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slicers/slicer1.xml" ContentType="application/vnd.ms-excel.slicer+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Ex4.xml" ContentType="application/vnd.ms-office.chartex+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idham\OneDrive\Desktop\Data Analyst 2025 + SQL + Excel\Excel\Dashboard Profesional di Excel!\"/>
    </mc:Choice>
  </mc:AlternateContent>
  <xr:revisionPtr revIDLastSave="0" documentId="13_ncr:1_{42E9E123-B812-4E52-8352-E9795C120739}" xr6:coauthVersionLast="47" xr6:coauthVersionMax="47" xr10:uidLastSave="{00000000-0000-0000-0000-000000000000}"/>
  <bookViews>
    <workbookView xWindow="-120" yWindow="-120" windowWidth="29040" windowHeight="15720" activeTab="4" xr2:uid="{2ED4F249-C1DD-4841-B422-9F3DFD69738D}"/>
  </bookViews>
  <sheets>
    <sheet name="Data Awal" sheetId="1" r:id="rId1"/>
    <sheet name="Data" sheetId="3" r:id="rId2"/>
    <sheet name="Category" sheetId="4" r:id="rId3"/>
    <sheet name="Wilayah" sheetId="5" r:id="rId4"/>
    <sheet name="Dashboard" sheetId="6" r:id="rId5"/>
    <sheet name="Gaji" sheetId="7" r:id="rId6"/>
  </sheets>
  <definedNames>
    <definedName name="_xlchart.v1.0" hidden="1">Category!$J$27:$J$33</definedName>
    <definedName name="_xlchart.v1.1" hidden="1">Category!$K$27:$K$33</definedName>
    <definedName name="_xlchart.v1.6" hidden="1">Category!$J$27:$J$33</definedName>
    <definedName name="_xlchart.v1.7" hidden="1">Category!$K$27:$K$33</definedName>
    <definedName name="_xlchart.v5.10" hidden="1">Wilayah!$D$3</definedName>
    <definedName name="_xlchart.v5.11" hidden="1">Wilayah!$D$4:$D$6</definedName>
    <definedName name="_xlchart.v5.2" hidden="1">Wilayah!$C$3</definedName>
    <definedName name="_xlchart.v5.3" hidden="1">Wilayah!$C$4:$C$6</definedName>
    <definedName name="_xlchart.v5.4" hidden="1">Wilayah!$D$3</definedName>
    <definedName name="_xlchart.v5.5" hidden="1">Wilayah!$D$4:$D$6</definedName>
    <definedName name="_xlchart.v5.8" hidden="1">Wilayah!$C$3</definedName>
    <definedName name="_xlchart.v5.9" hidden="1">Wilayah!$C$4:$C$6</definedName>
    <definedName name="Slicer_Nama_Bulan">#N/A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3" l="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C4" i="5"/>
  <c r="D4" i="5"/>
  <c r="C5" i="5"/>
  <c r="D5" i="5"/>
  <c r="C6" i="5"/>
  <c r="D6" i="5"/>
  <c r="J28" i="4"/>
  <c r="K28" i="4"/>
  <c r="J29" i="4"/>
  <c r="K29" i="4"/>
  <c r="J30" i="4"/>
  <c r="K30" i="4"/>
  <c r="J31" i="4"/>
  <c r="K31" i="4"/>
  <c r="J32" i="4"/>
  <c r="K32" i="4"/>
  <c r="J33" i="4"/>
  <c r="K33" i="4"/>
  <c r="J27" i="4"/>
  <c r="K27" i="4"/>
  <c r="U2" i="3"/>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844" i="3"/>
  <c r="U845" i="3"/>
  <c r="U846" i="3"/>
  <c r="U847" i="3"/>
  <c r="U848" i="3"/>
  <c r="U849" i="3"/>
  <c r="U850" i="3"/>
  <c r="U851" i="3"/>
  <c r="U852" i="3"/>
  <c r="U853" i="3"/>
  <c r="U854" i="3"/>
  <c r="U855" i="3"/>
  <c r="U856" i="3"/>
  <c r="U857" i="3"/>
  <c r="U858" i="3"/>
  <c r="U859" i="3"/>
  <c r="U860" i="3"/>
  <c r="U861" i="3"/>
  <c r="U862" i="3"/>
  <c r="U863" i="3"/>
  <c r="U864" i="3"/>
  <c r="U865" i="3"/>
  <c r="U866" i="3"/>
  <c r="U867" i="3"/>
  <c r="U868" i="3"/>
  <c r="U869" i="3"/>
  <c r="U870" i="3"/>
  <c r="U871" i="3"/>
  <c r="U872" i="3"/>
  <c r="U873" i="3"/>
  <c r="U874" i="3"/>
  <c r="U875" i="3"/>
  <c r="U876" i="3"/>
  <c r="U877" i="3"/>
  <c r="U878" i="3"/>
  <c r="U879" i="3"/>
  <c r="U880" i="3"/>
  <c r="U881" i="3"/>
  <c r="U882" i="3"/>
  <c r="U883" i="3"/>
  <c r="U884" i="3"/>
  <c r="U885" i="3"/>
  <c r="U886" i="3"/>
  <c r="U887" i="3"/>
  <c r="U888" i="3"/>
  <c r="U889" i="3"/>
  <c r="U890" i="3"/>
  <c r="U891" i="3"/>
  <c r="U892" i="3"/>
  <c r="U893" i="3"/>
  <c r="U894" i="3"/>
  <c r="U895" i="3"/>
  <c r="U896" i="3"/>
  <c r="U897" i="3"/>
  <c r="U898" i="3"/>
  <c r="U899" i="3"/>
  <c r="U900" i="3"/>
  <c r="U901" i="3"/>
  <c r="U902" i="3"/>
  <c r="U903" i="3"/>
  <c r="U904" i="3"/>
  <c r="U905" i="3"/>
  <c r="U906" i="3"/>
  <c r="U907" i="3"/>
  <c r="U908" i="3"/>
  <c r="U909" i="3"/>
  <c r="U910" i="3"/>
  <c r="U911" i="3"/>
  <c r="U912" i="3"/>
  <c r="U913" i="3"/>
  <c r="U914" i="3"/>
  <c r="U915" i="3"/>
  <c r="U916" i="3"/>
  <c r="U917" i="3"/>
  <c r="U918" i="3"/>
  <c r="U919" i="3"/>
  <c r="U920" i="3"/>
  <c r="U921" i="3"/>
  <c r="U922" i="3"/>
  <c r="U923" i="3"/>
  <c r="U924" i="3"/>
  <c r="U925" i="3"/>
  <c r="U926" i="3"/>
  <c r="U927" i="3"/>
  <c r="U928" i="3"/>
  <c r="U929" i="3"/>
  <c r="U930" i="3"/>
  <c r="U931" i="3"/>
  <c r="U932" i="3"/>
  <c r="U933" i="3"/>
  <c r="U934" i="3"/>
  <c r="U935" i="3"/>
  <c r="U936" i="3"/>
  <c r="U937" i="3"/>
  <c r="U938" i="3"/>
  <c r="U939" i="3"/>
  <c r="U940" i="3"/>
  <c r="U941" i="3"/>
  <c r="U942" i="3"/>
  <c r="U943" i="3"/>
  <c r="U944" i="3"/>
  <c r="U945" i="3"/>
  <c r="U946" i="3"/>
  <c r="U947" i="3"/>
  <c r="U948" i="3"/>
  <c r="U949" i="3"/>
  <c r="U950" i="3"/>
  <c r="U951" i="3"/>
  <c r="U952" i="3"/>
  <c r="U953" i="3"/>
  <c r="U954" i="3"/>
  <c r="U955" i="3"/>
  <c r="U956" i="3"/>
  <c r="U957" i="3"/>
  <c r="U958" i="3"/>
  <c r="U959" i="3"/>
  <c r="U960" i="3"/>
  <c r="U961" i="3"/>
  <c r="U962" i="3"/>
  <c r="U963" i="3"/>
  <c r="U964" i="3"/>
  <c r="U965" i="3"/>
  <c r="U966" i="3"/>
  <c r="U967" i="3"/>
  <c r="U968" i="3"/>
  <c r="U969" i="3"/>
  <c r="U970" i="3"/>
  <c r="U971" i="3"/>
  <c r="U972" i="3"/>
  <c r="U973" i="3"/>
  <c r="U974" i="3"/>
  <c r="U975" i="3"/>
  <c r="U976" i="3"/>
  <c r="U977" i="3"/>
  <c r="U978" i="3"/>
  <c r="U979" i="3"/>
  <c r="U980" i="3"/>
  <c r="U981" i="3"/>
  <c r="U982" i="3"/>
  <c r="U983" i="3"/>
  <c r="U984" i="3"/>
  <c r="U985" i="3"/>
  <c r="U986" i="3"/>
  <c r="U987" i="3"/>
  <c r="U988" i="3"/>
  <c r="U989" i="3"/>
  <c r="U990" i="3"/>
  <c r="U991" i="3"/>
  <c r="U992" i="3"/>
  <c r="U993" i="3"/>
  <c r="U994" i="3"/>
  <c r="U995" i="3"/>
  <c r="U996" i="3"/>
  <c r="U997" i="3"/>
  <c r="U998" i="3"/>
  <c r="U999" i="3"/>
  <c r="U1000" i="3"/>
  <c r="U1001" i="3"/>
  <c r="Q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O2" i="3" a="1"/>
  <c r="O2" i="3" s="1"/>
  <c r="O3" i="3" a="1"/>
  <c r="O3" i="3" s="1"/>
  <c r="O4" i="3" a="1"/>
  <c r="O4" i="3" s="1"/>
  <c r="O5" i="3" a="1"/>
  <c r="O5" i="3" s="1"/>
  <c r="O6" i="3" a="1"/>
  <c r="O6" i="3" s="1"/>
  <c r="O7" i="3" a="1"/>
  <c r="O7" i="3" s="1"/>
  <c r="O8" i="3" a="1"/>
  <c r="O8" i="3" s="1"/>
  <c r="O9" i="3" a="1"/>
  <c r="O9" i="3" s="1"/>
  <c r="O10" i="3" a="1"/>
  <c r="O10" i="3"/>
  <c r="O11" i="3" a="1"/>
  <c r="O11" i="3" s="1"/>
  <c r="O12" i="3" a="1"/>
  <c r="O12" i="3" s="1"/>
  <c r="O13" i="3" a="1"/>
  <c r="O13" i="3" s="1"/>
  <c r="O14" i="3" a="1"/>
  <c r="O14" i="3" s="1"/>
  <c r="O15" i="3" a="1"/>
  <c r="O15" i="3" s="1"/>
  <c r="O16" i="3" a="1"/>
  <c r="O16" i="3" s="1"/>
  <c r="O17" i="3" a="1"/>
  <c r="O17" i="3" s="1"/>
  <c r="O18" i="3" a="1"/>
  <c r="O18" i="3" s="1"/>
  <c r="O19" i="3" a="1"/>
  <c r="O19" i="3" s="1"/>
  <c r="O20" i="3" a="1"/>
  <c r="O20" i="3" s="1"/>
  <c r="O21" i="3" a="1"/>
  <c r="O21" i="3" s="1"/>
  <c r="O22" i="3" a="1"/>
  <c r="O22" i="3" s="1"/>
  <c r="O23" i="3" a="1"/>
  <c r="O23" i="3" s="1"/>
  <c r="O24" i="3" a="1"/>
  <c r="O24" i="3" s="1"/>
  <c r="O25" i="3" a="1"/>
  <c r="O25" i="3" s="1"/>
  <c r="O26" i="3" a="1"/>
  <c r="O26" i="3" s="1"/>
  <c r="O27" i="3" a="1"/>
  <c r="O27" i="3" s="1"/>
  <c r="O28" i="3" a="1"/>
  <c r="O28" i="3" s="1"/>
  <c r="O29" i="3" a="1"/>
  <c r="O29" i="3" s="1"/>
  <c r="O30" i="3" a="1"/>
  <c r="O30" i="3" s="1"/>
  <c r="O31" i="3" a="1"/>
  <c r="O31" i="3" s="1"/>
  <c r="O32" i="3" a="1"/>
  <c r="O32" i="3" s="1"/>
  <c r="O33" i="3" a="1"/>
  <c r="O33" i="3" s="1"/>
  <c r="O34" i="3" a="1"/>
  <c r="O34" i="3" s="1"/>
  <c r="O35" i="3" a="1"/>
  <c r="O35" i="3" s="1"/>
  <c r="O36" i="3" a="1"/>
  <c r="O36" i="3" s="1"/>
  <c r="O37" i="3" a="1"/>
  <c r="O37" i="3" s="1"/>
  <c r="O38" i="3" a="1"/>
  <c r="O38" i="3" s="1"/>
  <c r="O39" i="3" a="1"/>
  <c r="O39" i="3" s="1"/>
  <c r="O40" i="3" a="1"/>
  <c r="O40" i="3" s="1"/>
  <c r="O41" i="3" a="1"/>
  <c r="O41" i="3" s="1"/>
  <c r="O42" i="3" a="1"/>
  <c r="O42" i="3" s="1"/>
  <c r="O43" i="3" a="1"/>
  <c r="O43" i="3" s="1"/>
  <c r="O44" i="3" a="1"/>
  <c r="O44" i="3" s="1"/>
  <c r="O45" i="3" a="1"/>
  <c r="O45" i="3" s="1"/>
  <c r="O46" i="3" a="1"/>
  <c r="O46" i="3" s="1"/>
  <c r="O47" i="3" a="1"/>
  <c r="O47" i="3" s="1"/>
  <c r="O48" i="3" a="1"/>
  <c r="O48" i="3" s="1"/>
  <c r="O49" i="3" a="1"/>
  <c r="O49" i="3" s="1"/>
  <c r="O50" i="3" a="1"/>
  <c r="O50" i="3" s="1"/>
  <c r="O51" i="3" a="1"/>
  <c r="O51" i="3" s="1"/>
  <c r="O52" i="3" a="1"/>
  <c r="O52" i="3" s="1"/>
  <c r="O53" i="3" a="1"/>
  <c r="O53" i="3" s="1"/>
  <c r="O54" i="3" a="1"/>
  <c r="O54" i="3" s="1"/>
  <c r="O55" i="3" a="1"/>
  <c r="O55" i="3" s="1"/>
  <c r="O56" i="3" a="1"/>
  <c r="O56" i="3" s="1"/>
  <c r="O57" i="3" a="1"/>
  <c r="O57" i="3" s="1"/>
  <c r="O58" i="3" a="1"/>
  <c r="O58" i="3" s="1"/>
  <c r="O59" i="3" a="1"/>
  <c r="O59" i="3" s="1"/>
  <c r="O60" i="3" a="1"/>
  <c r="O60" i="3" s="1"/>
  <c r="O61" i="3" a="1"/>
  <c r="O61" i="3" s="1"/>
  <c r="O62" i="3" a="1"/>
  <c r="O62" i="3" s="1"/>
  <c r="O63" i="3" a="1"/>
  <c r="O63" i="3" s="1"/>
  <c r="O64" i="3" a="1"/>
  <c r="O64" i="3" s="1"/>
  <c r="O65" i="3" a="1"/>
  <c r="O65" i="3" s="1"/>
  <c r="O66" i="3" a="1"/>
  <c r="O66" i="3" s="1"/>
  <c r="O67" i="3" a="1"/>
  <c r="O67" i="3" s="1"/>
  <c r="O68" i="3" a="1"/>
  <c r="O68" i="3" s="1"/>
  <c r="O69" i="3" a="1"/>
  <c r="O69" i="3" s="1"/>
  <c r="O70" i="3" a="1"/>
  <c r="O70" i="3" s="1"/>
  <c r="O71" i="3" a="1"/>
  <c r="O71" i="3" s="1"/>
  <c r="O72" i="3" a="1"/>
  <c r="O72" i="3" s="1"/>
  <c r="O73" i="3" a="1"/>
  <c r="O73" i="3" s="1"/>
  <c r="O74" i="3" a="1"/>
  <c r="O74" i="3" s="1"/>
  <c r="O75" i="3" a="1"/>
  <c r="O75" i="3" s="1"/>
  <c r="O76" i="3" a="1"/>
  <c r="O76" i="3" s="1"/>
  <c r="O77" i="3" a="1"/>
  <c r="O77" i="3" s="1"/>
  <c r="O78" i="3" a="1"/>
  <c r="O78" i="3" s="1"/>
  <c r="O79" i="3" a="1"/>
  <c r="O79" i="3" s="1"/>
  <c r="O80" i="3" a="1"/>
  <c r="O80" i="3" s="1"/>
  <c r="O81" i="3" a="1"/>
  <c r="O81" i="3" s="1"/>
  <c r="O82" i="3" a="1"/>
  <c r="O82" i="3" s="1"/>
  <c r="O83" i="3" a="1"/>
  <c r="O83" i="3" s="1"/>
  <c r="O84" i="3" a="1"/>
  <c r="O84" i="3" s="1"/>
  <c r="O85" i="3" a="1"/>
  <c r="O85" i="3" s="1"/>
  <c r="O86" i="3" a="1"/>
  <c r="O86" i="3" s="1"/>
  <c r="O87" i="3" a="1"/>
  <c r="O87" i="3" s="1"/>
  <c r="O88" i="3" a="1"/>
  <c r="O88" i="3" s="1"/>
  <c r="O89" i="3" a="1"/>
  <c r="O89" i="3" s="1"/>
  <c r="O90" i="3" a="1"/>
  <c r="O90" i="3" s="1"/>
  <c r="O91" i="3" a="1"/>
  <c r="O91" i="3" s="1"/>
  <c r="O92" i="3" a="1"/>
  <c r="O92" i="3" s="1"/>
  <c r="O93" i="3" a="1"/>
  <c r="O93" i="3" s="1"/>
  <c r="O94" i="3" a="1"/>
  <c r="O94" i="3" s="1"/>
  <c r="O95" i="3" a="1"/>
  <c r="O95" i="3" s="1"/>
  <c r="O96" i="3" a="1"/>
  <c r="O96" i="3" s="1"/>
  <c r="O97" i="3" a="1"/>
  <c r="O97" i="3" s="1"/>
  <c r="O98" i="3" a="1"/>
  <c r="O98" i="3" s="1"/>
  <c r="O99" i="3" a="1"/>
  <c r="O99" i="3" s="1"/>
  <c r="O100" i="3" a="1"/>
  <c r="O100" i="3" s="1"/>
  <c r="O101" i="3" a="1"/>
  <c r="O101" i="3" s="1"/>
  <c r="O102" i="3" a="1"/>
  <c r="O102" i="3" s="1"/>
  <c r="O103" i="3" a="1"/>
  <c r="O103" i="3" s="1"/>
  <c r="O104" i="3" a="1"/>
  <c r="O104" i="3" s="1"/>
  <c r="O105" i="3" a="1"/>
  <c r="O105" i="3" s="1"/>
  <c r="O106" i="3" a="1"/>
  <c r="O106" i="3" s="1"/>
  <c r="O107" i="3" a="1"/>
  <c r="O107" i="3" s="1"/>
  <c r="O108" i="3" a="1"/>
  <c r="O108" i="3" s="1"/>
  <c r="O109" i="3" a="1"/>
  <c r="O109" i="3" s="1"/>
  <c r="O110" i="3" a="1"/>
  <c r="O110" i="3" s="1"/>
  <c r="O111" i="3" a="1"/>
  <c r="O111" i="3" s="1"/>
  <c r="O112" i="3" a="1"/>
  <c r="O112" i="3" s="1"/>
  <c r="O113" i="3" a="1"/>
  <c r="O113" i="3" s="1"/>
  <c r="O114" i="3" a="1"/>
  <c r="O114" i="3" s="1"/>
  <c r="O115" i="3" a="1"/>
  <c r="O115" i="3" s="1"/>
  <c r="O116" i="3" a="1"/>
  <c r="O116" i="3" s="1"/>
  <c r="O117" i="3" a="1"/>
  <c r="O117" i="3" s="1"/>
  <c r="O118" i="3" a="1"/>
  <c r="O118" i="3" s="1"/>
  <c r="O119" i="3" a="1"/>
  <c r="O119" i="3" s="1"/>
  <c r="O120" i="3" a="1"/>
  <c r="O120" i="3" s="1"/>
  <c r="O121" i="3" a="1"/>
  <c r="O121" i="3" s="1"/>
  <c r="O122" i="3" a="1"/>
  <c r="O122" i="3" s="1"/>
  <c r="O123" i="3" a="1"/>
  <c r="O123" i="3" s="1"/>
  <c r="O124" i="3" a="1"/>
  <c r="O124" i="3" s="1"/>
  <c r="O125" i="3" a="1"/>
  <c r="O125" i="3" s="1"/>
  <c r="O126" i="3" a="1"/>
  <c r="O126" i="3" s="1"/>
  <c r="O127" i="3" a="1"/>
  <c r="O127" i="3" s="1"/>
  <c r="O128" i="3" a="1"/>
  <c r="O128" i="3" s="1"/>
  <c r="O129" i="3" a="1"/>
  <c r="O129" i="3" s="1"/>
  <c r="O130" i="3" a="1"/>
  <c r="O130" i="3" s="1"/>
  <c r="O131" i="3" a="1"/>
  <c r="O131" i="3" s="1"/>
  <c r="O132" i="3" a="1"/>
  <c r="O132" i="3" s="1"/>
  <c r="O133" i="3" a="1"/>
  <c r="O133" i="3" s="1"/>
  <c r="O134" i="3" a="1"/>
  <c r="O134" i="3" s="1"/>
  <c r="O135" i="3" a="1"/>
  <c r="O135" i="3" s="1"/>
  <c r="O136" i="3" a="1"/>
  <c r="O136" i="3" s="1"/>
  <c r="O137" i="3" a="1"/>
  <c r="O137" i="3" s="1"/>
  <c r="O138" i="3" a="1"/>
  <c r="O138" i="3" s="1"/>
  <c r="O139" i="3" a="1"/>
  <c r="O139" i="3" s="1"/>
  <c r="O140" i="3" a="1"/>
  <c r="O140" i="3" s="1"/>
  <c r="O141" i="3" a="1"/>
  <c r="O141" i="3" s="1"/>
  <c r="O142" i="3" a="1"/>
  <c r="O142" i="3" s="1"/>
  <c r="O143" i="3" a="1"/>
  <c r="O143" i="3" s="1"/>
  <c r="O144" i="3" a="1"/>
  <c r="O144" i="3" s="1"/>
  <c r="O145" i="3" a="1"/>
  <c r="O145" i="3" s="1"/>
  <c r="O146" i="3" a="1"/>
  <c r="O146" i="3" s="1"/>
  <c r="O147" i="3" a="1"/>
  <c r="O147" i="3" s="1"/>
  <c r="O148" i="3" a="1"/>
  <c r="O148" i="3" s="1"/>
  <c r="O149" i="3" a="1"/>
  <c r="O149" i="3" s="1"/>
  <c r="O150" i="3" a="1"/>
  <c r="O150" i="3" s="1"/>
  <c r="O151" i="3" a="1"/>
  <c r="O151" i="3" s="1"/>
  <c r="O152" i="3" a="1"/>
  <c r="O152" i="3" s="1"/>
  <c r="O153" i="3" a="1"/>
  <c r="O153" i="3" s="1"/>
  <c r="O154" i="3" a="1"/>
  <c r="O154" i="3" s="1"/>
  <c r="O155" i="3" a="1"/>
  <c r="O155" i="3" s="1"/>
  <c r="O156" i="3" a="1"/>
  <c r="O156" i="3" s="1"/>
  <c r="O157" i="3" a="1"/>
  <c r="O157" i="3" s="1"/>
  <c r="O158" i="3" a="1"/>
  <c r="O158" i="3" s="1"/>
  <c r="O159" i="3" a="1"/>
  <c r="O159" i="3" s="1"/>
  <c r="O160" i="3" a="1"/>
  <c r="O160" i="3" s="1"/>
  <c r="O161" i="3" a="1"/>
  <c r="O161" i="3" s="1"/>
  <c r="O162" i="3" a="1"/>
  <c r="O162" i="3" s="1"/>
  <c r="O163" i="3" a="1"/>
  <c r="O163" i="3" s="1"/>
  <c r="O164" i="3" a="1"/>
  <c r="O164" i="3" s="1"/>
  <c r="O165" i="3" a="1"/>
  <c r="O165" i="3" s="1"/>
  <c r="O166" i="3" a="1"/>
  <c r="O166" i="3" s="1"/>
  <c r="O167" i="3" a="1"/>
  <c r="O167" i="3" s="1"/>
  <c r="O168" i="3" a="1"/>
  <c r="O168" i="3" s="1"/>
  <c r="O169" i="3" a="1"/>
  <c r="O169" i="3" s="1"/>
  <c r="O170" i="3" a="1"/>
  <c r="O170" i="3" s="1"/>
  <c r="O171" i="3" a="1"/>
  <c r="O171" i="3" s="1"/>
  <c r="O172" i="3" a="1"/>
  <c r="O172" i="3" s="1"/>
  <c r="O173" i="3" a="1"/>
  <c r="O173" i="3" s="1"/>
  <c r="O174" i="3" a="1"/>
  <c r="O174" i="3" s="1"/>
  <c r="O175" i="3" a="1"/>
  <c r="O175" i="3" s="1"/>
  <c r="O176" i="3" a="1"/>
  <c r="O176" i="3" s="1"/>
  <c r="O177" i="3" a="1"/>
  <c r="O177" i="3"/>
  <c r="O178" i="3" a="1"/>
  <c r="O178" i="3" s="1"/>
  <c r="O179" i="3" a="1"/>
  <c r="O179" i="3" s="1"/>
  <c r="O180" i="3" a="1"/>
  <c r="O180" i="3" s="1"/>
  <c r="O181" i="3" a="1"/>
  <c r="O181" i="3" s="1"/>
  <c r="O182" i="3" a="1"/>
  <c r="O182" i="3" s="1"/>
  <c r="O183" i="3" a="1"/>
  <c r="O183" i="3" s="1"/>
  <c r="O184" i="3" a="1"/>
  <c r="O184" i="3" s="1"/>
  <c r="O185" i="3" a="1"/>
  <c r="O185" i="3" s="1"/>
  <c r="O186" i="3" a="1"/>
  <c r="O186" i="3" s="1"/>
  <c r="O187" i="3" a="1"/>
  <c r="O187" i="3" s="1"/>
  <c r="O188" i="3" a="1"/>
  <c r="O188" i="3" s="1"/>
  <c r="O189" i="3" a="1"/>
  <c r="O189" i="3" s="1"/>
  <c r="O190" i="3" a="1"/>
  <c r="O190" i="3" s="1"/>
  <c r="O191" i="3" a="1"/>
  <c r="O191" i="3" s="1"/>
  <c r="O192" i="3" a="1"/>
  <c r="O192" i="3" s="1"/>
  <c r="O193" i="3" a="1"/>
  <c r="O193" i="3" s="1"/>
  <c r="O194" i="3" a="1"/>
  <c r="O194" i="3" s="1"/>
  <c r="O195" i="3" a="1"/>
  <c r="O195" i="3"/>
  <c r="O196" i="3" a="1"/>
  <c r="O196" i="3" s="1"/>
  <c r="O197" i="3" a="1"/>
  <c r="O197" i="3" s="1"/>
  <c r="O198" i="3" a="1"/>
  <c r="O198" i="3" s="1"/>
  <c r="O199" i="3" a="1"/>
  <c r="O199" i="3" s="1"/>
  <c r="O200" i="3" a="1"/>
  <c r="O200" i="3" s="1"/>
  <c r="O201" i="3" a="1"/>
  <c r="O201" i="3" s="1"/>
  <c r="O202" i="3" a="1"/>
  <c r="O202" i="3" s="1"/>
  <c r="O203" i="3" a="1"/>
  <c r="O203" i="3" s="1"/>
  <c r="O204" i="3" a="1"/>
  <c r="O204" i="3" s="1"/>
  <c r="O205" i="3" a="1"/>
  <c r="O205" i="3" s="1"/>
  <c r="O206" i="3" a="1"/>
  <c r="O206" i="3" s="1"/>
  <c r="O207" i="3" a="1"/>
  <c r="O207" i="3" s="1"/>
  <c r="O208" i="3" a="1"/>
  <c r="O208" i="3" s="1"/>
  <c r="O209" i="3" a="1"/>
  <c r="O209" i="3" s="1"/>
  <c r="O210" i="3" a="1"/>
  <c r="O210" i="3" s="1"/>
  <c r="O211" i="3" a="1"/>
  <c r="O211" i="3" s="1"/>
  <c r="O212" i="3" a="1"/>
  <c r="O212" i="3" s="1"/>
  <c r="O213" i="3" a="1"/>
  <c r="O213" i="3" s="1"/>
  <c r="O214" i="3" a="1"/>
  <c r="O214" i="3" s="1"/>
  <c r="O215" i="3" a="1"/>
  <c r="O215" i="3" s="1"/>
  <c r="O216" i="3" a="1"/>
  <c r="O216" i="3" s="1"/>
  <c r="O217" i="3" a="1"/>
  <c r="O217" i="3" s="1"/>
  <c r="O218" i="3" a="1"/>
  <c r="O218" i="3" s="1"/>
  <c r="O219" i="3" a="1"/>
  <c r="O219" i="3" s="1"/>
  <c r="O220" i="3" a="1"/>
  <c r="O220" i="3" s="1"/>
  <c r="O221" i="3" a="1"/>
  <c r="O221" i="3" s="1"/>
  <c r="O222" i="3" a="1"/>
  <c r="O222" i="3" s="1"/>
  <c r="O223" i="3" a="1"/>
  <c r="O223" i="3" s="1"/>
  <c r="O224" i="3" a="1"/>
  <c r="O224" i="3" s="1"/>
  <c r="O225" i="3" a="1"/>
  <c r="O225" i="3" s="1"/>
  <c r="O226" i="3" a="1"/>
  <c r="O226" i="3" s="1"/>
  <c r="O227" i="3" a="1"/>
  <c r="O227" i="3" s="1"/>
  <c r="O228" i="3" a="1"/>
  <c r="O228" i="3" s="1"/>
  <c r="O229" i="3" a="1"/>
  <c r="O229" i="3" s="1"/>
  <c r="O230" i="3" a="1"/>
  <c r="O230" i="3" s="1"/>
  <c r="O231" i="3" a="1"/>
  <c r="O231" i="3" s="1"/>
  <c r="O232" i="3" a="1"/>
  <c r="O232" i="3" s="1"/>
  <c r="O233" i="3" a="1"/>
  <c r="O233" i="3" s="1"/>
  <c r="O234" i="3" a="1"/>
  <c r="O234" i="3" s="1"/>
  <c r="O235" i="3" a="1"/>
  <c r="O235" i="3" s="1"/>
  <c r="O236" i="3" a="1"/>
  <c r="O236" i="3" s="1"/>
  <c r="O237" i="3" a="1"/>
  <c r="O237" i="3" s="1"/>
  <c r="O238" i="3" a="1"/>
  <c r="O238" i="3" s="1"/>
  <c r="O239" i="3" a="1"/>
  <c r="O239" i="3" s="1"/>
  <c r="O240" i="3" a="1"/>
  <c r="O240" i="3" s="1"/>
  <c r="O241" i="3" a="1"/>
  <c r="O241" i="3" s="1"/>
  <c r="O242" i="3" a="1"/>
  <c r="O242" i="3" s="1"/>
  <c r="O243" i="3" a="1"/>
  <c r="O243" i="3" s="1"/>
  <c r="O244" i="3" a="1"/>
  <c r="O244" i="3" s="1"/>
  <c r="O245" i="3" a="1"/>
  <c r="O245" i="3" s="1"/>
  <c r="O246" i="3" a="1"/>
  <c r="O246" i="3" s="1"/>
  <c r="O247" i="3" a="1"/>
  <c r="O247" i="3" s="1"/>
  <c r="O248" i="3" a="1"/>
  <c r="O248" i="3" s="1"/>
  <c r="O249" i="3" a="1"/>
  <c r="O249" i="3" s="1"/>
  <c r="O250" i="3" a="1"/>
  <c r="O250" i="3" s="1"/>
  <c r="O251" i="3" a="1"/>
  <c r="O251" i="3" s="1"/>
  <c r="O252" i="3" a="1"/>
  <c r="O252" i="3" s="1"/>
  <c r="O253" i="3" a="1"/>
  <c r="O253" i="3" s="1"/>
  <c r="O254" i="3" a="1"/>
  <c r="O254" i="3" s="1"/>
  <c r="O255" i="3" a="1"/>
  <c r="O255" i="3" s="1"/>
  <c r="O256" i="3" a="1"/>
  <c r="O256" i="3" s="1"/>
  <c r="O257" i="3" a="1"/>
  <c r="O257" i="3" s="1"/>
  <c r="O258" i="3" a="1"/>
  <c r="O258" i="3" s="1"/>
  <c r="O259" i="3" a="1"/>
  <c r="O259" i="3" s="1"/>
  <c r="O260" i="3" a="1"/>
  <c r="O260" i="3" s="1"/>
  <c r="O261" i="3" a="1"/>
  <c r="O261" i="3" s="1"/>
  <c r="O262" i="3" a="1"/>
  <c r="O262" i="3" s="1"/>
  <c r="O263" i="3" a="1"/>
  <c r="O263" i="3" s="1"/>
  <c r="O264" i="3" a="1"/>
  <c r="O264" i="3" s="1"/>
  <c r="O265" i="3" a="1"/>
  <c r="O265" i="3" s="1"/>
  <c r="O266" i="3" a="1"/>
  <c r="O266" i="3" s="1"/>
  <c r="O267" i="3" a="1"/>
  <c r="O267" i="3" s="1"/>
  <c r="O268" i="3" a="1"/>
  <c r="O268" i="3" s="1"/>
  <c r="O269" i="3" a="1"/>
  <c r="O269" i="3" s="1"/>
  <c r="O270" i="3" a="1"/>
  <c r="O270" i="3" s="1"/>
  <c r="O271" i="3" a="1"/>
  <c r="O271" i="3" s="1"/>
  <c r="O272" i="3" a="1"/>
  <c r="O272" i="3" s="1"/>
  <c r="O273" i="3" a="1"/>
  <c r="O273" i="3" s="1"/>
  <c r="O274" i="3" a="1"/>
  <c r="O274" i="3" s="1"/>
  <c r="O275" i="3" a="1"/>
  <c r="O275" i="3" s="1"/>
  <c r="O276" i="3" a="1"/>
  <c r="O276" i="3" s="1"/>
  <c r="O277" i="3" a="1"/>
  <c r="O277" i="3" s="1"/>
  <c r="O278" i="3" a="1"/>
  <c r="O278" i="3" s="1"/>
  <c r="O279" i="3" a="1"/>
  <c r="O279" i="3" s="1"/>
  <c r="O280" i="3" a="1"/>
  <c r="O280" i="3" s="1"/>
  <c r="O281" i="3" a="1"/>
  <c r="O281" i="3" s="1"/>
  <c r="O282" i="3" a="1"/>
  <c r="O282" i="3" s="1"/>
  <c r="O283" i="3" a="1"/>
  <c r="O283" i="3" s="1"/>
  <c r="O284" i="3" a="1"/>
  <c r="O284" i="3" s="1"/>
  <c r="O285" i="3" a="1"/>
  <c r="O285" i="3" s="1"/>
  <c r="O286" i="3" a="1"/>
  <c r="O286" i="3" s="1"/>
  <c r="O287" i="3" a="1"/>
  <c r="O287" i="3" s="1"/>
  <c r="O288" i="3" a="1"/>
  <c r="O288" i="3" s="1"/>
  <c r="O289" i="3" a="1"/>
  <c r="O289" i="3" s="1"/>
  <c r="O290" i="3" a="1"/>
  <c r="O290" i="3" s="1"/>
  <c r="O291" i="3" a="1"/>
  <c r="O291" i="3" s="1"/>
  <c r="O292" i="3" a="1"/>
  <c r="O292" i="3" s="1"/>
  <c r="O293" i="3" a="1"/>
  <c r="O293" i="3" s="1"/>
  <c r="O294" i="3" a="1"/>
  <c r="O294" i="3" s="1"/>
  <c r="O295" i="3" a="1"/>
  <c r="O295" i="3" s="1"/>
  <c r="O296" i="3" a="1"/>
  <c r="O296" i="3" s="1"/>
  <c r="O297" i="3" a="1"/>
  <c r="O297" i="3" s="1"/>
  <c r="O298" i="3" a="1"/>
  <c r="O298" i="3" s="1"/>
  <c r="O299" i="3" a="1"/>
  <c r="O299" i="3" s="1"/>
  <c r="O300" i="3" a="1"/>
  <c r="O300" i="3" s="1"/>
  <c r="O301" i="3" a="1"/>
  <c r="O301" i="3" s="1"/>
  <c r="O302" i="3" a="1"/>
  <c r="O302" i="3" s="1"/>
  <c r="O303" i="3" a="1"/>
  <c r="O303" i="3" s="1"/>
  <c r="O304" i="3" a="1"/>
  <c r="O304" i="3" s="1"/>
  <c r="O305" i="3" a="1"/>
  <c r="O305" i="3" s="1"/>
  <c r="O306" i="3" a="1"/>
  <c r="O306" i="3" s="1"/>
  <c r="O307" i="3" a="1"/>
  <c r="O307" i="3" s="1"/>
  <c r="O308" i="3" a="1"/>
  <c r="O308" i="3" s="1"/>
  <c r="O309" i="3" a="1"/>
  <c r="O309" i="3" s="1"/>
  <c r="O310" i="3" a="1"/>
  <c r="O310" i="3" s="1"/>
  <c r="O311" i="3" a="1"/>
  <c r="O311" i="3" s="1"/>
  <c r="O312" i="3" a="1"/>
  <c r="O312" i="3" s="1"/>
  <c r="O313" i="3" a="1"/>
  <c r="O313" i="3" s="1"/>
  <c r="O314" i="3" a="1"/>
  <c r="O314" i="3" s="1"/>
  <c r="O315" i="3" a="1"/>
  <c r="O315" i="3" s="1"/>
  <c r="O316" i="3" a="1"/>
  <c r="O316" i="3" s="1"/>
  <c r="O317" i="3" a="1"/>
  <c r="O317" i="3" s="1"/>
  <c r="O318" i="3" a="1"/>
  <c r="O318" i="3"/>
  <c r="O319" i="3" a="1"/>
  <c r="O319" i="3" s="1"/>
  <c r="O320" i="3" a="1"/>
  <c r="O320" i="3" s="1"/>
  <c r="O321" i="3" a="1"/>
  <c r="O321" i="3" s="1"/>
  <c r="O322" i="3" a="1"/>
  <c r="O322" i="3" s="1"/>
  <c r="O323" i="3" a="1"/>
  <c r="O323" i="3" s="1"/>
  <c r="O324" i="3" a="1"/>
  <c r="O324" i="3" s="1"/>
  <c r="O325" i="3" a="1"/>
  <c r="O325" i="3" s="1"/>
  <c r="O326" i="3" a="1"/>
  <c r="O326" i="3" s="1"/>
  <c r="O327" i="3" a="1"/>
  <c r="O327" i="3" s="1"/>
  <c r="O328" i="3" a="1"/>
  <c r="O328" i="3" s="1"/>
  <c r="O329" i="3" a="1"/>
  <c r="O329" i="3" s="1"/>
  <c r="O330" i="3" a="1"/>
  <c r="O330" i="3" s="1"/>
  <c r="O331" i="3" a="1"/>
  <c r="O331" i="3" s="1"/>
  <c r="O332" i="3" a="1"/>
  <c r="O332" i="3" s="1"/>
  <c r="O333" i="3" a="1"/>
  <c r="O333" i="3" s="1"/>
  <c r="O334" i="3" a="1"/>
  <c r="O334" i="3" s="1"/>
  <c r="O335" i="3" a="1"/>
  <c r="O335" i="3" s="1"/>
  <c r="O336" i="3" a="1"/>
  <c r="O336" i="3" s="1"/>
  <c r="O337" i="3" a="1"/>
  <c r="O337" i="3" s="1"/>
  <c r="O338" i="3" a="1"/>
  <c r="O338" i="3"/>
  <c r="O339" i="3" a="1"/>
  <c r="O339" i="3" s="1"/>
  <c r="O340" i="3" a="1"/>
  <c r="O340" i="3" s="1"/>
  <c r="O341" i="3" a="1"/>
  <c r="O341" i="3" s="1"/>
  <c r="O342" i="3" a="1"/>
  <c r="O342" i="3" s="1"/>
  <c r="O343" i="3" a="1"/>
  <c r="O343" i="3" s="1"/>
  <c r="O344" i="3" a="1"/>
  <c r="O344" i="3" s="1"/>
  <c r="O345" i="3" a="1"/>
  <c r="O345" i="3" s="1"/>
  <c r="O346" i="3" a="1"/>
  <c r="O346" i="3" s="1"/>
  <c r="O347" i="3" a="1"/>
  <c r="O347" i="3" s="1"/>
  <c r="O348" i="3" a="1"/>
  <c r="O348" i="3" s="1"/>
  <c r="O349" i="3" a="1"/>
  <c r="O349" i="3" s="1"/>
  <c r="O350" i="3" a="1"/>
  <c r="O350" i="3" s="1"/>
  <c r="O351" i="3" a="1"/>
  <c r="O351" i="3" s="1"/>
  <c r="O352" i="3" a="1"/>
  <c r="O352" i="3" s="1"/>
  <c r="O353" i="3" a="1"/>
  <c r="O353" i="3" s="1"/>
  <c r="O354" i="3" a="1"/>
  <c r="O354" i="3" s="1"/>
  <c r="O355" i="3" a="1"/>
  <c r="O355" i="3" s="1"/>
  <c r="O356" i="3" a="1"/>
  <c r="O356" i="3" s="1"/>
  <c r="O357" i="3" a="1"/>
  <c r="O357" i="3" s="1"/>
  <c r="O358" i="3" a="1"/>
  <c r="O358" i="3" s="1"/>
  <c r="O359" i="3" a="1"/>
  <c r="O359" i="3" s="1"/>
  <c r="O360" i="3" a="1"/>
  <c r="O360" i="3" s="1"/>
  <c r="O361" i="3" a="1"/>
  <c r="O361" i="3" s="1"/>
  <c r="O362" i="3" a="1"/>
  <c r="O362" i="3" s="1"/>
  <c r="O363" i="3" a="1"/>
  <c r="O363" i="3" s="1"/>
  <c r="O364" i="3" a="1"/>
  <c r="O364" i="3" s="1"/>
  <c r="O365" i="3" a="1"/>
  <c r="O365" i="3" s="1"/>
  <c r="O366" i="3" a="1"/>
  <c r="O366" i="3" s="1"/>
  <c r="O367" i="3" a="1"/>
  <c r="O367" i="3" s="1"/>
  <c r="O368" i="3" a="1"/>
  <c r="O368" i="3" s="1"/>
  <c r="O369" i="3" a="1"/>
  <c r="O369" i="3" s="1"/>
  <c r="O370" i="3" a="1"/>
  <c r="O370" i="3" s="1"/>
  <c r="O371" i="3" a="1"/>
  <c r="O371" i="3" s="1"/>
  <c r="O372" i="3" a="1"/>
  <c r="O372" i="3" s="1"/>
  <c r="O373" i="3" a="1"/>
  <c r="O373" i="3" s="1"/>
  <c r="O374" i="3" a="1"/>
  <c r="O374" i="3" s="1"/>
  <c r="O375" i="3" a="1"/>
  <c r="O375" i="3" s="1"/>
  <c r="O376" i="3" a="1"/>
  <c r="O376" i="3" s="1"/>
  <c r="O377" i="3" a="1"/>
  <c r="O377" i="3" s="1"/>
  <c r="O378" i="3" a="1"/>
  <c r="O378" i="3" s="1"/>
  <c r="O379" i="3" a="1"/>
  <c r="O379" i="3" s="1"/>
  <c r="O380" i="3" a="1"/>
  <c r="O380" i="3" s="1"/>
  <c r="O381" i="3" a="1"/>
  <c r="O381" i="3" s="1"/>
  <c r="O382" i="3" a="1"/>
  <c r="O382" i="3" s="1"/>
  <c r="O383" i="3" a="1"/>
  <c r="O383" i="3" s="1"/>
  <c r="O384" i="3" a="1"/>
  <c r="O384" i="3" s="1"/>
  <c r="O385" i="3" a="1"/>
  <c r="O385" i="3" s="1"/>
  <c r="O386" i="3" a="1"/>
  <c r="O386" i="3" s="1"/>
  <c r="O387" i="3" a="1"/>
  <c r="O387" i="3" s="1"/>
  <c r="O388" i="3" a="1"/>
  <c r="O388" i="3" s="1"/>
  <c r="O389" i="3" a="1"/>
  <c r="O389" i="3" s="1"/>
  <c r="O390" i="3" a="1"/>
  <c r="O390" i="3" s="1"/>
  <c r="O391" i="3" a="1"/>
  <c r="O391" i="3" s="1"/>
  <c r="O392" i="3" a="1"/>
  <c r="O392" i="3" s="1"/>
  <c r="O393" i="3" a="1"/>
  <c r="O393" i="3" s="1"/>
  <c r="O394" i="3" a="1"/>
  <c r="O394" i="3" s="1"/>
  <c r="O395" i="3" a="1"/>
  <c r="O395" i="3" s="1"/>
  <c r="O396" i="3" a="1"/>
  <c r="O396" i="3" s="1"/>
  <c r="O397" i="3" a="1"/>
  <c r="O397" i="3" s="1"/>
  <c r="O398" i="3" a="1"/>
  <c r="O398" i="3" s="1"/>
  <c r="O399" i="3" a="1"/>
  <c r="O399" i="3" s="1"/>
  <c r="O400" i="3" a="1"/>
  <c r="O400" i="3" s="1"/>
  <c r="O401" i="3" a="1"/>
  <c r="O401" i="3" s="1"/>
  <c r="O402" i="3" a="1"/>
  <c r="O402" i="3" s="1"/>
  <c r="O403" i="3" a="1"/>
  <c r="O403" i="3" s="1"/>
  <c r="O404" i="3" a="1"/>
  <c r="O404" i="3" s="1"/>
  <c r="O405" i="3" a="1"/>
  <c r="O405" i="3" s="1"/>
  <c r="O406" i="3" a="1"/>
  <c r="O406" i="3" s="1"/>
  <c r="O407" i="3" a="1"/>
  <c r="O407" i="3" s="1"/>
  <c r="O408" i="3" a="1"/>
  <c r="O408" i="3" s="1"/>
  <c r="O409" i="3" a="1"/>
  <c r="O409" i="3" s="1"/>
  <c r="O410" i="3" a="1"/>
  <c r="O410" i="3" s="1"/>
  <c r="O411" i="3" a="1"/>
  <c r="O411" i="3" s="1"/>
  <c r="O412" i="3" a="1"/>
  <c r="O412" i="3" s="1"/>
  <c r="O413" i="3" a="1"/>
  <c r="O413" i="3" s="1"/>
  <c r="O414" i="3" a="1"/>
  <c r="O414" i="3" s="1"/>
  <c r="O415" i="3" a="1"/>
  <c r="O415" i="3" s="1"/>
  <c r="O416" i="3" a="1"/>
  <c r="O416" i="3" s="1"/>
  <c r="O417" i="3" a="1"/>
  <c r="O417" i="3" s="1"/>
  <c r="O418" i="3" a="1"/>
  <c r="O418" i="3" s="1"/>
  <c r="O419" i="3" a="1"/>
  <c r="O419" i="3" s="1"/>
  <c r="O420" i="3" a="1"/>
  <c r="O420" i="3" s="1"/>
  <c r="O421" i="3" a="1"/>
  <c r="O421" i="3" s="1"/>
  <c r="O422" i="3" a="1"/>
  <c r="O422" i="3" s="1"/>
  <c r="O423" i="3" a="1"/>
  <c r="O423" i="3" s="1"/>
  <c r="O424" i="3" a="1"/>
  <c r="O424" i="3" s="1"/>
  <c r="O425" i="3" a="1"/>
  <c r="O425" i="3" s="1"/>
  <c r="O426" i="3" a="1"/>
  <c r="O426" i="3" s="1"/>
  <c r="O427" i="3" a="1"/>
  <c r="O427" i="3" s="1"/>
  <c r="O428" i="3" a="1"/>
  <c r="O428" i="3" s="1"/>
  <c r="O429" i="3" a="1"/>
  <c r="O429" i="3" s="1"/>
  <c r="O430" i="3" a="1"/>
  <c r="O430" i="3" s="1"/>
  <c r="O431" i="3" a="1"/>
  <c r="O431" i="3" s="1"/>
  <c r="O432" i="3" a="1"/>
  <c r="O432" i="3" s="1"/>
  <c r="O433" i="3" a="1"/>
  <c r="O433" i="3" s="1"/>
  <c r="O434" i="3" a="1"/>
  <c r="O434" i="3" s="1"/>
  <c r="O435" i="3" a="1"/>
  <c r="O435" i="3" s="1"/>
  <c r="O436" i="3" a="1"/>
  <c r="O436" i="3" s="1"/>
  <c r="O437" i="3" a="1"/>
  <c r="O437" i="3" s="1"/>
  <c r="O438" i="3" a="1"/>
  <c r="O438" i="3"/>
  <c r="O439" i="3" a="1"/>
  <c r="O439" i="3" s="1"/>
  <c r="O440" i="3" a="1"/>
  <c r="O440" i="3" s="1"/>
  <c r="O441" i="3" a="1"/>
  <c r="O441" i="3" s="1"/>
  <c r="O442" i="3" a="1"/>
  <c r="O442" i="3" s="1"/>
  <c r="O443" i="3" a="1"/>
  <c r="O443" i="3" s="1"/>
  <c r="O444" i="3" a="1"/>
  <c r="O444" i="3" s="1"/>
  <c r="O445" i="3" a="1"/>
  <c r="O445" i="3" s="1"/>
  <c r="O446" i="3" a="1"/>
  <c r="O446" i="3" s="1"/>
  <c r="O447" i="3" a="1"/>
  <c r="O447" i="3" s="1"/>
  <c r="O448" i="3" a="1"/>
  <c r="O448" i="3" s="1"/>
  <c r="O449" i="3" a="1"/>
  <c r="O449" i="3" s="1"/>
  <c r="O450" i="3" a="1"/>
  <c r="O450" i="3" s="1"/>
  <c r="O451" i="3" a="1"/>
  <c r="O451" i="3" s="1"/>
  <c r="O452" i="3" a="1"/>
  <c r="O452" i="3" s="1"/>
  <c r="O453" i="3" a="1"/>
  <c r="O453" i="3" s="1"/>
  <c r="O454" i="3" a="1"/>
  <c r="O454" i="3" s="1"/>
  <c r="O455" i="3" a="1"/>
  <c r="O455" i="3" s="1"/>
  <c r="O456" i="3" a="1"/>
  <c r="O456" i="3" s="1"/>
  <c r="O457" i="3" a="1"/>
  <c r="O457" i="3" s="1"/>
  <c r="O458" i="3" a="1"/>
  <c r="O458" i="3" s="1"/>
  <c r="O459" i="3" a="1"/>
  <c r="O459" i="3" s="1"/>
  <c r="O460" i="3" a="1"/>
  <c r="O460" i="3" s="1"/>
  <c r="O461" i="3" a="1"/>
  <c r="O461" i="3" s="1"/>
  <c r="O462" i="3" a="1"/>
  <c r="O462" i="3" s="1"/>
  <c r="O463" i="3" a="1"/>
  <c r="O463" i="3" s="1"/>
  <c r="O464" i="3" a="1"/>
  <c r="O464" i="3" s="1"/>
  <c r="O465" i="3" a="1"/>
  <c r="O465" i="3" s="1"/>
  <c r="O466" i="3" a="1"/>
  <c r="O466" i="3" s="1"/>
  <c r="O467" i="3" a="1"/>
  <c r="O467" i="3" s="1"/>
  <c r="O468" i="3" a="1"/>
  <c r="O468" i="3" s="1"/>
  <c r="O469" i="3" a="1"/>
  <c r="O469" i="3" s="1"/>
  <c r="O470" i="3" a="1"/>
  <c r="O470" i="3" s="1"/>
  <c r="O471" i="3" a="1"/>
  <c r="O471" i="3" s="1"/>
  <c r="O472" i="3" a="1"/>
  <c r="O472" i="3" s="1"/>
  <c r="O473" i="3" a="1"/>
  <c r="O473" i="3" s="1"/>
  <c r="O474" i="3" a="1"/>
  <c r="O474" i="3" s="1"/>
  <c r="O475" i="3" a="1"/>
  <c r="O475" i="3" s="1"/>
  <c r="O476" i="3" a="1"/>
  <c r="O476" i="3" s="1"/>
  <c r="O477" i="3" a="1"/>
  <c r="O477" i="3" s="1"/>
  <c r="O478" i="3" a="1"/>
  <c r="O478" i="3" s="1"/>
  <c r="O479" i="3" a="1"/>
  <c r="O479" i="3" s="1"/>
  <c r="O480" i="3" a="1"/>
  <c r="O480" i="3" s="1"/>
  <c r="O481" i="3" a="1"/>
  <c r="O481" i="3" s="1"/>
  <c r="O482" i="3" a="1"/>
  <c r="O482" i="3" s="1"/>
  <c r="O483" i="3" a="1"/>
  <c r="O483" i="3" s="1"/>
  <c r="O484" i="3" a="1"/>
  <c r="O484" i="3" s="1"/>
  <c r="O485" i="3" a="1"/>
  <c r="O485" i="3" s="1"/>
  <c r="O486" i="3" a="1"/>
  <c r="O486" i="3" s="1"/>
  <c r="O487" i="3" a="1"/>
  <c r="O487" i="3" s="1"/>
  <c r="O488" i="3" a="1"/>
  <c r="O488" i="3" s="1"/>
  <c r="O489" i="3" a="1"/>
  <c r="O489" i="3" s="1"/>
  <c r="O490" i="3" a="1"/>
  <c r="O490" i="3" s="1"/>
  <c r="O491" i="3" a="1"/>
  <c r="O491" i="3" s="1"/>
  <c r="O492" i="3" a="1"/>
  <c r="O492" i="3" s="1"/>
  <c r="O493" i="3" a="1"/>
  <c r="O493" i="3" s="1"/>
  <c r="O494" i="3" a="1"/>
  <c r="O494" i="3" s="1"/>
  <c r="O495" i="3" a="1"/>
  <c r="O495" i="3" s="1"/>
  <c r="O496" i="3" a="1"/>
  <c r="O496" i="3" s="1"/>
  <c r="O497" i="3" a="1"/>
  <c r="O497" i="3" s="1"/>
  <c r="O498" i="3" a="1"/>
  <c r="O498" i="3" s="1"/>
  <c r="O499" i="3" a="1"/>
  <c r="O499" i="3" s="1"/>
  <c r="O500" i="3" a="1"/>
  <c r="O500" i="3" s="1"/>
  <c r="O501" i="3" a="1"/>
  <c r="O501" i="3" s="1"/>
  <c r="O502" i="3" a="1"/>
  <c r="O502" i="3" s="1"/>
  <c r="O503" i="3" a="1"/>
  <c r="O503" i="3" s="1"/>
  <c r="O504" i="3" a="1"/>
  <c r="O504" i="3" s="1"/>
  <c r="O505" i="3" a="1"/>
  <c r="O505" i="3" s="1"/>
  <c r="O506" i="3" a="1"/>
  <c r="O506" i="3" s="1"/>
  <c r="O507" i="3" a="1"/>
  <c r="O507" i="3" s="1"/>
  <c r="O508" i="3" a="1"/>
  <c r="O508" i="3" s="1"/>
  <c r="O509" i="3" a="1"/>
  <c r="O509" i="3" s="1"/>
  <c r="O510" i="3" a="1"/>
  <c r="O510" i="3" s="1"/>
  <c r="O511" i="3" a="1"/>
  <c r="O511" i="3" s="1"/>
  <c r="O512" i="3" a="1"/>
  <c r="O512" i="3" s="1"/>
  <c r="O513" i="3" a="1"/>
  <c r="O513" i="3" s="1"/>
  <c r="O514" i="3" a="1"/>
  <c r="O514" i="3" s="1"/>
  <c r="O515" i="3" a="1"/>
  <c r="O515" i="3" s="1"/>
  <c r="O516" i="3" a="1"/>
  <c r="O516" i="3" s="1"/>
  <c r="O517" i="3" a="1"/>
  <c r="O517" i="3" s="1"/>
  <c r="O518" i="3" a="1"/>
  <c r="O518" i="3" s="1"/>
  <c r="O519" i="3" a="1"/>
  <c r="O519" i="3" s="1"/>
  <c r="O520" i="3" a="1"/>
  <c r="O520" i="3" s="1"/>
  <c r="O521" i="3" a="1"/>
  <c r="O521" i="3" s="1"/>
  <c r="O522" i="3" a="1"/>
  <c r="O522" i="3" s="1"/>
  <c r="O523" i="3" a="1"/>
  <c r="O523" i="3" s="1"/>
  <c r="O524" i="3" a="1"/>
  <c r="O524" i="3" s="1"/>
  <c r="O525" i="3" a="1"/>
  <c r="O525" i="3" s="1"/>
  <c r="O526" i="3" a="1"/>
  <c r="O526" i="3" s="1"/>
  <c r="O527" i="3" a="1"/>
  <c r="O527" i="3" s="1"/>
  <c r="O528" i="3" a="1"/>
  <c r="O528" i="3" s="1"/>
  <c r="O529" i="3" a="1"/>
  <c r="O529" i="3" s="1"/>
  <c r="O530" i="3" a="1"/>
  <c r="O530" i="3" s="1"/>
  <c r="O531" i="3" a="1"/>
  <c r="O531" i="3" s="1"/>
  <c r="O532" i="3" a="1"/>
  <c r="O532" i="3" s="1"/>
  <c r="O533" i="3" a="1"/>
  <c r="O533" i="3" s="1"/>
  <c r="O534" i="3" a="1"/>
  <c r="O534" i="3" s="1"/>
  <c r="O535" i="3" a="1"/>
  <c r="O535" i="3" s="1"/>
  <c r="O536" i="3" a="1"/>
  <c r="O536" i="3" s="1"/>
  <c r="O537" i="3" a="1"/>
  <c r="O537" i="3" s="1"/>
  <c r="O538" i="3" a="1"/>
  <c r="O538" i="3" s="1"/>
  <c r="O539" i="3" a="1"/>
  <c r="O539" i="3" s="1"/>
  <c r="O540" i="3" a="1"/>
  <c r="O540" i="3" s="1"/>
  <c r="O541" i="3" a="1"/>
  <c r="O541" i="3" s="1"/>
  <c r="O542" i="3" a="1"/>
  <c r="O542" i="3" s="1"/>
  <c r="O543" i="3" a="1"/>
  <c r="O543" i="3" s="1"/>
  <c r="O544" i="3" a="1"/>
  <c r="O544" i="3" s="1"/>
  <c r="O545" i="3" a="1"/>
  <c r="O545" i="3"/>
  <c r="O546" i="3" a="1"/>
  <c r="O546" i="3" s="1"/>
  <c r="O547" i="3" a="1"/>
  <c r="O547" i="3" s="1"/>
  <c r="O548" i="3" a="1"/>
  <c r="O548" i="3" s="1"/>
  <c r="O549" i="3" a="1"/>
  <c r="O549" i="3" s="1"/>
  <c r="O550" i="3" a="1"/>
  <c r="O550" i="3" s="1"/>
  <c r="O551" i="3" a="1"/>
  <c r="O551" i="3" s="1"/>
  <c r="O552" i="3" a="1"/>
  <c r="O552" i="3" s="1"/>
  <c r="O553" i="3" a="1"/>
  <c r="O553" i="3" s="1"/>
  <c r="O554" i="3" a="1"/>
  <c r="O554" i="3" s="1"/>
  <c r="O555" i="3" a="1"/>
  <c r="O555" i="3" s="1"/>
  <c r="O556" i="3" a="1"/>
  <c r="O556" i="3" s="1"/>
  <c r="O557" i="3" a="1"/>
  <c r="O557" i="3" s="1"/>
  <c r="O558" i="3" a="1"/>
  <c r="O558" i="3" s="1"/>
  <c r="O559" i="3" a="1"/>
  <c r="O559" i="3" s="1"/>
  <c r="O560" i="3" a="1"/>
  <c r="O560" i="3" s="1"/>
  <c r="O561" i="3" a="1"/>
  <c r="O561" i="3" s="1"/>
  <c r="O562" i="3" a="1"/>
  <c r="O562" i="3" s="1"/>
  <c r="O563" i="3" a="1"/>
  <c r="O563" i="3" s="1"/>
  <c r="O564" i="3" a="1"/>
  <c r="O564" i="3" s="1"/>
  <c r="O565" i="3" a="1"/>
  <c r="O565" i="3" s="1"/>
  <c r="O566" i="3" a="1"/>
  <c r="O566" i="3" s="1"/>
  <c r="O567" i="3" a="1"/>
  <c r="O567" i="3" s="1"/>
  <c r="O568" i="3" a="1"/>
  <c r="O568" i="3" s="1"/>
  <c r="O569" i="3" a="1"/>
  <c r="O569" i="3" s="1"/>
  <c r="O570" i="3" a="1"/>
  <c r="O570" i="3" s="1"/>
  <c r="O571" i="3" a="1"/>
  <c r="O571" i="3" s="1"/>
  <c r="O572" i="3" a="1"/>
  <c r="O572" i="3" s="1"/>
  <c r="O573" i="3" a="1"/>
  <c r="O573" i="3" s="1"/>
  <c r="O574" i="3" a="1"/>
  <c r="O574" i="3" s="1"/>
  <c r="O575" i="3" a="1"/>
  <c r="O575" i="3" s="1"/>
  <c r="O576" i="3" a="1"/>
  <c r="O576" i="3" s="1"/>
  <c r="O577" i="3" a="1"/>
  <c r="O577" i="3" s="1"/>
  <c r="O578" i="3" a="1"/>
  <c r="O578" i="3" s="1"/>
  <c r="O579" i="3" a="1"/>
  <c r="O579" i="3" s="1"/>
  <c r="O580" i="3" a="1"/>
  <c r="O580" i="3" s="1"/>
  <c r="O581" i="3" a="1"/>
  <c r="O581" i="3" s="1"/>
  <c r="O582" i="3" a="1"/>
  <c r="O582" i="3" s="1"/>
  <c r="O583" i="3" a="1"/>
  <c r="O583" i="3" s="1"/>
  <c r="O584" i="3" a="1"/>
  <c r="O584" i="3" s="1"/>
  <c r="O585" i="3" a="1"/>
  <c r="O585" i="3" s="1"/>
  <c r="O586" i="3" a="1"/>
  <c r="O586" i="3" s="1"/>
  <c r="O587" i="3" a="1"/>
  <c r="O587" i="3" s="1"/>
  <c r="O588" i="3" a="1"/>
  <c r="O588" i="3" s="1"/>
  <c r="O589" i="3" a="1"/>
  <c r="O589" i="3" s="1"/>
  <c r="O590" i="3" a="1"/>
  <c r="O590" i="3" s="1"/>
  <c r="O591" i="3" a="1"/>
  <c r="O591" i="3" s="1"/>
  <c r="O592" i="3" a="1"/>
  <c r="O592" i="3" s="1"/>
  <c r="O593" i="3" a="1"/>
  <c r="O593" i="3" s="1"/>
  <c r="O594" i="3" a="1"/>
  <c r="O594" i="3" s="1"/>
  <c r="O595" i="3" a="1"/>
  <c r="O595" i="3" s="1"/>
  <c r="O596" i="3" a="1"/>
  <c r="O596" i="3"/>
  <c r="O597" i="3" a="1"/>
  <c r="O597" i="3" s="1"/>
  <c r="O598" i="3" a="1"/>
  <c r="O598" i="3" s="1"/>
  <c r="O599" i="3" a="1"/>
  <c r="O599" i="3" s="1"/>
  <c r="O600" i="3" a="1"/>
  <c r="O600" i="3" s="1"/>
  <c r="O601" i="3" a="1"/>
  <c r="O601" i="3" s="1"/>
  <c r="O602" i="3" a="1"/>
  <c r="O602" i="3" s="1"/>
  <c r="O603" i="3" a="1"/>
  <c r="O603" i="3" s="1"/>
  <c r="O604" i="3" a="1"/>
  <c r="O604" i="3" s="1"/>
  <c r="O605" i="3" a="1"/>
  <c r="O605" i="3" s="1"/>
  <c r="O606" i="3" a="1"/>
  <c r="O606" i="3" s="1"/>
  <c r="O607" i="3" a="1"/>
  <c r="O607" i="3" s="1"/>
  <c r="O608" i="3" a="1"/>
  <c r="O608" i="3" s="1"/>
  <c r="O609" i="3" a="1"/>
  <c r="O609" i="3" s="1"/>
  <c r="O610" i="3" a="1"/>
  <c r="O610" i="3" s="1"/>
  <c r="O611" i="3" a="1"/>
  <c r="O611" i="3" s="1"/>
  <c r="O612" i="3" a="1"/>
  <c r="O612" i="3" s="1"/>
  <c r="O613" i="3" a="1"/>
  <c r="O613" i="3" s="1"/>
  <c r="O614" i="3" a="1"/>
  <c r="O614" i="3" s="1"/>
  <c r="O615" i="3" a="1"/>
  <c r="O615" i="3" s="1"/>
  <c r="O616" i="3" a="1"/>
  <c r="O616" i="3" s="1"/>
  <c r="O617" i="3" a="1"/>
  <c r="O617" i="3" s="1"/>
  <c r="O618" i="3" a="1"/>
  <c r="O618" i="3" s="1"/>
  <c r="O619" i="3" a="1"/>
  <c r="O619" i="3" s="1"/>
  <c r="O620" i="3" a="1"/>
  <c r="O620" i="3" s="1"/>
  <c r="O621" i="3" a="1"/>
  <c r="O621" i="3" s="1"/>
  <c r="O622" i="3" a="1"/>
  <c r="O622" i="3" s="1"/>
  <c r="O623" i="3" a="1"/>
  <c r="O623" i="3" s="1"/>
  <c r="O624" i="3" a="1"/>
  <c r="O624" i="3" s="1"/>
  <c r="O625" i="3" a="1"/>
  <c r="O625" i="3" s="1"/>
  <c r="O626" i="3" a="1"/>
  <c r="O626" i="3" s="1"/>
  <c r="O627" i="3" a="1"/>
  <c r="O627" i="3" s="1"/>
  <c r="O628" i="3" a="1"/>
  <c r="O628" i="3" s="1"/>
  <c r="O629" i="3" a="1"/>
  <c r="O629" i="3"/>
  <c r="O630" i="3" a="1"/>
  <c r="O630" i="3" s="1"/>
  <c r="O631" i="3" a="1"/>
  <c r="O631" i="3" s="1"/>
  <c r="O632" i="3" a="1"/>
  <c r="O632" i="3" s="1"/>
  <c r="O633" i="3" a="1"/>
  <c r="O633" i="3" s="1"/>
  <c r="O634" i="3" a="1"/>
  <c r="O634" i="3" s="1"/>
  <c r="O635" i="3" a="1"/>
  <c r="O635" i="3" s="1"/>
  <c r="O636" i="3" a="1"/>
  <c r="O636" i="3" s="1"/>
  <c r="O637" i="3" a="1"/>
  <c r="O637" i="3" s="1"/>
  <c r="O638" i="3" a="1"/>
  <c r="O638" i="3" s="1"/>
  <c r="O639" i="3" a="1"/>
  <c r="O639" i="3" s="1"/>
  <c r="O640" i="3" a="1"/>
  <c r="O640" i="3" s="1"/>
  <c r="O641" i="3" a="1"/>
  <c r="O641" i="3" s="1"/>
  <c r="O642" i="3" a="1"/>
  <c r="O642" i="3" s="1"/>
  <c r="O643" i="3" a="1"/>
  <c r="O643" i="3" s="1"/>
  <c r="O644" i="3" a="1"/>
  <c r="O644" i="3" s="1"/>
  <c r="O645" i="3" a="1"/>
  <c r="O645" i="3" s="1"/>
  <c r="O646" i="3" a="1"/>
  <c r="O646" i="3" s="1"/>
  <c r="O647" i="3" a="1"/>
  <c r="O647" i="3" s="1"/>
  <c r="O648" i="3" a="1"/>
  <c r="O648" i="3" s="1"/>
  <c r="O649" i="3" a="1"/>
  <c r="O649" i="3" s="1"/>
  <c r="O650" i="3" a="1"/>
  <c r="O650" i="3" s="1"/>
  <c r="O651" i="3" a="1"/>
  <c r="O651" i="3" s="1"/>
  <c r="O652" i="3" a="1"/>
  <c r="O652" i="3" s="1"/>
  <c r="O653" i="3" a="1"/>
  <c r="O653" i="3" s="1"/>
  <c r="O654" i="3" a="1"/>
  <c r="O654" i="3" s="1"/>
  <c r="O655" i="3" a="1"/>
  <c r="O655" i="3" s="1"/>
  <c r="O656" i="3" a="1"/>
  <c r="O656" i="3" s="1"/>
  <c r="O657" i="3" a="1"/>
  <c r="O657" i="3" s="1"/>
  <c r="O658" i="3" a="1"/>
  <c r="O658" i="3" s="1"/>
  <c r="O659" i="3" a="1"/>
  <c r="O659" i="3" s="1"/>
  <c r="O660" i="3" a="1"/>
  <c r="O660" i="3" s="1"/>
  <c r="O661" i="3" a="1"/>
  <c r="O661" i="3" s="1"/>
  <c r="O662" i="3" a="1"/>
  <c r="O662" i="3" s="1"/>
  <c r="O663" i="3" a="1"/>
  <c r="O663" i="3" s="1"/>
  <c r="O664" i="3" a="1"/>
  <c r="O664" i="3" s="1"/>
  <c r="O665" i="3" a="1"/>
  <c r="O665" i="3"/>
  <c r="O666" i="3" a="1"/>
  <c r="O666" i="3" s="1"/>
  <c r="O667" i="3" a="1"/>
  <c r="O667" i="3" s="1"/>
  <c r="O668" i="3" a="1"/>
  <c r="O668" i="3" s="1"/>
  <c r="O669" i="3" a="1"/>
  <c r="O669" i="3" s="1"/>
  <c r="O670" i="3" a="1"/>
  <c r="O670" i="3" s="1"/>
  <c r="O671" i="3" a="1"/>
  <c r="O671" i="3" s="1"/>
  <c r="O672" i="3" a="1"/>
  <c r="O672" i="3" s="1"/>
  <c r="O673" i="3" a="1"/>
  <c r="O673" i="3" s="1"/>
  <c r="O674" i="3" a="1"/>
  <c r="O674" i="3" s="1"/>
  <c r="O675" i="3" a="1"/>
  <c r="O675" i="3" s="1"/>
  <c r="O676" i="3" a="1"/>
  <c r="O676" i="3" s="1"/>
  <c r="O677" i="3" a="1"/>
  <c r="O677" i="3" s="1"/>
  <c r="O678" i="3" a="1"/>
  <c r="O678" i="3" s="1"/>
  <c r="O679" i="3" a="1"/>
  <c r="O679" i="3" s="1"/>
  <c r="O680" i="3" a="1"/>
  <c r="O680" i="3" s="1"/>
  <c r="O681" i="3" a="1"/>
  <c r="O681" i="3" s="1"/>
  <c r="O682" i="3" a="1"/>
  <c r="O682" i="3" s="1"/>
  <c r="O683" i="3" a="1"/>
  <c r="O683" i="3" s="1"/>
  <c r="O684" i="3" a="1"/>
  <c r="O684" i="3" s="1"/>
  <c r="O685" i="3" a="1"/>
  <c r="O685" i="3" s="1"/>
  <c r="O686" i="3" a="1"/>
  <c r="O686" i="3" s="1"/>
  <c r="O687" i="3" a="1"/>
  <c r="O687" i="3" s="1"/>
  <c r="O688" i="3" a="1"/>
  <c r="O688" i="3" s="1"/>
  <c r="O689" i="3" a="1"/>
  <c r="O689" i="3" s="1"/>
  <c r="O690" i="3" a="1"/>
  <c r="O690" i="3" s="1"/>
  <c r="O691" i="3" a="1"/>
  <c r="O691" i="3" s="1"/>
  <c r="O692" i="3" a="1"/>
  <c r="O692" i="3" s="1"/>
  <c r="O693" i="3" a="1"/>
  <c r="O693" i="3" s="1"/>
  <c r="O694" i="3" a="1"/>
  <c r="O694" i="3" s="1"/>
  <c r="O695" i="3" a="1"/>
  <c r="O695" i="3" s="1"/>
  <c r="O696" i="3" a="1"/>
  <c r="O696" i="3" s="1"/>
  <c r="O697" i="3" a="1"/>
  <c r="O697" i="3" s="1"/>
  <c r="O698" i="3" a="1"/>
  <c r="O698" i="3" s="1"/>
  <c r="O699" i="3" a="1"/>
  <c r="O699" i="3" s="1"/>
  <c r="O700" i="3" a="1"/>
  <c r="O700" i="3" s="1"/>
  <c r="O701" i="3" a="1"/>
  <c r="O701" i="3" s="1"/>
  <c r="O702" i="3" a="1"/>
  <c r="O702" i="3" s="1"/>
  <c r="O703" i="3" a="1"/>
  <c r="O703" i="3" s="1"/>
  <c r="O704" i="3" a="1"/>
  <c r="O704" i="3" s="1"/>
  <c r="O705" i="3" a="1"/>
  <c r="O705" i="3" s="1"/>
  <c r="O706" i="3" a="1"/>
  <c r="O706" i="3" s="1"/>
  <c r="O707" i="3" a="1"/>
  <c r="O707" i="3" s="1"/>
  <c r="O708" i="3" a="1"/>
  <c r="O708" i="3" s="1"/>
  <c r="O709" i="3" a="1"/>
  <c r="O709" i="3" s="1"/>
  <c r="O710" i="3" a="1"/>
  <c r="O710" i="3"/>
  <c r="O711" i="3" a="1"/>
  <c r="O711" i="3" s="1"/>
  <c r="O712" i="3" a="1"/>
  <c r="O712" i="3" s="1"/>
  <c r="O713" i="3" a="1"/>
  <c r="O713" i="3" s="1"/>
  <c r="O714" i="3" a="1"/>
  <c r="O714" i="3" s="1"/>
  <c r="O715" i="3" a="1"/>
  <c r="O715" i="3" s="1"/>
  <c r="O716" i="3" a="1"/>
  <c r="O716" i="3" s="1"/>
  <c r="O717" i="3" a="1"/>
  <c r="O717" i="3" s="1"/>
  <c r="O718" i="3" a="1"/>
  <c r="O718" i="3" s="1"/>
  <c r="O719" i="3" a="1"/>
  <c r="O719" i="3" s="1"/>
  <c r="O720" i="3" a="1"/>
  <c r="O720" i="3" s="1"/>
  <c r="O721" i="3" a="1"/>
  <c r="O721" i="3" s="1"/>
  <c r="O722" i="3" a="1"/>
  <c r="O722" i="3" s="1"/>
  <c r="O723" i="3" a="1"/>
  <c r="O723" i="3" s="1"/>
  <c r="O724" i="3" a="1"/>
  <c r="O724" i="3"/>
  <c r="O725" i="3" a="1"/>
  <c r="O725" i="3" s="1"/>
  <c r="O726" i="3" a="1"/>
  <c r="O726" i="3" s="1"/>
  <c r="O727" i="3" a="1"/>
  <c r="O727" i="3" s="1"/>
  <c r="O728" i="3" a="1"/>
  <c r="O728" i="3" s="1"/>
  <c r="O729" i="3" a="1"/>
  <c r="O729" i="3" s="1"/>
  <c r="O730" i="3" a="1"/>
  <c r="O730" i="3" s="1"/>
  <c r="O731" i="3" a="1"/>
  <c r="O731" i="3" s="1"/>
  <c r="O732" i="3" a="1"/>
  <c r="O732" i="3" s="1"/>
  <c r="O733" i="3" a="1"/>
  <c r="O733" i="3" s="1"/>
  <c r="O734" i="3" a="1"/>
  <c r="O734" i="3" s="1"/>
  <c r="O735" i="3" a="1"/>
  <c r="O735" i="3" s="1"/>
  <c r="O736" i="3" a="1"/>
  <c r="O736" i="3" s="1"/>
  <c r="O737" i="3" a="1"/>
  <c r="O737" i="3" s="1"/>
  <c r="O738" i="3" a="1"/>
  <c r="O738" i="3" s="1"/>
  <c r="O739" i="3" a="1"/>
  <c r="O739" i="3" s="1"/>
  <c r="O740" i="3" a="1"/>
  <c r="O740" i="3" s="1"/>
  <c r="O741" i="3" a="1"/>
  <c r="O741" i="3" s="1"/>
  <c r="O742" i="3" a="1"/>
  <c r="O742" i="3" s="1"/>
  <c r="O743" i="3" a="1"/>
  <c r="O743" i="3" s="1"/>
  <c r="O744" i="3" a="1"/>
  <c r="O744" i="3"/>
  <c r="O745" i="3" a="1"/>
  <c r="O745" i="3" s="1"/>
  <c r="O746" i="3" a="1"/>
  <c r="O746" i="3" s="1"/>
  <c r="O747" i="3" a="1"/>
  <c r="O747" i="3" s="1"/>
  <c r="O748" i="3" a="1"/>
  <c r="O748" i="3" s="1"/>
  <c r="O749" i="3" a="1"/>
  <c r="O749" i="3" s="1"/>
  <c r="O750" i="3" a="1"/>
  <c r="O750" i="3" s="1"/>
  <c r="O751" i="3" a="1"/>
  <c r="O751" i="3" s="1"/>
  <c r="O752" i="3" a="1"/>
  <c r="O752" i="3" s="1"/>
  <c r="O753" i="3" a="1"/>
  <c r="O753" i="3" s="1"/>
  <c r="O754" i="3" a="1"/>
  <c r="O754" i="3" s="1"/>
  <c r="O755" i="3" a="1"/>
  <c r="O755" i="3"/>
  <c r="O756" i="3" a="1"/>
  <c r="O756" i="3" s="1"/>
  <c r="O757" i="3" a="1"/>
  <c r="O757" i="3" s="1"/>
  <c r="O758" i="3" a="1"/>
  <c r="O758" i="3" s="1"/>
  <c r="O759" i="3" a="1"/>
  <c r="O759" i="3" s="1"/>
  <c r="O760" i="3" a="1"/>
  <c r="O760" i="3" s="1"/>
  <c r="O761" i="3" a="1"/>
  <c r="O761" i="3" s="1"/>
  <c r="O762" i="3" a="1"/>
  <c r="O762" i="3" s="1"/>
  <c r="O763" i="3" a="1"/>
  <c r="O763" i="3" s="1"/>
  <c r="O764" i="3" a="1"/>
  <c r="O764" i="3" s="1"/>
  <c r="O765" i="3" a="1"/>
  <c r="O765" i="3" s="1"/>
  <c r="O766" i="3" a="1"/>
  <c r="O766" i="3" s="1"/>
  <c r="O767" i="3" a="1"/>
  <c r="O767" i="3" s="1"/>
  <c r="O768" i="3" a="1"/>
  <c r="O768" i="3" s="1"/>
  <c r="O769" i="3" a="1"/>
  <c r="O769" i="3" s="1"/>
  <c r="O770" i="3" a="1"/>
  <c r="O770" i="3" s="1"/>
  <c r="O771" i="3" a="1"/>
  <c r="O771" i="3" s="1"/>
  <c r="O772" i="3" a="1"/>
  <c r="O772" i="3" s="1"/>
  <c r="O773" i="3" a="1"/>
  <c r="O773" i="3" s="1"/>
  <c r="O774" i="3" a="1"/>
  <c r="O774" i="3" s="1"/>
  <c r="O775" i="3" a="1"/>
  <c r="O775" i="3" s="1"/>
  <c r="O776" i="3" a="1"/>
  <c r="O776" i="3" s="1"/>
  <c r="O777" i="3" a="1"/>
  <c r="O777" i="3" s="1"/>
  <c r="O778" i="3" a="1"/>
  <c r="O778" i="3"/>
  <c r="O779" i="3" a="1"/>
  <c r="O779" i="3" s="1"/>
  <c r="O780" i="3" a="1"/>
  <c r="O780" i="3" s="1"/>
  <c r="O781" i="3" a="1"/>
  <c r="O781" i="3" s="1"/>
  <c r="O782" i="3" a="1"/>
  <c r="O782" i="3" s="1"/>
  <c r="O783" i="3" a="1"/>
  <c r="O783" i="3" s="1"/>
  <c r="O784" i="3" a="1"/>
  <c r="O784" i="3" s="1"/>
  <c r="O785" i="3" a="1"/>
  <c r="O785" i="3" s="1"/>
  <c r="O786" i="3" a="1"/>
  <c r="O786" i="3"/>
  <c r="O787" i="3" a="1"/>
  <c r="O787" i="3" s="1"/>
  <c r="O788" i="3" a="1"/>
  <c r="O788" i="3" s="1"/>
  <c r="O789" i="3" a="1"/>
  <c r="O789" i="3" s="1"/>
  <c r="O790" i="3" a="1"/>
  <c r="O790" i="3" s="1"/>
  <c r="O791" i="3" a="1"/>
  <c r="O791" i="3" s="1"/>
  <c r="O792" i="3" a="1"/>
  <c r="O792" i="3" s="1"/>
  <c r="O793" i="3" a="1"/>
  <c r="O793" i="3" s="1"/>
  <c r="O794" i="3" a="1"/>
  <c r="O794" i="3" s="1"/>
  <c r="O795" i="3" a="1"/>
  <c r="O795" i="3" s="1"/>
  <c r="O796" i="3" a="1"/>
  <c r="O796" i="3" s="1"/>
  <c r="O797" i="3" a="1"/>
  <c r="O797" i="3" s="1"/>
  <c r="O798" i="3" a="1"/>
  <c r="O798" i="3" s="1"/>
  <c r="O799" i="3" a="1"/>
  <c r="O799" i="3" s="1"/>
  <c r="O800" i="3" a="1"/>
  <c r="O800" i="3" s="1"/>
  <c r="O801" i="3" a="1"/>
  <c r="O801" i="3" s="1"/>
  <c r="O802" i="3" a="1"/>
  <c r="O802" i="3" s="1"/>
  <c r="O803" i="3" a="1"/>
  <c r="O803" i="3" s="1"/>
  <c r="O804" i="3" a="1"/>
  <c r="O804" i="3" s="1"/>
  <c r="O805" i="3" a="1"/>
  <c r="O805" i="3" s="1"/>
  <c r="O806" i="3" a="1"/>
  <c r="O806" i="3" s="1"/>
  <c r="O807" i="3" a="1"/>
  <c r="O807" i="3" s="1"/>
  <c r="O808" i="3" a="1"/>
  <c r="O808" i="3" s="1"/>
  <c r="O809" i="3" a="1"/>
  <c r="O809" i="3"/>
  <c r="O810" i="3" a="1"/>
  <c r="O810" i="3" s="1"/>
  <c r="O811" i="3" a="1"/>
  <c r="O811" i="3" s="1"/>
  <c r="O812" i="3" a="1"/>
  <c r="O812" i="3" s="1"/>
  <c r="O813" i="3" a="1"/>
  <c r="O813" i="3" s="1"/>
  <c r="O814" i="3" a="1"/>
  <c r="O814" i="3" s="1"/>
  <c r="O815" i="3" a="1"/>
  <c r="O815" i="3" s="1"/>
  <c r="O816" i="3" a="1"/>
  <c r="O816" i="3" s="1"/>
  <c r="O817" i="3" a="1"/>
  <c r="O817" i="3" s="1"/>
  <c r="O818" i="3" a="1"/>
  <c r="O818" i="3" s="1"/>
  <c r="O819" i="3" a="1"/>
  <c r="O819" i="3" s="1"/>
  <c r="O820" i="3" a="1"/>
  <c r="O820" i="3" s="1"/>
  <c r="O821" i="3" a="1"/>
  <c r="O821" i="3" s="1"/>
  <c r="O822" i="3" a="1"/>
  <c r="O822" i="3" s="1"/>
  <c r="O823" i="3" a="1"/>
  <c r="O823" i="3" s="1"/>
  <c r="O824" i="3" a="1"/>
  <c r="O824" i="3" s="1"/>
  <c r="O825" i="3" a="1"/>
  <c r="O825" i="3" s="1"/>
  <c r="O826" i="3" a="1"/>
  <c r="O826" i="3" s="1"/>
  <c r="O827" i="3" a="1"/>
  <c r="O827" i="3" s="1"/>
  <c r="O828" i="3" a="1"/>
  <c r="O828" i="3" s="1"/>
  <c r="O829" i="3" a="1"/>
  <c r="O829" i="3" s="1"/>
  <c r="O830" i="3" a="1"/>
  <c r="O830" i="3" s="1"/>
  <c r="O831" i="3" a="1"/>
  <c r="O831" i="3" s="1"/>
  <c r="O832" i="3" a="1"/>
  <c r="O832" i="3" s="1"/>
  <c r="O833" i="3" a="1"/>
  <c r="O833" i="3" s="1"/>
  <c r="O834" i="3" a="1"/>
  <c r="O834" i="3" s="1"/>
  <c r="O835" i="3" a="1"/>
  <c r="O835" i="3" s="1"/>
  <c r="O836" i="3" a="1"/>
  <c r="O836" i="3" s="1"/>
  <c r="O837" i="3" a="1"/>
  <c r="O837" i="3" s="1"/>
  <c r="O838" i="3" a="1"/>
  <c r="O838" i="3" s="1"/>
  <c r="O839" i="3" a="1"/>
  <c r="O839" i="3" s="1"/>
  <c r="O840" i="3" a="1"/>
  <c r="O840" i="3" s="1"/>
  <c r="O841" i="3" a="1"/>
  <c r="O841" i="3"/>
  <c r="O842" i="3" a="1"/>
  <c r="O842" i="3" s="1"/>
  <c r="O843" i="3" a="1"/>
  <c r="O843" i="3" s="1"/>
  <c r="O844" i="3" a="1"/>
  <c r="O844" i="3" s="1"/>
  <c r="O845" i="3" a="1"/>
  <c r="O845" i="3" s="1"/>
  <c r="O846" i="3" a="1"/>
  <c r="O846" i="3" s="1"/>
  <c r="O847" i="3" a="1"/>
  <c r="O847" i="3" s="1"/>
  <c r="O848" i="3" a="1"/>
  <c r="O848" i="3" s="1"/>
  <c r="O849" i="3" a="1"/>
  <c r="O849" i="3" s="1"/>
  <c r="O850" i="3" a="1"/>
  <c r="O850" i="3" s="1"/>
  <c r="O851" i="3" a="1"/>
  <c r="O851" i="3" s="1"/>
  <c r="O852" i="3" a="1"/>
  <c r="O852" i="3" s="1"/>
  <c r="O853" i="3" a="1"/>
  <c r="O853" i="3" s="1"/>
  <c r="O854" i="3" a="1"/>
  <c r="O854" i="3" s="1"/>
  <c r="O855" i="3" a="1"/>
  <c r="O855" i="3" s="1"/>
  <c r="O856" i="3" a="1"/>
  <c r="O856" i="3" s="1"/>
  <c r="O857" i="3" a="1"/>
  <c r="O857" i="3" s="1"/>
  <c r="O858" i="3" a="1"/>
  <c r="O858" i="3" s="1"/>
  <c r="O859" i="3" a="1"/>
  <c r="O859" i="3" s="1"/>
  <c r="O860" i="3" a="1"/>
  <c r="O860" i="3" s="1"/>
  <c r="O861" i="3" a="1"/>
  <c r="O861" i="3" s="1"/>
  <c r="O862" i="3" a="1"/>
  <c r="O862" i="3" s="1"/>
  <c r="O863" i="3" a="1"/>
  <c r="O863" i="3" s="1"/>
  <c r="O864" i="3" a="1"/>
  <c r="O864" i="3" s="1"/>
  <c r="O865" i="3" a="1"/>
  <c r="O865" i="3" s="1"/>
  <c r="O866" i="3" a="1"/>
  <c r="O866" i="3" s="1"/>
  <c r="O867" i="3" a="1"/>
  <c r="O867" i="3" s="1"/>
  <c r="O868" i="3" a="1"/>
  <c r="O868" i="3" s="1"/>
  <c r="O869" i="3" a="1"/>
  <c r="O869" i="3" s="1"/>
  <c r="O870" i="3" a="1"/>
  <c r="O870" i="3" s="1"/>
  <c r="O871" i="3" a="1"/>
  <c r="O871" i="3" s="1"/>
  <c r="O872" i="3" a="1"/>
  <c r="O872" i="3" s="1"/>
  <c r="O873" i="3" a="1"/>
  <c r="O873" i="3" s="1"/>
  <c r="O874" i="3" a="1"/>
  <c r="O874" i="3" s="1"/>
  <c r="O875" i="3" a="1"/>
  <c r="O875" i="3" s="1"/>
  <c r="O876" i="3" a="1"/>
  <c r="O876" i="3" s="1"/>
  <c r="O877" i="3" a="1"/>
  <c r="O877" i="3" s="1"/>
  <c r="O878" i="3" a="1"/>
  <c r="O878" i="3" s="1"/>
  <c r="O879" i="3" a="1"/>
  <c r="O879" i="3" s="1"/>
  <c r="O880" i="3" a="1"/>
  <c r="O880" i="3" s="1"/>
  <c r="O881" i="3" a="1"/>
  <c r="O881" i="3" s="1"/>
  <c r="O882" i="3" a="1"/>
  <c r="O882" i="3" s="1"/>
  <c r="O883" i="3" a="1"/>
  <c r="O883" i="3" s="1"/>
  <c r="O884" i="3" a="1"/>
  <c r="O884" i="3" s="1"/>
  <c r="O885" i="3" a="1"/>
  <c r="O885" i="3" s="1"/>
  <c r="O886" i="3" a="1"/>
  <c r="O886" i="3" s="1"/>
  <c r="O887" i="3" a="1"/>
  <c r="O887" i="3" s="1"/>
  <c r="O888" i="3" a="1"/>
  <c r="O888" i="3" s="1"/>
  <c r="O889" i="3" a="1"/>
  <c r="O889" i="3" s="1"/>
  <c r="O890" i="3" a="1"/>
  <c r="O890" i="3" s="1"/>
  <c r="O891" i="3" a="1"/>
  <c r="O891" i="3" s="1"/>
  <c r="O892" i="3" a="1"/>
  <c r="O892" i="3" s="1"/>
  <c r="O893" i="3" a="1"/>
  <c r="O893" i="3" s="1"/>
  <c r="O894" i="3" a="1"/>
  <c r="O894" i="3" s="1"/>
  <c r="O895" i="3" a="1"/>
  <c r="O895" i="3" s="1"/>
  <c r="O896" i="3" a="1"/>
  <c r="O896" i="3" s="1"/>
  <c r="O897" i="3" a="1"/>
  <c r="O897" i="3" s="1"/>
  <c r="O898" i="3" a="1"/>
  <c r="O898" i="3" s="1"/>
  <c r="O899" i="3" a="1"/>
  <c r="O899" i="3" s="1"/>
  <c r="O900" i="3" a="1"/>
  <c r="O900" i="3" s="1"/>
  <c r="O901" i="3" a="1"/>
  <c r="O901" i="3" s="1"/>
  <c r="O902" i="3" a="1"/>
  <c r="O902" i="3" s="1"/>
  <c r="O903" i="3" a="1"/>
  <c r="O903" i="3" s="1"/>
  <c r="O904" i="3" a="1"/>
  <c r="O904" i="3" s="1"/>
  <c r="O905" i="3" a="1"/>
  <c r="O905" i="3" s="1"/>
  <c r="O906" i="3" a="1"/>
  <c r="O906" i="3" s="1"/>
  <c r="O907" i="3" a="1"/>
  <c r="O907" i="3" s="1"/>
  <c r="O908" i="3" a="1"/>
  <c r="O908" i="3" s="1"/>
  <c r="O909" i="3" a="1"/>
  <c r="O909" i="3" s="1"/>
  <c r="O910" i="3" a="1"/>
  <c r="O910" i="3" s="1"/>
  <c r="O911" i="3" a="1"/>
  <c r="O911" i="3" s="1"/>
  <c r="O912" i="3" a="1"/>
  <c r="O912" i="3" s="1"/>
  <c r="O913" i="3" a="1"/>
  <c r="O913" i="3" s="1"/>
  <c r="O914" i="3" a="1"/>
  <c r="O914" i="3" s="1"/>
  <c r="O915" i="3" a="1"/>
  <c r="O915" i="3" s="1"/>
  <c r="O916" i="3" a="1"/>
  <c r="O916" i="3" s="1"/>
  <c r="O917" i="3" a="1"/>
  <c r="O917" i="3" s="1"/>
  <c r="O918" i="3" a="1"/>
  <c r="O918" i="3" s="1"/>
  <c r="O919" i="3" a="1"/>
  <c r="O919" i="3" s="1"/>
  <c r="O920" i="3" a="1"/>
  <c r="O920" i="3" s="1"/>
  <c r="O921" i="3" a="1"/>
  <c r="O921" i="3" s="1"/>
  <c r="O922" i="3" a="1"/>
  <c r="O922" i="3" s="1"/>
  <c r="O923" i="3" a="1"/>
  <c r="O923" i="3" s="1"/>
  <c r="O924" i="3" a="1"/>
  <c r="O924" i="3" s="1"/>
  <c r="O925" i="3" a="1"/>
  <c r="O925" i="3" s="1"/>
  <c r="O926" i="3" a="1"/>
  <c r="O926" i="3" s="1"/>
  <c r="O927" i="3" a="1"/>
  <c r="O927" i="3" s="1"/>
  <c r="O928" i="3" a="1"/>
  <c r="O928" i="3" s="1"/>
  <c r="O929" i="3" a="1"/>
  <c r="O929" i="3" s="1"/>
  <c r="O930" i="3" a="1"/>
  <c r="O930" i="3" s="1"/>
  <c r="O931" i="3" a="1"/>
  <c r="O931" i="3" s="1"/>
  <c r="O932" i="3" a="1"/>
  <c r="O932" i="3" s="1"/>
  <c r="O933" i="3" a="1"/>
  <c r="O933" i="3" s="1"/>
  <c r="O934" i="3" a="1"/>
  <c r="O934" i="3" s="1"/>
  <c r="O935" i="3" a="1"/>
  <c r="O935" i="3" s="1"/>
  <c r="O936" i="3" a="1"/>
  <c r="O936" i="3" s="1"/>
  <c r="O937" i="3" a="1"/>
  <c r="O937" i="3" s="1"/>
  <c r="O938" i="3" a="1"/>
  <c r="O938" i="3" s="1"/>
  <c r="O939" i="3" a="1"/>
  <c r="O939" i="3" s="1"/>
  <c r="O940" i="3" a="1"/>
  <c r="O940" i="3" s="1"/>
  <c r="O941" i="3" a="1"/>
  <c r="O941" i="3" s="1"/>
  <c r="O942" i="3" a="1"/>
  <c r="O942" i="3" s="1"/>
  <c r="O943" i="3" a="1"/>
  <c r="O943" i="3" s="1"/>
  <c r="O944" i="3" a="1"/>
  <c r="O944" i="3" s="1"/>
  <c r="O945" i="3" a="1"/>
  <c r="O945" i="3" s="1"/>
  <c r="O946" i="3" a="1"/>
  <c r="O946" i="3" s="1"/>
  <c r="O947" i="3" a="1"/>
  <c r="O947" i="3" s="1"/>
  <c r="O948" i="3" a="1"/>
  <c r="O948" i="3" s="1"/>
  <c r="O949" i="3" a="1"/>
  <c r="O949" i="3" s="1"/>
  <c r="O950" i="3" a="1"/>
  <c r="O950" i="3" s="1"/>
  <c r="O951" i="3" a="1"/>
  <c r="O951" i="3" s="1"/>
  <c r="O952" i="3" a="1"/>
  <c r="O952" i="3" s="1"/>
  <c r="O953" i="3" a="1"/>
  <c r="O953" i="3" s="1"/>
  <c r="O954" i="3" a="1"/>
  <c r="O954" i="3" s="1"/>
  <c r="O955" i="3" a="1"/>
  <c r="O955" i="3" s="1"/>
  <c r="O956" i="3" a="1"/>
  <c r="O956" i="3" s="1"/>
  <c r="O957" i="3" a="1"/>
  <c r="O957" i="3" s="1"/>
  <c r="O958" i="3" a="1"/>
  <c r="O958" i="3" s="1"/>
  <c r="O959" i="3" a="1"/>
  <c r="O959" i="3" s="1"/>
  <c r="O960" i="3" a="1"/>
  <c r="O960" i="3" s="1"/>
  <c r="O961" i="3" a="1"/>
  <c r="O961" i="3" s="1"/>
  <c r="O962" i="3" a="1"/>
  <c r="O962" i="3" s="1"/>
  <c r="O963" i="3" a="1"/>
  <c r="O963" i="3" s="1"/>
  <c r="O964" i="3" a="1"/>
  <c r="O964" i="3" s="1"/>
  <c r="O965" i="3" a="1"/>
  <c r="O965" i="3" s="1"/>
  <c r="O966" i="3" a="1"/>
  <c r="O966" i="3" s="1"/>
  <c r="O967" i="3" a="1"/>
  <c r="O967" i="3" s="1"/>
  <c r="O968" i="3" a="1"/>
  <c r="O968" i="3" s="1"/>
  <c r="O969" i="3" a="1"/>
  <c r="O969" i="3" s="1"/>
  <c r="O970" i="3" a="1"/>
  <c r="O970" i="3" s="1"/>
  <c r="O971" i="3" a="1"/>
  <c r="O971" i="3" s="1"/>
  <c r="O972" i="3" a="1"/>
  <c r="O972" i="3" s="1"/>
  <c r="O973" i="3" a="1"/>
  <c r="O973" i="3" s="1"/>
  <c r="O974" i="3" a="1"/>
  <c r="O974" i="3" s="1"/>
  <c r="O975" i="3" a="1"/>
  <c r="O975" i="3" s="1"/>
  <c r="O976" i="3" a="1"/>
  <c r="O976" i="3" s="1"/>
  <c r="O977" i="3" a="1"/>
  <c r="O977" i="3" s="1"/>
  <c r="O978" i="3" a="1"/>
  <c r="O978" i="3" s="1"/>
  <c r="O979" i="3" a="1"/>
  <c r="O979" i="3" s="1"/>
  <c r="O980" i="3" a="1"/>
  <c r="O980" i="3" s="1"/>
  <c r="O981" i="3" a="1"/>
  <c r="O981" i="3" s="1"/>
  <c r="O982" i="3" a="1"/>
  <c r="O982" i="3" s="1"/>
  <c r="O983" i="3" a="1"/>
  <c r="O983" i="3" s="1"/>
  <c r="O984" i="3" a="1"/>
  <c r="O984" i="3" s="1"/>
  <c r="O985" i="3" a="1"/>
  <c r="O985" i="3" s="1"/>
  <c r="O986" i="3" a="1"/>
  <c r="O986" i="3" s="1"/>
  <c r="O987" i="3" a="1"/>
  <c r="O987" i="3" s="1"/>
  <c r="O988" i="3" a="1"/>
  <c r="O988" i="3" s="1"/>
  <c r="O989" i="3" a="1"/>
  <c r="O989" i="3" s="1"/>
  <c r="O990" i="3" a="1"/>
  <c r="O990" i="3" s="1"/>
  <c r="O991" i="3" a="1"/>
  <c r="O991" i="3" s="1"/>
  <c r="O992" i="3" a="1"/>
  <c r="O992" i="3" s="1"/>
  <c r="O993" i="3" a="1"/>
  <c r="O993" i="3" s="1"/>
  <c r="O994" i="3" a="1"/>
  <c r="O994" i="3" s="1"/>
  <c r="O995" i="3" a="1"/>
  <c r="O995" i="3" s="1"/>
  <c r="O996" i="3" a="1"/>
  <c r="O996" i="3" s="1"/>
  <c r="O997" i="3" a="1"/>
  <c r="O997" i="3" s="1"/>
  <c r="O998" i="3" a="1"/>
  <c r="O998" i="3" s="1"/>
  <c r="O999" i="3" a="1"/>
  <c r="O999" i="3" s="1"/>
  <c r="O1000" i="3" a="1"/>
  <c r="O1000" i="3" s="1"/>
  <c r="O1001" i="3" a="1"/>
  <c r="O1001" i="3" s="1"/>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<sst xmlns="http://schemas.openxmlformats.org/spreadsheetml/2006/main" count="20017" uniqueCount="2006">
  <si>
    <t>EEID</t>
  </si>
  <si>
    <t>Full Name</t>
  </si>
  <si>
    <t>Job Title</t>
  </si>
  <si>
    <t>Department</t>
  </si>
  <si>
    <t>Business Unit</t>
  </si>
  <si>
    <t>Gender</t>
  </si>
  <si>
    <t>Ethnicity</t>
  </si>
  <si>
    <t>Age</t>
  </si>
  <si>
    <t>Hire Date</t>
  </si>
  <si>
    <t>Annual Salary</t>
  </si>
  <si>
    <t>Bonus %</t>
  </si>
  <si>
    <t>Country</t>
  </si>
  <si>
    <t>City</t>
  </si>
  <si>
    <t>Exit Date</t>
  </si>
  <si>
    <t>E04533</t>
  </si>
  <si>
    <t>Easton Bailey</t>
  </si>
  <si>
    <t>Manager</t>
  </si>
  <si>
    <t>Accounting</t>
  </si>
  <si>
    <t>Manufacturing</t>
  </si>
  <si>
    <t>Male</t>
  </si>
  <si>
    <t>Caucasian</t>
  </si>
  <si>
    <t>United States</t>
  </si>
  <si>
    <t>Austin</t>
  </si>
  <si>
    <t/>
  </si>
  <si>
    <t>E03496</t>
  </si>
  <si>
    <t>Robert Yang</t>
  </si>
  <si>
    <t>Sr. Analyst</t>
  </si>
  <si>
    <t>Speciality Products</t>
  </si>
  <si>
    <t>Asian</t>
  </si>
  <si>
    <t>E02139</t>
  </si>
  <si>
    <t>Rylee Yu</t>
  </si>
  <si>
    <t>Director</t>
  </si>
  <si>
    <t>Research &amp; Development</t>
  </si>
  <si>
    <t>Female</t>
  </si>
  <si>
    <t>Seattle</t>
  </si>
  <si>
    <t>E00502</t>
  </si>
  <si>
    <t>Natalia Salazar</t>
  </si>
  <si>
    <t>Latino</t>
  </si>
  <si>
    <t>Brazil</t>
  </si>
  <si>
    <t>Manaus</t>
  </si>
  <si>
    <t>E00105</t>
  </si>
  <si>
    <t>Isla Espinoza</t>
  </si>
  <si>
    <t>E03383</t>
  </si>
  <si>
    <t>Lincoln Hall</t>
  </si>
  <si>
    <t>Chicago</t>
  </si>
  <si>
    <t>E01261</t>
  </si>
  <si>
    <t>Connor Simmons</t>
  </si>
  <si>
    <t>Analyst II</t>
  </si>
  <si>
    <t>Miami</t>
  </si>
  <si>
    <t>E02166</t>
  </si>
  <si>
    <t>Lucas Thomas</t>
  </si>
  <si>
    <t>E00085</t>
  </si>
  <si>
    <t>Isla Wong</t>
  </si>
  <si>
    <t>Vice President</t>
  </si>
  <si>
    <t>Corporate</t>
  </si>
  <si>
    <t>E00568</t>
  </si>
  <si>
    <t>Ava Garza</t>
  </si>
  <si>
    <t>Phoenix</t>
  </si>
  <si>
    <t>E01486</t>
  </si>
  <si>
    <t>Mason Cho</t>
  </si>
  <si>
    <t>E03689</t>
  </si>
  <si>
    <t>Wesley Gray</t>
  </si>
  <si>
    <t>E03547</t>
  </si>
  <si>
    <t>Owen Han</t>
  </si>
  <si>
    <t>Analyst</t>
  </si>
  <si>
    <t>China</t>
  </si>
  <si>
    <t>Chongqing</t>
  </si>
  <si>
    <t>E04742</t>
  </si>
  <si>
    <t>Kinsley Vega</t>
  </si>
  <si>
    <t>Rio de Janerio</t>
  </si>
  <si>
    <t>E04359</t>
  </si>
  <si>
    <t>Greyson Lam</t>
  </si>
  <si>
    <t>E00276</t>
  </si>
  <si>
    <t>Ezekiel Jordan</t>
  </si>
  <si>
    <t>Sr. Manger</t>
  </si>
  <si>
    <t>Columbus</t>
  </si>
  <si>
    <t>E04890</t>
  </si>
  <si>
    <t>Eleanor Chan</t>
  </si>
  <si>
    <t>Shanghai</t>
  </si>
  <si>
    <t>E01921</t>
  </si>
  <si>
    <t>Sarah Daniels</t>
  </si>
  <si>
    <t>E01309</t>
  </si>
  <si>
    <t>Everleigh Jiang</t>
  </si>
  <si>
    <t>E02555</t>
  </si>
  <si>
    <t>Landon Lopez</t>
  </si>
  <si>
    <t>Sao Paulo</t>
  </si>
  <si>
    <t>E02062</t>
  </si>
  <si>
    <t>Nora Santiago</t>
  </si>
  <si>
    <t>E00825</t>
  </si>
  <si>
    <t>Anna Molina</t>
  </si>
  <si>
    <t>E04800</t>
  </si>
  <si>
    <t>Eli Han</t>
  </si>
  <si>
    <t>Chengdu</t>
  </si>
  <si>
    <t>E04477</t>
  </si>
  <si>
    <t>Connor Grant</t>
  </si>
  <si>
    <t>E04126</t>
  </si>
  <si>
    <t>Dominic Baker</t>
  </si>
  <si>
    <t>Black</t>
  </si>
  <si>
    <t>E00702</t>
  </si>
  <si>
    <t>Nathan Pham</t>
  </si>
  <si>
    <t>E01753</t>
  </si>
  <si>
    <t>Connor Fong</t>
  </si>
  <si>
    <t>E00556</t>
  </si>
  <si>
    <t>Grayson Walker</t>
  </si>
  <si>
    <t>E03972</t>
  </si>
  <si>
    <t>Jordan Gomez</t>
  </si>
  <si>
    <t>E03630</t>
  </si>
  <si>
    <t>Jacob Davis</t>
  </si>
  <si>
    <t>E02652</t>
  </si>
  <si>
    <t>Nathan Sun</t>
  </si>
  <si>
    <t>E03327</t>
  </si>
  <si>
    <t>Julia Luong</t>
  </si>
  <si>
    <t>E00515</t>
  </si>
  <si>
    <t>Joseph Vazquez</t>
  </si>
  <si>
    <t>E00500</t>
  </si>
  <si>
    <t>Henry Shah</t>
  </si>
  <si>
    <t>E02728</t>
  </si>
  <si>
    <t>Thomas Chang</t>
  </si>
  <si>
    <t>Beijing</t>
  </si>
  <si>
    <t>E01089</t>
  </si>
  <si>
    <t>Nicholas Brooks</t>
  </si>
  <si>
    <t>E04194</t>
  </si>
  <si>
    <t>Madison Kumar</t>
  </si>
  <si>
    <t>E02632</t>
  </si>
  <si>
    <t>Alice Soto</t>
  </si>
  <si>
    <t>E02534</t>
  </si>
  <si>
    <t>Victoria Johnson</t>
  </si>
  <si>
    <t>E03880</t>
  </si>
  <si>
    <t>Samantha Woods</t>
  </si>
  <si>
    <t>E02337</t>
  </si>
  <si>
    <t>Emma Cao</t>
  </si>
  <si>
    <t>E01416</t>
  </si>
  <si>
    <t>Hudson Thompson</t>
  </si>
  <si>
    <t>E00624</t>
  </si>
  <si>
    <t>William Watson</t>
  </si>
  <si>
    <t>E04817</t>
  </si>
  <si>
    <t>Zoe Sanchez</t>
  </si>
  <si>
    <t>E02960</t>
  </si>
  <si>
    <t>Nova Hill</t>
  </si>
  <si>
    <t>E00826</t>
  </si>
  <si>
    <t>Rylee Bui</t>
  </si>
  <si>
    <t>E00864</t>
  </si>
  <si>
    <t>Samantha Aguilar</t>
  </si>
  <si>
    <t>E04213</t>
  </si>
  <si>
    <t>Hailey Xi</t>
  </si>
  <si>
    <t>E03305</t>
  </si>
  <si>
    <t>Hannah King</t>
  </si>
  <si>
    <t>E04403</t>
  </si>
  <si>
    <t>Dominic Hu</t>
  </si>
  <si>
    <t>E00103</t>
  </si>
  <si>
    <t>Nora Park</t>
  </si>
  <si>
    <t>E04487</t>
  </si>
  <si>
    <t>Audrey Hwang</t>
  </si>
  <si>
    <t>E03113</t>
  </si>
  <si>
    <t>Willow Chen</t>
  </si>
  <si>
    <t>E04536</t>
  </si>
  <si>
    <t>Layla Scott</t>
  </si>
  <si>
    <t>E04131</t>
  </si>
  <si>
    <t>Ruby Choi</t>
  </si>
  <si>
    <t>E00184</t>
  </si>
  <si>
    <t>Kayden Ortega</t>
  </si>
  <si>
    <t>E00380</t>
  </si>
  <si>
    <t>Alice Thompson</t>
  </si>
  <si>
    <t>E02781</t>
  </si>
  <si>
    <t>Athena Vu</t>
  </si>
  <si>
    <t>E02881</t>
  </si>
  <si>
    <t>Leilani Sharma</t>
  </si>
  <si>
    <t>E03750</t>
  </si>
  <si>
    <t>Jordan Cho</t>
  </si>
  <si>
    <t>E01123</t>
  </si>
  <si>
    <t>Madison Nelson</t>
  </si>
  <si>
    <t>E01883</t>
  </si>
  <si>
    <t>Isla Guzman</t>
  </si>
  <si>
    <t>E03642</t>
  </si>
  <si>
    <t>Aria Roberts</t>
  </si>
  <si>
    <t>E02563</t>
  </si>
  <si>
    <t>Emily Clark</t>
  </si>
  <si>
    <t>E03694</t>
  </si>
  <si>
    <t>Hailey Watson</t>
  </si>
  <si>
    <t>E03220</t>
  </si>
  <si>
    <t>Alexander Gonzales</t>
  </si>
  <si>
    <t>E01877</t>
  </si>
  <si>
    <t>Abigail Garza</t>
  </si>
  <si>
    <t>E00145</t>
  </si>
  <si>
    <t>Kinsley Dixon</t>
  </si>
  <si>
    <t>E04150</t>
  </si>
  <si>
    <t>Natalia Vu</t>
  </si>
  <si>
    <t>E03349</t>
  </si>
  <si>
    <t>Adam He</t>
  </si>
  <si>
    <t>E04766</t>
  </si>
  <si>
    <t>Lyla Yoon</t>
  </si>
  <si>
    <t>E01465</t>
  </si>
  <si>
    <t>Hannah White</t>
  </si>
  <si>
    <t>E01249</t>
  </si>
  <si>
    <t>Samuel Bailey</t>
  </si>
  <si>
    <t>E02923</t>
  </si>
  <si>
    <t>Ethan Tang</t>
  </si>
  <si>
    <t>E04415</t>
  </si>
  <si>
    <t>Penelope Fong</t>
  </si>
  <si>
    <t>E02307</t>
  </si>
  <si>
    <t>Skylar Evans</t>
  </si>
  <si>
    <t>E01396</t>
  </si>
  <si>
    <t>Jack Vu</t>
  </si>
  <si>
    <t>E03289</t>
  </si>
  <si>
    <t>Christopher Lam</t>
  </si>
  <si>
    <t>E04249</t>
  </si>
  <si>
    <t>Hadley Dang</t>
  </si>
  <si>
    <t>E04095</t>
  </si>
  <si>
    <t>Sadie Patterson</t>
  </si>
  <si>
    <t>E00717</t>
  </si>
  <si>
    <t>Axel Santos</t>
  </si>
  <si>
    <t>E04994</t>
  </si>
  <si>
    <t>Bella Holmes</t>
  </si>
  <si>
    <t>E00508</t>
  </si>
  <si>
    <t>Thomas Jung</t>
  </si>
  <si>
    <t>E02938</t>
  </si>
  <si>
    <t>Jace Washington</t>
  </si>
  <si>
    <t>E02153</t>
  </si>
  <si>
    <t>Peyton Vasquez</t>
  </si>
  <si>
    <t>E02900</t>
  </si>
  <si>
    <t>Elena Richardson</t>
  </si>
  <si>
    <t>E02202</t>
  </si>
  <si>
    <t>Emilia Bailey</t>
  </si>
  <si>
    <t>E00646</t>
  </si>
  <si>
    <t>Charles Moore</t>
  </si>
  <si>
    <t>E01749</t>
  </si>
  <si>
    <t>Nathan Lee</t>
  </si>
  <si>
    <t>E01488</t>
  </si>
  <si>
    <t>Stella Lai</t>
  </si>
  <si>
    <t>E00282</t>
  </si>
  <si>
    <t>Jeremiah Castillo</t>
  </si>
  <si>
    <t>Cooper Jiang</t>
  </si>
  <si>
    <t>E00836</t>
  </si>
  <si>
    <t>Wesley King</t>
  </si>
  <si>
    <t>E00682</t>
  </si>
  <si>
    <t>Sofia Fernandez</t>
  </si>
  <si>
    <t>E00785</t>
  </si>
  <si>
    <t>Hannah Hoang</t>
  </si>
  <si>
    <t>E03545</t>
  </si>
  <si>
    <t>Sofia Cheng</t>
  </si>
  <si>
    <t>E03344</t>
  </si>
  <si>
    <t>Camila Rogers</t>
  </si>
  <si>
    <t>Controls Engineer</t>
  </si>
  <si>
    <t>Engineering</t>
  </si>
  <si>
    <t>E04545</t>
  </si>
  <si>
    <t>Abigail Mejia</t>
  </si>
  <si>
    <t>Quality Engineer</t>
  </si>
  <si>
    <t>E00154</t>
  </si>
  <si>
    <t>Wyatt Chin</t>
  </si>
  <si>
    <t>E03343</t>
  </si>
  <si>
    <t>Carson Lu</t>
  </si>
  <si>
    <t>Engineering Manager</t>
  </si>
  <si>
    <t>E04152</t>
  </si>
  <si>
    <t>Adeline Huang</t>
  </si>
  <si>
    <t>E03720</t>
  </si>
  <si>
    <t>Dominic Clark</t>
  </si>
  <si>
    <t>E03025</t>
  </si>
  <si>
    <t>Lucy Alexander</t>
  </si>
  <si>
    <t>E01797</t>
  </si>
  <si>
    <t>Piper Lewis</t>
  </si>
  <si>
    <t>Field Engineer</t>
  </si>
  <si>
    <t>E01839</t>
  </si>
  <si>
    <t>Stella Alexander</t>
  </si>
  <si>
    <t>Automation Engineer</t>
  </si>
  <si>
    <t>E01633</t>
  </si>
  <si>
    <t>Addison Do</t>
  </si>
  <si>
    <t>Operations Engineer</t>
  </si>
  <si>
    <t>E04000</t>
  </si>
  <si>
    <t>Skylar Carrillo</t>
  </si>
  <si>
    <t>E02966</t>
  </si>
  <si>
    <t>William Foster</t>
  </si>
  <si>
    <t>E00665</t>
  </si>
  <si>
    <t>David Chu</t>
  </si>
  <si>
    <t>E04474</t>
  </si>
  <si>
    <t>Mila Hong</t>
  </si>
  <si>
    <t>Test Engineer</t>
  </si>
  <si>
    <t>E01525</t>
  </si>
  <si>
    <t>Jose Ross</t>
  </si>
  <si>
    <t>E00386</t>
  </si>
  <si>
    <t>Parker James</t>
  </si>
  <si>
    <t>E00416</t>
  </si>
  <si>
    <t>Everleigh Fernandez</t>
  </si>
  <si>
    <t>E01194</t>
  </si>
  <si>
    <t>Samantha Adams</t>
  </si>
  <si>
    <t>E04959</t>
  </si>
  <si>
    <t>Noah King</t>
  </si>
  <si>
    <t>Development Engineer</t>
  </si>
  <si>
    <t>E01388</t>
  </si>
  <si>
    <t>Ivy Soto</t>
  </si>
  <si>
    <t>E03875</t>
  </si>
  <si>
    <t>Aurora Simmons</t>
  </si>
  <si>
    <t>E04413</t>
  </si>
  <si>
    <t>Andrew Thomas</t>
  </si>
  <si>
    <t>E04265</t>
  </si>
  <si>
    <t>Natalia Diaz</t>
  </si>
  <si>
    <t>E00527</t>
  </si>
  <si>
    <t>Mateo Chu</t>
  </si>
  <si>
    <t>E01713</t>
  </si>
  <si>
    <t>Nolan Guzman</t>
  </si>
  <si>
    <t>E02464</t>
  </si>
  <si>
    <t>Sophie Silva</t>
  </si>
  <si>
    <t>E02939</t>
  </si>
  <si>
    <t>Julian Fong</t>
  </si>
  <si>
    <t>E02706</t>
  </si>
  <si>
    <t>Nevaeh Kang</t>
  </si>
  <si>
    <t>E01425</t>
  </si>
  <si>
    <t>Anthony Rogers</t>
  </si>
  <si>
    <t>E04458</t>
  </si>
  <si>
    <t>Alexander Bryant</t>
  </si>
  <si>
    <t>E03717</t>
  </si>
  <si>
    <t>Joseph Ruiz</t>
  </si>
  <si>
    <t>E01501</t>
  </si>
  <si>
    <t>Hudson Liu</t>
  </si>
  <si>
    <t>E01141</t>
  </si>
  <si>
    <t>Gianna Williams</t>
  </si>
  <si>
    <t>E02942</t>
  </si>
  <si>
    <t>Daniel Richardson</t>
  </si>
  <si>
    <t>E00769</t>
  </si>
  <si>
    <t>Jose Kang</t>
  </si>
  <si>
    <t>E00715</t>
  </si>
  <si>
    <t>Elijah Kang</t>
  </si>
  <si>
    <t>E04288</t>
  </si>
  <si>
    <t>Ella White</t>
  </si>
  <si>
    <t>E02421</t>
  </si>
  <si>
    <t>Jordan Truong</t>
  </si>
  <si>
    <t>E03615</t>
  </si>
  <si>
    <t>Daniel Dixon</t>
  </si>
  <si>
    <t>E01286</t>
  </si>
  <si>
    <t>Mateo Mendez</t>
  </si>
  <si>
    <t>E01409</t>
  </si>
  <si>
    <t>Jose Molina</t>
  </si>
  <si>
    <t>E00917</t>
  </si>
  <si>
    <t>Skylar Bell</t>
  </si>
  <si>
    <t>E02813</t>
  </si>
  <si>
    <t>Kai Chow</t>
  </si>
  <si>
    <t>E02031</t>
  </si>
  <si>
    <t>Melody Cooper</t>
  </si>
  <si>
    <t>E03268</t>
  </si>
  <si>
    <t>Emilia Rivera</t>
  </si>
  <si>
    <t>E01263</t>
  </si>
  <si>
    <t>Adam Espinoza</t>
  </si>
  <si>
    <t>E00119</t>
  </si>
  <si>
    <t>Jack Maldonado</t>
  </si>
  <si>
    <t>E01271</t>
  </si>
  <si>
    <t>Luke Munoz</t>
  </si>
  <si>
    <t>E03664</t>
  </si>
  <si>
    <t>Aria Castro</t>
  </si>
  <si>
    <t>E00245</t>
  </si>
  <si>
    <t>Benjamin Delgado</t>
  </si>
  <si>
    <t>E01807</t>
  </si>
  <si>
    <t>Cameron Evans</t>
  </si>
  <si>
    <t>E01091</t>
  </si>
  <si>
    <t>Carter Reed</t>
  </si>
  <si>
    <t>E02378</t>
  </si>
  <si>
    <t>Audrey Smith</t>
  </si>
  <si>
    <t>E04332</t>
  </si>
  <si>
    <t>Ezra Simmons</t>
  </si>
  <si>
    <t>E03438</t>
  </si>
  <si>
    <t>Asher Morales</t>
  </si>
  <si>
    <t>E02944</t>
  </si>
  <si>
    <t>Joshua Fong</t>
  </si>
  <si>
    <t>E02148</t>
  </si>
  <si>
    <t>Christopher Vega</t>
  </si>
  <si>
    <t>E02838</t>
  </si>
  <si>
    <t>Julia Pham</t>
  </si>
  <si>
    <t>E04222</t>
  </si>
  <si>
    <t>Quinn Xiong</t>
  </si>
  <si>
    <t>E03018</t>
  </si>
  <si>
    <t>Autumn Reed</t>
  </si>
  <si>
    <t>E00467</t>
  </si>
  <si>
    <t>Sofia Dinh</t>
  </si>
  <si>
    <t>E00306</t>
  </si>
  <si>
    <t>Piper Patterson</t>
  </si>
  <si>
    <t>E04779</t>
  </si>
  <si>
    <t>Cameron Young</t>
  </si>
  <si>
    <t>E03347</t>
  </si>
  <si>
    <t>Rylee Dinh</t>
  </si>
  <si>
    <t>E00422</t>
  </si>
  <si>
    <t>Jade Acosta</t>
  </si>
  <si>
    <t>E00265</t>
  </si>
  <si>
    <t>Mila Vasquez</t>
  </si>
  <si>
    <t>E02914</t>
  </si>
  <si>
    <t>Maria Wilson</t>
  </si>
  <si>
    <t>E01924</t>
  </si>
  <si>
    <t>Anna Gutierrez</t>
  </si>
  <si>
    <t>E04571</t>
  </si>
  <si>
    <t>Hadley Contreras</t>
  </si>
  <si>
    <t>E02693</t>
  </si>
  <si>
    <t>Grace Campos</t>
  </si>
  <si>
    <t>E03359</t>
  </si>
  <si>
    <t>Autumn Ortiz</t>
  </si>
  <si>
    <t>E00360</t>
  </si>
  <si>
    <t>Dylan Thao</t>
  </si>
  <si>
    <t>E02284</t>
  </si>
  <si>
    <t>Josephine Salazar</t>
  </si>
  <si>
    <t>E01357</t>
  </si>
  <si>
    <t>Paisley Hunter</t>
  </si>
  <si>
    <t>E03802</t>
  </si>
  <si>
    <t>Thomas Vazquez</t>
  </si>
  <si>
    <t>E02417</t>
  </si>
  <si>
    <t>Alice Young</t>
  </si>
  <si>
    <t>E04962</t>
  </si>
  <si>
    <t>Elena Tan</t>
  </si>
  <si>
    <t>E03893</t>
  </si>
  <si>
    <t>Alice Xiong</t>
  </si>
  <si>
    <t>E00553</t>
  </si>
  <si>
    <t>Isla Yoon</t>
  </si>
  <si>
    <t>E04226</t>
  </si>
  <si>
    <t>Andrew Moore</t>
  </si>
  <si>
    <t>E04308</t>
  </si>
  <si>
    <t>Kai Flores</t>
  </si>
  <si>
    <t>E02730</t>
  </si>
  <si>
    <t>Axel Soto</t>
  </si>
  <si>
    <t>E00465</t>
  </si>
  <si>
    <t>Dominic Parker</t>
  </si>
  <si>
    <t>E04345</t>
  </si>
  <si>
    <t>Eliana Grant</t>
  </si>
  <si>
    <t>Elias Dang</t>
  </si>
  <si>
    <t>E00144</t>
  </si>
  <si>
    <t>Theodore Ngo</t>
  </si>
  <si>
    <t>E02678</t>
  </si>
  <si>
    <t>Nicholas Rivera</t>
  </si>
  <si>
    <t>E02190</t>
  </si>
  <si>
    <t>Gabriel Carter</t>
  </si>
  <si>
    <t>E00268</t>
  </si>
  <si>
    <t>Ian Flores</t>
  </si>
  <si>
    <t>E03849</t>
  </si>
  <si>
    <t>Harper Chin</t>
  </si>
  <si>
    <t>E04811</t>
  </si>
  <si>
    <t>Athena Vasquez</t>
  </si>
  <si>
    <t>E03404</t>
  </si>
  <si>
    <t>Everleigh Nunez</t>
  </si>
  <si>
    <t>E00153</t>
  </si>
  <si>
    <t>Claire Jones</t>
  </si>
  <si>
    <t>E00096</t>
  </si>
  <si>
    <t>Peyton Cruz</t>
  </si>
  <si>
    <t>E02473</t>
  </si>
  <si>
    <t>Leonardo Lo</t>
  </si>
  <si>
    <t>E01167</t>
  </si>
  <si>
    <t>Kinsley Collins</t>
  </si>
  <si>
    <t>E03181</t>
  </si>
  <si>
    <t>Greyson Dang</t>
  </si>
  <si>
    <t>E00703</t>
  </si>
  <si>
    <t>Wesley Dominguez</t>
  </si>
  <si>
    <t>E02179</t>
  </si>
  <si>
    <t>Peyton Owens</t>
  </si>
  <si>
    <t>E04242</t>
  </si>
  <si>
    <t>Alice Lopez</t>
  </si>
  <si>
    <t>E03065</t>
  </si>
  <si>
    <t>Ezra Ortiz</t>
  </si>
  <si>
    <t>E01377</t>
  </si>
  <si>
    <t>Grayson Luu</t>
  </si>
  <si>
    <t>E01787</t>
  </si>
  <si>
    <t>Lillian Romero</t>
  </si>
  <si>
    <t>E03402</t>
  </si>
  <si>
    <t>Isaac Liu</t>
  </si>
  <si>
    <t>E03114</t>
  </si>
  <si>
    <t>Jameson Juarez</t>
  </si>
  <si>
    <t>E04004</t>
  </si>
  <si>
    <t>Everleigh Shah</t>
  </si>
  <si>
    <t>E02477</t>
  </si>
  <si>
    <t>Amelia Bui</t>
  </si>
  <si>
    <t>E03160</t>
  </si>
  <si>
    <t>Carter Ortiz</t>
  </si>
  <si>
    <t>E03919</t>
  </si>
  <si>
    <t>Grayson Chan</t>
  </si>
  <si>
    <t>E02856</t>
  </si>
  <si>
    <t>Amelia Kaur</t>
  </si>
  <si>
    <t>E01090</t>
  </si>
  <si>
    <t>Jacob Cheng</t>
  </si>
  <si>
    <t>E01820</t>
  </si>
  <si>
    <t>Nathan Miller</t>
  </si>
  <si>
    <t>E03563</t>
  </si>
  <si>
    <t>Ian Barnes</t>
  </si>
  <si>
    <t>Kennedy Romero</t>
  </si>
  <si>
    <t>E04641</t>
  </si>
  <si>
    <t>Scarlett Hill</t>
  </si>
  <si>
    <t>E03984</t>
  </si>
  <si>
    <t>Hailey Foster</t>
  </si>
  <si>
    <t>E02825</t>
  </si>
  <si>
    <t>Wyatt Li</t>
  </si>
  <si>
    <t>E04720</t>
  </si>
  <si>
    <t>Christopher Chung</t>
  </si>
  <si>
    <t>E02877</t>
  </si>
  <si>
    <t>Mila Allen</t>
  </si>
  <si>
    <t>E03981</t>
  </si>
  <si>
    <t>Eliana Li</t>
  </si>
  <si>
    <t>E01966</t>
  </si>
  <si>
    <t>Thomas Williams</t>
  </si>
  <si>
    <t>E03364</t>
  </si>
  <si>
    <t>Audrey Lee</t>
  </si>
  <si>
    <t>E02298</t>
  </si>
  <si>
    <t>Emily Doan</t>
  </si>
  <si>
    <t>E04699</t>
  </si>
  <si>
    <t>Ivy Tang</t>
  </si>
  <si>
    <t>E04969</t>
  </si>
  <si>
    <t>Abigail Vang</t>
  </si>
  <si>
    <t>E00955</t>
  </si>
  <si>
    <t>Theodore Marquez</t>
  </si>
  <si>
    <t>E00023</t>
  </si>
  <si>
    <t>Gabriel Joseph</t>
  </si>
  <si>
    <t>E04683</t>
  </si>
  <si>
    <t>Ezekiel Delgado</t>
  </si>
  <si>
    <t>E03834</t>
  </si>
  <si>
    <t>Anthony Carter</t>
  </si>
  <si>
    <t>E04484</t>
  </si>
  <si>
    <t>Vivian Thao</t>
  </si>
  <si>
    <t>E04926</t>
  </si>
  <si>
    <t>Emma Luna</t>
  </si>
  <si>
    <t>E02276</t>
  </si>
  <si>
    <t>Hazel Griffin</t>
  </si>
  <si>
    <t>E02649</t>
  </si>
  <si>
    <t>Charles Gonzalez</t>
  </si>
  <si>
    <t>E01706</t>
  </si>
  <si>
    <t>Avery Sun</t>
  </si>
  <si>
    <t>E03994</t>
  </si>
  <si>
    <t>Henry Jung</t>
  </si>
  <si>
    <t>E00608</t>
  </si>
  <si>
    <t>Anna Han</t>
  </si>
  <si>
    <t>E00667</t>
  </si>
  <si>
    <t>Skylar Shah</t>
  </si>
  <si>
    <t>E02024</t>
  </si>
  <si>
    <t>Addison Perez</t>
  </si>
  <si>
    <t>E01508</t>
  </si>
  <si>
    <t>Penelope Rodriguez</t>
  </si>
  <si>
    <t>E00371</t>
  </si>
  <si>
    <t>Melody Grant</t>
  </si>
  <si>
    <t>E04369</t>
  </si>
  <si>
    <t>Santiago f Gray</t>
  </si>
  <si>
    <t>E03532</t>
  </si>
  <si>
    <t>Jaxson Santiago</t>
  </si>
  <si>
    <t>E00863</t>
  </si>
  <si>
    <t>Lincoln Ramos</t>
  </si>
  <si>
    <t>E03310</t>
  </si>
  <si>
    <t>Dylan Campbell</t>
  </si>
  <si>
    <t>E01242</t>
  </si>
  <si>
    <t>Emery Doan</t>
  </si>
  <si>
    <t>E02535</t>
  </si>
  <si>
    <t>Caroline Perez</t>
  </si>
  <si>
    <t>E04751</t>
  </si>
  <si>
    <t>Grayson James</t>
  </si>
  <si>
    <t>E00952</t>
  </si>
  <si>
    <t>Jaxon Powell</t>
  </si>
  <si>
    <t>E04464</t>
  </si>
  <si>
    <t>Cooper Yoon</t>
  </si>
  <si>
    <t>E01684</t>
  </si>
  <si>
    <t>Jaxson Liang</t>
  </si>
  <si>
    <t>Clara Sanchez</t>
  </si>
  <si>
    <t>E02710</t>
  </si>
  <si>
    <t>Silas Huang</t>
  </si>
  <si>
    <t>E03457</t>
  </si>
  <si>
    <t>Ivy Desai</t>
  </si>
  <si>
    <t>E04163</t>
  </si>
  <si>
    <t>David Herrera</t>
  </si>
  <si>
    <t>E02696</t>
  </si>
  <si>
    <t>Ryan Lu</t>
  </si>
  <si>
    <t>E00956</t>
  </si>
  <si>
    <t>Eleanor Chau</t>
  </si>
  <si>
    <t>E02661</t>
  </si>
  <si>
    <t>Maya Chan</t>
  </si>
  <si>
    <t>E04032</t>
  </si>
  <si>
    <t>Emery Zhang</t>
  </si>
  <si>
    <t>E02572</t>
  </si>
  <si>
    <t>Luna Sanders</t>
  </si>
  <si>
    <t>Finance</t>
  </si>
  <si>
    <t>E01639</t>
  </si>
  <si>
    <t>Austin Vo</t>
  </si>
  <si>
    <t>Luke Martin</t>
  </si>
  <si>
    <t>E03838</t>
  </si>
  <si>
    <t>Madeline Walker</t>
  </si>
  <si>
    <t>E04239</t>
  </si>
  <si>
    <t>Everleigh Ng</t>
  </si>
  <si>
    <t>E00163</t>
  </si>
  <si>
    <t>Bella Powell</t>
  </si>
  <si>
    <t>E00402</t>
  </si>
  <si>
    <t>Dominic Guzman</t>
  </si>
  <si>
    <t>E03247</t>
  </si>
  <si>
    <t>Caroline Jenkins</t>
  </si>
  <si>
    <t>E03824</t>
  </si>
  <si>
    <t>Penelope Coleman</t>
  </si>
  <si>
    <t>E01499</t>
  </si>
  <si>
    <t>Jade Rojas</t>
  </si>
  <si>
    <t>E00254</t>
  </si>
  <si>
    <t>Samuel Morales</t>
  </si>
  <si>
    <t>John Soto</t>
  </si>
  <si>
    <t>E00595</t>
  </si>
  <si>
    <t>Everly Chow</t>
  </si>
  <si>
    <t>E00972</t>
  </si>
  <si>
    <t>Amelia Salazar</t>
  </si>
  <si>
    <t>E04568</t>
  </si>
  <si>
    <t>E03612</t>
  </si>
  <si>
    <t>Grayson Cooper</t>
  </si>
  <si>
    <t>E00691</t>
  </si>
  <si>
    <t>Ezekiel Desai</t>
  </si>
  <si>
    <t>E04379</t>
  </si>
  <si>
    <t>Scarlett Rodriguez</t>
  </si>
  <si>
    <t>E02872</t>
  </si>
  <si>
    <t>Liam Jung</t>
  </si>
  <si>
    <t>E00417</t>
  </si>
  <si>
    <t>Athena Carrillo</t>
  </si>
  <si>
    <t>E00013</t>
  </si>
  <si>
    <t>Elena Vang</t>
  </si>
  <si>
    <t>E01095</t>
  </si>
  <si>
    <t>Isla Lai</t>
  </si>
  <si>
    <t>E04449</t>
  </si>
  <si>
    <t>Miles Hsu</t>
  </si>
  <si>
    <t>E03907</t>
  </si>
  <si>
    <t>Camila Watson</t>
  </si>
  <si>
    <t>E04130</t>
  </si>
  <si>
    <t>Elias Figueroa</t>
  </si>
  <si>
    <t>E01546</t>
  </si>
  <si>
    <t>Maria Hong</t>
  </si>
  <si>
    <t>E00941</t>
  </si>
  <si>
    <t>Sophie Ali</t>
  </si>
  <si>
    <t>E00626</t>
  </si>
  <si>
    <t>Luna Simmons</t>
  </si>
  <si>
    <t>E03904</t>
  </si>
  <si>
    <t>Hunter Ortiz</t>
  </si>
  <si>
    <t>E03864</t>
  </si>
  <si>
    <t>Ella Hunter</t>
  </si>
  <si>
    <t>E03252</t>
  </si>
  <si>
    <t>James Bui</t>
  </si>
  <si>
    <t>E01070</t>
  </si>
  <si>
    <t>Leonardo Martin</t>
  </si>
  <si>
    <t>E02810</t>
  </si>
  <si>
    <t>Layla Torres</t>
  </si>
  <si>
    <t>E00842</t>
  </si>
  <si>
    <t>John Vega</t>
  </si>
  <si>
    <t>E04103</t>
  </si>
  <si>
    <t>Isabella Soto</t>
  </si>
  <si>
    <t>E00187</t>
  </si>
  <si>
    <t>Miles Mehta</t>
  </si>
  <si>
    <t>E04136</t>
  </si>
  <si>
    <t>Mason Cao</t>
  </si>
  <si>
    <t>E03096</t>
  </si>
  <si>
    <t>Kennedy Zhang</t>
  </si>
  <si>
    <t>E01896</t>
  </si>
  <si>
    <t>Adam Nelson</t>
  </si>
  <si>
    <t>E04037</t>
  </si>
  <si>
    <t>Roman Martinez</t>
  </si>
  <si>
    <t>E04072</t>
  </si>
  <si>
    <t>Emery Mitchell</t>
  </si>
  <si>
    <t>E00501</t>
  </si>
  <si>
    <t>Melody Ho</t>
  </si>
  <si>
    <t>E04601</t>
  </si>
  <si>
    <t>Allison Ayala</t>
  </si>
  <si>
    <t>E02147</t>
  </si>
  <si>
    <t>Allison Medina</t>
  </si>
  <si>
    <t>E01977</t>
  </si>
  <si>
    <t>Raelynn Gupta</t>
  </si>
  <si>
    <t>E00834</t>
  </si>
  <si>
    <t>Vivian Guzman</t>
  </si>
  <si>
    <t>E00399</t>
  </si>
  <si>
    <t>Connor Walker</t>
  </si>
  <si>
    <t>E01711</t>
  </si>
  <si>
    <t>Benjamin Ford</t>
  </si>
  <si>
    <t>E04749</t>
  </si>
  <si>
    <t>Caroline Phan</t>
  </si>
  <si>
    <t>E02108</t>
  </si>
  <si>
    <t>Madeline Coleman</t>
  </si>
  <si>
    <t>E02769</t>
  </si>
  <si>
    <t>Riley Marquez</t>
  </si>
  <si>
    <t>E01981</t>
  </si>
  <si>
    <t>Genesis Banks</t>
  </si>
  <si>
    <t>E04927</t>
  </si>
  <si>
    <t>Ezekiel Bryant</t>
  </si>
  <si>
    <t>E03799</t>
  </si>
  <si>
    <t>Natalie Hwang</t>
  </si>
  <si>
    <t>E02965</t>
  </si>
  <si>
    <t>Andrew Do</t>
  </si>
  <si>
    <t>E02895</t>
  </si>
  <si>
    <t>Mila Soto</t>
  </si>
  <si>
    <t>E03226</t>
  </si>
  <si>
    <t>Angel Stewart</t>
  </si>
  <si>
    <t>E01845</t>
  </si>
  <si>
    <t>Leo Fernandez</t>
  </si>
  <si>
    <t>E04448</t>
  </si>
  <si>
    <t>Adrian Ruiz</t>
  </si>
  <si>
    <t>E01870</t>
  </si>
  <si>
    <t>Carson Chau</t>
  </si>
  <si>
    <t>E02604</t>
  </si>
  <si>
    <t>Brooklyn Collins</t>
  </si>
  <si>
    <t>E01262</t>
  </si>
  <si>
    <t>E01075</t>
  </si>
  <si>
    <t>Joshua Juarez</t>
  </si>
  <si>
    <t>Genesis Hunter</t>
  </si>
  <si>
    <t>E03393</t>
  </si>
  <si>
    <t>Henry Figueroa</t>
  </si>
  <si>
    <t>E00711</t>
  </si>
  <si>
    <t>Melody Chin</t>
  </si>
  <si>
    <t>Ella Jenkins</t>
  </si>
  <si>
    <t>E01668</t>
  </si>
  <si>
    <t>Naomi Xi</t>
  </si>
  <si>
    <t>E02088</t>
  </si>
  <si>
    <t>Skylar Ayala</t>
  </si>
  <si>
    <t>Raelynn Ma</t>
  </si>
  <si>
    <t>E02857</t>
  </si>
  <si>
    <t>Mason Jimenez</t>
  </si>
  <si>
    <t>E02687</t>
  </si>
  <si>
    <t>Caroline Nelson</t>
  </si>
  <si>
    <t>E02748</t>
  </si>
  <si>
    <t>Genesis Zhu</t>
  </si>
  <si>
    <t>Lucy Figueroa</t>
  </si>
  <si>
    <t>E02899</t>
  </si>
  <si>
    <t>Joshua Cortez</t>
  </si>
  <si>
    <t>Everleigh Simmons</t>
  </si>
  <si>
    <t>E03947</t>
  </si>
  <si>
    <t>Logan Soto</t>
  </si>
  <si>
    <t>E02628</t>
  </si>
  <si>
    <t>Nora Nelson</t>
  </si>
  <si>
    <t>E02665</t>
  </si>
  <si>
    <t>Bella Butler</t>
  </si>
  <si>
    <t>E00605</t>
  </si>
  <si>
    <t>Nova Williams</t>
  </si>
  <si>
    <t>Elena Patterson</t>
  </si>
  <si>
    <t>E04005</t>
  </si>
  <si>
    <t>Lincoln Wong</t>
  </si>
  <si>
    <t>E03465</t>
  </si>
  <si>
    <t>Harper Phan</t>
  </si>
  <si>
    <t>E01006</t>
  </si>
  <si>
    <t>Autumn Leung</t>
  </si>
  <si>
    <t>E00091</t>
  </si>
  <si>
    <t>Emilia Chu</t>
  </si>
  <si>
    <t>E04221</t>
  </si>
  <si>
    <t>Roman King</t>
  </si>
  <si>
    <t>E02249</t>
  </si>
  <si>
    <t>Allison Daniels</t>
  </si>
  <si>
    <t>E01638</t>
  </si>
  <si>
    <t>Elizabeth Huang</t>
  </si>
  <si>
    <t>E01193</t>
  </si>
  <si>
    <t>Raelynn Lu</t>
  </si>
  <si>
    <t>E00440</t>
  </si>
  <si>
    <t>Adeline Thao</t>
  </si>
  <si>
    <t>E00206</t>
  </si>
  <si>
    <t>Theodore Xi</t>
  </si>
  <si>
    <t>E04088</t>
  </si>
  <si>
    <t>Ezra Liang</t>
  </si>
  <si>
    <t>E02907</t>
  </si>
  <si>
    <t>Jose Singh</t>
  </si>
  <si>
    <t>E02375</t>
  </si>
  <si>
    <t>Lincoln Huynh</t>
  </si>
  <si>
    <t>E00324</t>
  </si>
  <si>
    <t>Hailey Song</t>
  </si>
  <si>
    <t>E00518</t>
  </si>
  <si>
    <t>Lydia Morales</t>
  </si>
  <si>
    <t>E02033</t>
  </si>
  <si>
    <t>Grace Sun</t>
  </si>
  <si>
    <t>E01844</t>
  </si>
  <si>
    <t>Jayden Kang</t>
  </si>
  <si>
    <t>E02639</t>
  </si>
  <si>
    <t>Sebastian Le</t>
  </si>
  <si>
    <t>E00287</t>
  </si>
  <si>
    <t>Luca Nelson</t>
  </si>
  <si>
    <t>E01947</t>
  </si>
  <si>
    <t>Sophie Owens</t>
  </si>
  <si>
    <t>E02259</t>
  </si>
  <si>
    <t>Emily Lau</t>
  </si>
  <si>
    <t>E00342</t>
  </si>
  <si>
    <t>Wesley Doan</t>
  </si>
  <si>
    <t>E01832</t>
  </si>
  <si>
    <t>Ezra Singh</t>
  </si>
  <si>
    <t>E01755</t>
  </si>
  <si>
    <t>Audrey Patel</t>
  </si>
  <si>
    <t>E03055</t>
  </si>
  <si>
    <t>Austin Rojas</t>
  </si>
  <si>
    <t>E02968</t>
  </si>
  <si>
    <t>Caroline Santos</t>
  </si>
  <si>
    <t>E01337</t>
  </si>
  <si>
    <t>Andrew Coleman</t>
  </si>
  <si>
    <t>E04035</t>
  </si>
  <si>
    <t>Hailey Lai</t>
  </si>
  <si>
    <t>E00577</t>
  </si>
  <si>
    <t>Nora Nunez</t>
  </si>
  <si>
    <t>E00225</t>
  </si>
  <si>
    <t>Angel Delgado</t>
  </si>
  <si>
    <t>E03106</t>
  </si>
  <si>
    <t>Xavier Davis</t>
  </si>
  <si>
    <t>E01350</t>
  </si>
  <si>
    <t>Natalie Carter</t>
  </si>
  <si>
    <t>E03718</t>
  </si>
  <si>
    <t>Zoe Zhou</t>
  </si>
  <si>
    <t>E01338</t>
  </si>
  <si>
    <t>Jaxson Coleman</t>
  </si>
  <si>
    <t>E02684</t>
  </si>
  <si>
    <t>Aaron Maldonado</t>
  </si>
  <si>
    <t>Leonardo Luong</t>
  </si>
  <si>
    <t>Dylan Chin</t>
  </si>
  <si>
    <t>E01909</t>
  </si>
  <si>
    <t>Lillian Khan</t>
  </si>
  <si>
    <t>E02521</t>
  </si>
  <si>
    <t>Lily Nguyen</t>
  </si>
  <si>
    <t>E00591</t>
  </si>
  <si>
    <t>Savannah Ali</t>
  </si>
  <si>
    <t>Human Resources</t>
  </si>
  <si>
    <t>E00530</t>
  </si>
  <si>
    <t>Eli Jones</t>
  </si>
  <si>
    <t>E02206</t>
  </si>
  <si>
    <t>Jose Henderson</t>
  </si>
  <si>
    <t>E01754</t>
  </si>
  <si>
    <t>Owen Lam</t>
  </si>
  <si>
    <t>Sr. Business Partner</t>
  </si>
  <si>
    <t>E04917</t>
  </si>
  <si>
    <t>Everleigh Washington</t>
  </si>
  <si>
    <t>HRIS Analyst</t>
  </si>
  <si>
    <t>E01848</t>
  </si>
  <si>
    <t>Zoey Jackson</t>
  </si>
  <si>
    <t>Business Partner</t>
  </si>
  <si>
    <t>E02112</t>
  </si>
  <si>
    <t>Christian Sanders</t>
  </si>
  <si>
    <t>E00436</t>
  </si>
  <si>
    <t>Everly Walker</t>
  </si>
  <si>
    <t>E01516</t>
  </si>
  <si>
    <t>Willow Mai</t>
  </si>
  <si>
    <t>E01234</t>
  </si>
  <si>
    <t>Jack Cheng</t>
  </si>
  <si>
    <t>E02802</t>
  </si>
  <si>
    <t>Matthew Chau</t>
  </si>
  <si>
    <t>E03816</t>
  </si>
  <si>
    <t>Leilani Chow</t>
  </si>
  <si>
    <t>E02017</t>
  </si>
  <si>
    <t>Connor Joseph</t>
  </si>
  <si>
    <t>E00128</t>
  </si>
  <si>
    <t>Everleigh Espinoza</t>
  </si>
  <si>
    <t>E03737</t>
  </si>
  <si>
    <t>Kennedy Rahman</t>
  </si>
  <si>
    <t>E00130</t>
  </si>
  <si>
    <t>Paisley Kang</t>
  </si>
  <si>
    <t>E04682</t>
  </si>
  <si>
    <t>Colton Thao</t>
  </si>
  <si>
    <t>E00431</t>
  </si>
  <si>
    <t>Skylar Doan</t>
  </si>
  <si>
    <t>E00672</t>
  </si>
  <si>
    <t>Mila Pena</t>
  </si>
  <si>
    <t>E03506</t>
  </si>
  <si>
    <t>Jaxson Mai</t>
  </si>
  <si>
    <t>E01584</t>
  </si>
  <si>
    <t>Carter Mejia</t>
  </si>
  <si>
    <t>E02489</t>
  </si>
  <si>
    <t>Ethan Clark</t>
  </si>
  <si>
    <t>E02761</t>
  </si>
  <si>
    <t>Luca Duong</t>
  </si>
  <si>
    <t>E01970</t>
  </si>
  <si>
    <t>Vivian Barnes</t>
  </si>
  <si>
    <t>E04871</t>
  </si>
  <si>
    <t>Liam Grant</t>
  </si>
  <si>
    <t>E01687</t>
  </si>
  <si>
    <t>Luke Mai</t>
  </si>
  <si>
    <t>E04167</t>
  </si>
  <si>
    <t>Henry Alvarez</t>
  </si>
  <si>
    <t>E00976</t>
  </si>
  <si>
    <t>Zoe Rodriguez</t>
  </si>
  <si>
    <t>E01412</t>
  </si>
  <si>
    <t>Eva Jenkins</t>
  </si>
  <si>
    <t>E04386</t>
  </si>
  <si>
    <t>Cameron Powell</t>
  </si>
  <si>
    <t>E01232</t>
  </si>
  <si>
    <t>Samantha Foster</t>
  </si>
  <si>
    <t>E02072</t>
  </si>
  <si>
    <t>Charles Robinson</t>
  </si>
  <si>
    <t>E00078</t>
  </si>
  <si>
    <t>Eva Garcia</t>
  </si>
  <si>
    <t>E02980</t>
  </si>
  <si>
    <t>Hailey Shin</t>
  </si>
  <si>
    <t>E04348</t>
  </si>
  <si>
    <t>Natalia Owens</t>
  </si>
  <si>
    <t>E03325</t>
  </si>
  <si>
    <t>Robert Edwards</t>
  </si>
  <si>
    <t>E01902</t>
  </si>
  <si>
    <t>Eleanor Li</t>
  </si>
  <si>
    <t>E02744</t>
  </si>
  <si>
    <t>Dylan Padilla</t>
  </si>
  <si>
    <t>E04029</t>
  </si>
  <si>
    <t>Jayden Jimenez</t>
  </si>
  <si>
    <t>E00311</t>
  </si>
  <si>
    <t>Scarlett Figueroa</t>
  </si>
  <si>
    <t>E03167</t>
  </si>
  <si>
    <t>Luke Zheng</t>
  </si>
  <si>
    <t>E00432</t>
  </si>
  <si>
    <t>Eli Gupta</t>
  </si>
  <si>
    <t>E03045</t>
  </si>
  <si>
    <t>Andrew Huynh</t>
  </si>
  <si>
    <t>E04590</t>
  </si>
  <si>
    <t>Isaac Sanders</t>
  </si>
  <si>
    <t>E04224</t>
  </si>
  <si>
    <t>Lucas Ramos</t>
  </si>
  <si>
    <t>E00207</t>
  </si>
  <si>
    <t>E04972</t>
  </si>
  <si>
    <t>Ivy Daniels</t>
  </si>
  <si>
    <t>E02599</t>
  </si>
  <si>
    <t>Daniel Huang</t>
  </si>
  <si>
    <t>E02044</t>
  </si>
  <si>
    <t>Caroline Alexander</t>
  </si>
  <si>
    <t>E01118</t>
  </si>
  <si>
    <t>Roman Yang</t>
  </si>
  <si>
    <t>E00650</t>
  </si>
  <si>
    <t>Emery Chang</t>
  </si>
  <si>
    <t>E03461</t>
  </si>
  <si>
    <t>Nathan Lau</t>
  </si>
  <si>
    <t>E03490</t>
  </si>
  <si>
    <t>Henry Campos</t>
  </si>
  <si>
    <t>E02185</t>
  </si>
  <si>
    <t>Aubrey Yoon</t>
  </si>
  <si>
    <t>E00403</t>
  </si>
  <si>
    <t>Liliana Soto</t>
  </si>
  <si>
    <t>E04358</t>
  </si>
  <si>
    <t>Grayson Soto</t>
  </si>
  <si>
    <t>E04662</t>
  </si>
  <si>
    <t>Julia Morris</t>
  </si>
  <si>
    <t>E02140</t>
  </si>
  <si>
    <t>Naomi Zhao</t>
  </si>
  <si>
    <t>E00364</t>
  </si>
  <si>
    <t>Matthew Howard</t>
  </si>
  <si>
    <t>E03889</t>
  </si>
  <si>
    <t>Caleb Flores</t>
  </si>
  <si>
    <t>E04795</t>
  </si>
  <si>
    <t>Eloise Alexander</t>
  </si>
  <si>
    <t>E02103</t>
  </si>
  <si>
    <t>Andrew Ma</t>
  </si>
  <si>
    <t>E03097</t>
  </si>
  <si>
    <t>Brooks Stewart</t>
  </si>
  <si>
    <t>Hazel Cortez</t>
  </si>
  <si>
    <t>E04799</t>
  </si>
  <si>
    <t>Mila Roberts</t>
  </si>
  <si>
    <t>E04417</t>
  </si>
  <si>
    <t>Chloe Salazar</t>
  </si>
  <si>
    <t>E01407</t>
  </si>
  <si>
    <t>Ellie Guerrero</t>
  </si>
  <si>
    <t>E01714</t>
  </si>
  <si>
    <t>Savannah Park</t>
  </si>
  <si>
    <t>E01076</t>
  </si>
  <si>
    <t>Sofia Vu</t>
  </si>
  <si>
    <t>E02843</t>
  </si>
  <si>
    <t>Lily Pena</t>
  </si>
  <si>
    <t>E02063</t>
  </si>
  <si>
    <t>Ian Gutierrez</t>
  </si>
  <si>
    <t>E03571</t>
  </si>
  <si>
    <t>Lincoln Henderson</t>
  </si>
  <si>
    <t>E02770</t>
  </si>
  <si>
    <t>James Huang</t>
  </si>
  <si>
    <t>E02884</t>
  </si>
  <si>
    <t>Axel Johnson</t>
  </si>
  <si>
    <t>E00701</t>
  </si>
  <si>
    <t>Madeline Garcia</t>
  </si>
  <si>
    <t>E02920</t>
  </si>
  <si>
    <t>Willow Woods</t>
  </si>
  <si>
    <t>E04299</t>
  </si>
  <si>
    <t>Paisley Hall</t>
  </si>
  <si>
    <t>E03471</t>
  </si>
  <si>
    <t>Julia Sandoval</t>
  </si>
  <si>
    <t>Kennedy Vargas</t>
  </si>
  <si>
    <t>E02066</t>
  </si>
  <si>
    <t>Grayson Yee</t>
  </si>
  <si>
    <t>E03681</t>
  </si>
  <si>
    <t>Lyla Chen</t>
  </si>
  <si>
    <t>E00810</t>
  </si>
  <si>
    <t>Hunter Nunez</t>
  </si>
  <si>
    <t>E02391</t>
  </si>
  <si>
    <t>Natalia Santos</t>
  </si>
  <si>
    <t>E02642</t>
  </si>
  <si>
    <t>Sebastian Rogers</t>
  </si>
  <si>
    <t>E03528</t>
  </si>
  <si>
    <t>Leo Hsu</t>
  </si>
  <si>
    <t>E01268</t>
  </si>
  <si>
    <t>Charlotte Wu</t>
  </si>
  <si>
    <t>E01209</t>
  </si>
  <si>
    <t>Jayden Williams</t>
  </si>
  <si>
    <t>Alexander Jackson</t>
  </si>
  <si>
    <t>E00951</t>
  </si>
  <si>
    <t>Everly Lin</t>
  </si>
  <si>
    <t>E00503</t>
  </si>
  <si>
    <t>Leah Patterson</t>
  </si>
  <si>
    <t>E00676</t>
  </si>
  <si>
    <t>Isaac Yoon</t>
  </si>
  <si>
    <t>Liam Sanders</t>
  </si>
  <si>
    <t>E04564</t>
  </si>
  <si>
    <t>Luke Sanchez</t>
  </si>
  <si>
    <t>E02235</t>
  </si>
  <si>
    <t>Riley Ramirez</t>
  </si>
  <si>
    <t>E01188</t>
  </si>
  <si>
    <t>Alexander James</t>
  </si>
  <si>
    <t>E04920</t>
  </si>
  <si>
    <t>Nevaeh Hsu</t>
  </si>
  <si>
    <t>E03910</t>
  </si>
  <si>
    <t>Nova Hsu</t>
  </si>
  <si>
    <t>E00369</t>
  </si>
  <si>
    <t>Genesis Woods</t>
  </si>
  <si>
    <t>E02492</t>
  </si>
  <si>
    <t>Parker Sandoval</t>
  </si>
  <si>
    <t>Cooper Gupta</t>
  </si>
  <si>
    <t>E00340</t>
  </si>
  <si>
    <t>Eliana Allen</t>
  </si>
  <si>
    <t>E01111</t>
  </si>
  <si>
    <t>Santiago f Moua</t>
  </si>
  <si>
    <t>E00089</t>
  </si>
  <si>
    <t>Sofia Yoon</t>
  </si>
  <si>
    <t>E03362</t>
  </si>
  <si>
    <t>Lily Henderson</t>
  </si>
  <si>
    <t>E03637</t>
  </si>
  <si>
    <t>Landon Thao</t>
  </si>
  <si>
    <t>E01264</t>
  </si>
  <si>
    <t>Hazel Alvarez</t>
  </si>
  <si>
    <t>E00480</t>
  </si>
  <si>
    <t>Hadley Yee</t>
  </si>
  <si>
    <t>E00203</t>
  </si>
  <si>
    <t>Julia Doan</t>
  </si>
  <si>
    <t>E00647</t>
  </si>
  <si>
    <t>Dylan Ali</t>
  </si>
  <si>
    <t>Emily Gupta</t>
  </si>
  <si>
    <t>E00459</t>
  </si>
  <si>
    <t>Jackson Jordan</t>
  </si>
  <si>
    <t>Leilani Thao</t>
  </si>
  <si>
    <t>E03379</t>
  </si>
  <si>
    <t>Landon Kim</t>
  </si>
  <si>
    <t>E02193</t>
  </si>
  <si>
    <t>Josephine Acosta</t>
  </si>
  <si>
    <t>E00880</t>
  </si>
  <si>
    <t>Grace Carter</t>
  </si>
  <si>
    <t>E04562</t>
  </si>
  <si>
    <t>Kinsley Martinez</t>
  </si>
  <si>
    <t>E02554</t>
  </si>
  <si>
    <t>Joshua Ramirez</t>
  </si>
  <si>
    <t>E03412</t>
  </si>
  <si>
    <t>Joshua Martin</t>
  </si>
  <si>
    <t>E00446</t>
  </si>
  <si>
    <t>Isaac Han</t>
  </si>
  <si>
    <t>E02363</t>
  </si>
  <si>
    <t>Eliza Liang</t>
  </si>
  <si>
    <t>E02561</t>
  </si>
  <si>
    <t>Samantha Vargas</t>
  </si>
  <si>
    <t>E00758</t>
  </si>
  <si>
    <t>Alice Roberts</t>
  </si>
  <si>
    <t>E03858</t>
  </si>
  <si>
    <t>John Cho</t>
  </si>
  <si>
    <t>E02310</t>
  </si>
  <si>
    <t>Jordan Phillips</t>
  </si>
  <si>
    <t>E03430</t>
  </si>
  <si>
    <t>Leo Herrera</t>
  </si>
  <si>
    <t>E02387</t>
  </si>
  <si>
    <t>Emily Davis</t>
  </si>
  <si>
    <t>IT</t>
  </si>
  <si>
    <t>E04105</t>
  </si>
  <si>
    <t>Theodore Dinh</t>
  </si>
  <si>
    <t>Technical Architect</t>
  </si>
  <si>
    <t>E02832</t>
  </si>
  <si>
    <t>Penelope Jordan</t>
  </si>
  <si>
    <t>Computer Systems Manager</t>
  </si>
  <si>
    <t>E01550</t>
  </si>
  <si>
    <t>Ruby Barnes</t>
  </si>
  <si>
    <t>E04116</t>
  </si>
  <si>
    <t>David Barnes</t>
  </si>
  <si>
    <t>E03680</t>
  </si>
  <si>
    <t>Elias Alvarado</t>
  </si>
  <si>
    <t>E03484</t>
  </si>
  <si>
    <t>Logan Rivera</t>
  </si>
  <si>
    <t>E00304</t>
  </si>
  <si>
    <t>Dylan Choi</t>
  </si>
  <si>
    <t>E02594</t>
  </si>
  <si>
    <t>Ezekiel Kumar</t>
  </si>
  <si>
    <t>IT Coordinator</t>
  </si>
  <si>
    <t>E02074</t>
  </si>
  <si>
    <t>Nora Brown</t>
  </si>
  <si>
    <t>Enterprise Architect</t>
  </si>
  <si>
    <t>E04285</t>
  </si>
  <si>
    <t>Riley Padilla</t>
  </si>
  <si>
    <t>E01417</t>
  </si>
  <si>
    <t>Leah Pena</t>
  </si>
  <si>
    <t>E03574</t>
  </si>
  <si>
    <t>John Moore</t>
  </si>
  <si>
    <t>E03538</t>
  </si>
  <si>
    <t>Gabriel Holmes</t>
  </si>
  <si>
    <t>Wyatt Rojas</t>
  </si>
  <si>
    <t>E03830</t>
  </si>
  <si>
    <t>Eva Coleman</t>
  </si>
  <si>
    <t>E02862</t>
  </si>
  <si>
    <t>Peyton Huang</t>
  </si>
  <si>
    <t>E00699</t>
  </si>
  <si>
    <t>Ava Ayala</t>
  </si>
  <si>
    <t>Penelope Guerrero</t>
  </si>
  <si>
    <t>Anna Mehta</t>
  </si>
  <si>
    <t>Cloud Infrastructure Architect</t>
  </si>
  <si>
    <t>E01540</t>
  </si>
  <si>
    <t>Miles Salazar</t>
  </si>
  <si>
    <t>E03417</t>
  </si>
  <si>
    <t>Benjamin Moua</t>
  </si>
  <si>
    <t>E03440</t>
  </si>
  <si>
    <t>Genesis Navarro</t>
  </si>
  <si>
    <t>Eliza Hernandez</t>
  </si>
  <si>
    <t>Network Architect</t>
  </si>
  <si>
    <t>E01258</t>
  </si>
  <si>
    <t>Gabriel Brooks</t>
  </si>
  <si>
    <t>Network Engineer</t>
  </si>
  <si>
    <t>E04931</t>
  </si>
  <si>
    <t>Zoe Romero</t>
  </si>
  <si>
    <t>E00443</t>
  </si>
  <si>
    <t>Nolan Bui</t>
  </si>
  <si>
    <t>E02875</t>
  </si>
  <si>
    <t>Madeline Shin</t>
  </si>
  <si>
    <t>E04903</t>
  </si>
  <si>
    <t>Skylar Liu</t>
  </si>
  <si>
    <t>E04735</t>
  </si>
  <si>
    <t>Nova Coleman</t>
  </si>
  <si>
    <t>System Administrator </t>
  </si>
  <si>
    <t>E01642</t>
  </si>
  <si>
    <t>Mia Lam</t>
  </si>
  <si>
    <t>E02331</t>
  </si>
  <si>
    <t>Sophia Huynh</t>
  </si>
  <si>
    <t>E04267</t>
  </si>
  <si>
    <t>Greyson Sanders</t>
  </si>
  <si>
    <t>E03042</t>
  </si>
  <si>
    <t>Ava Nelson</t>
  </si>
  <si>
    <t>Systems Analyst</t>
  </si>
  <si>
    <t>E03131</t>
  </si>
  <si>
    <t>Ezekiel Reed</t>
  </si>
  <si>
    <t>Mateo Williams</t>
  </si>
  <si>
    <t>E02094</t>
  </si>
  <si>
    <t>Matthew Gupta</t>
  </si>
  <si>
    <t>E03567</t>
  </si>
  <si>
    <t>Silas Chavez</t>
  </si>
  <si>
    <t>Elias Zhang</t>
  </si>
  <si>
    <t>Solutions Architect</t>
  </si>
  <si>
    <t>E00521</t>
  </si>
  <si>
    <t>Lily Carter</t>
  </si>
  <si>
    <t>E02855</t>
  </si>
  <si>
    <t>Piper Cheng</t>
  </si>
  <si>
    <t>E00816</t>
  </si>
  <si>
    <t>Skylar Watson</t>
  </si>
  <si>
    <t>E02283</t>
  </si>
  <si>
    <t>Jaxon Park</t>
  </si>
  <si>
    <t>E04888</t>
  </si>
  <si>
    <t>Elijah Henry</t>
  </si>
  <si>
    <t>E04504</t>
  </si>
  <si>
    <t>Jameson Alvarado</t>
  </si>
  <si>
    <t>E04618</t>
  </si>
  <si>
    <t>Mason Zhao</t>
  </si>
  <si>
    <t>E00535</t>
  </si>
  <si>
    <t>Nathan Mendez</t>
  </si>
  <si>
    <t>E01361</t>
  </si>
  <si>
    <t>Emma Hill</t>
  </si>
  <si>
    <t>E03269</t>
  </si>
  <si>
    <t>Charlotte Chu</t>
  </si>
  <si>
    <t>E01037</t>
  </si>
  <si>
    <t>Jeremiah Chu</t>
  </si>
  <si>
    <t>IT Systems Architect</t>
  </si>
  <si>
    <t>E00671</t>
  </si>
  <si>
    <t>Miles Cho</t>
  </si>
  <si>
    <t>E02216</t>
  </si>
  <si>
    <t>Caleb Marquez</t>
  </si>
  <si>
    <t>E02333</t>
  </si>
  <si>
    <t>Jaxson Wright</t>
  </si>
  <si>
    <t>Service Desk Analyst</t>
  </si>
  <si>
    <t>E00233</t>
  </si>
  <si>
    <t>Brooklyn Reyes</t>
  </si>
  <si>
    <t>E00697</t>
  </si>
  <si>
    <t>Jonathan Chavez</t>
  </si>
  <si>
    <t>E00523</t>
  </si>
  <si>
    <t>Daniel Jordan</t>
  </si>
  <si>
    <t>Network Administrator</t>
  </si>
  <si>
    <t>E01986</t>
  </si>
  <si>
    <t>Wesley Sharma</t>
  </si>
  <si>
    <t>E01484</t>
  </si>
  <si>
    <t>Anna Zhu</t>
  </si>
  <si>
    <t>E02227</t>
  </si>
  <si>
    <t>Sofia Parker</t>
  </si>
  <si>
    <t>E03935</t>
  </si>
  <si>
    <t>Cora Jiang</t>
  </si>
  <si>
    <t>E00813</t>
  </si>
  <si>
    <t>Autumn Joseph</t>
  </si>
  <si>
    <t>E00870</t>
  </si>
  <si>
    <t>Evelyn Liang</t>
  </si>
  <si>
    <t>E04112</t>
  </si>
  <si>
    <t>Axel Chu</t>
  </si>
  <si>
    <t>E04572</t>
  </si>
  <si>
    <t>Jade Li</t>
  </si>
  <si>
    <t>E02747</t>
  </si>
  <si>
    <t>Kinsley Acosta</t>
  </si>
  <si>
    <t>E01064</t>
  </si>
  <si>
    <t>Clara Kang</t>
  </si>
  <si>
    <t>Charlotte Ruiz</t>
  </si>
  <si>
    <t>Avery Yee</t>
  </si>
  <si>
    <t>E01403</t>
  </si>
  <si>
    <t>Xavier Park</t>
  </si>
  <si>
    <t>E03941</t>
  </si>
  <si>
    <t>Isla Han</t>
  </si>
  <si>
    <t>Maria He</t>
  </si>
  <si>
    <t>E03474</t>
  </si>
  <si>
    <t>Violet Hall</t>
  </si>
  <si>
    <t>E01281</t>
  </si>
  <si>
    <t>Isaac Mitchell</t>
  </si>
  <si>
    <t>Landon Luu</t>
  </si>
  <si>
    <t>E03292</t>
  </si>
  <si>
    <t>Cora Evans</t>
  </si>
  <si>
    <t>E04567</t>
  </si>
  <si>
    <t>Madeline Hoang</t>
  </si>
  <si>
    <t>E04378</t>
  </si>
  <si>
    <t>E03908</t>
  </si>
  <si>
    <t>Miles Evans</t>
  </si>
  <si>
    <t>E01351</t>
  </si>
  <si>
    <t>Leo Owens</t>
  </si>
  <si>
    <t>E02681</t>
  </si>
  <si>
    <t>Caroline Owens</t>
  </si>
  <si>
    <t>E03807</t>
  </si>
  <si>
    <t>Kennedy Do</t>
  </si>
  <si>
    <t>E04816</t>
  </si>
  <si>
    <t>Jace Zhang</t>
  </si>
  <si>
    <t>Everly Coleman</t>
  </si>
  <si>
    <t>E04290</t>
  </si>
  <si>
    <t>Hannah Gomez</t>
  </si>
  <si>
    <t>Liliana Do</t>
  </si>
  <si>
    <t>E01378</t>
  </si>
  <si>
    <t>Genesis Xiong</t>
  </si>
  <si>
    <t>E02971</t>
  </si>
  <si>
    <t>Mia Wu</t>
  </si>
  <si>
    <t>Addison Roberts</t>
  </si>
  <si>
    <t>E03854</t>
  </si>
  <si>
    <t>Camila Li</t>
  </si>
  <si>
    <t>E02861</t>
  </si>
  <si>
    <t>Daniel Perry</t>
  </si>
  <si>
    <t>E04387</t>
  </si>
  <si>
    <t>Everleigh White</t>
  </si>
  <si>
    <t>E03090</t>
  </si>
  <si>
    <t>Penelope Choi</t>
  </si>
  <si>
    <t>E03328</t>
  </si>
  <si>
    <t>Lucy Johnson</t>
  </si>
  <si>
    <t>E01241</t>
  </si>
  <si>
    <t>Hadley Guerrero</t>
  </si>
  <si>
    <t>E03255</t>
  </si>
  <si>
    <t>Jose Brown</t>
  </si>
  <si>
    <t>E02023</t>
  </si>
  <si>
    <t>Maverick Mehta</t>
  </si>
  <si>
    <t>E03166</t>
  </si>
  <si>
    <t>Austin Edwards</t>
  </si>
  <si>
    <t>E04529</t>
  </si>
  <si>
    <t>Gabriel Yu</t>
  </si>
  <si>
    <t>Mason Watson</t>
  </si>
  <si>
    <t>E00632</t>
  </si>
  <si>
    <t>Angel Chang</t>
  </si>
  <si>
    <t>E03685</t>
  </si>
  <si>
    <t>Silas Hunter</t>
  </si>
  <si>
    <t>E00401</t>
  </si>
  <si>
    <t>Wesley Adams</t>
  </si>
  <si>
    <t>E01479</t>
  </si>
  <si>
    <t>Serenity Bailey</t>
  </si>
  <si>
    <t>E03540</t>
  </si>
  <si>
    <t>Emma Perry</t>
  </si>
  <si>
    <t>E04041</t>
  </si>
  <si>
    <t>Clara Huynh</t>
  </si>
  <si>
    <t>E04546</t>
  </si>
  <si>
    <t>Jade Hunter</t>
  </si>
  <si>
    <t>E04217</t>
  </si>
  <si>
    <t>Lydia Williams</t>
  </si>
  <si>
    <t>E00344</t>
  </si>
  <si>
    <t>Savannah He</t>
  </si>
  <si>
    <t>E00965</t>
  </si>
  <si>
    <t>Jacob Khan</t>
  </si>
  <si>
    <t>E04639</t>
  </si>
  <si>
    <t>Luna Taylor</t>
  </si>
  <si>
    <t>E03058</t>
  </si>
  <si>
    <t>Angel Xiong</t>
  </si>
  <si>
    <t>E04538</t>
  </si>
  <si>
    <t>Adeline Yang</t>
  </si>
  <si>
    <t>E01132</t>
  </si>
  <si>
    <t>Gabriella Johnson</t>
  </si>
  <si>
    <t>E04466</t>
  </si>
  <si>
    <t>Connor Bell</t>
  </si>
  <si>
    <t>E00747</t>
  </si>
  <si>
    <t>Leilani Baker</t>
  </si>
  <si>
    <t>E01524</t>
  </si>
  <si>
    <t>Ian Miller</t>
  </si>
  <si>
    <t>E01952</t>
  </si>
  <si>
    <t>Everett Lee</t>
  </si>
  <si>
    <t>E04784</t>
  </si>
  <si>
    <t>Joshua Lin</t>
  </si>
  <si>
    <t>Grayson Brown</t>
  </si>
  <si>
    <t>E00784</t>
  </si>
  <si>
    <t>Ella Nguyen</t>
  </si>
  <si>
    <t>E04925</t>
  </si>
  <si>
    <t>Athena Jordan</t>
  </si>
  <si>
    <t>Lincoln Reyes</t>
  </si>
  <si>
    <t>E01496</t>
  </si>
  <si>
    <t>Ava Ortiz</t>
  </si>
  <si>
    <t>E03616</t>
  </si>
  <si>
    <t>Josiah Lewis</t>
  </si>
  <si>
    <t>E02313</t>
  </si>
  <si>
    <t>Jeremiah Lu</t>
  </si>
  <si>
    <t>E03881</t>
  </si>
  <si>
    <t>Andrew Reed</t>
  </si>
  <si>
    <t>E03223</t>
  </si>
  <si>
    <t>Ethan Joseph</t>
  </si>
  <si>
    <t>E02917</t>
  </si>
  <si>
    <t>Everett Morales</t>
  </si>
  <si>
    <t>E03371</t>
  </si>
  <si>
    <t>Jack Alexander</t>
  </si>
  <si>
    <t>Liam Jordan</t>
  </si>
  <si>
    <t>E00593</t>
  </si>
  <si>
    <t>Luke Wilson</t>
  </si>
  <si>
    <t>E01103</t>
  </si>
  <si>
    <t>Lyla Alvarez</t>
  </si>
  <si>
    <t>E01958</t>
  </si>
  <si>
    <t>Angel Lin</t>
  </si>
  <si>
    <t>Easton Moore</t>
  </si>
  <si>
    <t>E00099</t>
  </si>
  <si>
    <t>Brooklyn Salazar</t>
  </si>
  <si>
    <t>E00044</t>
  </si>
  <si>
    <t>Scarlett Jenkins</t>
  </si>
  <si>
    <t>E04756</t>
  </si>
  <si>
    <t>Aiden Le</t>
  </si>
  <si>
    <t>E04114</t>
  </si>
  <si>
    <t>Christopher Lim</t>
  </si>
  <si>
    <t>E01423</t>
  </si>
  <si>
    <t>James Castillo</t>
  </si>
  <si>
    <t>E03354</t>
  </si>
  <si>
    <t>Silas Estrada</t>
  </si>
  <si>
    <t>Layla Salazar</t>
  </si>
  <si>
    <t>E01724</t>
  </si>
  <si>
    <t>Nolan Molina</t>
  </si>
  <si>
    <t>E04087</t>
  </si>
  <si>
    <t>Adam Kaur</t>
  </si>
  <si>
    <t>E00319</t>
  </si>
  <si>
    <t>Ezra Wilson</t>
  </si>
  <si>
    <t>E04323</t>
  </si>
  <si>
    <t>Melody Valdez</t>
  </si>
  <si>
    <t>E01995</t>
  </si>
  <si>
    <t>Jonathan Ho</t>
  </si>
  <si>
    <t>E04491</t>
  </si>
  <si>
    <t>Nathan Chan</t>
  </si>
  <si>
    <t>E04170</t>
  </si>
  <si>
    <t>Grayson Chin</t>
  </si>
  <si>
    <t>E00929</t>
  </si>
  <si>
    <t>Allison Espinoza</t>
  </si>
  <si>
    <t>Jameson Martin</t>
  </si>
  <si>
    <t>E04535</t>
  </si>
  <si>
    <t>Charlotte Vo</t>
  </si>
  <si>
    <t>E01432</t>
  </si>
  <si>
    <t>Peyton Garza</t>
  </si>
  <si>
    <t>E03890</t>
  </si>
  <si>
    <t>Everett Khan</t>
  </si>
  <si>
    <t>E02012</t>
  </si>
  <si>
    <t>E01519</t>
  </si>
  <si>
    <t>Anthony Marquez</t>
  </si>
  <si>
    <t>E01366</t>
  </si>
  <si>
    <t>William Walker</t>
  </si>
  <si>
    <t>E01591</t>
  </si>
  <si>
    <t>Paisley Trinh</t>
  </si>
  <si>
    <t>E03870</t>
  </si>
  <si>
    <t>Madeline Allen</t>
  </si>
  <si>
    <t>E01927</t>
  </si>
  <si>
    <t>E04174</t>
  </si>
  <si>
    <t>Maverick Henry</t>
  </si>
  <si>
    <t>E02903</t>
  </si>
  <si>
    <t>Robert Vazquez</t>
  </si>
  <si>
    <t>E01387</t>
  </si>
  <si>
    <t>Cora Zheng</t>
  </si>
  <si>
    <t>E01363</t>
  </si>
  <si>
    <t>Ayla Daniels</t>
  </si>
  <si>
    <t>E02987</t>
  </si>
  <si>
    <t>Mateo Harris</t>
  </si>
  <si>
    <t>E04048</t>
  </si>
  <si>
    <t>Julian Lee</t>
  </si>
  <si>
    <t>E03626</t>
  </si>
  <si>
    <t>Nicholas Avila</t>
  </si>
  <si>
    <t>E02192</t>
  </si>
  <si>
    <t>Lucy Avila</t>
  </si>
  <si>
    <t>E04123</t>
  </si>
  <si>
    <t>Andrew Holmes</t>
  </si>
  <si>
    <t>Eli Reed</t>
  </si>
  <si>
    <t>E03227</t>
  </si>
  <si>
    <t>Eli Richardson</t>
  </si>
  <si>
    <t>E02258</t>
  </si>
  <si>
    <t>Eliza Chen</t>
  </si>
  <si>
    <t>E02440</t>
  </si>
  <si>
    <t>Grayson Turner</t>
  </si>
  <si>
    <t>E01649</t>
  </si>
  <si>
    <t>Eva Alvarado</t>
  </si>
  <si>
    <t>E02798</t>
  </si>
  <si>
    <t>Charles Henderson</t>
  </si>
  <si>
    <t>E01429</t>
  </si>
  <si>
    <t>Dylan Wilson</t>
  </si>
  <si>
    <t>E00494</t>
  </si>
  <si>
    <t>Robert Alvarez</t>
  </si>
  <si>
    <t>E04732</t>
  </si>
  <si>
    <t>Benjamin Ramirez</t>
  </si>
  <si>
    <t>E00981</t>
  </si>
  <si>
    <t>Miles Thao</t>
  </si>
  <si>
    <t>E04547</t>
  </si>
  <si>
    <t>Avery Grant</t>
  </si>
  <si>
    <t>E03248</t>
  </si>
  <si>
    <t>Lyla Stewart</t>
  </si>
  <si>
    <t>E04444</t>
  </si>
  <si>
    <t>Brooklyn Ruiz</t>
  </si>
  <si>
    <t>E02005</t>
  </si>
  <si>
    <t>Isabella Bui</t>
  </si>
  <si>
    <t>E01895</t>
  </si>
  <si>
    <t>Gabriel Zhou</t>
  </si>
  <si>
    <t>E03928</t>
  </si>
  <si>
    <t>Miles Dang</t>
  </si>
  <si>
    <t>E04109</t>
  </si>
  <si>
    <t>Leah Bryant</t>
  </si>
  <si>
    <t>E00639</t>
  </si>
  <si>
    <t>Benjamin Mai</t>
  </si>
  <si>
    <t>E04189</t>
  </si>
  <si>
    <t>Ariana Kim</t>
  </si>
  <si>
    <t>E03583</t>
  </si>
  <si>
    <t>Kayden Jordan</t>
  </si>
  <si>
    <t>E02428</t>
  </si>
  <si>
    <t>Connor Luu</t>
  </si>
  <si>
    <t>Madison Her</t>
  </si>
  <si>
    <t>E04079</t>
  </si>
  <si>
    <t>Christopher Butler</t>
  </si>
  <si>
    <t>Sophie Oh</t>
  </si>
  <si>
    <t>E01834</t>
  </si>
  <si>
    <t>Chloe Allen</t>
  </si>
  <si>
    <t>E01898</t>
  </si>
  <si>
    <t>Oliver Moua</t>
  </si>
  <si>
    <t>E00862</t>
  </si>
  <si>
    <t>Levi Moreno</t>
  </si>
  <si>
    <t>E02576</t>
  </si>
  <si>
    <t>Gianna Ha</t>
  </si>
  <si>
    <t>E00035</t>
  </si>
  <si>
    <t>Lillian Gonzales</t>
  </si>
  <si>
    <t>Brooklyn Cho</t>
  </si>
  <si>
    <t>E04697</t>
  </si>
  <si>
    <t>Eleanor Williams</t>
  </si>
  <si>
    <t>E00592</t>
  </si>
  <si>
    <t>Josephine Richardson</t>
  </si>
  <si>
    <t>E03332</t>
  </si>
  <si>
    <t>Ruby Sun</t>
  </si>
  <si>
    <t>E03278</t>
  </si>
  <si>
    <t>Nevaeh James</t>
  </si>
  <si>
    <t>E03240</t>
  </si>
  <si>
    <t>Aiden Silva</t>
  </si>
  <si>
    <t>E00555</t>
  </si>
  <si>
    <t>Sofia Trinh</t>
  </si>
  <si>
    <t>E03149</t>
  </si>
  <si>
    <t>Layla Collins</t>
  </si>
  <si>
    <t>E04380</t>
  </si>
  <si>
    <t>Naomi Washington</t>
  </si>
  <si>
    <t>E02035</t>
  </si>
  <si>
    <t>Eli Rahman</t>
  </si>
  <si>
    <t>E03595</t>
  </si>
  <si>
    <t>Christopher Howard</t>
  </si>
  <si>
    <t>E02135</t>
  </si>
  <si>
    <t>John Delgado</t>
  </si>
  <si>
    <t>E02217</t>
  </si>
  <si>
    <t>William Phillips</t>
  </si>
  <si>
    <t>E03519</t>
  </si>
  <si>
    <t>Eliza Zheng</t>
  </si>
  <si>
    <t>E01125</t>
  </si>
  <si>
    <t>Joshua Yang</t>
  </si>
  <si>
    <t>E00102</t>
  </si>
  <si>
    <t>Riley Rojas</t>
  </si>
  <si>
    <t>E03455</t>
  </si>
  <si>
    <t>Hadley Ford</t>
  </si>
  <si>
    <t>E02274</t>
  </si>
  <si>
    <t>Isabella Bailey</t>
  </si>
  <si>
    <t>E02848</t>
  </si>
  <si>
    <t>E03296</t>
  </si>
  <si>
    <t>Eloise Trinh</t>
  </si>
  <si>
    <t>E01339</t>
  </si>
  <si>
    <t>Jeremiah Hernandez</t>
  </si>
  <si>
    <t>E00869</t>
  </si>
  <si>
    <t>Nova Lin</t>
  </si>
  <si>
    <t>E04978</t>
  </si>
  <si>
    <t>Peyton Harris</t>
  </si>
  <si>
    <t>E04089</t>
  </si>
  <si>
    <t>Sebastian Fong</t>
  </si>
  <si>
    <t>E01722</t>
  </si>
  <si>
    <t>Asher Huynh</t>
  </si>
  <si>
    <t>E00640</t>
  </si>
  <si>
    <t>Paisley Bryant</t>
  </si>
  <si>
    <t>E04670</t>
  </si>
  <si>
    <t>Angel Do</t>
  </si>
  <si>
    <t>E02888</t>
  </si>
  <si>
    <t>Elijah Ramos</t>
  </si>
  <si>
    <t>E01611</t>
  </si>
  <si>
    <t>Gabriella Zhu</t>
  </si>
  <si>
    <t>E03168</t>
  </si>
  <si>
    <t>Nora Le</t>
  </si>
  <si>
    <t>E03691</t>
  </si>
  <si>
    <t>Colton Garcia</t>
  </si>
  <si>
    <t>E00559</t>
  </si>
  <si>
    <t>Penelope Silva</t>
  </si>
  <si>
    <t>E02221</t>
  </si>
  <si>
    <t>Julian Delgado</t>
  </si>
  <si>
    <t>E00126</t>
  </si>
  <si>
    <t>Isabella Scott</t>
  </si>
  <si>
    <t>E00481</t>
  </si>
  <si>
    <t>Jameson Nelson</t>
  </si>
  <si>
    <t>E02833</t>
  </si>
  <si>
    <t>Adrian Fernandez</t>
  </si>
  <si>
    <t>E03902</t>
  </si>
  <si>
    <t>Madison Hunter</t>
  </si>
  <si>
    <t>Maverick Figueroa</t>
  </si>
  <si>
    <t>Aaliyah Mai</t>
  </si>
  <si>
    <t>E00156</t>
  </si>
  <si>
    <t>Madelyn Scott</t>
  </si>
  <si>
    <t>E01578</t>
  </si>
  <si>
    <t>Anthony Hong</t>
  </si>
  <si>
    <t>Robert Wright</t>
  </si>
  <si>
    <t>E04762</t>
  </si>
  <si>
    <t>Audrey Richardson</t>
  </si>
  <si>
    <t>E01148</t>
  </si>
  <si>
    <t>Scarlett Kumar</t>
  </si>
  <si>
    <t>E00549</t>
  </si>
  <si>
    <t>Isabella Xi</t>
  </si>
  <si>
    <t>Marketing</t>
  </si>
  <si>
    <t>E00884</t>
  </si>
  <si>
    <t>Camila Silva</t>
  </si>
  <si>
    <t>E01628</t>
  </si>
  <si>
    <t>Jackson Perry</t>
  </si>
  <si>
    <t>E03749</t>
  </si>
  <si>
    <t>Kennedy Foster</t>
  </si>
  <si>
    <t>E00586</t>
  </si>
  <si>
    <t>Sadie Washington</t>
  </si>
  <si>
    <t>E00415</t>
  </si>
  <si>
    <t>Leilani Butler</t>
  </si>
  <si>
    <t>E04207</t>
  </si>
  <si>
    <t>John Contreras</t>
  </si>
  <si>
    <t>E00716</t>
  </si>
  <si>
    <t>John Chow</t>
  </si>
  <si>
    <t>E04798</t>
  </si>
  <si>
    <t>Aurora Ali</t>
  </si>
  <si>
    <t>E00791</t>
  </si>
  <si>
    <t>Thomas Padilla</t>
  </si>
  <si>
    <t>E00935</t>
  </si>
  <si>
    <t>Joseph Martin</t>
  </si>
  <si>
    <t>Jack Huynh</t>
  </si>
  <si>
    <t>Cora Rivera</t>
  </si>
  <si>
    <t>E03061</t>
  </si>
  <si>
    <t>Vivian Lewis</t>
  </si>
  <si>
    <t>E04769</t>
  </si>
  <si>
    <t>Mila Leung</t>
  </si>
  <si>
    <t>E00170</t>
  </si>
  <si>
    <t>Hannah Nelson</t>
  </si>
  <si>
    <t>E03394</t>
  </si>
  <si>
    <t>Joseph Ly</t>
  </si>
  <si>
    <t>E04630</t>
  </si>
  <si>
    <t>Maria Griffin</t>
  </si>
  <si>
    <t>E00874</t>
  </si>
  <si>
    <t>Alexander Choi</t>
  </si>
  <si>
    <t>E03446</t>
  </si>
  <si>
    <t>Julian Ross</t>
  </si>
  <si>
    <t>E01631</t>
  </si>
  <si>
    <t>Leilani Yee</t>
  </si>
  <si>
    <t>E03719</t>
  </si>
  <si>
    <t>Jack Brown</t>
  </si>
  <si>
    <t>E02803</t>
  </si>
  <si>
    <t>Eli Soto</t>
  </si>
  <si>
    <t>E03520</t>
  </si>
  <si>
    <t>Nolan Pena</t>
  </si>
  <si>
    <t>Hadley Parker</t>
  </si>
  <si>
    <t>E04342</t>
  </si>
  <si>
    <t>Samantha Barnes</t>
  </si>
  <si>
    <t>Penelope Johnson</t>
  </si>
  <si>
    <t>E01860</t>
  </si>
  <si>
    <t>Jack Edwards</t>
  </si>
  <si>
    <t>E00034</t>
  </si>
  <si>
    <t>Caroline Herrera</t>
  </si>
  <si>
    <t>E03300</t>
  </si>
  <si>
    <t>Maria Chin</t>
  </si>
  <si>
    <t>Logan Bryant</t>
  </si>
  <si>
    <t>E02252</t>
  </si>
  <si>
    <t>Lillian Park</t>
  </si>
  <si>
    <t>E02038</t>
  </si>
  <si>
    <t>Ellie Chung</t>
  </si>
  <si>
    <t>E00365</t>
  </si>
  <si>
    <t>Jonathan Patel</t>
  </si>
  <si>
    <t>E04877</t>
  </si>
  <si>
    <t>Samuel Vega</t>
  </si>
  <si>
    <t>Henry Zhu</t>
  </si>
  <si>
    <t>E00900</t>
  </si>
  <si>
    <t>Eleanor Delgado</t>
  </si>
  <si>
    <t>E00181</t>
  </si>
  <si>
    <t>Genesis Hu</t>
  </si>
  <si>
    <t>E03591</t>
  </si>
  <si>
    <t>Piper Sun</t>
  </si>
  <si>
    <t>E01014</t>
  </si>
  <si>
    <t>Lucas Phan</t>
  </si>
  <si>
    <t>E03988</t>
  </si>
  <si>
    <t>Dominic Thomas</t>
  </si>
  <si>
    <t>E03429</t>
  </si>
  <si>
    <t>Ian Wu</t>
  </si>
  <si>
    <t>E00359</t>
  </si>
  <si>
    <t>Logan Carrillo</t>
  </si>
  <si>
    <t>E03277</t>
  </si>
  <si>
    <t>Caroline Hu</t>
  </si>
  <si>
    <t>E01052</t>
  </si>
  <si>
    <t>Jaxson Dinh</t>
  </si>
  <si>
    <t>E04165</t>
  </si>
  <si>
    <t>Sophie Vang</t>
  </si>
  <si>
    <t>E04645</t>
  </si>
  <si>
    <t>Elias Ahmed</t>
  </si>
  <si>
    <t>E04517</t>
  </si>
  <si>
    <t>Amelia Choi</t>
  </si>
  <si>
    <t>E02943</t>
  </si>
  <si>
    <t>Bella Lopez</t>
  </si>
  <si>
    <t>E03901</t>
  </si>
  <si>
    <t>Luca Truong</t>
  </si>
  <si>
    <t>E04607</t>
  </si>
  <si>
    <t>Landon Brown</t>
  </si>
  <si>
    <t>E04155</t>
  </si>
  <si>
    <t>Dylan Dominguez</t>
  </si>
  <si>
    <t>Noah Chen</t>
  </si>
  <si>
    <t>E00325</t>
  </si>
  <si>
    <t>Jameson Chen</t>
  </si>
  <si>
    <t>E03971</t>
  </si>
  <si>
    <t>Lillian Chen</t>
  </si>
  <si>
    <t>E02977</t>
  </si>
  <si>
    <t>Nicholas Song</t>
  </si>
  <si>
    <t>E02531</t>
  </si>
  <si>
    <t>Jameson Foster</t>
  </si>
  <si>
    <t>E02468</t>
  </si>
  <si>
    <t>Ella Huang</t>
  </si>
  <si>
    <t>E03912</t>
  </si>
  <si>
    <t>Carter Turner</t>
  </si>
  <si>
    <t>E01371</t>
  </si>
  <si>
    <t>Dominic Le</t>
  </si>
  <si>
    <t>E00824</t>
  </si>
  <si>
    <t>Everleigh Adams</t>
  </si>
  <si>
    <t>E03550</t>
  </si>
  <si>
    <t>Stella Wu</t>
  </si>
  <si>
    <t>E04472</t>
  </si>
  <si>
    <t>Alexander Foster</t>
  </si>
  <si>
    <t>E00161</t>
  </si>
  <si>
    <t>Ryan Ha</t>
  </si>
  <si>
    <t>Leah Khan</t>
  </si>
  <si>
    <t>E03059</t>
  </si>
  <si>
    <t>Hailey Dang</t>
  </si>
  <si>
    <t>E03370</t>
  </si>
  <si>
    <t>Ian Cortez</t>
  </si>
  <si>
    <t>Christian Ali</t>
  </si>
  <si>
    <t>E03758</t>
  </si>
  <si>
    <t>Liam Zhang</t>
  </si>
  <si>
    <t>E00638</t>
  </si>
  <si>
    <t>David Simmons</t>
  </si>
  <si>
    <t>E01712</t>
  </si>
  <si>
    <t>James Singh</t>
  </si>
  <si>
    <t>Sebastian Gupta</t>
  </si>
  <si>
    <t>E04938</t>
  </si>
  <si>
    <t>Brooklyn Daniels</t>
  </si>
  <si>
    <t>E02420</t>
  </si>
  <si>
    <t>Madison Li</t>
  </si>
  <si>
    <t>E04739</t>
  </si>
  <si>
    <t>Ruby Washington</t>
  </si>
  <si>
    <t>E04132</t>
  </si>
  <si>
    <t>Kinsley Henry</t>
  </si>
  <si>
    <t>E04018</t>
  </si>
  <si>
    <t>Emery Ford</t>
  </si>
  <si>
    <t>E01899</t>
  </si>
  <si>
    <t>Xavier Jackson</t>
  </si>
  <si>
    <t>E02562</t>
  </si>
  <si>
    <t>Christian Medina</t>
  </si>
  <si>
    <t>E01636</t>
  </si>
  <si>
    <t>Naomi Coleman</t>
  </si>
  <si>
    <t>E03655</t>
  </si>
  <si>
    <t>Samantha Rogers</t>
  </si>
  <si>
    <t>E01347</t>
  </si>
  <si>
    <t>Aiden Gonzales</t>
  </si>
  <si>
    <t>E03968</t>
  </si>
  <si>
    <t>Joshua Chin</t>
  </si>
  <si>
    <t>E03774</t>
  </si>
  <si>
    <t>Hannah Mejia</t>
  </si>
  <si>
    <t>E01422</t>
  </si>
  <si>
    <t>Lydia Espinoza</t>
  </si>
  <si>
    <t>E02846</t>
  </si>
  <si>
    <t>Julia Mai</t>
  </si>
  <si>
    <t>E04247</t>
  </si>
  <si>
    <t>Camila Evans</t>
  </si>
  <si>
    <t>E02613</t>
  </si>
  <si>
    <t>Everly Lai</t>
  </si>
  <si>
    <t>E03262</t>
  </si>
  <si>
    <t>Logan Mitchell</t>
  </si>
  <si>
    <t>E02716</t>
  </si>
  <si>
    <t>Dominic Dinh</t>
  </si>
  <si>
    <t>E03683</t>
  </si>
  <si>
    <t>Raelynn Hong</t>
  </si>
  <si>
    <t>E00607</t>
  </si>
  <si>
    <t>Jameson Allen</t>
  </si>
  <si>
    <t>E02984</t>
  </si>
  <si>
    <t>Jack Mai</t>
  </si>
  <si>
    <t>E03579</t>
  </si>
  <si>
    <t>Robert Zhang</t>
  </si>
  <si>
    <t>E04542</t>
  </si>
  <si>
    <t>Camila Cortez</t>
  </si>
  <si>
    <t>E04157</t>
  </si>
  <si>
    <t>William Cao</t>
  </si>
  <si>
    <t>E02732</t>
  </si>
  <si>
    <t>Alice Tran</t>
  </si>
  <si>
    <t>E04363</t>
  </si>
  <si>
    <t>Savannah Singh</t>
  </si>
  <si>
    <t>E03866</t>
  </si>
  <si>
    <t>Jordan Zhu</t>
  </si>
  <si>
    <t>E03124</t>
  </si>
  <si>
    <t>Caleb Nelson</t>
  </si>
  <si>
    <t>E02992</t>
  </si>
  <si>
    <t>Paisley Sanders</t>
  </si>
  <si>
    <t>Olivia Gray</t>
  </si>
  <si>
    <t>John Trinh</t>
  </si>
  <si>
    <t>Ryan Holmes</t>
  </si>
  <si>
    <t>E00447</t>
  </si>
  <si>
    <t>Hailey Sanchez</t>
  </si>
  <si>
    <t>E01108</t>
  </si>
  <si>
    <t>Hannah Martinez</t>
  </si>
  <si>
    <t>E04872</t>
  </si>
  <si>
    <t>Isaac Stewart</t>
  </si>
  <si>
    <t>E03159</t>
  </si>
  <si>
    <t>Claire Romero</t>
  </si>
  <si>
    <t>Austin Brown</t>
  </si>
  <si>
    <t>E02453</t>
  </si>
  <si>
    <t>Dylan Kumar</t>
  </si>
  <si>
    <t>Peyton Walker</t>
  </si>
  <si>
    <t>E02889</t>
  </si>
  <si>
    <t>Mia Herrera</t>
  </si>
  <si>
    <t>E01300</t>
  </si>
  <si>
    <t>Sadie Lee</t>
  </si>
  <si>
    <t>E02558</t>
  </si>
  <si>
    <t>Jose Richardson</t>
  </si>
  <si>
    <t>E02627</t>
  </si>
  <si>
    <t>Parker Avila</t>
  </si>
  <si>
    <t>E03778</t>
  </si>
  <si>
    <t>Luke Vu</t>
  </si>
  <si>
    <t>E04598</t>
  </si>
  <si>
    <t>Violet Garcia</t>
  </si>
  <si>
    <t>E02703</t>
  </si>
  <si>
    <t>Austin Vang</t>
  </si>
  <si>
    <t>E03094</t>
  </si>
  <si>
    <t>Wesley Young</t>
  </si>
  <si>
    <t>E04398</t>
  </si>
  <si>
    <t>Oliver Yang</t>
  </si>
  <si>
    <t>E00644</t>
  </si>
  <si>
    <t>Joshua Gupta</t>
  </si>
  <si>
    <t>Account Representative</t>
  </si>
  <si>
    <t>Sales</t>
  </si>
  <si>
    <t>E04625</t>
  </si>
  <si>
    <t>Adam Dang</t>
  </si>
  <si>
    <t>Eva Rivera</t>
  </si>
  <si>
    <t>Leonardo Dixon</t>
  </si>
  <si>
    <t>E02071</t>
  </si>
  <si>
    <t>Mateo Her</t>
  </si>
  <si>
    <t>E01994</t>
  </si>
  <si>
    <t>Angel Powell</t>
  </si>
  <si>
    <t>E03549</t>
  </si>
  <si>
    <t>Mateo Vu</t>
  </si>
  <si>
    <t>E04600</t>
  </si>
  <si>
    <t>William Vu</t>
  </si>
  <si>
    <t>E03906</t>
  </si>
  <si>
    <t>Piper Richardson</t>
  </si>
  <si>
    <t>Xavier Zheng</t>
  </si>
  <si>
    <t>E01427</t>
  </si>
  <si>
    <t>Mia Cheng</t>
  </si>
  <si>
    <t>Nevaeh Jones</t>
  </si>
  <si>
    <t>E03047</t>
  </si>
  <si>
    <t>Gabriella Gupta</t>
  </si>
  <si>
    <t>Sr. Account Representative</t>
  </si>
  <si>
    <t>E02850</t>
  </si>
  <si>
    <t>Evelyn Dinh</t>
  </si>
  <si>
    <t>Brooks Marquez</t>
  </si>
  <si>
    <t>Evelyn Jung</t>
  </si>
  <si>
    <t>E02783</t>
  </si>
  <si>
    <t>Levi Mendez</t>
  </si>
  <si>
    <t>E00957</t>
  </si>
  <si>
    <t>Genesis Perry</t>
  </si>
  <si>
    <t>E01533</t>
  </si>
  <si>
    <t>Avery Bailey</t>
  </si>
  <si>
    <t>E02254</t>
  </si>
  <si>
    <t>Jaxson Sandoval</t>
  </si>
  <si>
    <t>Emma Brooks</t>
  </si>
  <si>
    <t>E03956</t>
  </si>
  <si>
    <t>E03189</t>
  </si>
  <si>
    <t>Asher Jackson</t>
  </si>
  <si>
    <t>E03560</t>
  </si>
  <si>
    <t>Ayla Ng</t>
  </si>
  <si>
    <t>E02791</t>
  </si>
  <si>
    <t>Aubrey Romero</t>
  </si>
  <si>
    <t>E01002</t>
  </si>
  <si>
    <t>Elias Ali</t>
  </si>
  <si>
    <t>E00752</t>
  </si>
  <si>
    <t>Luna Liu</t>
  </si>
  <si>
    <t>E02183</t>
  </si>
  <si>
    <t>Sarah Ayala</t>
  </si>
  <si>
    <t>E02121</t>
  </si>
  <si>
    <t>Levi Brown</t>
  </si>
  <si>
    <t>E00725</t>
  </si>
  <si>
    <t>Nova Herrera</t>
  </si>
  <si>
    <t>E03027</t>
  </si>
  <si>
    <t>Elijah Watson</t>
  </si>
  <si>
    <t>E01291</t>
  </si>
  <si>
    <t>Thomas Aguilar</t>
  </si>
  <si>
    <t>E00488</t>
  </si>
  <si>
    <t>Emery Hunter</t>
  </si>
  <si>
    <t>E04802</t>
  </si>
  <si>
    <t>Lucy Fong</t>
  </si>
  <si>
    <t>E01221</t>
  </si>
  <si>
    <t>Eva Figueroa</t>
  </si>
  <si>
    <t>E02844</t>
  </si>
  <si>
    <t>Charles Diaz</t>
  </si>
  <si>
    <t>E00742</t>
  </si>
  <si>
    <t>Cooper Mitchell</t>
  </si>
  <si>
    <t>E02285</t>
  </si>
  <si>
    <t>Aria Xi</t>
  </si>
  <si>
    <t>E00178</t>
  </si>
  <si>
    <t>Harper Alexander</t>
  </si>
  <si>
    <t>E04127</t>
  </si>
  <si>
    <t>Emery Acosta</t>
  </si>
  <si>
    <t>E00273</t>
  </si>
  <si>
    <t>David Owens</t>
  </si>
  <si>
    <t>E03419</t>
  </si>
  <si>
    <t>Jade Yi</t>
  </si>
  <si>
    <t>E01466</t>
  </si>
  <si>
    <t>Connor Vang</t>
  </si>
  <si>
    <t>E03081</t>
  </si>
  <si>
    <t>Ayla Brown</t>
  </si>
  <si>
    <t>E01116</t>
  </si>
  <si>
    <t>Jaxon Tran</t>
  </si>
  <si>
    <t>E04419</t>
  </si>
  <si>
    <t>Sophia Ahmed</t>
  </si>
  <si>
    <t>Aiden Bryant</t>
  </si>
  <si>
    <t>E03251</t>
  </si>
  <si>
    <t>Ruby Medina</t>
  </si>
  <si>
    <t>E02189</t>
  </si>
  <si>
    <t>Isla Chavez</t>
  </si>
  <si>
    <t>E03423</t>
  </si>
  <si>
    <t>Santiago f Gonzalez</t>
  </si>
  <si>
    <t>E00788</t>
  </si>
  <si>
    <t>Emily Contreras</t>
  </si>
  <si>
    <t>E04729</t>
  </si>
  <si>
    <t>Ezekiel Fong</t>
  </si>
  <si>
    <t>E04168</t>
  </si>
  <si>
    <t>Mila Juarez</t>
  </si>
  <si>
    <t>E04937</t>
  </si>
  <si>
    <t>Ian Ngo</t>
  </si>
  <si>
    <t>Eliza Adams</t>
  </si>
  <si>
    <t>Matthew Lim</t>
  </si>
  <si>
    <t>E01762</t>
  </si>
  <si>
    <t>Maya Ngo</t>
  </si>
  <si>
    <t>E04101</t>
  </si>
  <si>
    <t>Olivia Harris</t>
  </si>
  <si>
    <t>E01238</t>
  </si>
  <si>
    <t>Eloise Griffin</t>
  </si>
  <si>
    <t>E02295</t>
  </si>
  <si>
    <t>Axel Jordan</t>
  </si>
  <si>
    <t>E02633</t>
  </si>
  <si>
    <t>Allison Roberts</t>
  </si>
  <si>
    <t>Jonathan Khan</t>
  </si>
  <si>
    <t>E02801</t>
  </si>
  <si>
    <t>Santiago f Brooks</t>
  </si>
  <si>
    <t>E00116</t>
  </si>
  <si>
    <t>Madelyn Mehta</t>
  </si>
  <si>
    <t>Alexander Rivera</t>
  </si>
  <si>
    <t>E00218</t>
  </si>
  <si>
    <t>David Desai</t>
  </si>
  <si>
    <t>John Jung</t>
  </si>
  <si>
    <t>E01760</t>
  </si>
  <si>
    <t>Madeline Acosta</t>
  </si>
  <si>
    <t>E04108</t>
  </si>
  <si>
    <t>Jade Figueroa</t>
  </si>
  <si>
    <t>E03697</t>
  </si>
  <si>
    <t>Isaac Woods</t>
  </si>
  <si>
    <t>E03980</t>
  </si>
  <si>
    <t>Lydia Huynh</t>
  </si>
  <si>
    <t>Penelope Griffin</t>
  </si>
  <si>
    <t>Parker Vang</t>
  </si>
  <si>
    <t>E04128</t>
  </si>
  <si>
    <t>Jacob Doan</t>
  </si>
  <si>
    <t>E00022</t>
  </si>
  <si>
    <t>Elena Her</t>
  </si>
  <si>
    <t>E03805</t>
  </si>
  <si>
    <t>Autumn Gonzales</t>
  </si>
  <si>
    <t>E02478</t>
  </si>
  <si>
    <t>Alexander Morris</t>
  </si>
  <si>
    <t>Naomi Chu</t>
  </si>
  <si>
    <t>E01733</t>
  </si>
  <si>
    <t>Eloise Pham</t>
  </si>
  <si>
    <t>Valentina Davis</t>
  </si>
  <si>
    <t>E04952</t>
  </si>
  <si>
    <t>Paisley Gomez</t>
  </si>
  <si>
    <t>E03578</t>
  </si>
  <si>
    <t>Maverick Li</t>
  </si>
  <si>
    <t>E04277</t>
  </si>
  <si>
    <t>Zoe Do</t>
  </si>
  <si>
    <t>E01019</t>
  </si>
  <si>
    <t>Dominic Scott</t>
  </si>
  <si>
    <t>E04940</t>
  </si>
  <si>
    <t>Hudson Williams</t>
  </si>
  <si>
    <t>E03064</t>
  </si>
  <si>
    <t>Lincoln Fong</t>
  </si>
  <si>
    <t>Hudson Hill</t>
  </si>
  <si>
    <t>E01985</t>
  </si>
  <si>
    <t>Eliana Turner</t>
  </si>
  <si>
    <t>E03273</t>
  </si>
  <si>
    <t>Daniel Shah</t>
  </si>
  <si>
    <t>E02415</t>
  </si>
  <si>
    <t>Penelope Gonzalez</t>
  </si>
  <si>
    <t>E04887</t>
  </si>
  <si>
    <t>Emery Do</t>
  </si>
  <si>
    <t>E03170</t>
  </si>
  <si>
    <t>Autumn Thao</t>
  </si>
  <si>
    <t>E01150</t>
  </si>
  <si>
    <t>Allison Leung</t>
  </si>
  <si>
    <t>E01789</t>
  </si>
  <si>
    <t>Charles Luu</t>
  </si>
  <si>
    <t>E03648</t>
  </si>
  <si>
    <t>Vivian Hunter</t>
  </si>
  <si>
    <t>Lucas Daniels</t>
  </si>
  <si>
    <t>Claire Adams</t>
  </si>
  <si>
    <t>E02818</t>
  </si>
  <si>
    <t>Aaron Garza</t>
  </si>
  <si>
    <t>E00634</t>
  </si>
  <si>
    <t>Samantha Chavez</t>
  </si>
  <si>
    <t>E02800</t>
  </si>
  <si>
    <t>Eva Estrada</t>
  </si>
  <si>
    <t>E04853</t>
  </si>
  <si>
    <t>Vivian Chu</t>
  </si>
  <si>
    <t>Amelia Bell</t>
  </si>
  <si>
    <t>E02427</t>
  </si>
  <si>
    <t>Addison Mehta</t>
  </si>
  <si>
    <t>E00749</t>
  </si>
  <si>
    <t>Valentina Moua</t>
  </si>
  <si>
    <t>E01941</t>
  </si>
  <si>
    <t>Quinn Trinh</t>
  </si>
  <si>
    <t>E01413</t>
  </si>
  <si>
    <t>E00412</t>
  </si>
  <si>
    <t>Ezra Banks</t>
  </si>
  <si>
    <t>E02720</t>
  </si>
  <si>
    <t>Jaxon Fong</t>
  </si>
  <si>
    <t>Ethan Mehta</t>
  </si>
  <si>
    <t>E03521</t>
  </si>
  <si>
    <t>Jackson Navarro</t>
  </si>
  <si>
    <t>Piper Ramos</t>
  </si>
  <si>
    <t>E01943</t>
  </si>
  <si>
    <t>Vivian Espinoza</t>
  </si>
  <si>
    <t>E04637</t>
  </si>
  <si>
    <t>Samuel Song</t>
  </si>
  <si>
    <t>E04636</t>
  </si>
  <si>
    <t>Hailey Yee</t>
  </si>
  <si>
    <t>Ian Vargas</t>
  </si>
  <si>
    <t>E03611</t>
  </si>
  <si>
    <t>Alice Mehta</t>
  </si>
  <si>
    <t>E01967</t>
  </si>
  <si>
    <t>John Dang</t>
  </si>
  <si>
    <t>E03795</t>
  </si>
  <si>
    <t>Hazel Young</t>
  </si>
  <si>
    <t>E02047</t>
  </si>
  <si>
    <t>Xavier Perez</t>
  </si>
  <si>
    <t>E01582</t>
  </si>
  <si>
    <t>Elijah Coleman</t>
  </si>
  <si>
    <t>E01225</t>
  </si>
  <si>
    <t>Christian Fong</t>
  </si>
  <si>
    <t>E02522</t>
  </si>
  <si>
    <t>Silas Rivera</t>
  </si>
  <si>
    <t>E03007</t>
  </si>
  <si>
    <t>Isaac Joseph</t>
  </si>
  <si>
    <t>E03863</t>
  </si>
  <si>
    <t>Madeline Watson</t>
  </si>
  <si>
    <t>E00994</t>
  </si>
  <si>
    <t>Charlotte Baker</t>
  </si>
  <si>
    <t>E00943</t>
  </si>
  <si>
    <t>Elena Mendoza</t>
  </si>
  <si>
    <t>E00538</t>
  </si>
  <si>
    <t>Caleb Xiong</t>
  </si>
  <si>
    <t>E01415</t>
  </si>
  <si>
    <t>Henry Green</t>
  </si>
  <si>
    <t>Madelyn Chan</t>
  </si>
  <si>
    <t>E01652</t>
  </si>
  <si>
    <t>Avery Dominguez</t>
  </si>
  <si>
    <t>E04335</t>
  </si>
  <si>
    <t>Parker Allen</t>
  </si>
  <si>
    <t>E03102</t>
  </si>
  <si>
    <t>Cooper Valdez</t>
  </si>
  <si>
    <t>E02059</t>
  </si>
  <si>
    <t>Roman Munoz</t>
  </si>
  <si>
    <t>E03894</t>
  </si>
  <si>
    <t>Charlotte Chang</t>
  </si>
  <si>
    <t>E03580</t>
  </si>
  <si>
    <t>Maverick Medina</t>
  </si>
  <si>
    <t>E03000</t>
  </si>
  <si>
    <t>Hailey Hong</t>
  </si>
  <si>
    <t>Nicholas Wong</t>
  </si>
  <si>
    <t>E02191</t>
  </si>
  <si>
    <t>Maria Sun</t>
  </si>
  <si>
    <t>E00005</t>
  </si>
  <si>
    <t>Riley Washington</t>
  </si>
  <si>
    <t>E04354</t>
  </si>
  <si>
    <t>Raelynn Rios</t>
  </si>
  <si>
    <t>Pria</t>
  </si>
  <si>
    <t>Wanita</t>
  </si>
  <si>
    <t>Column1</t>
  </si>
  <si>
    <t>Day</t>
  </si>
  <si>
    <t>Month</t>
  </si>
  <si>
    <t>Year</t>
  </si>
  <si>
    <t>Nama Bulan</t>
  </si>
  <si>
    <t>Range Salary</t>
  </si>
  <si>
    <t>Employ</t>
  </si>
  <si>
    <t>Row Labels</t>
  </si>
  <si>
    <t>High Income</t>
  </si>
  <si>
    <t>Low Income</t>
  </si>
  <si>
    <t>Middle Income</t>
  </si>
  <si>
    <t>Grand Total</t>
  </si>
  <si>
    <t>Count of EEID</t>
  </si>
  <si>
    <t>Total Karyawan</t>
  </si>
  <si>
    <t>Min Salary</t>
  </si>
  <si>
    <t>Max Salary</t>
  </si>
  <si>
    <t>Avg Salary</t>
  </si>
  <si>
    <t>Avg of Annual Salary</t>
  </si>
  <si>
    <t>(All)</t>
  </si>
  <si>
    <t>PT. DUMMY</t>
  </si>
  <si>
    <t>DASHBOARD ANALYTICS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</si>
</sst>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quot;#,##0_);\(&quot;$&quot;#,##0\)"/>
    <numFmt numFmtId="42" formatCode="_(&quot;$&quot;* #,##0_);_(&quot;$&quot;* \(#,##0\);_(&quot;$&quot;* &quot;-&quot;_);_(@_)"/>
    <numFmt numFmtId="164" formatCode="&quot;$&quot;#,##0_);\(&quot;$&quot;#,##0\);&quot;$&quot;0_)"/>
    <numFmt numFmtId="165" formatCode="#,##0%_);\(#,##0%\);0%_)"/>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FFFFFF"/>
      <name val="Calibri"/>
      <family val="2"/>
      <scheme val="minor"/>
    </font>
    <font>
      <b/>
      <sz val="20"/>
      <color theme="0"/>
      <name val="Calibri"/>
      <family val="2"/>
      <scheme val="minor"/>
    </font>
  </fonts>
  <fills count="5">
    <fill>
      <patternFill patternType="none"/>
    </fill>
    <fill>
      <patternFill patternType="gray125"/>
    </fill>
    <fill>
      <patternFill patternType="solid">
        <fgColor theme="9" tint="0.39997558519241921"/>
        <bgColor indexed="65"/>
      </patternFill>
    </fill>
    <fill>
      <patternFill patternType="solid">
        <fgColor rgb="FF3DB182"/>
        <bgColor indexed="64"/>
      </patternFill>
    </fill>
    <fill>
      <patternFill patternType="solid">
        <fgColor theme="9"/>
        <bgColor indexed="64"/>
      </patternFill>
    </fill>
  </fills>
  <borders count="4">
    <border>
      <left/>
      <right/>
      <top/>
      <bottom/>
      <diagonal/>
    </border>
    <border>
      <left/>
      <right style="medium">
        <color rgb="FFFFFFFF"/>
      </right>
      <top/>
      <bottom/>
      <diagonal/>
    </border>
    <border>
      <left style="medium">
        <color rgb="FFFFFFFF"/>
      </left>
      <right style="medium">
        <color rgb="FFFFFFFF"/>
      </right>
      <top/>
      <bottom/>
      <diagonal/>
    </border>
    <border>
      <left style="medium">
        <color rgb="FFFFFFFF"/>
      </left>
      <right/>
      <top/>
      <bottom/>
      <diagonal/>
    </border>
  </borders>
  <cellStyleXfs count="2">
    <xf numFmtId="0" fontId="0" fillId="0" borderId="0"/>
    <xf numFmtId="0" fontId="1" fillId="2" borderId="0" applyNumberFormat="0" applyBorder="0" applyAlignment="0" applyProtection="0"/>
  </cellStyleXfs>
  <cellXfs count="20">
    <xf numFmtId="0" fontId="0" fillId="0" borderId="0" xfId="0"/>
    <xf numFmtId="0" fontId="4" fillId="3" borderId="1" xfId="0" applyFont="1" applyFill="1" applyBorder="1" applyAlignment="1">
      <alignment horizontal="left"/>
    </xf>
    <xf numFmtId="0" fontId="4" fillId="3" borderId="2" xfId="0" applyFont="1" applyFill="1" applyBorder="1" applyAlignment="1">
      <alignment horizontal="left"/>
    </xf>
    <xf numFmtId="14" fontId="4" fillId="3" borderId="3" xfId="0" applyNumberFormat="1" applyFont="1" applyFill="1" applyBorder="1" applyAlignment="1">
      <alignment horizontal="left"/>
    </xf>
    <xf numFmtId="14" fontId="0" fillId="0" borderId="0" xfId="0" applyNumberFormat="1"/>
    <xf numFmtId="164" fontId="0" fillId="0" borderId="0" xfId="0" applyNumberFormat="1"/>
    <xf numFmtId="165" fontId="0" fillId="0" borderId="0" xfId="0" applyNumberFormat="1"/>
    <xf numFmtId="1" fontId="4" fillId="3" borderId="2" xfId="0" applyNumberFormat="1" applyFont="1" applyFill="1" applyBorder="1" applyAlignment="1">
      <alignment horizontal="left"/>
    </xf>
    <xf numFmtId="1" fontId="0" fillId="0" borderId="0" xfId="0" applyNumberFormat="1"/>
    <xf numFmtId="42" fontId="4" fillId="3" borderId="2" xfId="0" applyNumberFormat="1" applyFont="1" applyFill="1" applyBorder="1" applyAlignment="1">
      <alignment horizontal="left"/>
    </xf>
    <xf numFmtId="42" fontId="0" fillId="0" borderId="0" xfId="0" applyNumberFormat="1"/>
    <xf numFmtId="0" fontId="0" fillId="0" borderId="0" xfId="0" pivotButton="1"/>
    <xf numFmtId="0" fontId="0" fillId="0" borderId="0" xfId="0" applyAlignment="1">
      <alignment horizontal="left"/>
    </xf>
    <xf numFmtId="5" fontId="0" fillId="0" borderId="0" xfId="0" applyNumberFormat="1"/>
    <xf numFmtId="0" fontId="0" fillId="0" borderId="0" xfId="0" applyAlignment="1">
      <alignment horizontal="center" vertical="center"/>
    </xf>
    <xf numFmtId="0" fontId="3" fillId="0" borderId="0" xfId="0" applyFont="1"/>
    <xf numFmtId="0" fontId="2" fillId="0" borderId="0" xfId="0" applyFont="1"/>
    <xf numFmtId="0" fontId="5" fillId="0" borderId="0" xfId="1" applyFont="1" applyFill="1" applyAlignment="1">
      <alignment horizontal="center" vertical="center"/>
    </xf>
    <xf numFmtId="0" fontId="5" fillId="4" borderId="0" xfId="1" applyFont="1" applyFill="1" applyAlignment="1">
      <alignment horizontal="center" vertical="center"/>
    </xf>
    <xf numFmtId="0" fontId="0" fillId="0" borderId="0" xfId="0" applyNumberFormat="1"/>
  </cellXfs>
  <cellStyles count="2">
    <cellStyle name="60% - Accent6" xfId="1" builtinId="52"/>
    <cellStyle name="Normal" xfId="0" builtinId="0"/>
  </cellStyles>
  <dxfs count="93">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164" formatCode="&quot;$&quot;#,##0_);\(&quot;$&quot;#,##0\);&quot;$&quot;0_)"/>
    </dxf>
    <dxf>
      <numFmt numFmtId="0" formatCode="General"/>
    </dxf>
    <dxf>
      <numFmt numFmtId="19" formatCode="m/d/yyyy"/>
    </dxf>
    <dxf>
      <numFmt numFmtId="32" formatCode="_(&quot;$&quot;* #,##0_);_(&quot;$&quot;* \(#,##0\);_(&quot;$&quot;* &quot;-&quot;_);_(@_)"/>
    </dxf>
    <dxf>
      <numFmt numFmtId="165" formatCode="#,##0%_);\(#,##0%\);0%_)"/>
    </dxf>
    <dxf>
      <numFmt numFmtId="164" formatCode="&quot;$&quot;#,##0_);\(&quot;$&quot;#,##0\);&quot;$&quot;0_)"/>
    </dxf>
    <dxf>
      <numFmt numFmtId="164" formatCode="&quot;$&quot;#,##0_);\(&quot;$&quot;#,##0\);&quot;$&quot;0_)"/>
    </dxf>
    <dxf>
      <numFmt numFmtId="1" formatCode="0"/>
    </dxf>
    <dxf>
      <numFmt numFmtId="1" formatCode="0"/>
    </dxf>
    <dxf>
      <numFmt numFmtId="1" formatCode="0"/>
    </dxf>
    <dxf>
      <numFmt numFmtId="1" formatCode="0"/>
    </dxf>
    <dxf>
      <numFmt numFmtId="19" formatCode="m/d/yyyy"/>
    </dxf>
    <dxf>
      <font>
        <b/>
        <i val="0"/>
        <strike val="0"/>
        <condense val="0"/>
        <extend val="0"/>
        <outline val="0"/>
        <shadow val="0"/>
        <u val="none"/>
        <vertAlign val="baseline"/>
        <sz val="11"/>
        <color rgb="FFFFFFFF"/>
        <name val="Calibri"/>
        <family val="2"/>
        <scheme val="minor"/>
      </font>
      <fill>
        <patternFill patternType="solid">
          <fgColor indexed="64"/>
          <bgColor rgb="FF3DB182"/>
        </patternFill>
      </fill>
      <alignment horizontal="left" vertical="bottom" textRotation="0" wrapText="0" indent="0" justifyLastLine="0" shrinkToFit="0" readingOrder="0"/>
      <border diagonalUp="0" diagonalDown="0" outline="0">
        <left style="medium">
          <color rgb="FFFFFFFF"/>
        </left>
        <right style="medium">
          <color rgb="FFFFFFFF"/>
        </right>
        <top/>
        <bottom/>
      </border>
    </dxf>
    <dxf>
      <numFmt numFmtId="19" formatCode="m/d/yyyy"/>
    </dxf>
    <dxf>
      <numFmt numFmtId="165" formatCode="#,##0%_);\(#,##0%\);0%_)"/>
    </dxf>
    <dxf>
      <numFmt numFmtId="164" formatCode="&quot;$&quot;#,##0_);\(&quot;$&quot;#,##0\);&quot;$&quot;0_)"/>
    </dxf>
    <dxf>
      <numFmt numFmtId="19" formatCode="m/d/yyyy"/>
    </dxf>
    <dxf>
      <font>
        <b/>
        <i val="0"/>
        <strike val="0"/>
        <condense val="0"/>
        <extend val="0"/>
        <outline val="0"/>
        <shadow val="0"/>
        <u val="none"/>
        <vertAlign val="baseline"/>
        <sz val="11"/>
        <color rgb="FFFFFFFF"/>
        <name val="Calibri"/>
        <family val="2"/>
        <scheme val="minor"/>
      </font>
      <fill>
        <patternFill patternType="solid">
          <fgColor indexed="64"/>
          <bgColor rgb="FF3DB182"/>
        </patternFill>
      </fill>
      <alignment horizontal="left" vertical="bottom" textRotation="0" wrapText="0" indent="0" justifyLastLine="0" shrinkToFit="0" readingOrder="0"/>
      <border diagonalUp="0" diagonalDown="0" outline="0">
        <left style="medium">
          <color rgb="FFFFFFFF"/>
        </left>
        <right style="medium">
          <color rgb="FFFFFFFF"/>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Dashboard.xlsx]Category!Range Income</c:name>
    <c:fmtId val="0"/>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0.15000010936132985"/>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Lst>
        </c:dLbl>
      </c:pivotFmt>
      <c:pivotFmt>
        <c:idx val="2"/>
        <c:spPr>
          <a:solidFill>
            <a:schemeClr val="accent6">
              <a:tint val="65000"/>
            </a:schemeClr>
          </a:solidFill>
          <a:ln w="19050">
            <a:solidFill>
              <a:schemeClr val="lt1"/>
            </a:solidFill>
          </a:ln>
          <a:effectLst/>
        </c:spPr>
        <c:dLbl>
          <c:idx val="0"/>
          <c:layout>
            <c:manualLayout>
              <c:x val="-0.166666666666666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shade val="65000"/>
            </a:schemeClr>
          </a:solidFill>
          <a:ln w="19050">
            <a:solidFill>
              <a:schemeClr val="lt1"/>
            </a:solidFill>
          </a:ln>
          <a:effectLst/>
        </c:spPr>
        <c:dLbl>
          <c:idx val="0"/>
          <c:layout>
            <c:manualLayout>
              <c:x val="0.1666666666666666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05555555555555"/>
          <c:y val="9.4907407407407413E-2"/>
          <c:w val="0.5083333333333333"/>
          <c:h val="0.84722222222222221"/>
        </c:manualLayout>
      </c:layout>
      <c:doughnutChart>
        <c:varyColors val="1"/>
        <c:ser>
          <c:idx val="0"/>
          <c:order val="0"/>
          <c:tx>
            <c:strRef>
              <c:f>Category!$B$3</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4-D85A-4E1E-BE7D-3BF9CA0F4280}"/>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2-D85A-4E1E-BE7D-3BF9CA0F4280}"/>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3-D85A-4E1E-BE7D-3BF9CA0F4280}"/>
              </c:ext>
            </c:extLst>
          </c:dPt>
          <c:dLbls>
            <c:dLbl>
              <c:idx val="0"/>
              <c:layout>
                <c:manualLayout>
                  <c:x val="0.16666666666666666"/>
                  <c:y val="-9.259259259259258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5A-4E1E-BE7D-3BF9CA0F4280}"/>
                </c:ext>
              </c:extLst>
            </c:dLbl>
            <c:dLbl>
              <c:idx val="1"/>
              <c:layout>
                <c:manualLayout>
                  <c:x val="0.15000010936132985"/>
                  <c:y val="7.407407407407407E-2"/>
                </c:manualLayout>
              </c:layout>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 xmlns:c16="http://schemas.microsoft.com/office/drawing/2014/chart" uri="{C3380CC4-5D6E-409C-BE32-E72D297353CC}">
                  <c16:uniqueId val="{00000002-D85A-4E1E-BE7D-3BF9CA0F4280}"/>
                </c:ext>
              </c:extLst>
            </c:dLbl>
            <c:dLbl>
              <c:idx val="2"/>
              <c:layout>
                <c:manualLayout>
                  <c:x val="-0.16666666666666666"/>
                  <c:y val="2.777777777777777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5A-4E1E-BE7D-3BF9CA0F4280}"/>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Category!$A$4:$A$7</c:f>
              <c:strCache>
                <c:ptCount val="3"/>
                <c:pt idx="0">
                  <c:v>Low Income</c:v>
                </c:pt>
                <c:pt idx="1">
                  <c:v>Middle Income</c:v>
                </c:pt>
                <c:pt idx="2">
                  <c:v>High Income</c:v>
                </c:pt>
              </c:strCache>
            </c:strRef>
          </c:cat>
          <c:val>
            <c:numRef>
              <c:f>Category!$B$4:$B$7</c:f>
              <c:numCache>
                <c:formatCode>"$"#,##0_);\("$"#,##0\)</c:formatCode>
                <c:ptCount val="3"/>
                <c:pt idx="0">
                  <c:v>57127.340517241377</c:v>
                </c:pt>
                <c:pt idx="1">
                  <c:v>97160.680497925307</c:v>
                </c:pt>
                <c:pt idx="2">
                  <c:v>185777.53146853147</c:v>
                </c:pt>
              </c:numCache>
            </c:numRef>
          </c:val>
          <c:extLst>
            <c:ext xmlns:c16="http://schemas.microsoft.com/office/drawing/2014/chart" uri="{C3380CC4-5D6E-409C-BE32-E72D297353CC}">
              <c16:uniqueId val="{00000000-D85A-4E1E-BE7D-3BF9CA0F4280}"/>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 Dashboard.xlsx]Category!Range Income</c:name>
    <c:fmtId val="13"/>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0.15000010936132985"/>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Lst>
        </c:dLbl>
      </c:pivotFmt>
      <c:pivotFmt>
        <c:idx val="2"/>
        <c:spPr>
          <a:solidFill>
            <a:schemeClr val="accent6">
              <a:tint val="65000"/>
            </a:schemeClr>
          </a:solidFill>
          <a:ln w="19050">
            <a:solidFill>
              <a:schemeClr val="lt1"/>
            </a:solidFill>
          </a:ln>
          <a:effectLst/>
        </c:spPr>
        <c:dLbl>
          <c:idx val="0"/>
          <c:layout>
            <c:manualLayout>
              <c:x val="-0.166666666666666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shade val="65000"/>
            </a:schemeClr>
          </a:solidFill>
          <a:ln w="19050">
            <a:solidFill>
              <a:schemeClr val="lt1"/>
            </a:solidFill>
          </a:ln>
          <a:effectLst/>
        </c:spPr>
        <c:dLbl>
          <c:idx val="0"/>
          <c:layout>
            <c:manualLayout>
              <c:x val="0.1666666666666666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6">
              <a:shade val="65000"/>
            </a:schemeClr>
          </a:solidFill>
          <a:ln w="19050">
            <a:solidFill>
              <a:schemeClr val="lt1"/>
            </a:solidFill>
          </a:ln>
          <a:effectLst/>
        </c:spPr>
        <c:dLbl>
          <c:idx val="0"/>
          <c:layout>
            <c:manualLayout>
              <c:x val="0.1666666666666666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layout>
            <c:manualLayout>
              <c:x val="0.15000010936132985"/>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Lst>
        </c:dLbl>
      </c:pivotFmt>
      <c:pivotFmt>
        <c:idx val="7"/>
        <c:spPr>
          <a:solidFill>
            <a:schemeClr val="accent6">
              <a:tint val="65000"/>
            </a:schemeClr>
          </a:solidFill>
          <a:ln w="19050">
            <a:solidFill>
              <a:schemeClr val="lt1"/>
            </a:solidFill>
          </a:ln>
          <a:effectLst/>
        </c:spPr>
        <c:dLbl>
          <c:idx val="0"/>
          <c:layout>
            <c:manualLayout>
              <c:x val="-0.166666666666666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6">
              <a:shade val="65000"/>
            </a:schemeClr>
          </a:solidFill>
          <a:ln w="19050">
            <a:solidFill>
              <a:schemeClr val="lt1"/>
            </a:solidFill>
          </a:ln>
          <a:effectLst/>
        </c:spPr>
        <c:dLbl>
          <c:idx val="0"/>
          <c:layout>
            <c:manualLayout>
              <c:x val="0.16666666666666666"/>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dLbl>
          <c:idx val="0"/>
          <c:layout>
            <c:manualLayout>
              <c:x val="0.15000010936132985"/>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Lst>
        </c:dLbl>
      </c:pivotFmt>
      <c:pivotFmt>
        <c:idx val="11"/>
        <c:spPr>
          <a:solidFill>
            <a:schemeClr val="accent6">
              <a:tint val="65000"/>
            </a:schemeClr>
          </a:solidFill>
          <a:ln w="19050">
            <a:solidFill>
              <a:schemeClr val="lt1"/>
            </a:solidFill>
          </a:ln>
          <a:effectLst/>
        </c:spPr>
        <c:dLbl>
          <c:idx val="0"/>
          <c:layout>
            <c:manualLayout>
              <c:x val="-0.1666666666666666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05555555555555"/>
          <c:y val="9.4907407407407413E-2"/>
          <c:w val="0.5083333333333333"/>
          <c:h val="0.84722222222222221"/>
        </c:manualLayout>
      </c:layout>
      <c:doughnutChart>
        <c:varyColors val="1"/>
        <c:ser>
          <c:idx val="0"/>
          <c:order val="0"/>
          <c:tx>
            <c:strRef>
              <c:f>Category!$B$3</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B045-4E96-9971-9F70F4320CEA}"/>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B045-4E96-9971-9F70F4320CEA}"/>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B045-4E96-9971-9F70F4320CEA}"/>
              </c:ext>
            </c:extLst>
          </c:dPt>
          <c:dLbls>
            <c:dLbl>
              <c:idx val="0"/>
              <c:layout>
                <c:manualLayout>
                  <c:x val="0.16666666666666666"/>
                  <c:y val="-9.2592592592592587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45-4E96-9971-9F70F4320CEA}"/>
                </c:ext>
              </c:extLst>
            </c:dLbl>
            <c:dLbl>
              <c:idx val="1"/>
              <c:layout>
                <c:manualLayout>
                  <c:x val="0.15000010936132985"/>
                  <c:y val="7.407407407407407E-2"/>
                </c:manualLayout>
              </c:layout>
              <c:showLegendKey val="0"/>
              <c:showVal val="1"/>
              <c:showCatName val="1"/>
              <c:showSerName val="0"/>
              <c:showPercent val="0"/>
              <c:showBubbleSize val="0"/>
              <c:extLst>
                <c:ext xmlns:c15="http://schemas.microsoft.com/office/drawing/2012/chart" uri="{CE6537A1-D6FC-4f65-9D91-7224C49458BB}">
                  <c15:layout>
                    <c:manualLayout>
                      <c:w val="0.18056933508311462"/>
                      <c:h val="0.19194444444444445"/>
                    </c:manualLayout>
                  </c15:layout>
                </c:ext>
                <c:ext xmlns:c16="http://schemas.microsoft.com/office/drawing/2014/chart" uri="{C3380CC4-5D6E-409C-BE32-E72D297353CC}">
                  <c16:uniqueId val="{00000003-B045-4E96-9971-9F70F4320CEA}"/>
                </c:ext>
              </c:extLst>
            </c:dLbl>
            <c:dLbl>
              <c:idx val="2"/>
              <c:layout>
                <c:manualLayout>
                  <c:x val="-0.16666666666666666"/>
                  <c:y val="2.777777777777777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045-4E96-9971-9F70F4320CEA}"/>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Category!$A$4:$A$7</c:f>
              <c:strCache>
                <c:ptCount val="3"/>
                <c:pt idx="0">
                  <c:v>Low Income</c:v>
                </c:pt>
                <c:pt idx="1">
                  <c:v>Middle Income</c:v>
                </c:pt>
                <c:pt idx="2">
                  <c:v>High Income</c:v>
                </c:pt>
              </c:strCache>
            </c:strRef>
          </c:cat>
          <c:val>
            <c:numRef>
              <c:f>Category!$B$4:$B$7</c:f>
              <c:numCache>
                <c:formatCode>"$"#,##0_);\("$"#,##0\)</c:formatCode>
                <c:ptCount val="3"/>
                <c:pt idx="0">
                  <c:v>57127.340517241377</c:v>
                </c:pt>
                <c:pt idx="1">
                  <c:v>97160.680497925307</c:v>
                </c:pt>
                <c:pt idx="2">
                  <c:v>185777.53146853147</c:v>
                </c:pt>
              </c:numCache>
            </c:numRef>
          </c:val>
          <c:extLst>
            <c:ext xmlns:c16="http://schemas.microsoft.com/office/drawing/2014/chart" uri="{C3380CC4-5D6E-409C-BE32-E72D297353CC}">
              <c16:uniqueId val="{00000006-B045-4E96-9971-9F70F4320CEA}"/>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E7CBBAE7-48B5-446E-A71D-C2B080408AAE}">
          <cx:dataPt idx="4">
            <cx:spPr>
              <a:solidFill>
                <a:srgbClr val="0070C0"/>
              </a:solidFill>
            </cx:spPr>
          </cx:dataPt>
          <cx:dataPt idx="6">
            <cx:spPr>
              <a:solidFill>
                <a:srgbClr val="70AD47">
                  <a:lumMod val="60000"/>
                  <a:lumOff val="40000"/>
                </a:srgbClr>
              </a:solidFill>
            </cx:spPr>
          </cx:dataPt>
          <cx:dataLabels pos="inEnd">
            <cx:txPr>
              <a:bodyPr spcFirstLastPara="1" vertOverflow="ellipsis" horzOverflow="overflow" wrap="square" lIns="0" tIns="0" rIns="0" bIns="0" anchor="ctr" anchorCtr="1"/>
              <a:lstStyle/>
              <a:p>
                <a:pPr algn="ctr" rtl="0">
                  <a:defRPr sz="1100" b="1"/>
                </a:pPr>
                <a:endParaRPr lang="en-US" sz="1100" b="1"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a:ln>
              <a:noFill/>
            </a:ln>
          </cx:spPr>
        </cx:plotSurface>
        <cx:series layoutId="regionMap" uniqueId="{DBFD9FF7-7980-4A05-8ED3-0A6F8E708695}">
          <cx:tx>
            <cx:txData>
              <cx:f/>
              <cx:v>Jumlah Karyawan</cx:v>
            </cx:txData>
          </cx:tx>
          <cx:dataLabels>
            <cx:visibility seriesName="0" categoryName="0" value="1"/>
          </cx:dataLabels>
          <cx:dataId val="0"/>
          <cx:layoutPr>
            <cx:geography cultureLanguage="en-US" cultureRegion="ID" attribution="Powered by Bing">
              <cx:geoCache provider="{E9337A44-BEBE-4D9F-B70C-5C5E7DAFC167}">
                <cx:binary>7HtZc9xGtuZfceh5IGci9452R0xiqYUsUlxsU3xBUBKFxI7EDvz6e0BZbrLEZl3N3Ih5GTqsqsJ2
kGf5zpr//Dz943P++ND8MhV52f7j8/TbO9N19T9+/bX9bB6Lh/Z9kXxuqrb62r3/XBW/Vl+/Jp8f
f/3SPIxJGf/qIkx//Wwemu5xevevf8LT4sfqvPr80CVVedU/NvP1Y9vnXfvGuVdP/fK56stuvT2G
J/32TjcPS5K/++Wx7JJuvp3rx9/evbjk3S+/Hj/oB6K/5PBeXf8F7nUwek+e/pD77pe8KuPvJxh5
76L1T/Cnj/X8N6oXDwXcefpNnt7j4cuX5rFtf/nr89/3vXjrfx9O2sr7tmSvWl9QXz+t6NeXLP3X
P48OwBqPjjzj+jFDTp06ZrpnkvLh++r/73lO+HvGFBFYUfXt7wXnMSLvBSOEKvKd5jeOn3yN1xn+
121H/P7r6DG7vYv/9+z+vUy6xy+/3HQP3WP7nQX/A2xX7xkiTFAivik0sPe5wiv1HmFJOPkuFvqd
9jf2/7df63UxHN1+JI6js8di+f3mf0Is/9lC/oYI/6F7CJ6w5ZmRvH32u3Ud3foWRH3Dkd2X395x
9Qyw1ie8wJjA9g9d1SQP+S+bPikf/zbC77c+PrTdb+8wfk8xJkwJyZUUBLF3v4yP6xn2nmPpcqVc
BPaEXYzf/VJWTWd+ewdGtl4Np4SrsBQITrVVv55y4HlcIrgNY4QIxq78G9Q/VPkcV+XfLPnr9y9l
X3yokrJr4clAvv522fqe8D6EIe5ylwilgCaDNdefH67BccDV+H8lk6J1W86eU5eZDGiUD3wjyVJz
bYqkvHN6J71PVVVZr55RIfTU23LaFCXumkNex2L0C04E0y4bF6QnwYwIooFnd2Ur2sRjI5py3Sun
/5xUyHlglqH8jCLT1nohqGr9xWVOHzQOlbeonCPuKTTSLkwT01xGNFOuZq7stYjKpQ+cHNcmjKiZ
drQmbnneC4dY7dS06XfPpPkKZ+QxYygHsRFFkOSEui56yZiYLhOrmdRCReMeJVV/h3Ff7KZ8Med5
6uBNqlJmdFRU8Z9vUwZbfikSoKwQ4ZJzIUDC/CVlg3tKYF16jmPu9bzuLuYJ14e3ichjwWO0Kh0D
zXQllogdrW8e7dz0PPPaPsWxR4QdR50sGbtCDp4zsmNpWw5nomM2u3IGNFylTmkSrI3T91nQjgtv
En/q66wq9NzUY6XbJW7OqdMmSmfpXLTayWNS6D53hzosZtoJjUvRU23GlnYeZVb8jtVQ9bprOpvr
xZkm6tGJDbnfd2PHwi4mvS+Gmd5kdUW/zHVuKx8ZcGDjdbaI/Lof8fSxscJcZMa4X5tq4olfx2he
9hTs7oEgUWWeceeh0S6eI99Wsiz1PNv6k1ra/LEuh3rxEFLE7gsS09R35slJgyZfUHqYAJAXn1bF
WHltM5RxYCmyH7N0pDZYWtk8Sj7MnTdli3SDbIkSq6u0FbkWcR51XjX3HG2pzdv5KgJt/6Di3Mxe
7lZDGtDaxXduO0SRFzk9NjqJh+qx6N1l2g6jnW6WskN0U9TKtV6bpMbxWYoT5ceojrKzLOLJ5I1L
PlS+kA2edU2r2NULivUUMfuJsjifPVeZtg3e1h0M3uiZhkoEqCQB1bgrANcQ4kca6ixVkuXtl0qa
as9s41wNU8dqbSSe/DEf9GJrq3tY8MfRZJPOJbkoyhz5o81qnWMTb59e6C+f8JexfoO1z1U9N0ls
/gpX//75r8P3GPgp2Pr38TXg/fevy/qxvOmax8fu8FAfX7nS+/tSIPcX/RX6X/z4wQn9BzfzLa7+
Dyf/ez4IsOHvmPkHF/S/8/gRHND3UGAF9DUu+O53lBKEKJdKzoTriu9+x5HvOZeCKomUyxkmHE59
dzziPZIUggwI8CiS4Jn+djxYvldcYgANyQAvOKc/43eYPEI5VyjOFWaKuYJSySSE8C8cT2yipsiS
fTU6Ns5uG9RSehjQxLIB62l2xynxZR3hptCIRKVNN7FassmL1+U6StdqdDpy4aoZfSzmMSZdrwte
9y0ARkvi4q6Ku0mJQNFkRlajFI41D6npMboSIkZgcEU/J6N7zyZlh/KjaXJlMj057jROejHM0N9F
ko/Cz3HSTzekLVnhj0XPBn9aRjYEclFi0rUs7Vln3GjUKc4HE84VWm7mrM2IT5SJL3jW1YmHaVa4
uiKUL95QDeZLTGRuN1WaIrOjYN31OeYJ4t5A3arSS5syx8fT4iRbIcso1VbhoTvMpePkjkdpyWz6
kXZTPRkvNs3Ct8LtefoHrVyL2iAfxIhvnHqe5KbNKIkPti/G21zVqt1Sp8vUB5uMCgWmK6dCg9Q5
Cseu5+W2kDXysmTostAtJ3iX3GDWa7esl1jbrsgLv68Io5qaud5OtSonLfNiKXVdNRZv8Exl7NeC
lMOGkpZzz5k6hxehlBPvh7BrsrbBurWQlPZBwVwUL3vrJENU67SrKdrnLJl2kjss142Lm09Zhs3o
2UK0RWCTwvRI6c5NFmNDkvN4zv3Zwbhp97FL07zxaEzL6WaukYg/FA2cC6PYoRP48mwqIaBYcAnK
NZS2uEAqqWLd1Y07hoWjZqJpn2V1oQnukbMtokHUuhyKQXqF6/BSj46U9bbAxBaey5HNwoxPYglU
lQ6Zl7RWDf4yt3bcxwtvLyyTrbNB/USzzQDPmbZjx5m8woVa5iDPczz4UTxYgPhBuswbbcGwp9y5
/J3zmV/FrEo/1pnqpGe4dH/nC5pcL81E/WFxcml1EVfduRM1zWE2REK8kkREaNXSOdU9q3kPERan
SuM8K//o5GDoDpk6/ioMT8vNjMUkdRPFFJ1HqZu1Xp5O0+pk25xvuZyBtyYqlPLbijuX3Kks02M6
JthzmlSVe1bn5m5K69ENuqRoUCAgsOm9hlYQK7BybKMQFVP7OVtYjL1lcMAfx6ZwPuCadaUXu3Gf
6rxEqg0niKpcr8M1v8eq6FtteayQp/gILjt2yJx5UkZ20CxlIDMRJz3SsjDceFUaU3gvI5xGLxTz
hxZo3g1T4XzNZNpxTSDISXxwbPkIge045l7cdWOjm1Y6cWjjMr1WVdH3fiaTipxX02Q+5hBYYK3s
0o0empIkDkjdqwdnEsL6WWmIDZ0GEFNXUdVsGCqjKhBDn//BqkxgLyvbMvHAWpezkrf2IZXWjXNd
YqRApRrgbzwGyCx02GfJYlGQlRTHVs8L5Tbk7pT2m6VXU6SRqjv5YORQqL3TLsWQ6wpVGD4o2NoY
jE3e8tt+qFJ0GdVjm1/JmbFu0BlEzYWv1NAVVdDIvI8exmEcpsiLo87pM52Q2JgvkwWUAMNa7OJB
YF6y2FfcUQu7lCbJJuqzvEFkG/exm/3Z5kaWW+W4lmon69rmZnLmhgUmGqLkTCx9ld2bLJUEApKp
7uxNZojI/WZIwfHrgg62iHdgn4DegBdymWUwKbcq/KnF8zzuCyCSQ0jTtElvPNECfgdRSR2xrxWP
6j+idOB0Izts1EWCy67wB7dj2awTU1fzXTEyUl7JKFeDxp3Kxl47kaT1bnJxJ/4Uidu52xV6iyjo
pZOksU4HIeMvhQOm1ehxmZ1Uz8XgcO0YdyKhacq6DBJJM+GlddpkPhkLyjUabVXvurKUD12auB+H
0XWcm2FgywRw2tMrGvF+/DBPBX4wi5NJfxnrLAn6YRpwQDLsmjtcYNSG8xj1rje6Y75AeI1645ue
jfmFrJ153PSc9PRWyb6B/KzifNIjHeMb7vb4Nkd4nnQq51Z6Uz+ZXAMFkXpC2qnRmUviWZtOROd5
NI2JhryliH2K6wLcSe2Og0Ylqy0YZFU7fkMh1K+pa4oNaZbx96FipgnVRG2yy9LcKL2MAxhYL20S
BW5vptanbjaIzGsaIQofs8iSXZRXioIiNagedBfV+GPU5KXcpoPDnE1swXq8PMlts2nnGOV66rIo
13lfRotmnC6LHusiqsI+ciD5M2UugSumyq9NnqTMZzRpQkTHKd6MObgOz5ZNHG9LQ63diazCtwxT
TH1sHcIPuKWQcOChlmRDSL58LWRvuWZRg+9Bj5NWyzZxY78sYhNf9gMeF52IIkr3arT1YcT5/LuT
T1UW5sDH7GIeIJUKIiGV6TRKDG4DYyjwGqEkV/ulaGQYW1uVGzdJmxkQMDe1N8UEAqSbMnNZBvpm
UHNZ8o4ijxfUgFjQMNykPO06gH+Kv/YyzQudOPlIfER5OwdlX09Up00sPuTpIFNdF4ploZ3i4RYy
rZj4tEzKmyFt+L2xuIm0ZdxMXpfOU6bNUoKMxFTjKIgpJ5AkGDgdZBADXtdlk3U6d4sC8E0206fF
jUoZuk5ErvBU92Tf16WsAgxRFQ8GF9L6M4irpuZSFQs4ct9dBkz3VtkJaiXKtm0WdBJHMtJpyovx
9ykdm3ST4Sr6vFQOqzyUtPFth9WMz2KxJOVFN9S2/1xNYvxKIwwiHYzLcy/PM8f4ec/ZoHtqu1oj
CGSUl0IRYZs0kHFs2qLpuF+npGw8Exc4v4ronDnbjCWJCOVQQeS3lJxXlxhS0SFs83ESmrelDVnn
2NaPksL1wYabzCNjOSHdJ3MidFHlda6zYuytV0keP+BiQJVfZk3TbOOmcsSuUzT7WLvL3F3ivBb1
tVvMXXPjGKdtNphUzVeVt4sNaOlGkU7Gfkb7bJRJHtaFWwqogTYjD6CyzmdvVm2e7hOZzuohKSdV
6I7MuPqwpCRzg8RxGnZXkqzNP7gSpf0NSyF6ThI9Fs2QzU7gFDWEAmZjZFNXU7/hFSyjBdt1SJ9g
sEJk0oRl3rDEpD2PGpN+jR2GZh2nSJiNO+M0B9/cuIt2bNVd1A1aiLZ5nFfaSYWINJbT3OhOVXDJ
mINL3BvSuAQi9DTJt03L6QE8rFk8iHzySDsLN38ueZZdQXQVdeCrSY91FEcS7QhoFte2nefaG7hL
P8pMysabWOVGXoZ4DTG4gugZKhO1fKgjQzotq45WHo4rJ4XgqnAGDQ5uPIhhaC77sqWxjiI8PEDU
Mk9hYkzOvGWm9l5AMnkr7JIhL+ptfJXlozv5FYdikua4WFq/SavlIyCi7fSgDCqCVDRRGA0OeOKC
AF9Dkhhxl4w56gGYKE0hthodtqa36Vcy0aHe1EPRFpD40+aPaSIZ1AOSajLa5EXmhjJukq9GQaQQ
9paAV4LCn5RbzEQd+4tw0SfM+Fhr2Uez9Zq4nG+qospKAOuefBG5KyABikdUe4LXTeLlVWxbjUQC
/j1u8qrwjOHLNi6GuPF4SYd8k0EJJwEfkjV3c+WWpYfcikM5pinL3OuNpdCCmdBjGkG1T1eJ6Jsg
zVMIU6kz9L3OKz5wrSDRMPr/5+ndvObdBNLX/5yov+xHfb/+W6LuuPK9pIJDmu4ijhhdy87fKsSO
IO+VJMilUGbBHDJmOPVXps7eQ+mYCdAVQRT6lsR/LxGTtUmD1/qw4ApRV4mfStVfFHsY1CIJVKIF
psIlGIoDUIt+nqgTB4JjNwZfZlmXE2+B3mSz6fuSVpDhsLQLn3Hmlbrry7rkSo5SIjGQcgnUmNa6
xXNytSOiPusgWcNZO7MvU57hBaLmKHHoTUxVs3x+m97LOsQTPYYoOGyBwQeztRjynB5KANTn3E7a
Oqi87iB9ubUJTzcnqKAjOgJq7EhAVkwwiBkq/0eFdjiEHWzw1dnuMrzc+mGodXh2CEPfDw8e/D74
8K/ve3oL3/zDWbjTO7jmcICfe9+Hc1t/D+eCPXyFq8Pd7tLfwtkD3LyDSz1vB08LNxoeCY9fLwkr
uH93G17udvA0DY/TwXo63IXePVwCr6C99Qh8hx+B1t7W2wJduBae+GFzCY8/83141D0c2QU6COCJ
d/5B73a3ehd4cE8QBF7ged56WQD3w/PWh3nn8OUAK4E3ul7Jb7be/o9gv14a7Hc68C48H77Dqreb
ChbvwduFwfbc88LdIVxfFN5tA3deew/w1C1cur+42W5vVjYBo9a7/cOh0CvZGw8Ovy0y94TE1FGF
vEiblqIUXx3Cy/tdeAuLCrwHb7v3bk5Qeqro/7sJA9W5l7pxbGKQROVuB7oR+ld3ny5jfamDjxce
0ifokPWN36JzVHNrbVsbsdIBEd3trq9Bzh7wG0SyPTv4Z5539jYL1xbWmwTXQvKz7lKEO5suQPDg
39+CtoCcThAga6n5rSWtQnxGoXVrEQ0JULg6C89WhQ4PT//B5+V9CLZxCbp6uD+E94dLq8FwDvf3
IEt9vgHF2l1vdpvNJthszvUFaNjeO9uCOn88P39Sx3PtXWxB3mB5YBa+d3XmabDPYH/lnZ2B9u23
3+rY3+YDXsG+k4qwguOz1VBIBKIU+OXf+bdgN8CxU1rNjvD1B107qt1Dj2YuGZA4C+8v4wDMEsz9
cjV4YNs1/O30Br6tVh1rWOH+67b2Rv3V3263X0d9dXNKRdgKsG9J8AiAi06StFiV8nJ3exl6X7e7
RIebcGX6IQSM828OK0yCYEAQgQYM9Naf/mV469/urg/+XQXYttF3Z59CeAAs5XKjN7cfBmCfDyhy
vduA3gV70PNaBxcPqd7fgKh939X+FSjEvdK/BxeAJKGvt35wBTi0P6wA87aqslXX31rn2nB8Jtus
ciaCQVMBsA/6DjB30PDeHzehvv6GzLA8ANEzzz8L4SUCwN2334Dg1ce89QpHPmgR8ziPK6vvAN4P
wIXDimuHG//S9852O0Dr7T1YC4A1ID54iU0QWIDXMASeg+vZrl7AvwPhhPf+7vISABv05vI61vpP
0KIQZAJeItiDFd4Bau/1E5btNrvL3fXjLtaP1+tDP91e3if6dtGfYr0DsAMcuryGn4+PoI2A+Vvv
4gYwFj6vtjfBzfarB5C/vdG34EUmrWO9AVP98/zi4s+L/Tb4fbfffrm5Ak/hXYE78ILgxtcP5+CI
tldn/g2YqA72+3PA7P0WWO8DV5/YDCv/CuwG5woUwbdsD+CXD2feNrgAU3+68I8bOLyCwo1/dnV3
B4rofTkhkbfRC2aaXuqEjCNIJcHFgJc8g/9BdzcHH1wemL72/P03J+ed0AOs3tYDGBB7SRZKNgKK
hYABsE5Y6yXYP5jaSnX13laDFelPq68HuAS72Gm4ENAhvF69MggaBA/fruGGnb6AgCCEb+u9u93m
Aj63N8A0f+9dPQU2wNZw9ZpgURdgubuncGG734NBrqoerjp4Ga5wavQWVAjYD2gd+oDHZ6sY/e3d
ASIdf3vpwz1vC2D1Dv82CA71cGiDuVhwGIEQAon1/DObHJZFxQgSSC1dZ/Dnrh48QWh3ol/6Usp/
USEQ/lEI+1wXJjZeUKmito4kgYZ4VKYqiHrIHptyyu/jabF+kinn2+DTf3QjP66KIQj+kYTJP0kh
QXhJL8cL9G0nCZW6RtEwkeMUmhy6aj/Lu6eRJSFgfIC7DB2tCvcSKlwoanRKjfsnSmyx6+ppOaGs
P/IOqCjGBCQhEJ4fh82NzREU3lSjp4waqJqoCeYFsoZBQ6pSc9VqbEdz+/bKXrrIVV4MIwZjJUhC
HuWu04XPtUKVxNbFAPWOypbuHjmW+UObpQfUS35iea+QgswP8hzFyOqaj5jo1gWCtkMGpPKhhgpE
uYR10tdemxb5/u1VvcJJ6PNQCv1WJgVkhi9XBa2gUjpl0eghadNdn6TQ34H07ZxWRF2OTSW2b9N7
RQuf0xNH2DZ31QKFBKDXlHhZO2ZR7QRQvE9O0HmNhczF0Et2YXlQPXm5rqiAHkJSMatVbs3gpemS
zn6X9Ms9gb7aCWKvMZEJLhWCvBy61uv5Z4ChbMNlm85Wx7Ob+T2UzC4M55HHqJx9Pkl6AqBeXZwk
AkYthGScH5nyQPtIdolroX0HdWymUigHdq7QcQK92Lfl9RopjmACEawZqk/ukVPADmOZM0HBdG5Q
7nduzi/adHG1KuLmhIG9DPmeDIw/J3VkYMMi6qbFsCq2VJfGiHgjs9n+ITCh5yPN7B+N7O/eXt1r
2vic5A+MTJxpzDAwEop8Hm0iFiZtF58w51epYBjQ45DoI3asi62qoRPvmEbXieo/ZFWdeo4syeX/
wVpA2cGYOWVCHllWxCJqjRJWV22RaDJVPEyGip8oWbym6lxCC4AjrGA68IhKo0TSJJbDdF2jCPek
yrN9zovoa1G35lYBXnUnjOtVDZQc4FDBEyk9opg6Jm8SDvN8HdTLNvnQf2SUfnKtK4KfZ6BAFLmr
55IwxfTSijlDJh4ZQIaJHOGNRSt9muPuhEEdZb+rmkNRR1FJYNRldSRHiGscmfQ5KxttSUN0W5LR
Y4tJg7qu4005VkTXnG2iKMs2hHWjo2EMpYcBLmpOoMiPagmzjJQj12X4KRx5uV6VFJBYDuBloF+a
8ysomJt2Z0hftCckeDQZ9m3JMKYMPpNIxvBx6DG1sTR4qhptEpPtEYz+hdbW5LYamkPMnWnftDW0
oqFNpwnQ96Y5Mx7IoINe7a6fHXsiFPoRaRQ4V7BIBVVUBJPrL1c+zhAfOcNkdY3kSPQYq4Jrt4Nx
IX9EsVvrpBn4ddt3xXRC+j/yHCi7Ery7VOTH8Gh2yVT0GDzFRCrpNVWaeQvpyxOSfXV9z6gcqdg8
1GqJLYA2pHWD38c59JFt5GwKaInM6mOVjvanIQ7WBQIGxnEBswpH2C3FWBKIKK0mM3RtHGgPw8RS
V57g3o/gA1Q4gRiWEwxV8SM/W0IvKGtFZ3UWK35dydlCx7xNYZAmTz91SbOEbyPCa3wElV23kzCw
k2NEiLIKtrYw8EgcZjtrf7DSOXMjaEVKWbQHd5hV50Oztc1OrPMU3aN18j6eoFtMrc6LsjlLx6ra
1aZfDmnvNGe9ZNRDWYpPwN9rzF2jTbROf8OegyP4m2pZ2LwpgbkJZncwCDL1gauGdDOWCsEYZ+l0
f77N3vWJL/MstTYkCIEUCNzicSzYk3gsWQsttSFqS59b2/ikSAftlNPPh50QSkMEw2GwHXHYzPLS
4jMYIMhGTms9j30eoGzpQxhO/flgWjGKISCBQNBdmzYvqZRzW1XUnWvtiHrckIwWMPMsrmAcjGkY
ljmhna9gyQtqqxY9izrH2OXtxAGtYMggwh5JRMa9yG1gguxtOckf5SQEE2jVDgptpfX8M0Jgx0lu
zAJDugNq90Y6xaYqC7SvCiaDWvDhdhodJ9MwcGnGnzcFhdZuFcTXkJCTo0WKbJJL1oH3X5xO3eSW
uZcYub1Xu8zuqoYvMPVgInZixa9oJgyCQ6IMETYHvTlyEJCT8I7gEUJRHPW6JgpGaHAKw9hocH4e
q9VTrgwNXUhTniqzz5gr63aGTnUNAZWphjPe235XkI7tExhV33aR6IzObdufYOsrIoUSB9QdIBCR
zH3qcjyj2hjrLrCbEPC6526s8ySR/phU7Z5VpL+YaJXqUqrWs8mQnCD9g9quTpdT4mLqgst4qvw+
I82isaytBUSJU1lrF5UkhFrMcGInww8SBCpQfYDtMkhCuHWMLU00kWZcQGeXpMOwC6FPFx9S3HxL
alGev20fr60I0AXCTymgloOPItSMJjRhNUyiZDD0WmvbO8v94Li5OKEqr66Jwj47KaEywI9BLFnS
Wo6or0Ers9lv65meoRx2n9ipb09gy2ukYIMRhQ0nq6MVR3jZjVFZVUUBpGzcaih7OH69zB9NheYT
weFrzINYCEwAM6SwOAIXW8A04eTWMPtIUQI7fiDWNaOxwU+LaHUz4BqBeUiIozS2jYVRNkkAwtZB
PMRbo21VyJ8XEATUaz0PaEjYpPUSKGcc127aRpWGOXAILgGogmqS6VVk4+Xj2wt6RUCwPwzWAx4H
+oRPfYVnViTcwhonho0T1PZR2MHIpZeRIfWgJHKiF/OKgF5QWs8/o1RWs42WOa214sMfUpQkgNml
+oS+rZ7xRSgAW5ugPLniH+AutPhfEsHdZIsKO5XGvELnNp3sTUHGaqdiRhddjdO0eZt/2H2NInZd
2NJAMVA90vDF5mk+WqBIYwUMtNj4U1lmXqQGN9eGRWZbTkMczAlTmxJZ96szO/uWlXVoyJhdv/06
rzEZBMkZTDggDCMVL9cfl3nRywg0R6hh8Z0aNhtBieDx54kIBsNTgkH2CbWIl0S4HZekrVmlp6Rx
E28eU975LcwR8xN28Jo0haJQNnIV4IdalfeZysAGvRLBYDaMyKfl5KUGJrvQ6ISYDduyc+YT1F7j
nYRJCdhISTlsbjkKEfqp5VMxVLWGbWnRWTbMdlcDivo/zzwJBQ8KMRDEkceFbZGLhswxIGIK44Xn
VW+KYGIkOVGOfWUtwDZIogARQVDHnMvKyskUzCxDnArb1/JRUQ8nzPxsqQjmfxBUIAA2ILeBHcQv
5SNh4B7mHEH3s4QUh2KeXL+G8c4TmPtjpWMlA/NBTEAvBTK3dbHP1KDgS8Vgd2il0z5Kzp1ZkhDb
HPb2MKU5Gi7kyK5rB0WBNSI6g3r3nqu6PuFfVukfIQvYNybQJoBqC+yaffkSMELfqy7OIRDgg4uD
bjJt+QG2E6LhnPXjSLxpVHmyawbYM3VCMV8xA8gGYBbLJbB544fQzqkMQ32hKhgch5FNzyA++2Od
nBPYieL1LWyv+C/Ovmy3blxt9okIUCI13Upag6fEdmzHzg2RUdRESiI1UE//l/qci3jZ8EL2BgI0
kO7NRYr8xqr6ziz43u3ZEFL4pAzIpVOvPfrR0q4UVoRLCRyoYcM+atdzL+Gt6wEFNkKFDDcoAFvr
xGOj5lwsQHbrNJRlkTVxpC+cWqMLLhJ55gq9PUEsFTOEicg/fKCaX3+8jXFGhwAnqIHdJbnTTR+n
FNiRx8Sw4Jec21mceeeb3X99XwCb8/lWaYT54kDJvbq0su6DpeiZTjvVkpwnffDUj/P6ox/BV/A8
5f9AGWS56iTTx3bwzbePzczb6+pBZ4H6yHQQScKqvV6+VT0tpnnUKW2GIm/C6FczRN8ChQJVnyjw
Zvm5qPLtpdlWRNKKbhqqrOzklZq5BE/B63WqiI+ktR/HI56KOvMlt0txcqwc9EF4ONxP+J6TS+NX
Fig4bXU6VGRYM4Dsy+ceoF2eD53gt309rWVax+CdpVEDZuyZl/HOnQWjHeEsYkBUj07xg8PaRbVC
exvsYwGUd1GDn5sITz5oM7DqzGLvGD60SpAqR6GHOgpygtcfkfmk5rOlePihuYVdrB88kdT5xIfG
y7mRwZeatUiVFzEbuwcSXEQpMaZ/lANX3Zl8652TDxDwojKH8HoDjb7+MX5j7LD2YGLXvcRznUb7
Yw4Rzyu6JGnjRH1j4ievL+Q/uzIcAtroqJwBrwmOxut1aZs0Qd/hJgeONzqzhWDrIZm80pw57ve+
LRIvYFAZ0kmPb3//t5tRqhJAnuq0MKN4nFzFop3zEnFlSz5Gh4/f53uLJShboQKZUPw5OU0LTQAJ
niSomKisX3aeHj/NKiL5FOr54eOl3jF+4bYERUMxQrOPvd6XJ3jgIoV9RVUkflXWc4+xjaZDrZrm
iIam/Prxeu9sDTV6oI4DVARiQAVer9dwUoL7qmHXdRTnRKKBOQwFOur4b/79k8VoOcMlYmuoFp/c
jTJsu8LYSqeJ40OR8mUcBdp+il14Pghy+ccbe8emxoip+Gbl6FZwfL2xalFhU4xEpV7bVpnQ0lRg
NKDxl4nY+L+sGyZ66OFrzmRO762LciOWZP+BSU7uCtQKvAYSG1h3VqjgLGPJP/nQy8gGVcrHWXN9
DeYlORPcvfMZAVBACBAh+MI/nDyHKZp4a0kBU2dRJRAgjoD+1essikx4xrS8c0Nj2LkAwGxUjQFK
f32wK5vHaJpbnQqzrlkzrv7BhVN8HAdR5bMqyJlCy3tbQ1q9tU9QL0ay+Hq9fo6KfokThRYnDy98
svp5Cyrs/QoCzZkbut3AE38VI4pCryECnB4O8vVSIFv6tnBCgWVRNp/4gPJRxQO5//hmvrsK/G7g
B/8R309WoW1Xt2EAa9JXTb/rBY2vJJHzP9fCPDQdUZGIUcQFs35Lhf8ykEai9Ra6Dqs0wRJlQKI3
7sgr9NVyF8S0P2Mi37sVqFBteQyCCh6fbopCBATaONsFtF8mu961up/TEPFUGvVVf+ZDvbcaanwb
hAplYuR1rzfXKVOFrMPjHlxfXKpyYHtTF9EFXZbuap3X8czu3vlksMioRCc0wpqnCil15HfzAlJA
Ok9dh76spP6UF9oT56KIdy47ltgKY6jRcppsP+Svr7Z03JO2xDtepgk0yhbYgRxMxrhMy1IMXz6+
iO+cIg4RrUmAFCAidLqYWLxF2SJW4CHJQOX4Of1PNfBApIKgkIvKP5f/bh3hsVEtRUyCkPvUba86
bhe5+ApM2xIULwIKqi9KVGoDAsWhYUmXxZvzj7f53pkiqA62EvRWZ9qO4a8zlbYiXUs4YkzTXPro
Ju4a6LukNffPFdjPrbT5hr9WCjvAwoAKgvrBaMvpAqbaNjvl6qnLyrrDp/x4Y++4Guh6IJffYhP4
lJONtRY8bmk8ldpltYfVBeR2DUWS94Hpd2RJ3GUEeu7X/2HRcDMreA7Ilk4WHdpk9sqYqdTMOMQS
UJDH1oWPMlTg4oY9289G8jNrvpOewfAjqgY+FbAFfnKuJl61qdigUmRKXlpIdZl0S/PVCVlBBZG1
34KWDnlA6HABsZD2jLF5G0tvXSGYUETU4F2dPn7KdbSwplTpGC3e3egrBxmMofhORD/erDEROyN6
c0M6c8bzvbU623XFS0EcjYLCqTtSlielRX0yFT6AQ2hpFLuKVf7dxx/0rRVA1hmhDglYGepop/51
itRYlr5EwUaM8luxyknmFhKTas/For/ZMSi+f7zi2wPd8lyU1KIQPjA4tTvStgS8Z0QQLXQi5rQv
VXCbjCv40APaKnuw9oM0UgWdUtGJ6hxq4b3V/4vivYBHW5z9+pFCdoKWHkcYSrtONnlE8DBRu9eQ
FUnmBlIVJejnc94ttKuPKBZ7vz/e/VsjAYE1XGR4SdQaUCl9vX6IjgTCZBgJf4G2Fv58rzs+H3wZ
x/t/XgklUlSG0Mr5r8D+eiXkDn6yNvCSSiSRytUazy5NavT09+EUOHnGHL19pQz3CIDZDe4Gw3By
sKYidbVYA3fiN/0vOJC8nqs692qBCpxV+lC0rn/p5qg7VI7xp483+/axYHWU0mME35GHgtjJZscw
rEeD1YEcq66gHEIhDqL8f36S2yoxGv2bZhKyvder4IXEQGnPiBBnklxWjn+a4oVc/A9bgcILXj3Q
npD+e72IAdaPAJWGg5zX7hagdAFJC0qnc1iwd14+its+SpURNAnftJPQPw3aWY1QVKE8yJMeVMfE
gyQH8H7LZRxb8s8hKXBwECpEnwxM0jeIMFP4TkMUQKWEVAyyRHHzKUDda9cWC7/9+Ajfu4tAXtL/
V7AELv31EbZVSZFvOfj8aDYXtOp5hmJCm/tubi46M9DLHv32u2Couhfw4LozT+EdG4MwDkeKqhMA
8afY4KCpJ0A/EHyLpSB+2qOieMvjJkIdc4mGB98nEDKAfEX/wMvCDWc2/zYuQIQFCiuaPaiAh6eI
KU3Wzg9Qfkm9VdMXfIwyTJWPxwjGd9EYQB3r+r4gS/A/GBwsDHwBPjLMzmnt35bQPComJAHO601G
8AsvpniFtkk01mdi15PnjpeXANHjQc2MwoYjsnv9gcUkVZtwByGf2QS5Fzfm4EFK74wFPS3q/f9l
YtgzyvDo//v7vyI6SJC2tGSszCv0KGzSjPlUrGSnaUWyPjT0E/qJ6rJm5FYsYtn36HbeidH+43V+
8zNOLALv6GwR3JZ5OUAEbQmi4YDAcD7oqGV5naw7HUIaAa8ZhTeAGXcfP6YTj/Xf6gD4AbHioZKK
Cs7rsx50qcsqGqGTVRQjVP5Ct6MF1Lt0OZ1rM7z3Wf9eanvXf513uLLIBe1U5mOSlDvLmjj3F6PP
fNYTw/ffhpKtMBwjmkPis/39X6uQSdaBhIwiND+GCJKeQMGKzLiuHi6YqxL6Jeqs+MdoblsUSHq8
RnDMKcLZkyCWQYRiCHRS5LOQxU0AeFO+Va7OBKvvbC1CPc8HDSLC/05D5RFkEUFQYMqTxcXt1eg1
rD5a1kb+EXR9Aw5Q1MHif3xBTgzOf1tD63JDamFtJCOvz1OLSMjS8TJvF1oJNIC7sVyzaDWzB+mh
JVqSzMZymg8FJGPrMzt+c2XQz8fdBy4CYHvY2hOXPEw24gSyUFnQ2+JIB+GyEMDXM6ucWHTosAI0
7COMQpsWGrCncJ+xKUFg0b6XFaUrpsyxRn+u+iXZkXAhO+PgrVuIQ+2ZvxZnzPmb54elYzSfgYfz
0U7hJ6YuqTQVddWyzKNaerd+0E39U2mtT3gKjIuxZ7pR762HdwGfj1gOcPWTNwgZssYXpPMzV/Mp
beY1ziH70GTBuA75xxfnnaVQu09QwgfACe/wZGsdGF1DDUhNJpB17ESv1nyBX4ZJ64czH/AkItg+
IFAQaLHjD3TLT4mOVR323jLO2JWh+koK1R2IWCHcR6Li3k7o8Yt5rLKqXdj1zIL5zEd88y635dEa
QVAH5A5u6usn4pMkQQws/QyXND6Q1fopDwcUpimBvA7X9ExW9/ZVMERYOFZcHsSL//F//zJxXbHU
ohIwa35T82PdqAmqbtKeOdS3u3q1yqkycp2whPQ1Exk6+tGmx6mzZgHyDopsd9PEgjN25r3lUJ3d
wNkgUmB/rw8xUKidltBgymHEqKr20Hp2pcxk0LBmTGPFna92zjYl3398T987TQYmIGCwAFCigPV6
YYlSIzD8PslYrMMXWaONqc0/woHwkaB2AlA0KjroAOHFv16k0a6R0PvmmcN2XhKqVY4uRnemAvd2
KyBA0BAVOGQyiMVPzrCCrEAxQ7A69zdt0QAahztSlt7Fvx4YVtlqRGiJojB1Wpoyms2yiyHR1HEf
kRkor/uSmnP34a35CGESkeKCoomOa7j9/V+XHKV64VgfQ6l5chrKcBTubfaq4yLQrP94Q29c3IZo
2jTSkbyALHTq4ga9sWzLss57UMV+rvXYPgRB0e/7KlhyE2tyWaCIeua+v7c/ICEY+reABYD6+np/
w4oDLnqcIiTQe7SMAWU3EAyDMK03n3nJ7y2FFwX/gnwFdZGTaxE0cipB/UIHZ2X2cychJqWn2Hvh
ABj+82Pa2HvAIKGivpX1Tu45XfvSdWNc59286gP0zv4MLDwHPXj7vXAf0I4A7n9zm6f21jAPykFg
tuICRu5x1Ouar4TLa/BezQ1UT5sbtZLhXG/s7eN6veqJnRAhBH859Nhy5k3rcepKe9Bm8o8f38W3
sQiamqigwW2Cgo7+5utrESyurCFpWOYkHsvbth7X1EWLylroiF95shJQDJwFO3JpxfePl35vg3Bi
yGx9xEAAWr9eellNR6DNjnwoDJc8HP36uoakXP4/rIKiNrr7qPaCsPZ6laAaAbcVQZlH/jTtWQfN
Ra/3ztV131555DQwhGxTzkIv7iSp0hHdZhfIKqfjKsaDnjvj71eoerbHvvWtPWMSt2v9V3MR28By
IKRAQAtZFLLJ15uaCsX7foWsvFh7fijqfr1TQdnk1bDVqpJxSs5ck3eeAKp+yYZGQcTx5ltJyyHi
Fs1VHkeINqz10LOKiI6PSFTsfgKu/HqKDHSUP/547xwr7DFAN1gVmuKbbvjfRtmSLfjqpyov4Hz2
garWC1GOKOlqJPPnSPPvHCqC/xAtOTw8ZFUnh5oo6qKk6KvcWFto0M8Q+mVAH8RhVoaJkcca6sPt
P5tlFBqh27U5OMiExSexHI/m2ZhxbHOFZmiG2pJ4CGfLjivT08+PD/Od94bGFZ45CsVo554iqOwY
oQsgp01QFQHW5E1B1qzJr/9lEVSiUecAFew0HaZeVwDPB/lcAKDnnVSU5mpO1jMe9M29QPkEbgx9
P9RsNqDr63uxIHlDc7HSObjl/V2DsntOzTAfpPPCrx9v6I2BxH0PtoYYokTQeU7RbWqADizA1X1e
6YA9CCCzxEW5OpBccy0GmuTw3HMsMz53ff2tmseEnbkiaKG++XTInwCVRIC8IUFApn+9X6RzNUif
db9zAa3BAycra/zmdmpWU9Sb3KtpoTxZtmuTpOBPmqpJadxSzOHw0LoT/S4pKUSBv6wtc/J7WQOL
wS/mBkrATzJSqFB8Fa6uVHWMyGTIL9VWUDfOSEkFVIvLelJ1taNzQQXLpFNTT3M7od1bHWxSDexh
glo70Vko5bz9+3Lt2QumZ7T2j2dpN39d/TVkn4Y2Gtpffc3tmPnQyPd2FdFlX0Hf3lYt9GCr8pJG
EKxFc6ya3PMilUWDXI3FUEV7n5dqzJxXTzNUx4E/Gm5os6klVEw28RPKOz6/CsGlpL8SA+7TY42E
kFWpBi3KUxlOpo3yqSHVqPDj9SIuu6FqMS/EH9X8xXMkBF1SW6hX5i2a5HVWOZsMjwtnQ/V50AFh
xyZJBAqE2IsOXvrGjWzNWQ/p1+A49Guxsp2dqoXYrKFNwqPjIA2ZD7YF1Co1iPkXufNcGYNM2yY9
1FghVSporqVg7l6PUI//1XQq9MuDhVLg194gnZ3yZoCI8ifgZbX4ZMtkBdh59DACRwaTwU8NgSx5
9saCgtTKVqXWL13YAdOaFJCO2C2G9jYbo6Cp7symQ9PmhJEx+RoIF5lv3Tg0csxQZFLjF6MrFF3T
SUHqXiKVFYl3lMy3yz0mgtgaWUSxjj36lRUlkCtt/GFcv0KjvikeyyCeerKHgsA8NRfNOI3yLpJj
N00paDMxv5vnSEMi3TbF7Kps68oixi5duOivA+Y4UORdqkvs0+rYLJa0hNo1uYsxb6H5yeGx/SJr
CYkLjPWB6K8fo+NPg/GLDiUNfvvryosaRWnTS5rJYooqmZXxNHgmc2OP0Uh5kei5wPJ4yMlDJVwL
zPrYhfF6cEWg1Esc1LSqIXsupYNvacZo/gZbOfk0tSOv19t+jAGDPBCTOMNSv1JDUGR1Ydk4pGUM
aePfZlB+gKssQgPaAnHOo88xd6sBZ50v6zBlRUV699LJZPUuZ7/j6yNXw1h8YYmw6gHs1qXJg0QQ
qMJztkZpTK1Q+aQxZ+KmhaQTCP8oxq9PDQF6xOZ6DLH4MPfRtXNVyJ9sFY/rPhYaFgiCr6ORNAeV
yCvIsXcNOq+p6rlzL4q3eKj7ljrINKRRTVdARBTG8Az0CuK7GAyTbS3whObSEmkmiMnHKAOmq1+j
F3A1EjA5k8yb2nH9FWBsj4xzIQ1QQKmnHdV8D4gQlJ1T45HVeWlFVzW/AGFJoIkOVrlQ175fEKBU
ofMDWHLqdFzU34N+WDDOAhM0Vnofyg7iCWDtOJFU6WoBkRlTGNhg/NlWrpIyJX6RDGO24SGMuYy8
puf2U60pJOUvBgtx7PEwLKAGm2xCUhBBzJmFIrhWrArbEdpFpVTywsJaV8BIe4ntUgYNmyDzOSEd
5i2Mc9z5FytrYb4eRRO4cbxXNevrZGdUEs3e4yA0ch9Ed3HAqq0nSaKbxa7LchUDNGT8XVesfE7n
xI3ezhgHWaA8IXM13LZV7/pjDz2PsgKi0Ooa4r+BPye/4tZHz2MPee3wD4Z7zNGVR2tDv0Fe3uiH
NgIjH6g/gJUAPASRVP+CEjsVqT8hWsgw2WSarmgI5cIHhwR5fKIYNNYcmqYI/SsTQ48qg/miPyLI
9pu0HF13MYi1OcyB8CASMfeFl2J4QHETCl9+TsA82PtNUn9GX61Dv6eNEhM8xGXQ1juUm4bFT9H0
1vJz2E0zyLsd6zl59hlq3z+xp5I927AyKAuMhCQH/Cy0HDxZjy4DDqFhmGwQ0ubKOCWCPJwRpmd1
lfj9Mxv9mNCUtG3fXZOgTpp7v4aw+7UHDyxue14u7hr2rnvGSAYnnwqV9OInFL/j9q6qSRzd2Z6u
yTOwQL3eG03KKJdeN7kDYlUHPeZFATS660krfuvEeMMtYKtlu18KTC37gSurceeEB7jL3RBC5vhX
IngVglg44Bx2GnrW7HfJJ1SnU6IHH7cad4QudwFr0Z4iytnwi3IYenApScVB7eeLaOonUcSWqiOf
TWiiPQ2GYvGOCxIFsWTrHFfDnyl2M/091bxXmCZhPT6SzFjC/R/+sCwjA4NeLeGag6ExmSaDElJR
YCZAIssAXA0tN1TqgPERi8lCp3r1OxpbCiV8HfcGbFlZ+Db53vOKdk9RydsSEYPGRcf0BLiV0M9q
7VgAZArmkWGEhiziZTjE8QTN+Bp9j/6mJMHMUgBlIBkU6wX2HNADM75gfko4pOBQlZjmUnk1ZlQA
BwKMpacxjCFYMLIDPe665PHTUqBx+iRm0v4qVFfFqFY2GG8SjJ335BFUzDKGu8iyqC+G9qcZ1/ge
AC947KSlcrkL1bwcC7wvcY3xD1JlsD79c+yh8QsHO9UvBqCe+8bp6ldYBrY9Qrac3XXzHN6BeFrY
/9zCSxF7wwKeowkv1dzL8QsihRglaQwAaw/9CnGLAwRNhN3RSPAlYzoZguNqKGAtgPu2T9qL8LHc
Si6GwVEvR21U0lR2UDzIAMSDHEHQN021r8JAXCO7cS109Zv1e0ngvy866/d810kzA4Jtbbsbeq/e
YySKx/ecquKA5AOqIZ2rt3E5wAXJvGuVphkG5+h8QPdiPMxwby8MWMwm6wV8TIbpRvgopWugDDQB
1WozN8xjfWHKKXIpn2Jgx6AWlxRQEFrmKS8dMctlAdkLBzl9FR1rKN5j7Fc7x15OCdxQ6m1LZaP2
oRmuvFHwbPAwqyVni79gys5YyHuYO/+rYVpNqQ+t+UdeRcVjUCzij0Rn584bIH+CEyGE7mWJ2UQ5
jQaK96CrZE6T2CBYhXBMF153ol3qO61XZQ4+NxXGamhwdPYjs/7yWINp3ue8j0iZVoHBeJVa42qG
Jmn5TriY6qzCf/N5+w6ohLtaT5kVwvczxCg6yvmKWAS4RNfCiVRRC610Nfrfkzlorwqm1yUHsrnE
Huhi2aEkaw9W+VpW3zQ+TZlBo51Ard00AX6tAqQoCDC4o2mhwp4h2Wn3FW/wjyjDIgYv6ljJ/8bC
PA11VYkjL8TspxEiFUAwqjjRWQJd/891E8ZyH/kVNG0SM4Z2z7ShaOljGFWS6tVol8kJyN6UBJ7E
bDvIJQS7dWy7+zkybfClrYvKy+aQVDZtl6gzaS37ZbkJogIzN7qCJUWmijnycsxHDLpP/Ur9oy6q
NrjQrMH0l3YhHNFlNHprysAMgpx/ZGHMzFryZq8wqeSzD2iV/uFpTEEhMWwmJucsY5FLDNvwclZj
7NFuSiZEfGFUYriLUCq6SpoqwhyVBjYcku+Jqn/XK1vm3yGEV57bpoM/qWRZslyZJBn2di0o9uIZ
lSFa4lDkngH3uBTLEDz5AeaPXCoBHkAm2VTcr1GhaNoBeX+1TALB5TTPCPKmFbPs8lDzYskgPJVA
dlEu5a3rff+b4Ym8LiFnz1NLWWFhDJOqzJSYYBjn1eOPg0/dN4wPEklKJl569/5oIVkQAOLQPtdD
P6E2Vhs7qk94lm6F2OICzxeKkpJbibj2YR0JpF2o9ssrjYFWSaah/I2Av9Z1kReFjDHipgJzdb+O
mFCIq6qSe+jhq2onltKKtECPWh5LzCsL9zWgOnU6gcYU7YUVKAevRLTQ/NeL98xnsgGiwOas9ihC
ml3CJqBBxSLFYfUnCh2ioCjaA0E83X2VFZvTLo7qMjPFCNuFzkZUt+kMimR7HMB3vUXtzW9y9I8m
76KPrAeGGEHOgvcVlgRDtgK6VEfFMf3hCrEKsrYan6WCvF+C/x8MjAhMbhYOOjwILPIr2vrtb99b
i1+YmDP/gvyL/D4XdXON+Wa2xEQtgtlS1Vg/KIHRJznFhXoemaLmQGumHoaaUNjM1lvZPlrCBkEB
FQmGEyKgYIfQW7z6gjWteUCfPSgwXNEMyN5Wq9j9AI6d24GB1GGoVBXCFxB4rQwwXuhjiYbHJYJB
hQR1alh4i648xClWkJmSPTD6dNiTaIiWx0olcX1heY1w2E402mEGIvxQakrF7K6DXl2Zhhhe8FIV
YM6nAK3R9qEa3Wzyqe0FO8AU6xuAKLZ5Y2wNQbsZkzDlawWtAAApkj908Jc/1JLkj+EBMtupEr3L
RjpiNBc8C/wZAHZNiTyk9XciQHoO3MsmGLl4bf99nmcwXQrJ2jo1ycp+olmCHMgmXo0QmQyPsYj0
j1Y5wi4Z2OkHj4ZxmaGcPfTQ4kAVeA/mSt1h0IkA9kRioMvTpMWE56LX4luouvlTuHLxPbGO3I3M
H+8Sksw15lAMDPBJG4BVHLVoOu3Kqur3M29NuUu8BSNZJAaD3Mx9s9B9gxk6PzAgCvlUQJz9WTHo
JEDpRbEwF4sfHRo6TBSFm2L9bijmSsBzxgqzKWvDfswzHzFlzDn9vYPxWHcRhtbc+JVP//iYM/dp
IqiD71lvwu9T0VQPMoBKBiiNjbkcwwIhUoBmCqZ4AOMzHRuAcF3ez2X7Z+kp+aHMUvmwb859KbWF
LIvRayM/V2XP0TZtJ/Xba8zgstkldb1zhDcNkJvNeEXapRuQILj+TxFy8c2xrrgb4cJvQ4zveZE2
iNt0wqn9jHo7XC1t7yHWV/jmKTRYFi/DxBnEgU0jN9ouN4AtUO4azCKQcvyUDEjD02qpLbIqJ7c0
IQ7KW89vF7XvaBmgIu9B0Wg/GTeNadWXQXRA59J7CW0dhNAnMeQzHwI8dx+0ywiFKuTwmKG64CXz
aImQlQJJEKPbRFyym9kCCkeNaWyXGBPC+H72kdjv/N6i7Wm5tYeowlmniW1tmOnRH4t0NBEumZg4
/yz6WD4BedE8zP6IOhASv9GkrEt6ug2thQ1pw3i5r5si+D3ppLmZDebyXC6SML5LYgQx+2FpY5vV
49ZRocIrLrw+aux+WZLkAT5dl/kUlOqqAsPbXgy6Cb/piZEbzHFbg70XS/m1QMA6XkbFkNzLRGBU
FY4XHAPUWAKROdn3u9hbovrYe1xVWcE7/ivu2QIQkBIYE7wO6xOfx85mQ2BCBckjR+bU4cscWrQi
5/00yfVZFItbrmEtgnaf+BiY0/IYI9t6QCYQznYFkjuBzeN0XOKekXSzh6BmxZd6ANE3LW0f+GlB
EAPkfu3oH0yZaq9A99tMOKpX4X6Yyi7KwKKxt5F1E8R7oe2AA1jnMFtBy/oMXTe2ZLJbMR5wiknY
7wqE7UFGGk4vgmnGNhOQIKAF2c5RlOI985/o8IlH2nHzlQNO/w1tAndVNGOFmU2ySb7G86R/oRLY
3A5j1/6ogpVdaGwTI14oQ/q7oEsEtQxg/oGDmxNxwZRpYqw7OtwoIuy8E5RNfupx0eNkYTNQB/ED
c99A3APJvg9UBKxn1N9OyFLnFEK+lXfVORJ8m5wJbqKwGr43Zc2/sggttNTwxv6oDZSn0qVB/TMz
rQ5bmL2q8dNhNPF3dJgRJI8yKa7XYBs/5nCINxjmQUtQq5bxuhsLBCnUG73ciajRoHX1mLLmkHe8
EECzXuIyxDQ74XeghAC4oQ+8q0SdYnjvghQItFIk/2up+4NoyXwj4m0wSIhWrE176UdFZqSOxx2i
JqcybtbqGTB9ceuP4TylLfKjNWuLLWrr+aSPKoQmYTp1YaSzgoGwfxkPbvjuT44/hCuGO8E5repO
Kxt/DQrmuYukxpzSzlb6pwXE+gbyEdrty7BMllRDBeOZLiikpj48MMj/Ze/dN5OCCxAS0pkwsWF0
tygafR1Zh1QOKGL+JKcJrmPWDqyfcKiX5tLSil01BkkyYl+mx5wpjzyXMYZ6psgZBBLSmEPMCVO2
9DVGblqTdrzpMSCrp+EPQuam2Ml+hvhRtQ3+aYq6/qwY8gnUgdBTPjS9qK4HjBW0B4xX8y5iU0e/
i5arS+DXEcU0E0IMz8bLAyrLGHMIGLKYsyUmsczjoAOAvkFBDHKZ4M3flGg2/Zwbm4R7a7W/D0IM
Ns2UrdYy84fBvNB+Tm5DgPuAtVeQJEnroMV4zgT6j1doZeoAI83q8kvRYkJq1lnlNxBlnRB7xRCO
YqnFyNYvmB0ezVk7d2zNLPeWax4XLtkmQpX3GJjVY1hXZzHsi8Wjt8c3xjhnCPPUN61vyAvARaC7
g/TuGwwxDMx1A3bcfKzRJXqIyDzISyhHwjlKhNUyhS0iRwyBWqYDLbooyocgBks9wFyrZ45i2aXw
mvWzsU2f7NZF1ldOuSFAAhZgbGhCnPlcziG8mooKtDGbcVDHMkKjaIex2vI5EN36vU8W2uf4hvX1
uFjfy5PZ4HI3tWi/WlJjKnXb8CILEaH8RJPB3VTRbGWOnBlj0hZHmlsKKQZb3CcdisD5opnFZB4x
lsOLx1yLsKMc+fiJC78I81jFvftRr4SaVNUWr4DEFl8Bkyo5MkPDanbYAACgOJdD8jMMykHt+sGs
8wsmEnpfYjQOj27CjMqsXafxGXOwk5/tqBu5jz2lniCezr+OmlRDNjPSvtASXjelyLgfV1IlEF4K
E73/P87Oo7dyJFvCvygBJpl0W/IaeV+qUm0IqQw9mfTm17+P/TZdtwQJPRhgNjPdFHnTnBMRJ0K2
DqvUJwux2Itu8Ml7HCKdnrVg3R2pskquVzHRu/h20BY/Oqrb0nJnE2cACwC72KU69+YAu9J63nte
VufAHFb5mM8YJ2CfvlYimNtkfulVRhlquoSM78uCP2ZXjw2Pnr3G7XbGuszXFM8NvexSELVVguil
e6bzyxJMTTevYhkdL/5RrBuksBhNc+9lhL3uTex6KDamZpnCNbUrkCl36I2QpPC15lLRrQ5rOO3f
5uKSIKn5HVLzzPYn/b2JBpxOI3dorBCMmbZmca0BpEc4tb7olCkKbDotC3QIcz1Q4lYnZVitq303
ZFN+NRpiqnZzP9EKESfr0F/NLUbySdvr6WCa1BgoYGJkwKUu2xyCZq4esnYwDf7vY30jrYy6bclW
ozysoL6KhLDUuSfCF1XJvAwaxC0v3Rts6QiN7bUz/GQgfh4CwBBD78iDrvSubEUCYKX9+G5cMMYJ
AEpy4zii2p129oxDJzi077UsHVNdF1HUPUCqlPT2S13J7fguXtNZDRzTeLjxj6dU06RyyvHJXJV/
q8u5n4/I9bO7roqluSNyfrzvfQwc8fTucX2vnMmErpLJQCVgdKYUh8EHMnoukyxG45HFowzrukrX
61zltGo212AZeP1gz3u9Csw7iWGdisu09eRZqzXZaRr+/ylhVfUoawovAasgP53DOGVDpWhliFFH
7kUj6tjxcYgtb91hTqyhMqOsjwMP4/EodIZoflVV0RvHhC71HEzVuq3dyfmdWL4aOLfifgk7FpAb
2AWh8od8jfN110bm+DTZohSBlGT14Y2hChcShvDJUJcawfeCN9bsIbqw1gmYFz1sfjPhoWaH8LRT
Q7U/edeQRO2XCImcAeEPFIKf7bSC+skeIiCdmlWES9ShH5Upd1MhVfEmknQFlFR+/hTB0Ot9SZz2
Egr6gzt/zqicmC5qk8AwuhWceSny88gymevtZ2iZwMaZodq5VK5tOMDxlfySa00DMCu7De1Mq0ef
NPo1kAxdPkD5SCCMRg4UQgOJs33uwUktbq/vhpSSd4cnd35e5gk1xhiLsdmNUzK+mdFiFNR7k77K
8rKQ52Yfiad2VdY92t+1DOw+8kFYjapt9yVs3/Va2wBgSWz3X/4hGQJ/9PUvc2jnW1FF/bOI6qbY
+22T/bJJVcS0bZzXt2kR7a21VMmvpsbCg+bAim71UjkcQVFtPo+FwrN3BH06c83a/BENHHm8KmsM
XnQddsNctd/dSgDMr+uI49bgJQUjyVi54NeW2XvuOXULg9Y90KquOrRie/mGSFp8r2AmuMh8clSJ
P5Uiu8axFD4p7pvxUS9esqD3X4k+0Kbb/moNPFuo1p1fAiNHI6QZ9W5Mc8pAetu5+yLImQV+6gfj
usi2k2ZOkui+4vokVbSX4yXkCNO3CJldEURpJ53r2V6VAzVTFvezXKh3eWR1a87Cwdpw5L7ztjjj
oHUd46Hxqqy57CLXJBvdLEd7F7sFMCU22p55NjQKqywbhxV718tq+c0X2g4rSs081MCpz3JKAEvz
gW4rsBWwR4w1iX3GJbilAhO4WgDllfV9vjkNHPzKXK449qyK9oPyPnA8Uf+ORKlUWM0JAYjeaNUP
2ex3UwhfnnYHX1WYvphzKu9bShCyVVH53HWU/y3HgZdAPjE+MjAZPxstRXY84wAflWTU5px1jCeN
qbucKyYCf3l2lqmglIMqQxbJ8m0cMvEUy6xNoYLb9rXKI9DakTC5PBjmUd852JP+aLl5bkGa5R2e
vbV516CFj4Dsypz4jY0hnrNKtl8jkD/jmFnLcFcasisvI6df16BhezkHhhHh/zKxmR5vfsP7suuo
5S0v9VPUPJ1IQyS2yVuVg80yRNnS0Io2z6GJdJ7cmUzDDvu2H9t9HHVQ/MSOW3zfxaSoaAvDuc9l
njd86phaoUYN+kamapvtq46jOFyymRXr1Yb7u7eM5UEtw9hdas/hylmYuZGhO9rzKzi4q8IOEfLR
wfo2OU8V8vjtmsMTU+vaovyrt2hfbGjI9ATWXb9lhB6/LHnhyWA0c3HJ0Hv9y3EngGeMnjFczaCA
vw6FO7rk4ZZw+HbsNudlJ/g3E3PaUNIql1zPJvfs3/AeNmwHKoKNLC6ZuapUR5uFcbzxA+wEWLzi
UBvDHPrQvFra0vhSCNWYe0FmYRpOaeFtOHIEGe+SVp3t8JKrH/LJWt6I91YvvBApLTQbRbV3mQ5x
QtWMXX+c8E+/APAxpqBmCT1SLVXFLrYiYRAUuwqLRPXeejHsKn1GpZp8H8BmX7DzlMkRnrp8bghi
/dWudTIHFD1EsCq4uTddN+p69r1mavf26MsfCMf1GphRhgkAaRQqPzfILv1aEd9lX5hJFbW7HjUI
C5nBzt/sx5kA+biBJ07HYqHEQ3nT7B0CdPW+a1N12eE2Ad00V+pXZG3h6rL2ol3STs50cNMVNWE6
2IagY6hFF1/HdlbyzjADIpxZr8uhHgarCEt+u4tK1gZcMgOZv3I99fe6WilqRdRFdrgAV1t7u7Ln
LNRGYRmXa1SQR4wxkf0izBlGqIo9sz9kNLAPbi6kDn1biOU8bRPzCTkszgCGTKgN3BoPl7qXoDPx
VgcEcRTp26KydMHhPlWPooUe45Ym8SNYpXbvjc4Z4wPJ4iXJr1RHYVoBVgeFiG3uM7PQT30z2z+Z
uQCfqfKhdoO2rxi++KZwMpTX1rKY61XeqlQEVh6BNo2x7d6i1dX5zuMeXqHavYZDSdgD43Uj7hCH
mACX4hgVjZtdmhwfIM9J08s9WZXpU5bHC3CPPYl0X6NLUsB5JrCy7p01NJcB9bDM1/yZuS6nDEr8
LIiyJUNi51Tm2pNGPMNxkOG7/uow0VU7GB954UxllONh6TsXTu6JGUB/mh8TPuWzXleGjOfMT+tQ
5Jx9W5ZyguVwVTf6ACQU33XJ5s9RTI58FkYyfGXeg+1XDREClKXUhHonyutUGAuNFENFnnneZey/
V3QCHJDKrSC6TIvDNqfMYnNWZqsDmQIxYG6COBLfxI4mNnWanmygUlrHosf3jdvAjfZqpokIVL74
h2rsRXZlk37uBN5szGkQjzgThQWR3/rMWxz7l7ab5GvFkZLwEdzhvJaURDsPDZR6WPNiuFqUUadX
VGfO1aQNtzraYzWmoW2XiGqoHEBrpBxluytHUwDArDGLJ7Ht+mVcBl6ksdL4vqTp+jrTEzDiI2oM
DlZPR19yL9YL05Sr64YA/9AAUL3tpdaUKYcSTD0PC+KFB8ZnrfZGDlP9QxTCTi9n07HPmL4efjhj
Ye8NMxkaMq4lnFfPUOTCodQ4v/2xTH8ucKu/CtDXZ6UdpBORxtEntPKY6q1vKM136ajVbY/cA4UY
HCw+SiMRx1E/qjxcTGzIMd2c2lc3qzkEhwS0nJukd9swy9OOn2JyWfq9pysVVEmnnn2kR69JIedn
o3G9ISCLen6tMImWuywZxT31xIpChTxu7CDKL0oN7XM+14YfcFbLjBkodCcox1RL0bLEOsXyyCFN
eYXd7IMUAxigBhzkgbm023qBHGb1astefbEMd7hXggY16Lyx+2EacUU9QhOkdxG05nnJC1LSRYN1
mVKSOqTEj12NZgXfasw+LYxpR43Igq1f6iN3YfLmqsnusZdeiKsWTZM6OyVsN91FfEAZIst12asR
6yBMTStFtoxnGPy5RrAVbGcyQyv8wCpoiZW6qjzgThi5XD9jMFX8zOexrVHhr8VtVVB57pcx1tBa
0Lvlzs9GNR/mDFq7mZ2yCRc3V7xZxJTofo24YODGvfm7zo38lYaAOe60FOuTKReDqRXRTE8qXrIH
cxkloJGcYOG4PmodoteAmS68vr4d+6i5KZVpfWkrOv17YCdLhQ3Kq+8Lk3Uvcb2Uj52TU2KjAM/Q
hKWR9ZzYS80E/pJaNwKaOzmrq7h5TcZ6UyDSg+TBhI1bfxyMKhfBOPjcF2IZMugkyMQnx0HUkiXY
XAZTU/W/RgYuvju0oDH1hsX+tCgSqCbguPx97UxpHzbdGn+RvURMpGF0tlSNBLrCrie+c1piPx0M
gynvZ2ua70vCyTTQpcpeUdTRhCz9+HNGWVwGSbet4q5TaX226rz6VkMIs6D9Yk5DATBgBHAHiU8E
OTAcPp95cp30mjT1Vpkt9/DEP3RoEjUkxHskgOOFIZbiTJURwqEunvv7uIuQWGSb0D5QakoW9GiD
+EZvXtxaNlA3Xz4Tt7rt4zvGaTDPjWSlzk3ZgwG3m0SJDWfbGETm9eDtXEC1Z0BF/UJGt2nvXaMA
lx3bVN6gmayckLkSgCv6NQdWOpPuEnLOIt6g9Krul4GImJ1oLH7wpIdK3rEFmPKIUex9E4ml552V
LMbZJKDfOcPj+dXTdvRkU8XwnRwxvElrheXHwTMlZkbaC426mJJnGaV2dIEl63RbNTjGHNgKHGxI
87gra5ssZBjYsYmp3K0WvKnUDlfFUrdXQnG2BG4f9/muL1RDJLyzRLfMW4wPo+n1b6PqVXsm8Qy5
rAqoeCq3OoKWVPYrON7E8ee28VltMWEPFpvWR2NqUPbMSuhLXrVD2uCaSRIujFz9Slk/PAEP90Nn
lM5vrZLC2Yt2rF6344EuDc4DL28qiXM3mktsDeFLXxpvksw7JFZccUMJD3gGjOKmaBkuQB7jRDer
W5DotwLEoUVI1nrc+VEda0oilV6sdgWCrSN06gAYqD8OjVjym9yvuTzLppxMlk9rXeQ2nBOeN0Zd
0EM5+YPRz9mPqV7d7wl6cASZiWV87daGpsgucN1Rc4LaJjYNZgzjwYgoy53R+soqzK6Q4v+Yo65o
QqvSVHtuSn3urp6JI2RVGGeZqdEzzSskJwd21iT7zKNkD0ZBJxpk0HWIjfzJPEeUk3h7nO7IZnIq
Yb1WiOE4rSyu4awajbOka9gSAP/+XWdq606DQFe7aLKml8bk1mTxqenNrIgbCrI8cy7HDu1XUPl1
+jwt0GVgUpN9zQz2xApHXJnsB4R9Ld5QWtHNuzkshtNK44IfrkWrkc/iKffnGCHbJkCsbRKHjmMz
phy4UfXSMkT6bbK6+qYy0tk6ywptHCox9+rI4drkodvXfaJQTQAJEgcEnlCMF3kF/yk3JhFNnRe4
TJSOZ7Nvl/ANZep0nEAmYC9BKQw64JUPvT1aOfuJHyFq0TH1tgPxMXrX+ZSSaNZZwOPXDJWBHlRz
7rhky7Toc4ElQCu4N5J+P2q3sA4kBQFpZ4PVfqszc/o1VdxBOHLBOO+yfmkeXV+K4gqhb3qZcVqU
oTttXRUcM38Ecpk0Dlxqr2/4kIpLphahsd11yl5VoqZfcHw8tc273N+BWxXebatKAGESDlf6Afxv
YV0rz26/Mgen7cvErtMviA76noJr1AOSmVSgGZkZZcnDVqPAOouB1Lorxmm76xGh+RB6wF3rGQmJ
Ok1u4Vpn8wmFxfpG4TWih59dFXXPfZwzCrJvseByzwVU/isu39O3Obbm4Qgn79U7n64YjcUgcIek
vwbcjt1VvPhYomHb5Tn+TTLkfoIaLPEoruv6sYPGR1hlpMabQB5R7dY0t6M94hAfaRStablTHRoh
mO5tA6hhwazQrLyxCT3uFIcK20VpBtPnP/V1492vgzUZkJUrr8mEcnNEaTtdr2O3Ar+tnAw7iJHh
IUY0PcAPybwB0/Ty5xR7BGs31HWL6w8qQIrMvFzAijubI6eVOU2/hzBEIhnr+x5dikhyKAbBsoG/
xcYx16sbnTVgyykmRRS4YW2YUIZQcJVzwHZM482ElZp3ALnPuZssE2pOISPHM65daZerdjQhrSwR
P1I8TuM+wUH1AjMZCcJiVELQHHcs32k2cFVosnKJgnzheIdHBPA5xxWcZhrBiYu2a83kq52bOfPD
FTaauK2O+bwrrVH9TNaKM1CkpNEEwirBaP0MDXAwcFg/tEVTfEGYaOk9Xf38PMZJmZwLCm+4jVRb
925s4rA1S82K7J2ql7CGUl5PFDevTTZ6j9gF+4iPSCuK9oW/MtK5WmZ/03qp+T2pTdfeZdlsnK92
XOvb1q/b+2mpbAPthoeCvd5K+zKy8jZUxoAqjIpcMHldOd3XKinoczNsQTnkEXFGO5Bxdc9xAIfE
jBmSXKsqhED8JoY7jql1DK0sR+OoMxyNpuafe0D1/hjURt1fczTCE6Mjir4xiVGcLTirzjsED9CD
yHyal4X5uG7XIHhrLshNMX7Hc+VZR0OA8YXABJKrxHBIkORwEd5eThbtJ+7n/c8yNruJgjqPn/HY
He+XpB25YbQTvzb9svyOXWR2h7z18zefS7rdO2wsmIgm8xosaDIXXehCyRmy4iG7VSLYN0wxUPjR
euc/wOir11q76RRIrOGfYXHBaKauX67revJf8X5BzQNjbDewAGuGZNkS3s8iK9e3lN6Kt5IFmrah
dEcVZmlm9xudZ4+hkbrF9xRvV4J75Mq4vQKpg/VMt5mObvQRi1b1WiI+MQx+/Bja7qKbFrMPDNec
bPaBEgkqoyxu9572kV1ztxCp5MVqjUMI2eaG5DFj2bmGY1zZcUXYQCqnoj5SP+Zfm5pTmSIO6dFg
ao5+BI/lD+Sm2R1zrT06w9QsxR5FeHTXcz4lIWW+pE1L6+HRRCv+RcPdPNkOPILidrwq68J6yApL
VfdNNg1Y7fjpuJyZ3jg/dknXYYO6thY2QLroo+NSW9nDoK0O5GlaGFpZjBW0kdoF09TV9HJvT5ck
nH2qatrFuWucdmf27Jp93Kcz56M/tdV5pWZzYBx3Up4PtmpzPthWz/+cMM7zQ6erFiFeazWOBplc
sjevRjhxxCJjjK5HehwEXSTVP8zo5n4pWgN+armZuVQxWHukEuRkCwoY5A29UbxN7Rw9RVT6PzGF
2mDWZZ4UBwE14J5RHOuFeRCUHiXjQS9NOnORt730j00x5bCsTAiVZzP6zgd6FU2wcWZ2yOdthoMm
uTYy7AomEYPcNIsChQkgyS6KGJOhjnTdO7Bpqk2bqYDLrEV+t0uJmPQgDwauJ8Q11rO5NOnb7KHs
DYvCpcpl+q9twsbworsqU+iMqPwpcqFdk/xQW6XzKEoTIc+AachdJ2S/ho0XDVPA+BtqJu0a9VPu
pst3b3DkowOhZexltBpil/g+5ATZUHEa5m1JaVoIq7qXXu89kN5YvxiisxEs1XVshpyHwIekw1VX
jKSJirnm1nrFTx7BJ3Lc8rxl8GrcS3zf+5C/x3iKmHm+WNepRiMCgPqzy9P4xQRNQ1HbzGUKE8sS
C0yrFAtKwXHTXSJwQxyABP5rVC2J2qFIWqHhXU8fUdjzT1po62ruPdg3imMk+cFg4ZO2j9vevekz
W8wc1YW0wf6y7Fur8/TJj3L/DtoQxGWKolVsANdcB54jGG2ZU0W5v3CyvVI00GqYqCyDvmbYIWCw
KnpzEqCKQ+c3mdotaCF8dF79cqFWp8TrwthumMxoinSvxgRYtkDRYe1l6bm3W99pc6gM63lXd3Eb
RsMItod/k3nVjav6EuecYgEGlykJRLQlB6/VlDOYN7e/Jwb+rtKm7M3d2Brw5anHVAFfmgUZ2n0T
F8G4LuIbA4j8xvOCJbqXrvLJml2sWhp0lybQGCVaMOW1yeBNXvn3fR6tdkCznlA0RFKyIQxTfJlS
a/0SpeMgEYRvODNmcMOryjqrCdcJHCZcSaCINl/BBcINzOiuXHQskM/SVgeL5cprxsXaG8+PERy7
sqSyj5XbExbl62nmpIeeN7sFqned8yk6IBRV8VkhO/9eVAkuGr4PY39pjRNsBnR4t4s49jtGLLjr
z81M+SLoerKU+6oV9KI9tPueZrXKGEPM6vreXCSyADRjHUM0kQHfxYzcsG/mZNG71pilCr2VEehw
NobhdbQmMe2noZXZwU/8nD2V+A6VFgLUFflcHGc7CSSY/pxjgJn9sAo5hmXNADyF2ZIjufAbM73A
f8wvr6cx9e7sNC+anTWuBWNaNRq7W0Z+ILUH5hT4GI1V/pR5JbvDkqzRvFtmIKtDnFAY7yRfsd2t
HOLUFhksFR+20EKCCpnRQ9q41BIN0RcCoedIEbKwV38V1Uygesrcx0PdLzi8bDEA1wQi9N/QzCpI
yLpzrhsb3jm01kUjLfZ0hhejiiTKW06uQECk3MhIInmZQVJR4k3IsncF80M/60gvX+pCZrcKVbqx
CQbBjkFjXRrRWv/2opHmD1wXrBD0kIorsyFsercwvlPxTX1Ii1JRgo6tdyu11chjpLz1eywm45oR
09G4ZJjM+jnZ0trAmQJ5JllC8TnAcLLCjxrVLcMFlkTDbw0JNDsBByEiIHaUO2fGfULoQR7WyuAH
Gw3Dfhq6Flq5GRzo3dzo/PNFxP10nPi9H1du8PlMgWacZ6An9701giHhcTZcIYjglqxRn9xQHXBd
FEZXj8HaAWIcvbRpAbBMpgkewSQLSpB6NNFLVbl375Q1Ylium/i2KVASByNf+SsK9fF2a/SQ4hgF
82BC1N0dc5LRj1yDIIejNdNhqNkrkIkQqfLiJwubOdbJ4qLPKoArygxj3T1ueOpHAdiGM6ypk6dE
VT2dr+E3L/gMOQUgW1X8iGXTooKIciAlprkLjSa90k+yRgHAIYv+Qtl4HgdpRyj5jl28fPcXZx2p
4y20IBNQrY0Kh7IRnbQqHlTKLEMIC+W82V7r3nMHddahjmJ4bpZuuzf6uKXEb7Wlw+10Xg5mBriz
z+YeGNv2VoSRiVfebhrUZZfMzXxN5VJ1zlkMo73sEyW9Bmu5Rlx3I7fmWV7X1rkHJmIGHgbztPD1
rOVtxzDgzzYy1luHadE+mBBWDGf9Cv52x+xZhLepcGu+TaLsek+KV+9erb1T6Gf6AvEsfIBRaCBt
oM93MqrcftLypahWZVAD0h798ONsFAHtFxrFSDI0ddQNqvGvLqmhPpSLX9kcEhbQGDrbGBAeAVC6
fEFdOpK34TO6dLA0szxBPSxk0X48cb35Pvzb3IDwAKw/sWswMDkDhTwZ7i7kYvsNwh8IYWV+F0Md
BUPeDEc3n+Y7IQrMXkUU89P1w67IB3n8+PGnA9/b48lqZRzfw8YWFuzPWWtmWNse2UoZMHpFO1Qg
ZR7ODFSCFtOd+haOwg9WW8WX7VwgC/744aepYgTM8XTTMGAdLWfzT/nz6eSEOTbUXRXkEVfuvpUR
G6kkFnCf01WkyJpA0WIms+HPUzoqZkT3eYXahCIGwLtx+m+f/EWns+enf9GJxQqC56hpS36OuFac
w1CYuyz2zZBS6bmhFObggQtvmUbbF/1k4+/lLceqAgEwpxhp+ALkgJ7E/+RLnVoA/PNnEWK4ud5K
6y9nsWbmhB4ULXFVxsCtzM7FCDsK0Mi8q5169/FXOPWG2J62OXy4m7spmpgTmxQ9qYqYd5QgyIG9
N5W6FvI4xqUoC2d7fiPo1/zEROe9ZYjlnnTsbQ1K+8T6AoFkV+cdPDzjgOadg8yEMleixe2N+Rz1
nH/UFbPbteX8t/iHLeLQQWnsbCuQ58uTFejVTCCif4HuwwiPkSvg31R/KRV3wTlIENT2x5/27xf9
83kn62txBIMpWjN4WBkTHe20XC889xI9hoVWvOl3jdc0D75dxIePn/z3yubJmM/YmBq75FFtf9m/
LJ+6xa5lqljZJCQZFzHaVi5eXf9Hr5Z/vichgSwbJjIAcf58Co9OLb9hR1uT7C/sTfrmlfICUn56
dNFbf7Ju/t4XuG9zfMAeQwjya/75OE/5kV8KVmrbc5v1QMMhiONXhmvk2cef7+89ofDZcEkjh+7B
33f7vP/6fIxyte2ccjdEjdmcU8Ewi8X4cBoi8GQquQXO/SR2/d0nWhgxMQHPaMKpe6Gkw27KgT2v
EzH9iBaALr/PNiSxTfI73Bq9T3xG3lshRCd4DEJ42D+duotPJEIomFtO43agX/FX3emddrux+h+W
IhFEeMJLpfjVTr5lipicioJvuTZug9a599Eczc0nT3nv+2FXLhFPkYKCJv7PX2xy0enmCU/pUQg4
jBb661mWmO1+BmOFwQcL+3iJvLcYfcNHPUBZxml2ssOcurXjxduWiBz9+6nCGCSc49gV+6GgqPnk
JDk1Kdp2mm+5Bl9R4RpxGlNS+0NBDczkcSvj8jWF0EMfmiNdWfWV11VbJLHox+ePX/Gd44uLARMy
yVlJ8Jv55zddI2+1bESiAZ4CTHRKNzp2C3irVWaHpog8UAhLHZWF4PGT133n18QEFrYZTyYOF3VS
qIxmWidew07vosF7MRm8zriL5XhGWNlwiJmP3n/8qu/shq0gI5rFklxJp0dLN/k9GrsCLgt56M7G
2fIwCOuzVPJ3fkXXxNHNkbgUYf188lrY1cRZte25yMzljOo977Kj1XXSOMjKQI2cZsZyK9H/Jp8c
aO8+mYuAETbCAvFL//OnjND9z31JRkLmDfTRDMNEu6hjbwCSdPKNsx2x68QoZ/TJg9/ZJjzPoLrA
7Bp92/aH/eskbRl5d5kw5cPmer7oKmPc4wQr7n0QlE9OtHfeEfs/iwATtsoWF/7no5rCMNfJLpnO
Z/ZvJ1qkZbPdMnibQiDda2TK33Lpf+ZX/M4L+ps3PPlBNgiKcfKbMjCNB/PIJkklBjpGixyJ0Zbo
GBtMKfznReqj+fBJ2SD2BhPMP18wY+gcPIkXjDAE2vk9OqapsT/ze/t7K2yJCwYhqzaOb86pJaAx
eqR4NOTACAwEbvMpR8+XZOMnpdg7T9m88fgPpycW+ifH58C8SlnZPmS0i0ZUy8pGrZM4/3lbU0Wz
5Uw8FE0D97M/v9hsJONM+Y7IAtFIedtirlPv6lb0n+2vd16Hg1niZm9wybES/nwQjJKKK/DTYJ1w
Jk1Lsw0RLH7iOPz3qfhPpCh+WUTEU/6cvI1JwTLNFSAnr5tfcHimyz7t0H/oman/PRPWenn5r0sO
M17CGpGo21u0ysm5kSLrBj+gYrYsTcuWePqgl3neffyUd17M9TgXlcHl5tDn/fn1Jvxb4zZvaMX9
BsqwSNwrwmS6g+cOSajn+LNwnvefRwtAkCn13akr/mgag+uC6yBBEB38H3GisKtRzKRNZmT1/TC3
1o+PX/GdBcIrkgjLLYPn/1+tN/74TK3wIZekSpncrWEX6n797+sdTx6AMdvaTl3/xOTb7xxm3Bk6
CIbCiO68mYGnLsuXT9Ir/64LgKJsrhKXu5KR+JO9GzkJdlObfaZFtB1KbVxZmJqZHpHs+0d/8pjB
zeMZCq/ry+PHn/GdX45yC79Am6xCCZby50oZUyNtGgJLgtpR8TdGgOxvjOap7lDU2HYETo6k6PDx
I/++Vgim4FNuTA635+mlnUxm5U+kaAeRVa1HG1XW90LASF4Jk/b8LmKCVwZ1k4Dnfvzgd5aMh62n
xwb02H+nXrPkXlLA4jcYjLhV3WS2KoNO6+k/17G8no/vpcnAFZbfJ/dXrWdm+T2EX37hVUfmGiNM
3kTlshWKorQ/WaDvLR2uZtDA7Ysimvvz9xssIrHQqdKXenN6xNsLbV2RClzpIze7xo9wubYB7Y4W
xfXTf/+cLp+RtBGP5WNvS+tflYibgl3Hjo36HzHTncTzaV/jqfhJj/reAnVNemJqSJtW9aRmxvNJ
WzjOo0x2cjfoECx8t2ZcPdHfNmfMiXRn/8Nb0UpjdEvbw1H951ut2KnUjAiyOlWt0x1T7tpB5oVJ
1ier8d0Xo8vfig/+2zvp9XGmQhaKQwMOLhEzBCQDQ5h0tT8XZ3lpG93DyuTPZ0jYOw/dQlLoe/iY
XOEnF8NqIlPWK3M2C4ltcFSMcC3o4Gt8beKy3H38Kf+u5FgcdKg2fSq3gnVytpRTzpQttjqMRPUM
F4XpOjfFN2a/3GZmQnyZzM+6un9yUf7Eg7fIFDorj+9K9XDy682ln8QO1ETgs+3KfTr2xvU04yDm
p311FnlQRzJtumOCMpIMQAE9FcSLCyFY4pH3ydJ957zxMT7hSLcczvbT8jKZUGaSDlWjrWnjPUG6
SPhinOI//srvv/O/HrP9DP/ah5nTF6MRkX4TrevsBO2wmWsRFanssLT8/tYuE3FuTPBrXoFjrS6g
ojEu90jlyYxPcqreW1/84v8frMDJcLJba8zkIlfxyjHa8VChVv1ltU2OJMyIL8aOHu3jl3/vEwN+
c5dwc26hbn++u3JWsimwZQxc22rwXWOCyF3K6ZO3em8huwSJS8zxLX7L7a3/9YVRBqtiHugTsNBr
XqIshkdszPiV4O3PSoF3X4iea3MoR9trnHxA3JERCEgKjpYQ8V3UogiEqEk+KTjefQpDJRw8YB+c
33++EHNNkTaJTSUmOE69AzZFatjRaTEB/fHv896XI76HqxXgHfDhpIxvKe49hlp5kOiNg0CZvnPr
0b3XTAw//i+PwvjZ3wprMsD/fKeym7veF/xIeu71rRf1CQynh4wXNdGUffkfHkbaFRAcJbY87cKx
s0lwh6bgHSFgDsPQE3yJQnw39kV5+PhR7/1WlGhcgNgxc8OfvBcaJuV0JdCNZdnlPVYW3o3jjd4n
Z9X2bzk9ODFJdjd4iBvi1Iu5KkZnSVfWXdWhmwwGtKLnHI7TcwJCddAD0z4fv9Z7KwOwD4kiaiU4
rJPr7/+YO5Pluo2lW7+Kw3OcH31z4z9nsDs2kjYoiZQsTRBqaPR9j6e/H2gfmbvITVxidMOeSBSr
UE1WZWWuXEtrKBpPTVJn8Gll22iiPK6KEAnDrw8WFuvp2IiW6GwKLj4iGeLYel1xkhpM9VxNXV0E
Xvk+t6troHLmpVyF3cLAnunNhncZ+QQ0X2a42ek+7FtNQm2c9LrRS+a1nzrSLdJOlO4o7XQDRZ+3
4G8+3R9E1hWEc/AjVCpdBVsOZRPAvpRT1E6O/UuhTCMxN7X/8PJyPdsLKoeYMaEMcp6no5Kkzhwm
2JlAtMHAqnd+dQTCuaSp9Mzczb4QiRYeBwSd558/OmgJ11MdZYOrz7qxu1EUb4ZMUPV7rae9+Vkt
veTPVw+LLUiQSYWtngyPMCzNTKrQD3gSwDCGs56qP8PMeqVGNYEF3gM6xxIHOpeH6FKqEmQT2dTx
vMs1WHRruGOILuvZFigGBWoya7ZgzU9Xi3PdQH6TNyUuppgQLLuCCpzOAc+XlO1ba4q8d3Lba/2r
T3dKKmQL5XKL0121hdPdTsH7AACJYcZo8n0ap/fTDDWrzGhJBuvJgExN4QVuyTyRVdTLBaOC6beS
WplCRKUcwy9pLhX7uAleHZ+nF56muBOzWAIDOt1+AEFBe1vQDVeU4ZabOLOhwunHPtbedW0BbC+q
HUB01Mlj/DBdlot5sufGOR8bvMg5Qcg4nn5BwktnLvgFvVQlYGXCSgve6qGRvvb+5zqZNba4mLmZ
ORpPu5Ghh2/1OYxHWZi9c7T+PgNkfPmybc2+9smVQsRzlguZc+HO/P9pJ1WY1VVTm19baoSLXHpv
hpepbB1yRd2geIODQ9EXeg0Le/JJdGHulWIjwrr6TBgkrCFYQth6B/Pr0F47gf027fZq7m0TM9pN
0x8vD1DsitixTPYBkRwirlRAC4dHCK/EBDSUqmBz8I+wnXjbtk+7NxJ863vZpE6NyF6wf7lTcYc8
dEqOn5ymioshhvYiWIeMPh+CDfwd8XvqA5L9ZI/27uVexNv5r15sfF5Nm4X1BHsjCe1DB8zQAsqc
ekAl0hyKhUVpS135EmDimc5msRDq0Mh4I5EhnPpVniNTZsxoxMCjr76wP3ChcWMOjffKjc+4TroS
Nr5hep41lXRFbWJPEUPqXUCu8lqXbe6FyA/aGMTVOEmEc7FtlQDkPeyMHDLGRU/WmGTbZB1eXqOn
O4HsLFUQnFNEm4iPnNoXFQdTZJgUJ3phUfCKrQMYFpPXnrxkfk56EayYBwmcAAOPRwhBvQ28WV/k
WPny8kiebgDCEVCzIs4xZ5ssYVWGRGpUf4JKDdEi86cywOeQUKA780pYS1JJD1v38bGEg0FnhAjI
lpBfEhXqejgS9LEji0UWHRYZfEaJYm2rfltJaXkEfJsfGrNtLyF/VbdDGKlXsOQmC2fjk7XjjYzm
iQJ6y55rOIURpyUM62lg/eGEVACU0CxuBzNe8qae7QSEB3NKxsaUxU6gfYFG2P8Sj2Xq7LVSM64z
tOqci1et3oyI0XkIkUKhI/RPhLOiTZLBCcyh3yCGF4BcLuw7eFMoIdWjYOGNJ4zor67wcpFqJYeN
nOHpltc8K4wznNuNmVL8XTPAXZtIyusOiYdeSP08DAYJTBGJMOU5NFJZQKVNoMLARkX0W02elhJ2
Inzvr27ILsziezxXDWHe4M3pyJ9JwOg7o7qMhnJ8C4tcezRa37gIeDBT2TUYFGJSv9XHiKhQKN36
Vwa8LVuWdMnQBSN8+ByTVMBsgjjET+KRdqZCoQdVRD4OyabW4+TNAJ3BIaS2bUGQ+wEX9sgGH/oC
JqeycUje4xufrqOup1A/j6xjEFW3LcU9UGdpF5MXX0JZfGnk1dc27L+2CvI5uvcxM9o/BjLQI15f
2cRX8NIvxSnms1L4IC5ymwvdmbVyRbQQJRZU5dpQ5MtK5Wj3Kfyv8XVWk+W8gTsziw9xOKXqBzjh
wh9TCBv1AlrpmcmfZWxloEoAJiDfO50Qr5rUFvrPbgM0DA5fM8934IeLXRlEye5lc33Ghk66mj/l
0RurVEY1GOdtFzSmdBWzId7ijLavt1R6cbBRkGzzXXjaS0VZq5cl2FA7+cFBdQbpUKhwTa0YC88q
hRQgSQhT2EcOKgsJ1GvsozyKvlIVXR+lTjI/vNzLc5sDqAcmQXyE3K1w6gC48Isupao6DpXoAsnW
wKIiRPH3vu43b+UCVge1LYprrYu6u9d3zR0Fqgysx1NDobQ6U/qU0kKN4Ny7QTH6b+giSFeUehs3
KaxyUKeZ5g1n/xI28Ok2ATjPewu4Es40R8LpAko9qR2piuDvsPXyXRRn+WXg1EvZlqdTa5MBZOlk
W+aBJ8brA7nsTLlIxw1leR9k0/jW6fatN5nXHQwucLY2l5ZevQ7WwuFDRFKFLYAwqwpEV7gWqT/q
eXZnI5WnkBX84RQQg18WihaaWyhmiwDOxtonCQNFZ/Tp5eWcd8rpMWMr3FvgGUi/AKkRugY8QzFZ
TNe2CSBbG7xonxdBuUfriGKHplqKPMztPe1PJxUCJhnwqrBzR2XydF+FD6fuoTtQhzT6nPi+dwBn
HVHcaBWXcBEv6f89PcvmdCAQJWCl7BwxWh6gNUhhNPyKEBpJ21jOpV2s186hgF9r4Sx7tive7BSB
wmXIjX26SSFqm9BrhGQG5sBe5QKRY3nvOWGWHpRoUszXeW2ozNjc1QAq2LJzrl64saWB2mnboALD
GODukCr4rYoY4bRXbpIZqU4XnJ6gFHlZng7K8QCcTXBQQZSX2vV+7IMo2yVmYPykNsyGC62IlnSG
n8yj0KU4jwkFgDaKBltKPYudosf3kaU0u7RMuoXBPTlWHmD4QBzwrshbm8K9EExjIEOJBJfoWLZX
cJWkW2qDsoV98bQX4hpk4Ul0cqXC3X46hbCKdpFVUqXsxLWxL4NugrHJnC5eXijRuvBdsCrsil2u
2jCRnvZCZZaC5hNIl9bz5A+D0yGa5LdXo2Z1GwSIhg9dvpQeetIlM8bDZYZtz6ht8c2XKJY2aDWF
FGFdKbsB/nJj6+SNdKPArOQ6djPz1Y3N/uWBzsv/+BghKKbips2wQzoFbHk60GTo206OEYJqDuGm
3fb7/EJ7p+6WQhtiJpND47Qf4c7BW2zNMqGfYvf1U7ZDe2Pz8/rm28uDeXiPvDQa7XQ0g1kHVP7R
i3oBoGCDlsdeOULzskP/ZGvsSb1t3lSba+jzN+Pnl/sWH59PRjhv3EfOF8/nRK9mSS3pUt/2W0Dw
mx/WO+v6tfeqOJOzwT/qZ0gy+CAy+tHfexclZfWfADRfewv7Qry9xV6E64Vy/CiR5tFMB7RBthAH
brNtsWDLT95JYi+zTTwaixZWih7N6/Wu3H+Pt7f3xsW3Tx+XlDMfxH1f2hbCsQuQORmVkG7KPbDT
LfwDm0+QbbrT1rqDv/NqYSfMe/ml7oQj10GxkuOD7vrtd0hfNz+yzfWf248LDofyzIHx2HTFx3la
Z7UFFeg8KhiwtgSLtmgGbe2duft28aXe3cEVtLRgC8eFWADV2FrhBHOf3Y6HHQYW7j9Pmx93x2Bz
U+++8SbYQLa5cLEsrZ8Irtcg6VCTef3G7ffpIF+giLWvD8ExvPI2yUW7WVi/+a5/Yf1U4RSJdWoo
KS+cBxlsU/7TNzB+biFnW5hO8W4Wtr8I2dElpIgCMpebGdG+6TxKIfKqve5ia2lMS3tFODRsK6rt
bDY02/ij9S5DuJILFbGzLIaKZCnh/BBne2kChcMjsiXVgHDsrwlMXHQadtYBDbjtXbgLd39SdM9B
LG/+XBrlg//5UsfCedL7KVoCJR1rH9Xr+lN+LK+1794N4UZot4tv4212HbrajXG7sGOWplc4YPxm
CM183jEaewbmBfZnd4mXt/U21rbYZ3t/Z2/t7RJk+0mwRdxAwkkzqlmc1LNhkIA8hJfK7jbdTpt7
b1MwvflB3Sze488dACQEAfHP1XLguE9P7Dq200yetywixHsF+9B2Dp6DvnXepFsk/N7XNzBaX1QX
+lvnamGWnztXH/ctzDJ8MmNCggRfZdfvzU/JITj0h3EXH+or9XIpZvbckpJPIGkBqI6kuPAgiCCq
jsaqqDcV7O+yQvUt9FT6eN9m1S6a3r88NPEgwO0n7kmwQ9MA+QNaOJ1VswlVL0j0aStpjXaAHwlW
ZaUK0Vgbp4UzRxcON7oC2Uminxok24IX67SrxFbNQe1QzvKoUn+TO1kGHlhLFs5QcfbmXnQyWLwG
5mpZMa6io1KNHiR0Rw1VuS6kk9Z11SX1Vh7V1I2KNL2jlEm5efUsEsHhWYXTThLUnPfPI28ihyih
qgu0GhGcLPbwsnKm6k36Hrr6ZGkvzkfY45OGAfKGI3ADEN+g/EqwA9R4qsmxpHFrZV3mbOG+qO8g
f4NDqTJyLb5NlK6B8DW1in5DZLuWNnAjpjdJNHqfjCZrcggEuq67KlNTfQ+apERjqAoLe1PI6Ca9
PC9PnG9yruTGTIVQE7gwclenE6MjopE1loWIpdJ1aI5IiT9yGsJZG+yGGp1XaKCNbogOKJx23yoy
jz/82vHtnUJ2cDpEhWYuVbiL/uX8SRr7g/QWVK/oGJ1+kgRJU4hK/LBFYiGGaFhTN4hRpF8I/ENG
0BedfT0WKtdu2A0Lru1TY9NYNOBpxIOJ0GvC7QSTq9SPVIdsq8b+WgLeuGsgH3Jh3FxCiT7T01xJ
Y5KGJ6oAlud0kH49S9456gSdXmQCpaDWaZePEWyh5KnuX17kp3ZNCJOYF7QB1GrIYkret+QhzaGy
2lpQ4eybakDgqfQX0idPHjksG1WVGpBMEshcAfOIH5mYT3JCi6a223pS4G0GFEU3UeprGzZUeh22
U763Ei/Zq3KkvyObn9wb6agsnGBPTY9vAHczVysBMxMjbePU9X5eYl02XM7m3s896aMey2ACnQYu
nCvoi6FyefXszucYBT5AfRQi9afjTo0g1fLEo9C+zmHAGfX4kKaWdvn6XgA3z8kCMAdUyp724vcd
uakx6qB5Qc8TJiRYhhHTfvX86bLGQBQia+QqH9b40RrGoxZbDcCQbdgX2btEr5VdKME+08Meukvb
wTu8dlQzZgNEJRkQdo4u7Bl1lOsELVr44afQv45yabry0GRZeCQ8PVBs1aBmk0GRcnsCOqTql5Te
aNdb9GGznSzDf5NA0n4p24a0t1Ojhxl2qLsrT6r/hmT9z4/h//j3+c1fx379n//lzz9yyJ5m2Jjw
x/+8C39UrP2fzf/Ov/brn53+0n/c7r5q2ur+t3ffivq3Q5v9/NaEeSb+zkkT9PT3l+y+Nd9O/rDP
mrAZ37f31fjhvm6T5qE7vnn+l/+vP/zt/qGV27G4//fvP/I2a+bWfD7r979/dPXz37/jMjxa9bn9
v394/Jbye58Yx49v2W9bvufJr91/q5t//66o/9IN4Awkjuy5KnvGgvT3//0JhYCE7Q3Sv5j1779l
edUE//5dV/4FZgAUKccasSlthm1hYL9+BD8L/x5MpjaDI/87+pMV+2cFf8va9CYPUS2j4fm++ec+
nwuoAfkAl54ZLzg+RYelKZCS7weqkxwQJFX7PiS60nyD8wSy4l2dXY7yhTV8hOYzci7dA/q7Tugi
u75HaxhtUvR50+Kg+RTTO2Dxq9us/KQVn4zxLujv5OkYlDfgiHfRhUPhXjRcUKAxwp+U/7Ctoz+8
tbwPhvLxYf5ftSlv85T/xd11sj/P7tv/D/fgfHL8z38X+ckW3MJYQLzwr908b9n5n/+99TT9X8CD
59oRwrpUGrGN/tp6lvYv0LWgG6hjIZ8JlO3X3jP4EZuCSDDVBxz5c+L4772nGP/CR7c5ow1QiyTR
1FftvZOtJ9E2lAi4Q8K52OB5EHlG90rO+v6gZbF1mffN+Kqb65/WhbuEMxLi3UbybzxnzLe97oeH
KqqSV53t/7QuhkgQakm9TrHduJpgWEZZkki5XrzqPvyndeG29S01hv7I0d3CUxwImMJ3ZVu9Lgv6
T+NCxBsCtRpGyMFwjdq50wz7bqbAWTnpgldrRzAZloD73DQILgYtfwNb0MLtPa/bPwfVfz+bx8ep
bwDVJKSXkaa7kizfGp4XwaePmsYji/n7WHx8DAr+3T+tz7frI5+gz0mIQietu2ORx5+RuGmvK7nJ
vjryAKzT1ox9AozjAHhCvQxLVECt3FyCjpwbmfCUqmLfVEqASC4XLBGTyLicOvXHywM71/bsSz4a
V+o5RY3csO4aQ+/6jgMERraCVauNL3rauBxLUmEaveY2aB3sKLFAyYFijnVfPo/o0ZdbEs7MoCSq
a4zmj6Kc7sxEu1/XtGC86IzwYvcy1Z3QiNhNRv+u6FV11cnAnX763TmgkDHkVnSbqNBBBEsy1Lnw
rq/7dMF4ZbNNfL2BoQmq+kul998HqICsa1qw3QJ5AtDZdnqTptCaDJ6vH9ShXULUndmIT2ratcSU
G01KbsY+QbBVNeBEbEej89d9/ZOyL63sOgsulBuEhIEDhCgCanVx9/LUCIH4X8eDiKugyiEzrCrx
bzIjulXj0tmFfWrAlR6pJOilrEMWqVbuTaftkTNHqY90pblHJXH4iNgAIVGpUI2VIxVMmnIFKvak
pnQ9EDtVoNuXKvwYC/Gdc8skmHTbjTI1rEHpNon3EaXrnEeLt+7SBNp7aho+QNicx7/tGqUjb4yy
+D4EygIC5tyHCzaNUw93E/gBN6TS4k6PCT4Psbew/ucaF2y6hWwYMcmhcJH3hAFanzxnF5la9jrM
1z/bS7DqUuspsUnTwrXiNryOUrCmZhdoty/v3nNfLxi2g3BPwas2dzNH1Tato/fvjEEb/3i59Xln
PHMvW8K9jOZMN9lObbmIFvS73NfCTY/w5bVRpcHu5S7ODEAErWpeCXp+HGzX7A2kDoJg42grl1bE
Z2s9ahZFqZtuazrBhebExbZWM2ndcS2+qvJRU0sNZKVbWuo700veln78dd2kCJaaUbehThCQuMjU
mjIkZu34ufIQcFjX/LwWj65fu0+SsioV5NlAqtrS7dBY+5dbPrdhBEv19DArqb+w3BDBjj3M3OYn
tUuCrRO2yt3LXTwUkD63KQWDNSUkxoiF225q2eg/O0p9XfrNx6Kx0P+yQ5SsoODNELHot91U/gnO
UrtAu266G7UauRO01S8av4ByOuoy81oJg5oLkSrLIBhiRI7q77IhI8lY5B/aPLyyw8HZKoXeXFVl
qjrXQ6h+enkgZ3a+CHLTEb7QwkZW3B5BnANq8OYhzBGUXNW6WMshW5Q6lpKXuY1K3DSN1WaXoV69
UGF+5tst4dhB6rcrSnVS3bCNfnR9j1qN+n7Vh4vY2K7XksCXSsdFZfyzZg4305T9XNe08BBIsizN
xil3XDR50o0qF65nOevepKS8To0qHTM9iAYa9w3rjfkGdY2F22/+umf2u1hmBPEd2lE06lrQbx+N
Iqn3vqxMG9ZX3Td9Xn6zgwJRKknRF7i5zlixOf/9o/NBa5w2RcvNcgmwjm+pXo2vnakxtqSCjd26
pZg31qMugCt2RilHjptjVpvCSd5ZXbIA1z+zOU3hEFKy2oiDpHJcU3Gi2wGRDWABVbfuDSAm4hBj
wEXXuBPtuLwu1fxroQYLK31u3gVXQUNsVU9I87uVkoRHAwbCjRRI6hvPJinx8rwL2fVf7ohYkRoH
BZRrk2a7XZxYlNgYyqYwVQlUbVjfog2bv7cgH7hM09azqf0upos49KR9jx755SzGijYAwb40t8z9
UETZj5c/68ySiYBYQt5S6hey4Q5aIKMuF18oZvF5XduC1cehaVaGFuFhOPGlLWf+toiQfFvXuGD1
GfRsVPfUuBhxpR50iCIOQecsuF/nZkWwwwnl57GXO4XnZh1tikp2Pne27607aEVuW61TiAt7oeq2
BF/28axDLOXy67gKf+0zsZQ7C0iLd4pnun6cNFdpUN0lDjXd62ZdcAEiv9XjyqBxDV0YM1V9Ko6N
ldtFMEI4gKM+iYhNDMXwJnIKyL7Ly5c/+6HY9ZmjXEwMdx0p49wvTTfS++RNZff+d721go+mh9xs
1M5CRxSLNB/0BAJ8Ow+tjwjmwWSfpbdZqDdbxRzsz0E5lkvVhWd2mFjQZCNvNmipkbikegsKWUlS
vA873Vy3TrpgerI/Og6SQ6lbGiaimer3yWyVdZYngnUU1KwV8oyJ62dWdOhrxB10OXldbvTX9hUr
9jzHCyTJthIXYTDznW1Xm9zX63UXlJg0VCKlRqhHT9w00z+C+riAUmT38hY7t6Dz3z+6V9GfNyyv
oWkc4bdKvaFIdiFNfq5l4VaFtsz0J1NJXIQvvk/hdKiVeOU2Ecw5ndK0bqxxciVJ/p5VKgIUDRT8
62ZEsGeodCK5GtXEHfRM2/ToOVHZXOord6HgCNeJHSfgMDzXGwq4ZqO83ALHHdd9u0g5aCHpBLY3
nNBYsZzLIYl1FHtReH55ZuY76pnTSOQ5kwOQYajp2K6ny/dTljZ7SHuyD6Wl55da22vbOpymdbEn
Tbgn+0JB9BfWBRftaP9NrvrpftCSemXrQtjMsXMpSYw0djMVf17ymls5WoKmn9n3mnAJtz5YQcoq
bbeNCutKdXR4kwarW3cUaHOvj+w16No4nnovdiUvqS9StTvIviIvTMu5BRZMdqp7xYzgQHKp66Io
PByT9p3R9gmaJk0vA6ssQnt2tIIlMotzcyUYsmxM0AghMe5KJo9CiuMoxkGiSW0WvNdz7Qu27FA9
XOi6GrlNK4W7Qi8Poy8p+5fN4VzjgilLih33utbGLtrcyHA2wbjtGmNYMLZzWSgRmygHeh1puUTQ
pQzbfWhl4XZCcvMirWXvkCI6cV12DgI6CvJ7eeXo902u4PWtGpvIEFN5kG54OnpPYLY2dhtfaoul
wGemTaQEiMtSLuWhiV3fTnZtoN8jx7DOFRMpxFIpKP1eqSdXT0qkfEKU5dp05cktqtAEkzToSlpH
LvW53sbI/GyLQvC66Z7n6pFVqyyd2mued4RF7KeU8HrLS2Plk0NE8A/W0BXcZYNr9SiF40MeIaVd
grmfW03BgjnwswHR3Yjcd5BWG5L7xpdmNPp1BiyWWNi+Sm06eWQ8n+CicNrtZOUX6+ZcMF8IZeLS
R9TNlS1k7+ASA4gGaaa0rnkRxWzBapqMCJm64QDR9tQ4H9shX5ngEsvjlCqCs3uSB7eIjU+oXMXb
TBlWBqYeSm0ebUZ0RCZe8P7gonqGYNHYQwEFnGG3atqfVM0WbI4JimY3sSL952DFiKknnb0uRvoQ
xXj07Q5Su3pZoxKWBNW9opauM76OwuCXhy8SEql6pnRy0TVuMNbhjVf17aYwQuR+rb6+XTc3wv3r
JGYLv2zZuJYZR++l0je3QZrq607Hh/qzR3NTDbmajhDAuAEvxcsqLex3vCrthSNsdp2ecQ4fYNeP
Wg/8rpYsuaxdK8j0b3AlJLuoj4qL0ffai7L14yWNJOtMR4LdomJveE2VV27ZgECLi8r6ZgH2/YQS
o/+h0cvCR4ENOclVSyIW7jsOmm7lWNtHtTQOoSMhJ7ryoSEqGWhw5sJeO5Su3MIQBnnAsC2NTl13
g4ukOFHc2xFqlfYRrre3ufIRErd1DzuRvBDRaLAGpW4fpwiQeN0PF5P+Sg7zX1Ym4sDCzHa6Kcj4
bE33t2MMcSZiidW6Q1kW7lk4yhOjQCP8iAQ96OV6S5Ry3bkmSlplGtQfPfKpx8jKL9VJuunl17Ed
/jMn4h3bev6QE/E8mumwyRVgmX60ckIEB1myVatvq4mm2+yjnIPA6NJ2nX8sC4YqUz4R5IEsHQPJ
0LZBgJBpkyLZtsYwFREClqjwWFSxIR3DHBLzKJYQM22HVQEG0I2n/pjRzmpKdSsdlQLyHmS3kSuN
lhjf58329KSEQO208a5zQj9Hzu2YS/2dJEMREPsLCYFzTQvvWtWHWgdZTulY2vkeYuyrKM2+rJtv
4VlrtrViol4tHWtYgpTmUy0nq3w8YnDCfCitY3T2KB1lOX3bTdWhqNeB0hRHuFA726jGycNy1EZ/
31XmzraadT4Y7HSnn63Ibdx2NZ89+OW7oR32SWH+uW6uBav0Va0Zc2R6SN7Z6Acb7Rejfh35138P
E6jjTz8bGdEx7TLazgGoozoz3Ohqe7fqu0VcVzKMUtLXbD8gdR/a1CTn2FnNOoMXQV3oM/qxKQ9s
wBImCkO+DEdt3Q4UEV2mV1WxGjnOcehGdTOOvDVavZsO62ZFMMo41coSmi82Sj5cQja0I6a98sMF
o6zjSkMDQ/aOjZXtK5AqoHoWGLvOHCUiPosbTK0Nh68OuuyI/yANxYKneK5lwSj7uPfbyuuk4xjl
BlSI9ZYSoyUhuHONC1aZdjXHdm05R70c75RKR41+aouV0y3YJcKHvZOnUenCYiZtlFa7UyRzCdg0
r9kz14JIuuMgjRP4ylS58ZR/CiMjOYzW9AHUvbRftQ9FcNZMUusUQ0oHRThsQtUoN8FMTL6udfHK
LNCYpuwSzB2E55soUzYZQZ6VjQtXphH2yMBD4+SiQqdt0XxKYHzu112aIi4rtmcAnDbx5Uab7AOn
sq90W15KsMxW/syyWoKJoi2n9VMKiFKJhvar4STqNkeL8FKNY2OT5BD7LGzOM/tHrJcrEL4i1lmC
G9RiavwjIrn7RtKcW/jrsLGXV/lcJ4Ltel0yjTLK5m5d2/GNPlnWGzuMvmfhZCx4pPN+eW6+RAMu
Yom0kQHURtfhuFA1095NUGweo2JSPpRVIu1K2JAPQyZP4crtJdh1aI+dhezffCdqt6TyIOSRqh8v
z9iZA0lEPoVWVPa2V2Yu1H7qZQv/4qGJdW3VW+wJMaAVGZI2TR6vDn9w3ujVdAUvwLo0myIK+hUE
l3hq+zOSPwjeFTrkTxN0Y6syGTB0nzoiqul7iKpDN2qZ0a3e9V/69pWShL+cHBEC5YMtRxsgqoH8
xTdl5N90JtXkqxZUBDv1WRPJGbSsriGX6qaIi4McTatwnFDNns5JU6m9XkZp7cp++8OT1RslSVY2
LVhu2xLH6NSkdus299/qalnuQIC1C2GSM+eCCHKCz9gxAsnu3MzuMn9Tp7w/QrlrNjbKRCuvGJFT
LS+UZKzmQHZhS8XGzPQ3St1+WLeqglusKJLaqGM5urJiXUue9QWZpJ+rmhaxShI3itE3qX0casnc
1K3y1qy1pTrmM8eLSANvlGhfKl0YkGUfo42exR8o8Vm3ZURahwb4atf1Xg/6pL2JJ++r1UDRu25S
BKd4KFvLjwbJOVYlus6KWr837JWxGKSdBTMKpzZsi9Q5BiEbZWxgKQmdZIlJ69yUC0aKsxDVTZU1
7mTab2V7fOtB7rtuVgQjzfxOHTJNyl0r52zRR22jEencrmtcPZ2VsvNg1iidyg0M54uva/42J463
7pEj8uDCQIKLZk4ZCKvyJiRWGgVLpnnGgxJBUDmriYwzN6jcm/dFpvjb1jO/tEguXObWyngp1CCn
s2M4A6T5o0QvFpmPqDEPVqv3665pEdeUKWZPTYoXuWbWNZeOEm67NM0WPKYz+1EENkUJNK6jU5CC
s0ztIpRsY5MGxjo4Ax786byktRZEfRdErhpYVD+S694+xAlX7UkR2ZTmuR1keROSoHduJV8NNra8
DkJCTfPplxcI0866y6E7TOEFRKM/Jqns1x1fumColOck1dTZlL1nwfvQiP40xnxdolkR5TZQ+CYp
ZnWhi4a59W4W9PuiB5q0cFOf2y2Cr+ukYSrBCBO6ZiR9kNP+Z5N13cpZES5Rqw5jSQvz0M3LQuKm
k5tNnYT6un0ugptqDcm4QJMDN7HlzzDKfmqTOl93NorQptZsLKrPS9+dNQQ2vR9e6qXnr2xc8HTl
mqL3rp4rYqXQ29rDrDebO59WWZBI4AN2T40ygy+XwwG+QwNirgiNhZWfLtykydQEdWd33tFpu3Bb
QXC1H+JxZTxFBDNZqZSPUloTd4ucr6rdXpdKerNuWgQDlfx6SvIoJw4UmhelVt1asFCu2+aacJF2
SMh1RY0+nRQZ8j4aGh9p8GyJ6PGMgWqCgep6mMbKmFuEx5zPxOB2RWferZsUwT6Ltg5KT/WtY5z2
+UxTJG3CeOWMi3glMAOOng+Sd8wzqb50HOVCGpN1aVhFxCMVegZ4q47No24N9tchGs0/h5lqbd2K
ipikvIB9C/pp/TgWpX2oWl3Zt7Hz56pZF1FJXlBHUt8M2pGc7B3q4W+molvnoYuYJHWi6M/sTfXo
V04B3akamSsddJGOs63lSAIE1h+lRM/gjxs2Zhu8TkDo1/tchCRNU+zJue33R72330j6fBFp66J5
Ij1q6UQZqn1KfzRG2XGrSZPLQ+I31jrUnyIiksbStnOgcc0xnBCySQlNbpOmXneYizyLVFHJyVRq
zRFtxVkIc7p3RnndNhQBSWXsNWCP1eYo5ep+CHwZpSN75ZEoApLKqNM6KO6aY582l1MrfWi9Jff/
zHkowpEMYDDFQCz5WNgaelaTBndVIN2uss0naCQ0a4bKSZqjD/WjmTp/OIG0MvkoYpHCumsG6gXr
oxnp6VY1kwNl3CtdLRGNBL9YO8W+VR8bTb+L2/jG6tJ1h8oD78EjJE/cV1WR5l59NCLd8TeK3SpX
Y2MY6xxQEYYUha0JYtCemw9+pjLBVrN3Vl6eIgppAv3Zd6FRH0stGLaGnVjbcqo/rtsswvWp2F0c
EVDMjwNMH1u7DYytWvkrTUhEGulGPWH/UX70kEEZ2wR5Anmd5ywijSI7aCoDzm+wEuquaL+pvG5X
TYmIMkI/PjUaWN2ONdKAh9Qfip1vaSsbN08fcDBR6WUTDdlxcLz0bRr3arRt4yRI9+s+XnBuW6cN
2m5Ss6Nqjh6EZKpejxeUe0/rgDuyCD8oE79DEnhqjtmUXBtTq+0Cp183O+g5nc7OKEtNn6hKcZQn
z9hOUfxe8p2fL8/MPANPkzBo45y2LfWw/fJ0pm0UQq69RtN+zC5YvtH6fOVFKmKxJruWR7TasmNT
B2+6tj5mtrxQj3zmyhCxWORy6g4hsuyYaFEdQijuQWoFa0e+7iAQRYLVwdcSySjTY1eQrN1q1ZD9
qcCN9uHl2T/3+cLsK1PrUSHU50cDbdRPUuGZm05K1XUOkgjL0tKydgLFT49OWt/GRvmz1cvPaz78
Ce3qVCZWMRZReyzHr+hr/4D5cNWdhGrb6YacasOTkpiWmx4a0GnaZKO8yveHCvq0afKIrV71YXvs
ZHg/M12Ghbda97BAUPq08ci0/F7NvObotUb2g4DRdMcraZXzAjPfaeO2T5U/tLTZMbShJ/C18aM5
Lek3PL8HZRGUZTa2H9qenh2LsXT2aZ0MlyQtlgqNzrUu3KSFNtlxqPfVUanMItx4HZJmLtTtxhIR
zZkORCSSl1KZWldTdbR9ySig95eN/Sjp2s9VG13EIo2IvNa93xfHyfTdpCuyHZJT6/BwSKKdLmve
BiMSBUi8RWH5DuZ1N/SiVbhGJGhPm4b5NW2RoMf36qJbp6suDGNJdezcjAub0UjyiexizDEeSdaW
h+Ntakrf10333OcjjxT+367M1LA8droEtmTSroa6XJfOkUU9yKn1pwDtifIYo0/63vZgqB6jwl9w
veZFe+YmFbmSLWNqYOOQimOTyU6+c/LO/pqHAbrGaWO1W6Nqk22UmslKl0PUaprqofT+L2dX0iS3
zSz/0GMECJJYrmT3bJqmZG2WfWFI9icuAHeCIPnrX45PHnhaHYGzFBg0iCrUkpVZjxB4DbYwzgqN
ZtVZABg7nX79Ka6w6UAQ4PW3gJIn9PSKecoHCHPw70c4kvUilqL7ht61MF9aNq5CYW625N09+O9A
+ALmETJ8tRA3m55i3kdtVofBPDyhyt10KYpzZk+XQTWILsLoyBbZYLRRqDX4XIyq1LmZyOdtnqR9
tMXO23d1sETmfgU7dFrW5UbTEdKFvd9z4KKkDOX9Pmx0yCs+3APT/W3abmX3V0b6iMtdJQqxRlUw
jHkHmWT2tMmeiD+SoEb6A7nr6YVHbJ+/9P2u7ONgulHfTcUMFjnIPETnX3+/K2bq9nTnUkFXC7js
XBXTHYqWPzBG6vdGu/xEZV+JdQZ7ZX6o+SRkfxdW9kbOeCUedYm5GtHZYhLHmPN6MvK8CLOR03LU
zYh0JhB+OKD/8B6Tvg+HWUVjDunkkww7flIM9H5eJ+8CwcaAtkYoCullMpiPoebjuTLl7PddXfQX
JJjBRqiWMQfz9/i5a1tIoEBX4He/vTvVdMbtoUGHNufRXvSQq5zPDKPrmd/i9LVHsdAirBeDezOi
CZtGhXjSPPC7ky6r1bEGO9jWdxy6LjBeI1cN9ebZj8OQuNgu6Hiaauy2ERWeBDJrZfLIg/7GkV+5
8i6tlSmWdi3WYsyLQycZQVnqkdccrHTtVty4kf9U5954nFyAF9U6JuCNw2PRyva76uafa1t0D3Dx
GPo9yu0PUK4W74Kg6E/bRqCuqVoDJU0y34WjqX5ro7U6LXpA53Nr+PxYFVQ8VZion9IQ/3TjIK55
LCf07+QQhfMAuykr9XPSUGqsi22797p7LgiN8aVV0AdQ+RrVvx3RWJ2SFfByv8WdaKvlMmgsh03y
Tf8P6jWPw+jH9IOL9tpmomhtj2rXUw7RmbNh6h2IGP722/XLd/hXsMUD8Ckncz/mtBfjMy6efDBz
u9y4c1e+psu1xY4Q0lAFPPnc2AvhH4ok8Er6iQtBUxCTLnojx1yO4WduKvY+4M3ulfETF3qGYc8N
ON4SFbRoQ76yiy4Du8ZnvxN3QqrCVJigViiiya5XmaiETo2AEf16dY7v9oaRu/CzKtmWKSjLKScG
hdygTdZLs5PuaU4S/dTGUf8VkZW5MTVwxWu5yKuyBM9Sn0xIjHRQZL1pVboHEKnaARX2ey5cGqqR
QwFh2oYhj8PgCXnp/TQdfumRy0EVVW03QPIAX5mvyVeFmsNvGxsWP1+TOO9cnPRVpaDcl4OrN8j6
GpXvtferZUKN+LXV6knVmw1gtfUa9HfagvKYl+LHr6/QFaN1EVgok8Z1VbQ90nX+d1zaJt2GtvaL
XFzgle3LYicK+Rebgu0EMpA6HdfEMx9ykVeY6glGqkyfk6B+d2CyHWOfSNe9zsVFXh2k1cbOaAj0
R/VtQDA969XPm7mwqwIxkVTbqnM2BsvT3MsM7fXJ7567qKtyKDaL+b0+hxL8CTTfv6tOf/U7kpcr
9K/X46h6dI0ElmaAi51qXf7VH9KvowZl4NeLj3YZC6MGJC8E9KQbK/+cD+oZn7uwqwhc+IGt4br6
ZVYPNA4+iKK3d37H4pjnPNlCthHp8tXw/rwDf3Wqa+H5OZ33o2zCYUjUSx0wWH7wqnzXjfxG4nXF
8l3MVZs0q962fchlVUX31pRRSsXAn7xOxUVd1YEFed2GBkz4Irpcl8FjNw43XqJrO395Dv91EfdR
2agpbZcHw0nHcYIB+6i48aReW9sJ7OJeiFkwvBNk7f7S1fxY76DJ8TsTJ7Kbqwm0OxKlxSaCMGhR
ZFPpGY+6cKuqXg8WJHDjZuZfISx3zMU3v007hqmAgFzDbsU1YVSmY8ahie55HvT1dywGW3ZDXetc
QAc9HZZCQ7/lRnZ4JVpxoVZioYqWHcMdKSUiFd6Y7edkGqh/LYf97Hc0jnHKjYMPbOIaQLRFnwPR
vN8SO/q9nS7mCnV0aaWMdd6hYhbExaMp7O9e+3YRV1N1dDuFGHrOhXqK9viu4OPfv176yrG7aKtp
KTHsCImJfEC2+bjE3Zg1KOs8xvzw3LxjoE1PzDbaAgGLnek5hBLXpRkGP5oWaBq+vpKQ1iQt6sR9
PglzF7dTBeSIrv08rou7CvcgRB2tHPKuTO4VO3WV39wt5g5fb9tMgSoDVVc5YEAk1d38aVG1n7d1
UVemg2QmJmaGPBh3k4qRv5/DwO95cxFX9bI2cTjBI6KG8w3ERJd6mvyiFRdvNSsKmcNdD7nQ5qvZ
xcdkqn/8+pJfeSNcuFW0imjpp/6lRbSsqZQDKt3JjRN5KX28kdK5aKtoUFa1QzvkY0iGjEVV9JGH
pLkXbJEnkRQWBPUkyMZyvNXG+MejvPUnnec0WY+2nrnocz0u+7d9tpjtrdqiORvJ63dtDfkRAZHZ
dAiWQ6dTK9VHeRCErz0ffm8myLiybjEZqgnmvQqL9l5B/fUzaePlVNb8YwQ1rqyH1mo2S6meF8yz
p0oN5gQNW3FfDxPUTawVd1CM/bOf2+Ce7Bsp/Z6Yf8r1/woVVlIk4b7sbQ7x0t+0lH+FReg15Ag1
y9c2JxJTxgHphjwiCyQ5dWTSqZs8YwUXYSaHupygtY3m0oxkkhz8SJvJjysHOp+vt75KwKcJWN1z
VpagEoUa1Z4odfKzDscX6aYracFVl+97eOY7bdJCcj+8PXERZn2/Qg6j3nQetmCqDBLxQUb1//w2
7gTyvAkt5ieTNi/D8RtL5MNOBz9yZUjtvT5xMU6tEgJGw5vyrzJof1Ar/AIFFwG2Y95TFgZH0oTJ
cqf4eUPp4c7rSFwMWM2XsFhnXoJpivaPlPT6OVzlfMM4r/i6/7BN8WCF/Ejf5g0N9f1ud/1wACww
QJgoUzwOTkHcJaldEz/iPuIyUAV9p6oV/Y58WulanY3BoFzShvBFfsfl2JWpeDuQoevgEuh9xDEj
Ewy9HyyUuMinfedsKVqkgmtdfwliO5/G6vCT7SIu7Gkvho6CGbnJYzJFkLaCOGid+E33EOIY1nGg
1UBopfIRJee0UFSDnpv/5nfmThAOEedp0S2qEn0wfqu3mEIdufOqSjBIur42W5AeBxHw1H1eNWuB
tP75iIftxmV5eV7/8+xi7Rer+NfTNAOsQWlVdgDHFXt8IrOpM0wTjNk4MfoYQ77xXV92XuEQ/prz
yNdQnNpjzMkAll9/qtrHmBGfgBwrO++gQrsb8M2lzXfbqTTqmIWwTvvx11/3ZZG3DsmJxyFL0EFb
ngLRtsu7SspT0oh7IvUf4XELFfDPk/rW33CstquTOlqOGD9gEWQ7W1b/3SVd/SHQGLwM1ir8fNiS
vStDscSpWol6jsDyYNLWROOHuODYyRDaes/Cotr+WudQ38INX92a85aCOgGK7UCZ5XV4zGO6DnhN
dVkMz3UHzpGsjdqe3E0xrR8G5Cn3FZ+i5xiSit+6vY6e+Kj2h8Dq6tJDd/gE4NeY/fqzvBzNW0dG
X99dScu6XcegzQ++JydNNIaNZq/SKy6U4y4WcrC4ifEOm0jKu8RSne0SWEy/rTv+AiyfLFigcA0e
tbXCHJPtTgVo2/xWd8Fp40RZZLoBZYcQU97LUUJEffbKOxh0eV+fOuR+owXIeqS+xPKUQTwC/KrR
DXd05ZO60LSuqMzOOGnz6LBZr8nPggZeAiDYuOMiQtmgKNCiKqBnjqvSxU0K1rYbGdOLK3jjLgrH
RZB1mALWd+i9lJDfPCq6Zd0eiXebbr3gL9i/4yF0B+q9uGcqbxchTtPSPq17fevKXNu/Y+Pg4oLY
4La2mNwT9lGAOTRTYxjBmEfuk6pg/4651nWEELxv2nxkyfxF2/pDFCzdVy+DcmFpCpRNLQFRcY5u
ZAjom/xaLkCS+C3uWKtFJ3zrOoudv0xO8P5Zi+CD19IuGqza4nUSRRtcUAWH3DlpipSL+cevF7/y
uLtNZXp0ls5hp3K9bF2clYMidyyMmq/9CJIQw9n+vJlIn3/9167YrtsJK9qZV3SlKi9202YjmT7P
mvsdk9sI2/uqEQ2m+nKzV32Gh09mS7J4ega3FwbEQMf2xsKyYhJ9shIVBdCl31L/uvIVXFCeblED
6iaYFpTezoWe3gko3PeRONeYlaOs8glBmXQhbPswyYQUsABVFt9kKZ9lt3ghhrG24zoh7EwtJLpe
1l7/F5PqoZTJ51/fmiuxlYtaW1e0rBMgEVHYG1Har6KheySAAN13ysjfy1ioT7/+Qy/R8hse2gWw
deCOhhC51LksE6jnaAZlFKi1d/fLQexjt48bsPlbP6WiIAoYoHm9NYjyT13gjT/ttkNl0nUVnvsW
VfRhvWx2Jx/5EoPAaC27u2UJTAr4h8zqrgYPbFIGGe2a+jPreP3cHoFXixAf0XXxBN7FMnzELqTf
aq3+VIMXTSSWdlz71hlwZSq0CWLe3qkWs7zdFH//9Xe74lZchJ3c6dj3B9Y+gv23JlqidLC9lwwF
Nu549jE8thpCc/ArvH9XlElzEjVb7rx27iLsULLuV/TtEEKalmTKLN/R/vWq5TDpQusEWPKmdhJN
XlcUiEm2LmlUDzeimStn7qLWTNhUqi9LhYbv/pcNpyU7rPLdueNMgN6mQbjAHzYLvVuX4MdSr146
7jgVJwxLqmq0bMP3lETEYPDqv81l4tOCwNovh/WvVHldezvocVd5uZHorihYkoHNtb73uyyudUoa
RryBj9jnKfgExYKnPlyPG77v2vd07HPYwn1vYzxw8X5UD70U+hEl/lvd6iuxo6vgqGVfjUgBmrwi
cX1OGBiWQ5aU5131XrViJl2MWcR5eazcqDwawXG56Y+YL/HzLy7B2ZB0ZhbbWqPXMXzeJvVjN/2D
1zd1sfC6aS0d7aTyeePVeZ17k2GKp/SLt1w4vO3qHqpGuDF2MyytY/mkCWYh/LbuGBK0YyXURZD+
0rh/B79Z4a4nXgRE+JqOJRFUc+kAvac8qYESkKRJicHb77dzx5Ag8dev44ZCCkAIybOgWqakD27B
4K6EKy7GbgzViIwoUWByDtNgTX5fivlEpvZLIxvr+Quc0sNexRpF/1jlB6ZipxqU+ar+w+9wnPcO
AzV0GQcJO2q6L+At7rJVk1ujO1e8jAu0SxJg4WW5IIwemyEFLnlLi2LxKmsz6bJthToOttkASd2G
8Qn6qV92Gvudigv7WuOe0lnAPbJj/TaPd63lfs7FxXzZEAXnFkSEebONj9o2n5W2t+ZKrwS0sXNN
pk3My0qnBtzz7dS+GwfOv5RRV536rgMxKWkqcEGxaE5S3lX0x2ZM4ZfJx84tElGw0bnZWjClx4AS
zyB6ho7mT68r6iLCxjgCLZmMcEUZ5feod8T3S78aP9tyEWHtKDU0ajaVBwF9WKeiS1fpG9m4moJs
ASYkNgRhk1qjz4r28YnO63ojQrjyzLpEXKyckiRhFZKwcZMPrNrLDxJo65+zhlPK/A7fcfsinjdi
+hW/YNJz2hmNCl+3eZ694/ahgh1P8YR4eEiq/7WFyC2IFz037nj91aJRXU+zQr8X7c1tuG8U8yIH
Z/I/dFy9ONhUmzafymA4U0bvQh57vuIuRMyux0DrFjHCJF7UtWn5YewOv/gjcuyUm1VbW8KUbDKB
1QZkCM330QDq4HVZXHBYH+/1FDdI3SkmNbOZGdmnDeWl531xEWIJ28O5jYc2r1n8idRWI2mXrd+F
cTFiHK9sPdaojZVDqLKYBl2alOOtpvIVW3UpuRotzGheIj8K3ozH6liOh0C1NEsUDfyySxckFi00
aXa96JzE1ZgukBoi4S0pjGvbdyy1pAD5ohOoUOOfdJdCvn46j2rrfqurYb2Bzb1SFnPRYhUpNGD4
E0r95BjO4lA2M11oEKzhAlnOv5ly9NIkYdJFjyW7hZZ1BLC7LAl/v1eifRR17JmcuPixCay0WrdI
xVc93PfNdzZtZz8Lcwx4PVRQMZs0IGFKzHmNw+Q+GIsvXov/B0A22QRqKkjbioX3GaOlOG3h5kMC
wqSLIMMogR3bDb6hoLTNCF+6UxCZb347f7lS/8rEu3bXUhRHk28x+6sddgvWLumla4adO+UJMi6L
atmCwgoGyR90XCxPse78CisuoGoCPDruIOeeD3Nh03WRP6po9vyejtEC6CQs5aTJjVjk4waNg9NO
qs3P3bikXY2eOJ8SwIxpsn0cqW3OUK7ybIe6gCo+kWMSBGkJyJfKp4pN7Ye5krPn1p1AeYdi1TAT
NM7s3P8t6PauF7fkEV4uxRuVXRfZZ2zPSBM1uOYjPRa0WiU64UcIZTZIS88PXR+yGzH3P/WIN/6U
C96qj+0gAQPCatdap6wui1RxIh7WeTGPyQSS86Xc/hcNcm6zWAdx2hI+p5jWnh9ayAM9T5yyO0hJ
0ftiakQWJqT6EDETn3ZDzG8SJEmgpSjCB9D4s7t+Ic1dYZAXZckMKvIT3Q97LosiurNy0OdOrgVJ
63GJH7ixGH9ewKJ9jo/9SxV07d3UbH18F279sGVonxdjajYLVsBSD/SzqinUYbclaNcTEJ7BhRYH
OP0gqHAm5GV2qgbZ3327NBA9ttXBRSqqRD/WbAg7aCeNrPgWm7D9BN0dNDhC1D+/CjrvHzANSx+5
QKBDCB8+gPK1u/FUXUlsXXBbdbB+bxWeWpA35JQep27qboRoV15aF9tmwfPCgnBC+2Ot5zuGoT1I
zWl+ToK1fPTyli7AjUbztKkad5SKAxMfI/m9H5Zb+KFrR/Pyu/7ligMeNxxfCnE35zI7tqg/K9sO
PkNqTLoUXu0IQosRqWbegg03/UJi6jWqgpXdfEEc4EzZUVCc1R49tP0OKTHcTr/g0gWyQWFc9NBA
RQVnnbtMgADybMXcn/0+qOPPymlthmgYAJOjfZdFJnk/Y8LcL0lz2buSgPMGRVaEfkH5wGRXZai3
+EX0wkWyhVSjNtf2mIbf57uoWZ8B4PECWYNLW7y+iWQFZj0BgDjfyx3CngEpv8i1jD//+sz/eef+
636FC10DujpBaxLd7Tou+bsIcfH/0IaOThuweOmxF+Srauc9WwbS30dwhnedJVGVjeHOHpvObjX+
J/6X1wUTbt8q0UFDmGhrwN/75jku6I95UusNh/H2oyZcLB0Li2iNMT2ct0EAEXIqdgpuVHScTuPy
0jqlIwTQvK6b+A/FWNRahvSiyUVVPPdJ9UFsJPRc2wmIZKQtfRFFyG15KARbLdLTvku8rFC43Isd
6jwECViDOZp5SzGwFwNTtHn1moTLvVgNm0lKzmsQ+UQEdPElXr429oqHhAttqytrF83hnXrZh1nR
cbyim72Va121FCdp4dCLknoaUSKP9/lT3WzJ/Q4o0RlI5FmkE4p5zzu0mS7t1kKCoNX6QyemOcUs
cjFlQ6LN+22y0Y27/Pb7KlwonI1bUR7mJTeT4s+5Aj1pOXQBSqTbfOONumItLh5uRZMnkFVSg3Ci
3TOCGVyAGMoOIzkiWVVW9YMfOE644LhyC4vtSCQKvux4XvHT0lpHN37F2+84Rh1fec9f+8hrazix
AB96NkHaErbMLEpZtkHkpoxXsQmUPa82+H+JQZNYGmDDIRjEznJM9jNXwZdf7/xt4iwmXI625mB2
AySzycM5tBniT/BkVOsKGiLo5AAxrueHSY66SQ8e7yl0GqdLoMBc+us/f+3g6OvfRiF90JqhhitJ
6PemVPdwXDfShmtLO7FCF+1iYQxJvo7Nb3yHuCHE+7wkknFqjqXrcUSsOuKbdPMGcrVl+bL1N4vp
/9Qh3nhx/wONs+u+FwHCnH4nGqKMY8E+zRumwdJGHN2R2i7p/9JczUVWWJSTT3XUFEOmDrI8hMMR
3ydLEXwtVwU7mXRxokVEn3bAmID7X0QKobzxx1RQ4lXxwKzw648IxgzLQehR52DDuxNLr8GPUX7w
uiAu2IMfEA4a9qMEi1DEUxnvIg0Or2KKcLEeEXAMRxWxCsdsMr33X2ITeC792qn83wDw66LrsMpB
gnSclmVsnlFx8qIOYMLFeojZjgHXyB8r2UUfli1ZfmjFlZ+/cVF7lg50Csze5Gw1n0XTgYV307Fn
+OYUsNoySipEvsAc1Fm9YaoxSeit0vMVi3exenyXsW2QPefG0v28UbqCBLK84SivLe64eBFOgxpj
TPUmbfv3jp5fgXFGv3DNBegh6tyMAFlhHgdDmDJRvl8I+c3LgFzsm7ExgF49Qtq9aR8LPFJoVHga
pwt+S6icjmbTdV7woczkEmZ8tNbzpjj+m0P2YCuNrPO1nL/PtFnTqIzWs9epuIgmwIOTGZ8T4OOE
fSpF+6GX40e/paPX3lCpjnYs3rC07oZMRr04zZHw9CvOeykwy49yNQsusmmHbGvvh21e/A7cxUxH
Q0IbMIYGlxWT5lkYFHUaD8Pud8ddqFTFidoQI2HnegmfE1jR58asi99j76KkwPUaFcm6VSh0qnM1
nOTsxaHEhAuSUkeE17KaqjwW4/3Y24c9tj+8booLkorbMSpXaitw2O/8FLNlx4S52PziWhck1bfj
0ZIQG1cHcow4RK4z1bEXVRiOxXGH8TGhoKnxOU1lybONG5IJygq/sNCFSTUTpu+btQkuU1sX9xCC
3U8G0GG/Y3cMtOSCL1CtKS6qHD4EnXm3jszzlrsgqerAtCL4fGBDqsPbpjGlEgyT5yV3POJmDsow
XFzlAaMPSdiXD8Mmqwe/U3EiWjGUeOnroc75fuhzQ2qRJd1+iw/zyuvpAqRk1EJVzmL12b7f5fel
+Om1a3fyAiq7dTWFCCeicntgzFzG+ta877XMyJ28GFbehiwMEB6qOf4tAUt2qqgsT2OvxDu7sp+l
6rrLWFRrHhizZmYd/fqqwh3LWPDSVUC5VPnWswOciMd6LreuOfkdmmO7O+vCbZ9ZmSc4tLnaVapM
6ed1XKxaEOIrj7EAEwqphywKjqctIqXnxh3LZV2pbRnEZS6m+jTEJov9dMqZcOFq0liOQlCIpQvW
pE13/BFVo1frU7hwNTKCOzNQWFtN7FnW48++A+WD37d0zNZYVilwg5c5Hcs67cjWPFhEZX6pgItI
a2wbbCqesPpi1zSU7NwVZvfbugtIU4rpkpquzNtmJmnVBCwzC2RKvQ7GRaRBdBqalhsO5pjarxAV
+yKXyov5kAkXj1b2sgX8TyPEA1L9IS66L1XMtZ8jjhzrFGE32ZasuC00QosxeLLAjfmdyYt3/lfL
qkeARAci8KxuaD4U5KCpFcav9SMixzqTshsZdDPKnAd7kg02QhBZTckN23/5+W/URFwoGhQ5FPg7
ZHBpgrBI0TKc0lHo7XSAvsjz5J33FSQG0qqQBpcFMl2AHpfgiLeeOZ6LSBNBL9midZn3a9JlR1R/
msPRL5B04WjUhOhfayovFQKZvVkfRCj9jNRFoqmoHJoe7fcLB+Uf5qekeVi4jf0qRy4Ura3FalW1
y0uwDTprp5CfxmL/4nXbXSQaX+p4RKMTXXYxn4t6ezfx7sapXKl8uwi0lioQlQ02uABV0N3Fc28f
myJaHle2JN9QqWruvH6C234HEXxblOskQSBQnoJt38HG4gnuFC4d2l5bLg6keRdoi5mnBrJ0Dxgv
O3vt3MW4iVKKNhgQZBd7S87LCBK9tQuiG+f/z/V7wxu4sDZz8LLWBqaKAm9zIoT0T2pvWGbV+n2z
E9wPodsF3J11agvzgcfTe92R4rTLF212WX6sLGP3296uGdqywHP0x6c+SnQ2jgm5N7r6XRtdfkrq
8SFcpvdzAxoZkgDlmfC1eg7DtgGyS3z1OyvH79htL9FHOYpLhR9EtxHSzmz87Le2Ex8wSqkQYSAu
e03HU1VUHwCkucV//fJuvPEVXBzd0eiu3syOTCpun8UGjqwO1/PGN762uHAeq26EWgmJ5KUY+PMS
ixd0sJ9ncHUvly6ogpY18qKnyM6p3kgwZEM8t34zRMJF0klpm6miobyA4nXJrJF/ot3v5+xdIF0U
mik0fBWXuCQlOy1rbess7AJ+I4K/8tC65GThFKNZaOGTlSqnrAA5y4NNTHMOl/Lwcw4uoo5WG62n
hcnLxMhFjx1wtqL1TBJcRN2e1Me+akx8gDCGtSkG6EHPssmhjP2KE64QZiMH8F0Um7wcCxtBPKe7
uy7oxI227bVr7xgsp4XRMbj8LqXZPk4B+bbHid/GXRydPVb4yGOARdH91HZnMlSe75RT1T8OUHZG
Qw+DiuO7BL1oDDqEtxq019rqLowLYIZOrU2DL7qa5rTVRtzN9JizttiGJ9pX6oQ3Un9Hq4jQVE+s
eLR8CM4jl/q+0XgvV2gJ37i6bwt7MOFymBUs5IYNUXHhA5mfBqG6J2lRbEvrg5TnVuh4RC5TTl8n
OxVtBhh5tKaJBRrqRENWP6FfV59UxEeTYth4f2rLY7l7acHWKalqdR8qcMD/2ve/bcncRbMgSQ5N
NY3i0i1Rdy7oEj0f3cY+QyiJez0v3AWxtDFY95mNxKUu479KOnwfR+alZ8G4q5NXNC1YLqcWT1fV
xxnppyRdN+YV63MXwzJvB/AEsxKXsqdfEgxlZoYMf/z63N82YRAivn65QKm0gFpT8AvAHexc6eMe
4z/zyWdxCIK9XnwDK1ZUGiEvJA7eydnch4n+6Ld09HpphGwANXJEm+NBv3TTAlWadfKbTxf/AQa2
sIRDz/ISmfijGuxjC2P127cTP60solPcL3CZhfhQtPT7KqmfN3YxgayhczSHWHqm+1NTiJ9Bw72W
5i4icFuqBDxSMJ0o6VSW8AVshaDF8jkS7kICq3qc+1ULcZHMqlNhgJPeRnXDB1673463j6Oi3XqU
0S+bADqLqPYAwQ73uoTchWhJaD9GBCjSS3gU5r4AuR1GXuNPvz6Wt/M2Lp3HNV7ptqEFLZBvsvXe
tg1JY14cJ20PeJgmlDfy2peT+G9gzF3sFVgoMVYbG4Fo3qCUYCG1V4ElPxxOjBH1QOQK9GoF5Ylf
/6wrH8QFYm2BHI9dDfwyDuRP2TXvWRh6VQDRGnntEwT4e2gVTPzSoeGYJsy8PxL1wW/bL1/pX+Uo
EGUBWwrJmcuUbJ+GufwO2VyvUIe7pGSMVwsrG4p3ae6LPwyr6i8QuvXStWTcRWQxGstjU9i42Iv1
BNK538eE+2E3gdp/fSpHs9KhKLC4Gg+RPssYYLJfn/dL5vTWraSvV7ZRXNEKurmXsYnid1ETN091
06z3ESQ/Ux2N9Z0KTXDXkXK4YW9X7MAFH6hiqTZhR36puwR1zLFO67b8ybfowtG5OVG9fv71T7tm
Ac4ToGspkIcaftkHleRDMIeZDrgfSo27aK/ohWu6Yiu/HJwD9zy+sKhugd874IK9DjUaQLgahgqb
1qfS6Pk8r7f4O6+ci4vlafpqmhgf2AVAime9qftuKv72OnKXdSupq1WBcJddIlHL09HID/2LerTf
4o5rUGYej9iwBJUFeGtkiNUn4G/KGw2ZK609ENG/toQEpBt0UT2ui4xJn3ZVMv9eySTK5Tb/0Yfj
fu7VsZxhLCYdt3V5h2DLj1GMu2AfI8i8gVIsuWBUqTwtXaTuYqpjv7fZheSYtaflfvDkEu5FhEef
xO8P0ke3UoorD6hLSaVpNUGilrOLnCpQjOysOYGjGhlLMZHttwOtIr94kbs4fwzJHjRB+nVhYTx/
TNi8ZVuihxsP9BW7cCGLdRmStmlidkkqKc4TeBM34pcM8/9AFpcy3NdjSS5rNz2VQ/R3aW7NYlzb
tvMaa1JjMhjjzxcy7+ac0D16nBM7nLyMjrlGhytvAOx/OfLNZH3cxqcEysB+izsmtwYRG1Ub41Ss
VSkqe8Fj1PLDc/WXA/tXKFFO3TCtIW4LD3tI+6otvEcB+i+/rTsvcr3WGJJvJJxRAN3knl7Q9fOb
3eGutKKRhy5VBUc3M0XS4TB3U1t5elEX0TWNC4bW+yO5lHNAToUuMAMABWnP6+IE08m49XvNNpy5
rX/yldlsKDEp43XmLqCrLzBiolmLu6i7Zs7IApQoK+LEb/qGu7AujeIsnKPGua/7R4L6XbrEsWd8
6AK79m6d+lB1yaUm/8/ZmTTJjXJd+A99RAgJkNgqsyan5KFtd7d7Q7g9SEhIQvPw679T76oLVzoj
2HjhBUUiuMDluecQ9TQN9vsB3WO/CO9yXcXB8fIEXD6X0z4+qSXp7iH/casq83nBvHJGdLmuOKz1
FKJyHXdp+k/AaLb145fff9Lnlf5a084arcYJdazJEeasrsMP7Ra0T3ZQw2Ox1ZVfWHddJnFEWPsA
rk14l7MEimNxCvt5cfp9/68NjXN8Zqh6orwhLI8oZH8K3t3zKrolNX6tcecAGw1H0gRrj8b1OqWQ
fnwj2sPvnuV6TJIQeRfCy+e5HsC1YEW+HV6/fimS2EW7wF8pClVsnpcJRIsacwKR6tdxl+6aOceU
ER3PYbnzY6iqL3XIb9xMroy3C3epsqDRYNDrqE7eHVv1sNBbXvTXmna20elQZWtLHeaR6fh5W3ub
9h3x4whiV1HVqHKNK2bDHH5tX6gm5zFgP70muMtuhVvLea9h0DNLuHPAw6BNu4IdZ7/WnV10WcID
BHDH8om2f0luMMsBufndF1x8y84ogF1wvc3xHLCldVUUqQZW57fyXYCLJ5OFYsjCcihg2xT2u/8e
W/O337A4u+jRx8UwypXlXRP/DIfgZ9Lzz15Nu/TWoLtE6kXQ3A5wJE2hUWn+bFmy+OUYf+EHgqFb
iqAP87HoeMq64FLLyW95umzYECZiwLkoxA4anEVbBydTln7MXOyiYd206kAVbZRzZb4zPLkY47eC
fgHDIHRJGUzV8+Bg7yEee5FUep4UXS4sXNZKFf1K84lBkCJeDPK6RaL83kNcA8u2l1rubKB5bcyJ
7VB1rPykDGKXC+sAHNQR7dE04z9kUf7RQCHDb4Y7W3Ib4qEPcH6YCxgCQBCD/LCzZ+bTlSdLhmHR
0bqHOa2m4K7pkvtFlr6NO6ueNLKo+rqI8rJtP0dHA6XLavrLa1BcGsxG0NpZJtRRduNm0m0Q7y3S
0H6h0OXB9m6DpkNiwjzuRPtvVAflx4KWP/x67lxvj97Ee9XNYT6QfXuM1vpDN22erxYuDqZUwIJi
oTTfe7LfR2NPzsnqV38Su0AYi/aoryDjnk+2/bTEPWx+Ji/PNRG7KFVpdYMcy0TzpaiHUwGnyfSg
QDP8xtxZQsWhmmqyuNSauvu5FStWUOendhu78mAQeWrEUYVBrquGP8SkmU5Rggo3v547a6gYC12U
1AZ5c7TnyYQZYdW/Xk27YFMJbRobtiZANDzykid/Ls3qVcQRu/Jg6xD2/cbVkdcbPHFPqJRln6d5
U59+3/MrlywXbWomBn/zNQjyeZ3K5hxXQ4cUporIP0XZtzeyLVdk/WOXbwIou5j2KII8ajRXJxZZ
84cJGhhLHp05JZDXTTfWQp0MF28awlcAXpQbQRg9SLF/47Ys737/c18/a+Nl/WXeJ2hqK3vWHHkC
s9GHhIgv/Zz4yY7GLmkF6f0ymqXac1v1W38aB2jwprSlCSw4VNL66YvFLnBlt0jEYyCPvN3bDYIR
qzg13sdul7VqrZrsOGK+Nfv6E5pv+sTq8sZO83yjeeVG76JW7SLlHm/0yGMJjJ9VoflSzkV4twcN
fzMPXcX9lrqLXAUYj0KH8YEsGd+/xJoPJwrZ+FvPAc+X7Nd+hxNJ7LH0Oqn0kctILncoYKl+6D4R
3wgovicRryU+e9APd91y0LPgsGBhMSXwAzuqyO8k47JZRTiUI0QUg/xg32OE4nQItGduwaWIC7pN
HR5PghyyZPzUwAc+0vVwo+P/M/R9ZfB+0fEiNLYo1j3yfQwKiJlBAGODunk2lXt3VlWiH7hFYeC6
Ne1JsYOmRlbtqaYdTLq0rFMxqg5P/OFYpslAojvI2OIttVzgw8TKfX+obBA1Z9UOjddFFK/ML2PG
ujRdOJp6y7donO9GiXftI9j9jukw1njZutVWPFeho/W2KFO8zC/3MUtWz74/r8T/5LkDMjQq2Mz2
TNGgnnM3aZkUfts11OlfNm5CYMjjkaz5WuNlqjUQl4ShhFfPYxfiA3Er63FHHCIUJsSqeuzwj194
cJk8uR9TqWV35Avb/+mNNuBJ+XufHSZ2eauWiWQtaHvkcNX6urw/6uqbX8PRy9GeUGwyJMeIwNw2
PbwABNLR6Qy/S88BD1+2b4LDoKK7PHIG0cFLslp7YsN8y7WaoZXXVr2Tr5zV0lqr7JELNoUpnOva
uz3sbpEK11p3AnI99WHX92gdDvEqFWUfpAuvvU5g0NN/OTAEdQB7acSe91PBP1Uj3d+LcSRecxGa
2S9b73jCmpAke96WnbkzO+pRJZv8auag5/uydVIZ1rW0X/KB0X9DOlTnTlM/LVIIwL5svKgrYHT9
hrqJZqlO42rUA7jF4sZG8Tp9AuFBp3V2RGFbTltORR3fb8pE5ix1EGem5tVXHofDmy0uQBLIafL8
RS6HpZJotRB0m/OtRLDpB9R6B7tXxgQaQC9/D5IZumdjMedgFeYnFVF6z1Eo7HewdbmriK1GKKiM
5uFAYTOp4/iB4o3as3VnG1kt3YFviDGvW/Zopo/A473AKwgDvByVMZLhdHRszMdafQ/0Tw1bPL+V
5VJXrNniReFmlrf8uId32pBOa/DTJxijpPNlt8lyoNoknEZQtZe43mwK+Erf6Pfzzv9rqBSu++Pe
DhVHid6YSzsM99zu0x2Aj+gxgrn3m3ZR4de4WG5Vrb8eOYXrBmkWiktxiR8SHQlNeSOXD9s4Vv/4
DZOzho2c7HZM0YCanPl4At++pLCz8oOVQHy//Ai76ArUYTVDDpfwH6sKco56aa+OuxxU1NZ07GLW
56iW+ZOT7R8tid9mJVwQaqoXudAWU74dxy6vQmHPz2HHb6m6okYdJ5EiZBly2aFWjQdBKjftJ1ch
XA6qrcp52FD4lCOWVZf4AEpiiPUyNRfCJZ2isSZbMa0QjKuOCorcMwohtumD3xd1Vixgue6Q8E3P
bT3dk6AxKcwr/WrPkHN7ORNjXPXFuIg+36qYPI6VbB52M3quUReiiggtlAh1n7dt+BFFCKdm277+
flSuZGZgGPyy5xvKnPAp+z6PwlE8qi1+7NcFW0d3UlH3nlB+N8j4iyjW8o2ZiurCWsBP+9bceke4
ssu7YNVebkj5rFufJ9TsFiUthj2MfRJ+a8tyy+DKWtB0NdH6Vfdl5TcVXOAK5tQwd0ukzVs6jlnX
Dfaubdnw6fdDeiWiuipxM8atTnDUzQNQ3OeFTH9Z43cHEC5xFaxzRUcz2Xxs/9yQ4Ei7sV1vbDvX
+u3sxHHHw162rMth/nke6ITKiFt5n2tNP///f26h+7bt0LOoMSRr8vGe4h+/oXbW9GDjZK/MinZR
8AOH+TplhPkVqwqXtLLRSCQXm80R5vr7GGqldxFl6uTXdefsXPNO/e9wns+xoqktmnRAjaln486i
rqGxNhtCu3w91W0Qp+Peem5eLmcFVmHC+STq8qEM2kz0w5KFnV+drXAhqybsxzLRvMlHTZ+OZfrc
bLeUmq9MQRexgpx2U6n4aPNKJP+gDK1I+1X/4fUtXcKqFo0CDbJ3OUvCTwvZsorjDO7XtrMqO1Ct
gca7XE6YqEza2KrIICSg/UKhK5wlt5kFJhQmT7a5P2lT7act2D23RRevKpNuV20o25xJ9ZVodaTz
NPqtfVc5K6zCUpdJZDBXRnp3RGQ811S/9xt1Z3V2amIoenwe9SF4xBXlz6GMHn7f9POHe+V078JV
OmK6onw3OSodxN9dQviZH3gnGGGTeqMi+8pcdwkr6PvskVIdIjkjn2BmAcFZSfzuay5iReIorDZx
mJxtS3Im8VAAEW39JAWFS1kFjZhpQYs2T9plP8VN/+aAKfuNpXRl5F2RLD6VYmtJZ3NIOYwfJhau
51gl/cUoUPteH9eFrZ6d11FTqLs8PLCcjnGqTqLvyju9BYcXsihc6MoWy7EmU4U1JbocpsmP8yFu
ZFyuzRtnOy274MANuW7yLWx0DnNQdVdt0XZjbK61Hr48BFT1tFm1jTZvIEZcWyVTwtc//cbdWa+J
jqAhRLomL4PmeCpWnmTWbuoM3+dbjyJXbuWuk+MKEZBg4arJKbHBR7KuRqdRvY4XXSXgjUkl7vYy
FDeixJXBcl/Cx8qOQw9BuXxv93dC/zsefvil+N+zzH/OYlBlEEWx2SYfDv6nJN2HqL6lIH+l0y4/
FgxFCDYt6fIxHs3dNGRHH/opugsX8CIGJrvIS+Pc0XVx2lTLG0qV5wXLBbwmHSy9XKMmn7oSChBk
qdOiJ36pBJfxgiMFJLogBZNz+nNPQBsuWngmj13Gqx4WO4artnm9K6S3ZFg/jfPCb/T8Obv3ylbl
Ml5TGEejJr3JJyAwyRsW8rI6gZpcYbEQ8+KH4dZPI0O4zNcAUG3ZbWsgghs8xNPy0S5+5m2o7X4Z
d9YxCeuoW9u8buqvyKb9bQkkgLzijst8dSsAadvhEFLK0vQnI6r9Uz0WKI+soIrpd5p3lcCa2dSK
UpzRtnFdTok54HGnbikjXVmzLvyFkwjKYPbQ5DRi8kTF3NzZZBA3xudK0HTpL6YJl800Yj+XfX9Z
V9XCYreDpxVe46vlRMPYPuyNoTc4kys7vCsPxscuWI9+afH2RjuYHqwhMDkUMVKjf/z+g18bruel
8p/oyQpODWpUsUWSOk1CeFeEvPDTJRAuFNaNaoTzMBpfO8ayhs4Pvahu6cRcG5vnX/SfnrfrKLcp
sFgGUHO5k2X/vWGTflOHobnxsa+NjXN8aGQMi5qRNrkJ19Oo4D7AtuaT37g7i3iS665JM5p8EcWP
ktjPI+lvHKiuzFGX3Zph0XMU+9rkPV+nPwQwy796VHsWaV3zIe1038I3NPFjiYWLcy3NogY8nOMz
cE0fxNbrs1Ss9AsVLs21JO0hkHBHqKjGHzocHylUov3Oby7DtYitssduDTLWZXveyuidqKf2zuv7
uujU1hpUzcE3LjdxmJylsPFdDbWVGxvZlZnpElOzhiFJKGeT8616G+HOksph+urXc2fWzyWjJSAW
k3ebeOpGUaYFnN09v6cz7XV7BHGnbJ2vLLlswfqmmWa/m7+LSM37XOFoQqu87UtImvXdltJx8rtJ
uGaPJJRsruO1ymHp05xA+5BTQQ+/K6iLPiEdt03zQXU+tOrPGvfEw0w3mr4SC1zyiUxK2xHliTkM
ygNko7VVT8wO05s16Oj7ghAKN25Tf/GaOi4JJaHA1Kp91nmXzPIRvpHFCflMdWO9Xgn4LkBTjoUR
vD50Pk+q+2fdp+G+COn+ZoLv5I3QeWVduRwNV9Ve6G3SeasVynPG6jiZnrKz3/A8/9X/7FiTMgmU
bQu0zvenpdvKu60Xo98FK3CW7T6umx0bUaCmY3ln+fyoxsPP7Ee40kVUbJNiJiryCsTjyRQiSgk8
lP1iQuDcdWtUzrZLvBf5Kue/6xIWonH50W/EnbxxPJs5DkH+ge3mn9U4vG2i9m+fprkL3ipW2CnR
Bk2vyeNsur9CQ775Ne2AFTCVVstY9EWu5xH6POzAFU744Xn8Fzwv2nqrOkKy2IzntRmfFmr/8uu3
c5YMyRogh4amFQ0/h4ewaUVgiebX+HNU+M/i6bFXL6LSRU6QsrvbACRDckH7YUX8FySKLHOnQ0ky
HrTvNdtyNSdeJwHu8lBFi+qwYgtJlmgbv5v2Ln5XzMpr0+MuDhXOa9FMtizyuYuWd0nJ1rteJswr
78pdHmon8Ur3jhfgoehz9bmGTmxAb5wzXt+auItDlRrrp4nQdT1rUqaSsP4dh45zC7n/cHqY8aJ9
ppLcutm+/i7LXRIK6OWS0HklWd0TzU8b6fS5K8T0MzGTuEeyrb3fbU9OB+OlV0iG6uPLKUsJbOt0
rEm2H3P3kyRkOuNCobyqD7kLSNFtocU2zvhB1H4dy+J9DJEzr7XmOAL+X6k63kA6GHuJ+Al5/e6s
Qx7e2ASvfQdnHbNoxFGkJUXewo8sb4S19wed6jfG4DXIRHJOG5T1v8FbrV+CGfjhy88g1CzbaRpJ
1m6YxUkFy87a+hX1cpebKplcMHuRW6ObvYNE53s7FDfObs/9+zVbxV1sSskpqsAhymxe9s/NWr09
qt3rnIMSlJdDUi6rJi1KFnKm9ji16/7XpLjn5HH23GDdIS3XYs9lwf4misXPRg5+OCN3Aakw3EYt
oD6Vze34ZHbVpCGlgd8O4yJSM4MWMi9WldV182RG9mVH/arXgnIJqbGMo2kpIpKBmfxO7WofQjr5
KYVwF5CCnVzTD8cmsylofpYUvPCAfJrX4Yy7gBQzmNuhGrAFWMgyJGb5Jw5mv7dg/gsfJW2vh7WV
2V7tX2A082Gx699+Ix69nOFsmrTaAq4yfUAm9IiWr/vAixuh939vsq8sTRePMj1nosBGkkFsp813
Gk/3y5TMb4tqDuY3GpeIhx4l8ykMdtVDXHDyHiGufdphTQlvyGFe/6ZyKt6HFCZGKQSN2GnaJpmk
dqmn7wxlMJ/iLqq/VeJgRRqWtfgwV21cpG0jkMcpZDT/1OAD/44CBraJ9LUB6biGd6ZIzGlKgvlr
mdjjHg8MKApem+ZdWVIyp1s1rTBmxUE4tUROc1piyuSdYAdMs8PwJIqkhZ6SCdaUlSUe59chvgC8
qL5sCSkhz5ks/D5cjzorGmIeCMR0n8S6WnRplX7QHGQDX345y0r4QkQRLKHrUadHNeIp38/Zkbtw
2M5HcPqDVBmHiUu3ii6dQwSR30+5118XuEt+2bgt6/m54xY17z8HXPaeYEv6Q8dN8bYIu+nx93/m
yrbgwl7jZgfeM6Ey2gcPKjEfVxzpb/yEa20/n9X+c8jWwkD+ZhmSTAV41yFmv+Os9zON4S7rZZpE
HEAmVCbmKNOKf4Y+od9B1fUDVQvyM0aOSWZootKIfCSU3iq9ez3twF2nxKSLuwCLR2aqRgn8FO3F
QzPO9NSOh5/BMRdOsBLNMs5NDxf0SYxtKtieV/C/9fym4ctvuh6Ac2sikgxJmSd6VPTULbTy2x5c
ga1wAQcd10eSTXzZz8/WV6e+7nq/q5NrmVh0eiIl9NqzflTfdUe/wen1j9+voiu3Dxf74scEgapg
Ulm5sOasi3C5iyP4a1cJrHtkS46nA+L5N/7YlWXlYmAGaZkNaukq22wVIgnXvudN7JUK5i4HhuJy
NpQaUWef5Hjq5XZXrLEfMshdEGzhbExaPqLjKjD3NrBvi1H5qe1xV2kLpSkhjJjxdZc2YZAiSKo7
Lprk/PsPfG3Mn///P6GMN5uAagBOReMo1InQvkrlEVq/ReWCYKONYfsYc5kxi2c/eIAs6cGqz35d
d1ZsUVH9bH8tM9HOsGEJvmum/AIldzbXudyGem8wKlAzfkz6xy7u/W4rLgZmC7jHkYPKDEZPOUps
IejBhw9eA+LyXzEZ2pmtz70WKLAOVH2KE+JXAsBdACyp6dH21SGzDr4zpSVbyuBp4DdPXP4L066I
VMtktnXybdvMw7kMKu03xV3+S+/RCE2BIs423T60VbScqqT0XPou+TUmVWlqXYhMb/oSNeop2TyP
/S7xtZVadIKXIovWYkhbuj6Eg/zHb6o4W6mlJYWzQSWyevxzYu27ulv8grirsNVARzuIKy0yo7Ha
ZSieAtZ64Znc1ddqEJlosluYI04kI8s/UX189BsP5za+Kdq0AX0eayKCjJKKPG4D0m1erbuAlGng
XTbsjciQy+MQBli3U53QGwfd/z1Yv3LLchGpuTEbrB6AvkGsGMt9b+fgtFWieIKNC47vXH6XJC7T
Pdn4JeCN+Iq13DzuI2JPqfpIp0UdrHcimjieGQmKCwpsaO82G5YUb9RGnfaqp36B1QVDIsiYi1Ua
nm00fZ7Uo9fDI3cJEFHMHa8M2g2EWKFj0gVpW924xl7ZIl1KTIUjLnhhFGMd1hfUWkZpGMd+7uXc
pcRW20pe0l1kSHd8E0HzZcZq9Jt1TgqxhVW5oKHk2d4G61kHw3of8eNWgvLaqDgHh7qsupEWBc/6
hX3kta1SQD9+eSCXCtskhVkPOJlMN/KE8+U3uR1+CQ+XCiMzLLQ5YTyTuDxDhmZBtqZOPDdJlwuT
ssDJbISoBeT0fiwJNN1Y5Of1y10c7DA19MYXQH6aWQLBnL6DasRNyuNKQRh3gTATRkNnFsyWZwgp
XZ6NKGIB26KUYn87tUUSvS9UOHwKFAxTT2qSg07hayUf2n1aT3Tqd79p+4v+1tgvAZEqfDaKe0sO
m6Gyyquin7ugldZILwz7zLKxjLLGdhlVhWfTznJI9D6L1iZRFixg3QgMn6OpuoXTXVlrrrIXYpoO
5jYKM6vncyTMAz0Wv5upa5A4WW5HwJFhhofUO83LS7nxG01fyQj8wjIzjQcFiZEWnW1hk7r/jEbe
n486NH4XX5dp7kPdmomRMMNB+umg4xvv1ebSYV21VgFEssJsajAmIvhgjfSbKi4KRnEQkNuy0yxK
1JzGRF/oUfiFNxcEC7i21lK6I7z11VmWc5xCwab1e6lzUTAS2RDlSGWQ2S38vg893kX0jY5fmSwu
CBbOMdvj+TgyXcr9YpvnST4tVbpI5nkKc2kwbrajnG14ZJ3om1Qq9cVW8tY9+kpW05XPGoah1UXS
H3g9s8unlhXVB7P25Re+6eKR9dXgeStwtbQOJB+Z5PuGxwD5EfWVYEUnv4OOi4apsAEPufI1Sxaz
P5Ki607xHPvVgcCz6mWmIZB4xKAdWpdRfJ6Ssb83OmB+M9Nlw6Z4P+piGTEqc7OmZJLveqTzbhzf
r8xNlw47zFwPBy6RmUawOTW0NY+jToqHpazDG7HySoR3kTDU7s8yaVH5XHRgWSDsdRq68Nbt+lr/
HeCEBMSEdg/WLN5juG5T22RQVdHvFsWs3/nbJcJUWfcw4RjXLCr7/nEkkLGukMk+e51kXW0liMt0
kMjG6ETAEVIThl+iePY7a7pAWG+6ClZfZkPRSgVRAxmnA2ybbsyca581fDnnq3DuB9j2bFnAu+U+
ggPOQ9CgbtlvWJwsVRNImtg6WTKRtOdBD+/WdrwRjq913FmsSx9JZZt5yVqyv09MmZzCYh69Jjtz
mTCk68aJ2WDIzETOc/sNvjBej+rMlWwLGReLObYxY5LC7bPt7tal9ntAZi4StvRs2sKdDBkjXXFi
RfKBVKWf1S1zPTj7mDVJFXRjVsrPddDMuPbUvuP9HBf+k+MlcglQwIC2Z9Z90cX4B6pbvVYmc4Ew
U9u6N2U1gusgOoWcZx9NxmvxMJcIK5sI6S9ejLhhgo4ow+BERJ94bRjMJcL2rW2KYXnueLkcJ9up
N2KKwjufhYm59nLAt7qDLghcfTKYjOV1EH/dZfXRr2lnYR495FI3lNtlCvIuaRVN77X02/+Zy37N
/YxtNGmGbG6CH2oRnwKzeiHPzGW8kDke6nVC02o0b9X+EEyj13WRuXzXzFVpJWyis5LOxdlYTU/w
bLj1WP16HGQu4mVgqtxbWKlmI17B8qil4v45he8XCF0RLCTpOsMLYrNdbp/ClualrT95zROX5mJB
BYuNrrCZ2MVxb5rgOzliv2IW5tJcx2H7ukIVYDYV278hwJR5unnYujbizpYZKynbY9ddtsVrLgZ7
2tfNK+nNXJyr4mUN3f2tzWZYHF6kkMtTQBs/AUjmmv9Z8B4zA7OU4WirT6g+PLMNRn1en9MluiKj
NQ2RqM9aKCPfWdbNd3HS0/d+rScv45VaDRwatrDP9l0+cZ5Fi7hxRHn9/Zi5RFe7sLDCG0abSVWT
6a5fOpA9YzB332IY236gS5k8xqs5rN+KciGvuJaw9KQTxomJ4E7FszzV4/DVb5icfTTkDXR8RWyy
eCDf+jZu0qRXjd+e4UJeCnWj9CCyyYqh+0xhUKwl9TrMMdddUxTB0eupazISz9HjPPKzUYf0Ovkz
l/Hiu5ahmqYmGzmY5ImgSDgJkDH0G3JnJ0V8TGw3V03Gm8Ceu2VA9SXk+T1bdzbTZbNlA03tNjuK
+GvT7ZmaoRb4+57/Lzn367MMczkn8EeJRBFqm2F05kehbNmmfTvs55k1zVsoe+l73tPj/bDGcz5V
437X0I4+8ZZUiH3xBD8wbZrzczCU6cqMGk+QYuwvqpoXescHUF9h3+wYbahRnwzDcaCriiWH46wf
7g8F25dxIZhh2NRrrN5oj78vjD708+6Va2CuWlYZxtVO4d6Wjb1KOwtzTT4zvzQ8cxGqhh1bTyvk
kUyo4MDVv1O1pz85cxkqHSVLhFi2X5aueTTwwf1Zrl35/feT5srm50JU8qjXZabVcSF6+d6M8ryG
0o/FYC49NTPVI0tdH5cyiCA7RUdoWqE6yc9ykrlvnN1WJ1uilbgAQngLjnJNq676029YnDNB0G0A
sPfmuECgvj9tqLp8GGPmJwvHXDhLrIokUk37JZ638KJYU6VQ9Ji9gA/sOs4aaqYksQ3nl21ujyca
Vfpk9LH7nQtcPquSCo/WRR1fCF8+xUjqpKVUxC88ujxWDHMiW/JCQOok4umKk2RaFdxPdw6OjC8H
ZmrwItmLeb+AJ+/v17Gs71fl59uKa//LxgcOkbUxptFl5fGXotX3bLR+BdHMBbKqYEYo53V06SDT
usvPrer89lJXlQvPAIkQbRJeIom1H5dDdEJa2e+i5LJYSzTigAHDwAup5oua4bEdxJ5FAcxV5apa
oVpc18MLKmf38yhjdq4ivxQdc2msJIllV/ZjeDl6Opy2DhkGBVHcGxv1lZjrEllJizpuuqjt0rHS
/N2EyTo+lkdQBn6ZBhfPIKgHg8aGiS5xidq2RKdNUPuByMxFE8q4I7gLHBh2YYeUrlBCfBbS9Iq6
LpoAAzgj9tZul2BdtrQrx/g8YIPyCy4urLYtIZweYMl1qWmhU0hmvjHJLWr1yid1WbVihaXIYQiC
eadtutrxsQ+Wz16j4qJqctlZBF3o8NJHJbtvCYoAFomkg1/rTtxK1qiGdt60XappD091OD0pMvpR
yMxl1Vp9iGMu4vAiTmaPbCqKwXMiuqxaM0cxP5QML8XGHqGXBbvM5tbzy7WvGb2M5XLv46TuhbiY
WX5aJ3WPkr5bwm3X2nZOFktj47po1/hCy+g9Koo/8j322/hdWM1GrRmqVm6XgRSmOA1V+Czxz3f4
cfjNFedkIehO6RAzrCDIcuIh/69qNn95Ne3qSwWmLYRW2IiQjoE5ydQJuFkK7XfVdfWloMQJZA0O
cRce4hJU4Nnovd62+dGv7850qWwYRW2Hk1xHhjGNbXIPceY//Np2pkthoJZOxjm8zNtyodP6uB+H
Z7R1brr9wcUu9yW8QFB0uydsxhNmsgaeiUyXHpLTBgiWYsztDsCjU1H1KYkj4jfmLjzUHxIi3qLd
LmaKo/sER967utmM30pyoUE66gbyQv1+mUrKUryzr2kboJbL65u66CAkFSuYwert0oi1AuoRDo8t
Hgf8ckYuzTSxeDJr2UWXICjfzuvyZl9i3547+Sg5BF24C7Je+BLIN7Lcl0dBN+aXsg+fQ+Z/Xo2a
BQ5F8JtbL9UBl66pLs3nmA387Dfqziqlklk8glURNozkLFRwB1cwr1IP5iJN4xprpsdmv1RW9ClB
XucE8yM/W3XmUk24tYh+3NFxOfThk0z25k5BKcJzITkxPeq5rAqGQQ94rZ+onoeLao5bkoTPE+OV
lJQLNcXLWkYGNzgEgWK6p0EcfTdSNB+jfR5u/IDng8prfyJ5OWuCaTAEkuL0MsRt8q5I9HA2YhB3
W5MQ7CGRH9zKXNBJ9jAr79eYXuKu/MLi/r1Skd8Jz6WcDFnI2LeMAoWrg3dRErVpMQnhl/hyQacl
ZLjW6efW1/hDIEmTzkPwr9eicgmnQXMLgat1u8C1tP7cmHJ9t8YRdMZ/3/zzN3zt2zprNt7nIAYL
vV4aYvePlsLUJoWxs70zdUjOR9QM7/VQoP6hKcvmz9//zfjVvxn9In+xYauCcNf/c3YezXXjShT+
RagCAQZwS94g3atgOdsbliMJgAAjwPDr39GsxhzrqYqbWXhsigIRGt2nv+OuTR1E54Xg6ioJOVGI
3D7B0Xd5MwYdMqH//4e9EA1utVXLyJtF9yE21Mi/RQ/AtySV+86wrbaqi6spai1OGTuJ3DXD97Jd
d54DW2WVgit4B9ckj7RBXeW+9agdiH2+IuFWWRUlNQXGv/NXpmN3C+s3f8Rds9sXw26lVUEYtg4M
GX8de0AnngtRsGTbuZC3oipeJ0gTQG9zraOGZyLAf8r5lXn5wlTZUrYiVrQz6QK8eDCRw/ysZOkT
s4/1FG7lVIomUINRzHpTgoMzEZ85Os1Pu2b5Vk3Vz7DdqGGffMUFVt3IhBSZWzrxSsXvhQNgq6ea
hxpNLm09XT2Yau9HBtpcVivUcYOxAstuVDtRR+EWt0VGshTohJyucmVfxmjMCo+89r4x2kTjA9Ry
2trYX70cogxUFA0dbfd538M3h3zbRDVUv5PHEVBaGOCm97Obd2X5+FZb5bGWjJ46d02TuT7C3aRB
ijL5uefF+VZeZVwDIYF307Uvw+E8tLMAQwNWMfue/nwE/CvghCHBFCe8m65dWcY5Xb3JqIj6nU9/
nq//enpTwDgdhTh/XWXnMj2A/W7S5jWE+t8jK761xHSDS5sahPwrErjhiWJHvivDRtwscaF3nSB8
K7WCNrqafFkO14nwBzQD/J6CeJ+jJ99KrWxQqrjTmO6sVeMxcnTJ0OW8r8wK24Q/h3406ViMRTFe
Sbg0D6y1/kaPUfJKxPn3nZhvxVZpWlEcUut0Xfq2yWaWvlMyerdrSm4VUc8HdlyMyl+nkN4q89WX
+7pc+FYQJULN4oiy6dpMS5Mv48qylbtm1/bFt6IoQCu5CSaMCae1P9JllIcQvWe7UhV8K4oKtGek
S7HxUraoq3UVYPgwDtr57s9L7F8LdXI8SAav8XTQx09yHfq8E8Ou6zjfyqJSneqZUOmvnQg+ADL5
kKx03zzciqIwxZ3VCmPeMGOPyhZvLCXLad9E3Cyh0EqQrSgfrxJN9HlJe5t39pVnv7B3bWVRJnIa
qo3UXWFtOOem7evzPA76ICe1LyfHt9qoKAwrWY5yvCr8v9OArOtZ1tG+sJ1vxVG2tHTuVjFeBXQt
d4SsnwJvm1ckxS+MzhZ3tXqOK21C5ysyolrfAPNXP2naqduhZPFrP+SFPWwrk0pcY2EHHYxXpsYb
G4SflqTaFe0BJPbncnKLCetng49rE/Q8G3vSZ5ourzz87zdC5Pj/fLgEvJnCOxj7o4zQX9/79DjN
Dq6tUDO/C0Zmc9aWNO8KtPvuWghbmRQ6shho1N5f+7ZnuYtpfaTlug8VwLdKKTZFSwBUSH9Vcrib
I/GGK/tKOu2lebRZwTKsW0ZHpI1jy8JbMnWQvjvWHjqAhF6JEF76EZuglQp0rNUJCnaiYvOvhqbq
ODmsuqy36Wth1Av38S0aSgCH1bAR99i0U+6HUxU9uoE3ByWX4LaMB34TLbTeFSjzbXmTOHzjei31
dVmbn1Z16hhTXLR2zaStPiulYLCKvvVXw8Wnsp1k1pfoad338OcF869DrIKKldA5GlAljH6hb/yC
pqHf+x69CZMbFSKNNz4fYdDzNBm3vv7eDW2wzxSFb8VTOpZV0KbJdGU1qx/LooLrp292ddvwrXrK
qlZGrhiGq5izabXyZ18X9Me+gXneXP815gm8OLxxaY/0VPPJMPnUN2Ld+T03qS8OqwAoA5bm6uQy
ZEMZ3XaavZIRfGET3RoOVuNzs2kXNdeyCMacV1dGrcx8q4NMR9OjTIr1FNX7Kp58q3YqbIzUMuBx
V6jkZM6DKspiUcubfd9gc7VNaWrAkF7c1fGy+YqECL3xAYjYu56+VTvxJfVNYPEVBriAPxaLLs6B
n6tXNoTnE/G/6U2+lTvNNHSepIG7juHCm6yZBM8TOMiUEFbgJDMJI/tm01b6FEaDAG2QDlf/DBps
4CyVsWKxr+TUXjgGttqnODbE62btrzReinfSwkKgbm1wGgUQIK/8jPSFsdoc/KQh1q2inK7pXAf5
kqAhamGW3E/MqYNOq/LUIPOciSlgwDvi1rpz5DZrHMbvdNTxEFyiuWiPKzyzj2Tep4/gW4VU7z3r
5tUHF1JWPCvWCHrmnZ0kfKuQmuoQpcUID6+r2mbA+zWR2HcibPVRcc/jlgd4dBqDeyJGa7IR8q59
a26zou2yet8kzF/TdUIowQFqvnY6mV8p1r0wWbcyoEXKuExCyJprX7ki64amuittwq9mFvyVKPV5
cvxlYW/lQJqwls4G+fE5lr9RK8rlCLrF/x+efxL4f3v45jiuTA9P73Lor5C8VikGHirm5bl2UMFt
9IguwfamKHV/Oy3K5GPZmhP1pjjyxphf//8VXvr1NhF+omvjJnyla2RASRXiW1x03/Y9erPMNZvn
0S6Dv5JghpfTW5XsozbzrWBIdStME8MRUYzRbwD64H6fWpCHm6N6iiCZtCkKFlFEnpD7/BaW+8zo
+H/YVrYq0FPVYy1Q+TtO0Is8CP1931BvgnfrC3g6L2v37K7+bZifGBl3LuGthWFdT9aNogouJjUI
6OYjN+krt+MX5t5W9V0EfK7tUmLrMZA1JO2Uh5P9tGtEtsJJnQ5rFRZ4dukk9IeDRQNEvE9Twrfi
RjR8KB40Ul+dtV+4ia6S032CNb5VT3FHSVskKb1UbnmXhuRD4vQrseILMcpWOiWbeLJ2JPRS8s7d
kBWRQ9i24sE4Gh1ANFrf7xv7zSJC2cw2a1LQC6iZWaGLB9CtP+x7NPszTB+QeldwowwuRWp/qUEe
HKxlX9mNX5qOm0WkyLxE8SToBT0wv2iSfF764jWKwkvP3hyEpGjj0pYYktK2D51h0QGeuPFx16Bs
BVRYnpiHDC/emfaNFB1sNNNhHz6Ib/VTPTyBVVdE9JJO/WPJ3Y1b9lGo+VY8BTxcaoTGo8Usc8Gj
b2VMX+ugemHAt9Kppg99Gw4hXpujNJw2PwiuSfsmypYEpXkrSik4vcRCv7d1+1E09pWI5qXXfv7z
f11D5cRAgOrx2nwNbr1Mz/0Q7bv/bDlQPfy0Etk9j0j1remXi7DxK6mjl156syipsczXAcaDNfoo
xnw28rRvZm+WJC8U6RD5Pu8k+iPVa7a0+3rI+Bb/xBYQQ3uJ4ehV+WhrnUle77vHbpVS5eKqCAZg
5jpQ32bCzOthrYbXTFZeGO0tAWoNk3hyWjG4MJbvK7KAn7YuOy+XW2VUVbGJ016yS+qKL8qnX4Se
953IW2WUE900c/+8arriwU4yjy3dN7W3sijTVOngJ0yTwuE+N5YSxLAiOeyag1tdVJ2WeinRdHzt
ZStvQO/nB6f4a3fhl77m5qysIXmnxARY8Kn74uv+OLduHzSJbxVJQqxSNXrVUBtykXETfm+neV/s
tpUkKcnigpQmgCSVZKN353UyOx+9OSutmgspPFFXBj+kUGXz8GXXl9yqkRLWmLSY8WA0dWCDbXLj
xL64ZCtFisCZhCu8Wy8+8jxTcT+jUxL0kX0vvrkmzoTpIgpSdfVO3Qeq/tHF3T4RFd9qkcZw1Yks
lL1iAUFARSGl5RnwYOO+r7lVI8Hnwk+aDvXV62q9iUtuDrHfm9LZypHmUg9pNOjmqlT7teftjz6Z
9kH9+VaMVJPC1Ga26wVWJHG2ME8zJsN9MdtWf7R2jWcqMevF8PYQmuID59VraYUX9pSt2V8nDO0h
7bZXwvWXYkXb+2CinddYulmddBCiaRrHLm6c5zqPepUAt6/8Pm9pttUgFV5iswr6+lqQ6CsBb0NR
tS/CZ1sJ0lwT2gdlYlFJLsB8bIf5xGX6Wjtt9NdMEdsinqaBDgCZpc11advm26RD+rZvnHxX+pSf
92wEbAt6EmCEhmLl9rpOy9damXsm6S7tF8i+f0aePetoEaDN+Jo2Rt6HbUJvddS5V6b7P/r5/2a6
YBXy5+OTMVLzPNX2CrK3OSSz6U68CZdTWS9BzqLQ52XX0CIL5Dh+WGOxnifM4W8TmcbPKAuUnxnO
9+IAX/PirH0Vf5t7pDjioK/sGYzKMYeDTlAcGY36QymH+LQOkd0VAbCtwIlXDkxAjPsFxacDDPt0
1s+a7bpMsK2+aeFyicIJ7FTh1kyZ9qzH1/oB/+ES/23QN+GzWkMYVgRNc5UEW3AuoYY+gMzokhsF
mUybj3CHiXKqOtDf4Pp1A8kraXNCijn3aRkeBx0iKxiNihxYLQKVoaVjeM/rgF6L0stzVXp60MCa
nBN0kn92nUge0KSORnKZpv2hCBZ8mOA5qrE8DD5OrqhOAOv29z1DednIYb4FrbC5Fl33Wv3i73sf
24quikFq1Q0Yztj87Kf0St0+Axm2FZMn8Ehxth0ahCUhfer8OGdsTJNdtU1M0z/XRzxCsajaKLgM
nK3LmyKe61llI4zd0123EliW/PkT6kanrq8XerHSj+7ap2WaXlpVso+79qbtcak5Cl98ifgliY62
b7sUhaNuKl4Znxc21+15CSJfyAEoWZHPm4bxlhNdAECfIlZhLXoj9630/5yctQMKPir5xYuw+Rj3
dv5UcNHv22K3R2cS9GwcYjj2uXkY+wMhEDrPFH5jr9TV/j73g+3R2aqKm6ZslovuiRsyN8yiynrS
6l0zKNgen7Bm4IA79eyyin7Oqmeh+QkGFr3fddsPtgco7ASmMpwqdqmHIMnR92aTjCwNEbu22mB7
ela677m1Yr7QlcgvHSpSd6kv01eOuJdGf7OCiUl6OgxIlHNjYABluqQ/jFIt+w4K9Lj9uX7pkhRt
2PXzZUxZLbMQlrcHWSXLPtlnsD3lyoSM6xL09BIYNaBibQYcdJUy+y4xwfaggympKKYOK7imYXQE
6R4GMEu1Tk97tp9gq+QdLC7SgWmmS6p18IZNuikODfzkxc7FtYl7k9r3lWN+uUR14b5Z8B5vVuQu
3+56++2xBWxEy91QTZehpNO1aiTeWwgz7vOFC7aKYQZAPzS3GJ1oHdIGmrqAvoW6bv617/U3F9S6
42G/iGW+1GaqD1QnlYbrH+/3yXqDrWjYR/GIbC6fLgV0A+9w2XDLUWsdmX37/nZ45Oj9mJaIGmDd
9hBPn/XONiK2FVOncA1Ddg69wUVcHoAe+CJItK91i21HpdGwci4ioq/d3L9LqwKulsWuzYxt4ZI6
IaxGC391bdWks1H06gzvvH2oGrYVUhs2J7at2/q6ko7fz0kzA1+20/OMbbXUEAlHaVGl8hqr5CGm
FELPelcGif3HLpjO3NRAYV7RlfC9IP2HNQhfCXD+fnywrZC69TBfJ1LKK4b+TUJQT0zMvM+QHqWg
P88Oo2QTwkVQXktkBLPFQJzSlmpX+p9tFdToAwsSYiZyCRX5qkfUW9Cluu/UY1sFdTkaspTrSC58
kZ9Y2VzDep+uHLY7fw6KrKtQlw0S6WM/qPvZytvO8PjNnh2RbZXTA1nquBK+QsPN8IAYz2dqaPcJ
mdhWOe2KOQqTsC2vllXzwbUWhkXluivZyLYiaW7LsIR7KLRGgSyOIBAsiAXsrkw922qkLYcfLEEt
9GpqMh8bVogMvdjv9o35pg61jq1YZ6yiC2pG420k1vVgerZP4MW2nrlLI6baVYG4jGvY3RvIIm6o
SfeJx9lWGm2qBT4PMPm89OHs80ZFPHOVJ7sia7aVK9umD/QEPPNlCFKdD8F6mLtqn6qebUGPS5kg
XI8XcSFNIzIVJl+jdhx3hV1si3ocetD0AmAeLpLw6qEg/CuJx27fbNyqlcUY1J1AYH2JK/WuaPh0
rKP1td7n57j/L8mXrVpZVHUP44civgBpEJ6SkFcX6Je7Q9PyfRcmtiU+dm1A9FzR+DLOLjgEHVve
p3OfvnKh/wfW8bffgP+5QfJ17Tit6uTSJwNLvoKjkLyb6pRm1SqDywgTrzzmQLb6rtBvQtvDHHEI
lndLFfqnETbvP0fYMdWnMAJbu6hrforUML1NWEEfQ6SKTrDcpB8Ck+qzj9c0d/BnuEVDnoV6Es7w
u/aErVo2qnwQ+k5Hl4ib9gGoUH4/NDFAarsev5Vfwx0DwtUiji7hVHzuSPMuQIJo36M3ybuAYMo8
xzIXUgcLrtzdnJdx+lqe7KXZuYkIrEiBie3m6AI2lgF0oYvXnMV98DaQ3u4LDLaK65FF8LWcXYRS
Qbl8EU4sx6SuXrtPPh/Tf5mdW8V1Q+EsbOHqeJFQpL3VXTnfKmyeZd65dOA5bXug/uKQvUaHjl/4
ec9//i9pBqRHzjdrF12mVKQHECWWc4U01AFAMXmyCFN+vPLdnz/B336x50/2rx9Eg1WPaoI6g9Uu
8O+aUKg+b3sbHETdm7yBB0i28Kh5V5qIhgf4NTM0mAeNwxccengFpc9dL6yPwttYq/CTjObyvdZL
+gTh9dBkYec51qOh0E2uE8Q3BN4lCGqfBK2rRzWS8gz+5fS+Bs7s1tm+GjJa2viKpP2HVYXlsaka
fTZoZ+3rTHAfnNPFLueOE/uh5g25a+p4nLIo4Sprajl8KhnyIa8Mzgtjs0mC2FHbWnbFerHOgmMc
2PmYSP5KqfKlL7zd73rfo3Kg44vCqj4DA6ROkQmbo9F9+3aQi3olj/aPr9PfvvAmUKmWQXU2bXE0
wB2A3rZm6mC3BbViNsEA8AiFsf0EUFD3A62J0VGz6lfAdJgFZqkzCRnCeagW8Yoo8IV7x3+0tGEX
6BJdO5ehWX8OYMJlhcHQ7vpcWzkt6RqQd0NkDEMXf51NVg/jK/v6C99qq6blpNQqrhG8U2LnzFvZ
55ROUZasoch7mu5LnLAtiE9rE8ug6Bg+leY5KcazTXZ2S7H/aO+HsgP4PwkuWEvJ7zYRxamHV8T3
/z/44oW1stninVsAx3RBiIxVmn5M6DhfuIrNXaiS5jiUZXOaWrFcklBM+8qTWz1+T/0Se92FF4Xi
5yXEVD3A0bjYd6XaKvGDqkO6cDThpUvD/iKtDbJeBum7/z9aL62DzW1waWJOUb3gF7vO1mZ9g4ik
nAT78P8fz8VLJdCtlTTKzW0tUbC9NDSuyjCvFOjsfd5QTkKWpcCM0bfr5OPhp0QVObWZWtUMzg9T
EwHKTwoWFX22apwHbQZjWaviNyWkPb7O+yFwvspHEQuIZtZmWAKdk4TX4cfxnyWYjTNETL9L16Xl
nKGI79YHFeuo/AGUkEZqai5h2xRk7WqUfWByqo/9krJzCQ8Tchxog8Ni9k7eGGA2xLECSeHzWHT9
GSK6O6YXBSNguxRoPLMRzUNTRQfAk4FlDSocwOmIBvSbjojorgbZ9ymQtAgPdJXVlLlCVyfYFfwu
JVl/Fs+Au9qNKutoOn4qkrl4aMo6/mLS2T12laWnKoEnybQWRv1ehqVvsnqO6+KxB7zqsxGCknMF
Rkr9mLgB0yMbEP0ZTHKpSKZ50D2mUveHwVCVgY2Gb7xoLw69iwzuury7k4GsfsqmazMd1+9avYZ3
KX4H2DVU45yjMlEcYqJVrpUzT0k/wxyZ9V1yavE531AA3vxDWhdzkxeRjR7h0FI8kiKRN7UzAckc
nDhyvYLHj+zxzNp3aIaKm6wy6WeiAFQVSRmzAzfsQ1hK+qMI2e940Q3qdLL/GKWibDI0A1OZQ72t
D+ifig6mHYZDH47upEQ5QIApSYFSbgKcb++H9mM71AwOXHUFj/G+Spm7maqV0ceUzGiBq/zUTTeq
L2b+oWvaLjmSxuLfuyWan6vAodW5T2Jz08k4uMUHaPCWVqG17badSmDZ2gnZnzGTMMZVH4tSTOB+
DjpdqiO2zUaNObG1sHeBwD/NuGx8vvYlfSNNScO8Rj/zqSgbAyd7N4WOHMZhasrbUdeyerSz608S
8/2uXuA/7Hg7wGA2aZODHSTPIlxK7MHWpm+fEi1qeoqGLqEni6pgfFLRnPbFoTUrcgIZSthN+2gT
4sR91BVd9dF2XUwfGxGsY5wViBxpbiurO4036WpyRvKQrTaXFkKOSxxaV5/YMkz9CfiKkn/zo5fr
G1JYuLJJNM21n1Eb0BN8ORvOpi5j0Av4TLfe2zvGaM3vZshC5A+5loG8C+SAv2owJtETPOQoyRZ8
jOhUycjGJz70qbiZbNGL3NIC8u6spfCwy/2wpOK+sElafknQmdKf0GcGKp5o8A8Oq2kIkEDTHI7F
ExyYANNEq1U8naquDeUvIDYHKGlwOfPlY8sxEc/CeR9fmqZV8FhtjUS+oS0dNGYj7N39Gy1ceVQ9
KSCp6srOJ9mQTlP8qeact1+6BcbNTyI0ESIWKrA8Qxe0/Ga1YTL/VqwiHqyDSXawU5lJecsNQEiH
oFKquh3jqh1/8bRX/F5Qpccvuk9ncYN2CEk+lCZsEUA2QzIL6CEVD3ORTG3xEf/KujdtF600ySZO
hH2QCR3cGcDj2B1DM1D7vk7C2d0nAeY1oPyGJMeOxUv7CXRLF+GmWVeYxzCpSs+tdml3v/JyrG5S
pUz3ma6CmfslbIcyyH3fUVdmsMjk8W0CAJD92RfquZuzQU/nWQUgg93Us1nKa4uGh+AmrlJE7uii
muv1dk6Nn8pcR1EjDyOdw+fd1QXEf7Jr3Iyn1nUtv2PYjZbo2MimUBct0dD8yYdxDP5ebNOYZdZO
RVhmaGSHaLbGXmFuZ/xO6qlH529zLNJiiG6BC4nqL7ZYhuRSweT5JPsqqs/1hL8PC5C1KY5gcYvu
qWAwiKwzFWjW3CCMWSZziKyn9Q3a/eVsT2sqYGiy1PgwDyQOocWBv7sz8RkHEbr2glTK8XZq3GR/
JfDYjm9YAzBBJoGNKrOhj/v+0A66Dn6uvSfubAKgY1XW94lfsriKyKEcAklMTk3TuW8NS2b6xtZW
W5Vhp5ElKI8B7UqkqWKkkYY6VXTN1qDBAZVGRhbfwdGYyNukCwJ3seDizefQ1Im4C3TgxQ/VsCD4
MAIoaE8q5mPxmQf9xO5NEnbj21Bhkv72jPjktoJ4qqNZS1gQfgcdbOxv+BoSeh2sn20Wod+u+5V4
75cq4x6VrE8Jk0NwaiSalu71SOP5buo4LkdZ7Uuhv7nRFemDCOqh+jJjIfgqC5NpKD6IRRbkpIqJ
xSeWLHN5J9G+R/KOL0FUHQwLOcC3ZCJn3bsuuk7QkMlvyB2xukPvsA/UcCgkS5FnoThM6A/40FJ5
wA8yWh+eF8ew5AW498uUMct6mhxZHET6TrIAPfL5Ch6W/7mabtDflI3U+G1cJUlwPVvU8kE0Qlfv
eQON5i9XS740h16Q2EWnWHLkk47j2AbiDvxW0z8xRehQ3RjQaMWUg+Qwdjeu6mZe3rRpIZdfBs1i
OB5kxMPiCOxCamQm6riN5ixejYxi2BKA+RFmI2uJv2Oik0Vm0yJMcNoWxQAMfdyPfRQcocqLxXCo
uI2a8Jw4KFa+DBIYu+g8wY8IMOwlhE79q3JRNy557DykamYp0IadicWWPs5iGxDh0YQr53NRi2bQ
5wLAgjI4yDgVxF6Qnnf8iXmge6ecz2ncfVPGurbNuA4qeWmqZ6RjHsqgNmtWiynR6Bz27RofhB9t
UuUpFEH0rCyBkyFYsVxFt0A8L/omITbwvyPaxsl5YpK05wqpJ3GI1rif8iExCgHTLIcqkqegSYqy
RlHGx/YYK78u5zqeNPtCisoOx9mJ8LdaExv8Sozn+qadYZc2spDl9SjtG0bmiGaxDlR4rhFuiGta
MjrDRjUS83ITrQG/CHhOLDivJ6NPRU88/WC5LtdjnJIiUueSzZrcLQPxwQ9hGL0JwyBUZwGXeHWE
/8UQ+Tz18Mi9lxUN2H0zLyD15cjSMWh5ofF5U5rSgtlivO/QfsiXW+J6eywnB1h868AX9iD4nFOE
Uf1XiKggG8evDEHAba/TqUuzys5pchRcQHecrTAlsrcTIkvsGlJJl6XgTz8JKKBtlyGqmkJ7XvTI
2NtgjeeSnHhCu/li4kaqJxIMAMjCZIIhXMPSDUDISrhNq+8l4V1/I2RyCaDuua0Y8I7YYdPmy9Sm
YIN2w6rlQSULE7dRMPQC/2+wZMgIsnDyu14KdD+uviLVBZF1zD+PPU6uR0jsDXtbtCvVt34UmIAx
1IEobIwqGs157kmHNxE6XN0Nvt+sn9Y4gtv4YORPFJ1wGKpivSlhbvw7SYYKwp3JW9++4XDFcHdJ
Wy3qkaMpOHpcZiR33y0cTTA36BIwssp8XUUwh6j5spxgiDQ0v9IgINGpLkcqvoQucdO7yKHN6l1R
mr74ofCuiHd0kqzV12JMSEzRrrNW8eNqUtUAXFDXI8VvRmObVbSWaG0cwgXrtx/8HOTI2Mola2iY
lLcC+e2TmhvojUFPbOWZaZ8M2CtmrR6L2JUEEWVN4TENUaFMDQSbRy8E699HMYXDck6l6ck713Sy
nY4oTBRRe1PXqj6nicBRPSaFSKu8Ty3hCM7WKPlZAIDKuzz27UQfYj9F8pbNa9RkDC4T59WE6l2i
TNki1E9wjzs1qgmlyCbqqLkPRW/bKtNKmO6BFbpugszFi4txPpOeDfhwpFTrPXjhlWty1S5Lhj8n
kDbXUeWeBhwQ2P7QxlJA/lQO0h740s/tz6hYyFO8hri9G0BurxZh+rhiR2P9inxdSMr3mLWgjyeA
Sk+3g0AQnaGRe6EPwdgJFGOLNErLuxhWvCFCBt8Id8SD6xsNjND8vkradJrvuzRouzdTUyzJoXZ1
TZ8QKEgKkIFexvJEDI2Tty5FtHKyfezEU5+21XQeXFLchWIEtCONyjNCrlKj8ZPq1JzRAMWDxxVh
oDm2DPOqOfYgfAzdrY+aqO0QUT/n96rAk3vpVOd/D5Mak+8TQEcfp5iJX7icYjM7pYsB5t+zYnaH
FqDvnwsMEnOJUuJpHEB6K/JeFGVoc2w+3C9HNaF9tjuHDhnR7rY0bdMdccFPtTiEjpvpfdVW5TQe
UJEdu/JAwlVw+PC4nrk3UTpM7A2s5MkX2U0CYtUSNwOR88VKLT7iZgyal9MtHHzh/whn+CRXpI8J
mI1IrYbRoQrtCHTmmI731czpt4HHXdXmsyKKFQfmWxIkmVHow/vcBSGZDoTP1ulMr1Ph77t5UrBL
GwtEsg7lLlqz4zCXRftVyFZMR40VEb0V+CXcJe2SKapzlHzGg+raxUG2JZo6MyR+No61YNIzXHfb
2n9reBQE50U8++HlyUx68hGbrIl73F2JXo5rBVOyKfsfR1e2XCeuRb+IKgESgleGM9g+tmM7zvBC
uRNHYhBCIBDS19/l+9Zd6STtc0Dae43FkhyUlWZGrPE5GySTN38saXpx6ADfPvccgWaytEKBblkD
mAn2im69YXlQCKVOCmTwbrhJW5KWfBk0rkdgBHfZ+NUZTpGL3ORuY/WUijSpl4EcvzqXR2eeJPRp
2nwU1dGBfwf2nn4aZJrMJ9ub/oZnJbun+VCAhLI+quw+p1eV+v2tPzL9unE2HCXSRAusawAybRmD
LfIlSWOui7eM0gM0xDR/pj00PoDWITmB0C2Uhyiyb/mOFQsjCUJgY6yF5w4nLYTggcJA74bnNV1w
wh9tSO86rZZ7vF1rXGkU2QHoLsJ1QLBVBXmtxfTt9gsjFgPKsTAoC3NVwcO0nPt5F3UMZdRlTVl7
5qJ1d32HAyqPd13NSrNbHAOwieXcY2CDLD2n7YLumUAavi5xiUTcocqT1FVoHNbnfafzr3VfcWgh
17PuWx43SILMMCJA0Zjm7sdiiwFrGcXgZLFyh3EljexxZmwJD9VgM1fmGkXiPgXgYfvsPZW7xSMH
2xkOiraJgJ8k+Ayi9mQHsmBj0vbqo+OPpXOGqVFgYVMc/z+dHo4qPtYWn79I4rVSgzX3OUYEbAF0
+2dMFn+fRxwftIv2X6NeXWXokj2jPLX/3qd9e0XVcXvX52bCeWLWMo1MVkHgKBrfpchOizMlGni2
MDbJwkQXqCq32pseIx3qqOzvzfd5ObcwL/XQibzBsw22KUvFKW8TdRlmDIGQvR+BVixSLSJzsTZ7
aI/OUFhn91Cb6LlkOBrOQu8Z2u3T1MrmaGmuEB7Jjv8gicQAjOWWPptBd1j/+TF/wrpALiuN/AtF
7MJZC74PMBwGfGiiY7XoDWnG1Mx/pt3l91uWra/imBM8+UkHMiUDkizxMJwME2i96Gd6Yb1QDaoq
8KAvarqM3eJD5QvrTioygyyJaeWnGFX31Bep+KndkJXJHinVpDLW7+PUHv40QFqZ3XVED6dO2Wyr
YzpOr0yI+dtMR/bRxnP3D22qEYodMwxmRZ5/DzqK0htqg+TTvkzt1SWyiMoDuU81YmEwA/hh0+cO
JNCHxTloLlkAzFX3UrTnnrXoG6bzSGQVutZf2iIWstEkilzJydDH9aw1A7i17n4BdNRvUz3g+mra
0Pr416oO3MtlB9n4fUx5sO8Jsyi8Kdgedc2IPWZtsK1TWq6hkI9p4OKWxtmwoTqdjwCRlP9DiFe/
MugNblmEqFV8d1gRsVbuwBNwT0aN5fnyigxTJGwvG4rG/rVdP8wVwQz1KPrkyGDosFSWfAjrs4gx
YtrQb3d+S9C3OcW5EY9gw+bhMWD8Fc1gqXiiSTEVdRDmax0ZMV9UOa76jyw7+BU6P31Ksmj511qy
BGCerr2Ds0bycsKsyio8Hb2oRoLu0CqB5esp5Q6vkdu/akR5zBDBMy6RY6fkYHwpF14UiGVf+ayQ
otCn5jpy3H6NUqn5qgSZO0yQin2TiVmzW7TY/C/h3SSrDMWS2PH6Q/0iM+V4isEAkAaCGIwpHN+q
bsbc29+Y8dYfKF1tP7VZUlbGeSSSKnMUo7Hcph1erANbZuX3Yt/wsqzkZ6fd9ohDIf5YjHSfC2i5
Z5fDul8SMuCZjFywN+eK7M5JIf9ko2X/YWTjPyaiOHYyMe3RvUf3yD/ZYn6DyJ76vhaYkx73sMpQ
0SMt7mOxJjjM7Zq8DBbTW0nw/Msy7KO4TzCByMr0U7Ke2mMN00msdNfXLNbqzsRfEAjHX1aU+CMm
i7lTAdQYjRyrFD5E/qPLBR1rwTbYfBJY/Fi1OTQAP1pGBiR18xl28Of14DjZcorz7zmErY1+Hpjq
7thy2GZAtGxWB3IAcUXy4FA0EHjYV4QUo8OG0CNnKIJrRfEtgGu9APHAboZDkbQAhvJRPxhLiKn4
5CP4YgzOC6lNlvyQYi6eQnLoNx0j07MO3LZLRdG3B7m3adew4To4VvM6ZjT8sRYxqAfJV9pEXk0v
qaXR70grftZLbrv7zaQY/5ihw3rxruves9Cle02wz35ziLL+7MMwDhdI7MJWLQegvVOmEJoAO+Ko
fo0wIz3B+jw9zhye2aZlWi4NMItsrybsIOJOAJXfLvgdxV0CidF0Tnmc9TXNFo3viXRGVEdOlrnJ
Mjh8Kkm4xM4BzYet7ULTb4Xz+ELxZ0tTcjmFJ6LgHCo1LgtUaaUHriyNqOrp3onefXRsXZfS+BF8
RmZofiZ0sQBQvMcQTlcHD9DeDY4DnBWylomPQtOlh9B3XRjxpg6QaiRXfG4ia1hq+2tXgOFzk43J
NcFH9xFtDtD7iMHkVqTwBZ5aMq/+yodB0+tUUP5z2fQ+PPOsS6ZyG8KEFwI3W2auAA/k0CwcANkl
RMeeVXRT+X0rDw9fJ1rCAGtn+x4/YfbyFlvCbmWV7wfpsML1u6thT/i6f5NWF8VFWDH8oB2R87fC
xjL6xn2c+AoDuj7O0TqjIWXwPH7e9qn/GGzAIs06DzgTgWoDuJWYxn9GyTGBpDlbRRPbGRYoAoPC
dqPQx1vstDs56s50/Gnuo/2/xW4d8jEHXTTY8ACswFg7j6hhlOMH2/u05mHrEzzqfpf1lGEyWLCY
6VNeOHleEHbAy6Fj0Z+wc34DIpFnZ58af/2qje7/pPNCXvZFKOxCS6seZrIp88xlSq6AIJ/l6NKn
GFXQd8hlxServUaywZK0HGDjpGR6ntYDktWp28SvuRh9X5I43a8qsz2tku4Q55CgP+anRR1QQ8y6
YMDX7mGmPcWW7o7J1OxggpwjHs8/zLwmRY2pd9FwjultPhu/D7iSNyxm5TwkeaMBVBal0jHquXYq
51sS570tV0yWqqSpsi9yQtwSThenzjoew1+ZbmCFR4l49cc52RfbFAXCNu6YwdEPlDfHdMG6af1K
7IswrJHEIO6rtKyjsj6yoPcmoUXRX4aM5FkFdDRVJ4QhKldPJOuKygnE6GSry8B5+Ay+jKwDYlPG
xOFETelUPLI8OqqI5t2fIx2GHTtGR/ZTTxbN0cl8YOYhXpyyZCr6MirQRIbNARG4pZBa2WuYZm/q
SXuZl+O4a1UrAwkbClTm4cq3NHsCbs3qfkzFY95SPCdJx98zmwCvyrHmlgieatW7iCxaCYajGDHq
9cX/SzFpP9QMdOPXjwIRSOmKTZjSxak9wzETSKnWdGwOxtSvdpP2lLgNS79cFXiWvVhetkX734xs
DLk2CgRC5RaM3M3WdTgJoC7PybNEt8vbGMKABMx2Hl6iAWWIjyZHmRuWdYeYLQ1qwjesjQ6go5Ao
z2d9AMWt8OLxqVxndLeUoNL8ixbGbzUwfdwDyQb8r7Qzme2ViJF/iEIO07+Qzq4vsV4CLSCzxoc0
oaX+vl3SPqmmiU7Q47YyCs8mE+1wXnS0G0zItniAVt8+txuiS5ts6vK87iBas/XBiyFUS2vEywFf
5V55JBy9gVlbPueYe1SW9XF/YWPcn3HP42YSRt0p4GKwGGNr/GIWdvnUOTxTiIr1I7uXxsn1znc8
m0GoAWe4bKJQRzP2fvwwALsbodvup6PZ/guB7P6vx2JzBwAeT13qjzdkJ8L9NsIqm5+G1tCnDavN
Fa9W52qfUjNW0wK7MLabkacIDkyj9S3W1GbnTOlxvn5J5H0FcsA9ThS6gHsQWFPx2x8hBhu3YPrG
gbGoz3le/J8lyEScHNnjt16AHROdia9QLmT3m4tb1HvPbD0foe0woYOM+bTZgqdA5EcM+Uw6cxDD
mcHe26InnWUA/nY4Nd9y556SltFaMTrsFwwIuuwTLzFTGPu30Me639B1PiXNlIlwP9AsueYmXR6s
U+wsSR7mCrCcZMB80WVYm1YdV40vGgApUuyviq+44DDNdWupDroAdgBcigplGCXOkNcnf6UBqVLu
EcgZeLX2fzvctx2O+n0otejadz+ag+PxWrmuRbTsOHicsTcWHd0/RQsMwQw2OIYmIwqWhYvO3WY7
GX3RNh9ej0iC5IRl+/uBqw2X8Ro6AJgHBRFs8umuVUX84qMU+cQyIs0+J7qJCbiyHmcMDroUk2Ga
S94gvkbchXmbTi7FXx8TK09rp4H5FTA7bQokTznxXJ4AC8+idHzvTA0vo3kZhgKbGEKuQb0vpL3N
ncbIuw+H/dj7wdTtwhhulWhU5Zwn4dR2yNcFZyXaSu9FcnF82t/5sW1jZRecIXCc8JtTfL6kvp0o
uJ0ue8IGBr4bpFk1jWwBCNCK9Nc6dvvJKiG+QTmQ1zbjrj5m5n5s0errBJTzi+HR+KRQVlYB5tQX
ydvoHW875KIEDTYl0LD4vLULadwKAAF3oTiPKTxd0H20WEty1JFWSnV4L1WYMMJ5+D0yJz/i2CD8
gOUaq1u3PS4Kes+8xdxbxaC2LskKDIAsortt6ZSUgEQPrJwWUcXHQpcS/ZJoPChoWntlXnaoQuok
hZGZHZxdlG6PC41Bxk6T9w9YNvzpwBvxvLOou0CSxK7jqPOTjVQ4I/NrfLAjK5rJ9H8mGMkr/FZY
ouel7cpNDyg697rztS6O4nnoGXl3nU5qEJPkCaDu+Dh3Kv6Dhz2tA5W6StO9betDE7AcIhGlTiUp
2ym0TTvs/UcqgBmmiojL2sWy5iKsOMWj6ANysxaAZvcR+0ydUVqen/Yceiw8F/Qvh/F/k01AMYmo
+4yP3yTv7AmINGjR9jjqdOHbmVvPo7Jr9/8QdAtopt/C1Wj6FwP3pxEue0FIhq83hPo8Hj04Kwec
/o0Iws+gfZO6i47imhdL9Lg685HNem4GI8GuiLZAvzaoPawgPW7LntM3IAvrGaDVcEcYLOMQHRpc
5L7/TKjVF+CQ2bdxsW8rH7v3kWQoRd0wA8ChtLYIRx2Ge+SW5y/x2PE6LMAjTlFWqHKQS5GUWntV
estJ3U7xH7i6V3yeO6tDsSjoV6TPeDMhM2OpoGSZysKx3VUS6gmJyx7WhdoMkDWZw4rnAy7SpEeG
54d0U3ogp5uTKaONQLNytckgVXp2dsNFOGQR+Jhn43siHtS2Jml08hmsVUClrBWB4QVQbP+xh+KY
Lhjb/PEKKLXXIKv8Qovvct3pHzZ4LZ+IPLhpdJz75V/n02CH8nADm2u5SpPcQoEyg4+8M0Tf4eNG
WAxLoCQAzb3M8ilBUUv6EBY11FTsKvnh0ziYu2SIFejG1DppXgpYyhZce3uMW5KMJnbf4RyX5jOP
XGZ8Oc1dvEDOi1/AtIG4aVei+2GT1UZ7AUzXx8XvzY6YoSnPxSPozyFuln1q/58F0DcJt/ZNuq1T
pVvzJWra3fS+AqjLMVpSC+k4bkRUvENDOutEfngzUHBebUSz8bETrXnHQjljRhpx3KiqG4N/J2jm
WL4VXe7kCbGSMamK0cw3gCoJ5AxDO8z/dqj3pre5Z356iVG3s1RFh4v/QPeWW/qyw8vaP+h1Nqoq
YuRbY+8EjUVLXMvT9DRZG/BJiwC0thw8AOtqdPECqiGlkMzcFUVK/QPSFlrx00ba50+Ytkj37h0L
cxk2Orv3bjJ4mJIE1FPcpN4lv0C85vHzAJBF/JMI3/23cSixEfAKoXpX74zk2GY1EIarXrY4rYA0
hegZo48VzZrL6K1weEqQPk8HaQiECR2HMV4Yxkwpoq2b0KdqO+DGlu3oVahymW/Hq5UgZ+puheop
KrmG0BdaWm0PBdqXtGT7F7sZCr4GfJ6m7OEYJcr61qyF9AH3vl2aoo2j7efAosl9FoCU8gSxtcux
TJjHkKR+VAbXOjBlXE8dyL/1mMWPtI/AiCOdK82jq5rlmqu6nyE3uxsTSI4GkPGo+rkVnqn4Ar3P
4q/rEq1K13xV+fi4HstRnLns89lcUd4oMBah8j78pvumROUIzO8QoW1gmmqlkEH/XQLaSr8dKCSa
TX2sfMtaRFUxROqVWRzYI2q0ig2kdQKFBqH4hPaStRAMzGUUieNhjdHxoO6xk2LbLacEUaV/mWeM
rad0z7oA+Y/UgCzuEash9HI6uh0Y2EZENt4M+LDxDwisKfxYcWCxf31sCYjJrBtdRy4ENlCqMCtw
aOXAbQ342WubqC6PmxBn04TdSdrIIj88xBHQhrPClynGK84TLHAomdVJ+EnEzuc6XW3eDS8gC7zT
jzlJuCI1sr9M+C+LRXZ8jHyTAxhun43/HUAENnPq0lTI05x3h5mrNWHB3EQAgY22hwyZHgfgAXUO
X8k1L3NA0y8I+N2aCnyowGaEMGcCU2gPf0KJ3OLkH/D+gTd4+8Z8r3PrlxtU6eN0ixlWM33CXcrz
sWw3hv3Epzgn8Emrcf4PL3NPb8QmnSmNSx09xb2VePsHFKRXe7zmSP+yxT8hSfexY/45LHguyfK1
Qm91ocR5piKML2224roORC3POEyy/gpyS7HXIe+29smRcbe3aIY69Q4xUegubddF1dCss6bH44bZ
ZDf5X1n0Q1EeaW/wigqMFRgZjY3eFc5s3eDnH7emgzR6RHpNnjZxRsL22FIAOh9MhGz+DcVX8tek
R8gBLYBABaztcvrAQFJj5wC1kZ7bbIHgKtbF+JLPXYH+ziMjWVbvI0kWhPnQ8aeEyGZ7KrBe+ArE
KDc3uMHz7uRTvL/NXIAELtPtCHNSGQlr4LvT1qVNEZNjLbE/hCevtQu63GHwCFXfA399jqB6YSdQ
zKhF6xHS4TGQHObeJGY7qrYdW3lBYqsEKyk92urw8sDNqZPjxYjI0R/EZeT4IFOexLXfsJADHN39
+5HE+4LhGKHJv/a40GfroFhLRcavRWoB+zFoS6tkGFGvlycErxKAjB4veseBYBfosKoK3GOh1hoq
gJIFyVFggwcgeWsHBpRoHqMRXvV+fF5pbrKnFdMuhhZptwNsYa/uhqHj4ZohYeYK+Xr2hxUHkQ0E
G+QnrGT7q8A3i+BfZzwS01UGNSgny8sCjQD/mwGb/69t8bZcjmFyU40UIiCDnGAUvHKw7/QOooT9
G+2oB8ivphxVh4zsj26I+uG+H6TGtJGq7YPORXo8kqOYf4PLO/6qlquhKuZW0lJvlILVE/CJRFCv
Vq5o97zq914qXBzoMQPMiH/cMAmDasKXJcouRONtHvOsmYTazyznR4+mFwcYgny9yDopwIb4efkt
HWJjqhV0Ou6KfRYcUGgyvCfrrj9HEIV/0T+gw2ugzPz2EWwH33oUEbb3yzJESPj30V6cWjDkSwPh
ZJjrYloVBhOXyumR+c7hse0Aopzg+eqjlwz6Dpi9wrD8B0ruS2f8Bdev5XHoDYj+IWdQdoMgSwsm
RvRp5boNCjjm00KjQDNPB1yojLRPAHDh9Sqhdx3Wf2h2FHEjIWXBsEWKrRjqiXkVn6N5iZKfRLfa
vOOt4u7L/wCAyxnUdz8VgLGXEl+c4p9rMQ//dbE2MZ6hsMkTUrDn7B4aMlzV3QrfV1YMhlchipML
BEo9slEkgAW76vnbniUG4OYCqUL3LBJNxQuAquwFEOwg/mYrdgqy9ftPjeTkb7CYHlMVZzgfYJna
Vpz90TZGLwJn1zfaHoJXnO8sb7JDDpCdchPR7t6Nczr+GOg84bgUMmIXhwWMX4ockNGJZ4BHTlB4
dVuN8AdIVJTP4d1hwkDjw8ee+FeDXz2WEm1vFOcSp1Pu1wbdPwi7SoUwyZs6AO4e5zFRIa0HGPee
hUWHT0OhSsJzFZRTlURFPOBZlxQQrpSoZeH6SfpBtr9HNvbsAYDQ3uZVNrc5LQEiBdOkJuPslguM
xk9ohlyuSncpBQm9GJxLW1+sdzb37m1eg5FlxJJVloVRYB00KM6z8pu4coWT/rL7bXWoQoaADwQH
zqH72a8huYd8lAyvGrcSRO0T9fjxxAyg8icLm6aNK5B50qS725fahQ4/RdYhfzzb2um1OBx/I0VW
/EgMnuQKZaok+uePWeKf2dR+JjZdfudk5/p0gMHaERg0H6IZA6DjKsJYlv1JcPZFstwKZHy95C5j
odmVXM07hbM/Oo1IFmv/Thgz+I8ws/3bIpLxPsKo87LOuYEGBZkyFzW2zINj2DZekoj2K4Bj7pGz
UW7jZOQzNdNInvYYOtSHsbXRw6ygaMHNOfnHOcJYBXV2PwyPxkpwKlB+wnCl5Dg2jEcI0uCjDQxs
eSzStwm6uauObSaeJ7XIymFLKGcs03vpWFZclgn6zn2KzE+U961FOYpEPs0xgu+eGU5FWYfe6l/Y
TAQEAIZi6tIAcabboMYFjZ/oExyhWxp6WZGcHjjEpqRAKFt6JDijchl+ZT7WFWTL6/Yll0+ex3Ul
4pva+0W/5qjT7q+LHM3X7I9XpQw+Bbzk95S9HJntoL1OIPA7S0z/ypa89QHaF2CVr9hICt2YJdkf
aTKxm5hbcy0wL0BoUURJ+gJFy0FrLFvr+h7GBPJK7jI1vnVzS6amEwcUOzE4GCCCrl3FI0Eb9NMQ
k4mBYRjW4SRcq/LLNO+se4CIrwdAvBvb/gOl0Ntfphhn/damAawQBimLbyCo9dYCkKUnaOBtDuhx
3/CLq9XmjHgr6P6FBMd0KbTd3XWEsvel35IhOc3J3I41qGEvnuPQguqWEcSYjwpkGOLdVIzdvEx1
QtxLiDY89vMgrIVLAjcfu4Hgxg8xdQmEij3eKjjl2ZqVUxusuaUorFEXOgQZQLBYaDmBkYfzqiN1
GqHxuRqHo6Ls4bfYKwyq9nGN1u1uyRGIN2ktvhV81Xd2T9BtX0QZ1ECRh3pqAdfCGoZu8ZsA/1Xp
LUKPtVnaNP2JicJnFY+oTq80sPCvn/EWvbkwdrfxSMzvFZYTUfYa/aIV1nXnb9YWGfQVuDpsBSIW
yr/Zk7i/38AOuUaZaL06ZAzjf9No/szaryD6aEu3Rz/O3X9Lkc1nflgCf5JND3KBhJ8tp8IFjmzf
gCG5mr5QnjtgmS1wnFaGM0Wd+P6ZF4zxiu4unqqts9MVMoTlxeiISsybnvqiZhpXVwUZmJPP+xag
QsCbaLGqcfIP0glVKauTocFfbijoBpOl96mJ5uK6KrOMNexgaJdtB+zgf/BUb79F8LaBzgt2BJq1
emnmWGG3p6NK9lMi1hkDYXQ8MbPnp170g6/2bUMgp41xWNXaEHs2YdV/MWENzc4G98BorE5wTG71
gfHuYRPANTU8B79doXs8kPOAGMIw65quVj3HfTur89j54QnUiLrI+FBPJurSBmdZAs7x8PtpwSxU
9kUoLmzu/TM+Zbs1GAnHGWqSjNgKGy7UpeksTpsAX/BtxmWz4AtECNUrOdDQR4t5qyGpQJT6ITaI
VelSQNGtB74AFgwO98W6UnAierlRFsQvNtMj+d4vsY3p2cFFlPxclr5D5U/vxodkJew1kVn+o4Xy
TVTwGLV7mUcgiTnMq2u5qD75PKCOCiUpdneTTLvLmA4QwagAgnZavmADdJfco74kF/jsl/RPqodM
n0CuwjsAentU1T6hGOYqAvQTKk7EfCEtK1KMBAnyIomgD/jGMAYcSwth1RAbtAoQ+tjmHSDSbKaR
PTG4c54O6e0Nf8hPyLYQbIIggvAK7yFMrUO+DHHVyo1cAoPaqBHjEOlqgV4uIBMRd0UeVnEVLjrK
GevXBfLx9VUPS9oCU8p2/8LzCUBDQC6uLoeFR/4RglnowjH0Rd+zPQUd7pb9664P+hwnLLdnEF3+
aCZcieSTkC1BRxKUTkMFYAIaQ5emY6gt9lz/BFwYYjUcLIbNTRRi5dD1EOOuCDD26DOy52hUG7Cj
8gXkEloLt6jAYlGC3DMYLHtSRMVd28t2gdhnxHZUQHHE7rndwJB6XNAXHIMQZtlpbrFgOr0/Y5+n
H8W8ZrAc0V0e5RhR8Z5B3HZHeGSeGbI0aUPDouNHjJtbW8caEvkfpBsiwIIkyhvuDkzLeGjzi8Ez
gbkNA7asGNZH0GIx2jprmLo2Xyqe6eU5TE62APOO2AD5XkULRQe0ta+YVPYNv7cTsGSMenpDSDiP
7tyMja9Zi9h8p1QfNQ4U8Yb2Joy2iLXtMH53ochQkApKSpbQaeMgAJyIU5yABHhENi2GLrDye4Pv
OP4gWEwauVHGTrgqoVUQkA2B8xowSZeLG6A8cR4K29uOgTWrcJse6wOqYEx/iiEC8c/xZtYYpAnK
505f5zBa50BLkrxkI1QMFbwksWxE6LPs2R3whpdzNh/ZU6EYD08Q8kl3hS7iqzeI4K269XhV1d3O
2UovXswddj9yOHoudBvLzwSWA6T1Rh2gDgnC1ZVkaPNfhc5p9oyO+5XipY5kAqeRHkWdSYLC2O1o
h6yyOBSmapktbCalgfbNfPMWdy+OfjFChFUhK5lMFfLLWpARW2uh5qx8CrHtQ7GZhUFECzA7+o7/
dqfXA7Zj1NKn+YNatG5v8ZKObeOmQ7yn2yQ/YA8D3E0lc7xeFs8A3xaU5ts72Fg63SvHQfoApoRs
E3JWA112atbTTLBBlzssUwlwVWgA6gHqeIBF6/o9gWlnPqmVd+Q85Xz/FHJGfGEW1vliU+wLJWrJ
/YlD9SnAzmzbo9F2U6ew+3x5mcI2RBC9dAI1Ta2cF9nsxTT8iUDir4+TFPnaUFr4c8Yj50unRxmV
/ZfLAPOyEiffdh3MIzArV9mR5X+hM6Mvpp27B6k5GNBcJthsc9dBbBKC9acFo8RRwSVD5jfwtvjo
I8EJUHiULfSlGPe0vWx6Vu1jGgXy5fa0UwpBOYFa7EYRDzz90m7tnqZp4r7cfMbe2Izyb+zoJO8f
EgbX5M2tICc+xcDh8wqT5K/Ll4wLBB045DsKRFudkp4F0FHREW54kGJM0oMLl3Vl7fMYIK18VVjY
nykuXWgI4KurW7Ye4SHpu4GfctDcvzFsIdE2mXCKdiV0zuEHsaxY4AVcoLzOfboD6t86Wg5JYHhw
tPm1Fmaq/8fZmTXHjWRp9q+U6R3VcAAOB9o66yEQO4P7IoovMEqisO+O9dfPCVXNtJKdlTlNs3pR
SckIBgJw93vPd25L5+fNjcyZrQo22b0xjPHneOzKB+5mGpcytPY9Xd5vTSKX+2mS7skqu+XrnKT5
FidSelKmcplnBdNA9wHAMGnTb4gu6jLILTkTupbTyQDM64K+bSa6flH7XBBo4Gha9+qqIBnKCsHa
KYyyIJmYUSJXlq6/+Ilr0E7Llycgxul6oft4yA1FdrAI/WSTMkjmwpiq5ErkAyfjJTSofqkGNQ5H
MUtBmEf9thHWsAMd0S9wZcb1GCd02CExLwiWNv6GQFv5HTTKDEjMUK3vRuPBi8f2rprr6ZWZGNNJ
EFa5mdR0zPgi7dgrNffm0LB2martd8Dn0dEb2vZQGRZ0tZGxx0T/ZW6EHL5RlyCN08XpCSqMFJg1
CUan+fIL4HCNxWfyzwtjAZTD7PXqsETS3FtjOV8qnsIAJ0X1uYqAag2uyLd4SKofZe4SZpm08TBB
Dd3hMxhP2TD1BwcI5GTbafs9m23jQLFvPPCjONmwrY4vPTfzT9FwJvq6UOSQhIKYZ8u+OB/qds2T
zKPwKMqIZpg5b+iZ0oUEyJaUxyaYGz+lN0mKnhRM1Lv1HU6maQAB84xmxdGzuLUsAEc5GuXG0sn4
XAwFJVeKW7G/npE67rt40hyLmRgTtCmHvsF2knWtCosl1QQ6ZSx8h/NGUuEOotwHj9B128MAqia6
7IwGFKENqzwwM/HaZco4MB4qPIbepL5MhmNTlPPkJT0Q/XVOjR5ow0yfRqHouvSjdaLBMh6MYekv
CMKU69BvvU2EHvlY90ayNtJoeqItigbdM6eVZud7Th+Knc3hFRP4tCUg9arga/d68Yc9h1n71Wtq
fdEtsrqlaEj11e7Ya2OuC4xaDTntFtPhkZcYO9jYjGiC6W8nQpjotMPl2yJImqWEwT+7umy/RiRo
bmmNE3geaVTWRj7sGJGqWSH5GkEft/2aApbVBXOplie+v0ArTeU9hvS3srU1mNGPOSuNDY0Azqz0
rK8E9xzN2z40NbtSs7zs5kyKQNqOuI8M2Uy05s3iOEdZzUE6naxLTmHmsabhyWLDMAQgZro2jDwS
HVxBIp/iudVB1vRRsmLAJxFpb2QHYS3dOrN6ICCqKvO9Nvra2zrZnH/2XIcqLCW4DechWDk1dOkN
TBhVHQoFxmGu/WJf2fQAGZJLcIhndLli55+tydz139zSTZ7JZ3Q0PdSIaMzJLusoLu78bnar28Ih
RRDHdfHclUyJX/kztpZVrB2PAw65aBJ1OUSRpbOrOrNBuADLdrlM02NfhJS9Q1tP9ACn+ZjUjnlB
QrvdGfReig173+xhYlMI/0fKjTCGkdNhZAyotGr7c1FlL6XnNuSOdc9C2LspM3mQpNCYdG0rECNw
9T6dWyBdXKZ0oEltr9lVDGuXmgL4UF/snHSWrxZQ3lVHlmRteSUrLZfVZRUZOQLF9CYCdsVZwLds
ejKBzPoVrTHydy4z+Q7SnIDJm44TemyUyXaEhiDXTr9BHclD2rfV6La30bLM+0YU2UB3Oe6hmhrx
I0uX4khE3YTnLwy4Q9/hAAaU1fhvDZXVaDWfo3+BsBkGbzl9dokBR6sLmrupJJrP0XAPoj5DN8EW
pSs2O2W4Ggml7dkKepdN3IYbisHgJG1tBwUjer6Sa6ORDAmmN2bX6MeQDKb4jMrAv53EDKgRNUmf
pyvXHskAEkbpt6rQ4lC0oDpEPvvtPERkvuKmCPtgMLU6NnmEla/yq3I6CtwEbM20KHe6mwRuerNe
bqTLpj3z62FYKzdfPoduHAZFjBV9l6HjeYkqt3tjUyH3M0eq7SJzc0N8pnqwFk88LPYg3uqK9Irs
vZB1aaHlN9p59BK3gxWD91jOKS5KvcHFDmZMPUdmK5vkHgW4ERm7nxjiCHExUofUxov2CeNRYFbZ
YzMWzqHQifFKicEp9zMJ6AvCZSjasyI5jGbTXsrIKIE8/ao5ZcbAd4MJflfxzO/mS/a23FGUpHDE
x2SYutFfUf2afjhu0m1IHEjekykfRubeJCta3vTloHfvcYCFlybwylVk1+WOcltNHqmZt5rygbMy
oqGON+j3qvuhajispTmlmDi1q6s5KauvZWKUN4bvGnupmuWhgf4i/0kxagm039cpWZeUSqXr+lur
z/LbZRntrRgXSfGh8t9c8kkIDBbzDGNn2V5jMWIwufZv7NZLTlk4j09nJObKorP/qJQzPOcxuw/y
VMv3VnTA4nrg7LDiAJsfKaHNgd323dGA/789hwyJvRh8KYLGN4fLqSsI02hr+Rabtn2nQK0PSMaL
m9Ra+q92a4824Q03q3ja02qA9KXKimYtownAoa4jAiF4EDqqD7fOFA5XkHxIDtGqlWngdCnFbOAI
FzIq8qpHbyAzu2Glma8j3aflpmOa771rskxk5Fu/Tr0DWjT5NKKvTLJY6WsSCvpMYoYS96md/DAh
DTdO2+fLW4KKbNtpp/euvUHAFWkj709tRO7iyNxC86nrKFNtYmk2IIC6VukhjmBMKorCkc7WYZfC
4CQparwdyWuvuEe14otNN8fVJaSw8WjVFKG3fuk08bZSdLCDDN4x2hImkt/rOHSr3dyQlFnFHus3
MiSrMJ8y4bpi1zIZ1QrmnIuAUGMYltaF+itJZU+9ER67eZj8JqhZBvDWzVKEc8CBb2xOUHYzw3r9
ljgV5aR0kGR+4n7mDEpIeuv0hp1SDwCzmbat1vJgqLmxXgoa8oHOQzHcsQgq/TCOXhQflsoanVvU
asu0yhqDO5fDnH2h5p94eRfO16BfXn4qQiPH5sZGOu2uZNekk6YOJ5Ytpg6Q8KlNHG9t1M1gVFtb
us0aCN1ihF2rzLrmn+J57831HCtz/AKcf24XctI1iBzVlYfWBEnMKce/Zz+V9JP8B3qzWcWTMc/m
z3VMBTa5rN3Ohmkom1FszAKV4LzrlpnzLm3ZTF5iS7HGgOpOAxuJc7wa7iadcQzKXOCXIjSdegpS
6XTtJW00zyNtUsg2giNT0HcrGZXtclH3vl3eLS3k3bXpmsDfAXHDpb2xPc7tUM5S+g9maaKKngan
n05U2+ZXWfnAICtyMv22iulz+qs2BGdjQ62kOzBUkvAK0gIs+sAU1W0IgENsiEm9L+7kkc+gQDjZ
Af2z5K5gj/JMn7A5cgm7e19mIWUEwyGsoaTztaHf/RIRWjn2jQOlL0YUDlVZUFXy6Zh95XahMN5i
quG02V7HQidBJSEMpdeCoIzaJU1BgO9LaeuSc6KfX85x7T2wKvg7p9YsTEnG2mt53W6BW+WMQA18
zYnZ+eLmpl2Ta0CvtoJkEEHanqkYyo5FkHsctNYJNRMmJ1Xl1s1B2bsuzSV10zB31hBI1k2WR/JC
t0N1hGyr7kDpv4raT4jtpd0Xto3ptrPcdDNH3Bq+U4h706v1DYr0/GHqh/C2QxwgAyhi89JtFfl7
s+uG8D47l88D1xiiYd0sBisNfctqK/oZ4cHSRNmz44fN+DSGiap3fkqdAFMJT3uUbG3EsucIZ4DS
dLA/eCN885pVY2CUVzWV8S6WPInZkSdtvXXTiYV1COEVMRh4lNl/VkaL0RrFni68d8v1SPPNMnnC
v6pSz0bMocH611nuxdX3GNlHuE0wt7hXMEPFHDAbry0uVTkl6daKl6bZSRrXPBkmZVzmpFdgs4iu
vrj9Qta3qZLXzgKD24Be2Ddm2EzsL13M8TRvDNv/gmaJrrQFYFNvm6znVp58LD0HN1SLPtC7o+4w
tmX3OgLaJweiVblBwG1iFKIgT+uju0lhFRVIXX4s3Xp8bUY1gFuASjjUIxrPXNmtSeqN2HGb7Yei
5LEAYtFZNwtT+Pob14tSvWulNasHBe12svRcJ5t5RgSyp3g00Lzv+kwHoC262EQyspZNPltJcWdR
VeDQDeBEgAKoo3rOimUeTk1J1Hw9xGnPPlpWQqwKIEAOOewF6hMD7NkyKZOm2CajihBMYzENN6Wp
eJdZWhvlug6rRW5rJYcajCbrlhUBMovDTdq7P+y8YElhiVFPvVV3ez0l2YtHtUaey3QDT23XP5is
LTJcwf26PQHUTIaXaiBa8aUxfdI75kTj4q6TppWeWqY9m6u5JyPEVIhk6G7mmA5/UiTivnMIsK1J
Mc87TYSqBVAtvXplhTAtFLfInW2qidkMgTVFpQVCTMVjS5GGoRImFxbIJDJpBUOPTek1KZT6xe1q
hI5D7fRshXAcTqsRwQOds6jlSdMNjI9iMzAsD+WSRi9p1o08HlVJnRECyMWCI5Ka5DnJnukUp7l6
nsfYkUHGRKXk0DOeZpNaU2mcnDrLup0+G0h2EJZ5vULkGE07QenTeEOMPqRBl0Ttmc/x0+hbzs02
MhFvsGboc4GY9dWQfg27io6nzO5mPyy4lXqdoRvoQyd2vg9J2hQ/dKHo8FPYz/LDjLiALUo4IceJ
2zwe1r7VlsB3nteS6FjiPIku5pjZEi8kl5VidVClrO/80oydOHA4Pg3H3BlHtSPJ23cEmKpO7uxk
VO0e3UB5RyfFv2trMTzosZ6sTctFKdasx1NxaeiiHy+omaS3JeNkPy+DO+eB64FEbW23GMNtjqhm
X9VOfZGUGfVXjv00XFBQiOPE9y6Is8Z7SnRL4sRhw/otscI5PNoVu4svKUIgl2QE2lE4vXl+nanb
NkwoG7tXYG8UakPPFvNCtn6odhScZbhpQFUvo0wkrxNhpHvbmJ3Pmr0PDXJwFx5KMk6cY49UYV61
dW+iQGKn693TPRib+zSsAmAQyk0F62jt+RchboGNl/ak2zxiGdMGxxo0P3iJvqso324tvZhXM1KC
SxqJEhLEiDQ+R4xGeM8otTwCMKQAqlkUbs9QFfxXCrrD+UwmQdHL/pCGQvarcbTAjMy8fInyc/Fy
GbzxlTJ0eh/3U/42TfQ8A+4wiDnNJmjNA6zYU7oJt4zdZvIGzb36qUdHthtU7F4UIQIJx7eMKz9i
2elras+7SIwjaK1BJ67gJ1/52lPWLl90d9XhpSKi2YXqNLlQM6lvdekmDtldBpmZZQ9+b4jn0i9s
LL9WLw6cZFMO61E6bUY7qsw1dXpJ/wmknyViMVKoHQpsOye05dr3BP30elYVCg5CKKulLgRhqEIb
Ie3ZNqGMl5LvyDrkBG2jTLpmy3yQBA+R4DTOsgs5eqzwDg+vjapHovaZ9sdD789q27L93Mo2La/h
oRDxgLnkxypl0hwdvvEqL7LzTiGMr8oqDQFqtP2oCkNkxzQvyHb39CiuPN34Ozv1jXUr/dvZdMTR
wcFDey7M/CNn4fq7pmOyV+nUuTdlE/rdJc3Kx4jjyyZVVrVu5gm3lG/EPJlomHFbN8st70JezhYH
Agr3HVLZUaMKA1xAxVIcya067E9Leeg46OnrHMkMoTU8wRFqAg8OOEzi4s3A1nxRTU12JHA2Bosb
ku7Luugb6Kh+9pKyhfsjpI9OoEMp4np8vBIh30oMFKVpNbRkWplGmJ34vutdjs1jk+d9x3mBvOj5
ZHBu4Ix9S9zThXJeh44teQdM/diQ3fiMpUIGrl1/L6xaXOkSsR5PGILG8VDsSn+RD31idt+KyWvp
aGj/0CaZfV/BtuA35lAZcSsIGBtPgXF4ot7ZBkUxCjP05ZkZ1rDVIO3orrAazBd2N43sOdi5rbjH
hEO50HE0QGXZhhQFC4pLdZVRfHWX+BKW1DsWQzPxZxSJS0CWs3yaGlFvQvwtp7h2vNc6G7uvFZqi
0+yenTTuDAVFI3lPnE8AfNEeOXYuahBlOdGVM+buHSvrsC4ElVVUGPKeU4pxcvOxPzUizvXa4eqX
RwBAcXQd5t9y86MUqYinnjGA3n8q4etFMLEmJycnz+vXpm3Fvo49PlYJU7CJHJ3uCwSxF1nYj+co
tx73A2NuD/SD+3UYaesr24P5wQwtWt3e1FQtpaqo2RB7dbfjyBAiN039vcUwRfJQYc6WC333l042
MPsN8aGVhCTeUTXldmTQUz1vHA6r0d6rsubBa8X4xDSKCGStNDDg1dACk8UXE0yBCwgqU6+GbmD7
0xEWXtgK3mFKlCdP/OQkRqthz2XwUKVda9WrQpvlFVs5DXcmKQSECyR5HrfNfs678lLGfrjRTqgv
ppTGOnRveHQaw3xsqR+2NLoMogvV2QW36hrze91wvBtzsiDCFfEdi3p27bpxs44st34ysz7fgyi4
lzRSu+1sTTwDauq8u7TR/ppaWnbkwUa7xo2T8osNajNsdLG4WCvZdYTQded2EPcq7ecvppjl57Hr
ja0xOeklpybC0qLPN8oGv4wqb0DWhiXpe0bk++tyft7OysquOauJee0lxXQp+oosZr/odIMoQpB9
qTinYdLC2TkyayHBmOoccgsF1bz1GZGQIllIcKN/TdPKqk8pi1pMGmmUTcesGhD7fIU0jB3zqjWU
DK/MmE0b1XOG0/V3QJaJk7IprgvqnikmHCyMdux7BawntjDYJ4ig4sblnC7xuISx5sFauPXSXVH2
5nzB0UUX2TXrMOnmVeXmMJaXtNeZzb1dUIxEb3OBcHrrLdBudwaIWfX2587Uf6dkfSfC1tEIhKMi
cWQ3d+WDVDbk2T/2o9+5cfE4FGqca+vIh/Ol6aZj2Zp/YZH+N+/a9tHx/qLvTjpHqDwvxZGIJJGw
XZfrD07lsc+m319+tCGgUzK20cdJzxzdFnfVmWP9MVez/U6AGxkhtY82s45R119z3PnM0vcXwut/
95G8U6fPIQ8xsDzriOaOsHZ0b2QA3x+6kva7L4k7mrAiFjGJqgi/Onp+UXzVP/izz7/PL583XQY4
F1v1Ryw2Oc9qcUiMD86esN/Lxm1imRZV72MMU7+2E8tGQeO1H7yY7wzj4PNeKk1UCGwpCTllW+Cn
j1n97XdzCYqmRsyQyPqIFXhVPdvp/Bef9vmK/YEV3X53T7YsoDFnsvrowl4YQQ4HBz4DhJMgkP3g
nBXr3d3pKEnwomp5EZH9sOvimizw+kPfROvd3TlRHGCNL+tj7nsvWVvdUMn48bEf/f7ebGydFSqb
jyyo16azIeP6sWk/1rtbc2r6loZSMh9NRPTedCPn7GNieevdjYl0LiEpHc3HiInCa0ecp6twuPjY
F/znzJJfbk1VC7OxOmPitvfsa2iJ5gBx2X/wUr67OeMOtrjz+vHojsNFJ6KdWaUfmlNo/bSD//LG
uZJLg59+OJaW3jC+6Uun9Ac/8Xd3pmcjANSiG44hg6g3gDZyo5rZ+uAn/u72xIdF2h145yjmNLxq
J464aOuTj62a4t19mSFvaKQNq9qdc+J1776FofzYOxfvbszUh2MYW4yxMqbz7xsVh4XCyf7isfVv
Fjfx7t5sjaIOC2vRWCWVBsimphTG4mOXVLy7PT2/izOspQXzXxSwfnRqnepjWyDx7v40os7Lhqht
jmAUIPY5sepGIPT60BNLnD+tX77mTjRJFNSYy3mAI4kwosd0SsePLUE/52r88sOZY71YMuvrYyjE
OY6m2MxmqJQ+9tbfrZ2eACVZVFUdo3LxEGUMVxTlq+BjP/zdPVriQEpFwlsnDJKtMINsBSHXD/7w
d7don3dJ0Q8sbomZP2B3oRdT9ulffCzy50L8Bwu0+e4eJcJl2nMq+WDIyD5YRrqrnP6JLiLGtJo5
i3hpqjOwrA61Wo5T1QZzVy4n6fnFssUnET0RaMwOqWSejQo7n7NOWwXngw5t2u67nCBcQLj6s3G+
DWh134Ytp10cDdAkBtnSdoZJ7KEM5WzJYzOjdx+Hb2pCjUp6cUUxwLsZSz+7zk3oRci16Yo0RnJU
yKRWcWwc8t65T1r/OmVCVT8On6c5njbTklEk45i3lLxsrUpjfPDKMttq14w2YDX+Nmv9c1e1vs2I
l2zyqBfwwPFwEACCEkQBd/p8MU0q2i6V7LtHBgDs7bwdqxWxLuM7CmBF5UAOEBDYeAekKEA89q6m
x34iiVpRhEoRycbJtd+E4TU+zI0ZdcMXpgeTcNTumuG/9gae/0J47fNCu/bg9Pm1UQ40H+LGeFBt
Nb1OPjsD17woygyTTFirvTAQ8pCpRErgJWfTrxIDYodpAMA0umkl7BIAhaxuSUDHWVFiOCVRD7BZ
XYg6P3BoLe8nLwx30kB+7YKxX6EuI9o2g/gNGAEd62aQ9s3gyXHLIbAgNKom0lwEwoMyNPTGTsc+
cFM//5wmYFWJNnYCROQmQ3CFg+2KZlW5Lqr0cckLL2B3Vs7bpTb2+EoeamMeKYsQoWS/ufbpiM1r
/Mo3DimcACgU2VE7zXu8Aajss9g7YWUcoQzmk0HWkuybDEQUhgzSxeJu2FKR3XenXYhZdO/agpBB
qbbwV90TVUZwhIGOMs5/qpWqcH1sNTkUY2Ah3woQm5hbdzQsNyBZSxbNtdoLz8ZQj83GaTAs07fT
dicPdTPrU+jrq4ov41lOu/F8NH07r2WXhUdnlEExzPteu6cxKh9HPe9E5vXlphoINzm+m991dOpP
szQvU0yUmw5bcBArn8iSQJ054Jm9IN2kA92YjwIiZGtiweaLlvpFIL0iO6qFZqyCq3c9kr5OtEOY
T++xO/d1PT7Quv/hZ968LhR5bEXx6dATiVo3DgHJyPUKJloseIF7821xllutGTt140eqQ2PetbiF
xHTCfDfjc2ZMdOJeeRYUDY2X6XJmGBoulLlZyEfSLyIuqAf7GDGn4tnpe1KQrWfeo6VwT3KsCBLg
ri0+j9he+BCcMWDglT/fI6+5lNQ1rMew6hl0UB0y2zVPCUrX567pzG1v+TeNkdb7ZaQ7pOI1GqOD
a9PX96dh2517zcTbxKaR7ap3qF96MFg7L4nw4+ArwJfAdzo4R3vIwEy3GSagbTEmR53ZF3jMvqpo
8K5EamFv0i139rzUy/OS5DlahCSRO9T/VlCN1EyHJj4Wpk3Pq+hmFBMobpky4QOQu1Ily7YZEvsk
LZVGa6ufzC2+5kuZ+Ja3xj0OmIaNawNVERrrcq7PO6uXOGaoBZaTPJCpW72JsDQonGfNU5LQ8hZd
2W5i8p6nYQmf8sQ958OWobh2KP1sraI60oPn3kC+6/fnGlblQA0Cza/w5vCYCZ09KYNXApLiyTc4
xIGsMxGW7mmzNqhwwgCCz/LnwbyWiC420zgb9OHrM9ykWsPYeKRhHmPSUhuva9XaY/w7byFquRYx
4bo5MctTN+fXgDXhJWMbrg0e4XVJBdC2DeBsGBpmiYwoxngcCBTiX4Rb78us3fMFM64jIjvbUMVI
j2kweBOcVtUW0AGywaJF0I/bOWyW73UJGJV1dnYPwGVBE47RszD88T41Hfe5LXvj0qwgH4Ox177/
QnO8/2Yg322x6pTNQ9j2b4BrxgXuO1jJmUsJ4dofIwMl3cwVXTdaLXdsKpatLuJ6WYMAgwDQJfs2
OC3n6cFlHptBAMUsSADNTv5CYXxmpOmQEZ6rrY2/tM069tsSY3t7o0eCeJlm1J7t6AjOpJ24Mk7l
+qjB/RdKitHe1E3yGSRAV8fBcIY50BB4p3QcfBXYvv7SdnCgNiLx41CM4HRZ5800clz92sM/BKWv
F7AMRz749hkm0QQQQxoHa/QmJMpwFJP+QEEjUIcEXV23e3+ovd2SVdGJxgnKZ9EeyQHHZKsb5wbE
oljbtBsPhm/ScrDqjS2RSQdzEd1Qd2RA0eL044jKx45pqU4/aN+66sLAGt68KNo7QTa10U7WCp2X
3z4McS4+m1xSuL6CtBU6isqpZf2Iu2np117TVvbaSy31nA8+nbbGNL2rplj2+JjnvSNhfybGP+ya
dCHkajjZa5TFbrGmkF4CnNk/0Gp4d1VLx1TnyXfbpFUHVSeq534uzYt68KPn4dwhb8j3rnMeyHgm
qlilK/Y0eRAnvSb2keC9SHMxXBs9eeo+LLBTKe3ZB6TuDyS0xCGCFiRmquJH1dTztZEWzu7c5oAI
diax8S1CaAjo6DIh+7tO9bDcOObCwcOWRx5oEcrEHAP9tu5ylTLFAqgjUPRxm6Aw85Ylq7JhsX1B
06Ooy+4CmhBdFYOZ+tuR0ONDlQ7dyVND+UhYqt9oaUdPYKk1GwR4eL1lKtC8p/s/VcdMMAUIE18s
mTbV0abr45JnUJpXq7Hm8GwsDgEOJzbWgOubJGxw6buzvR4r53JElLsiMs1TbcwfnS4cGVUQ3jYw
3ILwUpvvLFZS9nW4auyeV8h+ZkuS5jFkIxbAkpU3c5Ry5QplfGwmpvnuJKcrkDZUYc5RV06TBanV
SMj2DormL46K53PVH21x3x3miJpqJAOzjbME8neFJIFP3kKHg0zcQuA8j+PHTnbmu5NdGpNvj9nl
HFlh2EX2HRFOyq8ILn4eNP7j2/Sf0Vt188833f3jv/jzt6qeWxIo+t0f//FQFfzvv87/zf/7N7//
L/6xe6uuXou37v0/+t1/w8/91+uuX/Xr7/6wKWmmz7f9WzvfvXV9rn/+fN7h+V/+//7l395+/pSH
uX777dO3qi/1+adFSVV++tdfHb7/9skSnGv+49ef/6+/PP8Cv326fyvfotf8f/wXb6+d/u0T+NDf
bYep79yGDqksUKNPfxvf/vlX6u/S8j2HFQKPs0lO69PfUPHr+LdPwv27S/bP8ZRr+h6wNN+8rup/
/pX1d1vQGmdRJz7FIcj+9H/f2++uzn9frb+VfXFTJaXufvt0/oL99xdPKhv0XJJLsRwHUMIR7w6f
VVgm01yEty6M7jOpxvwREmvEnDT1iR042pu+VpMKd798Qv96F7++6u9rF/98VXa8tvD5AOBd3n3t
2WvNCRMpbwfHcXHpkZ5r5ij5X920/3oR3xauMiUslffuV0MJ1HiR9m7ZJDnPs2q7BzqUZJ/+/Ff5
/Z37z1dRJidR3+RlzPdT3SGim7Z3vFuWupx9gRU5t46XDJvIH9HulOrlz1/uXCV5f72UMPlKQSTa
1vt6MtbHUS29umUAUXNhTvZ9NNL37Hpv/Ivf648u0S8v9L46zjgoq8ckegvALdaxgnQxWyP7i8LB
H337lO3YEGwObSrn3SVyOXMWcezeFkzeuOMf0c0Ez1uOOUey7eyneR44LureP/8Mf1ax/seHqCzi
xKzizDR+97J5uiQQXd5tV9hoHpyWxEGjHWeN2dHmRO1n9z3MzqZUufqM+8fdSruIviaIZhCrhv2E
ja4uLhSHdHTWORP68rJgm//n7/IPPxuPfLBHWFXZ5rt7pG9bhiem6hayCwFUxmBAwikkugrTS35Y
9uLf1LZj7v/8Rf/gqnumafHVMj3fh3b7fRlt7mOwq9G6nVJNG7QdcZqXYfy/vzE9UHPhu3hFHOW/
q0m1Rov2rjdvmVjGcTf0Ygi93vuLFVX+LLP+/iorR/ESPHqVB6T+7nep4yhlb4Z9gUOP3LRSjs9+
imn72HqFV60Tz8+YEIsAsF8PlujTjSiX4Tyu2Bb9fkbG/UN6MozWS4G0H5OPQ06Nak+qdu3SKWRi
LeULt1mYzjzC/KXBOch7R0+dBIbl2+HNkuJwWTWxZnfs+0n9qNyifgSMYtzCMDXtj3joNAL1CGfI
Sho2udyIORJiBfBgf56GlowwsZ30Ad0sF79wxAH9CBRDZPYkMM2EYPnatfC3dbopBcw0PDMCJfu2
pojCcAFmnrxKwaQ1fOELVYVKwa1zMLMfwxGnC3EifFut3RDr6kror1Ur2uI2Rda+7DL+DyxrYwuB
SxFhfHFFjWaZXZaJt7ipizZocJKwp2aoKDsXHeo3Jy4bcG2hjW8RHdgfbZo6B6/UKl3LUTLVCfte
fM/nyFyQiVnaB8EUIAYxeF104TZVVRyA7/WDaWdWuo1QoRw4049GgJ4Zxr6TcRORwq8QTJcVozLW
kdtlP7zILmbkcwTuN0mD+vpkjYlN8YFHGKbeWJLSijC7vdF4mikI8EzY+wyqVsewd0ZvO3nSeilD
N5lWDP1cgDup3bir1oP9W0ld+vd2IvHbFFFzVcED6SDNVP7ANFQfPMEzvEcWFcwW0wDc4DFw5wve
wv4Ec+9xqiPUdbMMnbwAM41eY59RXIS841Ls3HbKniENYaZBA/GDd6DFp8TrhmxjkUTkhLDUY7hD
0ZTVnAl8MmbIpGsmLZjOQCzbNYwtowwasZaIP18TwZSilW0knbESy1h/LaDloHwRblyhJtJpwDAo
QBbcM/YI5adQkc4M2fqGqQ8lgFPWKgtg6JmgMDLSnNKRSjZkcq3PivZIsV5iKuq4gLxwIXE32s2a
TD3TUjPmIlw2EJpE1iiyjBzRvfFeJ5k+UQKwf5h8Q+cbEnfjhRVlI0y1TRa77K3ZWaNTWih0Mmd3
XGEKQAoL0J4x8zjHw4kLE+0f7vaF/JnvjEzMHDX+1//D3Zlt14lk0faLyBG0Aa+n46i1ZMmW7RdG
ypbo+y7g6+/EWXXLotKpUTzdcV8rXYgDEUHE3mvNtRvyqVT7uevFRyxdBVNMNFT99GHECDdgLel3
U6gwtocikq+jW4AvrQfXOWnt4lxGA0SgKQ4hYMsZ5sjkGAA4+x4r3foEPKz9NnIufpDjAtUaEgca
CVxG8088fRxLJMEKKTkkzzR5YM/Fltdiz/fK9KJUjOYLL4/Uba2Yen5MyeCizyE+7vmtwOeMkRcE
8SV/FiIIvy4epadikHgbSQqRl4OR1+kBV7z3zcvMwN7hFsVWU3ldjn5/7qevQdFxWsZVSvphF6Kq
P0hNiBv49M23GBO2vi9UnrxMvAZUVeA0H+FOlt+dVAu+ugQyVrtyNMJvFdTyz8q0CIpIPXSJCfl1
AvBFqhEoU5bgcQ2c8OYet666AxxowMEuZIy+P4pujNaIij0aOQrYciTJC6LXTFrqmNdmeCgLsyoO
WMftT6U1DI8iW8agEj3hQjRlKNALT+xQLCNB7FQ9iX04W+NnbGvLSa/KKCTHLVSDWe/T2M+BXLZ7
yBPRjTBjBysSkb7Qa9sBBGsawEnaD3WoJ6fUjvXXEbwkJkCWZXWYmjb0EKGOMdYdwxjvuirM7key
iaN9bGv6NUFFUD/toTPFsbcNMKNK80LSIfCKEgU6Dtl9yriHB+hWWXFsOsu+a5FvmnuYUvMn4nkK
63KAqHoxEBTm4rLq+upb3pPjjGzZWDIYyRGjuriry8KjoOIAhIuv3aYBN2KwHJNBUY123qOgls1o
Pth54y7hzK1x2zWUbFiczSg/aIProWPx7Ki9abM0oXCHvtaAVGpU3v6n1va4zAq1k55bMSC8mTZs
Y4cNy6YxogEDY5XBjpDGFT5G+VqgALSOGa1yfzbHChhKjKSaUgJgRnhcQ3a240FcYeVA6S2A631t
7GxCPS5c6KyzM8C6MR3tx5Bq7edsgKdyatWEC4tY2fhbn+fpnQCD8qJFtv7C/tuC3YtfLtxz/IQd
0QdhlBy0ss3UUatd674yoqgAQGpYQv/sxq14rFE/ZodqasMYIIcKuyN60VTsK4ArQL+ihng43K5T
duio84YnkGUmzRzq8AdNcqI9Ozbq4b2SCT6YeQwIJzSzKtWOjtvI24y6lDxTY070Iy0r8oGFV8PV
Hqo0M/dDbtVPCZFj6mB0Xv4UCAJRdoNM+u4q8Bg+B81bwHKFtYwsy6ltj2ITsYtkAKDDPNDqMHYg
7J0/FTCOAlTPKKs9aRsDnvIQBu2O8llArXWq8+GkrBwnmOro+O9MJ620o0isKDxSusaw0gqkzpAa
suA7LEaoIGMGIBg4CnNHb/gQndh6QLGYqIugafZS2DKS9gYQpMSOgp3ExIYomdon9MphxuNDn2XQ
dzHHim43xuFYg8xj1B9huPbGgQNqCoQoz8J6n0ASJ+WxCdoan6SiytPqozv4QYtBfe8QE5Oc44DY
B/zk5RDRfNMp6JR2mqiLvC3NJ8nO7MKJ2nwg7M5pvgi2ClBhyRsI9ja5M9EBPWkb7CngN95jbkLZ
qD7Mep2Bwcwb+34m9+ObUY+YBAIPYyaNvU7buzpkXT5CZp6xY1pUiLuakJt8PwOhqXC0TNoHw8kW
NXcLWJOX4iwp0ODfeJzBYIlT2Hd6TumI/d6+7gtkYY20CuwkhEKEYFHQoB+g5eivqjf7/mwEbcaZ
BDeVj2lTU3cQkBN14sgOEUsr8QicRz3JHxzN7N1zM42SLIHYlfyf4LEZw2Vjk15KOxGd9g5S0ZKB
B792RiBpQh/KuqaHVcnEsA6V6PiqgdMnrmFwsZXHh2gMqIKOuteSajjA51uMjaZcukbQztJTrwuJ
1jNJr0vIhAAmiBW4gDzR9ESF5gukNoQkznAIq5eWB01EGdAtG0gkJpw9kIqqYam3kT+bqEGv+8pJ
BjhfUBH37IEXu2G+ZB7MWs1BDB6x8yHR+b5CnZizT+nsJSRpqpnESs5a8LAVPYGjWijBytad5gq2
xdBdVNiRhgP4ruRLHw8y+0vA8T/Vm27i703Zlq/dupr0pgD1oXopHrrm5aW7+bNa/8v/B+tOHPp+
Obwtda03dSfI0y/Nr1Wnn//+r6qTbv9BechBME6ZwOUYT+v8r6KT+AMlO4xCkrwwoSEmFJy+/lV0
Msw/OGnq0rNcT6c9uRzH/1100qlHUaPyDFNST3E9938qOtlvyxgcxpghwqXyRJHLNm2x/PdfFRVN
PdEdI/YrhK13lSdzae4xpaXZfoTd88NATogbCWSDPOPPZPEsMcuLS5DLgeYvhSXE9Jju07tA84bs
MgD4ZP2IADvVxE6Z2q1IIrrsQVIV88Ea6+Apq1xKJCyoxXcb0NdzqxL3xuuI8wKySv7V3mlrE1Nx
U4bPo6FX4TVGqfnSNbrSN4SDU6gIBnk1YR3NsLTkQo0HL28k/VbQoIl3ATa9am4mvJEtX9C2Qzze
4BzNmmBhBCY0do4EWaW0TAlMnF9p8U3yGiIXp70Uj9vZhYSfHDkayfConOUMRrJKZAl/ovaC/53j
k3gp6gxUzan3ssEiLrYvQSDuyJPyLCCe8BGPZLuq4JvbGVO5A7NtmrdYC7EwwhJMHJZW+neLd6cx
wTFih/tBZkP/VKcTDCHkDUhaJnbLp34YBjpZjjt8nGQ4ctSsJ4uQBLwAd5iwbIJIe626LheUK2CJ
uqbL1cckBXTwwap9ULb6AaCK8bFqpvzUhaF1FQD6RnYxZV8mXTPlrtS85JbsRlfsTTICvpeDlQLr
xq754LWVuctVykZxBNB4WLxA33KyBnC/Zl5PF6+MQeeLCtQMHQTw6amHsA3eqCBElp6BdZtmUVsd
Yo8ixMFK+q/6OHbtfnAhWBkRkZlTp/y4NMxTExnOR7AX1XfAgaBzmnqM9V2qF19gKETnmfmFXEBB
GkEvYP8obDIn90U0OiX+TayXJ9MKdY4eSZAeXT0yHnKzH8TIp6GcgzObbZ4V8Qd40U1MK+UjZGiz
OtjSkLD8ak6A13lYji6R9VRaK4Yi3RA6ABxsOXAkHJF12ileO99Wc5RCaYLbGO6JwODFasasE/XZ
kkIIKswqH+fJTq7w+UIdTJ3roVQ3s9e9Am0CdFshw58ClG4Y7i7CAWIAH142I7ENTqX2OpbtHvv2
KHY0CYrnxG4ep6YhoS8MBe4szq47Jd3vIyDKA3BO3Ak1bVx9GOwztmH31NiKWGf8vFGUgfwIFRao
SPvcZeJzisUK4Q585nlMUe6wy/dF3V+ryjtACFlkL5OJEaPyjVZ+Jin0WBbxuXVJf4Ck48G+1/FP
0788prP40ariC4BIbNTZVVw6x1k54D9Gy32ZM+uHhtEkcYM7bZqNByT20BnHmVJAyZ5eBfkxqAyD
EF20DROurEM2yh+hIKzFmQKdc8KI3EeJQ2pXte/2BNXWKtlHgdYiYYE5OXdj/Dzwvq8UTEByKK89
5AGoqmzjqSjDJ9pFYPnDb1YtH0Y2cuyusm+e3QVIHXI68FpPbloSfq2iBRLkXszJYJ6J8YFl1jeX
M5ZMqGe0pKPgnAQZyW904vNwLg46JXlcmSL4lOq585Fe6ie7Gr9qefdhhHiNCvNKQEU722V/o4Iy
/8SqXu/dvitfnYQjdDmWIalYNosF+KbpEgPfx2Sce4hHQ3lckpLw99cjXsYeJhFpaiBzcw77MdzV
3SAIkamW/NiAzS1Etiw+uU4pdoXRV+ck675B1iJVynZ+uDSUbmr8VLeF19wBmhgPmLwoRwSOd91S
9duP0oDmCGLpluQKxE+9/bFp9adsFKekhFHrRVZ6T1DuOUnYo5ol3jOowokKvkaO9Vx4pAyxnxAk
UaqnTgXgGYEpnrBw2UfHbKMbEnnJLMAAAaM6OYdAqqEEm4e+qZtLuwIZacRkW8ZecxVCN7jsJfRx
ubSanXS4ctP2QfbtXaUlLCFVHB16OX+3TfdjrtuY9MB++3REv2RZmD/QPCbZZ1T1Ad57jdDIMM56
gHNbH9St22TmIZTQ/SohDrFZX3fKOsKLKY8tBk7s8qYP9+2ZzF7rcRitD1neHsC/wRIyGKZJrXvn
PIrdQ0S07dkem09ATn5gE7+BQH5FLheIwan/nJfE3lCBIn420G4xaUi29ctWTavukTARYWOoT51Q
6rQ4BsU432B729VjRsI9Bn2dINM55ewSMaPASwU+sDs/7fXyzM791JXDsLfM0i9t7wCmiNFZkzvT
Dz/Kn7ik+tbU64t2FtrFUFj3rG/5rZz5zZ3LCT6J6V9yxv4xFeqTLYpXo53wo0XHCUE/ESjl9RBP
nt/oU3aaC+0ewjv7bw/PFnlcF3ltXVZUR5+hER3Ru6p9jr4KaxAHOyxrktpY/Z1olbs8c/HxVZgO
QovDLpaqK6shuMsdwap1rXFKRfhxBgoBfMw55IP3AzTbh67LLNyPNnpreTMDuJwbAntcclb5tC9e
kcDIWO4KYXf1q+hE+tiVDMZdHWalsMBVCd6AN5rWySxn9CulFFr5XUEjs/ikSIoWXtTN+mfS2qZT
EMpOpwyhG4ypU1t2tfouTWrIMZ4pQye4HlJmNe8gFpk9UPTZpXS547iVufLR7dN0vO7wn14Ynp5r
5AB1vR079wapLV59EgC3+/KV+rWkfAo+H6rLsc88NDt78CeECsfIz5JDws227JyMdjSuYhJ7ybEQ
dafkMWgKWAfAOVMvM4hfI2g08QMO5Krw265Tmh+F7ZJ2ZA3GJ16eUQ63U6iJSzFF3p2aanXftrF4
rvF3VYeKbwU4Rz4MkXpoCGIu7TNUacfgWDeYp7qpQbs9pSP0toWkqEATFxZj6D4zmIfasdTMUXQX
VlKGLTw1IpA4t89JnlQHTVicRr4Ek4F4zC3LTwLAaKZ9iEWDX/uid1PxVRXwXLpDlHTufubDRxbN
3JWECFhWra6TZFwSEIE/RNZHQ3cC5FV2Djcl1dAB+ZSfyInkPYytjwV+RlhjenrWH7LAbKab3BB9
DYZeJwSmPmR5JV0eL8c421wQjYQuu6VJGqCd5qaNwz2TrAvpzIfmlkN7095Bz2xYZBt21/ck1U7I
Nto69wFrJNme7N02/lrozbeOD0FMhakt5YMinyK8cA2oA8+xxUA9soW6a2DK8D2ZyUNEvNR04U3U
kup1QPUyADwBuzVGebpLCDUvBr8dunpmKcjCDq5zA9f0ZRjFFN+NwJ+6L7jxVH4BpE1BEavZlu1h
G2pHy4rjlEJNpuZHN8Q3fRpasuqAD5oZ8XNx07jy1I0eSSXxEER+Si47IDc5JOqpyI32Y5DbCFrC
1tGbo1NXNEfjwaut22hQEci0bEJaU6hMQPWBRA1yKNMc8oKzWvpRIBLB9LboPLJlBniSA7U7zLqH
6IWSU7ofI3Y0B2Z6nh8q09MwI2sO7CZQoQXNEIrsUCai6UMzhWguA5HDItBRhVmfo7Hr8VCOTZke
ID233hFlTVny0AYE0qFJPZqs+Iz1dSYYvVlqF0QJkM2jKLIgYc8u846I2d6eYGSoan4yArP6CrIL
0z4frKwByKha2/BJDg2gjaN7P1Qq7w9mpLoLb1HFcDrQrsl6IJzWSS2ghf14ni0Flq+V9UeoE6Ru
T9pP+Pd4IDCddXOe5TVIEuMsMzu6FC7LFr9SO3rE2hwkYMtoV+LCOOOZ5DuGMvbKzfoc1XNG7zB2
ysc207p9K9xs75aVdaOR5flnR+vrEmFI8jlReNoRIDWvWI/ZJUr2+C9ZIJzXplqSzYU0tGe373PE
u8zyWyhjtMtywyZbI52RuRacGgDr9ux7YuMU0eUgNLAVz5MdL3gSlhE4cIIDSN3d4vkkwNYsnyvX
cXdoO4K9VtbuXU2Q8zNn1uhYNVpH3TRNzmQ9RBZFESvEti3UyY6mZw0f/UWT5tPZbrwkpo4xh3ut
V1j6QxZGLUydixDVxWmi6L/vjeILnx0ayUipv1jQ044/C924KKLPlcjVwc26K69vO7y5MAO6tOJ4
IntHP3kg4OhIDObw5LVBc2gITzxEHKH2Lpy0M2ktL7AiwxONqfJ+HOs7GoX5dRgz7AF+SWjNfMvT
OUv2OmYqDmS5ZxyMsbY+qbhfWnDRBepBJI7EWlohMswyHJxjWAn9Ug+pHCfQ577nzXKQlXl5QxZM
utN7PTmkSZs9QA/l7Dii6hutoXril7BFnbx+8EsEv5wkE+dCBvp8S/2vou7aEJiTDso3jYn6eCy7
dIPy5//TSszi+Pi9Auii+BFjgvlLTLQohvTl3/9VifHkH5ZOZcYGJ+k4ksrLvysxjvsH8hcKIcL2
xCLj+U8hxrT/sDnWOULaaCMokPCf/lWIcf5AEfRTMGFIS6eOY/wvhZi37f4F9UKLHMPFyrjRUiSg
zeM58Nuh6H3AwvXL739X3/Pv6yJRelvW8Yx4cKjsS0SCaM12QBenJ07YaouGbZFOvb18wm59IrtX
HrHuN83H0ZlF+MhZs3z959t/q+n5z+2vJBfYRlDGp4GzaCrb+b7Sc2oQkZnYnMItuHrUk+lz/zVt
3ujlfq+F+s8fW27ilxJY6wgC+cLC4WuBBGSHYiJsduXkuO8oht7qSP5z/VWJTXq14Kg0OcdeZ8HH
G2rlDyPfVed6IviN1Gi5EOJydnQf//np/f2gMrzlf//lB1WuqAa5/MEh84AElxEwqb3V9lH8jrRj
GUX/EXb85xcxyX79Ay7bGtH1pn0c01bilaRUYkBaoaRzbadRYoA6SDHz1G1dcBISmaWzPy6ioXlH
JLPo//72BtaKEpmTC09D/diHITVJl64Apc5XqKr1mHI4oM8A+lpq15xV9PTYGyVR5dAkXSPfYp9l
BrAw/PoIsnDKhwwtxXF0DXtvNuWrhGv2zu/73QtcrQolM3Wk3WWD+molSUjUEJe64YdNw8NdrQ2Z
m9DBNRv7mJpx/CKo518XoLz6/bbLr9aGkmNLVUe2fcw6OXzW+cpS8ZnltpXHXa0MgHqSqkL9e+xK
bZ4XWhgBQaSKlnLj7a9WA2hhqOSzhNUAjxvlKYf4mV1dM5UO//x8frO2Lb2FX0dOTqwFbJdQ+jn0
j+CjzMmT+mzWsycuOw1dyv2EDty5+Oc/9puR5K7WHiPBPle2lYZOZ5LOXRu3UfeZXaD2uu36q6Wm
dQXaRGVjJiiBh06hpQHsAQvXvPM2lvv8m5XGXT0s5BxWhkAl8EvNnfMTZt5qOGbjRFZzHUeWt/HP
rNYTkwxnF1289LuuN4iic8pCAMbX6Y1XIHfUtnntrhYNetx1YCJX8SsjnR/TZorwDDne4z+/i989
q9WqMaZUD0b2OL5BSPUxw6RjXlOLKeun1HbJFPjnv/KbESVXq0fkktLlysr1KU9OF4Qdiw9eqDfZ
btvl16sHSFbBw3H8XtaL7iFR0DJnQoO3XX61fPREgkmX4EV/yHgDHfVDevwaQNttl18tHii1C0SH
ietbiMd4BxNQZ+QDUzxv/AOr+Zxi3ao9xdOnBFUXF5VuF+OxSbB13W37BasJLY0J9aOmHB8DevxZ
um17R/YFqpxtlzfeLn4gAX/Kt6WPZLaLQdebitZ1miPR3vYHVlNMxVNNkFEjfcBnlUV6kzEQatBT
oHjnDywD8W9WJLmaZRhbQpGPvOI6IInxkISmlHe5BtHwMuyCPD2q0JiKL5hazW99EY7FOyv57/Y8
y/nl1+9GpsJAlqho/DJzs+oy0lAVsrNPPbZ1LuwmLKJFl5DeE0dOlZ9SNYfy4FijCTtbdE7/zu//
zfx3lufyy+ZygnEmXXRsPuYeainwH31UFuY740Nf3tPfPF5nNUHRgamYdFIge4KoIAqyAYB2ksLm
7EzYpgRmDczttSKmjDi02S3sW2WaRnGD8thNvripYdvv3MrvfuhqLrtFgj9/jC0f6Fxr7p3Ze6mU
QqqzaaA6q5mcNaaDcXbRMGvV6IedDrc/NN3wx7bLr+ZxrzcOnfvQ8kMkyF9tvm63LSXqbcuos/os
IzAsEk2Tnm/TMAIyBtEb+VzcTO07o+w3s8xZrRNtXE82dD3X7yakNxeu1TTiWVU6My4yIvhDRdxD
e8KuXIXfl+qhsfG1rNYPcOu4zY3G8R1qRiQsUmcGytlb2sYV3FmtHxiroUSCXD72ta0fHcpgh5no
pcOm126vFgmHHLMiAUHuYyvtfLgGBBg0VfLOGvSbKWGv5r4De1ZTbFX9BJfh3uiogAVTuYkzY2OW
fLuycOopXT0uZ9rPdQGkjjSG0HpvI/m7W1/NZqzGhaWycIaEMHU3iy+Uz3Md6cm2cfNTZ/PLsghQ
uavoTcwEdiCnNwaSzGD7W/6217qazWY12FWXcvUuMKw9Jc121xInufHeV7PZLWAJDOQn+FpnRORr
92jPUmltW0cXb92vH4xEaI0gmXP2az3OTq1XhPCqrfn0z09mWS7/5nthr+ZrEdjRPOva6I+a/cKx
Mx1OFpVjUjdG6Wz8Baspaw5YbpM0GH2TifvR60pK7laZbjuOW6sp22HvQBvhjEgzbOeCKMv+kEwI
If/5+fxm3FurKat3ZNS6c9L7YZtZV3GWy5tKZRtvfTVj+VAHaQqm168h5ur7xiYNSEYKZva2m19N
Wjw/NOlR0xwrzJGXaRd21z2h5dsmlbX6AlMf1QbUpx2RazQaH2h3utkHQKhOtPHZr2YtcGlE8YMB
aCbsZzjg9leCmIt3Bv7vXuxq0tqJllquGwzHOovod7W9sas9r99468bbSWvCSYU/6g48ee1rY7C/
Kzzaktte62rOptUMT6J1/nXrllGjogcGv/HW17PVdgMCi/Xh6I0UjY3l6sT8bLz6GvKZigGILuj9
o0qIpqTV3RM5ATp305NZcz7BxbulAK97VJbxUpNpeFqaWNuW+bXXN1VINOKQiwMPIDoWiQcnL0dt
2xuYq7mqOpMe50Q6JjIrNF468nu9Alaz7cGs5iogDoxnpuiPxUByNHkLL30y6xuf+mqetnPTVSXJ
1Mc8BbTtWPZXbWiNjRdfzVOCZxtzIuzvKCHQHFpF6kSPEm7bYzHeTtO69VTCTrg/4oGLID3TLu8b
Q268+mqeShOjELYEbt3r9ZuW9shdIMNsW4tq7WtWPXnfeFJ7f9bRlMPgQqV80DrNbbeNmbVD26iV
l9M4HvzJygmu0szK9qvR6L5vevZr6qcek/5coifwQ6wJl+gJ9EObJtO2E5ax+rT2UPrNcLJ7v/PM
bxCJoP6a99tufD1T2ylB86J1fhxptyyPXydDbizfrdmfXhznUi9k5ydj5AJosR/LlKyEbTe+mqdF
2mqNh/jB12KyeLJEXkujFtsGu7Gap7SFxwqMnHYsMvUjnvQnwiP/J7v1/22XrcmfbgzVlu/15HPZ
Fui+0UbObmrNcNvSa6zmKXGmfZRaTecTlyq+QI1L4l0bz/q2nYax+qD2dWbgHix7Py+bGWOVfI7i
Ktj22Nf4TyK3azngOvftqYGBnmOFbNP3Oq+/2SOt+Z9e4VhxhTjXh/Xh3WBu1m8yLaieNg3HNf/T
6IyuWRguvhbhkTXz8Yt0422vdI3/nK3SS4Io7f3GHsyd7qqvGcKcbfe9+pai0Vb4srm2lrSPVj/d
2FZ7s+3SqxlajgGRBCZGQRFo2l5LoArOYmN9YA3/1PUKuqSGNBF3zAdcFl/dhhCZbTe++pBqEft0
hGi9n0XFfRmWpyCPtq3kPyudv1QGrGokjJWa+rGch3OD6NOyt31Bf1aKf7kyeeadU1ac7RYFvFsq
n+yLbW3WNfEzzjoV4TvTjlX+aSZNPZGfNz3oNcgp8xKEbCkv0YrS50Z59+7sbFun/ovTUQ8E2Y1O
509tQljm1Bl+0pvtYduNr76aZhGoIom9zm81pARGkZ69wPuy7dqrGZlmcWvjHdOOdszuVhPOn5aH
Bn/bxVdzkoGNkFDwSY5iXKzEw2sHbNDDtokDA+lNdQdIgsSRPWjH2kGJf3CpYm+77dWMjEJQdHWE
trN3EXOMZlvt9Np53Hbx1RdzpP8+TeR/A7yrzmNGb782k27jSFl9L5u+Fylkx/boZvYdQvLvsUU8
2ZYb1/9L12XZE8G7XntscvMO6tt3wvy2XntdKhpjaZpKp2yMrvu6J3zusraUs+mp6N5qQxvBP87Y
zzJQbOIrZpF8ypz/jWfz7w0Wer23g1B58EPIu+l8ZU7gNYRFXOjBYAcUb1paUAu+/QMV6bgBvRqS
sazqTw1+MM2HT9ve6Gp6DqYpGgcX3xFKqn2ooS3sIGjJTfsI3VtNzyYaJPXoJdJLqbu+FJdqQFW8
7c5XMzTJpbBkZLYgeM2bDMHh0ZXS2PjEVzMUBTSay37ofFFl95aWkZAZbdqkYNl6+zKbBTUMqgZr
gQFJeMx10ItW8rrpoazFVRMdhdbNuxaBgfM1bNVlLO2HbZdezU/VdEHqGlrjTzppZ1kpa4LCkm3K
CJD1b58KUu7CG5Dv+LSQ5kMxl7e4Z7a1/XV3NUH7ymjTSCfOHK8W0vW2b7QrDe/Ox21PZjU9R81k
VbR63ugw/WjZwanWfd526dX07PjwRJVTtn7qhB9VVV2IPN82DtfapiFwUyfJrMafhzo6DiACDlpW
fN9236vJGQOLbnG1tr4XEQhtTbe5+962c3mq/91y0dcqJuK8jGyoZONH+UAgYSOd5KZ2KuTvidFP
+233v5qkdlqoAstS42ex+Q379ZNWpY+bLr1WMCkUjxkAuYb5j0V8aFHv6/AP/W1XX83S0IjsuDEN
btzSn/IBer2lVZ+3XXs1RyNVVynJXa1vG7E1HmdgESRauFmUbvtIy9U8BXkSuj3Ub39W2n2cG49x
ve0srsvVHMUFWXNg5tLB5N13Iv4QmM6mNhT0wrdLFwyUIK+HqfFN8jh8DVTAvR6O8Sal70+2w6/9
S0MOwh5iRmIg5mk3NbVvWhsFY7pcTdNcgcpXpDr6xVBBfhrkqR7xTm0bLqtvKPSivrc8HjnL49Uw
GVeZrTbOodX09MYw6xOML74MiLCW83TlNVifNt33WunkMUqEgr3r6+Vwh7X1uhHdtvteq5ew2XcB
NP/abx33Kdab+yytNx3igJ2+HYUBDKEUNELjOzwZbPnhiHWNaINtz2Q1MzsgOlqCz5S+TVTvGyO9
7zVv2xZ0LUUCsBhNhS1qP4xNDHsjhYpjLzRn44NZTU/iJ1GlJRPzxptyzPCO8zGLxbzxjZpvH/uA
3T1Aa1f7s9csTmrrli/ptu65vpYh9VoBdlqVDJfSswS0KXdKCe90vSHdVMMBJ/z29mvqWK7W54Sd
Non7TVLpO/dpPpy3jZrVCoD4F2CEKnizYYQftaA05wfEVmzrUuhrMdOU9r3b5EHluxrJU/thrPLX
3pPjxiPpWs6EsVFYo6dVfhNN7SEPnSX6N7JPm57OWs4kpVKuGETl95lj7IWDat3kbL1tFVvLmboM
fV9rFmQ8WzLsIEEa6Z+kyIBd33b3qxVBEabejIpnUxLouou7/JPK9G1f1LWaKTNKCHuy57mTqX6e
WkHaTFZG20alvVoQsHGasEfGyk8Ce34SZRCeLQkzb+ODWa0IJquwbUy8Vq8IIPbK3jWtnR2Uzqac
KFtfK5po9aVlUQ08ebPFANu4n0gq2lb519eCJpnmBgrmpvKl1T3EYXs/pt3DthGz+miHwTSaIDNq
Xxbet6IcIa1Y1nvK3eXl/c2pYC006oQGfNC0S5+55BEmMtRA8zV53HTr1urj2kwaPfqMq9vDBKhX
ry7T4j0V00/p9t/d+momEYOGvM41yPh2SF/f0S1OWA5krMCw5l6YnvNqGh/6vM0uzNbUHL+Lotp+
xOIm6zvLs9vmAZysc07pS5Zn8m9gqcssphgfqtoFQjRbSd18GmvwpXsx1UX6Z0koVU1UzBAbpH9S
az/CuFQADvQFCeTQpVYXfa25iW9IFVkXQZkQEawLqglfNJS900k3k1YeTKm45pjF3XwKa0zouO2M
uT/lBglEh3bIzeKbkpYV3HWWoyXPLfwUkDozwT0LKNfBet9BzkrEQCR9IQ2orA6kqf4c6mXoXTtu
gS9M1EB8DNcDlmw4DRHlbTMTjOi5E7BRAFiHAVu4fRzkiIfazqLB2odZlZfsZz0PAmATY+TOy7jR
r8YiANGVmXpn+TNPG84p6coX86zlt00xCOtgiYFMoSRogvkBJnQpt+1C1tKaJodBM1RD6adu2H9u
XDBgTV6Qgb5pgK7FNcSHdKjzvdL3qOVBu0iuoznc5rnR19oawZOzLbcq/Yk8HmJdxJj4qhbxxs3l
OkpXL2J91syk8p0wt9XRaAtoqFKz0/qw7emsVnyoKSPMWghu9Adex8q6tLV2m5BeX+fpVv3YDPUk
Sz8SQItAzUiVgQtJjNdt92683aENdj2bQ29UflZDhCFAvjZpbcL029YC19eJiaMkBqPIm8KPG6U9
5wBivjcAPjaunKtzd66s3kl74EEOcASqncC8QtPbNuqt1Xs1rWDiAAUxjDiel8BKHwIZb5uv1uor
PtCBVJnBfdt94LceaEFb31YUX4cd2FD3Jp3KKWwZTwEG8aBaZ3q58Zms9tyNCCHI0qwGw5YkO5XW
oL+ax01j0Vp9wRNs3UMhRen3U1/dYkyMz6XZ5dv2ZWttY+TEoi8Mp/XDBhqKxbkNx0vffd107wtK
4dc6ylgVmS5UyElH6BasZUY4mWobTzprNVklx4DMYTYIdIAa+Lq6s6+0UWwr6q2lZEB6ptaOixIb
bZZdOuZgd+BZG2ebewCI7dtn0wL+RiZVMtiLXl5GhSm+cWKethWa11oyqfJ6zlv2qxTK1EVgBb0v
RSe3re3rIGnDzHovXtaAJAZ0246Ej/ZdvimJ3QYr9vbJ6A35N4pTuK9NhfkSoWV/mfM+36Yr1Y3V
AmZD5U2iJK1825GDdpF6hb4XwTja70i/fuPa09eyMsysQQClufDnTDebxyqNh3IfgPyvDmNbao/Y
2W41zcsS8Jh16kGf4jB6ijTbLre9/bVspk2sorQKHd5xHt7KYb7K6vAdssXylP5m47wO9ggVXRen
KcGTKSO61AFq7ch0GjdOutWHF/uyI/qEbfk41ZG71/IkBJMRFVW27fy/1s05wpw5bC07h6DTg6s8
DrHjTcR4iv2mJW+tnJtF32AENv4PZ2fSJCkObOtfhJkQINAWiCnnrMoaN1iNDEIgQEJIv/6duG9z
m9vVZRbWu7ZukhAaXO7HzzecYH/aChB1OgvPOhGvN56/e/UcWzziBoo/4AyFmtubT2hq+HHTy+/F
c72WTgMlOZzUPCzFVke/vYYL6G0P393n6smHyyJSeULIf+ypuKN0uS13sZfOySAgtYWxyknH8M4V
QYwKjPXvbnvv3XYEtt8MY/J1OFVmzg6mgQGrTNobQ9m9VMwKoDBWEclTJLKxhoFqNt01qRma2+bj
XjAW822EDzuRpzQZ4LrOs7OIQ3fbJ91LxmY11HUF1/sTqLcWJqMyBhWhW1//e+CvA/wvW81eNwbm
ilttiBO49wAkPGkCrMShJ+E4Hhii2+G2YH+vIYOdWAUIXD2eiIm0yptEd9c5RPh422m5p/9JUGGm
lbfYjRP63mjyrg6rw38P0R92472VN8wldEZmvDvyX0nZzkjlexMON37e3Uk5YDIGAqrAQ5jO1bsV
LqTvhya5rZsp3MvI+nYIDaFLf91sslcF38aTbpPsxkGn/wwiFLILpJJDj2I4shKwuHsNYsCIbhv2
XVxrnB6ccW0PhQAsnAo0H05fPLCz643P38X8MKSpKqVB3fRz+h25o0eZNp9ueXWyV5PFK0G1Gh2C
aFodKzjZLmb9BZ7QbW4YwCf+c9hb5BGGproOu8oq1DaW7CJZYm6a7mQvKBtpZzY/4+UBMkHaKaQq
h8vJbVsxaF7/fHfOfHp1R+5OodXgmQwt9AhFNwzdetMllOwlZdlqK4XYsz+FDYNfbk3Iy4h+vne3
fdndanXA5crATkFZhzVwsB0JyROlKjF/efv/SQ393/2Y7IVlLI7oxpjB1GEmkc9TGA7m3ALuPh9x
VTL0mPCYLeWU9Nv4EDjE7Q+w3J7kFxrCrNcw6i9pHLgk574ycFdwgRDPckg2WsgJTILCw33bfx8r
15rjoBBlFibpth+RjOP7VXX6zrXNegQE0OIR8MAAWVkCvfTWwEy5exVXn4q3oc3UUuJKBfYNkbMt
GhDT66cOjui+xH+9tI8Rrcb1LxHTv59RZG+2RCogA6iaxGHZIsFgGQ2TXUCyZqQyL61Fv9BfLhX/
vtHDxvefcxP6yYleG58PdRV2TysX/IG2tL7tICd7a7MxEMmILKw40Y38YnR6BSfl5bZpudvLcOt0
MmBWnCIPPW9P4wsdl78ZdlyX5r9Myb30zpgAHu3LBnKVgifIZV58DzSEg7qihDEnry+Ms765KZtB
st3eFk48YTGo0KdABewAZALMs1Vff7hpnPZivMZVBrfFSJzWMW7KoPKfdAeP1/9++J+m6W5rC0nd
GjEbcWK9ad9DvR0/Z7Ce/wZwU/CXTNKfPsVu+4E8oTYr6+tD3WoBPE6yhVCHBf2hlT6jBRTdt+V9
yF5EVzfIblQzcGVsoCAexuwTNqIbD7Bst9CA5QlxVR/EKUTBTEf2qKPwLxv0nz7CLmpII2g5PXpw
S1FPKeyI+yU5jhlHZZ6BCkFuUheQbLfeEjybtW0awKYDRoLoda8/8ym9rbWV7IV0i+PwxXVzd0rT
RB+huc5gvx3edlkh6W6FrXAZriMTNvDCvzLTVyfLjLc3ZS7+DyyYMBXCvL6vgEVo70gV5fHIbhvz
vYbORaSHtTwe7X18ADLrKFt6U0YEprT/3PgdjNBaUMqrUrT0Hobs9xO7Lc9G9ho6yAoxSKytStXZ
6a5bFn0Cr+H9f+84fziw9paHVZI2q4sCTHaYqR+UmmP4I/fx8ban71YpcIlzlZCgPaXtou6hev00
1e42c1iS7tZpzdI6WKlpT72jPXg/ejiTqb9Nikr2ZmKB21DYkzMQlV03larJHgDOWw43jcteRrd1
gLss0chLLeN2O1JqP6hZiNuyZ2QvpWtGrqc+Hng5rBM4P+Opm8fbDte9lM412wbKKwKcXgPUN5iB
FL5P/rLz/mEyXjHw/7sOsUKd79Hhh0W0ADIM1VihGByFbxvz3Qr1MOmBy79q0bUkgfap1QiExTzw
2wRphO0OVi4dei4EMCBZPHpQzvtqvgdyrr2tDxJA+H8OjmFDNaRTxEtpgYsUr1AB/GVk/qec+S/h
2V5LFzNQA8hQNyewAaP1nrQyQYNRDS/PNzgljac24R4wrGmVQMggn2yLSQPHC4dMxdwRIFwyHbwK
a/pNpgkFAREwgPSmHDnZi2580thJm3U5ABjZF/DChcdEXN3mo0CS3Snccx35KEuWQ5tu8zGpNByL
A3Fb+ZjsFYSRBYK8F3o5RFY20HDoNzRsbn/5an9YLHtVj7ETTHhStxxcGvpcEDEXqbhx99uLehJh
QGucMOpewgDCavebAHp145vvlnnglZyqPjKHGnr8ktumKQgQ3jdlUoHO++c68RBWV+2KrTpV9Psi
o/eyobc1bBK2O3K2YAphAqOvd3cQRS4tCPHm0CxiGcrbNqndfBzaVjMw0tJymxuG09J1ZiiahIXR
Xy7Cf5g1e9nmrIXxa6XMwYyNOsgstqXi8U35fbJXbeL+kEQqkuYQXk3obDLBNiBObxL7k71oU6Vr
vFQaDwcKBIi0JZ7ysQdq5qaBT3ZzMm4MrBnMYA60CxUo4OCpIT32/baH76bkKLKMkKjSh5U2Ms+C
AN2EG+Abtz19d/DUED6DkAHk/QiZVz6KuX7q00h/vO3pu2MntkpFIZv0IeCoNcXCgyDvkhsHhv5z
rbazDUfU7fUBhqn0ZQDQ8DsjPr0tJt9LYBqJlDJALuYA+hHJN0WrQ1VBRvffA3P9eP9yaO5VMH0o
JirGKDuyqk/Wl8bIVh4do/18jGeFU/C//8wfFuxeEVOtURWHHX5EQrOgXGlSA2AOUuFtT99taKqp
Uq0Znl7XQ1tmkMMUIDj/vO3hu81MdDi8oWecD2pTrmjB5yoXWd221+wVMVzFRMskmQ+rMOtRNhnN
YWDsb9ts9pJEJyPGQGyfD7rx/TFcxAcfdsltn3QvSPSNjP2IbCT4M01aSHDGC0hSbxPmk70icUgB
OU2zSgEIFcxFdyV8RQCF/2XW/2E67vWIVRz3c9gxdWj11BQ+kYAlwbm+vGnGRNe/+r9sM0zokHKe
6+zYdYN/80RtHzsy/M1K/k/vvtvKqsja0ECsfEjmEP0o1z1e0fBvubs/PX23l4Fwg3S14/wYB0id
r8GPsR/ebhuW3SoVIQ0r8DPSI3y+qj5fPWSyutmWz7c9frdOwx7cPk9mfkyUHCBE7DbWPLCwH7Lb
1upeo6WWzCBwUvzIlzDvOL3ryY2H316eBSOuSTuKR8sYweq18D/cpowle20W+Axt1aQTP/qr9ZGw
YVzEDQDJNw36XpvVkR70QzfGJVy4zsOsXgi7zU2Q7IVZuOXgUiNlXDIIfroheIiH9vW2t94t0AQ2
Qs0cDXFJmZHhKVY9+q4bK82H256/W6KDCqeuN2N6jMdwg4V6vMR311a9v/kJpv9+aO/9vtpAqDiz
FTtKFSxnXa2rfFpSUtcH9Kmm1aWWwAI+al/99XL9h21hLzRiLh7kOCz9gfDPXfzG1tuivr2+KOmj
dVsWPDdq32UQ/7TJjYmGvbpohLaXV22aHtmwkfWo+Eoel5mLvxmI/0F4R/buXBDkU411mwLMudX5
1Iytvpc2GKGYXWZghS1dOzRPg85EX7aF6qGA6WlAijHYxr+ZhYZ/CN/2ao+0cxHI4nV8lBlvUviQ
Ds7mNsQ/v1yo2cd4HDj+zRCHAzu1qnvrfPsWmj5KztXSmuY7n+vmAJurn9sawQMz16nXf7uNhP8f
M/Yv4eVeAZc6Wg1rN/W4Xm522Iqwb3sweIXAVt0fm2oT4C+OEoyjfIgmBIRb5+YhvYy9Yo08IhvT
CZn3HgT4S1O5oPoWRRZqyoFAkC/yqHPe2hyRsZoeBAsz9bgulQ3ZZQvidALl2/d10OYk4m1U57NO
FaLnkWG95wmfxvqbmhtpwjwWaSsvEUCgFAxRZIHSugRU0M6FcFG3vYfvoF3bK/ATrVn54NptAbiV
m4DFOXfgCYhzqADYbXKJRLeWOZpReoMXXNJx+KCoxIWjS7vst1QS/3o2U7yWDM0KUW4wQgIcVUvb
k3dmA6pLkGgZvo3I9Kcm3+aQhDZPMlY3X4Y2FvyHrA3oUOj+9SOQ87CI69znq4TxrLx0G3DN8Lss
rAUrVZQpum2rg0f9jR4CWm1LUWXYnnixMusSWdLVJ+Q+zFbGj21ivES73zS6M9ASQ5EytbLHjhgA
ikkb2ahoUjYhdM8A6cwkXJPzbarZNECW241NXWqOezl4iMm61aDyztMwp3lGWYpmo7U9VXGKuwYO
ICbNHb7W2IBMnuE6kPMw6GVp5EC/Tlqy0jq/pT9M6110VPOYiCc/04x9bCaapk+RrqLowVdNZuqy
92hsio/cAme8oOknNf0j2noyfC/VtgovVxPPa3MksMJGCC/J6MXZsWiz36dMtiBmjysqCJcUHbL8
LQQ4G7jkfoiBn6uz4Ood2pt+sAFanzy0rbBdSs1qDg7fchwvNEH2lV6YGLImF0zwIxPNUIxss3JG
1sMFy3q9jqzLPTGLONgZB9sTG2vTvW0ArA8ZpsNIzbGLkmUrxroBlRvpJNeXSF012ZdMR8N4zzeP
3F6TELPNuVUaFaCcZ+DLI+zWOoqigidR1L2GIptBcE0rsd0P1IYohRANQz4PbYIG0jxviFsYcNoN
gzMf6c132gdotJrXNFbv00SGYFFXS9J9R3or67FoZDyu5dIl4/IkDKnZGzR9kzx2LkVvGR/JmNz5
JKDiIWys8D/boR8N2qzmYIyfJiza5jCoxtGLkmE3fWoCmRGKM1HULMlTGXP1RLQW4fe4q6rM5VXN
ZX2yFmDhO/B+4/FzZ5lLCoASCCwMahuFHH7gCet/VNrWos7FJLLvSQT07CdYEvimQEkSAQ+aJEb3
iO6XJcP/PAbxj7GbV3+RVDn3BsR8GAJdj5X0o4sxzc+1oP5Jc1IfCZ2y7jmbTcoOJGtV824SzeZf
LLojaABZAcwmsvJqX80ui9XD8Fug3Nfcd2yK3Gkcu746TUC6zfdm4iktujiK6ZeM0Zj/DK2onuA7
ENyh9uh/oC9E5p1N6rKGq1RQbq3P7B3AI6s/w3Eq+tzzNual6tHA+pq6ph+ewrpqwwvQtcYdgqnp
tjN3M2GnlG2CfCKsEtW7ZuK1KpTTAYw0O8LBrueSgf64+iWZHxfiNblEiqn+A2gv1fhsEp42R9KI
MS311q3YO22Szc0Rsvhwfpz4yn70MJIYigqpPfvcbGTGVtKMmz2wZNRzXRKUONd70cEVGyRso9Cb
EqRr/dZkC48vUinFcl0FM/veNLxTRT0sQnd5NoQVAbAqjrbLAjq6LrWlJCj1MtAwH3pv1ZdIc7xB
mZA6hAfmhrdoQdud824LluEwXH2ccrggevE0WXQzHhI126+UOMvA5KsHmLmCH8IeEWPXvyos4bTo
+obKgkmbjJ/cBKgnXLGkhE9eHgnv24vVaH5+c4AazlXeTDrdsN97ZcFt7zRiO5ujTLIuP6xZo+Qj
uC0zDgTArjl/1+Mp1w+ptJkPCWcojx8GSyUQuqsaklPPQy4O61qD95vXoc78vQXRFYnpDTgyfiaV
w8UC7Y9Nc1mA5gtyP7dt8J4lYqZlEzMTlAtZQ16mzvvu40x81J1X7S0/GTkGVTlZWrmHCMS3FxIu
XfsexQHqBFDMveZHoAZqfccFrr1PDqmr7BiLFuedrqpkggo+brYHWZNOADY/h7qI1ZyC0svmpWot
Wi79Er4DKF2ix2aItX5pN0CDzyN0Bt3TCHtEQNVXF4O6BDN6IOhnHl7CiC/6OVmmYPhG2y3rH1gP
Ijb8DhrZNz+jPvOYCRI+f8thrLN2PeKXAfObSBEvH5hYm+puqdsuumKVWf9oZgpQ2wHbUc9K8LWi
6peHvzaM8JemS87L2NY1lN9oX8IcyWC+dQdOuFNn1ckIimoKhTU5LAqozHzVbqDv8Tezj2vY6O1r
D9IArAY4bca4mODZCeQw9qeq2Cq1ve8o09E54wqdeskwQOEs1zkLCqeMBodwHu2GvqA1DQtUobLm
Ba+bJM+bdXV7DkClRrmxrURg3qT043CHDofGIyoa/PYDp8YyCBjrEhK+Xst7ESmiZkr9oyc8lgt2
Yu+qSwbUO4c7MQOl7sFiQ56egUxZ5gvRDdfnTTOeXE/urYGRRI1hXJZcc6xyApPD2pu6mFrr3GvE
t57noN9l7JjGEvtbLiLbzc9Eh9n0zc+Lijtw69ctubg4IttTjNnffO6WDdwi/MhorJ4FKh72XSYw
iHeedvNWDpFJ9Bnnf6BqDC6V68H6NLU1gic9enzMuV6PqxWB/JCGTsuXFWO23k0dtMTP3do2bRF3
zbh83lRKky+Spi6T+bbC3VxhpKK+/jnAaJe8AHUQ829jzLj4OvWToLiUw0UzKmRHu/QsU704xG8N
ydiYT4FxOAr7DccHoj34DLMgWdNygbPH6CDsTIPvQBG4uCA41LuLN5N4Sw3m90EQC4R9u3mU1WQ6
xJ8SCjFNEbms6gokMOIUGM0xNSfapwlb82gjcnpSzdSgTz2E5ysuH10/PkZS2aDPGfpHv3XjpMG4
Dtt4fQ4HMsO0GcV5/hZng22Oaw+80stEm+hztgANVC5xhfxR1gaaPblBVbh0zJ2lzyhaRsO7XqSL
vw+7YRqxYcZYG2gagLoxOwk4786Pley52oosjusXB7lUUGysleu7xdsJXfRolqa2gPdlJYqUh616
FgsSk3kj6346RA7N2P0RDbag3lfRMJQzqSi+RNv04WNs1BX/y5Zr8JNBj9vUBc/WhJbSTCQ0ufCb
+9RlPay2ci/R8vem0JobfawXNj7MA+j2vGjqLijCDlaCrsDuvuapZZH+RA3cLM41swrnfboRhOkR
ur6Vzl0UB/rS4hXIqxkHnRY0YVMpXGOGk9iw1L8kZLbrkaaiD4GzmeGTF8ZtlIH8DU15vkShP3Ic
Rlbnc1J1y5OBDo4PhWQy7R/EUrnnzF2puX720f2SZYIcMmCPNhyjCDnK2cfY9m2/BvVFsCHRb4Cb
h+u7YTZhgVrGRL+6vrJrUdkmPiNcA2pVoMdoRDE1n7euOTdawS8lRjM+Dtuo8F5zlY8gaLFSz4Se
a8QDn6xMo/sa/lsyZ7yblqIJKath9Iub2jjGHbvLbO1+xmjq6h4plo48+W7x/HEK6PxCLHyBcQWK
9EPNMuoRO4Xx/LIGClpvvaUFg/fAI+ou6PBXqYxgYY8e3kc3Z/TDaIP6IGjHRC7lpu9X0fPn2gK7
UApM4yLZjC1oU7XnOI75g2G1u6vDrf/q6rV7z6N+LlrCXvtklh+Sjg88r4laoFUyvRBTvpGW2yWv
Ee26owNy0J3ZSuuPLNzUne5cxktMZ1ZIb/x2HOYuuXPQosYfbJCl7+veRvDyx506Dc6VTFfb5xVm
bgZvBdeQn62unP6QJIy5fG3llkH/G67Wle3VROLSu83DayebQ6eAY56mheIe00ZjV9ZsDYO7NYzR
yoymeEvu5ias+NMSbIs+rjCHIB896ykruItXfW9ildRfEbnK6ZBoGtCzalUbP3Tb2oMQXA9rj+u4
mrOPkekVeZ4iE6kD3DfcAB+LhTWXMVh5/yVoAKDuisS1SVuSpWt0bpIWoSjXJm2LuUeMYvMqCqKo
z13iTPtjy5Joeli3cfXfQTKzCIcanSWY3T3WVqLyDu1U3QHWSxU9zVnfdq9biITRYRziSB51in2n
xI2mTi/TVVV8mFJJo2e0HHXJPUTXUViGfEv4JURT2fa7hYJfPptFZ4oUjtdrc7dMS0RYDp+YDGVM
39HeveJqnFLcgqG/9fdI7CzYF5ohteGjkliS7wUuq/aLSAS/xCNUENEibfolXCIRfJUohOKavI0J
yJmoXDQFZgeCpbwyK3b3ZTZbucp6zj4xGEHoj5nF3v55WSZOuzJJpwDnVTUkwfqeWd8hKRNQmka5
1tUsC15FPX1afLa53zE8Ivqfc4tev0PWAT/5zvXNxuFSkYzzC8DgidgOwwpL4BNvAzq+MKwy7Igk
mqcM21OzpcgwNwNyQOcuIo09R6IRRJaxnxEC5D1jrAY7YMT9AxFfNxVuVddYBOwfbV87Pc+1PXFR
i/ljvwTjehy7QPPLsnCT4It5budyov22fhU8Qc8+awRfvmorJmSyaiKDggsT3rdTXbFiQsFaP7iu
i2t8krRFj+eC0kwxq3VCUDoxuAR9ND7mGewdpuphrCmyU9WWvZsi6pDt0Yn36tn1fZ/PYLzmaJmr
TQQoXdaNR2ezxBU1sLjm4qMFF7SGG2SatB0DlWuj7fKahjZtfq/g4WQHLwhpSmav52peLwCTnD2T
yXcHumLb5dEY8OoODO+YxcXS+y5APOpIcNo8ZvAJJ36Y3mls9t037tumxBkfV88jXeZDG0zeQDYT
VMEF8W2kC4Lk85IHmZ6qAp5c0Ydo1RAtrrap1YU31xMDo6VDWAKPY1vgRFLyY4K6Dzl2TTPoUgVJ
aw/rhu4XXPoCJCB92oTtU9ZZggtz68QTmgfMpa9aNmBFVuZuJEh0PHJaa3oxle6/ZghW7NMg7HKn
p3TomzJzbiuSBBsHUjF19RVeKV1b1hJ7Z9vN4lFrggDOw7zGXvo0awrlHWA2aBki5zado/5x0tHS
P86VWe6NUmP3jc5bJg5jJuY3XDqjgwwiNBrhfVh2cT4Fxa7fYvsxgYPNr5kyApg9PFtaTGLEGXlv
U3mMgCo3xYTwfiwyaFdW8BSzDSUB7JtLMU3zVvQGN0YENopvBdqkXJ2HDSbv5ATtCwV1FToPYEpD
H0c+aKRXdOC5vEvtmjSfN7tO/sHHm+s+wBtmpA+StaZdCh2tqr0fM2iv4Lu3bSVhHRKg1Ro/U3Av
y3VMtw6uFxWQywPO+fQ1bCJcXqsFV6OcgZd457sq2KBJnXpfCtSpkzqvNDrPflQDeC4XKhA65xWc
RbJfo0YSAmcWYn7wHDcCUZHX2N4eg4yP+j0qWnR+sOjm759nC87oU2xgslRk2azss0TB8XvshwDu
RXWim0/NWKMhTWilemjtZPwmKddtDupuk1sBDgluzOAtYu9b1aemxR0RGbnlKBbjwhx7xFa1uUfm
LilFypqmv3c2xTUzRw9X+BUB9hAVIy6i67NTtbevRE1B+tlW02Cezdry9i5reC3bgzSVaC9r3Wxh
g/2WJr+FRTT5VbjaIsD2XMGJWoyT/4A8q4SmZ8WFXG75hrN8Pm/dYrGy6fSRRk10RB0lvIfFAA6S
LIGNeD5YZtIPWA+2P/BGN3DXycJhe7CZGcQXK3GBzecZObbHMKBs+KU6zkUpxmqmbwH1cn1yBLeS
p2oERe01QwKK/s+12zypJYqG38mw8PS8hXVPijiGGfUDDrIah3W9JdSWFUu3TBXgUEFaW/gQcrD3
K5yDyB2DCxK5x8RKxZ1hUayAxSPb8MgV0lE5U5GFl7hq5l8kidrmifpqgMKuImI4w9Q9oC/oKUzZ
WICQ5C1qI4NTRxvBPe4I4Y2SBZLHifk+WLkEgAd6nV2CHrfGz6SXE0J3hviuDGeuOjRqIs6UTwZp
ElGg90AvJodhTkjvCaMJYuhEB8O5hQZh/W6p4wt+Fav0ydZtZss5UUoc+ijKppKC1qJFPs3SNUcE
vT2/r2KYh0GY2F/RWSCJjWXXtHy7qzRE6wW6fGqelPARIAs8xyuJWi/KhGN9x9Yt8tiatYrP2CdH
VLInHGE50k2hyNFM6btykoPpj/FmwulX2iaiDxAihbGOwIKF08xvJWSPXieB6pFeilXiOIyLoJ/5
iVFF3XYRYRZlH+GnLPXDdc5tCj+8jbu46MItGp+TtO23TwF+DQ/yJtTRaI5Xp2fE3Wvm1/jJXC8K
91Uwig1nDLSkMF9yVV0/OxkuiMlmEzGy4k6Gq3laIKWcICgni+TDj9Zhy4bUyKWS/Jr1GkxHA+NX
xIVY5kibg+QyzncLH032nDTdWuNEzDr/UzRIun7tOjuKY1zHQ2AxuioawClmc/saI6rB0UB5GidH
ha19+tWoOLFZrkMOJ2ObxiZ7C5GGaIFGQZpTo0wSG/FRBWYMXsYaee3X9RqPo23dZT0t0nWC5y9a
ytTcXxqJ9D4mSayi45wivmMHMAbNdI/uuDqxhUeqfERA385pm5YkYTq7twoJ8wcEERl7ECaOl/dD
34n5Lq0jO14CA474V1RdKlKgnMXQ8DLKwOR9Sm3wMBI42LwGZjHt58CD2VdwBADDwRmZzU/totEE
IhOSrm++h8KqyMiCXHYb9QMMUuY60D8ytqjqLbJLU9AB3v/d6u8CD7T1jPvS2PQXq+rI5QgzOiQr
0k2bs0NhKTrPSCbaUy+YJx+RPEmSu1ag4FEoIlEcP6DXlszZ9Qz3uMJfEwfBcZopNUXEZBfkWHOP
TC0uRkklgUfCkYSQHU/HNgiR1mYDMtku74Efy3I3bSop5yZN4rPeDPdnFW8BGWB3Rq3hSF3U4IiN
hofdQxLOy/IxWeA4/iutYyMfCFKA6bFPGsPfW4sMdNnXWVejcw/Sypd2GHp2X9X9IN7bDANz72gm
ljtigJt5XPGuFLRv55OXzqSyvts61BE/IJ5tq7Ughrl2Krsxk8jOxfAva0lhsJhVUMAAgjlVotyR
ZvwoIGy92vumX+C/R5aw4Bz2jfIgkfFezCWVdsbA6rRT88s2Y9BQGsJMAPCbpty9jzDsaDziSSP8
BySJq+24YiUfuffpA+4KLLinQcVR2WIEzm70Wq3I6Il0jKmT6NIpefD9iK7kkLpRf7Gt4XAuEAb+
EUcNiLNr8tCyJEUph0KQRKYlWwuG+9vyVa5xRl9GmHAs9Hi1QQ1xddsSgM+z2fO1K7i0VpROzlfa
ml7YUzJX8XCJ0eVqz9OgTFTWq1PDA13gsoJMEEFZaXRzao4tcpVhHixhGBxRitFt2Wc1R3StpkWl
OYtkG33bUhDW7ytfd9s72BXEGinGppr9z2hIovq7EiPpLyRCe96FILk1PaKjftZvPeyamw/jkMTb
QxgHi/vtpqRTD87VwYI8xkazAhEMkuNIoxmkkNtlgRBu0vGjIXKxhXaAal5mvEJXGk+pKKAbZygN
xvFV7bdmRw6h5VO/gpr7gdj/x9yZ9caNZPn+qzTqnTVkkMEIDqYbuCQztS+2JUv2C2HLMvd956e/
v3TXzFipautWP11UwYAhOTPJDEac899OHvdX3bBZ1bliJBx1AVcY4QPwhpWp6b1ysq+gGYYdZlIb
TU/UKIVY0Fes9nIH9p4DDrCRHrqZ+VCPeEY32cFqGFbHw6LbDitBIw930GvoymPf7KR306upMLDi
pyr9Nh7Ox29qJFoAn7WMz9raoxQx2e+KD3bXiYFnL5ZlO/iN7nEc00kzREklZmqGtpAG0hM7bqNr
kahh3rONkhM4FVU6PQ/Z0iyX9aZK+UAx4DqLn7XZeL6ualsetCqb6YZTO7ZPe8oVvyTxpPUZlBMf
MMFmmThz4WluKY49dd4nqPCvwYNLzOCMBtjo4Nuc5lwy1NGRwxfMlq32Md2Iebe4TQ440bXJe9hg
Kw6niYHF7zNUf5yLzJ8g19CbdOR9VA1u0yaoTGD76aSKurYe/BQvnOPXGrrUDqD4uvGZfjkGo6Iv
NYcvNGVbavjuAGGc+ZJddgAqKWqcED4B7s0c7xcsjQzOqRbHTT7hPl7Hzh9nBry0JyUtR5oFc0u2
9nxOP7xIK+zsBMY6/LWa5CDe/RMO/ThvJAZ4XFKjU/uawY5FmCKpvkJH1QYcz4DqIMz6DdP1v9CV
/FAZ/CRc69p+7R3bdvd4o1v1YVjraAybmLIGgyuVf2DihC8oQpa1esPI+S+EJT/MHD+9ZYZUhs1D
yL2rGU8wkMCxa0FQ3rigf/XqR0KchuFmvUo8CR9afs076+Osm+jf0xAeZxNRlbVlE0dyvzIBwU+6
9SxFV/FvvviRVm6wrKGqR1fuQVZ20AOpH1n0079eUP/qrhwp5aJlSgfppe4+No2eLXyK6PPY7P+t
Vz+OaRF5Y8N5c1/oDIgpHTwG7m31h1+/+L9YoccpLW5nlXOzZCyXRHniW1+l5RyY7ioYsaJF2fjN
iDD1FIm9bP6tSWW4FF+qORMdz4r4CrlnMqR8cNquv84s0IAfF/QfT8t/xs/17T+f4/4f/8Xfn+pm
7dI4GY7++o+7uuT//zr8m//5nZf/4h8nz/X1l/K5P/6lF/+G1/3jfcMvw5cXf9lR6Azru/G5W98/
92Mx/Hh9PuHhN/9ff/i35x+vcrc2z3//7QmUbji8GsFb1W9//Ojs299/8376Rg+v/sePDh//77/9
nyquiy9Hv/78pR/+/ptwfjfpymytJZCUCX3z29/m58NPLOt3VwkFf+W4kt85GPArJismf//NcH63
HanojoTwaG9+ZCb39fjjZ5b+3bTxJpBBATfNj+zf/vuyX3wx//tF/a0ay9s6rYb+77/9SKv/331Y
YwE/jLkUNp/RJErwVS4IOgrbcdReZWIwT7qCCqLwy2bk8T/RdmHeltEkP6x9mskwY/NGi+RJIxCA
3N9iA3lKUCW6/NKuNqm1KEKWxw7y8maVk/F5SB0ESGJO5oeOkg2IDH7t2hncRF8U4wCO6cDEO75V
dsYT03SSzveMjJBJlDOHxCVDgWF12Vo0QZFT7Gbg9J2vhDYP/A8ilN3EAHj7JJopsh7M1KiUv1mj
c4fCxkTynyfR9zg34xLbeLmsbD3j7AVmX6Qf1zVra0A4bHS+OkjJyHgi8t07JMmFpBYWmBOiccwI
6zWXLFxkrh3Cd0WNGa3hdAyI4Bk+OnMaL+fNnFP49r0itKyNa+kNvlrmOb4ycnJolFlN9YIESKNn
8mcD9GxXNnb21zKY+CIltBCX7lGHSpu8kJdPNp6QTayue5aalbrJTTU/RNHiNW/sgy+leby69pQm
vNiCEUIZd5yB4xUVxj9h3cwEb9khopi2PO3qsU9Op3hL09ufHqM/VuuL1fkjovOn5WkhjBU2q5I3
lJ70jmMwK+rOKErHr67rdUiI7Lx4rDxVfklpN+pTKp06OffqSrQ71buiCoSbeBAyK0aBXYJq4QLM
ywbIAkj7lHWaeIiEL63tn/HKaqt+jOPVI7OtILNjyUeQvCEmFupED2SwXJB7OszQgT0yNOGigqdP
8Drbt9uD2IH82eXc7pbKAq0rksyvyri58ixA4lt7sOoH7ay03HoiCiHcULzsti12rKAwGLVMAT7L
Eg4rtfRdNNs0B0UHk7Hb1GZ3e1M3HVKAtMdWSppRc1p09ryeq9SdmtAg8MnaS3DHb2aZqMeVtZUD
CwEWIOZzpuQU1t09HbcOkUCbUgafSLDU50En8nyWzZyEM8AnyAUR3BONZtvDBa6hIAkEYDyoxZqR
3pNY8qZTKK4h3QTUW5NvlB0tPn0/boe09PvFNabQoRxWJ55ZytulAhs7T120db69cQv8jDbg6xBP
cbV3J+Lagg0S0wyVpJwOpFOX+H1NW3yxknidgzEvVytwDXRSPlh7VO4ZkV6J99vGJIgA4hAv1dLU
43XPPDJ56Q4lkXUm0UDnPb5LNBqIFL0L5i0RmrF5zviQ2F75o29pkLBpPuc5MMZ2YKay9hJVcVGe
ZR3yha6QKQRL7Dl0hEVuP2yT6Iln6EZjDUQGz7FLSsSPJGaUyeGqgK79pW/n4ZwJ3NwKV3rLB+on
kcL/NjYaTcLKsO3blV5OFsha6c9TFoFM63YuWTprrM7tKleXKN/KKkwYJWicJUOeJWG8wbqdZK3L
KCpV0csEGfV4tRutzCR1qk6tj3k8tc+wOPlz4mjCpyeDs4OncXPb8ybuyrNOGKMMct03LlD9sp0O
mPcuCYSYiFfvzCLoN3ktMlFV503aZdZe21l+vh0ccMEBG3iw9bYc6MnmvDTnAbfQMD8vSowPKXdR
hGD0aJ4kA4PrEA0bfFZxyBkNGkmPvyvE1N26Ol81WetbVe3mas3gBIAxk3AQUt8M1uY8udzjh8Iw
YnmhGw8SARlMroN1XSfjZIu7hGTwdhxkEBHsrxGqpRqEKa27xu9ENX9YwdWQI9i6TADcSD4CdYXR
j0A6YBD0mub7AVT8bHC39nvBBlP5WV3NVtgOsgN0MBZrVzF76s5K8uVZjrMt6DPd/oz8FSM+8aTq
JORgWTzzLeaKVJAYltfLDVyaeiVrJmwJwHsH5o1iCVPPlMCnb0Yf1GuB/iR206HDHVbrr1qg4jQg
UqyLcWv098WW7s1sxs1zstVNh/DNllVodgWAZtweRgMVMyqawLXt/J6cyu5KNdvyfSzZ9PzFKKPH
ppxaeIYqQcsKncU2tVmz+OA5ffN+xVpU+zxEiIQFabNruKaNuonNXKAvjWear2JQRrXXAPVPFdDe
Ax0eiMlBLp0HnSGY8LlpeyBufopYf+Bd6Wlvb5O1RyDpvY80qYiIwVOkj/O0jHzc1THbELC6vY84
Hg94rRM9u5tkBIkrbOH6tVeYa+AUk74cyKnW49NhZNkQGG2blaRKj5LfmftSXybCrd+Z/YLBI2mX
tjv1ipJ8QT+OmfN8QnghysaLSABwB8k4IGHbTFjS83a0JGSlIYjxksKTqL/LSSnmE3jqIi/WDeWZ
0zXvxNrMqNfZBqZQVyK92ZScm8CtjfhqycDtdw1hRZ9ziEl9aqxF9Zy6sU2NDn1737VG5DJgGvFT
kJDUfzpUPawkEdZZFdZxJjSzqXq7ufbWaVQhSpLUhIdcVwtcMQYemdvabc4Tm1ogZGJ1HYdzlG5k
ACfa/Dj3g/XcRa3+JkuGlPvDGic3thTG4zJl8NBIKtPvWYw00Ccltx3P57z0ZKD61kGbpvuSR4iy
fgzKOhm/k3RqOSGC8bHe69IxO7DyBaqniMTS7gqH/Dpfoy2tMC9FMI/z0kJdWYXrCH+K3Ai1geex
+6frVt0lTWw8dZnnfPK2YbjZ6Fge6q4zn6ooAhlhlAJKFmVvMKqF0PgWi96ah8DqzEnSdJstqiTu
ex8Qh5g9ZMownINgA32AM01zHdhmFpm+qEvZ7lLHsb8iqhaCyQDrTAm3ihbNkzncMGcaQDZG+Df4
DrSreSHLWn6EFk2JZrLjLohWmb+DHmLfbwozulkG75BrNdBJ+Ua6GFaY5MX8qYknzBmjsSUo5Odo
S0IHAfS5XHi6GFiUOMBiWZXfzllPZNqyerUk6CAZbq2NWjL0sGI9MS2i6XyLMul7O43VYz7F0Te0
NUXvu1msH/WEos+3KiYUI0IumWojVO1+Q7NDmr/Gf+n4NgkpYlfki3u3dYX7ZYjH+FM58ND5VT+g
Bjbzvh320szMhCT6LVnQihqm7aea3FCgo2p6LKvIfaSp2WjqYNaVsfmkzC/FRT7PzcysmzSuKQ8m
s/5egv9bHGK9uF54yj7XjbKfpJqBiJiwESEGQKcQh+gK2zwsUWJNl41WRceZPifdba+97HGiCajQ
oufZaWlt6LqduR3bMzUlFYBiOxXMkInGHPItR/Yb9FGuqh3yrRwSVLbF6IuGUbOX0l4wFauhMIYL
j3iz5oEpo5ETLEZqTO8RxXpTEM9z9UGihxTXs9Ev7WlnbAMrsnKAvOg28AI4SzBJZ7CmgNA7aX0F
xEKy45vku6Eb9CgvKczcloFd40neZmJt/REA2mn4GGa8PeSMdi/OW9mUa8SJruM88at4lvN+RO3C
V1+irku/pjJB+bTGhY2mvUZaelk0zL/Ci4KiL4upGqeovDXcdUaSb1BGiMCG2YXILVAIZXNQUrXC
VrhFKozbFR1QfqlHz4jiYDH7LfkmOlkY+7JyMnWbd6QLfKNP5Xp0RP6AsytWdsYzU0+mh3I3WXJz
hHmpPBEIT9cpvI/omrBuF65CphpiNiA6e1UnvRrb9L73tkQWYQafNH7c1nar77HLlAIUMzejuzEr
JULC3N6AUShFRHcKiJ+1jI4pkU+9SxPbFcqHrOrc9ylja7w4SJOF2puYMsUpalR82hAyLAc8Yoes
+/sV+N9rgz5xTfbH2NjUjig1p78ykjqpLqu2m+arXrVqqP3GQLGY+aiwbU3geteaN1hKZB7ADtrz
u6YBkf4g+ka7V2UXw1Ct9jp99IyNPc3KI+bH5GtJeaPnrQysCMbwYU5QxvRQJ2VACgfYvkqRoJxW
MFCPvdWM0U4u3kQi1JpqiLdopjyxO07DSvfGHbPjyASBo9zcHRxlZlHgDSK+zFzVIzylvcD55OXz
SUmEuR00ehaPyYbsKOxQOFqnbeIU207Xm0S5IRPcldbcJmbQJmlX75TNzWd9RcjRmkH1NK3OusGt
l3ipbtqhsJPdEGVTvoNfaZYwLQ2nOc8gBNJd5jXx9xrxgvATXXmZj4+te2/KMt0YPCVLsXNgjDef
obfDLVIxPll9kaEzcji6FdwEJXtKmzA7lMFtlJR2KDHuvJ8tOT4JJKffNvre+NEw2/SxaLr4XVxX
UY62bcpRTds/SO1pmb8JcxLZbVQ7bNgSfL31WeLjyqXX4650LU5vrGr9c8eSgIsxmL0AvbJNft6R
7eI35opeV2nZgcgT2ny/OMQj4E2nxF03pEh+MaWuwnnUz+90XfeZz3BtU5wkPfrqwKDbTf3ZrOSN
lakcP48Xx3dm55afNsol1/c4IZCtZ41d7NvEQEVfJPH2dVOZjv1mSYrWr/sIHGEyl5RcRZnppzZS
8bvITZcozJotXxGJ5yV9mWeTpZMywDniEbGW4Z9uwb8Ell2lT13d19+HYyjsBXp20zxXH4bu+Xm4
+tIc/+b/j6AZIXT/8d/g1CvU7IQLeXp+gZrx+3/AZt7vriMtT2shTMoUDZrxB2zm/W4rG4W2kIJI
tx/Dxf+AzRzrdwUhrIHNQCakMu3f/vYHamY7v2vTkvzIlVqYaID/Cmh25JJkrpN20R4itxBQiNTq
QHc/e+JRUqQV6lLDj3A0nEeLu92Qt5ScGgvdtNi68dpBR/QOntk4gedMTxljIN/gGF4iMf/8DMq1
QEWoMNQBBnzxGRA9z3bZtXGwHnYcHIjttbKM7oKyQoc/fS9/AsO8hNb/+VbcV66WJskFATp6q9Lo
KR9QRMQw9SHesLnzq7aHX3rjfQ5Y/f+iPbyRR+iiY7kOXxb5OccRD/kQ6VmbXBNaI7kbt3o51Y5u
iZMbJhclQ4kHVUZtZvvsEBrJ3Fq6xlmrxvVJ0tNfdess7xix2q6h7XYNVdbmenf5ai3WKTH00gpo
2ame49pKUApGU+/6TLLI851ptJ7rM/EtTaHu3ObTkgq5oz6q0h2DAu1+B+Yxf1OVq8irnZniOmV5
D7Gr6YJ8uCu57jY9UkJZsdtcdNXgbHtkJlkUjHOicKWaG4OcVGogS3jjrr2+achGWe8Wf2KJP14I
tigiRYo/yMPy5LZLvI8m462Bm0eeXCV4DnkaNaCfS9GEuv7lGmjbEUungX1Exb11asTOfMF4FCdY
eVjuvcnudpYh18HXRp2derEFRKgZcEKuukCUN4whmJUVoLcl2nRiMb2xdF7SiYePZ5nkr/H8C0Uc
46sMJZEPRdHw8bZe6LDpEVxRVmCVRgpo7pIiM+5+fdfF8Vo9dE8uS/VwQxwp5RHvtJSLTG1MvDQt
U3pvlbnOMCVu5SlcQfsU507DMetM5QMK4qb2bbqBr9oz3XRnZamcAjXL5FwMHijXlJeuDMD/jAwr
V7N+0dEmElxkOTYns+8TzzebBgb515fwJ/fsQD0oZWPY0+o484RhFdmQbxULxyzvaT8GskPjNMT6
c9UI79uv3+x4u+J2eWCc5BJJbUue8pfrx0g7zG822jsnt6OryNmcEyLm15vKiOy3AmIOfOLP28jh
vRib6HiQJwJ+Q7x8r4SCBcm3gWCVWNR6VxaNl+4nHvCdzC2DGkUD5h409lQVq3Ti50123u0Sr5ro
F/IOJGqT2Gz34JuZPrOSJKeCXtStm6lEBsx5AyjCfppLXIIUaxQfa3Edl6YeA+hzGhdHlekSzOk0
3aJdx6kz2ZQcu0mQUxasUQ8SgtKxNfw6rsRh1mDk3fBD9928rfLrInVR+w5ux/O66gwqq7hnoxrc
mpotxiZy3bNIQNwx5bw1PUb82b1TSgkHPkjBMx19TzmhugKrCN9TUoPRWqIpO1+LJcERs0zynmio
7pG5d57lb/3gngAKNckOH7N303lr9m3BTVT56Wh3X7vaix77snJv3TZzb5U7IdGR2ZyLfZcM3seu
Tqkp21bncGv/U0f8yXn1I63geAGwAtShGODEOh7RjDI3nwpZcI5UdVbuEZlMFza0Z0hbkwZmlajC
P5ApJ4NsB/xI1oLm0eh2nYv2epuqDP1GPLnnJnDKvY00M5wNjp2wxNn718Z2/9i5PPgNzz3QhEoe
z6GIMG4wa5KdK8OwFlpZVASyV2/Ns6OSOnokBA5g21PMe+dcPU7Ja9LFjSMiAgILvxWSEoWGqKWv
g+qru53KAaUbGxFlUGm3e4PFeVUuHQ4PS1Kvsc/wSB7HxPXdOk1J0cTBUCbr19a101AmzXrtyCS+
xzpeVMHI8cDxWzCRwLBpFkKBDvCNz/F6v+MTwMOyYyuXQaOHn/+kzlBtJI3RoYwxgFT3CQ3upaxR
7DhrlVe+WTEE7dfr8M/e0GWLdZSroc5elWhbhbaH0StoW5IhrNbaPR3ctvPrhcydZVDlG2fS4dl8
uewFGaeep0nCsjxxvO8NLBsc4EMM6t5OYWNNJBlQzr1xbPzpu1AG4jhi0AMFx8vbWCweVNzMVSWd
55z2s0lepGmpN8rbP30XV1muDfTAyj3sUz99WbOulF49rsUj5TuQBsM1DZO3+vU39GfvggtD8twx
qMY+To4vSaWcJieNg7xlxoHTEi4hh7jY/RvvohWoD/W6Yx6LayRae1PPbEeqGYvJl4NdnM7DuLz/
9du8fsYh8OlHDng6Z+yPrf2nW2aKJZVuyRczg/zta3shbIJfRS6Zu2c81utHL3NGQrYq+40L/HEF
L1eeTROCTQ1hAn8cJ980GFHbLmITY1yvvTOJDL4bMKnui2StMPgx1rZGwB1sw1jtR+epL7w7iqAo
gNut33joXhcatu1pi+2btlG9GoEnkXWmCdTp4WY3X+K2VgeHZXOKFnp5Y6LEj6X+8rJpVuhEudcW
BdTxQHc3jbvFdMoImGLzPvK0Mw69ysZJBXQODgh3lc4KUahpnssOWzoJxOgTS7zGSLHjMfkIcaOi
m5JXec/kUTwOpqStxFcISB2O3bixKW7pgOHLZuqh70zrhK8RzKv3+xGbvX8A2IdgdGruY5F57klv
dvapoycsyr9eXa/vq8OicoRD7jZlgTo8Sj+trqVrkhnzHdbHibIaIM0KjBiJ74ai+I2n8vW+Sflg
u6xNl5h8ELSXb0W3gP/HGiLfKBvzea7X4dIY4hzq0Ptet9Vw8levDLWEIyxB7+Cxdg5X/tOVebLE
4DfzduuKDz4zGpwvwwDoh47XfCvV2HpdYHFR9Oucwag19I/D8qd3g5Ni8mufRfAk3QYOpqrzAZ72
nHkY0T7aKpPZ8bb6WEJivx97Dye8DWOeWzI/+/Vlv94uXMsit+Og5eBWH/eN9oQlAPlG5CvEzA8C
bvMkXTqNu7zD2OmPNnNY0MHInUX29Bsl+uvFdNjXHbYMmtbXPWu+OlZZjtzyocnxXmz09X3atUFi
LG/d8OMtHv2UJuiPU1igtfJedTlQRnlvZJBi2fhkVfjPyTWN31hCP47yn3cCGg1JF+gcmlBp8d/L
NZQxBEaUtUlKCQ4imCblRSdrZAMRTZBuiEjsXNqnTCs30zPDrWAgRxuDfrhMiyXDGOM4QQFD4uLB
4OvGwdxV7SWJ3tioEwIF1Ds2AzmGFToOMxgqI32YCq+KD47uub6N8fc3+6I+hOL9epEcf1FcFy2u
cugRTY9H8vhRJDPJasepDTJFHkkMabpfl8S4JCekfuMevv6ibCRtGJ94+E2ej6MTP3Ochqg3owmM
vhxOF8Z8hvVkvRVw/arBYbE7ykMmxVF86BGOvqk1AcMZi24IJHbCTwvCHXy2ejYy2j0530yZLHVg
etP4gcwW0pKqyWArSIqkfyTOBUaIEcIbkI+bCtMvp5pATyNJhyJonbmUoVGV1RxCMKATmvGLwYpW
8ZAEI7a/t+rLV4U11wLwAGhgspGgPjuqaL2ZQfZtRkDsUGR3lld2X/p5dCloU5QuB9dMjSft/dKU
6V2UTO0lLij7L+VH0ifyFFscs9oCQJA0ji8X/lgWCPYjuwnmaCr2KcPX2C+2+I0T4fXacCgDuUK+
tsMbHdWc8TQc/E8VhHJLz9IIIc+miNSTXy/2HyDWy6cY2aUkZ4roZxRl8mi1M3I9JXC6GIJSLRFq
Lz33K6qIvPvgTM7ySc39dNPppX/fqHS5JnpmuW8W155PusZrcp/CTKcgYBRCPnv/fNpPumlOJrzy
MMQb2RVbxLjavNjwwnewMp8jWLAlSJC2rEgfJZSXRXN+D349DeHaRKRJxYStMhWrja5SDGkPJJji
epmjtehxRi/L1ZZ3jibQY3UP44Sn4lPWp8uAhsVcyiCq2ukrasPtCa9aWiPBQfPvd5NX3RdxXoVW
XKq3hNivTjiWhIvbzKNI4E/rONAx3yYaH2vpsJf08wNGfO/7mKriNCWC626EcA070dfLzku95GtU
AqBUHBGICMYNS9Cvv9If83pffqWHGgLNIkcuX6p5tD4Tq/S2jEFpgS3eM0QggOqe4oBa/K35X3/y
MIKkAZBLngPazOPpJM2qoNmwXBI7UssR87BE70maBshsj9UrD+YEHVzQKadad40Y3Sx0x1KJW3OM
xd1fvWz2UYEmlKKUi3aPqwySg6JoVQdB5BxVM8w7jAXrZfY832Wg1fdeEc92wgFVNORIMB8H+sIC
8XJARTiCzPQj/IeDyRmX4Btn/+v1wWezDxAddZBQ4nhYYGmRvtIaeR3EC1bOvbWm0W7J9PhdYn0q
zkg7KwgEyVEa7bd1JWlKT3oYd44VGRfNTATVG2vknxXey0UC5c++cli2UnA8HG9iozXEMbnJpP70
MDjRJgEPvWKz9ksxy3RHB6HfEceTIaLhsPiUDRW215ycnU9lupr3A5l3D07lZh/KfO12i1cV98Uo
MLh4xjg/WGa/3IFTRXcRA2zy0O5W60qgG6t9KmouCPbTuHOi3ogxpuUrMRsMfqs5UuxMn8t5kVeH
8IfPeWoZ34k2KdpgEnJEY6Gj6CPOloXNpyFpEpe590T1rBuOJmexd4R9O4yZLmto6kOoJkE41Euw
Hl6ZfaWk0ecR5Mjqr6LG4K9AwZ5T0c4ftmxwop2DRAKJF4EDjW+zqzzOHskE+0ol1edWstuAS5OT
h+GsAO3GLaimvdWu8qlVXsEGpnU6hhlworuv5ApnnSMDc8Kh1gs6Q1kO8+UymUV6Rj6U/MxYEYxT
0k2qjw4MBvtUjJf23IuRs/iTmOfUz6Yhak7ElGgUdy0DUohSyjsvKNEcIdBDU3/PFM3VOEwIat4z
6ba7h80mmov0MIAX2lEKCnxA+XW+pMNHm0OkCSfd58+NmIfPOlmzyzrqmaYSm6Mm+aHcqidzcaud
KNdyPXNivBBsVDXDGrus7S5ILCJeoK1r47kdEPYGXVptHw2GtwnfnmJDnPUSm1qYV9jqfEa26nQ/
TDViNMoF9ZVwkOUd+iPvnVTjPCMrZOcHIR7HL4PF+vFrK9viwCbS4Uspq2b1s2zbrqq87LcT5EXD
NYBS9ZjMbvbQNqQzBfHaWRjrRji7PWE2uFMt9yDUqGxg5QvSMEl5wkJWXhG26S0hmY3uCIAdTTER
GWV57ZVtj1K5sqkeTLIPO2zidrmGRV6grmI0JUI3qYalJYqsbYegi3ou1XQ3z9qhjk/MsLY9Tpay
H9UzAggDNLwWcwkUm3cLurXRdYPIAXy/UfaqoOhwjaqTSVeui87KyMklbTuEgSvsQIiHDXfmMMmU
BAJzcBw/R55LFFJhibMSMfbh5lXbrh6swcSIyKAC31xT7JsOwrwLo/acdm+UuVr2DL4b7hrERTA2
ZZY8IiMlamlGkvC5jJjFHrhqaZFluCq6miM6pstoy5L7SQxJ93GczJWYILuZM3RNzoiQt8zj2LcR
YYy7QjEGDNMv/XeQ5BZox7SgV78A627uUywGZmBNwuaZRCPyrlAkUh5qtPV5mTTaxKYX2ASqebrL
y4ocQqOh1OfjlNWngRQ31EWL6i9jrRvKg6k0zqxUqk9FnIykiml78Q81mAmTkQ082NaArlxtXn43
mqvrXOSrOwh0Jrq6nAifShAiUosGacbe62P9XCEtelP0obWMy6daJuvqK+bHkYTnmI1vqm50zomM
EOa5IEpguCCZWcK5ZqO9r1GYZH4+5dX7VBC8iLXaWNyQJ9izL4hJQjFNC4weK+rov8O2H7yTwcin
zS+Xopn3vbsUY5C09tSF0Aj1FcJZGJJlzgjbM3rirMkYIU+RkZqW2idZM6+EW6zJt4WR6PGu0lG/
N9xWnbuVZ1wKG8AQgymxF/RWCIoidAW3RTw1DIBy2bsRRJfiiUhSRwV2Yxg6JOEKVMaCnbkiFk0T
a0UKQcA2kXk7u0mqBaazyqL9qFXSnJHQgoJmYB5jc2oyP/V+GAQqPFmVUDwqsnObnA+DSSjI+loy
4Uk5hVMuU8KT1gRFQ+gMedXuHa8jwy0SrQ233Iz9t5SYzjoQgmgvvy+xU58ubY7m5KAKfq+2dn0u
ENsWe0U06qMzrEkbjLHN4TH3qZcFOJm9ckdYax8WdbdNYVmuNf6VSVX4GbZ0ykOMOc52iwU9+Tqq
Qs+XZAaU2LNxz0+BHMh29VNSALG10yUjfxnNOsTWrAeiItLt+1a784dFGDSyIpYo7RcXhorJAMhL
9cmUje2HzcTHlrTWFUiU9NdoumA0G1hCaV6XS7ozVPzVaNTXUhonzPlKdlm0hCWPOyldy65xDIR2
IxNo1e0yVKTCsGbgJ/2tuknb5lPh5Gd0jTvCUJ7NNNsL0zmTkxngj7ohO/U6ck1oS68ItVWGJWtZ
S6wc7uKdqMT9wBzdh57D3Wn6ixV52Ic6S6/ndbqQbvE1U5Yvu/pqsz7V4x3azp22n6yBSFlLnTm8
Qr+myKUTZnHae05WnFKpzsPU6SzuqtsF2DUkWVVchh+T1/c5Tg4SwgbkuonQsRkFUmnGPI7vGRVG
7Q1EsZzCNVyApPK7dsu+Jq2YmCuzvI0jRaJM256kqr8bp3JvxjwYxGBeRXPBtktciqcUkQ/F2WA4
G1dYohfqHqg37nojB1/E5/IZA1B3SqT0Sb1un92EDKbeu4qFvOD7f28LIsyM+lQiD/TzQbzXTfwO
XduZzO91fGWj+AtHy/WIfk7jC1YZ4v/5e97G54rqPSq9CTpyuLea+MpJBLlcy7wxn5Zwz4Us5Did
P5S9dTJPBmlFjjrrTPs+6rMvVlcxoEzIsJjIu57FngyclGFB1V5Z9uNCusn/5exMduNGoiz6RQQY
nLnlkKnUPFmyvCEsy+Y8Buev70N3L6yUoEQ1UKhaGGUmyWAM7917LqZNjBV0Z9RafdDSPnDdCPaC
Y1K/VgKb2wR/umr7vk4e9GTwkszBgDTGkDaTNWyVIuZn3AJn+j6K6Vlpv+sT8Dol+wXh9A2MNtRF
WV1p2XwJhXtDErMfKm+iYh5w5IhDFgv9h5Py4rED+7oywdhLqiCOlotp5YgGfWTS1LeaARRC7nlL
9R8TPfrJXG6m2Hwu+J68wUqD1VLP4sFsUdQ5uFATtnHwffB9q079ZghQzfN4TUlgb7atiTAyo1jQ
dy+aIvGdpfktqSNnNQwWVKWqr67DKx/+Te0sxaFeqjocbKa4tp7vh27CO6P3v3DyjIOXKhm9VIx0
bJJmu/PHurqa+ka9hG9o71iYneeEoWMc1Mm8QkZx5iwSNusM/bPpLnPAiaXtXLZYcjxgzKjvdOXa
yhASRpZOGzWdzyL2Majv8jeOvbBZyu53ppWPkyNe7A5ZspQ/wdwA0ULKa6uHKZ45bZm9oUZ+hWL2
Mi/N+cmqdOWHhjrkrdSKGGuNsJfBU9mDwHiUqMI9jFjunes0Gt51jorsIdlgkckol/Z+dgEBH2QP
1dxXVZz6fiKBN/ikXUu8Atj6dB+E5/o9W0sR+UuypFVAsJYr/S4Z82vbaS0RLi3FM5LOWFukRrAh
GXCG9dslgACeYlZDOXS7Wt33WWzQsGgQjBtSpDeRa6aGX/JVgIBDb2P7A5TV3neZDV5netqvqlq3
hgfriiBTpxwXCvUgmtluNmKavaVKhOIDTARVVbHJOocyFC2hunY9/rG1mpgjnbyGoJ7q4mepGtUd
yMz53rCmMdvlcULhv68yUrlFgSUOWcg6OUHbOc5bMmTJj94YI8auXrd39rgBpojddGDtOfnE9NUr
pj81QD69kbrQeV/NrWT0rFURNEvGthFpe5cBFyBlgf0x8CVwZqQleohx29KfWVzu4ad5K+sgyXAK
WJU1TycAnbmuNMHQWjCLnQnKny+MmW0IFpruVyMNkoyr0rHuXbOtIEUZlgWjkuVk9pqlBpdvj41Y
dglCdcMr8bv+WSJccHxq3WhihSlGAxmPaw+BPunw/4CMsbudNIxizLlFhoLXXpGDLWLU7/UCtcd1
ywSb+yp7NDukLRVfuFmXikBXMZdsRinzDyxGXl/dDvGzMTomBA+7SF6FqwDhtfK+e1J6MV7Wi0Sx
j+5pof0YDSTrqKtUe09qMruyNwIzKv9egW8f28D96iyGUodwPG7BT7YlYwew0y2GCBfx6CzWb0WG
ICpAdxE92a2sXk1wEKClzEr81CI0wp4yqM2NQVn8Cky/KA/luJZsy/QCcVDabo29pBrcbMdmc4zP
67Z0lwBkvDswQlt0CRRw1UtqIb1zRsmD7MHYctP7fBLlhdIW9bOdN+M1kSbc/KL0PGX6kEQ49NUE
LEjWqlMg9FA2kdxKa8qsibbEkhdpP5i8NdePxMrK7gwj2zfDHFwXNw/ydK+NmviQlWP6PZ4rfQyU
LLVHENVwy71Z04dXAHz1LYhXnQ/bKCC6AAh5mshAzbys2Lq7aG1MFBgRX6NXgJD/nrkIdbwVVC5M
j6qZDiBOi22HpJYXaW/BpNEpZInAzKL0Dnb24GKjQZ0fptaQ3UTWRILomgHFPzPXbrzu9BLV79RV
0yvnDMiFDu7EfteMeX0l7DZpPb1UkteG/+G7let2yRrsaG3Q0mqnFF/WDnsIyIaezdPGAhIV1c/V
LWj2jYOi/aytCB4uqCsgOKNCPU1h4/2LaNrhLhWEl+CUgkO/L6WRFZyXHCpjbDubAea6lvBEJ45i
u34dhO11hlroO6XGJ+4RPiCI/11H0zyLG+SLt7rRoPK3p3X4RXFG7Qkt0N0HK56qW/7a8aUQNUf5
HDnSA6S1hIM2B0nQoFhI/oi2iu7bOpMvfWeJOFzkNjdlFA04BDVAfTwqRe54lU19ctZ1VVIAVFji
Juxqgx0tON3N3uYSUE6bTMIBmlJDAZqiwboO8QunzwLo93PkIn/1DHvmz5YGImRZWOVNpxTFxNdf
sKGEpNy0HkkKo+01JR5VT+/L6TLtlASO+AL+0R97juyQXWa+FzxIUKJjDjUcJZoKXVS7qm+TrUKb
GuHiPpMmV/fU3AobnJQ1JOc4hqvNRzL1TmBnDAAvVuZZBHiCrH1pmxeZLKmfdGOWINGqlAuVUyr9
DdO5KsiGwFjhiuFXOo8VjBRkLYXHEJQXUlVMCNKDMpCPEmV84J0ODos7yeZfTrUw94M7jtjZ5vPw
xI5WkQDeInZZ8WrOrCqJmdwuSxU/xqolv9WyIWgsicvJIEZ1YUy0Wc/C7c7UO4JeWex+l1iWofuT
mMGWRpiEPKuEG+V1E7G5cGZgMu7N2lHPBaQvN5ilLSY/w1wvg2l149vEXmqJfRXkDuzqfHE9iekJ
365bY4hYgY5eIHvQkcaXHEbIUx7tK9XIQOUKsXGdKuJtPZTQ6s+F+UzbjU2nvgxWt/7WIIC+RnFk
yMM6t/ZVP+EH8/Qpju4WYG8a8c9d/6Cwk2j9QpJb40cddP4gM+y43XOI3ipcWL5+48gXDIakxaQ4
SapPno7u57Vg4sLqCrUGf9jcumkg4wHnhdkP/V4vxk71J7kOMnSsYSUDfiibDg+hFSUsXlV2RznA
UM8Xlq6OTzle5R7oHrRFacRYT6mGhY4asblJ4lEHIUvJ32RcsX4F9RDHt2bXMBgsSU3Uy8lawYGL
ZUfzsIutNXAUUXwv+8F8EyqLDOvTAFps0BtWcIUy9qyt6bo3VvxVWe6WemjPI3S+Qlnbs6Fc8l/U
H60rfc7761pajKmcPbFFobGbfjpT3l6NsUuRCTnhXz2AoZT/UVrDEkPLyFYNxEJbD/qo0aZlq6ij
LM19V1bZxVxO8xWH4xPaiA8dGy6i25pjYN+HcmFuf/5Pm1uMLl1kDCo+R8807AoeVI4t8UQP+4Ms
2eALMFzNpNGAJ8A5ltZoip50lHoaUEiY7xdh2awE0niuZipR2sbqg++o3+gVZW1q7VVIMMujNszU
Cdgdn7fIxIJFSo56Bpuqr4vwH3qnf3+bBajD5cAkjqvKc1U7Vcl22F+28pVWkT9h1tF9BZXwROPq
b/7TuwI2l4KUgF3CwTfh/hUr//O0UUhkWhfBGXXniSiVRXb2H7c22LmUNUAzfawDc9vg1ZnV7yxb
d/1+yOOXVcDRj1FMm95o9+qlBIwXDnNenTu9Sr0ro+hQd1r07esH81cOdPxzOdaiJNeRldOEfT84
ZnrhhSjG2lcM+DZpBsDLtl25I3cCDm2aEA1TKCkunA5sJj8eQ1E6nKdq9Ayw3A1yti/3lKhiDja6
euXIWNNxTxkJgn3HAYsv2hOiok9GM6pyRo+FhpE+wfaq/3m+7AorZcP7+4bitr9lVbivSUOaxNfP
5ZOraKBidLq6roaA+ahXBZC5bLIU9CKQ5/SSwm4fYFE4lU72sQNOG59y22ZcoStmHWOHOHi4tQ3/
xndyDSeno7k79MTdG+4xuAla4l5hzbb9tYPHEjW1ddVCM0m9UiuN3EMrq+yseYyDfBb1flF7qJ5r
pKwXFP2S86Kw5V5C834wMEOGpIJYwdcP6eNXxa83Md4g1cH9czzUU+jJ2M/JQZqgKEAH1BXKlagD
pQkj4OtLHeuQtsmFw5+j0w/mn+M42WYq8DBPuDyalfi7LYbDB+bH96xZgITU9NRXfCwN4nqGisYK
ZxFqUdc8GmWDqnCYF3PtW2Y0XmcszmFtgMxCV9AdkOaYu3ZY1fvJJrGAUlkd6PbY7elRl/9RKbv9
EHY2iIUdF7H+sWZGFUs529SqfVMM/W8lk2RuORMMD2pslN1JX/v6QX98pwZaUhqVFHtonh6rk+dI
NUGOcX5yh666sQxZfS+t0b6cjDw7sS59dilWi21q3l7tscrEURLqChOFacrYteEh4uj9PKIO7lUw
ZXZf39fHD5oDLY9RhRlv2dzc+2mDU9JMihXTctphlnIInwrgqSYnrvLZdIqzjRHKEuAimzuaN+p8
ypxMT1HOzH1k+pVrRiAMabKE2litGKmwLQ4+kv9Z4l8f0tkTJsIQr6ALWwR2TrxcWDRjC3OYWjlw
5dK60RbHehxlJmEJRgQXYN/P46cV5ux0Ytb75I1g+9KQC/DukVIePSSFWDOKF8BOhL0Sg4AD/xq4
UnUZicF6+vp9fPyg+esd9G7sGPAGaNv7+mcab8eoE4uDSRhk03iWdPl6UETZHFpSTvycRMMTc9Vn
1/u722JaZ52zjl5MRsoAJC1R+gNYgv00xATg0Q0NVbd0bnDBAyn4+ga3RvX7hRW0BZqcbdOFMMg4
mkHGXky2kKxTBdpsTgFaRMaP017ZnbChvhKBQYxD/7AIZ6VuWuXFqd7+RyGchVAHXR8IKgYjBsX3
j9jgBN4jhiWNqq/KtyQT7gXQFZfScKuY4CiWfFKQwc4dEQhVrr51Lqbwy7Jx4tnT+QwT34xjWF2l
0pCMQAzMTGelkxQ9S5uWiKPWkcK5cSFoDP4DLYKoK5JfdpqgE5BpBVW7dgxpHWh3qoQaLW3+orOZ
gAOSEsBylacRZWq69WQ8wP0C0W1HvcM13Ey1gyFvlBQt+NxfJQA0DYKsJ/tBDOCjfFRwVslPrDQV
3ri7HVBRLJleT7yXAAihxk/D4Gp/1imioJ4lxrNM23Qk7iGTf2S1yteSiwxnyELAxlc5vka/7Err
N85NUo9d3ZnbAAZa7j6PXU9aE0A2+LWuWsP2nKsByoZpTelLr1XtC9WP/jbmUAjnFOTyEyAUirJL
nYEYcSn5aeA1EYddrvrCrk+LDXxLbLhEEhAp0bt+URjF9w6GA9LlzrQzalscuc8mqssKdr1kUPx0
HfuDbBz3zbC7+j6GIizCRlTry5yh9/eUfq3EjlQyCqIaCJIIX+RIMEDEaRIWO61vgLFN+6wKY/qm
kbqn0AjO6Dm2oyXawEbKMHoTShlC+WbFgZSgyILXAc/92oARGYULOVIEeXE6y/xxSKoHAFTosRKK
lJfcXfYnbUbqgD3pkUooByP9owxle0BY31ErhXX/mMX6CtcAPNxFCpjCywnI5HKRQcOld1sD7mll
F69C2qsPRXJ8/Ppr/Dj9byF46EFVQgrwHR99je2spW4JMJz4hFmGtPa10NogQ19f5e/0/v6jZ6/I
Ng6RFBeynG0W+mdWi92xRM1BT7dc2i6QipX/XHg+nVfSWDxwHE/Dfi2acFai2a/aFCgRwl8UlgRf
USa0LzLguVc9Wy2/oZEKU1nG6iUWOKQR8OKDvuz6cw7qTdAqdRuUI+WSr2/hk3mSUxxTFhsfR7Bk
vr+DJqoag6+s9Mu0Mq/J7QJmrbXdeayrtGB0hs7X1/vgV8CUg9+KKzJSuewxqHWKazWBIMiaEyj3
65n5nUyofXS2/inO4bUv5YlX9MkKzfUYALhzHOYd52ghqLNqHLSByK/gx+H+9/3hsPdC/2zygrvJ
O7HB+Tjo3l/qaDmle1aq3cilZvk81/RF3FNOAPHJ63p3N9tP+GfALTGzqLrdzcXuccet7Pf7Pw8X
dydu5JNxvd0J2lbM/A6r2pEqqwaQheCWy7Sh/DZfkjtzO56ZF8Vu9pGT+DKY96hNDjT642C9VXbu
y9ej5OPGhGvjL+csxk/44JmjNNNh7m4QZlOIBAc5Oge+pWYHFNs5ca8fX9r/XkJngHA6Oza+N+Sy
KB1QPfwzWvwsEWOz6Xf/q9GBzSgEUhR8EAsY/sdWQ60t6dFCc2WfmBaPbVyZ9wtpTyF5oKdk1h/V
kFzL0VXGOwYOKgqb++CfMbJa02wsZpv6CFOH8xm1jN+NtDNaJCjkW+lq/KMolSnIcILsskpLhiDV
Guvqv79CrPEGXx77b+M4N5v2HT0DXiQFd9GHNBung5FVT26XqCeOMJ+9QdoBjBKKaibnpvf3i2ks
qwnHxMCtpNMBmfJ6aGYQ3V/fzwdnK69PMCapQ7gUlT5oaxH6ONpoS2I71nIc9jZEyU1c4vZoeXRl
CAkkEo815CjB6b5UX9JGdR7KskkektjQLun3rJQXTGCZqI43YYpJXw18ejS5u7hu+/9e0oAZgX8P
kgtwWfcYGyAz2mfokLYyIGlYYvN32jV54l8/lq1edLQCYpLVbIGdhrd9bGUZiIQVC20l2vRjeRlZ
lX2X6KRvQpnIvnWMTx2pwyxPDK5PXjn2RF4HpxdOLscWRae1FbfQKXGSxGAe3NZuggV++4l7++xL
2oo1Lk5SKqpE270fWSnA7Ik+Zu5n0KE0RLN5NvuxAa3eo8kmXcoRTaKFkR6XuMrqFY2xkxXjhdss
6qnw80+mRA0TMVolFxYr9aP3v0VJcyn+apk5LGeBo1FERqK67B2tS4Kv3+knl6I4iJWQfSVFzb8q
4n8mEB2RKflAAqSdJPe+6lAcooy6oNv335XbuE7AVADDt3Fnmn/Xu38vhQjKZL/PXKUTeoIBHGEW
NunmRqHmc5eNRnzQ1qS7AwVmHdCZ02dUKvcEkfvv4fNoEG+FPw7BzFXUQ462cY01o7hxOH/MfW5J
D+rxemXWi4F8PJJQX53kTzcnehjHubpXtCm949My3mbYlJvqRPCv1g1kXWL9rQvjALXV2gukJ+0+
GoFHeWhCiKNUbFrLGbG+4ahu+r6yzZ7mRfwfAvwdAfxfdO8nn6S+wZcd+masbfbR3QB4xxMsFsZH
rS9P9DmcB3qW5IlS/g6FOrnfACAkJ57hJ2MGV7JwUGOzwH1wwBZ1j+R4YtEBvIFuA2LqpRxahHRO
op446XKo/jjp0ESh9eDAHmFV3X7MP6OG1nOelAnBLzN53BzOxEgyT5JwnhmzArmZOtZ01KWhIm5D
9J0/pvnqhmqst3dVApEN5ViwuINy2Q1VyuY9LdUoqMSaPa7Wpko0e+KbvGFT9YZtNhVyj+1XEOka
1bpJPKVr/9TyWvxsrFV/rXHplKFCJvT1iMod9FVlWliNIzqOmMlAQ6LqIlsHyNpcflvSElak0dQ6
THsdIl2fiCnzxeAW1/hZre9KXtkXNXEhKKehZF2D/UWvPzqtuEYeHveBQXR44tt92/werAEI51xq
NQLrhdgr5L2EcnrNkFmP4FvF8xjPzXcduXi7+WKb5V6xnSraaUxnQ2CXrXLeExlEQIZpZeeumyyc
1mn43hfksxsejn09QsEzdaNH/VMxb+ociEgYG72We6MZIzTBuXNOdw4ZZhsTmJJQU2oDlDhNFCyL
I/manGlyMf6r/Oqt8OJghdEVe1dGJdo+t0Q5BVLcRrpnuRUtG1OLMxWMIFhAkCB2euPEJkFtRErA
h3TltFwP1pLrZIqMiNPJDGpTzy3i7KkD9LgENKW7n1ZdQs3omLqz0C4wiXkWKUWq51bzCkKXXJpL
BFOOEhQgeUmZjKq+AUnZa+lOKQxOtoyuBqOv0Yzwzud+JR+sixEWIm5f60DQLTif3DJagqZxxm/w
VxBbAR/U22Cas+ZQmJFdXpbzCKKqpC/s5VRW36gRrKvfSjUtghwU+9U4pFYdouYfrgqo7tpeIs1C
AkcmOvxevXN+J1RaeLfc2iWZJFoTkrPsMlbnXJoIF8cR0eTcwrqcJ6VGymA0sxEuau68USma8/NO
WzrNNwtkOCahfEqAlnw2Q0eZ1pdmjofZ79VxSoOUthDigYotIzGbBOR52oxeE5GBQxVjAjt4o/aL
ziA2yO7FGNktiG3I6c3CWrUAco4tFba2zitYr9P2qGtLjP1eSeO+DEWuzc0OOD3006GRbXsWYSlz
UGJLmUGudNt1V1oTaMihqkfrbMWVRblGikZn5CeI1xmIwPGXpNYv1lEx+gDS7fKj60Q0nptaQxqN
kluFHQ5/e0NVVDSNt+pugpG5rUiYsbsCXGubxPm6X8a5szCEirq5JpkOzSQEOzM7y8toQt7SKFCW
iRe1q8PajMh7Yz7fJQRhPj3Edh0bZ6xShg1JOp0uydawnkcWrJ8JtpouzFkkEWKVbqsGCEIbAI2x
Neg37pDD0kpnLcY8kcYky6rVI7FibMNtCT330pCEkCIZHBgsmUWZJ3RGY0DE3UXRq7Es/ZO0c42g
pGmyf7fsO3C7jTKfwgpt6uUk0lp9GYkTVD2h0trDURC5LwgZIxQ9Y3ZrIrD5puizdp+UEyduMoZI
f4v7qvIVp1gRWpi9OM+GstPDXLXitwUz/Td0EfXT13uLT3ZubNWxR+HXpW5uHR1OAIYmZglmGwQt
Y7xg+3RdKmr+9vVV9I+X4e/GUUQ5kNMQ9rP3KwQhMDjKey4D7idcAxI6/eJKP4ACCfSg2rVX7rXY
K/f52XyW7AAD7dx9vStCEdY7M8Rg4lVXy5kTomE4sU5+0jZ//8u2X/7P2tU19tDFMBr93ANwGPwG
iRb+RsviPeS7NMDQc6oA8rG19f6CR4tlTcNhSrcLlt7rvXd48cO7u6+f9se1//0VjjYc6RKjGQQa
7Ss2oN32MgZs1Wa7ry/y2RullQPulLYO68HRbYheJ4zZYLVuaEGGdjsyoejuKYfcJ7fCWYl9NhUq
l27n0a1kEplcAhPIz8kuPJi9qe6sbC5vZVPXwdc39LFhAHVP3TraqgkF4fjYmpsVunp4Lghna6RF
cUdduxmt+hUmsnVejjNmEuAI8rFVSPk9M7NYOTU0tjPD+30vHkA8mhxvTFhdf7+if8YiOkP6ZHIq
/HHsMvUeN2LZ+HIQxAdwtCfsiuksuZ0QmhAsrVvnRBDq5t414jZs8GpxtCR54tQH8smLpjto22yo
eDr4KN9/IHXiDN0MUg49lTSA2RoVMiue4YVVVy37gNIwfk2EYOsowka2aVYs4Jlq6YSQa1D18qeZ
qMt3gyiEBaB9Uv38+rV90maBfbkVFDmBblWHoxkMf/JiixFRvcjNrLqk54E2U0qBe6wiwokdgJaa
qLedyO68dpH9mzlHThFWhAT3iLVl/rMtnfR2HOW6ab+1pWLL2Df4xMW67gst10sss/DfPbttlXav
wJY+WE7ktF7StFhKgD438sRo/KS8AZnJpBNoUiclV/qoilKRkDHglcS2mue08/M+16+qSI5v3dJN
t2yrCbwaia0dOHYuzS8Y2U0KWbAxHpRktnoUXvoc6iQ3KwdT5MN9YlFRJhQdHqBfYZAwwq/fwyeH
c5tfSUMRqo/DID6aEKictcPs0uErNtUMOL/1wdFLkolt4hflOIA9h431a83X9EfCUXmHw0grT8xK
n/2KDbzjcoolZgdw6vvROjTgd2L4MZQIJle5YPOO3Gka1/Sp0Nl7+blbLD/mvs7JNydIYApLajA/
5Vrlryeexzbujj5mNEh4aDlwsvAds1QI18P9TsPPN7seHmfT154GH/Ui1owZhHFjH4TTqmFepctt
nyXzNyQ3OHNErtzYoOSDiQpISPt2OeMkle9cEVl7mtrGVU+n/sRo26bR498KjxBtFhMtDIWjb1wF
BkbNjG8IRUC8G9qoBLmj6DsQADEc+U6eeDifzClw4aEYgFzZaGhHb2kcgGWX0Vz4Fm2hawS7pLP0
y3x24hVs4Mmj23LtreQGhQRx5nGTe23j0s3itPDTtKDhE80SNIGITQXd6qyQNWDwOVSg3nt8ZKT0
VgvI8LR/iVfVOjGNfnzCDonBDlQozvoAdo4+59UuIOc71OVggQ/fU1E7oSz65clcTf0ckWb67et7
/0TaxISNqExQe8AEdgzldIeKVuKW8FJ1jox2HG3pTvbkZ/7JgIMnIZme1i9LbyoiDhDE3ZpYFv5Y
ednh6LIGusS2XhtXAB+mjsawDv5jRSnKzFpv5iuEO+3PuACKbayL/dpNljqHAy7fk9XzjzsA7gMM
ygZYg1tz/EG3UVfrXUWZ1x5d5Xch4SiwTIs7EpGjoE0K44pNZ4vLwRiDPjOzQ+TYE/G2+Fs9ZVHK
21UUy0Y7pzS0RvaJwucn8w1LDxUzXisDGdrW+/lmyToi40kA94ksRp6qR4kyXi1ELfWsOLb+JyVq
857ghPipoxyJAJ5MkSt36er5xObhk+ekUXzdVHkQjNjEvP8hUlNlNi/kufeza571uK0wYfXGBZX3
U2rOT9YmlHmoZuEgI876oM7S9HTBfAKeUa6ZtVNnpz+vVqt4MO08fRBAZQaPz5/cGFEOXu4IeVPo
ZnwhhdWc2VU3HtDjVtfEp5Lvm7bkICvZeiY4d+UnmgQf52AKYNSkab+obBKO+8E9qUdA5Im3WPRJ
fdFnSRRxrPYXdQZIy5ZKgql2BEwP9uf86+/v02dkbKoPh70B3Z+jbcmgRnq36jUCG7sbFyZyyDi7
HL0nHri5qOkgO+l80xNAehFla0//3W7d1zEbp2+uOko1HFFTO7jZKnlZpQlpPqssbQsY/IL4woo7
oZ9YBD5OysjbyJFDNaWa0DiPpihbjuuaMFP6eu4Ul1Qx4sAS3fL/eCWOhWqR6jBQhePOm9tyRB9G
fEkOIP0HqPJ4b1mY3mZ2Lbe9bGcOw5HsvYrt+AlAz0cCCuIz9lL0uRgLTBLHp1AE74UykRAW0SU6
MwEBXUgrG/0eH9YfpIVZOLs1+cvYkZebwkUM52WR3n7DwmDt01JGd22+dqfqw5/9LPruZAsCP+UL
Pj55xJrb0Z2rC78RfWaQNhLFD/VKfcXOXR3ptpa9Gp2J6afUmMS6SjwOuZrPIXgm+xC1ZYMbL5an
tPGfTCjU/8FBwvVDmHy871dmtJV5gk9nzYb1oaT+ElInNA+5Q5/t64/lk0txiKS7ASkHuPpx08pa
hA6ahUyw2gVC0YFsIIs2za/qyTqld7C3Cfn9nmCT2FnAorYJAYnx+3kyiQYZEUrR+3NTGMsNNsEy
JGRYyw6JiJtr3OADDMykwbil1D2aj86KMJBKV3/Os476TF2uyWOLgFB4qTokt7pTx8irbP4wMGxl
c/9la3tu29nyvGo6wGtS+tAi2m6p2tdbBp6165Gm/EDPKp6hrMjnAnvmk1DEL81t1Ccsd+qPzpLn
dPiK3Tq2+RiSxk06R1yRtkGMTDt5yiS7eF9ntlR3Udrrd9KVqomcS0VL1LfcutfrKdYj/EdgVpQC
tbavNCOduVEpk5H0ODf6LSYMkvu8cGexS9DoEHNCU1EnSqN0CyL5QG5QVytiOmt2bv52kb8+pVFH
BhH2lfl1snh6XjbNPREh6bg+m8sMBYEs17HyalIo2S70FuEpuA/nP4XGdLI3kLQsGEut4lGPLevU
Kf5js4UuGdyhDWO6zS9HBQPc7tizDIqhPM7owNnZCIzOnXZNbmpncEtiLI2zPDGnfSIDYR1UafBs
1LatNfl+UOXTPKyyYxviLrjpTORfJLeTQL9mqkVddratgPT1DhGeMp6RlOkE9DKHfaGX2l2nuusO
0ZhxiPFocZxTW/eyAp96Ygf6V6p8NPK3pAYaw5sGgK3h0Y9sJlVLk01rR2CiCKj1jVXgMNR/D1PT
cDZuDZN0P6Jn7hesMI8LcToaAk1XAU2izmbnQd8hNYtzAhyu2m2xGhvuuu0GpTpV3kBKARsxrHpX
uhgzG8V8pyiBMEFZwJN22FPizE/n0GiH1D3DnBbf21lOrDn51KnvpESupCtnNW8lKOimI1Hul+yr
YdjFrrXcQHBpz1kJE9K7I1353ff4WU6t2tvXf/SMthLlRvrbtg3H2zndjEploNXg2+AKQlt1cxLI
s4xwPMv+QSLaeI1a2EGSSWNGZ+t+U7PHvCxGa96vZNL7uahpn3w9O34ypOmuIT/fGFEog4+2mAga
YyeyWukbqzIELdC9N8pAhJGXceRlNNvoaiWn9LofpmQb6QbiCio/qLaN49k/kileFDgkflco5SGy
M3mOT4/dTGOf2rl+3CpxLUeD2aeiWqDUcTQwWWFpq5iCZn0FRyqMZqV9o3EhHtMoyX4oxsB+0owB
w9NjnR5QzZIzQbnavEq0Vbx1mvhjdQMEQtLgHs3WXn4Dj+zvss5Zn79+E3/FcO+GB7oKhFCmziwo
2Nsdn5OF3duyaRtfV4gRIJmxb8nqnMja2BmiXdIrkWEoCRrRVBANujWaAB7ME21OZ0golYJyXP2a
Cv/iDRlpdDfl2OgnjiR/UYfHP5LuPf1716IYc2xqqfgweHs6pufFyH8SUpz8WUjRM4lk1KJn21yB
8tqztfyKmyx7GlcV4BFWbjY7Fep5w48Ftj2/sIsWSayYyvigjg0OiGkAnHiAQ8lO3v17hOxxg+y5
P9glsdGgGoYwk48BHCSnCTWjoIHkkELY7V29Xo0T29WP8DSbVBxqtRtiDo/vsanMsPvKnnJkNHIs
jcOYCfouemvsnMQeqbcUTgAQcAwHCkXEI1K7dLHR4r+j2XxiWHzYU2y/ZKNpEj3C3vLYxNWziOoF
vlcuU744NEM9zZT7RFPO4zQWe22cd2hVDvYCD7NdSTMfilMz19/Z++it8xss1EUEi/Lfo/NfxPRZ
S3v7DZqcrqcYxSBgZM16sWLDiTwZl8JHPsImwlZpOMUgYiZVkJCC6uF2k5cEMqnWw1RF9pmME/XK
JR04iAY1uewmc9il5MkB1ZnnfdHqhJ1ElPZoqKnY+Em4s2qj2/F1x2HZdpjqZd/unAoeQq324Mpr
R7twuq5/+vrBf5ykNCSRoIs49CLxP46kzzIAldI12dhIN3pc1XkM+3og03NR2/v/fike7OYrRJSI
Qub94gnJJu/6FDfdYEw0nAtr3jU9PnAk7PWJstVftdT7V8kBDPkjnzBBCLzN99fqbWWJyQJlLa1W
uLjttLBnw8JSUIcIRJ5Ag63dino7uCVv5JwTYOCeCeehrDOJDRimzIun2q2asXBbP9SmGA5rXWAh
n+r2WdPR+qcOr9OJhXFbJqVyQ/Fb3MauTfZKljZnRjvGuzkvhwIUQ6UedGtpDxVpIpftUjen9CMf
ynQ0XiCn6jxa1Mg0Pt7fryCl1YbkX/q5vVi/1aQqKoIXM+U2j9CT7FirScEtZjngOKaIlp5xQAZb
GdMfBiE1x/EbGxMy1Xmm4mzuh5iUtco0m2CeDPWsEQ4ug3aykxIASWE+aX2j//p6dHxYorkD8oBY
w/j8qIgcLdFsCYl6X3PAPtmYXoshmm+awZ4O7qrlaC1diiRremra+fSi1E75ADZ/yTGQmBwOUuUJ
VkJXOvW3HOMqcIJAxGD/Wd/XfF4fjd5pTshzP+rFuVX2uUje8FiBET2qa6Q13EPqfJgO9bw+I/5A
nDUde3oPxYp7HuVG/T+UnVlz20iWtv9KR92jB0jsEdN9QYKkRC2WraVs3SBkS0ZiT+zLr58Hrp5v
TFIhflUdURVuWQQB5HLynPc873rmXxww8KAPpoVnM+gSwEVn1DQvJNq5lP9J2oIvxOggoYTonyDp
KG1hWgAohwy+px1zrYpS/24RjZ6ZlO8EKQLg+3Lb7DSnnG47ilXhW1A4RsD+9yBFc7w1w8RzgoR6
136SA5KFfGymfivLWcKh7eWAeqerxkcCiqbYwLvp5EbrFAKZOfLwpySdCAyV0yiKCilx4Ty3MS0z
52glWToJHJ9mCIfvfzQuyTWkKZVLNOJT7V03cR49TqLK1jRzysvWb+wgTHPrtgSsdjdZiCbhyIzX
Tt03W1BT07ePZ8k7yzVpH9L+JCl/2R8dzvNujocBkBvGlHGXfHOSHDB45ITPeuQTUn18rdPELBks
dkPeFPUzqgBLpP9bLXUCJcDcYFGJ/HDcyNjZ01u3JVs9wKzAqFib4m8MS9BOHgSJPNuduf57j95B
Km+xrC0+fEeP3sxS5KHAZ9bVlOT3iV3JjQWFBuk3u6Kak+HPieL2Jxxguo3RKGs3x0UNJCsXD81g
T2eCwncmCWcHFBj8i2lynGHR6r4yClMWHFBQ5USOZl/Y0NXPTZLloR6PtyV/YxCBICI9RmC71iyF
7H1qxRx5MTzymi9iEvVXw48oPhpam7tbvdXAu5A6cKEb6o1cNfjO8tcsNrO00KOEhHKeVZuP38c7
D4B9G9MdjxoxMfzR65Cdp6Oj5XVENsnFFvjqlZNW9uXHV3lnhHMNni8AAtTBx93C9OdMrhVj4jN5
kJ/mPsYKL0sQYwNFODO337shRDuczCx8A1AHH45vr/SpEPsse/gk+FecwJG1ejTX3X98R+9dxqMT
wye1QTPl8XPDfwJqW0s/Ujmjk/Uay7+CTHPOa+ud50byk0Q5g2aRyh6dq0pZCq+NSXEmRlRAgNOb
jalZeYVEdzbOTIVTxQ96Qk747BVcCKHHUaRc2wB/JPVz1E4DxwMN2mpeG8WnIgdjmpUGZMDZnHFE
L90bYeKlmJaFtg4jy/9ERVELOr0nHK799vOI8OtcBuKdR4HCnS9IFZvS3fF2Zig0C/RpFbBA67Bb
UbPS38QcOd8XhYZ3M4XEjJcJrcu3KjGtctNmRf+FT6K+6TLgQgBOet6sPHeEnGIKdqxVjQD5nFbl
nXFBo/KiSEd7sUDFD4dfGcXkDJEdrslZ1JedoBd/Ns9t7aeZcQpM5GhZvy1S9nzU4VXwcvGRiHY1
Nl01aP9+BIyr5i4QOASiqo3jwAXldZuUjbwtYeVmAYxz+Q1U7p+zoZmBQw773Bq3TKyjNQ5zSXMB
EzgEEscGP0Vf1qhZLbhJpTt8Vla7IOiq9CcM53lrDVN3gYhooyX5G+YI/cYafbUbSAudWdBOG+no
PeD0u4wStKMnx3y9DTU0oTrpxYHOTopJP/2hKnfgqrIN5a3kriY7/KWI5hYqL2zSpJ8mNPHDa4qP
tRhg9Hh1b/2s9QrGCNqYjVOV8+XYSlApynXP7IfLmzp8arR9oyAizc//mOKHbxLUrW+rgpeoachg
26b0buCp+lfYiOODRG/ZTssG70zB552LAt5nptM2gceKdTRIZ1X0jd1BXmrCmUUfDNYNNJ52V43l
hOWzVgQlFcL1xyvmaTIYU14GCFZvTF9aXo8i5F46qbA6jO3HOm++SQbRfYlI7qunBusW2iNYNAhw
/ovjSACzZFuEsS5swFd0J4fZkyNb+b2B8HKLikAsmjN3+taJwvnzzPd85+ks6hRUN+h1CJKWn/8W
IVXIIKrEVtXa6tE+s9Bj65cZ1vzVE3WUs2eJ/LuykunO0KLxzwkQ3dJ6buVeEKrW3sRI9cVFWeZ5
sqmJXvd1mKRvEBlz+EbJCNj54++7PLajEcRoR9FD6IiD2PHXdcupUkPB140zsw4SnYbojHaurYZz
9+NQNOaz28bQpCVKtI+vfLokw+NwDPqqaHDCC/LoQWW0kC1NkUtNQR8IISN5G7VkOTpUtWd29fcu
BcplKYRxEKZZ7/CdQPcmL2iSxelpc98AUvRXykv61QTf9sxdvfP62WRArBClLkqRo5qFxOgw0nRq
Fm4JHhTxeul9n00R7TVfnyABQ8JGC27W+jlXjHfukWmxdMARuJBDPXqcIL0ygIc64BajrjZR0/tB
YRXpyrf66Ew8dioOdBGBIUZBRoewk1Dp8Hl6RYLCB3j3GiPUwlsrFNlvRU2j3uJ5CuE2HU0O0IL+
RH87uqE9bFzWpvlCZQ5EfU0DhLkiosN2lo4iDb5tTpXSyT0ZraHi1eIyGucC3HbUVRs/ElUYaPBT
n5WTFPWqR1rv45JA9H1mjXnn3VEqXvq2F681xsvhbanKR0WRh2qdjrZ8IiLtrpYG1GsbM8IvqEv0
IJ+T5PPH0+B0yydcQuvLoZ8zDVrZw4t6EZk9/FpAuFRluFFkI1dmMuh/PzzjMlQEkBTTBAZy6PAy
o9ENtNb5dG3Hk6CFYXI+O+NMdzrNKlQjKdJeAteky9BS1V7pdsWATbASXpLAECVBFBFaraa4CXfG
IEhBf/wUlmlxuAxZSKpIVCF7WXgGRzPUyyyOL0qntQd/g2cnkzQkgCYKJgeu66rNHLn7+ILvxKu0
0eoLQY4zEW/8KMGh4cAx4XJQr4X09B4ytOMHeDrYPsgeY/bXiRxoMJC4y+orKzLdbWd01QxLr8oy
CKOhG62KJnOfpZ6nn+Kw6QBWdtmZVOw7oRrDbBGCg3lYOAJHz4VlP+pbDVvVvKzMDZQ5Zyt0tBUJ
xJFnomWZ0Fpbe1g+W9XezsZhWzdYMAKZj74gdHWuKE2fE8GdwuCol/GmeEtEehx/j5aaXCsM+MMC
cA/mPor+Sc/9kSqZfJO2mt/KlILw1idFE25SRRPKpi+77p7EVV5uw9DDQSGjlAI9Am7ln1rdmq9I
3hsr8JrZ0NfjjJbYoADx48wLP40wiSvJGzDO8GtDqnA4A4YKkZte6xrAlB63kb7JKDJN9ngpqind
IPe1aGuU49aoneG28t3WDnpdma8gkZ3tx9/ldK1e1k30ZL8iBAp0h19FgeQlBgdG2UTqhSZf48rv
zB/DWLVn8oqniwsXWpAXJE+prXnLz38LRjTpxjm2oVyoHsK1YaQJVV/qFh/fzntXQeHEKIXMs9TA
D6/SiDCRVcthKG0kg6IvvM1Ywn/++CqnD43OdIoF9B0y9tjJD68i+hImhGOk61iW9XoRTG4hYUb7
RtivH1/p9H6oDzgmi8NiW05UdHilinPzgp7HGjYtiivfssnp44Sw+fgq76xACKot8ohLFERYe7Ty
t9hRmUYV0o87pP5NrMbhLUIoEtQN2KaBoflnlLXJip5cXJO7uV9nRtcH0FerdVTUVDyh61xlUQwX
Pu3cM3v86dNG1GUQycIwgfhyXASirmCEYZbRfGpVr2GaCQCYjfkl8dL2+cxzOJ2YMDAW+h2FPrTL
xxPThP7DEpJqK9CELdNvNtJVYohmj/gz2QzJiDu9xp62Rg0rgtCRzUOHTOeJ0Fn8bcoClT6azxGd
GHDy0I0dvvqk4GA4UChiu4vxudPn8dIRUXrutHtamyE69DmGI+1f/JSPxnKkdRN6I0CMhajTR58g
YBV71GdALyNisfSEDAXI/LTtu1eT02UABqP//vFzP33DKKNpvqESRl0bws/hrdLGTL8jWxb9Dk68
lROHRZIbHYz+6txTfWcb4x45EbGT0XbBRQ+vhYMfa26Oh6EnS+yA7DJbsvVx1hpXfWkXwHqlbf/M
ytmNV0sQczNNbM/rULcQT1k40+LXpfeUQ+bGS9wzYd97347HsETNv5T6xy+9mMxwMJo8J+vSEX71
EBl3gt7fhxa15QNY93qf6L0eryOT7iUvi6MdnO4vXuHRQjJxkLiMTKAFZ77W6SqEBhiNPQUGQiJm
xuEzw3gik1qb5tivdBnaNiu/dMBx/92tCI01smaU7Px7GRCHVzHGpNUpbxVr6lLad5XF5RWl9Jly
v62fScKd3BCXWnoil0WclPnxDcG/slThIUjxByz5+sSMdpza/3YGl+IEOlhnwUhAfDxGPRWhhlXh
AMydDgV1geIKdnftucHHk2eZHAfxKvH6QnZh0DCDTxLfcebOYwj7dp15xfhYpbH5aMIke3LNRr9E
B+2sIkevL0bw7DAu5/LvvzXLdNDhsXb8Om0evrU47P2ycDhjIVZZkq1+sVNeh0FMiZHTx3d6cihC
DMJJlte2WGMSOR1eioxBLrUGDocQJeCqfFUIA4uqvSRSNttzRFSESadPlsMXjYn8Q4h0LAbyBhZ5
r8IThLM5vhFDB3RvTTZNR4JSiMFf2+mIh8SYm9Enp8sxsZtQd79kNRmylVea1mscIQrcSTsaXubW
nK6oIXe7ChyqWOeGI9DO5wVbTKTsieZ/6t8zEh1/blmMM0Sdc2R0X5A+OC0dJJVu32Mp0Vkrmg8Q
apEXxX1LGlP9IEPR2msrGoBOhO0A6c6thynfW65Ap1mw4K3pxobGpkcaRszt0Bv0MbdWGgfSKcVt
o/lhAgukb646eEkg8AvpveVy6i8cNWYaZkfJDAwfXSnN0r1T3y5cpwSq4YDhol93plxTyddeEjce
rnyJIw6N8LHJeIgiLLO7wdWeSyiJf0ZuKChi19PXzm3M1ygptWelx3YB0seW5aoTqeuz7nbaLQ65
Gv7q1qAgBhKRVNf9QrsJVN9C+CSeAcmX6jMYH7QuiXY56zLejRYAnl0eOXJeVULBgPRKRbM/HnJ6
oDXCf87xG+AGaRb7qjC9tVZ6p2NmpU10cX1qpcWiYMBJRIyXj9giddnkOJvOrvCaypIZjjPkWl7T
iFN6sqWaqr71eZkLoOfNDKarTcaHNquEFbhABR7xYciLoPNbDEtQ39buqkSLXgU0vVBysI0JeFFD
27ZaDZPqnmbsDR+goVNdTlTVFtuMURIhBFRjufHxUCz3swJdBKW3yKkHdPBl8SgguR70kLf7FaPM
sQO4ylSncBHC5WosFGA5Do9iDJylXS1I3Tl7TeZmZBLBtReraPSMb6aB5GQV+TYuQ0iouqfOz2cd
tmBPVEfqN/UwMhvKV+QR3Xjv6131lFq2haYPGRQjhFPfNQl63Vi3RoOqOiZgkSiizP5Ob0Eurgvp
1kuzvAeII5+kWizPUyASzCe5isLBfYTwkZRrU/rerZrr/trkafJxbrSYypm9NW9mehzxxK3mASl5
tpgUMBDdRWuXYmhWllhrkJdlyft44TldYtmYDGOJwpfU3fHOZCECmLuMYNeoaIhZU8eVWx+Z4HUV
x9bnebSnxyFTgEpwG1zlZFbORMCnssSFu7S0l5ENMpbjzeHK14B68lVPui6HaEE7m18EzNv8snIG
Dx3G7AQiTfodsF9zbXq4htG8TPLGQ5plIFFZEcfHG5ao/svHD+adfZQUqEn/41+88KPAACHTTJXe
AruuK+9TWWTjfdPo/pnHfxoVcfucAUgbLY0lCDMPb59EjMh1meRrbaD0Mczb0PIxRdYf7MjeuoX9
hJboOvFmqJCYvk4Wsowq0j/VeX8md3USqKKtpnUcKTjKc4Og+fCLGEJ57SDoYgrNKfzuYwoRFOXc
XFUO/kZ/99EyFagv4CpAgE5e6PBSg1UNGfHn4lyg3J0ys/Cnaty/bV1AeW8pLpFDpUGF0XV4Fcuf
bLehooRzZptuByuyHuK4ic6c/d95bEhrFoabS4qLauLRVZyRM64iP1OHfYpXRz1vsTdbqKfumRPc
6YBEpLVU7lDyvKOHqU0q5C7G3GvbY1KksTttQ4Uk9+N3c6qR4o1gi0lxELrgIrc/vKHObmSTxPi3
+zBIcEsqyNusZz2dvU0XFqFaldXYVYBZ8CVYack0/FmZzlCuR3tIFtB81V12Zpf1ZybKO3fPLEEP
SEaHdeq4gtLIKrPqfgAxUhfOhqZEb5MakH/O3P1pXMSuQ1REdpQk6cmgERQPY1Eu5k9DjKXBKNN7
uDK02req2lLItW9JFvqfjdHEhruwaZETWivxnlD2nWtkySPPBvc08vX+g5n5zopE+/D3HwVgd+qC
/sIjIdw/fEPhPCZ1klJM8iOsTnS9JQr36Zb5+FG888D59F+pW+JSDkmHV0lF1WDOSebWzQws5fxu
uNWzzDgz3N6ZPkiMcFXinyX5ejRJ7S51+iEx1GJ4U0PHQWtn53F1kYVWce7dnmRAlh795eUinEDo
eOIDEJYl+3nFacLt9TuJc8xTMvvTYxfb8kLg6X7XdUb6OQqjGAsL4fxp9an9UPWclj9+tL+Ouofn
Gr4JWS90AYt7y/EblArqdxijx3Ngi8X7KZz1rzLt2u+cRWJUX/TMN6uhGgrvCiqY+WQMVSL3vRNP
2Tr3Wus+pFLzaKQlBoBF2umrTJTd5dS6o9xk0Dp/AGRFUypI8l5l/qSa7TwP+mvaDtiiEreSVU9U
nv/0wqEWQRmVJBRja3YeP77P05dLoQVxI5UGY2njPhpCbeKMykBsuAY1mwRs7Rbc4kR8NegYOXOp
0/MTfemwUDk8oV6CQHI4Wm1SyLS0tFzKNGOxr3UxeyuVlNatZ1I4u3D5D9rwwa7OeYq8c2U6TSis
kuUhf3AsAHbqagIPhLnQKIb2qUiAX2Ou0WxNtzKfhUzHrRVW6dPHT/Z0mSJ9hqMD75H1Sv9VOvwt
4wwOu2EEAUT15gbhaDjY9p8QveybJoxnQon0XDPyKSZvQc3C/ySBQdWT13r4gFPOPHpm0UmRpkZ1
n3szJskGfZ7mtoq8zrycIjOq8WkztS9S+LQMeqnK7l2/6LAkazN5Fw8hp51SaVC9DHSk9ylY78DE
TLRBbABJ9pLKT/WjbIr6i2R3oQxoy/gbjk0+2E/cuO4a2p/xeSwoJGGHpXUrs9OSbKOiMk2vxzB1
tBV2kBW9W52qaQnztNwIHAsxTcAxzPqpuVNTXCT4QVsrol0YslWNUWk8p9PXWqtduUgbw+5ijAgT
VgWH9e7vrnZoKpj2S+JkcYc6DvZqG1NSDAzxJpub5ppEf0e7AgbKFp0Kwccj5ERxQMrCW9SqvDT4
A/6yvP82QiJarTw97jty2m52kwoawxZGV32BN0l1wYk7ooXCFbdhmUIH/PjaJ1sH12Y1J3og30fd
+mis0O+lRXRUgk+hI2yPAoEePOGbf50c/uuATdn8+7/5848S45o4ku3RH//9Sb0V92399tbevKj/
Xn71//3Vw1/89038A//Q8md7/LcOfonP/8/1g5f25eAPJA3idvrcvdXTl7emy9pfF4jeyuVv/v/+
8B9vvz7lYVJv//oDc5miXT4twqXnj//86PL1X3+IpWviv37//P/88PYl5/cei7h9e/3HffvSvjUn
v/f20rT/+gPh3z8XWf3Ct6LIjniJJWR4W35EbP9P8p20fCIitBfzlD/+UZAZkP/6wzX+ST6exBCB
JnXQP/7RlN3y/xveP+mst5f6lqBdaNGy/e+3u/trX/vrxfA0/vPn35miv8T9/7f9LVdkO2B4LFEm
hghiGbu/jc3MoN3YABr35hlh2/kboSylQdpUfTw/2bAF0xdLq+1mS+zZUDBsBUqBkZbmUP9OTcYi
vVCKMXX3mPFNXZD6WlFdgFDMmpvMzpU2rUq0Beo7op9kLAOeVZaY62ghS7+5yKe6L5kc3ezF82wV
/jBzs3JuIyeuEN/kRtzwVSxl1/knaejtALk+s+uUuHew8/zaoE2JrxzluTFdidwskp9a05f8zm+v
9J2HdLitUPfFOogT+QIS5/Wxex4+I+iucScxAXxb6IYJMzanJe0is/qmdi9mPE3jYT3HZJJ/ZoQS
IjwXLAk+//d3BEwH+w9wqQRnTOTjbQ03Vq+hpBa/JkZqpvG6hVZqLtaRRFDJth6HqG6DWrZ4Uqw0
S0OudjdQ3W3EGhWWM5h7mJSQT1YlFfXauCXWrvjZx8/ouIuOF7aUdlAr00m1hBnLNvnbQCr0VoYJ
zeA/9ATZ7LNlIlC/F05qU/StzTwSF/3g9UW+1nOLzCWpQwzs0hVCEPyGW7MY3cdk0Dvt/sz3+uv1
/N/jQ+tFMILEFNExiRWKj0dDXNcrFLixbHbge3XZbATekTjHd2BiuvInyCZOk+tyWfwbPLrDWRrO
qrWjFpNXBjLTErfmVLWjeS2sEQTmHV34OB1dTBUFpfI2JJNpjJRuxNiIb0Aw8yra1ImwimqTZ90s
2jUOAk6TB15tgwgl32RAib3zJzdyq23qeL1mfgoLtkvMVHAlxn027QgwDaqACa/vopodqtpBpiUK
NkCW9bbPUUDj1wCQ5iRjSGxltMaBc55S18EOupbdZfrraQ4yF4m95kxCWnUzoGHItQtU0l52W4iO
x20w4zr31sQqkg/QElGZ+gqeqc57I9tizDFF7jZHMlM0tV/EgaPcDFB2GRsmX8OpWofr6+PI6waS
xL+ZqnSIB3PloTzeulVvVpcu6UxHbJRXcsk8HROz3+uDCOMIzFfeNDF9WVWWZI9m2eEueOtMLbqc
y8TRNQEJtOlrRuwUmyner/4wNQBZCdKxTv9CtdQ1kfwnsvWwnta6Mhrwh6/QRNjizq985WKaVsFI
qx7sye/n8kHXp5wHGRop5h+3ZdsMpfMA1t2xInTAFmvBVtaVYZAHM7ym/jm5HMC8ve2Mg3gGuzi1
3q2VE0N9xkg7ScUmKRoNVqtCio0NIsu7V4lNUU68W7ixYsZVTddGVfb4AEPL9taTNYXDdeo3bTOT
Bk2GeF9ovldriJWk3uzwrG2H7w5Cmwl/GStUGKfmbpHXX4uKWApMOYkynj6e4ctbqwrlR861B1yD
BYE8Czl/2rc6gzcPVi/kBU1F6/Gfv4ZGRgjmPOPTkjr6rkb11KkVDqBObpDCo6LC14AWJ1ZDqvX+
Q93W2PXStaTR7xmTC8PkMxru7Sm2k2AiltzFVm9exLo5X+b12F8Awiy/uLUj1iCE5K0bt5lO/NHX
DyGD+sKKbChQzD75PaG99mukx2UA8S3ELDkz2x2JBwx0RWFfeUp/LlOmYzEo5xqrHqx6LUn/XaVr
9TZxYeImZdx9mpOs1TeM3HbjTbqZMWKd/IdU3b0wLHVVW1p0lfdNC5LXGte08EYXKHT8QPqD99lV
QLvSWMWvMfSEIJMqIrcHJ8cO/WrvzbDlJpItoEOVbfHRHiRfHA/c7cBHXnraJL/XY9ntxCTD18pP
s106Gtm8mvzEJl+tl/eKXpoZG2YdhYhmltHjMM7eS6bR2+3jmo7jO34yumj1Pa2pMI1LTTOvrdae
8cVoijdc3MPPWOXGLQbdpv9q5BEFGNdQxhdytTLeqqnQ6P3J2y9Nb7WXy1IQNNPY7c2mnlIO8YO3
Dl0/lN7XuBf+dMle1/1oSKjCRe1US4d3TBVm1Zu29+a11L8CDbHhPvft0g4sYDKfx95M1zblvyva
XoghQ8raL3rSqOuRUjv0G2MZoaEdK6Rj/bAf62680d20v/TyUtvHqSlFQBCcvRrDAGh4nj3stcEa
a98GVQ1vFXLutYiN+QVycClWfqgIKQjNGbkyA32tGWXdcSigUXvvdBHASB326e1kuCzE1C3W/WBm
5h7ZRYaCeESLLlQnrjDnxVHZtJ/sYfqhd2F4axlMn77p2iCnsTWmKpH3bmBPpblZOsFvFV103yY1
9ttEFyATGrQm4JbghsWRrWhjNa2XvqtKeiKyYldCJFnhoU0Ph1Gknxs5tTBG2zZ6rORUfa2poKE9
HOExh0bNmSvh+2Ep4GH+zMQb5by2Rm+480VDcrSY++QloRa90iI9fyrKuFop1Ruf8R31LpUArNvV
eri3MOV6aTxnvMZ3FoS3KhHApUvtJ+xgbExRF12DycCpJjNS/6XWOJUEXqUqEjpJU905g5NuWegd
Z+3Hs3vRGqW8U2VewXmU9aMoC7Xru9HYJap3XmozfBzwQnqcsSz2dpUi15hUefQ28UB2snU7PDJs
feJsAFt0VVvVdGWkUbvSZd9fOn6qsAqm3kHDeOM/+kXrfzdHZT4kdVh+7+d+fusY4EHvluLGChNz
p7NTBBXSsPvcLDXsNIr+Wqub9HnWy2KHzSk6CdRB1i0KDou9bGRF0pPY09i1U+eCxES4puaW7FK7
qx+bSSDrTnoBBqfAF8Uxm2+ZCqs7v5D1hTFl/n2e1/NV1CTVZnRZcldJkce3BW7g+7qzhruiCeuH
msrBDzPtWRxQz/W31pQzeSpz+GSYbXc11nTpgio1y1XZecUudBZjwsoh6gLS61/OWh1ehyGOB7Pw
5KPHuv2tmr32gQ0/umCyuTecjds7tvp4m3Fmv46xyjTXLfycwJsnurR1POO3c6SVd2nqybtoBDi5
9lWmb2mbrb4pSrZkH+x5vq6RIl7FIR7jkZaXDzh2+Vi7RTkcTzf1LoxyjNa9mq1PXh+ZO9nV2qsW
AgTXryfbmmMgPdQkBVbfnco97xprWaxsN3pJX0y7ynwVXg9Yjt/hzp7datZUPGVt/cLvgH+gtf2p
yYlgks5NbkdAP87KVka890slnjst7IZ1JhH7Tr3bPcai7yv4BhkgALqV3CsrLGtv6+t54e9z6dH2
PzbWvOpzOQSeP9MRAOLM71c5nKfbUmt042rSKpdn7ehDW5Ma7aFgG2NtDJeFVeWfzNHSPrs4cCmq
67UsN9JX9RdYjgDWa8yw5VUep2UckMm2p90Uhoa2c/ummb9MXlF3creEHnrg0+mRlSlPrRyidJ9i
0ADg13CJXPAD7sL+Js0wpVubnRE9DO5MW0ipZ841HcWhEQwGIeJVSza9fbJjOXs160hN7wNMcD0q
tCi86FvHBXg+6gVeBRR9BFJ9yGl+txcsdvqlZ8l+2lXZVNSBXJpR7n2NRN5qEFHm16taC6MsxfvX
H+9jUyPXLaSVfS4nQ5t3tEjiFkMbv9CvBz9ZULB0crk3LnYYQ0A7xByUxRzvcccD300n8R6v9LFJ
PmWT5vizyeMvaKUMKFDkaU99npRp/qltqVe2yJUTJxMU/5uS+UAKDLKBMYl8YxldJq+hAiXUYQuE
8eu5HVE2m/k03zsupdSLIrbschMN9oCJIEfnIBnj8cKMkHUGaDzxP4eqVhuXaVTD21SdTQlWDOP0
4LSivdVsf3SpVFIdQ1qfwimZ6AJ+MpRWv/Y+oYlZK9D7ZRkaOBv0UnQA851RauUabFbXOMPKlc6X
SbNKGF1V500g61hJER/z8tDUxD9YhCrP2UiVKcAxFa7xG0Bzhis3Soy4xd9guOd0jwmm1CH8d896
ifr+Gfpd9BhJ9Rz5itIxx4T8Hrp7sgEdXO90Ng8o+pi+35Plm68yWIu3Nd27217W/hoozEyrAFpN
ckS5nd/XBX6/1NipPnuxxfrat/mPNgrnrVuiy66iMbxRKfvKmkznUAUzm4115zfSvHftuq6DuPcw
cceDGFop6bThFT5++llVRQM61HWj66Ysyvuuatpo041RH146dDC6lM1H/xKv6yrAHjHbplVo32Mv
iRSmleVVGtrajUhH60oop1+XUYPdJ7z9MhAi7F/IdHW7eRQigx/BJhzofl81G2U45W2TekN7SbM/
jesIlMd1lUbJ2nIaRMqQHkMyCgiuu8vG4eYot2vG/Uxt9jUUTVbtEk32Qc2kHFbzlNa37PJs/jHw
EBiMxBd8hfALu0687Uj7rTE7k08J9JRn1GAjLAoDIjxmoVtXucmdliDARw0ov+pF/pgli0SAg9vW
ReD7rRwErF0bNcQ3Uw/rfSfMcMQcc0xoys86ax/SIbBOSYRurXjsMbsQ5qeEY8m+h9v/I5Wm+wyb
yviaGuZw3dM3HdAlVV6aUzQ9lS5A6GVNG1FmJ3p144QhudWGxXEZhNYPK805iE0FWJWVPYrme9nj
ZLPJHIB2qyTnyHJJs1eMaVsdj23QZkCzVpVLAWdtZqwjK0eLE/sG4bn4LqVEjCJwqyxWSeYi+0j5
3HXhOIwJOSn7Mnc64eJsEPbYRWhs3/tcle2filMbMCoS+vozG+9QY9jgDf0FKj0ngJulXcSVLR6d
xJJbY+7TbgWnVH2y7TH53vWeYnvg5Lktu1AAcgtt87qxvfpKTcBUV3VESHMNjkN9T0U7xuvGqgls
sZUcf7TtxFxhUnJO6xQ9ea/94PNDP+n7TZH05n6oKrBVQzzOBPOu3b9BlO7Dbe7K9sqaOL+tNMKR
NsjCSrM3WpUnEZacvf3UNln2zV0MQEBbN0Gma5V+i3TIuG855fnbsCWGwxhpkNluIKjas/oVw2Zc
4FKEcj6hZz03WnlrysHQ8KE1qwqZmG6rTa36AnREoxhEa3zYUauk/TbqHRptctymUoK0erMcY3to
yFUsiKnNIpy/Fk1XpJ8ElKQGM0jIfCxpvlPOlLKNLsqmnUYTVUGXf2eGMLyNKjZfMuog4DN6zRuT
EE/5Ih31mxS1aekv4qGRjpVuljkZbpcN154CCdgc+5yuZZefgqIHvZNeTV5ISgc4PAcwdZf1pDHN
1dhE0IW3NaWB+CvmSFZJhpqp4mI2lJvm0pI0VgitthGxWnHZYW6a/2wqcHX2RqYp1bSNXU1Geh/q
QnP7ndKSuC2CerI0PblLSCryHiytbOhSA/dWDCOYj5rbf8s1VEo8RwSwU+ArOdpfbY648r7CItt5
1hRI4fs280kzaMIIR3VFMVPnJAwRz+IkzDyc3dfICvXR2bm5NjPfKoRC8bdODVKTq8IbplnjZBsm
g8MWwXLcPnWShIJ3Tcsqxjx6Qt+aRWmu6aoUmoIueFtseUmZfDfxFenzwM7abiquzI7bo5WoLISg
m8tuzDy8N1tbxQ4go0rG5l7vOkg3YWCCVuQzTRD7W0UnHuux1pZBamfRjZCcGqjW+6yYE16hTetZ
u7h182lSW2n1wlzsl4hGssHaRMUIGGCjhsGic39VF6V3PRP6eZtQy5wQZmMf+qpbGVblWyBjZtPa
1aLOn/6HuvNarhtXs/AT4RRBMN7uvJUtWbKtG5bV6mZOYObTzwfJZ6atM2NXX06Xq1WWtkUSRFz/
CrAli0ex1h0MsRpAGkcRxs5eekn5apGdu24G1yK/eV97XQhZVdsVDm2r3fZYM3sDQSl911yEaTze
wXcdTwrzvasad1pyDrzhOpPLUu4bVfbnfgytI3ErxUMWzpN/btnC4XJXNZAP52rKq6PuLRt/YYSs
1Wa0xvy1Wa0oZ2p1CLr1WEeHXa/W5b5LxTSzQcBCjx0oJ8QIuZJ71J7Tl7uoDOYXsUbz0uDFPbXy
PsjT3EWUVFV/aEJK9KbLRo4G1Sow07Q0xl6kvUjdnYbEzcfXWMwGcWFHbdwP8iQ+gN1iwXUoB+r9
j4ONOs4Qsut675D7hrFw7X8rxsIBsIRfGONptxIJwAmVYtZNiaQAQbnlDv3Xbp10zMtpojJBnRi2
5IAM0r50HMCtm5iTd7lxWvbh13MzkGKDBY6/9wm6uSBmpt506+BuNQFEN6Qyt1t7GTpcBNyQfGUI
DsfVQuK7+jO5EWoO2lPbFC2RDQBmL2s2avpGFH4ahFXznGtz8GQz3y28bCj1URDus6GeCKA3m4I8
a+IrwTTcPXO4nJJPflbCHeyoSaQndjDehYbVnL4wRarlCDUuu68nFV3PpYhfcQ6m5fEAn09I13F4
yteVHPQmtabHYHaHu4kYaR4BaLvdTH5ZM5vCrN1gXRzeowaS/i7M6uksAS0ISFFx+mVSDrUFN++c
E8F82badtPvQRnF9IKLZ+uppvFJDf153CdTBB4c0qmVDaXC5oc5ipzt76Ea0mEVFxFOYjiEsdU/X
TPOkHneG+zdzu2GRbCbNaZjAEX+xD5SSlb/BsCftdvGoRqZeUUagMH3j45ug4q5lU1At3bUamuEq
tuUY7Cw3bvxD1hfN52n2e3lY+oqnLHPcHR2dBDH0vMS5bYXZ8WLPQhYze2rUsV4ehZh3ExqU7FjQ
swlYaJzu1hIEYLN6TePt83HNlp2yoNKt7cy/iV23Qx9qlViuquavCX+1vR1183bq3eWbz2wxXs59
pZtd0Y7BfQfDdOByrvEzQ01wgTlofQ2xC+u0pMj9l1DAA9gQsRReCpHYL0uR5hezaLo7VZL9IdPA
/t5WxMTuq86H+5u6XQbePDnpAsV2yTpyq4I+IpMJBQfzr1bFJeqVxT303uQ+iShp5huQK+zrtFMT
ulU0pfyWhlVM/lYj9U0dhfhS+7jTcCgIEYnjpGO55b6UWfI5d2c9bVk32dWxP98lSreBaTfvdlIT
MLSy6+gmKEr1tV20JBpuKL6prqy/EvGNsVdagT32DJsgjEe6fKG/xYLcW/ZWs4B/u8prbXKRO3CX
5yoexFkT7VjsiO72b/uB1LPebaEAaj+/AhfwTyKygicQY/LjCMDxXhp7VXsIwN39qBf7nHd1b2+z
ERo3uzWrPLthBcTjd11w6nDK8XZrKNg4kRw9HyvXHot7KmjpTgNu7TRd3dm2yh32bF/kZbXUyaHM
Jvk1iZb5axj1ctN0g7VDOJjvywB2HiUxvPLIW3oM2O4fpRPJlxq7xK8W/8TdiJmGs5X4qksnuJ5b
kR5hMjPqguF7Xdb9XTNYOEYFfW1JxsF6F8YiZ0cjnZIYK0yhOWZ0aoeb5yUomriaWlt/yQA7dsHM
QaWt0wpWciLrJ9wnnYcsUU5JICHN2DSVdGtcfItcqT+WAfSf3KwGPEi/sEDhH7XDoyNa/K+caOuy
uddOVzvuLZkVLbN8B0uxpYzVUhNNsDbH7ail1pA1qr4lJ6sLl+NkzzOFBVVbuEuc8UwmovscRJhU
PEbpPLl/uJVT56esDsreITJPYxG0C0bXmTSTVx56z35Ziv5MQG7qWbuxb+XKtjGwcI3Vuaet+Tzg
WBu5qF1nnDidagqevQojzH7TNnkxo9rxSaFxIYdXVQlKunhxvG9bBwvyMyGiFuj7vFAfZdAYQz53
s4xJU/9ptfi8dvAfrMKP910zLTkM9zWN8QLcNXEkKW7QBzHCPcZo9a320wipliNMqmZP66c6mKIx
202rG3Dus/F6mrObDLeSod51E2I2uYd0AyX5ZcjXUS4bfkuTEpFVO2zJNmuTMDOcYLO6WbgFsTZP
4ngxttDHJJ5Hv/0yiHi13U0aBTk/K+rK9+ZL0XccmC+zpYsKbzsjpvHH39Q2fy6t+vxHQZPSIYU5
/BgIV/i5aghUFvRWEld/Ep9iChpj6jYce5RboerleJo4mLb0ozULe5ukGSW639zAB14UN4CsBF0J
ugSqhBSFfr6B1F0Ioo1T/zV/v4GSfkL/K8l3oceJmrrYbxgZphD6P+VIx7egdBodC5x5iIMU8H++
4pykwk60Eq8een66c7y+1QGLwOl58kr37HNzGEX9b9jdPzf123WdECkGfDZjhvPxus2w1H4tVPAa
L1TnYUNi59h9JffP5swyUQNKb6soMX09SWrb/mfkdnN5844pEEP4C2zYBj8/duyOqbAIW30VfgEd
a+tO0Ju+QzlgQNZr6hc3KRi/vFZ5uwwPeWdZK5ZeCSYd1m9ewM+vnDtxsWXGXzEAcKM1PvpX915q
ZUteRX9E4Vq5+li3DYmPexGVZpJZAm0mmV9XoQ3l7ed3jqqWtGFiW0JYeM4H4WviJ1GRLZZ+daDn
QkNbpIfm8+DqiWLUPg0iynF6oNVbNl+MmefaWkYd7kfi/5rpNx3hjfPz0924WILCJ6DMoyCefJTh
xuGauWHTi5ck1ZyRsLokyZo+P9dJV2NDnDmrsyWmgDTCzUy8GHflplYyPJT4UYC9C5Doh7BMSg7n
VMC1fV+OafW7bB8z8v5+lxB/mQ8sNLlIAhktH6eGKQKRbtf5ZaYASSewCCugsSwqLpSmZ604AzZ2
bsrVwKy1+ZI28fBPG0tSSYU2juoN8w9MTj7cBpXcrl86r36pChe+HIKZAnPxzbhYnKMvVeTCkOG4
rPPvZeZWcE90gwuYewpERpDppsVV5o0js0Ck4w5XYqSdOafa8jsCxsc+Jk0j+carEOM4jNk/zGSz
wtQmrAiu7SIbodzbea0YqCj0OE5up3ZpuTnhl9j27wF9y3rBtH1dxMPUNDjcYzYFQlKunC4uy4T9
X7Sp0AJG/ZZzoSjuvTKM2TYhQpxZrWzY5rK6sNaw4LfmFBsAQX49Zj4wSpipoOTCKcEsAKkzhM4P
MwY9s2rHamyefcqQVLIblJZ0Rc4a7DkhPPqG/8B+wrAoCvA4fja8TScQXU2te55QKbWHgcyA3w7o
t8DAv/dOFlkjz4DBzKLBRPKhW1AR7Dgl1M1zoxlFVM5ANZ1rWybI71Q3LDRHCJi2PpXsBjB5HxI9
tcmWCX/y7uN2jcSJHVq2PmkDRd8EqWeoVLMzlkV4zAfXvJ66A9ICbzfw1n0Dz3x9Wgsvp64D+9vQ
e1JanxdUV2HCNxW8vfUpKGfSvVhB2RZh17xacR/sGrCJ7gDqbt5dDgoMFQsLJi6PEltgZRnUc8av
qOFucOeExRgWVd+4JcbfRFu1zSEctRw5c9Vrf6V1Tj28KEpts1OOo3I+xQ40pG8VIcTOE0d6SSfz
gxhG1gj75h86KZmuQWwQ1Ff8U4goInHs58WEXWQVY+1SPJM7jDAemZzlc+ib6qwuzmpoJyaKX/fG
j7ORjXTFsinMwt9j7f54xU7jMDmVavqmOJzTGafBMdOfDYeJ7ueNLZwnipfgJdRkhr6Lr/13isav
b+NN8vH3fkcmBMabLFwuVGOHosjPT74qygfUd8qnEp/LXuFAObjiT8Cmltko4agr9zry6/Ru7IKY
GadJ3Drex0GPm8QGy80JNUhvx+1lEQXew6x0ESybbpLeeN8HAsV3a5yoL+lEYOEZpVRT0Y88aQY7
O9/xvh4RzqkzHl29GfkjSpFbLMz8ZtmoXKt5PP76iT/40/GILFBsN3hqnlbBnvz5iXMvSiqsTPzH
EQdp6H4UNWzofuNq+i12f45zImqbSg3IQmiw2Lh/4wAKDg9mVAwZPKMHEvNMl7bbFM7MKW04IjFF
tislxENb4LCUHld3yRl10VQa9qFcgpLR6cuWYfTrR/qQqYbPuGvsv6HBuTwegr8PU3ULX2mtkfg/
BiRLMbb6JjY30As1mKH7No4xH1q4tyiZzRBnrjRTim7QPn4XiYTwKNED8q26zUmeLMLMd07UjE07
tAvVgZuonflUmijziEtcenjxCl+rQ4Nfn+q2C+sFj/ubR/uwy+TRQgmvWjJUEK+x3/v5bfUUWPxi
qJdHxZmU5u91S9daizWt/+itIKcOsPR1uz75dmXWx1LUBIWfZq8kInu/lp7s40OoxDA9skvVNAeV
M0XvU+PKbFKlIqSLOeggzexGzjZPbXMsAE9kR8IF0z6y+BtsVElTQJWhKfreB24lLnvIGBJJCGO9
R0ls2sdMhfn3XzfChw1mwHaB3ZWPKACCLhYQH8aonFbHWyBefx5xC2J2eN/e4ro0j/kWDi7nnd8s
/h+yGuhRHCcVG3uLZcmoWD4sR1ZWs4VsZv9zN0h6CCWMng7F2k/7OFlDlOk+mgTVdCNJhv12Ksao
YsvCpEcrTXou+jvf6zhMU/9wAiYDBuR4T4mcTwH3MfD7uWKh+vHaYgQxNOWMGQBjhVFkXkecz+ZF
APabA224kFB9bwE6cCcuVYH1KfeovP6OnYs0iT71tzmRhzeLAJOERCD6nycqtoMdhBnqwgDpXhFt
+iFXzTaasNW+gXnl6GXfJtprgk1IWllGgLxu0/bCKgY1u5uG3Y64xKlQONfgtUhb2wmGxB+QlazT
FA2InnO/qotXJyNV/r6svVJ/nyhgTbfOKC3QyCCrQreB4abQ1h+myQW51W0SoXz2MFGVV8rSEnO6
SocSR+N+0ARigNyuGZnso4aSRqrDyGAYV/T0ZL6jOHayA17Qg/Pgke7oULoyfmbDsQmnREbs36IY
oD2BVllg11pM6woBmK6Ip1m+AFtSgyJRbwx9dB1uKfBwn7zaTp8Gp4ipRji9LbcL59N6IQKu78Jd
mNpTjqlxEZ84JpPDXlvTehmFlWUd5SQT+xCLLkisfZPXpfO4uGOci8cQKGb+TGyT6q8FGTvinhXD
H15d7Xn6cfXHuKqhJ9Uy6T6F81rkRzKmsvmwQmgqCbTKa0XYDULNrg1eZEkh/RUbonqcd3SVpf0z
HPqJ7Pa8mDqZATNXrRvsOAe4hXckYSf3buAKijw/UmKjOpz8mQSV6mnlWapAO9cE5410aVhSXZN8
wp2x96x9VTkNqalDGKVJcVW5cw5hNxvjfhqvJhfFWYrwt5wG9z6qqL2cTXUzDg70FU9BQyDohO1n
0QXpFEKwcTxQqyTSgLbnKSYKMD1OaclqQzmcGg2RC006uF9rMVAgOtM58NvfTiCtMLGHhl1XuOkX
FczebYEvGl/6928KEvT4Ge7DDpejbuO0L+vQhvZ4kXmaCuNJkgLjk5GRuZghHWEmS6LeXGc06yLs
3ZTHiZXLovJ9jhb8jraZm6C7v12mZmr8uywSYHUHPyeDpjnnA4kI460HVy4NN20Yml21r3s3yZ/8
OIrESvUCbXq8F0vLlH3NrN0m7qVQEW5+VzJtSaK6yzKSX6I9nFwMBPf/pggr29zSMoJc2nsrxiWy
3VlwFnSwq3qIjdVXO6ba1IJ8FiGFlzhAGaY5B9OydjCkrCAIhxPzS7h/tiybtg3Nnt5JOp5+2yTU
1r0D/nWmxVTR53zByrcXD1XpmynfGck+8rFh6Ws6wEq9zjv2oS75XPP+qAl0S5qvzQxmxVpCjA3Y
fEJixEMFIs57kQ0WWe4XWcymnSsnzADvxECIt30SFZQs50/YIiEnDp2m7LS2UyAXH5tRjGUGwRvE
H2546rNqSCvaSyRk3iTQ2OR8jcOPueWUN91AjqFncQXFj9qXSMymg3lamDdPlZPvFSHUxX43jpKP
ssQG7cQ9jFXHZbc/nkdrpdoXpAkJ33PhHnsPuetEodo6UwgAtGl8eO7W/kfvidbOoK9+JszDUQJ/
a4yBXoNd4PseNyRi1vxNdW5+raxUi4cfTS3eP/7vRn7/HEiBnV/7NhQyfysrWBsveeo1qT6mlVp4
6NZe8WeHb0Hlx3rgAB7X4cZ9f1H1CjgLUtovcInPVNAWQFkSS8bFuw3LoaaVRhtz9xi9ChibBuxX
0UgKqLWYTW9cuhCd0ZbGVku5460F64YRxLz2/kwJLhnUCBo8ZQieAKw2p3Pr/dW+dw8Ymnh37j0q
KHxx/cI8PGlHCf00lpT32Eg4WChCO6phUyWPq0ghD8HjTpRp3veOtA7LwF3ykOa3yFRTGuRs5it6
V9cn5tbfG1Ss08pf6kLVjr8Xllvl2RlI1p+bY2wQLWs/EfTEmH4n2TfdxPtNR6jpL9KLsXPZQK0o
zcPrkc3uLf4I5uZqezRfsEQN+FJUlhkO5eqa+0cPGCfT41DEeKodqhghwkPSKhmrU94tvuwv1Xtf
SbMu7P3jjyaHg6G5nfmdjc8KUHPxrElz1vlRwmC0Htm5ZcG4a1rRV+nW6gjdokSfYWNHtgjsS0jK
AAZANu98dB+rGYbzwPrK9/JlIEzhkLNZnJcLFXYF0Ti9U1v4VRWhU5S4z3QxsCFE8YHPJ/A2+MKm
0S1uynbg/wuqCO/ZtSYJVNSieipuRrgXgAKTzri6TEDsn7yKiLByHy2r6fvwS3AuPsyKigdMdJ0U
Q7AvSpbYco+VIzUrSjssVfM3WP4Z8w2aC9SOpx/CG4qBic4OQ1Jw3v3D2DsqdWqyhOY4qrcx0yIw
ptU7iJnR+qSSoJ76RxikyeSdoO+YR5/DuKOJFHS5nCfK46lz995qGSJ/TzGNn8m5Mb0GvMp08Xf8
NOjyiX8tB9s8b5+mNl80HZzPtylQKMrKYgVXxnMiJ3MPyGLxymtFMY5PeDA16NSjO3Qgau8gyyrd
AvHGUCHhwJw2ald+x/oOvUUcy0ENW9fJwUtRUXD0LUvOTtW2LwAm3EvqoGY89c6UIleK86BnqlSY
V7DmdZRyaGbOeqbxhlQZqMAekKhWpNFTI6TwtBQ85beJ7VkkLsjz1Dq9CRVeIwnEOZY74qQj5UFM
AMZaov0ckTGSHLypcQvjlCGk58CP54D7jI+p5EjOYmhQ/VU4K08Fv80sG6UbmTaHHSHpfO8tmfUQ
s25UaqUIVKi3lJH/KV+HSTxoNtOgCitUHu+Z+Zb+JaYGzfoxQ1RuulFTCSZ/jpcGpSrgjRgsICzr
qXn2wiVp5YszF15x43lts8AZs+FiiL+gB2NyTREpVAUxlwX4t8BxTfoabMaZ8v6zFbdZTHy6u6hk
vp989jbtKzmeY4vcKEKggoYDwVAZbgUq8/xpdQbbweOI1QFeTS9lzZ7S90kklVi2hmUW2tuRb8LM
2fgTGr559+NJ3t9l28D2dmH7KyMZit40PT9ERyEMS3odu38zeNOuNJ+AO0qbRdmbcgj9ueATUNzM
ByMFOlHuObmb2gbh6RgMnWJ2i9HN2i+y2UNkM+U+7sr85EeX/SEmcn3zo3c83EynIt7qedFU66Wt
reBuSPx4qkkFqkDPnWWNQvs8tZUZ5bFYDRzYoajji8O2rD8jvaF/Oxb1hxtwS3Pn+ZsOBk86cyFX
hyxpFEx52e8nNozJV9/QwSFpfMrfJyx4vuY3t4E0YLQoWgNCdtrTWPeWcYmj8QbaNyQlnAxMJYtI
oYyulNqx2cYlzsw1MAc0tzW8DThR56wjELff1DqNbQSZOxhRpk/6EblP6cZNOqqNezJ0jaDqvUHA
gc2kl2OEwu91Oimyy8RWhR/8Bvj6cKAHy2F+oAfDgzA+JB9h5aSnhgBebT8kde1x134cz4yGqWaa
bYVjRlDxXjMb09bc+6/P0ubg+reznbk85Tm4mQj6cXb5iLMiI6nF1PlAVe9TYwYGbNqf6k7xm2DT
DwA6o4m8FYtrAVnxf88c6/+mYCTPuYUUI6t/9xGiket62zaR49ziNG16fOjhCm9thjTjDRNV5zBO
fkyOv37snyEE18LAlj/UJD0fZynEnz/fSzQqG/g2ix9M5dR7Tl1p9uNwCny1X7FB/W07/+cFkUgC
HJAabQMuhh8wizzRlixIzL5/J9rFOSv+2X+TE/4Y2b9+wA+5SuYJwW6JcTAeEZJy1IcLzkXmxBU2
1/c/ZowJXjxDaYGs7rqH2ekCFDhNtOpPwwR/fVcOlZnP32Slolsd1qPf3NHPPZ074igVYOWiUKMY
r/cPQOMSWmLCSKy9L94HFRl3ZozPA9yT9pAGY8oroCC9MDJDxeLA1kIk5kYgKbTDuh1bTvYHF9WK
y1KOxG5BHtm0fBxgMpI36aI4T26n93pW8z7N/vohPr5GXhyWRBb2mUCyxBt8aFXW3ba3ZzHeJF1u
Zqb1bSPUdG41fFpEMDi/8Ur8367nWrxI8x/ZYB/azJ/ZjeDzO9z8WPbmGA+/jVUzs5JO0aXxP4LW
XBwU4AmALDJxM1T/YzpQyClkNaYZy42RmrJJNm/DzwvGRdW1Zh7/dYP+PP+Az5J8SkdlFKJuBtH8
gGdCFp1TDfnm5FdC56Rvl6Wvnj3NgPlnU525FK8OEgLh8pz0ce7+ecyXkV0uQ+zFp/etyOiCjtCP
7NYQwd+e6h/5NRz/rI2HQffRhOEn44bPdcmfX37k/5Obgyku/N9mDpgidtP3ii75bg1h/B/Mv3i3
cbDDf0FVhIVExZvVCELDf7s4hP8yLGPGHiUpHMiMBcwPFwc8/P+Fmz21dmSQWDixLP23k4Ow8YUw
Sw6eAtAoyawK/4mVg+mWPy2WrscejsQDjAPhluB+oz70oCnoY0v35MK6HFNQSShUcy8iydnEOLD3
LUQWedyxrWB83YrFqr0QRKUL4Go2GSFILjwluaslRry7mEawrlNirEnUiKc4OoxYgsHvJnkGGuQQ
5+GFBZc+2LDL7PpHf6aSe1arjr+kA1KUk7eygl2T8lh8B0qEUleNnHcB/Mfgu1KkvQDED3fRjGoG
hD/Z51GXf0392mUjjzCqJSn1mzOicUCIW76E4ZRuGYsB1LQiuxFxmH6N5kiyz+8tCNmh+oKetnjG
k7LaO+1Q3OkCG1Vfyn7voF6iBRaOdUpnyV2wjHiQL7zSlPVGYJAZeJhKWP6Ca80gnM/23LTY+sEI
gVJZx5+QxQSXZZi6x9Vb5xvQ4HGLQ2NfbLKh8/cyGdUNUYgdGpB29l7R+X4LbSw3fauC2D1pedfF
E3E9/hTVh9pZq/0SZZAVQYTI+8bxeNz2bSQvDHkYOSdOVLedH6UvsrLkJvKLz0QeJeSmzvHnMG6M
GrYN4pPClXEPqTR4TEeLf0dKULaHIfaXDppvpUayugycwni1w0XHVLqdFs4D+F66Z+HJAvvSJn/0
1HQQJNEmtTN1YE6xPFAnExi2Vu6hjob2sm/SkhNsKXar6rrHHNbcbRLJ67TOH1OFYU0PZSbc2Vhp
P62Lji6xtsHts47G8lWPMB0FZN2TVOWcbgQY7bU3iXnY2Iaa62d+sQGHgkNoSa+57bpxvuh83hYh
tCsWtE2YnIdIiw0nV/wFvDHBqFA6O+lk+b6pvPoYJsl6aJMB3dliuRdRYfeobMfloBDmF2Macr3u
xiNfZYN/bEqRMDvGfiPPnVp82IHqGmd5gWdpuFyFmI+QvqEu4VISkIH+bZt02j72hR1fR/bUfK4y
v8Snp89eV1jx/WbphvJc9Ol4nNWS7iMnaYEVCut+pWa+bcMg+aPrIDJ2q8qOVYWcugeCuWk9SQcU
9qWm2e5SFXTnrrR9YhtXsukXmH8af5M1L5sThW5OMMGQWZt4aqjJ2nmMYspueAnAgJvA9jrS25dh
7+mlYkwl3Wc2N/K+FZN9zLK4Pdrp8minYbxh4+ttvIycnh2Fm4uhdOXlKpJmh8PxM+Tr7NyXxGhE
GRYLJHEX7rZuvHxHsW2+xfU52atEZTtLjMT7wvGHK4IOEPz2MLaZukY7Gd52cbXeVKIlVle53SXy
CWhcTRk6r3XsqO1i4fXUtXN6CQPaP0i/+yoh8aKkxfgVHn2FkCDGv1p5TzGebfNlTMB0vEW22AeH
mVd/EVtCpZuwXZrzEjufSZPWTFCJ9g/REM9f+5UT2EpeIsx5XnmSRsWzYa4iHeCf9Rr9pHQwaajX
mLE1y3wH9fg2SIhFSnNUpmTxcNSOEcch0dTZOdIeNFTUlV8mb1AX7SSdy3wW+VbCb76oqcVYvn61
x/wllYDqcNcg8KLV33bN4sZYF9fd0wxPdTn6SYtSLHb8EGiHV3sSUxXHEMNzMQ0vnUE3jxyA4rnd
6Xi+5GSOdDQOqxvs/gYstGJXnkiuq7/nDm79Re+EpAQ73nU0jjCCs8Ji75OkyCCQWfsN+K5ilwKb
3JdXwH3MPgCNSCXjkhf5CYXPHCCbKMj2I1QONVBxwHrjeh6TUwfn7GTr5lwU+a3AkXYT0f1OdrzI
oywVdpfLUxOPF620t5R58iu8rfZh5L84TnNBreTQ+A7ceCQerbOcrIKUK7uMtmNdPPSqnzdzRJJD
QQmgRRxYJMdOWgfcNPh7fSIPG5bC8oeTPlj4QYjAyKQp58TWAaX7sR7t68DWhypbwUjKvSpxS8iC
ywZSOqY8l2OpLim7Hclh3XB0OK5Je16y5sgB+ibQ9sYnOrgZw30ZqwO6q9tFLftqGrZhmDB9jNQu
cXiQJDdtmrlpAC67C8Oj30jVYIMionuVzUwO9gm96m4gxhrb9Z1wlrte6M3cW85nJrhQoqAbKVx7
iQMd2k6pcCHOYu84eMsnVeIYEA2N2ttl8okyarUfg+q2VeqqjrOHvMwPutBHLTINRceyTy5ebzdF
4SavwnbWFS+FSX4issU6JyIH7goi77G1Y9iCucwf2Vgmp0JPTII+ZXM0BUu/hYeElwRlqYMLY2jf
502+1bHv7t0+/At1Z3kEPbJIAJVXlRP/0XhMKV49IbxOImc74vt2RsnzEmGdfx0lFiZxg1bnnBLn
rTdj9cy+m2hFVV/MAZKZOekHTHY89xBmzgXTYrLxoJFvUjDrnYVMAbuBU9yEt7WvF3QrQ7LLRQAh
ScXNvo78dj8FZiT342u01tcync9+kA8vKwJKXYe3JSybUzSFmsFUP8CUfQBjQofdiu/YHCK9IKR2
Q4UQT1sPdRLRbtCfD1MmbuRsrdeF7y+kCU2fRtbF0K3Udq6YTIo5/pKNY7yDD30xLN1FHHWfrFhd
tZPNJDkWJ6z1IM5rq/wylUjG2UVMmLfl1XVbLf73CbrlRRG2aP97EEvcmeb0oNpi2Ez9IL8lDrlF
HpN4p4ic2PslDsLl2AR/dbKxr7wSfAezyPxrMlhYYvjrNStJkULGB66N6tD5M+WWvMqyz32LMoM5
cCLsD/kD54jnaLSDfWwNcg+rtpg2g481xZQE3yTeCHD+ooepCO0NOfd6B9XRMZyyEXE9Zi8bapTl
HX4xNQTL/gDVIt2mzfolCktjuV7couqh5umK537tmAOV3vDur8ZpzS5A+c/jJL5JKqaB1Q5bkloO
CT4+W4JTPlFPs2/KTF2VQ+qgh0FZL3A23+Na9RcUeOeaEsQ9Zrb3A2RUdimS/ttcgggc8PDZzUmY
/wX/CMv0VXi7SKHJjNP1mJEDcKJY7iNnxEI8pCLEpq6niNpay2NHpBiBVWzEmkUAQEv1LZDlXy4Q
xgEFaHBamubS85twC8nni5elwDdj3Wx0BhY6RKU+eE2u0t3oWC3PlOjmuonm4mKlMrTz1+mzbbOF
wtvhexTIeZPi033OYafv/BGxzSjvky64zTIXDkHUyuWKjIzurvN9fcgp9uzZERc78iK9I8WN+jXG
GQgXAStZHnE3C6etp6P4u4vr4mbECQdlYVx2alOJ5aqG1PepNkWbMHVaaytm68mOyIlxg0ntstVe
z4sY+fswtas4YftBeV3ETn6KOlcAbtd+s095p6B1LdzVC1Iaia4sywSzGwBLdBtVrT6Rflg845bD
BTHtvIXkpa97FyUpCo0IX7Z5veubYlWnsmrXaUu6XXUNTbh9hpWLooE97zn3kcHhvDme28Sio9lU
7tgZBFcUq13A9pW+TcleHcsAG1823v7F7Gdfs7If040tV3nsRkdedjJ2vnYL2qusKDxYPW57mOEk
74MkvcOiC2H2DDV4GuSJkMi5uov73mp2bqKD8UnOsG+PUFJIkBTCmy5Wrbv5SJ5KfaOXYbkcpBSu
t8G2yxpjkpUqvztiT7fK19ldu5MI02S+lr20vF1ZB/eRk5bTibzBpdw5w6wfEyAP7qCv5PcxbJOn
QkWkFYlidq+oqwIjmYrzdCwBS/WrgqfgGS8lXv4i7aTYV4uTGW1omXrXdV0TucRcrcWRaTwVBNRV
eb/Rac35YkEVUGyphlp9uoEQFvVG/ZhZB9vvWhcTLq8Nv1RzS0A25SdeSTLrWdzj3qCbkyNDBznb
XFHsZLBTd9jPQOH+Bam/jf01B7txTg01ZLHVbuS7uyGpumcgHZLMwTlSvctJoMFdn2XHvsMYv2dy
XTHuJKFm4Xy2odaXDbjlS5w65iROrG2E39uLY0XlZ3IaNPYvHjPNQ0vGoH3DQZNl2m9hsF5VpiyK
lm/J25FlVhvHAKIKwMEHJ/2UlNQDLlQi3PpMXSzQpzEtJHr/MZ0vsKBohsspYrutdMlzwRncYLHV
kh8Q96QYVIKDDL5Qfy4VQZCql/lLkVS4Pa32+CkSvXvGwsm7S0o8E2rC5A+8H3jdfodLEgmm80bU
YYjcSSR3M3Ktz2kc7BDNb+mW58AV6y6nqLfJRGdBDBKPVSFuVTkebIyqzpHq/FOb+zuVdfUty0az
CStOs2Wi/4u581qSFNm27Q9dtqEc8QqEyEidWanqBSuJ1sKBrz+D6m3nVkTmzbB+u29t1VYFAY6L
teYc8zXNnXpjDU2zqWhhexkOa7vTmgfih8FGY+e9yeRYvFaV8y1c3WOmNT6XtCP9AtleMJiVdqeH
TYyp2nrMkRV7KM2flgGoSYFCMAubg0tEhZ8O8q5PzABZt7Y1cgUYD3qjVDG+dIh+UrMuPK3LnyVm
w+2cTNmG7qcGos68h4H01hbugVNCSEddVz2lJhco638hmyDgbH6W0r3BAfgSDrNpes0w9dQP0mde
9VvfxHdxJTjuKc23HDZln12Isv8BAGtfWPPVshRiP6bdm5XyAibXJ+YYAYftj5aEDVQ3F2lTMw3F
yjNez4emU7fxqN0Obqt5fVEeQlf+Ut3a8urIrW50pXs086X0crW4i0z5kC3NtdaAguhGBblMPV6T
HHsZ2vpdPwE5qNT+t4udQTTQWzCXXRkG7KVqZDNfTRscOWyMm/F+qfJXdDAoeSu5NzJQGI0x+7bF
CYnP0FLr3boIlsm+aH6nYeFZVniHcec6MowNnvAtk+/oY2z5mvfLZTzkE0qaMUBcYW6VMN3h+YBg
6XzvZ56HmC8c3XgjptsrRwldN8bSGcrkgk7WW+6kP0x85ZdAi75S/7iYW4StTJJBgcJho1fF8xTp
6mYwx92g2t8wXeaBQjaJ11qJ3I6qNIk6oaPGKlhH/Y1dm6uhUl++9SbDMSlT7nssfFkO5sUw6XzL
KrAMCNeozrllQIme3pVvwIeJ7+Dg6kEM/NkmyrbqY/xZTOg+rarLKVevHFsJ0lpLPciTGF0LbQTO
ZdCoTJ/KTNxjwt41QrT3sMc48Ts8Zce6sN3kAoXz3gFNu/DnWW3aO6fPH2ul2/fk79Z2iRlOf1TZ
upPRewN1+HlqZPiUD8UmT8LA1pcbw82eDBWhQe8c4pEcolrZJUu7txdrj8gPV2c3eOBF8ZB35U7V
5eXYh/s2nA/O0HO2z55yEB6Wk280E52JWz7qDjryUOYHrU0CDWfyFQXiQ19rOzUxL4xOeQpByfpk
hv+iR2FusmaBWGX2ByTpyDzcB+A93T6e+cBZ52mXxeamoUXu8eH7+dzeOYvi3I5Wc0sd5YKSzWva
gTZhY7iwRAe4/sKbxDCHK1WOmJ2L6q2NZ+PSrfVyj74PlR8zRjqWWpDGswxSdEF3EiWvN6bYuGoC
MDeco54nmsT+6gHyEjllgRH2xX0eR+QF6fVl0rL8tn0+o5fJb+n6PFpds3FSGhlWd+0k4ReRie0i
XfdhiGLqFkoGjqgmqVJrqHO4u2I0fJsqz2GpzYNmR74YyZNEEL6nwAPcJtc3uike+4Vxa9Y+a1sU
NEpzCRLS3GYz9STKHvc0hw8UtziFU6HcI5/hZKhsknTci7Iod4hqtroECNBX4vtixq+d4h5II9pQ
b+JDSWwNl3B5Y4CTxe1/QRKHx3moJ4bKPpAvu3EKVCklDEk875GT781JVa6V9qatmqtCNoC58FZn
PebXlTeUua5fmuHPEuaailIUCYbDbqIP0nAen0GVwICKXrrKYMR2u44lu+LMaAvzjvnaQyYRSJBD
ds8+ngYBaByRPYShu81JSJj7hxzBYds4T7DQg3EpHnQeOA1hAu85rZXs0TW2pHq2WjQGTwV05tmV
4XpjSDJ0OS5yyxGcVnfWfEOptInm6EuLGyFIclSeWgTRTihZ7XdqA9hQ/1UizyDk9rfTJn4+0EFO
Wyvnmw7XC1SYw6fxS2KP15HGrXcNO2j6cHE9t56TAgUqBTVBtccHYjc/8W8cZCa/Zml8nctw22sE
/OTLC+TGN80FYEKINyuRRWGmxDymyDsnohcj+su5bK4lew57KFZE3fO0QKjLtOQlJT921OhaD91l
2Zg3SarY16Jg7hBr8x4rbunZYbSxZvE2t+ZtJtqbctYnTyPzgxk/Xxmb2gUbiee6crZqxVZ8qN6o
p12gI9+FQwKMIIwwKQDZVPGa+41FqVdXOBJOg/4UhVXQ06znMIe/2sqm63QZbM8pk0dHLd6czHSD
ZFK3nexmT0vUws8MgS2cJChNh5iWNsW3XCsi1GrQAadhcBAUEa7NRuQNwy3luTqS29ykxF0mHAXn
sW4PdWHyWOIy9invfR94BUHiShs6V7dnP/iWgRD1NYIXrBwKJVvS2h879x5J5FOJ40m+uhyj2Mom
5kxy13bJc5mTW1wkVWgFU2c3vMy9QxR3rj4WXVzk2kZx6mlGemgniAH9YYzLbLs4hV4Hep0RjiIV
LXzoYmc26G5W5OBhCMriXR6m5hNKfJoDIgRqvTGlpX0paiKK/cTMlXiThML+vWj2yNLJDNtx5JLh
z8oO5biFcSN+J2VvPyDikw8Nmv+MqqQy8Z2ze4Iu4cCsA1hrDlQ4CU3pNlbUovYxIpJO63YGv0WL
oGSlK2R2g2SQ3oI76k/snAkt0BOni319jufXCc8JB8cI8MnWLoaYU33MPME9OsmTPoVWhtaqM2qv
N1CDobEul3CfNQ2v0Z3IvUy82hRtsyvjxe4whVeEXPHajWkzZN1AQb90lN00V8VXPTX7e+m0y602
AewD6cGe9x8J/79qyf0/W2lHPblPQevr9f6Xu/7/B0IdJcNnXTe/rb71yXHTbf0b/3TdNPc/JlYK
mq+wrzFLr+l5/2WnG/8xHVKsKeIIvix3zen7b9fNtP5Dd33VTtg03fhPmnjdP/h0U/8PXVaNtD3o
aqoGGOTf9NyOu8M2nT5sLvxD2NF0zdWdtSH3l2REzdEhKyUFvrguIQChRg4ivRuDv57H3T9qlyNI
+9q1/78imH8us9ogeQQW/s5TZUoudYMsYFwAdkJSn6V36jMzmoKiymzaBwqew5NOJODlIKp6dcOW
44S926UmmTpwn/1ksdUXtNIR5/FydFAKzi1HfkvndCBKq/gSZ3NeXCLkwyDiIi+4ceUI7YqcUlbl
apjSamPoIC48k53fW0ETnopSkj6PWTYNu1mCHSb7rXcfk8qy1/RwoQZhXqaXDTVJBXlS5tw6g+Ge
C3H44MGQ1YURAoGSadJGPX7+RMrS8yPOzV+oKbele2MvzqNZPkXijO7gWBv05w0cXWjVQfz1oheo
VprEg+A30fAy19VNQ+PTMgpg1MaGZYkm6HToqeZ8/uaPG7qMKYqGmsUgp2GD1tc5kQFhRRhGo1Rx
Os0k1IyVC8o6zSvSn2wEhCOdXl309hnJg8aH8/dw+3NV9mcmWgQcxaRHHP9YTgIIxSn4eIsxuH6F
1HCDwAIP8Vzodw0R8jBtbBCyMmM3g+CkYpY0oc/wsZxJ9Ppj7vtr5KNXXa1UBm+YjLI1JuH4VrqC
vQjgUkStViXg30BuuhYGVTgPNEZjwN5SiZ6cO9O9cYBSwzjq8uK6SVIBwGhEKL9V+0G90oS2GuvC
dn5JKhk+mE023FNmdOdD3Wqa9McMbKBnKrMy78x0ALzVtFbf+DRujOuOP78Wep1c4uO37ibFGNFQ
Gyn9PyJOxPd1tlG3GH009gAtsp9NSyDqAz0SUh7p1FOctsUMBq8SEOZR/6nThrZ7+pU4L7U5M1kc
K3IYMjyxFWyAkkQgknHWl/vXSEUkEIEfHRRQO84An8lqnudQmb/Xkz6fGZ1/MlJO384qXHBIo3CB
Cpxcq+hrEm8IKPMG+sk4D3pA+g5o5StDqZM7WkC9P9nUVjpbV2+UTKkB4jftPSi1Zd+O5PgRj6MM
V4QZVAfoCOmmMtI0mDKTEPDPP6STieLPU0G6AaSXYfSePuHYGLbnqot8UNnU5VIXplvHkSNgwqwf
crOW1ebzK370cFBimFBRcOShxUIU8veLwPBdN/287gb5xh4EysxfKHzK8etct7T9yBKc0DGqcb4v
ZsNFxm4WM+zGstNe+9wQIHrhNKFaTbLCk2XGEVKKYnxKbJ3zZ5yMnb77/I5PFrP1GRGqjYoFE6HB
tHOi5aK61gNT5W3ycTw0Rsf+CQ4LH/vnl3k3pyFO0xA5GUJYK93hZNDMYwXobHGYXUxzhrg09Rt3
1h8bZenvcp2ORF1P/bfPr3miNvzzVfBNANqC96I6NJ+OXwb9T1xOQ0GkgQp7w1vQ/Kc7iGqi8tNq
qN9MkJSLh9A0At2ETHvcdQAeWFMsI/3y+b188JgRD6E1ZQsiNFKoj2/FnMeFTQVgawMPAueRtT+V
UIX8/Crvsjx5m8LW2frgCsU8Y5/MnIXIUQGIWgHLRmGEbli1yTI5sFUxQvRASWSaX0c55RehXtOb
ypypYBYs4h8EKCY3Ve5AFx4cgKeRHetnlLYfPgJ2bkTP437GUXD8COYKg2Zs9Iy0nBO2oOV1wRYn
+vdXAS6kW0LX2B+ymB1fpY5apWrQdFM303C3VrLw9Fo3Xj5/0KsA8GQO5Osm1x5xF0KV08/cdnpL
A+JKkJYRF1sF4veu6bViHzbGcjOht9pTzdFJarDDi8+vvL7B0yuvG9x/oDLM9ce/T0+mUeBXUDwz
7RyHpTBeteKqpdynnBEDpZ+qazSbyqs9S5nQYYvS+8/vQPtgsbGoIgF8XOPzgNsc30IXNeqANoXF
RiaGDzaCihsKAKQUVvqgDDLf120f7brBGC9Mu24vs1Qb9hTKp2DJ7f6AiZaVNZpDv3e65VxO5QeT
Pl/YuiAiHkIXdzLMBiCDQ5k4ER3QVrulCTPcg1fEqZu7y3iFx6Juz3x1Hw0G1sF1YmPrhgfk+HlM
JaaoEgOVzzxbeA1x0JcmtuvvJSoWH+BNFyRoDK/nzplfP38VH8yqFnQEFjftT8DfyWBwo0EtREWI
OPQLtmLwpTytliDXIrOlzNVZ4aYm3uLMXPbBVRmAhI2oq8gR29rJ70V2AK2XgJwGXKGnyiZ6o4XR
wKAwJOHsQoMq5YNkLXaf/9p3EXi8VAevt8XXzSGQE+DxhdsJ7+YAH9pP5sV0ghTHdL+3AJUccByH
YkMWfY3QgR3YoR5WA4ZRDMrvuZ8V2K+FCTO4GVX1N8DPNNoXWeRo2JQKaCYDwdSkSrvz8j35IzRw
h6YLoX+PaxZ6bjagSKuQgpyWO84XJzJxo4ES7Ia9Zg6U9DtEvGBOi6Ur/Q4FTnXZZXMntnNFhikz
vjsHq3fhSXcmYwCjo9s3UBkHd6eFFTHiQ5la1OfsoZwxg5FF4tlQLSghTYOgLlHI7kzU8B9wycks
wkHYQHTMRluA2zl+kgapLgB+QOKCoOwvw0jKTarBAWYnW8W7ISoHn3qdCkY8l1eKMKtLd57UG4Jv
zD3du4pm2kCRNTbcmwbNz+1oSA6YZ1439/DuHtFEI2vluyLW/vgeZ11EHerRyNfV0vpJzq1EPNeM
Z0J9P5hPHWLHmMZ4HDaj+vgqlGNh90HO82H2cdQonLgIoPVEaOx6Fb1HWM1XGi0biyo9FWh4keqZ
DfUH66Jjuxz3VvUu6+L6///au/cyG5IZRSoaPUV7BanZ+Zi1ojOa/Y92phylENOTZcRcJU5+KAe4
QuXcTDmhFtbWzDFRaepAGA229+0sKBTCs67diwqp807oLUoIFHt3ere4F9g8dagdc1s+xxT4QMQs
qu9qMdkTc3o2kvb9fMpHblL0WAGu667p+IFgycgS1EoMTuKW/b5EJkzOfPqyxjDcAEvW0ACmLwiv
rDNr67voZU3A06C/v1aIdBL4TmY24oVdFxya4hH4JvboP8VtifTkAoOx2LsLLUU7Ga3flkIyRxFF
3SFVU0lvAemKKGN60f/2C+B2TA4vPA22539u96+RMWtEQqhFw6ZRES2aBILpi1kfzlxF++B5M/Rx
9sHUsLBXnHxocQdKxZYSvFqs9xsjk13QtPMUc84d9V2hlcud5MD/tmgq4dctbn86t8UcdAn94y0S
RLTXGnR9v0sF+qEpjb/r9mLvygYJ0ACR9Mwn+37/gXHoz9GT4GJ8JierngQ1XvU0eD0pq+8mQMya
9gBslwSoQ3/m4bxf60jIpCXJmAA/9S6FLypMjKUzz2YJU+d2QLqTICMznppZtZ4SgKZ+Lmbr++fv
/cNxuLba1RWQCdjtdIdVUHYDSMg4dOMnm/jaLVmzzM56ppb0E7Ml3ihFrKE9WRyShxaThA2sU0D7
JzgOibDqw+d39NEjXzEpRKeu7CL7ZOVF5TcNktOUN1W06KNmogil1LKlO5VMZ6MPPxiQJrUfU9ep
AzEpn3yGRmxRF3B56HqpGA+DXHnIaDAbdhuuikRsX+mKkQU4a1y5j+hLlH5REPzrxzmmY18l64/8
HN1Mdra1xBB1c0hLfm7FfXqLVs9NtjQpC7TYZLFo+8+f1If3zkjhoIMXm59xPHnByCZLZeDe7VFb
1YZpuq+cGTJFPgKdbM38Wg+HFOaKjiz380u/X8qYKyhz/CmZ8+BOLp1qS0tVwqUw4xi0vxCtLZAn
ip4YGAUO533v5t1Vm0ZC/FJxsn2ZRmynwef38MEJlJuAeYMBbG3MmSeTySwQWtSjxk2YZfJFNqmg
2kKwSDsJ2MVg2MfF4aigkto2oJR5BWNO3z/T5vQJgNsErgTUwT6sY/XMnueDpwNRkjQOzF1U8MXJ
oEpoZeeAexF+RdryNkhUo9uu0rE0jDgLd7J22wi8QTNehO5sJBc1h4v66fOn836pJ/ecd0TZGjwv
R4bjwTErYed2RIpRuTYbjwFSBtMcnTuPfPCxWjqnU0BUgo3FaXJo6cwzqYjMHtLGOIL6JY0hQuBh
QONkTWd2Lx9ejCoSFQcclJh2j39SWVgu6CgBa6CCNZdAgPjWl8Ur1Gbt+V8/PAqcPDVMgKzRf4BQ
f62G+JkSpK/rl4X8/yIuh3GDkiE5U3w+Ic+tRSOC+YQucBzSXOBgdvyD7DwZZ3NYpzrXSuhxL/I5
HsbOuEiSqvtqgXjXL+xMdwN4BXmAdSatcZ5HP3U5INgfe1JtB0AvnkO3tEiiVe5uJYjNrcQAWw6O
ya9mW80f//3Dod4B1Zg7Jtf3ZMWgqijo6I6Kl0+Otkl6d/ZmtTbPTG7ryzzekptUCakXQt2yqACc
7MzyAgvLggXTI6nH8jtm1F2id9qTUcX2FfvYc5xmfV3KTy9I0YzXQAvMhEt2/DKaOFM6NsMKmnSq
pzVs8hddj5vAWLphF7WEjyVFOF3RDwRjlWdj0GcTgK1EGnpQAx+7GKRAYJA5xR7OWbRtVj8A7B/z
Aijylen2ZXeV9l17ZrP9wXdumYJPXWOsun9Mg39v6fWlmvCFhIpHGmjDsbRN9hjv5s2/f+d0SVlj
6BbZhrruXf76IOIeiqjIOdtWSycO+FVjfHFtf+YqH33gQqO7wNrP9326oC1RlpgSZIrXQfAP2skC
/VbD5QgQQyAb//wnfXQxkMka44sOn3Xa2psWoRYtDiwIlkVMGl7SXsDLiHZk0bgXn1/qo3fEJ465
kwmFheHkO+9AbsgSvaoHX733SmBhWLoK8/7zq3ywfyRt29EoQK82X7FuF/56R1k82+04MZvgI+99
tvotYMAeMUGHXLcMUvAJZ97X+99Fb4bPBZAAoGtVnIwK0SVtbUD38YnyqL3MnEhmIkXlzAh//6IE
ERlgF8jZWQ+tJ/MNfmyNCgcr2Tio+Ra8BsEiBeKQDTlp0e7zZ/jRL4IfTrdXZR7gKHT8DIdUa2OF
dHqf05sakISLKBIN/pm57YNjEBU87LWGtQ52Xaw/+e9XhboEWU2JEWzslB/takqa0PscFquR+yE1
yehJ8/ZBJbfsRoIPvAS2O6C1rExa3+iasxTTmNYOPzJZuo8TAUHXpr6kz50KRujMVu+Dx2/ppFtz
KjTXBsfJVi8fKyMpYB+tOKkVSFDRWbF76dKODfW3zx//+yFMtQA2mmny9XOxk8dvCmJfCelg46Ti
MDNKOn1EBOLsNQg6Zelro8eEbDdx5id+sJM8vu7Jb3T7EAxIxUBWIuqYojW+pbhgt9zKEthOIb7k
9ETh8CwKyIoeRNgI2jJzF6SrSlZtScxD+JDJ6tvnj4N1joFwvChxYytsgRMK0odTZAS6ZlrK7kJs
oho39X1HtJTypNaIsw4AJUX6uJQj3kM9irTfDinXrd8moYVOsO3T+l4QI+H6bauoN6VV5wKCHYA/
jyqu80ibD3QnLz63d0kU6c+pWO2dvb2mo2BTshR2xtix3Tr9Eza5aBisaAEYnlODQ/IdJyNKB25X
mx1GgnRFQDsLcAqQXbCUpIRqaQCs1eBwIC31Vwdi+2FwOVf5i5TDPUWqlFTHqC1/jBXROJf9QKwV
O5ka81A4wUL0uctZ+BhDkuoqt6l4staujdueOCWiFZt0fjGsNI83KLhtKFB4uYgLV9GfUjvEfEJI
gVIG2ZLJHzAO+JIdhCYtf9EVV4hbetK5QF+yZ1Jkfo9KRf5q1RxdSTf1zXwFkH7oNhEgaht9XYgN
gagttlVq1c0vQAuVh1AbSk9OttHsjNj8Y12oEKP2naHPgVRH915qEVFacVNVhk/MZ7TRHPI9fIfo
qsVT+3EVQ0OAfLOb0vzZdXWuB5MYTZxhYxV5uRjHXQn0KYDVU9seNcKWrccKy4NP1i8/GgKDXqwe
80rakncQ16HuDd3EUVBnx+q10uhcH0OljS2vTGO6UxAFcUohIXA9DXzVg4zp/XBeimu5AyNoYjFJ
4pjI1jbJHwooi68dQo3XaS7uAZCkF21itdrGwcf0q0Hs/yMbmwonl7LcLXlKfOmc9uKnI6cJW1xm
p81NTUehwP2rjrABlLHqDiEOfscvdAtPehdF/RdtHGwylXAqPJd5G7HulzZjx05rd/KrMKu16z6R
2WVoYRLzMdkTMddqSST3RNPP95YWKt/U1prRamiO8tIns/MjJRWGPHknih8NWFygSKeuXXw1lKaF
qFfaX+fSwfOguNUClhZLXaHMGXlHFtZ5NUmK1wZzHE7UMC1HJOURMk5GekSohbDCx1nmug6VKNKu
pGVVuPQntb8Zyff8nqWFvMlNu/+etXOVXthSSy+anK3gUk4W41PTuscqTWPNa8A4kogyzzMTujGR
NFtVrb0R1kCoZW1UNcQxDIXEg7pqmm4slCCVX0LKnLzZxUnjmT2hCYEEIPTNnLBZe8Lth9mPlpA2
DeOPTN6ijneTMmUWVphFPIpRwfy8lDZI89mWeRSQDt3mu3RIx59ll6IYaTAKB0utEotSaeQU42fv
6+e8wL4VECAzwjqjUfl9sDNwWXWZtINfR6az+F0B9Gg30QlCjSvdst1MVjIXl4m62i4aV1twJMMc
Wb/D2XjJ2o786EJDez6HdNZXsdj4G7hz+QXMnAPQXhcYZ+2+kyD6XNsOFj2WuLVkkfyqXE2CHFOV
8NUqowq3z5p05ZJL9pUI5/HVhITHFLFQ8EaDO612qUppMj/huCd8Um+LWyUvKtMnnqr/ohrG8jqs
ZYqhtbQOoURJxOHc63kcxP3SP6vNGik+xqK7XTQxgwdchP5mY169S5i18SUSNPhAQWC5B2CWl4w8
k1NRgnR/RrsvWLFDYzZxNDtmUvPKWyz3gKDc27Kr8h99B+CB/MNFbkSN4zrApCXvlzYR35sx725V
WbV43M1R/S4BT9gMW4nFmzQgNaUQio8YHXb2e2iF+jKnKl6LzOyie9RcScoHLTrL5ysWPOLaURev
qhbLDHT6Mg8S0F7ta0Q6pX6adDjl6qVvA7Mxh+scVLgVgHtt5GWoDMUUkIGdE/YsG2dHlcv8ounk
kBOnl6UPqtPE3zmyUUQPQ9P5hpYpe0nmoX809XFa9ioEKqS0NqVNrDJj/6LGZfhn+sEWL5koWtsa
SCKL1YXxYSjh72oS80uPXCJ7tIwlf2Xydp0r1eSoTN5XDewbgGa8twelQYsI1XhGwpU/OXmzFNuQ
z3S6s6JE9DAqRkO/1QhU6raKLlUyNlUDbXVqAIr104kuCKwIp7gCGtdeNYzlKwmBrGUvQIA2Uw1p
6HwysOEvFMTSSGNCi5zgpBr0b9SDSxjgqYwuQ6K2isOQ6tDrMGaQNewm2k2ft6xVvTA6ba/PFo7z
1AizW/rVYRugJEIT5jaVSSQOtckU8RBTZwDZzb4eFGimHqZTqBaZMuvAjAu9I3SCDtJj0TThA31Q
El17K+vibez0WrUBvh4/SWeBKBGi3oFESZQaP/MAxg4SidLSz2RKKxCVOxj0aJsryopjAXu6j5xF
ueksaBd+NJTW9ya2MQNVwA0B03L7G22I473oY0pqWFOx4Ji4NXpvWV2BO5WMrYes1JxkyzSAdXi0
S5LpisYYc2/M7fAHKRCQAzm4/zQVO1P3RERatB0tiYHK0ivyeU3yaTYsS9gFSrpLRFK6+cpg74WC
jGURZMMX0nRedXv9NRBGxsGjb2HfTRqZzJsJPz9/XDbxygax1asW4p8S1KpS3Uaz6WI7nkSv7vS5
ldF+0Eb3FVfzkGALayHkMgRar4xzXHJ5qRVBoRONHhR/BEPQrczbSVbEnxVujTYvQv9W+Xqt4tPL
smVwglATTuFFLpiVbWOSjIsxh6LnJuocaDaYSdyforXlG1VMCABzGtqPrkOaIlF3aW56RoPkn30g
SdcwgztGNA7h0dOENL7NE0RSP2afR5ZkMSErt+yJuPtUcZhqke6jt7fcVL+xusG9VdK+f6jDOL6x
lia6jUk9nw9lx+eqz0aZs/pr0wOUCmgd00h8rO+M6Bh9Mrjmr2z4HMAOItNTqBVETHqqlmDNqYkJ
xJyDG+E+mnP9LWuIZSVXas7MIBss+yYnMtB3zQEP6xCrBOo27u+0s5Rvg05PU13mWKB9bIzEx7ul
hZ5aRuVWT9gkbQ1YvXuRAhTYxJjusl2rJ/oW2E/ePFidOqWB6PUxeuD7iGt/Ipia9GzBTORlkeK8
rUln+aHGeZ5f5qY5jp4DeDe9JAiyRaeCl6MNujhPswsir8zroSwqza9tIK5YYiiZeTrqgvZaDPip
Wd+KrNg0K+wnaAYianaApQdnB5M+qWEPpBBfMjVtI8x2qkh3RJZg0MoG0lVdZZiecqAKj1Wiu9OG
dFOFnLNOMQVEw7J9UisjYw+0iBETgJZh3Wh6N8o2k0gzYg9HN3tBEQXXJnQr9Vng7P0iqqnQD7o9
xYdqsrUlEFldbPsM8H3QM1TuiBCMW1SnTronNEGmB2cc5HVJmYw21YSUwEOxMZTkuo1J74341IZN
Z3X2KkHDN3hhJmRrQpZmi0bqDuN6xj9xRcyvRrhK3hX2VY5JiDnQXAb2K7HiQkqRnfugFbZ0thX7
4p8jQGV7u0wwfv02F7jI9EGgYyY3Nv492mnIvbE7uc7LWb0Rob6sF0fIEMTS0X+wXE7PfExi8g0k
4veVIQW1kbq4q7U4Di9qPWzf1Notb9FmZ+GmUIkkrCQOXc/WC/qTXa3hOwTWa23aIaKLTj+gu2Iu
6Udf1KQqXrUL2XMb8l81kkv7qd7bVpV2gSnZBeB4FvqyzYERd9vWKjI9qNCkYaazh4wpKYsgmqbA
XIdNHZaT31KFs4SXDTnTvglR8BmtfHMjUK4b+5isI7wgbpcVwDxjjGSOmodjEGljQ6qQhhke96kB
skQYWJe8/xMt+OSiATVPJdhNgU+IGz/qR4VIVvYh+vbz0+QHrT5KGjZBYShqkLXYJ+WaLCdxbtQl
a8AsalTI/c8hNmdqxDFCKUcLeQ6OoOAs1e9dO7SHWB27A2ie8JdFrP2/r+pg7VFtAtugilmnESUz
yq6yLVpAM6Qv78gB737ZZKb5CYCQc4y997VkTtEALxGRoYuijnlcbhFGyHba6PnhHMW8eHS7QHZp
97tUiCSk7a2fObd/IFsToArRhOnqH4nuyZM2wCfhN6WMZFq0iTnpgelalMXtPSeffoZxIb9YomQK
1IrmCTZJfdvMpCkPQh+JKl3Sgk2GWwP5VaZply02ze3Px8JHhRYLHTvlXOQo2qkoB4kmbDZixOHo
cpdAeTiQ4lmqIQE4CggGNBdDWc1nRuD7hiWKUQsdlwpFkqLrSSUPRydZu+SN+ziHh0scW5Ks8T51
g5So6W1nw1ZJHAPQZVNN2Zma2/trM/hXnSpMUJJOT2uweuSGmVNy7TVI4VBlkvTUsejeOr38xjY4
vJsKigOdcjY+5P2jBrWIvoMOGU1t+oLHg28iUMaoiH3g35bDgfNOcTDUsNkAu8eLWM75K83w9MyT
fj/ikb6iwKE1izAVTvnxRZVWc0Hy/NEAA4LAxMLJYGHzg38+xilf5bvPx9MHI56JxWVmISbFMaiy
nFxQTYapqZFCElwPgq5PsUSbIWSJiT0ma5oFa8qeTFZKh/M34aluw5kGKWf84KpNuV0Q6R60aUCb
ZCYYX6Vusiv+/CY/eChrdpBNKZ5ytXaq6ZNk6NaxPkVsQrD5y4wCuVpdxamxVRvt5+fXWt/qceEO
+bW5DvRVR0iS1vHzkIqaF1OJc9keq+rKhUSk7FOTYC0QZ7ZYw4TM6GVYQAdQPFJdEtccokrP1Off
G20o3+D/WPPE0N3jtDm+C7R1wopWSYkezn1xgLliOT5wdvOx0Fr5oDSN9nUKxyUHPzAqZgA/lo0V
3grnp6KobnXmBXxQZ3XUVe4Em9dGzPwnZeivujccOqX+Y1kY01bfNDkEvmXdYNRL5twXcUVRu4jJ
I6hIZCY7C4rcYDTbZgjHfZum49tI/W8z1F0YfP623o+M9b5oOSGCwtFyqrFu9ck15p6RkeZFHkwL
kgY7mfFCRY6yz5fmnN7w/WSEpHXNKcV0tKqtTt5Lr4xqw0CkV04C8MtMewoATd+BOiT7gMTumd11
mlFeNIg6lWfewvqPHw9NfiETEV0VpkQabceDwhrS1KjDGWmrnOGANbUkADe3z4y9Dx4pI4+PAFMM
Vsl3yjrLShdtlRrGhH1+IbFZvYPNo23JSu8unNyazzlw3vcpWFFogPGhoFCmhXP8szLqEooiWNKG
po1uRaES/pKWtm/2iMw+Hy4fXAqqKhl9bCZWbevJlD4Weqv1JF4gAhqWYOnBYk6oZbylCadzE+v7
iYQrMFjY39KT5ocd/6zIxms2xiqL9BQXl9ZQ1i8YefKaXmLpXMdjNElAELK7KlyFOKlF/60T6hog
qlT9uqdgPNhVdTBbRJXNoCwbSjQEFAxmjSUjs+UhR/d65p4/fDy6YaP4RWhKe/X4lkd3QvsZ8TVR
rEp/0TEaL7VKaltQjcvF52/i/YxCM5p37aIp5BNmJ3lyLfxxGajJ2Kc5DSyyxVntBOS/TT9TAMod
9rQxfyst1EeHdDIjukjg8sb/Ye88lis30q37Lj2+UMCb6QGOp/fkBEGyivA2M+Ge/l8o6ddVqftK
oXlHz0pddUgcAPmZvdd+78y0kNt+6cHG+hUqsMhiZWHetmmQBH9TefwQRPz0wCGT8HkJ07/jF0F9
+/PPaEmdfGswleHCOnB+JhEOdCsBB0sAZTGbpyjRhrmEzVin415OZjA/IiASSIQLL44mz9GnEBEE
dFl0MfauazuCbLy2U8Rqlg3icTY/2lVSSsCFQ9HJcdMRq2huTAxJBOyquB5PlWP1l/CgRLGVZUIa
eqKn01FTMXRraJPTfCUmU5l/86D8OOb+9KtjDlp33lwBGMR/etfEcUW72sRUXZR1+1HrtCkqcey/
MXuwmmjxVZUDNcU+FxWzXbY7zlRgsagC50uMPXB0uqzRhk0zut69UHB830r2C/dWls+fHtFL3SYP
7KUJXclXv6H6Um951ZiMGAZ7Lrf5lKWCbWKW/lMRDANLWoqAZ5L/eX8uJ7skLgvqzTTUdBq9oHcI
Rurn8W+0kP9eVqEZoD+yyN/xqSJXn/kfF8VcKT8zYokQVMXtRV6pYIINMos0KiubpKPF15ZHmLg1
s+2srg49BCwVZqptooFYNGSKtRNoUTJJnNhMOmJzO/hTvvyNkunfjpTV9IZAlj2lSY7Cn8U6LrNt
Y2KNF7K5mfaJEqy3aPC2f/2w/6dPCXgN+ri61ifpTzcTMxEn52FliEQwB0NwBAPhsORZ+zd37XpR
f75pUYWQGY8fmiaZK//zRdf4c1NUbhZCuEojJ3NhJDMp2c6VrJt9nkzueegNCxEyhJ5T72TAbP76
N/23+gCbANcTSzbiJwjefxKMjHo9WN3CT0CGi7YT9oprwWl2wXY2GRjhyWlrQ3TZm+wFb/76o//t
3OajgYYb9EkoYtnB//zLT6zalZ5p7FNhTYUjzpNLmIfxHS8d43aKi7+Llf4PX+rahQI2R69Ie/6n
ix3zlCOnZdgi20I/TqX9bcZj/zff6A8l3c9f6WraphNavZlrRf7zbxXTCYMjGvIwcyvnufB73OXQ
Ppjs91QN6TYXRVJEhOvhtmHxWw+gFK/l3KIEG5ktIcBorOG6yYT61GyjlBubBeLZg5mmyEWry2fU
JBNZaqniPdAIpurCHJc79GvmFTxQuZKGMg9U1NJYYsPc2XsDjhdokECKwY4WnimXh0cbY5xOomLa
5sDRuW7mFsZCiSCSHX+tafcZGsD4O+zGbjjgmnETwLaTRY47XxEuXlTCJaxTRAGRtOGfbRk8V3ZE
zlNi7zjowakhvXKfzRhfddS3rXlLTzI2Dw3jn/k8mcWCynwaJCA/AnNoU8QEP6luAaRtiiERLwty
LCNKk9aZAESlGEwzl7n9XhZLQEVBHuK1psUe4XGzYFMFBdi9TRBaWRts2+1ngP0lPqQkS02vLavm
o+O1gAdpA5f+17fFf3kn/7J4Rv4iZED1qv6W/TFjYP0Lv9JOLP0XVo+rSR2x4Gp44nH8lXZC+oCO
uAp1H00rcacuHfz/zxgwf8GOwN/A+Geub6N1svgb7kSzf8ECjFQWufd6FDqm9094J7zkfnr5coBg
QUC0bOJJ4NMw5/z8pOa9yjTdap9mqr5b0Tlb6tqRDVimnyaYhelc2qfURQYCVRpq6KvFVqiRoWVO
OyWLrevcD9Y9rHTIJEWEvCOA6DOH6805gl/2tTu53LewEvSefrg6E7580Sg2SS5F2bOVnCzzztDe
S+keTBlvrd6VkVKD9tQY39CaR2D3OvNQE+LqiA+t689qqYojGVdlhCCyC5tcl7u+YPVOLoDn52Hs
EofqYs3vWQsbVGxKZGHhW00eqVVH04PnY0+D0SPY2kIdS7zSQeWEbn7Fav7OWe4yC4lv6yb3qy41
GcZTN2gnmzWcpgWhM3QmwYVMeiq5hg+Cc9UN2uo+x/APNT7uu4MmFVuVKvJEuU8d/dzRaMbD2+AN
fQS3bgk1SoTUTb411RqYmV/Czm2ga9f90UJr1yc6YoeVkr4AVBMDP79Q2zx1SF1MGOMDAMxXsry2
G1dotShxRczbUX5pTRr51ZdKrS0lGo6ERz/4llq449kZb8YluBtsVqQG7TUvBzjdUCbpei/BxDwu
k+seLBJbN5OOmBYIJJxLZ+MgjbMUMawCVIwBPNUZ+w1Kk6d8ZE6Aur+u84M/s8Uy5rbY4H7sLtFz
sHPPk5NWXZj2ezE5Ly5LU7J6tdel+sgD4sm8yxHv1TAW1tZqWdpuDPMjVku9LxlsnVHGiSuF2suq
nSc2hxuoVais+ZIduOkO09rE0R+60Y1IMn0yMCkbmWNuU+fZhSjciPGqUgPDTdsTp9lZbgK5oGb2
z/VaMmnBsUw0EiYS5zyxU80wrVuX1mBv4T/v7NFG/jNt06U7N4bCaq6+d3HJHd30p8lFrdK0R4ub
lADiLyOHVO9XexuDFJCyndGxKG1tSGgsWDDaL2pdFl26ZX4ai3mDcISojsImZR02rOapsLK9PAz0
ZG8Mc0gOK2ECPit2fcu3HObgNfBTRwBgN6nSotHPo6W4VUHlwt/CTrrQS/nzXmv9LYaY69jLt14x
7KrBuEXcFuqQczJCMPvRDBMCHTRQgLZ11EcOYd85kBmPekw7ZYMd5lYEGGhXi0/RPBCAkepP5JRv
THs6znG5bcDH3BiBqI+oiWGnLeE8a+fWNzYqh7KnOFtZkta3SMqOZiq5T8khHd0WjGpfseSdD5M+
3qnJ2RtLc223Rujo7NHsrF/V5vRT+t2IrinTTgak9rx04IjidIYOvNOnq1yCsdMh4vEoiXzaeuOX
tjxn+os5GkgT4u52rIqobVIm/2rcmdpFPR2lc1cIBj5VZaudVLdGDoZPr3amPE32eK86wjjFbcPD
nw1kGbp5fZFP1SFLZ/I5rlmAbjOYqYrsAHD1OWLDD+mRBDeSXBsjTTezdtvD949z92i1/aYttJum
eHVT84u84bDEMq+Ghykm08ThafAX3CDGR+2NoYdzn+1I1APOn6cPVm9ojIptlfKkYVwIuxRcpflY
AXwnuzZsCTWYO5x3y/dY+6qLhu0+AbnO3eBSBOS3eR7zirgaCPk9L5bx4mQltzZoISP5MOZCsRJ9
bFwHGLtH6KlWXFQOq5H8ROpLOHVo1Po5Pfn2eNMzuoi5XSqJe1RLa4+Fen4YbFyAM7ZzaAXTjiVJ
6CwxiDwmZysIpbiVy3Pgv7ONxbHHFU7rXWPoW+47GI06nFDqJH54TLoheqA49Krhi8jNE33UxTLd
6+kxlfsVOXBrW+2DkBmlTv/agg5NEw2uAKkdTVW7x5I8Cdb9SbBc+EaPmsZOr2gE5BUpv0h7OpRg
wklv2C9BGgy6G3DsbwNPLdy6Wx0U6IYR+qvgrOkB97/14yrUqQPjIinEthuSPSsDlDU2ekrZpNdV
5dyaPbIIOq+ZXyw793lx1cfV/Bbkesj0+hhX4nJc3Kh1endHSTVcNU2LgKBhK1yYatcx/T90tqEI
Ta6LzZKIu2619c093HOpe+WxGxl0IegcnAurTadnnARiD1agf7RqsDHQokPQD+L7MAbms6ELgkkn
l1rWFXboNGbx0tfoR224yjEDiyip40jGpb0dhIj3YqwUDkNjZzfDwe78z6o1krMmCN9ldtiG+Rhk
MISVOpWDpx5jdPIRODzCh0laCZvMAWYoEYOkg/+cosXKUjRdRPQ8CYyq0GCmXeCNtyzueSLTy24y
HmMthoGkg3BvEq9GsvIUzFy73r4TmZvswRPeYA8bj+ViRmDgn+tUj+sNU9l2N0lSQdovWyfBwmv0
+sPoWu+UiBjxlO8qI0QUST4EN9ayKRod35OfGo+mE4OOVufZTg9TsDzLvgfMO33iL/YjfgMbwcO0
+gCPgdceDelnkahXwayqoq7Othhmi9ByMJe6ssx2SaoikMfPej2+NI753JrtNilALaBvO6ZVd1MB
l9Aa8YyqBL1mn0auOfUR9AZ/l9TdoUmuJ0m8EGe/8JAOEMSBXIWbyunGFC2mdqgY9ae55GJmmjws
OpahRZ3l5PpfFVm+5xLkXKQ3sn5qY83fzXM8gRYQ4MiUxpAhYJvMuSozS+5tV8hbgsDbqIJZe03H
Ey+7IkuhNetoqx9qu0m3dp4lb65NqDdv2b5HhpHac7MRLNTdhqqhBX2J8HHmpd1m3hg57eyFrmrN
mzq2KYgICb6s2drse3u2b/0eby42nVQ9xa1rp0dX2u0twVMkzgsr5/CfBys7kBkMunqs2aJ2Rb8x
y8QreYWCRACdibqT2WkD9ZW1BIodNQYlCtqiOhUdzxFQbc0781SL6yLwvVcbJsAmEJW8sCtWVbzC
hPNW62njkXazZB9omuH7d5p6abgZCCWVJEel5C4lO4VsCKEt5ysaDVle2Mr2qBULeeSd6GyZJc87
rLbw3iQpPWir5z3p88tZWklyy8o+DaUx15eaXFCD2Z998MDs9uxQXjypupiP0h6BbRcGIOrUtS7I
tR3vNZFOrzY//ZWbciCNeWxFQR54W8aF7m2zzP4lSqPmlh8lPmb5dOetaoWKxEnozf1TMRsB0Eow
dE6lMJDyAyyfirSRPdmxxzZ2yiio/PiGwxiSaQp6JJ+smHpQPxetpV1BR6k/6kzHx88E+sJBXMuj
lyNRnn0+r17mBBR0q6oQ0z3RQOkjdsXxImu7fWBAGAmsbYFIk8QID1e643cnvSZeQnOKx6Tsn2dD
i/dBjCTXd1Gi5v1WOLnx5rVLc0pKM9v2tTM/aEvRvFfMrJ4yW8Rb8pTHg9CplEsjFRGU8XhnztAy
PNzPa0yVeVg3lWHXjVrB10VtNftauqOBvg1yw9kwsIwv7b5TZ+YB+Z1dup8YOU59LZ/HIYNyert0
4jVNHroGNaceD8VlkbbHMc8aSjjDO8TOeIyTOL2WcQDSeIST68cJWmCheEaD9MKe7AdNyjFc9O5S
i0caoNhn5MUCmVzC7HtHzkhYZzOM7MK7MLvpvm+mkCX/j9rw4BVcXGKXxQWi/nAps88kG9B05e6L
obynfNCdsJ/kbsidm9gexckd7Iu8+IJk52MzzMhmEvIGOR/KsjyrI4jcxTZPlmdHM5/r1eyMPSM/
y1WpYtK5J0NAnCUKFj05Y1SAl26Nty7r5nqQN9Ii30Yytg3JGtkkRm3ug048zoP92qx9i0mTknjF
yTC7HlWsRtrPWFwOLmRkUNk0TCiHpmgd9hEkd/KFR8BP4VMU98ZCilg1byqwJbteM58YqveXVWYT
XyLTIL/xAubnC/ft99xZTXxpHB97EiK2I2Rx0O1zDZbfabojh6yD9xKB7I6HXlySv6uuiizL9yQe
5w0SxqbgyUALmE1dHSW9p0TUENtNzkWCjNRNh4EcLqR+lczI+Urh316wa29Mronovw3jpI1h2TZ6
VHF/RxjZ0w8hO662lZ5IERHigvVbhj7cThSD7v7AzCdWO8ZhTnZ20QLaC4qhdnnR9KXYdhopTrPx
PYcV36vOIyygkZvWcF9pildE+vSeYAAPRxLsjj/mCP+dqPzL/OuJyvc6q/84T1n/77/NUxinOJCY
8Ef5q6bF/n2eohPLCFcEZTq2NRJ/WYP+PlAxGKiswgDQsqz1TKSLv89T3F9MsCDsvNedKWsOz/8n
4xT2TD+NU7zVFm9DF2XXC7zCt/6sADDnIkbRw/CjTZ0p2w9O70NwIODbQHMxm/jSoS10EGkWaNcb
A32tvx3isfk+aguTPwAd0yenHXFt6YhKLqK5aFToMAgWgJbB5LN4Q3sZ4W9EtdEtnelse84vhoac
kVpk1r7xICfHvUqtnkFrMSYLR33pd2TTTT1RAXiZiThCE8LUgg9uvVAf+ScPSxrPTegAoeZkdmDI
nBunyXgaVJ+ooycyM73JO1TSG85uxtI02AgsPS314ZR7evpspkmhQkF76p/EOJJd0/KWBSMhe4LT
tHbY4ZztWffjjUefN9kMQBM0QZvGdHPy1wis/Oq8LL8jEX52t/wTtmC5jLwxTAzII7vOsrsHuzYC
4mvsPn6MsQEQ9eNMBHR1pWNTbkAhuGco22oIrVavkd0KDdgTeJn3rOtxhVAd9BbaZc420k6WEuS6
LYwvUEq9YlWjEityFnK596kGH2Q75RrqOFupyb8G9Zjb68HAtGOMnVztBMLWj6BAMbqpC4GuvS9g
5oRaq9on2VkVHFWFlYh2cEjsrbMMzVVtm7kfJoGTOuSMDdrC3N+vTUhUczxvzV6gIzf9NTDQYvDt
AbaOvbec1eMlR7n6Pui1WZ6dPu/kNWuCnOQusy+xbWhOOR+DbvDkgfcowU/WMhJ4UMc6AnzHt2fS
oshXnyMDgoS7rzlXv8CITuZ+4oq+kOojHQId0uqtcZwRZn5A/gBCEb3zpsdxEkWJRdKzsr00JX5B
EuJlQcUp4jysBpjhG/bz1Y0zeXG9TZsgf+VmF8TRM1sCFJMOI7JcIa03Juzee26ycNpPi9XdgAui
UDOli8M5R6HNcl21Cag18pQQhYPkufAHpy0jXQwJtiWzYFgU+/ZCIFdXNB76px+Zd8qz4mtHOfJT
iKS815NYv6+5QB7/9pA+Ovmo7jEmNMFu9guYFU1VIEctp8n/lg/Cfs5H4tFCsyelcxO3c/qhU3Vf
dckQQ0MihxB05jAwoOfgqV+GxbReCtgLKYeS5uuXWjtZB2lk8RfpqOnZHsrkW93N5p1ET/IuBzwI
ID/r+EOCF/rKyrZ/NdXQnTAQ2o9x7NavujWL7mDlyLV5bFLK08bpzHzbB/V00l2hoR9BdFkhg9WT
mZX74JXcmDyQtNdJk716jTtrOyKkGNNmvUkGpM8eoNk0wwC4TRsrNE+enrttGON1xVOg+QuZkG6n
BkB2Wct4KiBYz0vKLmQ/anlR7hjlTdbXFl4Z4kLTiEMv/WhSf3ix/Ew+EiLAjFQxplmHYXRWMeSw
75zPfNcMGcVVUmE24OtFBS8MeURp1H/0uUOXZE52/6FhGmRRneWMcTxhDQEOunXESt3hfE9mS9ZR
2jc84WlLUCTrkMx4k1YjzxINcBGlhY1sKPWT2OMHTrxgVxhOwRKRxIWHTJckFNI+WzHToD71N4Ik
l4BiKscUxjtr4uJR9s3XvpysatmRPNuXW0UMaYrxmco4u6nxJJNw1mAfWTEPGxTaM7Fzqeg/gPt4
7gb1i7Ajjbai3y1JUl0GSrPdC3YwDHFtLHHh6NZGfpd1QWPsnBkZ3N5tUk0drW7h9Ui5a1jbfO7M
Lg9V2RRsGcGiMQVEBrPrB5NIVPSb7mNltE3Aj5UbbvfoL6QIRlDF06OWrbFWmMQCFL2Z76f7Ksbr
9NxqpjF/kntjvlpdr7dbs+T1hi7cbm6CpiWODGqCoCGSGphtBP3qOm3B6YAVHJBUx6PmzhvEup2F
xW2Q7wkT6RoBZcckIB5jM6GXo38nhKVoHzMECW9JnMdPZkl6Drc6D0uM0vZr9Ob0ijM3W2WJg2dc
mOng/MoE/W+N9C9j1db832uny6ZvPj+bP5ZJP/7Gr3WSZqzbJZf4aModc5XCsIH9dfG0JlgjkEQu
RCnF5udHDfXb5slyfkFFCYDRw4ofoBn8vU4y1/oKo+HKrfJN+D/OP6mTsJf/VCchS6YUY3uFep/N
N5PbVRPw+X6X1Ykgo/t//CVItHpO3ntla8u5mguzugJbiym0qknUOib0xExEE7ANLb5mXkgOwwc3
EBqyLz93StrizKxddNMWssv5Zpxk38YXBbivLgh19C/rq7Lqv6ppXgryROrElw/5aGksgNrGoo0+
Ui1OLRFoVs1mGWOdCLrnxCya0rJXgxHRa1HHEIl83rzRdNZhkVkNifIfSNRr7IEpfKrL+pKuiUNm
pxanVPd9mqvyZk6Ucl4sG9fItm0mq7lxvYyNMXoOPXjH31/lJ9vhPA7LWk3uNqgmzrLCS4pyl1WJ
rp8Sc61cWA3r7IZnu/+KU8Z3e4W/r79HXBS0d4EadXndulX5qnWN5h29kQLooFeDTgCs7ybvmGNJ
KYpHk4jpyiXrGG+MP+nYxbHP8ee9GdlS60RERiHZfVo5exuHiMphV7Pdb64R0+odb14WTrvAngvt
IPvKwjaSW3WPk6lTLu9oibshc6DqCcwHQSjtTvLSTpQ7kCNSaGlETkjxIhiyXFroD/C0yH76at2Y
7T49GJk/ZDLqxhlbevLAK9slPQqF+CfMCJHvrSlrx8fW0bMgJvoK41SxzXTmP++VnlrkkUIV8b93
nNn5SzBRGFx7JIqJM2YKy90q0QSMAti9WScShO3bgfBjf2fjUv0AD1olW8n4nXBVy9bvtMbxmJuR
EmVuNORd8TbDu0uISZLyTutBikGJ7AzS1xb4GW8Ob8H7pRLUjD06kQfJo1bsKmTPbOaJY73xOI7t
DQRAMW8pO7Aa8p9K5thNY34hSpCMyvRhuM+sJqMh9ZCN8zbW+2tmjFQpG2i3sKxY6iBO63bEUOPI
igurpzlgsF7vGUv4O0PPyuAkzY60n0LPTLEVAqXvJaskrceHw8PMokEzSHrP6qC4ypXRFrvBKFG9
Kb29xHcY5+jVWtKV88zPkuu11k+ihPgcyrrWNZCAqY4tIovOL31offKxBAO1jd5plntZrhzSaJY6
DvZ2NPzjOBKxux8I4sIVnZBtvHfZ9Owy8iWcKEub8q70cKaShYSkiAxQMBs74IXguifEkstmJjIL
6V0w6fipBGNdVPSL34W103raXrVz4x9QZxmvGUfbwBdFmiqlmwOg+Sh6D3OVY5KSXAAkiCfBNlnl
hDqPxMhtSiof4lexamXHsSFbktHGMj52tplWHPVmcYvEotUif5m6Luy4JgPFv8tWNMW1nkQAiVjf
oFnWLkr41vPG9ztcDF2RscdjO8uUs/CBASMebRey4hrPeOB1mxBhoWgSyHzq2dWRYoRCt2x0IACK
huuKDTyZuQlin2WzjDF0abNi4r/LtdRJX6g7mXboI9Aj7keN6fYyVcY7V3kcb6bGtW+xIOoTewoT
xQo9wHDgF0fqUtf+uzF2DNXssbLx0scVdVOOIcALqeta8s0yc7J2Qw1Dkr6wZvyft0axSMDpU90f
sqkZxI5S3yhZnHWlR+8HMcaMlso32zezauqzjozWugEzKZqdMOYK4+EkybjtJi17X3rHua0Gjze5
ObnK2zdLS1qyTYj5lydsEy0P+YXPlRqNdOsbGU7nrGMAcFHIGguPNRpGslfKDF7mOG4e7ERwtfKR
cvvCxqC3qmuHwaMDqf18B4Zu5IavEG2GGTmXdOGBqyhBxqG1zcu81DzoQ6J1zSfVet67T4qJehaa
59AtcWnaKCa4rLh3iGG1NkA8GGePbmY4R3typ2HnJI5GAzc1+n0BhEKQppK7bNJsqetMIj3zY0jB
/G8CeAfN1uiLwrrWq3Tku9NawcbPgsYe2bOnmbyWUL9GuiI4MKSYnezv3YzMmGa5MpahZ31XJNMM
pRiD6MxarejmmzS3FRtBNk+ZKkJ3yWLF87nM3sRkLyPFztz07ImHk196CU1IsWTM4pfCld6Fk1da
/0GiBilaYRD3PbOGmVRp0nidKmm/mXLymeDrorE/Icvrj8LvZ6ZxszPk8RQGGnmfYjt4ZuddMw6Y
7UMzltW885C/6oy6bWLG87kWScTJV9RhPqCdvBmgGc37rJ45HyO7H1QOZcMw4zqiMslZNJlWYd4x
LyC7r0W/hTuTnDtC0jVSW69ykRrTkS2GAfAMD2Oyb+Al0+uio7slEsobp01RWV1y1BONmFnHSBFd
l3Mu2KhZfqr2FOV+8VI09Gv5hjEqgYWgwhskoCzUU1+0YZBXqfyeYZZeuc6643kEVrdTWe9iR/Pl
u7+Qru6jApB0I8ZAEhVRKTR29VNeMn43o4rsQ1LBLb5cIqdzw9JLrIszVK1twGR0vqxp4EHcpCjd
zuhNBLMRjd343jarjC8OO7eOJ9BjsEr1zykn4pAXhG9v2VgiG8O9b7SqAGCNSg4EA25iB1mbqo1h
P5saiMHVHakvR27dhHeTOQceuW6VpblvnXRmcTkwgVDXY92PbrextCzu2W1ZrXMhcS2Yl6bqNfec
YmMubggrJPw76EbPKzegrpfhpnVJK37o4l4fXmVTMBHdYGtfJCof0J3HGRUB8MEkq3q0M7HnEraI
C8f6AoeZx+dSjBoEWacv49c4YPzLntv3HgyEiZdcOPZki2fXH62n4s4Ol27Kh7fREWWAaCBOZlIS
C9cmIN23ioc5ZeH+XsD++cApHLeHshnK4WJyeYyPMbDebFszMhxvCAgfnHCgyHUPBSG06XlOLLs6
sVQbawb29SJfKu507kI9S/rniRXMfV+p+nVlFJqPLhiiMgS12Nt7jHktwTMFEAq0mfRmvFLMUo/M
YezVEbxMpj2UZdmMd+hZnGplkXdZf/DtlNXaQEQ0P5TsxjuWnfH4X8FdJufjN+p/n8bj/259bt77
90S9zz/1Putf+a33cexfzB90TGjYxg9f6O+9j2v+4tr6Oid2+S/wM/+guiOZzKT7MTixfvuPv3c/
6JZ+cTEOreTX3ybP/6T94Uf7g+AZD5Bl22ZAJouNrnp1Kvzc/MxFg8uI8enWYlRVG9iqSZ6ywjZO
vOgPF+bmV8XtH5PG/vMnuczEefPggFrNkn9os+yhcA3NZo5QePN8Rb3n3PCatbfNhNDmn38U1gMT
q7TOb/hnlBs6csVskF9KT42btES1Rs151/Xx9V9/zs+C6V8vHq9vHZ8LMmau4c+/EvDoTjRFkG+L
yWSLLabc2dRmaqBHAlTm5Enx/NcfuF6j/9Uy//aBju8iKcbBhYfs5w+kkrAzTqFi69R9eR00/huY
7P5S8y2yTwlC3DipEOFff6YBqP7PH4tqlBaeRbfOixjw788fyzHfaYFgV4t4xrtZHSvf63amJSnq
9GClqX8/TO14NRezt7WkaA/gmEqAMoN3FXvKiaCqIQVqi+o5oLHa5Uk/ngbccYStJ35oV71zQapt
fwyoTg4GIav3+UAN3hgAUIQQZUzECUiVdUolz+1Q+id3QuJUmg6wAqIbUbF1dSPCvmhlpA+oY6go
JuMlXgbiPFmWvg7Ehu9TS4OBhWxEu/YH2/+M9dh+o2EWGbygvt1UfYGeSlIJXXi4V969pvyWElMe
Agy8YhCXn+E7sPFri8CIFot2iLG4t5kAxoZdZU1nn2Lm4Btkyhcy054NO/WvHK8bt0Y1SBoL1ZFY
IbzpqfYcsYcFlF1jRkZh2brZ0e4DeQBM+a43yExjsJHshgeRPOluYzCcKIz7ViZOs9HBMikw+fMn
fkYIVProl5hoR7XX7NinrKmGIdJcxRg7yFoucGnm6tqBGSQZLEzlh3RxT8RI2y/S0gG/IpSOB4eq
7AXkUHFnQO1/8NKWRPKZNsnUFrQ+fW1+uItFljlr/Y2oExBZCzK5i8kkwhyJrsPI1FefCaPfTZzG
xgOSEAWflsQMENiyyi/cpi8OQ1Wyjc18fWvCKIniPhCnFNIPKtg+uZHkkx4NTy7Il/jDg6p0jVzx
qiT7BQQLU34YSfQuE7CA0hxO7SDkPYU+LSFoboa3hJN6J8ne9zUxSHxgPgMzZBlKNyRmb2IToVsn
IKf1u5kgQNpgVjY/B2huivJNqMMY+yy2U4kApDR7/2CwDIbWIfp5q1RiRJTFw15vsmuASYtg56W+
SV4Bp2oiygMC7wgk3rJ6407qsv+udF2cc3QKR5hz/cvCEHeXiaVLQx1IxECyLwqm1szLKC9l99K5
RMq7mKM2mTmkWxVoKUs3NSxRic9gM1TZElkIQw/BZDhPchwaeh0ycNEGM0Bp2vjZlwu9n8nCX7Mr
/eRXafHk6GidNjDN3mbN97b0ge0+X/zv0gBCIOvMezEIJ40cV84PWVAld/XguBdIA4LHGCgGwBvX
32MZS06BTOtLnacPKROzk0drSfVrhZ/0iqE9cwYJ5uw+RQEWFeTgfcuyJL2eaExC+oLiHDC8utUc
IV58q/XkrS1b8k40fgzxqaV2m26pF6v8IIGFNLsRDYEeeQtxtMRDp33c3AFZsrp9Mphdd/Dpgqrb
QTfzFOGz1unfAAaN5Y7FiIr39dL5cN0cBggbCzldc5lSyx4KmHj5I62QRSb8XOrfGFYrbzfrYzLT
fq7bsc5viuSSI4XrvbBp8UPM0/bb0mnIbCdz8bxdXbDSijS0s+PJzVpPbNzEv2HGf/BynVVSados
h5iJ2WO0BLOWH2qAVNU77Qe7gKGxi8gJlgLYm23al76/CHY/s12Np9QZ4+ZUA+p4riud8HXDtab3
asB6xZJROEwBTFaySs+1Za9qYT2NKg68U+Gl8qtqxXxPz5taD3nBAi0Ema3RoFTmkq7qB3A9lYev
44zn3ZARFUF519OTbKjCH7O46Pf6il/EJq2xlZEXqGJhTzMd2vQCJ+L/Y+5MdutW0mz9KokaJxPs
G6CyBiR330jakmVJE0K2ZfZdsAkGn76+fTIvKs8FCrg1KOAOfY4sqyEj/matb02jSLbzfHfzIWGL
+1YeU5816B0ybzQqebXYvCEiLorfdqbWaO6YP6g+6KqIx2nhAzu4brbWjrvUsRDN+ElUToF+0u62
/4Sfx0GbNQQb3nyGodTBociNSCc+poCQYu5bjTU0D/8zKJ+4HfVIkujLeLEodsbi8exlwQsdzYNA
Op40NWtRm2XYtu6HXZe6d5BOH4OAQIef2MaDaavX6f4zQovNDbTxEfN7ozy5mXaoO+9ULdWrlP0b
XUK+QzDy0+mNT4uKuxjtnSHms+F233w9m79xD+165e51N60OrhAOWzj2M5McEdEg3kInOh1arGOr
Cbx8dle0Vbw2YZKmceetn1Uuzm1ZXrgld2Mgfg+tsWst+8Fm1IzT97ntq6fGCpDD6DZxztYu97Lp
Y+JsQKGWgLLx3IM335VhzWBf5yb5ndnyJRfjAzOJ3RQ0T505XTvPFJs2C74jl6HRZLnOZCupt+kw
PPkdz9G87j29P2UsmxPVz9FaZD8XPYi6ib1c8MWga0LsHsTZWr22HaHcACo5MquC0G2khEliRUbf
nB1nec9db8+wmcUVXJ+Wc7c0NlVRh/Y4foqZr3g1zlmpHvAwHkU2wBRUCLm7buUj+u0g5MYrvAfQ
f3VI3tg1bU3ufWu6sIcyn21PbJA77Pp5ealZ+USuI9pL7yd71N08R2a9dyZjqyBHsyNT73TOCEzd
6ihhTNk5+EjT4BlOWs2MJJErsWw1ewe+osUnqbkk2Eo3MqTYFa2PPBMraohfKQIpCEfBM3dtz561
UOJRy4r+u+HPftRZtniYcu8R2T6ZmPBLQZauUxaavV1t5yk/2jnbvqJHE8709CV3KA11ZA+uAABR
0t5Pa37QV//kDNknm7dfjaX3N0JvNspDAg4s91i4bNwAYqe5mz+j1jqpPrUeCqQSkS+1YM8/wDdf
NBsvUXEnLH3rjRoS0QXAQKK+7A7wVQ9cMppaJAQqm9iCDXIO3dHwnkxwm9dcLxCMVu2CMl1cu64e
AdNr05M+ktVDO/k2MJKMkIGcArhOW7fSSY+s9V3ajeNtFlNCAGkvt7WWEGBjyk/GAWhxiWc5Tko+
JnmzV3oyRXjR10upOQfwyu0+l+tBpMOCz1n7sLjr98bElLP2jcu8uk/NIhEam+mCFqwo3kvdx2nS
XRmbDm8ZHVIkBWHfEyoFlchbUw+Yfqb8bQxcgE5L9gZzb+JjUoQJ/vI0zPlra8hb7dunQA7Mxsw2
4+FOdp00TXaD2kUi144yFxN1O2bPcM+uBtlyYBKfQEQcp3w4z4bATNG4YomDrJG7vvUvxlqt4J7q
D0RhJ9cW+3aRD23vNFs1mWfbWV46Zfwuc7lnUnfrs+S1qtwbW6Qrmt4zq/PHMpjmLQLcDTJLPaz0
ibg7tfwkVz7G3LCxS/8QjGI/yGK39vZZ43UNbZ+1/FBe2iy9gjgrtr5PsuJs/LCWGvEbcp+xILdP
cQShevsw7P6WKqOOHNt7KMpqA6t3a5bGgxiqMtIZVBvZqsHGbV7GVf/RYE0Nm2qOM20hx7TCY3Qv
WY6DpZDp842nPjt8tTAXdCt2uJlkDKj4uXAvrWc02Gf4dkM8CMFZ2DL9zHPHunn9eDX4n3BgJmM/
luidF+Gjzemsmen+5IVBZ37TBuMAQazb6GL1wlqfEZNI24w0Yf7SfX6JJQ6PQLOXiPjnn11l64xD
J/dYWFLnUBy+Va393DB9hOMxF6EpmzocTIdVm7BE/uQwMooc4k3C1DTZOLdFDhJx/jkT0hs1c3eZ
XIkTRWqblVebRyV4G6rmYxFN7A3F+gzuDC2KJXS8R1xOwHj7LcxTY4uS77szMkmk+nlXtXGpK+4b
zwUoaHS4ujQTEKS9Mn0dl6H4Zc7eD3OsdmrQTooY84Qpz2YxkweOqQ2+O8aH2Pq3nVsywCYPAYAz
lk/hdw6esRnlp8fl0mFHgJBAjdZcMUN/Vctw8nWMW7O7KMwBGKbRxQShmZbZaQls6jdUwKFTD6Qe
m9VwAkJug+xZtMNaTUMBqqxt9kigGsbjbqHHjd4V1KwpdJbewkLUqq96nbq4rAjyaiy4neo+vDer
vt+h9naa2JwKHFjQ+17XSi3HIdWcnym0uxei5q7DUKhoVKJ+XqfaCtcOSrPMEvNclyONiD6606sO
AzhiPD2Hej3IH40w0ZiaGBY2tdUCr2bqH8PpJ/OQd5Gn7h62woyl/TKWbD0DsHFe59QJfjN4nncj
S9YlZGvSxSovoaXCfghQQQeIneYqu2XAHz/J91j2wrYuK563rcR5f62UmX8V04qb1QoG90NzAy1i
P4xV16CsjmARsqkb+uDQ+Bmz02zQ1SGfcF0BBDb93do0NE2pgSA0S5biOEJTjGzZ93GTj+tjApti
60pnuYqyHZ/hvzgPllfWF1EG7+1qNVE+6vZXUsHExIA+0t64qUuMIM9oG4ztWXAK7mymoOdOlO4z
+O5io1uTcx0b1MutWS3bpBd93GnQsAEWzg9Nbruvah7WJLKziSZKdcPFlbN3GnJjmPBMDslTF6R1
XBqtFlkYcPSQrSoo18w8NZphPDEcAB0SZFZ5Mdc6f9HSkvIXWRcqwtJJyi1PrPfTNrR2Aznc/77w
FP72vEls5kKaP1hlVGf9bjOeXNWdshpyLZtM8PZhUGTwTfsUaRDcQr87llKmOzOdPYwryXhxkrHa
VLn+NQ29t031gBl+kvkvBczUB/jC/TP0Ey1Wg6Q8q41DdrcGlbP/C7N+Asmbe4iAOX7RSNTiTO9a
dXKwxN2EAwBkg/Nt6XdDYSLyJe/NyI+5nWoy5QXLqJrMx0rnuQVmWZuW7f9uBmX57QboheY8EmCr
1HTRWeMZMu7dtYRfXbOGwSiuXNiAG4K4CxFVMnHrzVJ5JKy3rEAvg3AS+9EtfeM7fm1lh87C4jec
yaC41TZpgA5+H5dQxoOepci4zbwtUbz1/vdGORbNVg5iLpGABYEably+egrRzNo2iTC3hlH15843
s42b+0PsL7O+aVU/bRy/UhtwhMluql1nCx1O7slWoDxZ542wVB/xOeJWds22JBePEQw6Q5y84GCR
YpzvWbhsIZNHRPJuaNy1UHRty67l4l+jAgJuKD1+XWU37/hWl2Np+92Olv9ZzcBq+AX7h0QBt52x
mRejTC/FgFHBX7/cfMHahnQwnK1R28xaZh2hmu9Yit78kiYHac8x7WoZBW3KqD1VCPlXw9kuSKo2
c4d9aCxzcelGX+6maq1OGVCRY170BhWmZb3BIfu58D7vUozM93E79rDKnTasrtSmbewX+JR7TznD
dsoLLMOjCS4btVcWecCQEXo1fuSAo72I2uu2Ccqlw9iyhg9ZR3FXgvO6TvXGlb6BiQj4rNcpoCTO
+iMQGU+evehRjdxxqwzcVqGCzxLVmftEMN9J3DWmvrWe+XqcyFGBGQueoz5EL9DGgJsPa956Z17l
hQsT/7FWgqo2y8x+wMd/BZIfHDIX83EKIvnYB5ItFUOs4vvQ1jPu+y6Vh0lUP6ATuLFb3a3SvjFv
UEGgCkWIgNQrRdgKGjnO5fBJ7GkDVbgBtpr7Gk67ND9kbL0f+na6FWmK1VWkr0ScpiHpv+VG9OoD
br6NQnMG02m2wZ733dvj/0dG2gfc1rO+bVlPhXNjWG+qRuCRzJmIFuYEIQS+K6NOde2Z1LLqJxmT
FmM6OWTsRNZQapREjqO2pmmHLRVHRFSgF6Z6mYSiRyLppVpyolH71M3yt3CbU+ZzNMu1Zj27YHRB
q/HgO0gdHGHO72SSFodAZUsVtrP1Gzd6QlI6OP9vIG6xKNbpUwdt/0x+AIcahLLtjCOCLYqjvxsc
zAe0+QJvbO9dOOKLyOn9YU8bU224CKaQEUtFNGFubpTwnIM+ONOmMo3lbWW8uhlcX52Zg9cPxSIV
jU7R/NDYxjyhCMflXGB1fnfGptzgZ00OCd/8ZkALsenN0ZYYoPmPU53VR1NX3lYXo34LOocFkRJw
Q9Na07/5PZhDYuvcTY546bkh2e5EL95tWuH13wmQkpEB+u1SyCY4aEmAn9ReCwabRTfRHBVBhyIJ
a89VcxfMbn0PobVccd6WVjQj0oqQ+3SxaZos2mT1aeYG93Cr8bzV/etqW1cj7fSHlPg+zqWAqox8
gwL7sSWrHMxP4L2ahVbF+WqmuyUQ2hGxfAUfs6oZQrTfyo4x+xobbULUU5QUrU2xqGmRTGwzVovl
h4azvvE4FHug/vZmlAUKQBCSRmjOlKDIpKhuZp4Um0J5MD4QTrd7azQYOlt3B1eL+mmZ4bz7tb+F
8+qEhZGVEatt93Huq/pqC+squqYa0MAoHeOv7h60Nv82VsY3ENco3xuiUObWof5TvRMmiI+6hUfC
FwG+nBkf3+i+okZh+Wh3lDDrdqVLlGVzCCb2j0v37hX+HkPWo6X8j3qZf1BKOZS4BRZV6Y8Pmb38
srvV3hb2UANI8mg7huFHlkpipzp16HONJq/Xx4MhpPPIOycua1uOZ8EVv68LY4i7vFL7rIf15HZW
uU1zT9MfS7Mtj0rmFydX361efSJ6nejYpHpuVn242ZIBRz+mKUIwUbsbczQfugkYMSoKYJ21hGCA
mfY0mTibG6cJvieDWr5jT6GPsnzt0k4Uz1Vuh163jGHqw7Cp7OXZnf1XwgSxsCMoq3CjVaXDDSew
b4mlB9CF19xM5K6bl6PnZXuKhpiB7pk9u//RK+5RdEgx/dQee+gzSvINAoG4LtcbuSYQ7JnJOdDO
Y2JCL/46m9S+TWyR2QzEIM+fpBhiBuDIorBiOjyLxdQfZJMfvMW5ennwFgj9VEiMzLbJlr44pr29
Z9f+stjYKau8jsAA7KeW8zLInwZteiHC95sgulgg/mGmus2WejMxDgnqGadoHleZu5WJ8TWyIBgM
L1bu8Nhoq/NBEGUspIEBjct27YbY7LVNm2Jfa9X6vfDq/ToTIwZdoZrVpqNQr0A3QenjfgpOlmds
62SWaN387aJh/PKGRz+wACTUr129xlku3lUqw4FpjLy3NmtKYjW+c6dDj6xvbU2N73Ptwqgwn1EY
Iu42EbboZnBUgfst6TB3BOamsieeohVyTI+tkPyGIiP1h8m/a3K/eV4kGb+Haf2rtrr+utTBsJdm
G3NrHKUpuzcE2ki4xA7x9cHOuNXzZDmkCNMyIowgOVMiNPN5RDNGY8qzmljnZpQHBgbRArALjcC2
TNv3jtDItCjwV+Vx3XSPbEPfPI1j0E+5tHUX93hza9CXMRobGa00HN7JuPVaUrnhbAc12dKee168
YZfhlGfm8WhZnRWlxBRWGXuj0d9qQdmc+VFeAid5GUdBlfHTkuZ5yPPtkpePtrRPfYHkYaiGFwj+
jwpdM1c9n4TpM81OYKK1TNNzGmCRFnn9nODcq4iumbnRrRF1Ul/P8UJgeNhI6wljbw+P5EPVWlTx
8qVcHsxHtf2CvJ4kChMX3HIuxXAZ/I7zwr9oU4dyATw5Cd2u1h6ahLZ/4h0LFhZ/YScJA+SWf+qq
9Iwr8UMOE4LPJmeFMB5NnMqZ4fg3Bus4Y3EutMk0wklxL9Nko8TX7gNM0YdNOy9P6F8YazslF8JY
PHLhP1XueBGUlKteMkAwGa3x3Zcwt0snGE9zk936vJtC4c2nrho2AJCKsJL6Ls+CbWcbpwUhQzSQ
BxIxdkLDXp9tq64iN5W32VHPWQWDojBP+aTPxDwNcjNZgO7GgNM00bomzFoLYEKug0JI6D15ruht
N25hf1h+4jORmN5be3pF3jHvtGpZ43LwTraJVQmX6C8d5K4VTL8XYHdCFge7DeKlyd/nzHtiY4Rp
G1NJpaaPyppPQEiDA7uIF5tTq2M3yI7zMgbZDzWrI9ToLXSFRxUUZCUkHJcsewxQtTHewS3sl5t0
GCqYGNkjI19OvW0cnLLeITNBIq89oEBGPKPhwB5S+3nKmyFKBDFtaXWRc/1VtFa49OauW7SHwM0+
A5TvEXOXQ2LT+N1buZZvXZJlQG8SW3p5cjB2JMFyK93+Nuks84gnOTbdcOX++2jzwCZrxv9WIRXd
kWVA/eT5m5StYFSvzYMnyrMwp3KXgK5gg41OZDnVwfRQZc1KX5HoZ3/V82cjpQ/XpmK5rsAtD9Jv
wbwDEZ+e17x+KQu5QKpmTFLqGupDRad1yOzEOHgBukZDL9VZGjpE02C9diIf9/7Ae8H7UR3wLni7
dLH9K+Kgbj/2nvFN3feCekq0DUkSowo9cwSOgjoyMuFekg4lmmwnKWfftEIVKw9dsJIvYxkX0yHp
oxyHqt+2PTYzQ0AWNwlI2LJIZoncV+W+HKvsuSaB5EdpmcVjpXqmPsD0USHJhNCCPDdvZPg4j5aX
6XwzeZDu66TUv+Y5YBKjGWi9+iAB1UDUVLft9exHlS2J2Cc5ksOwLdLpXZO94obEvPNo9BNk1SUg
YmIzmiXaQpX/mKrERDHXiCdgNd6+xasFyxBagKs5/kNXz/5VC3qjjZgbiU2Qp2s8zDb8FVEtj4wO
rXcYY/oHiSnZXfEWLKFTJR2mcz0BEWh11SZPg54tz0gICnbTW89vZqMobzZJN1BUmdxhyOLyz6D3
LCYW6xS7y7hEbNUt6nHF6VOMy8mZ0GGyTjAp7JIAJRWiolAf6BtJAgJRM2qmtTWYknCwz/Jiz2Z+
Ia2LFFPMY/K1ahDpJXTux9mR/mdWB9zPJlNQHHk2ItUJC49dLd8QHGJNtNKvtOQWaJXC6DXiaIlA
1HV70NzT0Z/oiWQ+wPPMPrzRwWfG9GBjyLJ/IfAb27PdDvM5WMr2oNapfEYWfbM6mTOUYa4ar8Iw
Iq8lt7lklaLXTH4SDkqWkgxQHW/9QeB0K5HOB/KwaBCSumHk/NFXb+v5fXfqW9HwAnG09ake261x
bZm5bxfGbrcA+dkpH50dwoQnVkPWLatX6uBe8OE6qp548ZtmQyRB/30ZlvVQWSVzsmEErEANO28c
nOqRzNW8GRmhxpgkAKdZDBv6HE5P0nraVbVZ64bevLTE62Jy5gadqwcTyR6R3XZ6ssUiuTtkcr9N
UFyEskunaz5YVjSRw3BKMrt40lvvo8cStWX+M2zT0q121E5BhNaUhCeiKZhrpeN41WevJWuuGFg2
lYFTHienDJ4DGJ5ziHVy+LUaiU7AzSTqbe/J6cHv9Jp2zW2yeFrNaQccZKXop3yjxffs3WoP0Gxy
VbBMx0XGQWMxPrkkYrGPhKSOR7vs8D63wA4ZdGTdHRe0LMV+YgFKQE5aJNT+prBfjC4l5sRZYP2w
MWQCMKZrABhl0oBAKE1RMY7quqCvIxMmHd+Mwaj3WLSyOHAkiv9xdC45izo+p+ai7x+82NEKppSO
QuTsF60Z/nVtUOx0E9LfOTBVxrOMzwhue5rQSrRVYrwFbuFmb5bnkdawZGy2YrB/unX4K8q6Ho4V
MNN0RmDFesNPcc+y0devLpyIcffXsi6LwbUYVHTEzBrQufi3IqSbEzF6uAVe08SiJ/5Dt/O/YUea
v8Q4ia+/XD674S9bEHKfI7mR/37/p362HTKUNBv/489/HP7x5/SrjT/Hzz/9ARkh4rmn6Uuo29cw
VfxVPtE/P/L/9X/+5euPz/Kiuq+//9vPdmrG+2dL+bL+VWp3hzn+9+K8KPv89X9/9D90eab1t7t8
Dpoo7mi4kHfKpvwaRvR+1t/YmcK6Q6QWmPr9H/inIYm/Q5N/T7r+p5bvv0h43t9stHoMmamV3Xsq
u/s/keTxV/+kt/LgMDqODc/Xht4PRfuP//8vUjlG75PdG+5x0soeExzDgFqyxM+C7uAnkHv80qTZ
D4mhr8sXK2izpzxhB7z6RDiF6FfvjTDv+EtgpI69d12E5lh5LFWe1qlZ9FPbFP3N9NZVUowVQUCr
2QOZIDZA4+rVyzrv2MQ2pviWGVMwkrGSY08C+FCg+km71GEeOcLxLhWQlrwlolTIYTg4RJPVALxW
QW6hq0P7yXl/0Dn3JevwzkYTnPlt85jlndghceCFpcnaDbllcbdrZsOeAkQcke4qdsu+Do0atsR1
EVqjX23HMxJ51yHp58bVyjcszAHveTUa7puPH+UzJbsi1hayFbGDNOYjub/DJlAiaNloes4aI/39
NoEA6+hmE08MwGhWx9C+Mx9w49JjTHiTU72KK4CnVnsTwk3YMrK8uBV1gwo94gvtWDk049QzyW69
2sm46mrroRFkY910EoNIYOPgarpfqMIAYPeaDlTFn5n/xbhP7fQ5zYLRuTmasJv3LkXVtEUQwALc
WuQvA0EX449StD+y3lO/4Zba/RpCwvew1neV+wDYWN8PSVdk6DSTOt8OTJguft2sxQP25mUItcE0
H/ohT7T9ip4hi4u0MdQ3H4vHV2EaZfdUJW4mSvxskrLQBHf00jMjOwqNwlmHiLJHe5I/NSvbV4lR
NHRwBixYroeFYamZWWQg1gMdjefZ9bLNczKOMKJ0yAaxpLOHDy5BnwWkvTWM8wc9XEglYsiWVUvN
9Zpmnm6DUAkkbl9AU2l7j9vrFYe95QtMNMHaBRl7aM0a1zEmhb3j55vWTIYnx4ZVv9it6Z/GVGYU
w7a1qANSL2/A28a9eJqgvFZoNlz/ER+5Ox3XhWydo5t0fYLjfqT8GDLULNvE96ZqTzHcN4ehlc6r
K4lIy4FoxC2SVPangc7aBfzTvNE7tzurus6uWg0IDk+s24ZTIOrrhPOmCZdk1S6Y4kiVmCtLPSsM
CwguHCX2eKBn+r5OPRSuh5iuxP909Yd+epJtY3jRQqVTxjXG8VdD00hQyjBbh1nDK7EZ6BN39jx1
3EGJqJ6ZrLJwywCwHLretJ8W0+s+0yZ13xMeLUxwnob+a6gkTbsCuM4cocFOEK5EOXUHRE0MX/y8
ZH5lISnB0zWUpXamvx2/u4mTvdxnwVe/5CeN4bdHBYSmPhuIqRknKDbLLwI0CqQ6YTLaOLUIBMZC
nikmionsx/knp4JtTRsEJD3bVbYZgIFQuWAn4PkMpV4GlbkLBCYGY4fEYVyA+xkwIT5MwxykecqA
HY/PwVDMRjTCw8FQ2eGcMUHZLmJt60MJ9m9qf3d4RWaub4181qyIQebCDtKXpgBMhJ3Sn0WD/B70
PwGWFWCz+pRgGjOIH0H9iGtdGstob0Uj9J6r3JL2tgsYhzK39fjhh9DSypck1fkyL5YccDa91uya
lAVpR3iGCcIhq2hyG/yfTEE7UpkjdzbJ4xs8OLvfaJNGCrbGdGX2aQfp0LySzdm472tlt+WLb1YS
XqkxteISIBMVF8yHa74JyPMyGErLqZkeRQaaIyxE0YpwLCUxqsKQRL9S4H5OPTYZDune21N72rvR
Skm9axEgZPxycUkvSP/56ceZU3VHQvi0Z59wwYiAOwo+VqHl1l04FxQNcBmafKLL6vTi6Jeuf8sa
RJkK9cVG5PdmfKFg13bBpONWWOTwbjEeiWqBKCbULBoILIz1Np9mgjz0oTF2jIOq10w53kM6Iqah
vtSDjck4OLbICmM979mHBiD5w+TSIWH6LPcgB9wduGX/oFO6o3lVi/MxK8hBI/nXMYasNdZBb+3x
XBCnwnGu0S6v6qUU2GJhkTnjBtuEFSdoS2VomoAkzGbwRAhpItjalih2AEOMb7Tkt1UfaQnTejoi
QP/tQtJ+8TqLdggrGgttIaxDkHXNK9Ydtz4pfta7xPJ+jEbZi48s5SQ+kpc697+SyhraS5e3i7Ep
C49fOKOx4XVBuVmgAOCyfc9xE7VwL5oWNx47dzu5LKKy01+wKopPUqRM7c1dpjJlcls2PiOGQkti
XhAztiSPDNWn6c1RkOYSkXQ+NE+Lp7C3ElWswnZi5e+W60Jj0thkisKVbhRFfpKjndVT/1LlK9Hv
BlHNYV+rcVeYg4p6MRrhkgaApHqGQo+js9rrxmqYIsSQNYrg4PbIU0oY2AhEtLqtaX4ZSK7B3O8q
q/M/nGllGosgo4DzrhVPaMO9c1KU7m1kzepEQxmkd6Bms/yoNAuoF26kT0BI91gpeHhbAitUh4Ff
laB6ibCJpiQbP2dX53e/bzKumbAA/rf+HDAcZtcEKxEazRpq0i7Jc3WyKhe5QOc4HjaqHDUT2Jff
arVTtRvWRvDSZ+M01f9Ao/9vFNPdV/OMuPdrpJr+c838/2UJbdyDGf77GvryWX3K/F+r6D/+wj8R
SA4efXoa3AieTaDbf5XRFuaWOz7fcywdW70Dy+j/1NFa8Degx6SLY/cHcg+qH5fD0EL5/fu//QEE
AMkW+C5/yWGkbfxPKmmI+X92nfASsRXzbJ1CwAaC9MfX8a+uE/zERbGaGGCDxccYmwT0m+cBDck2
KZP2NWt0KZmBO3KT+bbYIu5xDhlassec7RXOdbM+DWBtXtwxZ+peauLYw36Mm7QzzgPCg5CUJUnu
8kDpRV7ueEyXqj0gkaSEDYhClP1JuBJcX21+ke7xXuOo7Nfkhlgauhupa207+7EryX3Wl+4VA6fi
K1l4n3v7WPGv05RyEMoHC09prMicPWgB7jsuGbaNZRdspZpP+h077Rrab80Mvk8tKx/UZIOWGQdl
DJziktjXziYoVXO7YyfBo2Z3LN1KrnU4wxJQpUhe+v5TKSssqVz3k1ksrJM5A7veeE7rcouO+jra
ms00mN0IU4S0A4pCvi/U2/1YICkWat8agCxxE0ClpyEgNjJ7aEB4C264ODNtTgD3YmslhE6c4WhC
6yp4MKr8e6aXUW8tEVvCTYtUOXW7j8QlMawe2bAXlvmlD0P2rqNzinWshHtF3R4DEmUkADL5kKee
TxUW3GduQHnTeq/qEh19k5U3avOT3eY/BfvtEzBHbaNNQxY1Pes5Mek/LaqZmOxysCPHTNeeuvrF
QVbu1ASqTBfENghxpfwUd4MFbqr0BvWVDmE4duP3pjwmKsDITIYALhF2uKZsD3I03niimkj588kM
xltjNudOJiiYZ9PcVRPGl0Z9McIsYmtgMTgv857Ezx+pVIwqy/6OZj7KKVtJrKsR0mOrsJ0H0Nkn
IfDG1jo+kiLXkqhW8rfDsxUVdnOonWRr1eikB321tkzGi/2CcYJBD+weVuEIYvBMhSgXiodCByg+
IYE6VsN6NhvmNQ1w2a20kptwK6Ka4BkXFiCdJEdnzWh5kOia7ar/mUzGz6a140mpg1VOR7YsoFgC
RjmM2wAi3THCsBEeiTf4GnLnyRDrbxMnOYt6sivAXn+xY90G9JP6qoD4dvCjmyH/5tvjN8YkVxbI
z7bGR9Sk6nqjMlg39xUaFgt5a3Zo1x4IfPNjmPJ1462p+zkD8CH99W0OrLJk+Y6oUXLtBuIFf20M
HwgFZOWEWHKjIhl/MeyKzDtXUnefc7E0j32aF1TETcuNhi6xSM2fZWaZx0wTwAgXtCBd2xHqrFXH
vnQ+TTQ9gsGRIKlhRZsI9HfOH9cURREhKMOAwstnELVPEO6JwPjlKudoJumum47IPFeDgF+CnONJ
M31efsytoKfduj40Ymd5GiN6EbeI7RWjfMPimUFR0vOLRtKAHnOx6H6JnBieiYWNkTqFhV3ftUHF
HfGNDepT2ruhqiKv+z777q+sqsChtpit+CC4CV3P2kG3wmDCB/IhR2kE95661ZhYJatJFVMKHPFh
1bLsQeFpZerm6wzZjrNYSZ6yLKbkP50Ce0i+tTl1wI43Wu7bB3z+evahF40rYYHj+GieYEXZ7BuM
ru7f2y6vjX12r0+Ogejp7CmX0drvE4WAKppGYD0nFIPE1dMLpBjSdRuOE2bujC9qTK0fAl3Cgx6w
5YzplOanMZvwKpiO3R2WggVpaK01ZtuxWLI09FG/ou3vbet7VVYI9KTSGToMveX+xMui55FoitXa
0GzMnM7F2o8WNuMUXosm8BhtquY/2TuTJceRc0u/yrW7hwyzA8smOEaQjIkxbmARkRkYHfPoT98f
MqvVWamSZFr0os3uRlpIVQyCgOMfzvkOifdMR6yUhnGYNbnpei1P8VnZhkPCByCrqq6iEHtwZ0EQ
t628vEXkLzZh23i7mDrvFXc8MrucB94jed6IEZS59lAwAm0POU+5A17iJQfV8t4q40wUyo3tpezR
28K6lKEVEScSAk213fnBMmgCmRl1r2XjoVILcVzglgmSsf/GHIklSjXJG6MbeHSgOjcOUkefgF+z
AX0fIwpS2xmzUTdl153D0J4ikQ1DIGFwuYRu9kOLZocJZjZw4cvbEfkCm49dZvG748DSqpAdd42q
IFJXMPM6xh7bQmjyROJXusZ2d0mSBB7fEL62Fs1MWIkjUb1Ia9vvyqbP9qS+Gt0Y8rDY41de1abj
rRHKdE0gsm3POgakXglREKH+WPXhlRbnuMPGHQYo5014kQW2waKjc9xuq3iKDm7UP7lxGTTDoCiP
EfhVazYDC6iGR9Ks43s3CU9eFSHAyFnMotioUD1fojmWxwkxSWDqGuad6Q55szzYeX6NAbBbJTbu
MtcB9z2MIWHqaJpRNjBpbtFj5l8kNRt47I1kHw9ztTb8LN8zBMD9iWG/YU+7miqW9xPPnhrzDfM6
eTuCJzAG+dX02hF30C50W4Y8+tmLX8kEZipfJteyxfRSOAGNP1h74s0XDGl0U+TuAAzQf4q16YhL
4t7NCY6nvhjWTSN56bDbJj5nl1eo1/TmS5+7W8GW9abgg9cwaHatAegDHuNxcPqzaLoUm6RPnHnv
lsnFt6f3cLwJs4wOJdV8VmzGNkb0AN28ceWaOJz1QLnEq9QbvpVO94QUnw0pFt5DNzEu11gwooCw
tiJm3VHNDAvEdKXiQZ1DTe5dvYmOrjVvncSk2aAPKpBJrLRJ3kony3aDnV5U/I7bayOTHhH8eBAh
EomZ5U5YwROf0ldJ64DiMtBKlOZh3fsQtNNrr7RRUHEFKpHck9LOebxzBefypMt9y7IySCrXv9ay
+AtJ0Sa3tY+8Kfcey1azMjYjOFtkoEHn1zIgCEgeepROuyyZnyqWJXMJdUY39pGQrxECGzQu+zrk
AdEFKsXiO3C8AO3lBmceZEc+FXXms+V0e9fhWQyLmwwn5aqhD9t6zlQcLGfaWXW5n9sJbJv/0WVi
bSe3bXhkGMpJsthg4PJ5HMYYmaYKIj3Q2OpxsMNNqLu7bnyurXavz27+1Fc6b8EbX+n+TnbloWbU
Z5o0xQDrLAkTXbjPev0+SO2ToQKv/mMZDvr3RJbX7CIDYMhoTVFPhv6OwBWIbhKJbIq7hThwlCSj
/8x2L3/gmYQ2IXjLIbg8IXjaRbn75abWBr3FPczPkdOXBoxX5TJcaO6JW6vnNez7khHJs1YzMHVC
Y+PNILgdGFfU0AtEl6PQm1dUfKxXtLPE7tj4b260MTOUyHcycTbpALqkTUjNKxMV3TLOesbLd+5T
bKoODixuNQSAsakHiDevB5bkrV6+T3Z1jfrz7GeGhkiKJIQpbfaZ8Fy03rqDG5Z2HhVx025l2qqX
MRkK3rRvFRiOdVQb0cYfhw1gmIgdaTAwcWa8FQjT8vYh07DHdMTbkuyrAjGfdO9yA+OKVtqvfv0x
5PWaye9+KOduM4fiTlTgfnVL52Ro0bGjVWaM0yNCc0OxxKYEiTMHdsr9AwzTLd0zMACA+woVk6MD
Paxk81iSLSXwlNrqs/JKtnI8dAN474H0mHpSW68zR5a6WnZqizFf15V9YfON3aNybks5T6/KbNVX
kvDvZJbEviM+pdxDm6YnhGR8VHNNZQ3/XNWHHGDRCvFu0BgI6utknc7ISXKxHVgcYPdAj9VtGL52
gSaFdqdml9R7FPpPeawu0qTC0ubrmonbBvVxH5RxTn6D8ayhm4ViubfkcGi6BlK6BvtL+EeQh8c0
8dm8pmet8J57OX1WbXqOizu/dz7o85eXywtWkXUsvU3Ykznj8Xoaw8a9OEaxjLYhN7d2ftCiZu92
5bWRqpOZsngjy57vwaodYtVmcPQHwzVvJBExE6wXhaZrNdG4MveqoS3jn8ZgzhePAMyMjritPG0X
28Rmzd3nIEt3T/cQY/LAGupGe+wLiEPKETMWF691mAJHQzbvDW96tPSeZg530UrvsgubxxPk9V1j
hgdr7B8pBK/6UpbbsCXno65nHCaE5RjPtdeDiIsd8wYD36dD7sjI+YWF8cMvAIAhGtipGRWBc8dr
5QKhKWjsftwgY8Bk2tg25MeBeKOQgdbUP2eLTCvpz6oykKY2xhdyue/RpCNSSp96vz/2Me7twkhe
7HY62TORFpGPiI0qNNyzbaDieAvFNmnoCZBeqjJ1eb/q5Eaa2LBp7jZ5XjyjA/afkO13R+Twe1uK
Kajzfsue60YB1QoSUc9gx+kJ0X0+I0F8K3KbDGg/Oeed9l4z7WwK+RjXiHlT6aOZMb71nR8QbYZO
f7ipTTwLotljYCDhQqvXY2XfeiJuHmq72KYNUz5FiCcPBMuM2tuOSrBcTsavSDV8xdAsOSKYU7NW
wJTtc2JhsNrUk/muh8SQyNkih91tVlC3FiK63BOCWWwbJ1tbKMhc1FDoGWk+LDHIa2NqqRLtd1sU
nCO+R4ePdslT1gfLmwvtvWGj5mJJz2yBdBcUlay71m0myLuI2CdVWyc078c02gwmpt8x3ZS99a1o
IbMQZsle4qWicM8Z/fboj0VBRIF37ecMqLv8MSyPRSvvBDKd+9AR6wSgVkM4NiXOqoo/epXvkvG5
70NxamrUqJ1y07cs85oNWuFpCU/B9uUOPZ3CbY8w5zOKE8RWJD3H3yNiOU8paByGyawiDtxRGDe6
tOcHpiBBfTVah3gI/c2ceOalNczqVjeUfswy7r06hJKzJCQ9ywLorwOF/pALd16z+ogJv1CnWlLi
2pVwg9YhF5x6Pqaj5gaG6GasXTG2O6V60FWVvh19/SPEOBxjP4yMQyYNH8NiPe2BMOe7ZgjfNDMu
Hg2NzaLlReYHDt36uRUG4SyNHLZ+JJIdmyLMCbbXHmy0ALe0sMZdaGnjHqqtA1CByeymlLW1BVhh
PVrEY47gV3XyqBAwmcRthciBqX5pczQGTZeQV9lVVbDLUFqBN9qPTI75fFiwvFB4eGmApzryasnq
HXGkgLCXMUcLnOEUV7FxU7jheCULL5FbncylbwsTJWjmejpwApWHqI3nw1BG2pUiiMNtOjsoYRIw
MEhMTOl+D71ETM8ZqgrUZOb00lZEQK5Ye/IC4M+8d6dp/AqppyAyOWIHHDfc68k43Uykw3xDo0fT
q0twf2WBThZkg+cHeD1h2PHNymOWRoilykrtujiaAjT93k7jfoB307o7nwEtgN38asjyeIM7RN8T
v9zhezTs6TvM8+qlGwaHiLXMtS4jCowAEpQN7WpiNViGdrgfmH7vdYB2sJMVz1CDD88ZrCxQRUX/
W8uLx/uQJK0ERymBaM6JLWsBpw/PLvsRFgeDGBz2LYwKK44S10LgM4YZwlbn7Jqd+JhMmV50KAXb
2UXXtfP1SttWph5ehjEGGp5W1hFuM/s1g2QKLcnqlcLiuIFnzb9mJODkTtgVyFgn7l9jYeqcqV2n
7kSy6MO8UeYfwD8pNkDUwDOnut2LugOWns4WxqSJJlY6ifOt0BHsrpLaIl4lDLvsUDtJcw2wILuC
05YeU8qjF/Y48wGhlnMNK5cRucCRogWlaYZXFp/K9h4PxTYvG4dyvaytZ/qnclVpvGRCXRzIeN10
oTo4vntnQO1gJeTfT335bobNDrQNsV5NtIsNE1uvB0KDgqP15KELO3bvM0EM+qoUpQcNRDrzdZVk
HCPhwNufFVi8CEULf+clxCvRyA8XVxsxoZC0hL+Cvr5Yu51w6D2KcOt3mh7YtNM7mwGutWavGd6X
I/I8nasyg6daVzwDOygEUb7us55mJxpJ7ND4nMXAaKxli9Vj5Ynx3evK52HwjVtNn2zqgOKaEIlT
pRHbY7LaX2e+n95B1xMnzRb3pS230ivu5qnF2meprt+X9ZKZ1Iy9OE2iqyVL/rZ/iIrqLSuM5Ukd
Y3DPSUpSkWXOlQD+3iTXtW46+abLOFKJb2mQXtofeMzQ7xkMX08R6vYJhIx0j1TIxqaYtYW4YrGq
JaOrq6+AINcYW7tw5zbIzwKrYuOfm4qZpxJuxC86Edzco/UbdUpt06SXohjph9e4kiyMFQ4lTr+w
h79gTnW4Tgx9gY4VDfZX+KF4uhr/KoyadJNoIj+CJiP004wOnS8ENiq9P40mWWuWMZgXy8aRGZTK
Gw6jbeTMFLGBX7GkNni9ZlVL5IWNq4kQ1qNZhVi01GD4W2ukQ+TZUgZDla47MJTBM0IbyC5oM0S9
vmvE0JN/1BNWNNINp66L6qMuNz7eRexZu74ej5D+xnuzk3T3PbFcn9jbQLrm1CE0zJmjFjhGHKS8
xA+0V/V3J2njrfLAfvNXRNjiEic+TTKeroHMMC4xzXiogwqf+pU7l7eO51QUPzJq7giFMd8iejDs
sH0Nn0ObbJ62NLq2DE5swNfDjSmiJ7uvH7OyZbDYRXfGYGAD0Ex3XRMUbWE32jHuwKHgppi8DSKV
hPXQoftvwvHVJw/oyPoeuoHIr0zOWlqb5M0ytHg/5s0rq9NbVscXeDFfHCPByKWkLKUP185DI+AH
zUjJbLgftQ7lZBb8X+bwpQuNfOMSXR2Yacq9VHokK7mBRhaDQ8lGOpNaSNbyWItXE+sykyRjyW5E
451btyM7Pwg/5U46AOYJe8Q17zzhNwLSqezujjnTbVIgw2C2muoXSxniWDrZx8T5Z+QN817Nsetj
X2j1naYxTG8dLWG7xw8J6ajaDjxJOGxWhmBexzJ/G5uh+QYhIl7xMnCDUQ3iMWnwp7UaxA79MjOf
X9bCN1NL5eD48jO3zbNul1VAhd2ve68MbEyd28rRy0+He6XiVF5bfX6jZwMq8TrckOS8HsX4kLt2
t1N6Ud0PvY4WxZ6OdUbWjLI+285979LHFqK6HpbARgcLR+FzmbOB6KeQmVOHlDzCEIOc8l35Lhcx
EY+j7p/mSY4rjQFAAymPKaJa1brBMIXNYtWNmECqwInK24Ep3wCraqqqDV9163AihGxfMG9u6Zuf
plnwXpc2KXt1eoVCQJIkOUkGrvY9ribcZ0VzGfv+JvShPdBAH0cFn0OnX4BNpG8SKFlxOxAY2In7
Qa/TfUaddmTesC+9KDllBkUe1krSFQpY5eDeV4bffLeAxexViUyKAfE98FbEkQO9cjg6D67jXM0s
ydd1IvxNp8M7AivATsd+waBCV1A95W68pS8C3O7J72TLjTtIvZiYxzjVb5K00B4t0ysOo48ddWe5
2iuTg2typJBse+OTZ/aBEtO014f2rp7Lb/gqk0CFIyVaKb/aCP/MpH9NhfGM0yxdk2iMPQj9/SqJ
nGTXYK/eMlF5HBOm5sSAk/9bZVeMn9UJzky9lWPUbu1cVoFwBSlarXUs5+nNzfODHxlcOaZh6NHL
C9N4+KgwjEI36XZIRu2gnVuWRywzDug2g9Jm77wyQ6fEd+SSbpW5a9V6O91Cz60bNVcOq/SAHIvr
7DDLmV5mJ4vWxeAfM/SqJ60ljSKDw3g39YYWdKAF6EcXNVYJk86JCbUkVJZvqDzeueoIreguhGy/
mSLzIvDhrgD4m29Qtsa9PkIqsYoowuroz+mNi0wYHysMBeIzsDl237ymdQ4Ac9uHWQ3ZKy/y6bos
4w+lhcmrrSLvHEIoKnpuF0SqtCf1sh4h3SKq6iu6IjR94NZ+pEH1xLlZmcUzgaL+CChA20IhXdt5
eQz7YtcvCmnPf59qBnaMPTRGUizGIFicOsdAGTJ+NzmXUcW/xOxhYHXjVpmyvWKKw4lGqItZIjqP
e+dkujynFQKH1s6+gVraFjPfmjJvJcZwi6D5sW46CARGFdgGg2qDCFViE/iRgJ9q9HGh9Zho+O/7
uGuZR3dfaVu/qIyoKygi0IUEaBe4ax0VxsqKVLrDT7jq7PSqqPVDazhMtTmiYzrcBMvUm1NDkR5C
8l+BJTyq0focRHKNlPfKSMWeJPGdj7tIEE/jlpgyF4JMFtbHRIvq86gbEIdQFa8qVFN4hkK1ZqUx
I7VCgQbQm0MNKANjAKesjnWvDiYZN1StvbM3/GNhO3JvV3l2lYUaCuAKwo1bQQIN5bNmTV9ssfi6
6sY1sc1q9lIhxC8+A6a+z6e1JRtK/VF/SNLkETkjcr8iPiDtO8xTeB0WxonIuV3KEmvF1u86AS3F
i7FlBmyk6OeWxhKb3Tq1aUUE242U3NNVovvXEGwJAFXOc6tIJo1GfHre5BhXrEMuGkmwaMeglGn1
KwImez2I0D5lfJNt6RJLU0k3XXkOdZv1VKav7fhFfMOarTEXxVDk46nE+d5F7tuSD9oIOLvSMlhg
FQx8bct/LB1LXjlQVtnXnK1BXSCHv5d686pPrBVkWG16FCdjdK4HEL9djcxb5TG+xsjz1j4dpm9A
1bGAxBE8ZlM2RMam5GOd1rgb6lSuJNchTcZtSDgWIyri0XV0f7bcVxisqZcZNcAHpoHQEMiR8+oY
W8CyAZSOvY/iGsdTiTVGD7s1bf9ZThLrnWOw6Uqmq8my7F0sbe9RZMyXR2XEaw2cwY3tWp89246h
BfDNlBsnOpghMwQ0FhvFuq3Um5OWhJ0eR0IyAEvoa4RdNDB5eam5CkeARxzghnshmjkghIdXnsLR
lCFAm7nQ3HfOgPRI/0yHZvzo2B9uHZHx4bdkbArcXKF/FsK7I6koAO58k1bMgcZKPmWLxsz2FRX3
8KBRa+yVXnLg9O8N9xfWK398shjIpjWorblz73Qz2qtOQEsvd8xUWWrENhtyXu0T57hu3JMlApmc
h1U16WOtIuJaRuvLVdui5RvjoS2zdRFHL2aTbsfcY7NoRndKsmyEjXxVR+oei9KdrcfsnVmRRPIr
cvOAiTY6M12NO6enbOVVc4Omi3i+YgeqHl4bcjV/ioICKm80ymurlrSfaJ7XEDD2aYEEq+JdneE5
+eSFAvrIt6ttobU7ojSxhpQl9gATeTDdCcWBLG54tLJ1X6p7eiEsdCzlwlLZ666xS+A1+QC7abww
AWbc1Vf7kBRKw/hG4b8n5fFUVPT2qci/Re1IPnLzbPuwjmcCUYf4lo1QMHAnZ3BrVmWL+nmujwVF
oXzOR6i7IYsUVEz0733yJGGTW0u2YdIZIdSC6nO08nuwPWQGu/rBdjuGj8lCEl6nRvSC4jgMKqP6
kiVyhBkaVMcrJACiv6zKZob+DsYqc0hOMjY++swtF0JyuDJa+1on1GGdW2gZIAX6xTi/ubpsnhNw
ebtRY/gnGAoRkS323ay9Tna2KWIMh7YzrtGBjEGDhaolfs+W3/I0hBqCzmyOeTtOF8hTa08fH0qj
3GAQ/WLWyT5TD3mwwvmR5OfkrR+KW7Si2xG3Ndz7TTbgre69+poYgWuz6m8L9RrpKqg8iXbAWBm5
uGNst7NiYFthslmUMSb3Ymg1u8lgeFeKmdO59bZWTixrx5lEBtGaNKdzNyDWHmAJSa87txWvZpB0
yBVuWA8cqhTYQml9kufL6dd0p2LQjw1nvF9rjNPuBrOlzkTSUUT9jVXUGGyeZA/Wg8WfDyRIlFfd
rF/F8VIK2GOIxR2qBW5jr+CN6GkvWg2QhCbruhUj6p95Z1gTlVJ7TMtwy1t27Q19eyDMPtCGve5J
ikjuvcTbdXP8ObczEb54wIE45Fw+nTOODNLLD4dNGea73na2doVn0M/uzbZ+jsFvdFm0iSE3DUt0
IS/I+MuKOGUjqwwmNzvQ45NN6W6UQtIUddGhcedTayQ8WaAa6yx61qGuZwajFXlHuTluU7bEE8D5
lURzSK5iZGuXTuJRIle6Iu9SU/QNFr1FY7A2MK/7xj4QwNOtlWYxxQUE1vJnSrMBy9DqceAMyb5Q
KAEm3Fyt2hlhewWGLwgVTJlcvju5/TyI+YaZG/lqzPYhMgwk0Rc+Ly+nju+0tgg19j/ztBE6pjPQ
A/N3M6R1Cmcbt2YR5AsFy6nudT97UM6VX3TEU5oPSTGcR5YmHOzkI4H33kx+0m3SLEMWUe5YNcZ0
5xp9tMedPfN+3BR1drbyWj0CuECj7scMXBmn2JF95czFxuuxtikDrSGFU9JkD36uHrx23Cc9CnMH
JXsK9+JY6316RpKkbvDJXoOBpNQJcZ78XVX3F3TkH56OMoegWCyY6R9CNdOwljkpJi/9R2Tgr0K1
yh9UmBF9ydElnBuy+9x6R1QDODjR5M/1NDJIBV8vjtNQDVSAMar5zZiz6t38m78Ei8svkGHUfIvy
jhRCx9N1/Cf6Iqn7xX2CyLJ1JV5Y0HNO++7nP4JDmAnm0DGK7L6WmvaNsb13ybGFPXidNW5ZXLZA
MZWbff/xx/yP7vK/TRvXz9/vkMVE9Yfl6fwusTw9Ru/YsH7VXf74B/6uu9SRagndsy1HZwgCkPmn
fcn0/+YIxI4eoE7AX0sm5B/2JUDkSCCF72FR832dveUvqsu/AU+0DHjVBrkCtoXr6f94tv64dbF7
/fRw/cWtbBl/5mLjVwJObusQiliTWKj3lzvslztoXIIPSIK6xwigCmi/nQc/bu5jvJZgFk9zxCbH
HYuKlX4e4mKvHPPkYAnRmLmVMU5a0Uwr6Y4cy43hJkvSX0/UfDwbIsK46DOnI99gZEksI44dwlyh
qjHEHF90hEszXuWU9CD2BGz7OtLFL0PXDRMsGo+T1dBj+T67Eq5gFNmKx9vWofLxctLRWdIuqiG8
85VyBWwTMRatsbVYPlRVkLnYEXcxugS2YSUGv/lhnAlauY6c1grqwZWY6p1x5k8dkTu5vITT5KGx
Ixe6akMeZzCMA0i6sQU9uMGhNUW7KOkWHvAgqWNRSMmXsdcEpMeh0PsgMkEkBExk0i+9N+2X2k3q
czbJAleSGbItGZKoQMPQ9stGU+WeG/CyaeotUw/eU3ODPJaUAMEb0dRH+JCITPS9D4BnQIOSZp+p
oBtZN5Wicx1hbBlbSinrzQKF9Vj1bbRk2pXN1lNhTRpFZOJdHO0q3eW6zfWAXlD514RioB0g+MhI
XnszzD6dkGgb4Ey1ap+TcRz9VxOu92s65ZzUaWSZoFziIT/I2bDHzdRJ53mBor2LCdwQK6uClwJW
BaaXuj1OE+IjNGzr0UnXpEd1C16rWOhe0sLHLgxJzg1gaWI3BRVs4Jl16bOv8Nub0fadZt1w18fr
TFso83C11FGwOLdRsEte8WwrFmMW5hAilmNjoo5rW2tEqujxjoJFMy1dSuEp9LLK6GFiZSUkv0Jz
wzUnthWu0B8rSoR6JiEI4wJGB1kAUkdFW47+xigwabEtaOPvhiwYszURyw8qCqPOgdoMAIQAeAIG
8CMnG1G+jd65MVnPrUZf85v1ZKRdfCqsNPswqsK4ncBYyF1Ons03r+1GWCd+ESf0Ku5wSaRgz9gh
n0H0mOHRoGpNeALovPvQYvURozkLX+cMdt5XJEkppfsaXdUTcBZxd+DNw0gdqN5xESbyhGcnLc+8
z8jrsZ70zOchaXC7dQHwqPkmtxSUoUjNjUM2OcdBEJf98MLOwD35pTSqna6qEZWYUSDpwC4Eip26
rWGSlMzJlSm96dvspuBl6r5zzCc2eKmxAy4c5/vCQGR3UBRQO6tKu4+wi8UlVslIhkwr8zvLFwMj
PlBW/qb0tBZRm9Dw2s+9Nu3NyozIWycMMqXgmM7elLhEYWVVurfzDEWZ9CJ1GcfWpkuqTP9Lr6Ls
7IdYSk5C80ggayzTZSqcjK86lCqOrtqHEdaYcfxEowENOTaZCwbCrulwMYkHRpx2JNvqcXVcrJU1
6xCr5B2NZRg1i1dUr44TmUgN6sF6jcFGPYOL161A5kjagixzRbnykPncjrRdQPzrhr3EVKESbXFi
PwIptcNzWqU1Kie/ya+IogSrpmZu323uCdIdc5Zbc8DQAc2BQZbkV1VaxdQenV70g7sVVlYidw5x
5N2zVcRq31fZ+B7StN6I3EFVHbExx3Gj4jlZe10vT2lvo9aCyMKRR+k8Y+hh5Eokqo6WwvELy0bd
0xARA2ebIUVYJExyCjtO26UhdDUMRDZkPwDslMEpJtd2rY2tTPdsOvj3yI6BPVRNPEqrdiAIDhAV
yMEP30ttdvBdPH3WnPMvFjkIHzqBwvcYzekP2pxUGx8/WHvLINeGvtRaTQQfugyLwM0T/9PRx8JZ
l0Jl45XXjSVSugiCJ7d/iiHJCgeQJXntKMY6y3LbYajHDgytEPE1zeC6FJS9euuE5JFgZQ5Ip49y
ElpMVzF5IsdD9KTgWVq0NVs7BmGf98gMRseHgFcYWofHNoM70GK4fKp8WEUr3SFqx1ouwcpxiLJZ
uT4e9Z+ZF/9TKf03Put/Xif9L2ziBLD8F9XSf63em4/+t6KJCup98XVrroEjhX2k6whyQRzXpKz9
WTMt/xNVrkXh5OreUvmSf/FH1WSIvwmTYpx6Stiu7lsUVH94VQwXDznljY+AiJuQf+V/UjSZf/Z8
O4R6uLYl+A/DW6o0h2/9a83Um1UBXbOZgf1L8ZBMfUtv6hGDLUqAvFblmz1ksyzcMsnsT4XyJN3l
SBeOrD8WB9739Z0zNeFhTpT9TF3GCmzuyD9bgRJVHwyP8h021WV4OxXez+jTf17y/bni46/3TEMn
xNUjb4Urgm3nT3898fSsTkqmC8yNZ+xelvmQuc7M8NJXJXN1v3kyhpjBT46fYDVLc41MCZXDiI0M
h759aHAOIiMTKLICtpg2+lQtsx4jsK8ZMWpnYXjzbU+v8WI1BkOXWlna7TAlaisYqW1ckSMqTqVW
vCiG/CDowBKjJgGqe+diAD6G7G7h/jU5qbyUaWBMZmQbLWoY8+eD+E+vxdIe/dLI/bgUhqsbJr+i
aTv2cql+KX4NZl4yd8tpzTuM+Q6vrlU/6VrgV5jdfrnV/6LS/nMczM+rTma8MHi9uibl/p8/Kiml
bYAAmFDTzA2S9Uon0QsaCCkl3kqwO9tFfXH3/6wj+/8WK8ET/csP8Q+92em9p2d5L5L3X/uzH//Q
H4eN/TcPHBUwCHppxBae4Jf547DhRNFdHvGlRRKOzr7+74cNyU6s+XzLt31vSUly/68xzrA5h3jA
SIkShMbzX//JYfPnPB/OOcPgQ6Bf+K7lMp367RY13c4vhz55S7wRq4cA59ZP8El/uSZ/cXP+9hz8
/BDhI6m3dZ0y+LesIluCDtSn6I340HhP2eizrNS0K70a3X/zxP3l1wEvgMaH0tryfnsMIkf5uT/7
r8acZ7CnR3+4x3zM7Ppff6F//BjToN/2bJy5Lr/cbx+jiD9P3dp5seoBUWqhy/5S0siE/+a6Ldfl
l/OD68bH8D7xOR8cnu3ffxxyTz2vtl5UzKQrdULrOfJS9r+9aQCd1zrgTqLaZ8UsT//6+/3VBzuW
yZsQaiAnyvKD/nJwZdyADP/0F0um4doyJEk4epvQEWSAg92MM7uiYD/PWlL/mxytJT/q96/M+5ew
Z48nhsflz59cJuQxNIZ6qWHupo8Te5+QvPJWObDuTE3fd1aBiswlvjAnix7lF1V/NVb/5jb6xxt2
8Y8yB8GRyjjE+u2vcOekylVlvvRpbG/cOrrUlcYKBjHif/xBPpt6y9B524OL+f0NwYo0JtoBkhlW
vy3Q9HqDiDgK2IlEh3/9k5Kk/fulxUjLyMcj3pLiwhNL2fHLjwopRRsZb5xpFhZ8m53EbMPCiefE
KyuJAW6kdW7iDHaHOQ/hlfAhK6M6l6zD25nEJ3Q/yxadbjOe1gWGpA9CJFnw9I1rvUsygRkpG11T
oOpDFLF2FU3kZuAZIVV3Vqa3Mkl7omfWcQ+w6ikwUHjh4OO9VJJIDDSTxid1hY18ZVCQ4+wQuycd
ckaKjmZHgyQmCV/cTnMtC169ZaiT56j+mCg1T1tMJB6uxbqv3j3JYOvUan5Y3HlkJz1b2OMFouJJ
L/dIw33cZGk6+Ex4rOGmqknjwsEGzBJNoI9TSfMM+8EdCpZRpml31YaEs7ALJCF1KLRzWX4zHJE6
m1xP8wE2n9lcCGMCvu9WDQLqPJOa2FdJ1B6qsIr1QKHcQxjdOJVLyDVSSED1tJxk9jD5HpxpHi4C
Grp1rUCgpiuZJcNbDFDjW6MXjgfrITEzlqKGcMN3LDx69NGz2rpXg6N156Ffwi0m4hPcODDgOXBh
d7qWxqgFOpNR1gNWstjS1xQqlnaHRKJl2YsmuAB9v0JcXavslmQu+uE0kFqe+3gNUD93Bsi4qmoA
/NgVsy/tDCJHa5rXqiqT1Lozlf1jqTMSIXCf6o3Rt0uSMUr/hxFadTcB+KgbRlIWVBFMTUTP1voW
bctgMuXInLhyPNTVPzPL5SxU511kHtUAqNhE6CHwTwYB/PhLYh80w7XGFnXJQHfNSNTP4TBYUOQS
W/SEped1GRGdjkkB8NGqX0CAl/xnxLrFNuxL/UheT03dxdY3/AxlH35GtDtmkiLhyiCCgodw09lZ
1AKkjRXFYxvD3cCdBx2ZpPeyrli92/TzJAfLBD3Gwa9bNH89gC95jn09069JRnIBGVlJ8zXO5Qhd
zmq8EwiTqDqUhvSerWaIKuLI3fx7mpdm9FVNxM2f2zlX5FKQjiRuzGjQbrr/zd6ZLMeNpFn3Vcp6
jzTAMW8jEBGkRFKcpw1MpEjMk8MBuOPp+4CZVdVZv1WX1eJftFnlQpYmiWIwgIC73+/ec6O6SE+a
p17+CGxUDHsnam1xQhBtqA3o/PmGZcHPfmjQKOuO0p3yRdNiFp5mSfx9wT2xOrwZYtHdUy6cfjrl
axC5FyrA8o53LJZ4DHxyYbuyzWDEOcwFn4OKOMSugRdRHJyVHPleOXErThbus/4tozmNI3nmQtjU
BPf5q9DMNZF6bILZ85IyyMb1w1TnwSxqdu83BTX9UaiJeSjcFNt/LvECuveIrnb+K4blELyPuGXZ
pFLc62zH4glsOLkCBzo3ftTQYvJiDwFh0FSVsSJliNsLAjUKLeDPYZRz+UCnsMR5Xsic4a5xuxZ0
addtKViLzbl/YY0Zc588zzyO5Ru9M+prRj6BhemyXeb6hvwGmpuDYytm3AaCiJzwBlzELIrT0Uy9
uKCgnRRS78j6xqFx/XqSpBp2Wo5ZnKi6L9jk+5BzWKYL53MaeEOPY1Hm0b4F3VhjC90c8bbjBCP8
5Dm/bHiyjHvjTFVx6ouRFbbAllCdhA7Sm8yt9eOokRL3uvX5uBSIGkzCKPLK9mSSmOq3WERg04T+
AzhR2gq8rGFaG3erXI5zGRTBUYBwRQtuoYyizMj8MuvC4mU0C45MmZf6mlJCn97lzqpQnkZoHEyV
shmnUus3PxaXeeTOIeP72OLqeEUJQtXxKyt9oWute59qe77X/oIDgOKD8iP31sXZ52MxvgaWbV/2
A97PxFEFjfHTpGyMC4S9XqisaCQI5zLs90CBLH8XOl38iopUYDDwZPudqbmi36Jdxif6GfMXE/nN
Wy6WHqCLbIc3BZBLE20hXd/rtitg+oqFAmwHc3xlefZ0jHQTzQnwseLNB8yFg8TUD441uT85Fepg
PwPBQYBXA2RTwnmvuXa8h8m2lneeUGSLoOrGUcIyR1FHGQKm2fcEqKEr2CughTUPP3WmEYLpG4f1
rAeS8klvYzzG7Re3TC7UZN+uwoO0MyuJbalnr0hCzV/rCit56lhHfmgst80K9odMsAOSniI8Zhll
22DDbiZhvKQldO9ghqqWKxu9CVusCMy18T3xORVAvkdrxjfJFVgS4FlUQLfVJOpLPjopdMqVhELg
RZsSFQO+4kE7UO0TRZRx0+ZOdBJUaaTf3bank97j+Eygdq2yd1OGrWBUkm/at7F4FgqsmSRFjd9d
1RwkCbGtS/8mF39kduvMXBclTfMziMhyJ13ANuPomhanlhjCdjysNtZMHKpQD078bYkrJBpnul+b
bqL+y5+DfQPRpjwONOk985GBHbSkdKfSOD02dEnWinavUPT+rTsWpN2+9kX/Ecv+y3HYtv5zuex8
lD8/6j8dW7cv+NtYMYg8wcGUBZPjB2PAP06tLtPDIORYajsBeoPH8fOvCpnrUlXMPIljg/hdWPub
QsYwktMs50zOm/g5N/jKP4wR/7exohP/eYNOKo9pNEfW7Z/ipfj/WOvr5QTqw5DEODUQZZkQnF+f
6XqVNxEz+Wda51PMtDQafZjQ7R9bYZn6mMEkJ4+Z53LY6uhILJuq0XSXNkFxHHJmB3syKP6Vw5ww
AVzS3AM5JMGSjT5GSo1m/GhTjhjSkdwmLG6k1n0vZdgzu2oUB5rkhg6IfkQDqUfDI4x+t9P2RVa6
YKuyYfLKRFdkCI4c6urvntMR/Q9LcQmqaGrP2HGUFjzcBij5DDgtPUirGz680R0V2xHdt9+V51k8
NJg8xidLqU4kwBO87k64KXmApcsB/5qRNdKe8rQ7T3GXOGeO4MGNLXQilpNBsll3QAAjtVfEKoEQ
4H9Jdx19zNOZa3VTda6nEk8eivfwpgMci7uCFYh0QFc7GpgHW5Bk9uvgWxXMqkBGG6thX3g2q1PE
MtaBNY4oP3HYjbs7SMTzDdG9NN9nulhO1O91JllbbNJEhCbKmMvSrolJLvgeocy1jyMhq+bUm9i8
2qRtFiR9Pe3nYrVXsFaNf+EqvbTH2Gaqcpm6088yDxWu23Qj02tY86QoPPKBSUColKST3eIvKun9
ZdQaunVxo1pR/4qtcL1t3HqFSN+XKdvxQVD/4BbRRef0NWW+HTnp/aQV+DzXpBG2FdUGO9IHiJR9
WjCPGxhvrFRmBmZDrvlATXQ1g94XrAbE6nBqeMyXJUCLUvKjwlqh/Wy/yiL+WDsOXDR1ZAwUmjLr
fs2USEQHZEjrFarcUCZ12Bk2eirHyhdG1WUTu3O+d5kpvFO9OspDPk62PIvjxsOJt/rRcz97/TeK
I/BfY93POKuFZdteT1lfXo0lqYEjbDyV7l2aAocdu2vr0xivu5iI7puTN+RwHdWkSHhufrdZnnlh
Vs9nTeR3+Y+aDJJPu10XL98b8mjBQnkmRVPPlT1MEc4nd0gpm6lW7LbkZWwK6sM0IES+TBqLYp4B
l3NWOLfM6PW32adi8LZ0dTdhzzKtxYdG5bTq2aA7ia/jAKMvi4EOAyKEX5aeJcpoBqzIPu7ZXsW3
JPfa5mxpBQ7tPQ7uvr1wqygbf4G7AfeioBYVg2h/+gvHAihBJkIy6AcQQRAbhvuOm+CqLXRxMYCv
JbYeUvNYTQCU1sEV+3iOm3+havy/jyvgI4ET89xkw4m7689H76aLiY7MUI26eMSrtOScqGMDnNRK
ne//Wc+U2YxRHjaVf76c3X7001tdvP+l+/yLyj/+sgel1/3P1W378t8XNyf6jQELpxP+41d3G7D8
Lsk6zm+OFyKiu0xzGB1veswf4x/3Nzw2jH0iFHZ0UtTZvy1ulv8bl1RweTd5ZWOW/TuLW/glxPxd
AyM7iRSMKycS/JMBqtA/qG+CKVVQSnjugcEwnnUmu4wFE94LWIdUq4JhsdlHriPdjYC2cxzMQsvn
3KOWco8w2g37eLIizG9mMWUCb4l4RsYSSTfV3AVdMtFgFuOA75o7CrOxKWpTEuaqRlM8inpaiF9n
jaYKSyyAQ9wqTz85UdmSwqrJux9DcLf4+MPpkgVu69S2mf+fTVHsu6fQ68CYe1qFgifQSlGNjjP9
uIVUwGrMo2OeGFKTeXcMtaTJTDaHQFbheGeC/nL8vb7eWhdKzvq4WGT66qlig7lgdsDrDguh362r
3JrOC1AUIGDoQMK37xeXsWUgfwRigvaw0p5JMw9jozecEOErZBQIEdr1DekwCUFlxX3/PLDsmmOm
Y3VVMZhPd1FcO5+dIqUFSlCS7Y+9LjgnJqGoBy+6+jrvHNre3F50EQe6TJCe8qyOxujFUXBROupN
9v4a9fekg6TkRyrYxgfuYBFGVtV6txQFSkPbQudaF5LQh0XywySOU1t0hGishie7nyRAUVe9jsXM
sSAO2vAa+LC8aqdAEPcZV6shj0Kr9K4el2raezY23l0R1OVPHAHytguywiCwqwAgTr3Mhu7skGIV
DOkTRoyZQ/DkFJAlyTcCHXehYzlHaYdDcxK0S1L8EzEmu9USmsbt2gxLcVbMhIBI7Vlhfz5OJcix
xqNz7JDFzrQmpq0d+9DEkhCY6On12o/9SNYlkJYv9/MsdH+iEwBGi5+pFfmO57+6qOoYakBBPqY5
5uQJdeIE6BYJcmw7fBsriJhDHVrlG83zYsuKLQWRaws/OGtJMDiHwWHaecbuivWy0R7l9qiDa3fA
jEXSr3GhMFwQQI/FHqr0QFRQ19Amh15qeWY1C7TlcC5RPPFQFk4E63XIrHtKAOjCy5y+QiE11lh+
k9ViPRUNjFpgOOxGdzIANnlR9K4T3hbTME4PPqVCwOV7DnAv5EuJNOU1m6P72sqX8rJqscXi2QQg
UBRKzFdgAePlh1SgN86HRWN17teW3BitVS4ZQRFX3iev2+pOMXF7Jxm5gfzjaIxTJGEnuv7GX2iB
h2RCM+Uxx1Bf4EJY/Cnp84w9mVNGPdWsXc61aahUqq982YTRD8agK+6lVlvuNxeHf7x1vNjOiaiT
/xn6NO8kXlVQOWazF4VIAYENvFnR1N0RQ9s2fUUZy8+0q2zy1W5N5oJyJC0vM5gyWHXTqW+uyEry
5ErRgcUvEhyaKCRtv+o6dsCZsKPSbX70OWVnJJhNSJs5Nr0W2aCmxKqzQPwd+nb7U+F2VXHmet7Q
XIp6GcuzxZZjdyUcnjwbSrnOz8cRUeasVriKCFRaDeDqfJ4janl6pIhy9OESAK2RaVIVTmMlvpsD
iu5GT0uoZtRT3XkQj6GpwHkC5EVD3KMXV7wcrj5f1IZ4NZBJ5yGBVU7rMJu6z8Gk/qeptNMn7Wi6
J7aufPdmhMqVWPksyYqxF6Z1Afw1dYle2qc832z+dCYQZLiHVMWV8AacaWlU10cPTPkP4Svo2uCu
wytwSfYvMkXdcNbQuSR5fpc5gIolLD7YG4ZXldmSMbWYUPWCTn4y0rfTs9Hz5CdAaf8TsjcEtGro
QBi0BAT4sOZ194TlJBL7zR75C4M1tw+2aj6kbWuDq5zSXiIRrCTYd/1qXuLFbtlIdoFt9nx+8XeX
Oispa+MkRAbVnaLoXGD/8XaEk2RxLqOonI5s7DW2KC8fLpymqO7J5uTVafHlYp3PstAdWnBn9aA1
PPcZMyvR4DO8UETHd7JwLNRn9sgXk6mIqqpWAyPzSm42cjvNDJsocj+KxasQsvFg3c7hOMCA0vbG
3MSKdJ/nvn8epMIfgGjRZ3fmOWN6OQvP/SWnesGT52ziunTU2O5UCgUxSb2JCEHn1upCdOxcsd9j
iDzmMKOupoUpGyYdA4AtqyUYIFcwuGyFB8beaxsJeTZlJDa5jbmRTC3AL3O8infhkFY8i6CKhYmj
gQl+H9IYREmtbXE/8O2rXdBwpDqukxHf0wxKDTXSMYehKatAJ9pWs973TjHeRLUOnkoLYvHOjWX4
LUsLPPgpR4FnEu0uDzPJUFXwLOd6wxPmaLIQrdrTXb3CAHVVfU/cqKLKGbfrEZidfFEgMy4XaiFb
8hVpdTWYoX3qVbM8tbUlnoneb7ZzT8AIoRaMNl369FhuBvIDxO2yeTiIQjYPjhqANTGZIYsgoyaE
YUYjzTmSKL07J89YNt57b+ZwtxPhQNR47oUhZLA2vpNUQSmC/UDNyS+Rtp191Esw38xoRfd96eOJ
ZAOEaEgPCMGvMlqiH2wCKL22x3wWCIMDy1sfreTTa5J89t4RU3g16Q5qc6MLeatIELxVU+QCJQ10
xMLsuvQggC0ueYca5lbcVyRbdwrazJO3tPIdmAGX0pNwuJjTWdUpU91IZq4r9G3oevabyEzxgKWs
4HgRoVfve1308yGKV+Ge3NjprhhN8M6OQ06PmagaynAHX75GRA/e8FHW9yLr/O8OeLTHLq7pEfOA
w/7CoERcvqmpydr1nQayKfiHh2MQbz3btfS9p4Hn8EAKJdsucuA4Z520JUUtkRibRGwLBzSeeXxH
DgFlKnRH8xQxaqAFdYmV6Qz07mAOKiAUugttpe+sou7F3qXBZ04spjHXg5g978D9lH34/pSZb7WZ
85c2WyaIz6EtZkL4VsVG0JiogLoVEM4no52/j2CRyGRKy7tWi2b8FRJxwBdHBqc6rq6OGDNBdVNw
POqx3FzOGIBWFqNvXQ/gHhZtv0aJY3fVwRn61DtL67i87nollmM98JHd29tyinXH7/V+DdrlpUB6
+D6VAnFSxlahoaKaMgL6MHhYyMMOVG3VzLgY3DSjHtiXtQDl4/f1pZVhA2D81C23HjwllJKqSq+h
zuY0Q7RrRoSlC6hXw2RO/Jq1Nnsm3el+SptSP0iIW95bEDDl05BZzQMbv+VHy7aASpxKmcu4N9LD
SeQW/LXUpQbB5IPb7Bl+tjBU+wIgfd6YDBiCXNqfBU5BQIOTu5BEqkdgb0Mcha89AYvHsisnK7Hz
Ep4c6gBBeo3T4RDnbVdv9QAVqogaMRZLR5uPUk0L6DQyXvs6KMxt59fju4sOTcaw0/Nz2DHE2iHO
NWJv4iKstk0z+9QiEKCFdT+VXRKS8riWo1W8R17jvzgRnaQY6kOCohUPWPbZmV0igTHfgNVRDJ74
3rHXvMka+oMIaYNi2E1k3zCfukNwA84GfoEB5sHyHuS/7NwL42RgqPuA4757WMds8SA6wtbd2dRl
w6ZJZQ8LnRoGVJCFRSieuwpYcZ1FKBlmohS+iCrzWjbhZt+MWo/kl1ME6cH32+Y2I30Cf8u2Z48o
m11d6RjDLd88h80lg7ym28c0bOhT5q7vvfZxgmZ+Nz8rYufpzpQO+TwlyR8sQxUQq1KiW6Gj2Qvg
K2tatnrvCHiF0X3DLEUanmiRb1tPnUch8O3oj/mbBGb4atYlu44QctYbPxihG1KdgccFNY4rCsZm
YrtOq+uNiVVKEqxoe0YmtqS2zYcMdyHpvIFJOAWYtxiO0svWakzHdF/JKcEnmN1gW/T93ZJ1dbl3
lqV8L3ptf+TCAFGJYx1kmO0zfaGsiefKWC3aEKUCo6KiQNTHwCV1XuJueC+QkkDTpvXyyMx6esJd
PryJWeNLL1mdH7tJMnC0ib3fjRj11n2M73fA3D5XT+XaciCyqIkt9xgk4huvjcUVQmv00lSBHvek
mhz/JFQ0v4SuYbCmaV7LSJFlBYDcgY3LMOAN2IPbz9/ijjMDOtrEKCoz1N4ygPPUT/Td4g20SPk2
omg+Z5Wk1aa2nIhpK8H/C0fSk7Hjt9vbhnjlK8ebmurAiDYqX3rjc1yWkBcSkEjl9DwRjoDm6XJ8
26V+I2ks8JrqodJ0XdrgBd5sDPxgUsfCf8ankFGilTGDxcUfrSXs63y6lV1FZ03LdueSzpPmcyWO
8KTnbH0L9VinB07048eU+8Ny5MZqvoVtS/PpUM8MCfHsYEDMcJmX+2W05+d6iLtXUj1wPEJ2fqiQ
Tj6Bh3SIN+7wQWOEpg02zQ5r1QYPDPHlchUDV+73JYjC6NuEIWdMzMJWdKEsMzvYyMq/Csf09X51
M6+8wSFvhXvRzf72AAOLRaEf+8GmCPiNFj2No6eonSsydhAUQtDWT54/sVvvnTTODqPtZu9jNTvy
5I159YNNsRBXk0p5j9OJrr0DnffdeuctnKZILCgyDFRE0h8JWWcUCSN1PiiyWPng5gE9W6xuoTN9
Z1ENDtjrI+J5G3Y4iQY2iodGrF16Ga/t6BJcVF50uzmkt7+kc/tFk/RgL2WNk+XM+0zV9UpdRNSl
B3ddM/FU+Lq4zvrIoOFCblPNxX8Utd8VNRep9n+dERGkVFSB/ZTq409lW3984V/91O5vW8ILg5qP
09HGNfVXPQ0nzm807gRxjAcWfUwEfxfUUOHsgJT3Jp2htvFlfxPUtj+yKZi1PYd/ePNn/zvDoj+L
r5ud2v+q6grR/GLMwf/golPANUrDQy1ZWDxZNANOWv7wSAoUUs2jyixqbLr2HjGIRHSJPMIunAjH
RG2sRT5Dwczce0Fu/oWH8MtE9neZ7+t1RU6waYbUi/F///C6lnrQ7GxmuBoVYTM1zgyBpP19qg2V
T711sGtYd9hwiCus1xhxrqs23Ljr3aNZbXMe1ifyGltkK3pwHElQnEnsWKMVZmt9gXpPB/XErqNt
omv4UmMSLux6/AqoEt0m5THJKnwJcUSAN6zgLY86PwkCGkFEgYDFKfBArPA7pof69x/8/8fE9f+s
bXjLDfxzrTr5aLp3+VOhVv9r2Zp/6Y+ZrPMbBpkghG7lCFzBmzP5D9la/EZik5uco3LA/b75Uf+Q
rf3fkKS3USn+Ufx/ToQr8I/UgrUV3OGop1c9ipzfdfB/53PGdPhPDsPIEdiHPL779p9AOuKl/0+H
4Ry1M4wXPEeFoYqSkkUGrDvo/KbvPjt7ROMaWaJaTtyQMXeGY2ia2FKIlz5g+rpzggVoLVty1kzf
dquUPWKQn88YijDNxE1NGXCzrsUpDuzw2mM38TOYpuwuryzLPrjMVkO4sOgGiLw1IxaZ4nhjOgsk
2fdp5tkX1D7RKeMgbOzXjgAI3MalgMNdKjYmkEGxqhgtngBySVjE8CIeRs402aFzEVmZDmee3Luz
Xq2jsVaZn08LcVK0cBawfRaswXuep/qFN11F3xmqVpCY2bT/SmVYqePMg+hyskuKjRTdmzl6Tyi/
dW7JJ5At5QrPNUKWBDHHHmG3MDZ9KNyifefJu05nM9xjziUFB3K8uBztaSojIGZ5qMbsKqz2dfKg
8VLd44iTrQTlRpqOkKNEi2eJ9tVyB9sU9UYBjqPnOVwGONKx7A+tKgcbkoENFt3BX7tJc85i9vHg
G3PqYG7Xe6E4KewGlINnxm4cIryq1DNDiKJ+jTwyfsksJN8nrGfv0+Bl/NEQckVaq2jJ0LW1emeo
I/0nqTqLAy8GR30+9MA0z6zUJrlB/26Gb9SeIgVEyuv0rlTSF8ditGibbUU53dm6ZRgPGMVGJqj8
1yKcv2BvKnr05xx2mejKDaoyju+VF4EltsEVfl+RRT6Ihc2PjN9gFpUyZUrJ01jc5J3n/SITh8kG
CqPNADf2OJFIH1JcMvWuKQ8QNtHFxDRFwCBmzFs3uUrxnMGY8az0vFmA0gGhLJZCXVZomA4A8Iyz
TtMNQMzmNLKPGN169zQ3vvWKhmyu7JIqYpwwYH/as0D2mdnKytGZ3SwOgBbYxlaXbEELMoLTSjWH
VyO+gGTOAELN4YLTjYQdqvEN7aWDzrkS1JddAE5RmJr0QPXHFecX/AOz7W2AtXhgrAMhEsJTPRMt
PWeMUHkQ8FN031cjPH7O2INiT90KN+P3lRbI+cLO6ZE8T6nYso9Q0K2JVzxM1SGu2y7cD7DZum99
ZM3jvpxZ5YFVWKhAFKNX9qXVGl88Y9Sm43DlKEzXcwDgAq5EtC4JJU+1/TBTLbXuZ2w+6WsN57R5
nIbNxwV4Lui/T5VV+s+Yu+L6e7sgHNBVMg09UkpG9vG23trVjppZq3drN5xj9/lC98wJJ+KyXPX9
tNWQVy0OKF1NYcwbFlsWT4IporBjwQGHJ3bgwLBh+KCfQJ+RP6ALFXwbZwtqYzV0/RcKCNbsMDUD
eUVaSYK3xmv6HJY3Lt2XDM2GEVe51I/UVQbgY2NJlCjbRh6rbEx0YYIRP1eokL2bpXbUudOO6sOb
qya6XMIK9CN1kcDMqHjc2r4tCh+he/ZEHmWa42wwOOru0rII6SgJQK0kjA364tIZaA87BPOA69Zu
sS3u6y7ybsKli6ojXYvzTaCFoG3gK6+Ix53sYqp82rfSYIGLLFZ1FF/Jx+IrBVm4XNIdswjOxKlv
iTvGqmVz55dFcYsnGBRYhTpC/aMdkbDEuzo7EMwh5B6ZiPo3DA3H97WIpmevyntUqBIDHq7S5a3K
gEqUBNNkA9erLHL9guaHmSXTW/bTJUI/JnHM2WY3BQW6ETv7kKzoUtTjDXZARn00lOJ7rqcW44Iy
BW+WxZkcfTcl68RnkCgq98DonYqvhGo1eM1lTrVSkYA3xPCNaBa2SbxFWxUJmApLSj/E5lP0Wzi2
RMVGB8lSHWEJrBtkmq8w7Tzb9TcywkRseT+J21atqh44P7fyoL9SufEW0K2/srrtV253iC3X3kNU
LpAUCPbWoSHj2wZO/+J9JX8XA+h21wX1ONwiS/QX/hqQE3acJtBcQNFu01o870nNx/nR+UoZk5Lb
Dv9b+LiFKXjHdESOCUdix1xShFxdFX2TfnYcWnGDbkHmLlPjchqwmC5ngTs3yONRTgDad6Zms4qi
JBEm5MDG9o+kugkdHYJr2xx8HJ87WgloeN3hG+Gl4oskH0eYuTCggmD/89CJuZV8XwjmNZRnw/pJ
3bo+kIAxOJFr8zKMPKgPeVWCe+FEiUZXeJj9v0UuhmNYNWM/7LEO++Meplz4AGwWWKkw4VzgTnRV
vufOdcnvjjHLs97yijh8lgYIjlH8anU2mrutQsz7cRvvW1GMwV4xJg7OUDr6ISl6G85as4I9Qn0e
gz5BFQ9P2rejMFFlH92LDqF6Ny0mvq09m6h/XRblW83K3AL+KnmcNekKMFo4abpHF3If5n51yfAv
9fiDe8J+LQefYh+8Ttg3Rt6NN3Y0vnVcQqVfakLVbw7xi5wVWSy8xQwet9vYte5zEsIA74YYOGy1
MIFge4Dz0c14ET58RcUpvLFZNvPovAwkr6eqqeK9sOXAJZzwCc/ot0HDtiFaqHywdaN3I8guUA4M
T/y7iM8MTQOtk2NLynqZM9EaxuYCxSyj16JxrI8qG4Pu2KsFxmWmrP4c2iDkgM5zsgD6gBM/z3HZ
/Zh05VPcU+Hl3ZdU5uJHJ/2/L1mui4PQ5XRN7mNQJ9279IRrxeYK1ShrqXcs6gYrfcazSaouHQ4u
JAB6xCynYXg7t3Zx8HqXv54WMGr3LQ4gMLpDzz6l0jpPKSXP64uFEC5wr03CTxY0Tfi42Zq2V2ga
5mWWbjOffJpePl1JynfnjUWkDwgvcFNHTOlwqZEmLgLp9r9QBqynCnccVS9UtcPfXOK3HiHY2/GM
NB/ESdMpWbkxX1I6Mxr48ZZ7IdOJqgZlmAfs+M3ibNbj+tOVU+TvBNRRRamAa3GPRnQcsaW1+8fJ
Cbk+RozhVT1POJ0KIBPkS2vGsijksvzuatIYh6HAKWX78+AyvJkV1bpr8YuSMshYazE2d+CMhtd4
hj+YKU2bmD2HqIh6dovXYckYYjWFbB8mVJuPrjf9dbkUBFMi+j/u6RCrvg3LMv1k+5py/ZxFvrMq
yxsqqzSD+M7Bu4uvpHwsNo+6kGa92zrwzhbKHXnFgyVeZ6ZPt+gs1KswYvUMKjaeG29UHfsyrO5v
KFrZk+Hg+TOcMkYNhJPbt36V2HqnysQXyiUbv0vzFFQeu0skQe4UeMwwhymDKJlRYYdUDcXJ9Uot
h43fZJt7RhdLuFWwG7CiAy52fMeI/yQOgmGgxIFBaOhiM576+8zSC7A2rWmbwoV9LZnHTTtwlRNZ
hHWN77Aj+Fv7FoVc0LQYJJVRxXirx+nI0lMzoW2BLJAqWV2cz9od5+5QerUvD4xerCdRzQhP4FXq
ClSFDHBqRbDGj9L06qMXo3z1rBI2ebAwSDosOXNW6EjKekphzb5T4GHf0yYV4QFQysLUzyb/wYAk
RkNey6mDmR2sZ5zHXTYLdRdne3pBgL+lSgcYJHw1h7uqh5tH3ZpNSU3vr6AeBXAZWmyI0NBna1Uq
PlOldNkwM4bLAUGyn4bjVkEZ9YE7QOAyXtTs2B9boOtTRS+vhT2QL0mx4tBeBgMmNxZTpdZ0sDqp
VDqg4RnvUtf0TZzJeIUWM1j1wvYymIOnwPGgFLj+TCQgmtmxY2xverHDN8PiPjdl96H1HMSHdGG/
m4hIemxZTczKgkRU/lTcJVjcXVJKgHdn+1VbyB+7Oe/HgKdDQ/92lIYqApzBNz0UpMafuc79tVMV
/ouMLBqwpgkV1LLi+jmFASR24RorTJNelD/mTUb3Q7ha+fqds2XXJJzAPJzvVbp8rDaKNi/JsWns
GAeVwbCxp7OUBmX/kOItgEXJgKnbwQoRI2uj3XdUzHkcIGkRNi1oDoI3JIw2nq6nKXBK5nTgYDmK
hgmppWrRA8RvJB01voIbH6DTWDtv4llzHP26ZKhXZJpLk2d07YKdbPrTaLQEhueo6FiWHt5LPyCg
nzB9i7F2edYgmPCvk7yyfDVStxqPzWWoy1lsyExy8YO2oJc1/hZtVZMJmfbN2imOcPfZb4azU4+H
KkhpdqYqvAjuahc5PCFsxZE0XFb6VTu3Y5miHVv1u6UL5vLUrBWUdN1hgU1mtwnacyJIET6TFnQl
kTzmCFj/MbtgEcDBm/isLC7xJt22JzYz4z1j244WxMCO6p0LqIdHRuVQl1f3PU/ZOfP9KxoMXJr0
ssW61fR/qdMoGUDtTDBV8eVkIADvHYA7HQtuHP8qpdXP+yHczsOODbH82HPaIEDAcMWAX3WG4qz2
1PwAwpZu4j4AxANQchTim8jtOHuw40HZBwj3y7ALTF2zgc1pqIctxXydQfSW91lHE1GzqKXHjDhj
GWLYU8Tdaai5tY4ymAsmsXNUsu0klcPR78tFMlLTYSUcCSG2z4BDvL2cZtqq55yKt1ND1Wb6jXwL
rSJjQxT5rB7CMj8XIFvDs4yFubtKl1qWZ2uU9ThcGopuIJXaRcbne3PBABcx6rz/cscAW8Qpo4bt
T9WXgwbAEpdZ+Naortlmk3/FMT+IXxQU9/2xp9igudqIVlQoWFk9IPOTcYW92ADWLb9cPP2Xo4cX
WHVHSILSpYd3c/2oyVcSKyDF8km2GYPwDq/OKdyW9wTWaux+w1LF3keteJZ/TJzV6ysrBNqU6HXA
d0RDPIaQ2DfehOl98yZZ6+ZT8r48S7Pg7r8ZseMVSVVXqX/sozJ0EgsKb3fCRp7CgoYogyu3EIOM
joT8xuWcCFu4/DC9sWd6Y7qJLhaeEfVN3EEFvk/DgVYLVaTz8kJfFPcjAxWKAm5xvKUAht0a25ZZ
Kgq3ZsMj3vSzLClJMCXkJXIl/tGFDJbeT787wdpootdthSxvjgNHXFqFJMrJgRsKG5lm4kXvtckJ
nlbqy2r2u+3sy4LGGb4vk6GBWkPQ1KNdTNQKyxo0QSCOY1444yEIMKW/VX1nPUdh0wzf+m7c5uAi
ghRheIubY4Qury6kOxrFiloYC4pk5prDOkxLfwrchlNm5K0latSX4U44hHXZbRe2fVgWl4shVjxp
B+bEQCWDAQrveVE103jOAj9xp/lSBreDC6PndgpbTH8uzp7mFFZEjo4+/Z5El343CX4ZBrsv86Ab
a/fCivRkEgwZ2Av7L6vhzHzqFmt/+XNpM0hS/dgTxjNfFkX5ZVckc4p1Mejr8Sra/IywABqaKOZ6
IlbGjGnVI7Yt8WWDhOeDJbLlFXcHgnxsCWlih8rbeuaOagQyf+la/jd7Z9IcOXIm0b8i0x0yLAEE
YDaaQyYyk/teLJIXWHEp7GsACAC/fh6yW6Mqqqd6dJjbXFom6ybBRGKJ8M/9+SToLC+obfJWt6Vn
ApFFArAwYSI/VvMuQxBMd10uK3+bHk2bIl2KG+QBJpcutppTpDfmwVipvHg7q6x89qeJNj2Dtu2r
dKE0a2+w0X1KO9yiwJtnfKdHE2nE2OrFSkX+Oh9Npm3mU8weHc2nxZiOZ0RpaPEkRWkMPC1Xq2p+
tK2uvC4A6R0mxNAug+ClMHpMrgs5dLCfR/OrkWFAAK9cq3dufuyxgVytsiBPsc12RwvtvLpphwEc
Kie/w2HGCn5iKZqPeoAvmsX5kF1yM1XgPWdyrvqqaIZ0oBuo7hQLqdpk54w7DZSvF3pGmRLwMBqP
fdshGiyckT1XCWk61jjxAzYBlhY3TExq50oZQJIMylpKkTd70jFNvze9wUWrNdxYNfckZpZi4yIo
eZCUsly/Df5igzoGL1nHXZh08EgPbpS2bCOrgdnHg1WXJN59h6BJSMRTpCHz/ipt9vXcmfSdKjEQ
3duoxG6EsRfknEHgjcmY7rGTGQNvgKDwTgrpRAXkNkjWZ+wFx2UncjZwmKYGVHHImZbrd4esl4v1
bSxmkBBFbJa0VSWRK/iyvVjeVTkQ0g+SmhEr1K4Y2FWea+ye9QFhwGQLU7axy5uHDXLC4yJvtD+8
JUEy6kuz6djZdUx5Rmsja5hW2J1oI7Sdjda2TfIEq8fcvkZZN0cvve3lw0MelWRG4XZH7BJoD/EQ
xjZVrfqMvo8qcMUTC+pEPbjx4mfbxbb95N1ODZ0w+2ft693LJmDxHeC/aSgd7IPURsPEcHUdc2nU
d7yQIpccYZc1Tchrst+JpWjPMtopv3TA7bLD6DtkhTc+1imTFnmUMIndTRhiOWHr32LKto3B3fLF
lacQlL32bDDo7Q6hcRHn11NSfJhz1H6QBbceGWGj9KS6XQt1YCimbCawb/FwnbIGL1WOPRZ23mJQ
x0SJTtgZvbyQTd9ZZwVOJfrWGthgW20JrB+TU/nTwXcwhUNlbFgnW+zDeYoZzXyvDDqUNlq1usfD
OhRUKnC+WcO2OWUTbVtZZBzh1dlsyyxlb5sANQl5yGyfApBo70ZWUFS0Jm3um4SUOsOAprR3MwoT
HoecG/u0murkZrT5TdtIGz30Mz/WGEM07dW67tMdgubk3lR2DXAd+d/HLxI70bTJE1281/CCH9US
aCNMC7/xN0DDJ1KjGlo4t3aUfifAjztPy4S5Y9nhd9+iYDIzZ3oRKyjB/vjWOr0Ahmc7FPb6UW9Z
u2zW3RPmEMztfjHad5nup5F07Wy9sU2L96ks8ru8mhK91X4CEb332i+YVrOSfIwrx7DvbcXewV5n
K9aoM5pHGj/ew2olh8rVzG58ciBbbxeyOy/1pF3GgrHdfYxy8PqwNcf8dsY/Fu/8RXKZjeYCeYTr
/y6qpK92pJnGO8EGpQ7Z5CUfPUvEO+QQzs7Yd/q+D2bSPjzUopxTotwbg/x8xR9Hfy1eEu7kLauH
LN03nT8whKzS1TJp1Ppr6Zoee4xGLJeBTGF9d9PCApMeWlaiy5ixa9QJ0l9Y8vrLd2lOeIGcT+d/
M9JAE7kxm/I7Fs7+g8B/GkaIROHc8qC4wP6MUxw/I+GtBCF6BqJJHGlT4iihiSGP5pD8EGq/Nmb9
gEMwSE6DwiDUEJXp5Ie21WaMhg2pL6dgLWfq6cz6YB+Vupzd2r+APK8NihBNN8xIENs0DTfGdGqn
wm+3cBbS7261gtezvmJc4zYu+opwMtbJmV6r5bPGpBeBr5boYCq8VuwMVBJrR6bYSM66gehY1pFX
IMAXFGwwzRyraMuz0dwsrWE9xES46HoixdivHdq0fVJc5ogNMBNW+szCMHuj0DAOIrzLlrPpDIQP
Nr3efaQd89Hvo2DZl4uT3Dqd2XIVZQseSsxl6XvOwx05RPt9g45DbQSupFKYZ13TtG/B1E5fLO4k
QQ2wpa4YpmMnkl5t3OJPImqcyRoiYKx6pl5DYUcPHS11A4KtA+vT6Qw2823AEOSKJaF/2xAVE+GE
ZXuV5hX4jhjdV54sXumZ9LC1FCy02PK25eh4J0skdLP3CbCqrWlTCrXpvbnMt/2YDeUpez/7np0b
RRorhWOnROZOoRk1JS7kibncxh4zkmKZVy3e1mmBQjyrpaawAtZPvjHLYnyXYinzO69XfRDa5gpu
RIZhEOT79XDXN0tgnHuycq76wJ3kpiU+/eSVhXmr2X/1B9GILr1Q/H0X+HKDIwdkeRSMnQgsJrYD
KW2smu+iqQEYmNomyqIMs5soIbSSu7FU9TcyQzQLzmarHrESga81m6J++3/by2+2F1titfifp/P3
NS+yv9yDD/zJ83L8qf9OR8PMYuIOnAkfhxsw6P5tEm8zUifl7KPx+h7GkxWt/A9+oA122XO4MC3S
ZQzy+SN+n8TzQ4Gzgraxu8D/B/z37xheVjjRP30l0sFex6RfkNw2uZmx3/w8hY8TP5mInz67mWU+
UHTj7KqpKCgCmfvQFhH+xnQkGfHDKbr57df/pRrKm5qth/r7X6XJJ/t0WEFiDQ6iYFIFYOhTao36
J+HMxfhYd4BPdwOi0nSoZzd6giPRBGFmjrhcZnbDtwFjTBI6zAAe7JXpimQ4H3hzOO6pS+VBcWJ4
KwC2OcJgpyMY1vbU9M7TOT2DgaPMvZMJfgVhTig8igxrvKeeyEZXWZmz8UqfjY4gWoPdqHtJRwqA
WoWD9Do+YmvtzHPVwZArzpaRpf9WrYuGS8c2JRuGI/yWV7MFd5m8QsOexhtdo/jep6aKnuVvDN0s
tVeiruRsw9dt82Xq6l1VpTI9XfiKVXHqY970npIgH1jDQG41WdxPCbbXsKFdKXhD5owooVrzq7d2
WpuvWlvZc434Vx2mpOncOz+tnUsBUj1+5F8RjaNuK8B90LUpYVK9rtg3wspcGhqG6dHwC6gJelYL
64YE38M+SEQHcKQdRrmqnyWQlkOZdNNdQ8DF3+PJwFdsY10MmciYJy0XFT6hYCHJFeuJGqdhMhqL
zUNpXJJpyzvGUZND8qwCYhuaqvaua93pcm8tXWOd8AhOgq1fg9pgkREEwa6UVcTAxrXpC9sqNQh9
S3FSnzwksny1u9WyFGjX1/RW6rXuafFempXhzGQ1NkZMugMVJdKlNWibBDiyQgtMEIUgBgRpouYL
8mXOsmUt8i5pMUKsfO5lz5JgYHvGGicApE8g2BJs340BF+ZsOyniBetSPJbpUpnnZl8wpW91Q7fZ
6K31ODPZQY/zdqirunc2rHvbgh7LYh1iIcS1RKDS5TSIRXy+iJljJzL7GLQuP8oBzhSb/SSCl01n
6Icy51FQOZXYWxmz8m2JX+HRrBv7BCxvTL9dWZPyi2wR05za0W4H9aLUF7yJesR34a6rIGYaiK9p
lL6b5TTZ29aJuqdhAd6ycZRuaCuJuw68U9qcVew0vggG9u1+XKQtSIHg6eetpbU81RX12+XqTtlC
rY0QdVquF3YYVD4nc2PGOxSZUoRiiN27IGvUO/vU9E7HEboo86buCnxX/SjM0Wt3i6H0BZmSFQKd
58QOXUurLeb0/oxVWlweRrro91liKr2tm0kerK6POXA5LRdU8izRGl6gj6Wgim/a+lLJmqZ5jrcJ
Ikc7jP4C/BClTWfnJp+x3+IaYbW6wnPI7yQOk/39Yq5snAaz8sO6frnN8pjC3tToqJydyvGZUaP7
Qq3x8tUJItbiEz6SG9fy03vAvsyTSnjb4dzp4PtIth09dZqkc2bFAK3htLTtk4hcH2Nd4ckrC5zU
wzxP3MSQD4I7UXjzI3jg4psYiffsAIRRK0VsA3uPPxYkdOGAzzf0VFJhDIRM9TvWfsivxQKCaONP
NGltlQ15iXBBggk3WKmoO7pPc3PP6KutUUwKmGYE69zMFLvWtFNWBdws9zkD2e4jdWZYMTHgrMvA
m1nJOn5t0+/mlhRPNUxxMRHlsW1vuoHLfWsvPibBNTbiQlYXVbpfZlqlWPW5nQvPHNKYeUl4z3Xf
Swl340zFbasIfDTaobCbkQWRYDOedE40l/gplyo6jkhXPZ3A3dZ321GisA3KeORLxuq9dCMpZEph
E2/XqEICW6oJQIY6c61cnrAExBGxNxrJedmzQ/K9V2+Ar3PwPLThfA9bLtf5BoMjAd+Djbbkhkuy
EAa8rLGD08DU6X5ZXc4WHV9YSfAzDozpGFpM7VzZ/GrH6e2rXPgQjqCseXNwaFjdWwRlYLKBpQHn
H+09as5QmAJMGSeR0U9gvAMsYuJsfUWRZs1XX+lJy/SGthW/DHjGJWSJzO5Ckk7WlzA3GIRvzEwp
7yEuLeE7W/hflrk+VSuJLu2hRG0pLilBNo15Yj93bEom1vGZszKS6Gz9iqCpvs9uGz1qkJPWZjBG
86MmO2ufVmTcWrYB5kAle6bdwxglgnedm5hPPO2i79CBkos+M8vvbKQYH/d9S+G2wRyQ1jIfH0NW
u5JlJTL8JTV07CaSzplscssV3cFpm3xt4rg/M8yk/4a3HO+UIfP2VUDqLKnlnvjAY8sEdRctBNMo
ONRZExINY1ZljK5JeKVrzC88PJiBzPZYo/JN7G65eGlzm41EnXbSyjQlL4bN1GdsSViDinHOGVaj
02Ch8NEvZCW/tfQ5krqTjeDeZ0O6IEbWlLJEvPtXOWjg9gYC/O74SYdj14Sa7/CiQ0crcnkXs0WA
TznbWCvYPPPHgwM13zpHQNoOmiK+D0DpvU4L1zQzB80HHWYCFP22Reblpev5xFObgijh1mPqwdMG
ThZxW99/ZHTf9zuzpTM3bOifkTsWCzOlRQycGL6ptmS2k8UU3xcQv561I3lk1dmc+OS0MVkwQGpL
bCxWIr8Y0FFoqi5xKOwCgzqwMEjhGW/GWpIIjdewqUOg12WCGtvvE7c1dJJlSL7FHvcP3QUELrYT
WCUW/sWa7g8Y2zOWQeMkUFpn8kpMecX0GF99vLX9fKLSznCYUPMIToklOLV5HiRTEG2HLmUNwgOZ
ZvAqSBvvshw75iQszIZoY5OT4M3lY1YBDbgeu/PMxjvNRsFcXTuVJO+Ouh8u0AftjTcJq90JypDb
Ex/dlsFlkPNE97q5gNfP7pTCg8IjeemDq54PS8qDaT/XrH9g9ckuFAqowanS9Sh2JCrlcJgXlxxo
z859T9mD9M5SM21PsEQaI5bDKCDdFw0ezyWfJ26nmdZgWomii4r/mMBcb1i4quZodNCPEq7U0ZWR
exK7QaC2Ci7WV732c2wDO13n7Mxt3ofekHRJQa5bE2oJABdqzft6g8NO3BC1829HcjIn1J9Dqwsm
FGqPOQft9J7hXim6xF+CMtGXgnJoPBNFvlxxaU4vLhBDm/nhqCcEu8I488dRXpuTx8TQneP0o+mX
6UaDWOz3U5MzpVjwApMdiccH1Ox8QNEiLLK1FCFvhlm++EaJc8UrKnA+XEs23J0iou4ro0aDpx0z
0eupyowXik66t7nL4mytZQi6DdXC8dPEauEmohKZzOKcf+XbGk4byCyYTPzWGhgQ00ZWQdbMQpsE
6gOUSMvZimKSmOoYg+lDreRywAw5uOHgGgjwY+1nz3oosGYVQ2lNh5GcCekqwxhxx0Z1jZULGYnC
zhbAXGgiAt4XWd3HhzphVLlliU/mps+n4qvPUsWFo8kjhp6YbK3ZZqnPE4ycC08A08GnybMxi4gM
jessuHFi2tfcFmtJWk/ehR7i5c4tEmBKkSUghzpLYKs9VYP5DWWZxnfCVLStjywYURMt+VRxwd+o
IhO3NCD7pwi4LjbRLBcEtNDKyaJpQ6nTNpDaxf4R4wmauwWag8DcdEXqJPioyth5wdJXj2zjDc/Y
m5XgoeCyBM830pgF3KIcN+Epe7b8Ijv6XTyavqs99gt8MMHREyNyHg6b/uiVyY6+GX6UVWh79NP4
pdfdWUeXTXp03Oij+6ZvB+Y8wdGVg1VouKlatP0dKxmuQYaZ3bXyiPMzM0idPfktHk2ycqtruXp+
UPJHBgmEdSibmav2tD4ahLKjWahdfUMV4z8MJdD3y4ssyhXWIo63MP4vMsSwwUu8e98k9bjzj7ak
BFHu2jNXsxJzTRZ5y9HEpPBXuSAfVnNTRDXhqe6y9qaIZ4P256MRSh1NUfnRIEUaPXi3oiJ9KrkJ
cIutVio2NxNRWQkQc9sYUfka+3J6TvF6GcSnaucVVYrh5IgjQ4Xc3+ZLlQSsWxtbUtDCsudLd7R2
RYzPb8aj4Ss/mr/y1QeGLRYxzaYL4s46GsXU6hkrWkvKUK9OMqFG+ueLo8EsOZrNlDW0DPbs1YQG
Q6FDMjqa04qjUa1vjQUA2GpfC45WNoPHKqC+o8UttQfnxD4a30qjxQSnj4Y47kT5pSbITV3ntD6m
0qrmbZgcrXQ87LF90SxrlyEv46DcmWVsPA2rBy872vG4o/JxR/eLxUnWFEbSR2hAA2WJSBNzdrT1
VSVh302mkwi7n2vj/LNWE+B0NATGLF3AYZgjPh6JeP205lurzf+LS79TighF/M/a0pZGr47G5p/A
RPzEb7oSPRIW0hEOwcCF0Xykvv+mK/koRNRCBJ4tHBuwqvODrkT6irUSTj/TXFUfm1/3u65Ez4UL
SNtEcgLiTaBQ/Du60s85KkkLjW0T8CLlFZhg/qxPAk+dKyuC6BaOJrg6VJjlvHX0yKx1mfc/nJM/
EJPW5NOPCtZvR+JAnA0qJMQnBau3mE9EVREWlc8GNYEWitvXTKnukearF5jUlP76gD+jsX/7aCsS
ylu5SyyF13//Axobm4BORMCyOIHG2oFEQ1vCrP999gl9Fmr13DP9FUBeSJ0//vrYf3RaPcQ/xMTA
4fR+Oq0RlFHef3AFKPssQoU4DI/NUn1FN3weF39yav/oaL5H7sURtuNaARmiHz8pHsu+QlkOGzxN
BF2irmLoqtdBlcZhP978+rP90XlFaOej2QiC4qgZ/nBeU2tOdF3UYSez8iDYc4V9LnGKZy5DRckr
pcmcm9zmH78+7mcJlAsInLoULiorETvnE29t9Ny8YSAIc8WKMcm1W17QHpK+8xZ1BdTdtWfr10f8
g08qpGeCvQww/SL8/nxe7con3UAxpsX0kkJm/BgnVGw1l7lcFJ6v3LpgoIMtA6rCn7D6vSM97qfb
BZo54w6IZfyTKOWnK0g6mP6m3N6PvYE0grMMriFfP27RgcfJu5Z2dJkckSjyiEex+sQ7TSKYKcYR
n6LlilJpXW++mw27IDW9slasfhm/uNkKYGlQxliEH8EsxcpocZSKyb1YQ/WqO+KfG1Lc4sYIvG46
TLayyi/0azk0WUHxJfTFwq7euX4LYQVy/yjDmbDltQBXeJfgLJ3A0mbV7cBlgdO5o995V8RNc2bY
deqEeVawXTRTyQapEIs774AuR3a45HKgbDWt6bUmw1PX536c5uS1p4737d5mYZQATCqDfKaib4b3
fpjZVgIFcUqTaSduOpaVQ8UKkAqx8r0vuukJx1nqHVIrze8wXirvFjy9u9eig7DcJFgUwkQvdNK1
VdCGYEUY2JHOQR6jLAujUIPbZyWEVMWjDwUD6EohlxfojmlCRxiP9Q07Z+e5HlVW75PIKPA9Im29
xB45tE0nuMDCgCH2F91YojoAC/TwnhseCInMLzANKxuDEzmpuL9ySaoBXFC+ODXZn30QgeoBffhB
9k7QnbA+QM1s2dnC8s48Nxujk6wWo3h0aG7Dk8D2sTotA9XgH0V7mZ+zOkVN1fPoWk+Bk+CgYBit
ZMniNiYWCsTHmnHKTqpKHnOGUCa0L9uNohBKZtzQBZ2bxvncMmDHizNgqaGYbxR5+2TksZZ7fBNJ
cjXWUKmbjVENLVhjIvKivc5tgg5samuR7RP2Li5gBCyaW4uFvOZZWAFOYNbV+/md6aZpclaaGqtq
kozs6hUNFjV9iYCppYD4kJUx8KHGNZ5Iva/rFnMyWGLD3vB8FDV/ttz52Y7TYr4ARGcXF7pFQz30
GarEO5obmLFtQuokZlrv9aNT8QXxvVxZVJLFb+Zg1Na98CfwsuDZUwzSTWtIN3RxZeinxQQjtGkC
PPuh7XYieub+gjaA+G0jNMoeYbvsa/l9KARCSNbn9AnM1qK5HQN/iLeEG3Ii7p4eH0rZMhM2YwdL
kAO+INnknpifkjHQD/M0uRmUtTLSW0lC12cTXBn3mPn1E4aJ9m4QvKm31qISGh2CkWJ2H3XmspCd
94zfOMLrabk5fIcaY9NsZLgNKF0SV2YDVxQ21gR4VCzYNKjerL3kApNRvRZtztZ94lnLF9ip85th
Tda3oMuLZweB6q21A4wOaBy6p7vdLG7iKjFfO+UH7/kcNd+0Hbkj7QndwAbXRytklziDja1Kz7j1
qN10NtTdOm+xZEkKQ6US98BtmhZECEUCIYNn/RhN63MHDRM0SqTy/Dv6ndtscWriR8dRHm8RCWtF
+MOcyxeGJOCbQCxgSa1OR4Ciz9ag0UxNKcU7gKa4weidLckur6OURhVB2UBeQUBZgpYi7nbI8YeW
bkaPEluJ5rExXcbTXs//bBKVRFWoyeA8ojqnDC+wrwFzaW2W1hT7VT7ulaVfURPRgi/NaVhs+3bO
FxeUNjbAOXLqMx0wbSOOaKUPhkuTF0gqjIWQE0b3qfFzy9wEicSq1bFh4WJn+3lHCdpEAsdvI653
IcoXNWYq2JmYV8q9yOp42HiYS/qdCwCddj2c1/V5lM2A1JgdRVhPjARpp7Pi+TKCxwDPy5bxHXEL
WC4lH+vUx0SaXBOWTfWuVEihecjPFQGWzGqeb5oO0ejUsYamO5tAlQNCF5PUZ2sM1DusuRdvj5JW
R2E9NtiZO4Mx5cZui/TS6XN8lgGNlstemKIoeboTPbovUwH5qmo9FOoOVvMq8ysnDkWmaZAwWm8q
dmkCF4SaY8NnCqBw/cQfAfXHwZe4kXF8kZiQRvbIwwG5eFm7w3mf0eGyApWK5B3/+thddC0YmI1M
fUE2oCVPGE7obO1N3vSNOOeZy+wuwVOKtSMegvIkzw3VvAVzk1+sxiFjF7Ee1KRpAdxX57NoSnHJ
51qWJzX4OLz7OEKP2LAuSfu7PKOn53qUmON2fqqwObJS6cZzT9nmfJaYS1aAPA/SQW1j7bTxKy68
0drxIBCKIsSBHopTSmIdeJ2jKlNER53e174Ja7Ph0Ye8OtpfYpif35MmSe40cMlzor4pcbqaWmbV
DurE8uGIADMieXHIJjA8W2v21jtPpApudRfLmXAhh9rnrou/KfDj7rz2cQLjTS9xb6gF6B886nZS
B5A1dRdikZJvo9+S5ZriQB2stDfc3VS6/TM4PvGYehW4ZwNAx5uieYnnT6raV53wKt/lgWJUJ2Ir
Lk9i0++pjZ+q6NErEOjUpo4jn+xgFk1PzNGhp1iQuM4d/Ffr962XAjs0gYHreSmWM97+jEk3kRf5
E7DnbrgIgAAtlzqrLOvemRL/UcVrFN1vkC93EImY1ULjGW2scBmOJu3SIHCPei380wUSugzjFIIz
/BFLlmejRDS6rOHn0T7Xun35NaWv1Xvi4T0wj4KUzUi3ifxuq6dAvseW7z61Sx98c3vPuIrhq/FN
9p51RQqWwAJUofnERXKDlkpuw9vhYK+dfR/XsIUmbyJ+vpAL7UKaM9J0W/NiWkA190m5yU3LbU7E
ymEgIUmgAal7Xk8rRlyEJq+1sy1Tr/hFuHJmSGtgwhxHFj/IYYnxYjeefYlZHdtX6yaUEvekfCvw
WN7yjotFXdQ56fXLlpYIvc1FIo295/ZTuTXK2O++aoafBkUWyvFeJ38OqgNqVFScEIDwMCUPBG5I
eKi2P2O6PuVnk+Hz4GSB0Ub7JJ9VvDf6NUmBhb11z9uO/NlD6gIevcBSPSbnJj4qptpYOxtnVw5E
DTZZwlJiy3CVGwPDOVsjXEYEaELc/uJJ8KyKGA3QBbJ1cqbsrAzWlgGN4T5hoabiM2BT0tnSYNC8
SmuZ5TaW9syCNJgvl3n0u10X8SpipVPmwZ6g+5yEVJDyGM4oQbAIJQ0O2ZimR9d6J35mtcyYa9Gh
g0snjr5nTj12B9sjvxCaaZJmX6FzN9Do4HYm/lsA0rTYFVxij54r61cDpBEfx56JbzMxqNdYlG1+
q6F3LmfMv2QaZklifx+nIr2icmJ6Vi1IK6a7gaPvUvJeNQpsUAZbVaXsn3oUvz0UTdRzLCjGicxU
Asw6z148z6m+ogR3gA4E3tdwSEfe2v4Ypy94ge14G4kiwVRpOs3VhIflu7fUuDEMaKcoo11HPnfO
iGnlGrOAJ3pRXuAin6+TbmQByPMXetlMaXAeMnngdlcCD6ttUa+xS6E29hTP1JAaWBoDpC1qZX+D
s7t8LTyfyKgxy/TdBwIGaq5qbb5D09WXCSNGyRFb/9uQBO19IFrD3fDV0/Rl1Vm964FP3aQlkx5e
+J15spikk0lVxdg/FBTz10S7Lb0/FQL0pAHObA3293i657z4NqghuBGanITYgmkcYRPyLk9OHZX7
Cvveii80jyhDPNsw3QhQtjuSlXAkPDYXhBnwyNHGtfIQI3NFI2aRcp7qlZfYrOREsTIUWZGBU2Qh
Gl9GHYzFWQ5Btse/ml+4K4ORZAaGT0toFxb8EdNoU+HJ2xQ72AuPK0COK96d9hyK1piYQHpMj9BH
ZUfeVysb1K3Sy/LQH/GQ4KR7pN4jNnJeCZKMe4FJNt0KlkTvdh4I9uMaaAiPVudZMgkZekckpTri
KdsjqjLiRX5bHAGWQvBmLG0B1nJwjojLI+5SrOTLXq8QTBCQzZV5RGNaR0xmdSRmMiyDUXAEaR73
0v8XgJjmo7rvu4+P/vJb8x/rAd6IPXYpHVH/+fP/pV7i9+OvHY4//R8AF2k/3w4f3Xz3oZhP/AOC
sv6X/9t/+ZeP4295mJuPv//1rR4qOk/uPmKAbT9KfSx0fpAV1t//+89doQv+/a9MLFP1c5Xk8Sd+
VwetvzGWChx6NDzHcuCU/8N1Jv/mrvRxlL5VbHHkP8VBh38lLBtfGYsO2HCrlPa7OOiYf8OuZYJZ
AnfumSsF/R8f/HeJ7leVHD+jX/CGO46PzoIEiQYCieaT4kIigxUy8FTC5mb5wlggOVtEGoTIDOO9
plUMnwXzLVmZ+twyOnX44Tz9gWL4Sdbi8KDZTRf6uuW5oGM/CXi4cGjzKQRZ65aXbl0tw2uqoum+
l0n37yloNDLikEFcYmXgIdiZn7ofSyMSk9KSd2iVFQ+8iLwtU2cov1YR/Mmn+peTioePT+VYuALB
J7qfhB2nA//XTfArTFdRU2sZRNHyAJbIJlncmrYCi6fL6JfWfo6T4EOxjXdOf31irZXZ84O4xMdF
UOWaQ4Vd4T7up4+r0iHWQGTLzRKNWX0CASZRW7cqGPtBfyGbaoHU3pOOXc6UnHEdxsI2ge7kzaND
Ng8JpJXLu6dbKlIq3ZEQ+/Uf+K9/n1yvYQeNEcIRKC3+/h8lxtkv6CnDAVChtF02RjaeGWVbnv36
KEcN7efTQGkN+zoTWtkq8X26wNoha4LW4rmaE4JnlORPMyssbEOcjM42n+UUp9flsJbIAAfWy8Fk
7xNj8y/Fuy4xRtymtMbfklAYc3IKY23skKu6gjxNZt5nqqbrZOBXYyWuC7kHbKeuykAy+MMraXTY
I3Gu7efEGeFaZo14+/Xn+6S427YJugm11HJtHi9Iwz+fRdqLy5mbDHbpALvVy01/33K7rYskTYos
0X8i0B6rS388nxxwpVUxSuCA+Co/HTAOskH79fpeTMyDcCnGsh2PYO0Q2lH+4kcdWx33kIFrCmrx
zIv9zPRBcvv9ga31ZbyeRPqv/uRi52H407V+/KMQjIUNDospzKcvWbqGia+ALSImzfS+4Um2K6P5
g6YF/3wSwIeLVhXbX5/5z9ev7YHssjnkeodzt3+6v5YRR2DM7IHlo1+fJraZ76tCjX8iEv/RURhr
cCDanBB9Px1lSF1fZTaYVpKS1ZYEvgOTR3l/cv7+6Ci8BQRfLBbnwP30Epgn1vFjtR5lLOJTi71Q
WAeyuPq3zxjvOJ/3mh/Ygvfdz9dqG1S0uK2GwBwAWCkc/WK1nXj/k4PY6yn56QqFpsFhLM8yedaD
Evr5MBMYldoa3bcuICGJCKXd/MRLl6D58KzC3Y74Jb+yxSzMk5heJjvE6SHdXWyNsRHiJi00vEyn
tq+QLAEKD2Yu6yuHbbI6oX+Tjtdp6ev2tBc9zQUsC1nUEQNKkfIUdIVbIMZtcW57BYWNsEj52TUL
15yRWWPb68wmEYWRxddwopwMqw8V5wS5ZVKJ66WNAZktTKCZEQ9JdgIlNQgOaNVDjcVopX9R+zHm
YQds4bXHi5eFXa9JzS4ExmJurEbH10grzsk0d7gxDNdhF8XW11AXRVIOy93gtIv5JaqT2D6MQ9cv
Ox1YHbEPkMn7risXn3W1l5UnMi1wuOU0M45hNZsA41tpwwKhvKoBXci+oty3jevHhxm98avZGGMJ
KDeK+30ZNe511Xa5SbjI94cz5t3jEuJTrK2QuHk0Xwry/ElIyoxWKRddQoU4YJIH31tQMXs3Cay9
MUO/Y/E9I5W2me23cGnx5IVR3Ql8sU5LeLJml2/t0O9QYNVoOSc4e2g7AaNYO6dUwXJ+cuUup34u
11Cnis2XGpxwTrBcoKQ1uWu0e2titx7CXeEMusCE+t3sufEteW1eeSnv7Ct8UoQ4Yk4ps/dmtTGP
9YxNbskWrKqITB+ddka1k3GWB7uav/5Lhxfr3C6EuFujXsY1vwyLHcF3ryTdOpbTAXmrYfuVR8vX
3E5n83Kqs6TfWcDSAqhqU7WfRVlFp7biIXxm+3PPjpA+rOIGdlfb7S3MFng8MxJULDAG48kC+TXv
jKYtW9gBHcFYSEKvUZqMhPqFTNPLmagNLPHMm7Irq17aZ3MaCyrDELnSky71MztUZtm+j/CEcLXg
4D1hL1TMxMHZcG7ZqavTekmqjBPv0pHItTRbmJcMbJkjiWjJOKdY6RBO2fUsG5lJb2lrcl5pTPEN
ZJUe19dUomLuEzlZxXlDEwhlhbgSz9Ar8td25q21rZeY8GmDEx8fF2I6m/DaqHnuVZjMSAX/F3vn
sVw3smXRf3njRgWQ8NOL62hFikaUJghZeCAz4fH1vaCqfk1eqcnW/A0qKqIUKlwAiTTn7L22n3ye
fRU6Rw+nv95VtL6+oPyf0IWZDQA6XU3GKt2uuutKTbV/hsao1ueIpefhxi1D+jDKBIYXiULEcOmV
hiZFILBlb/0BKQ5ec2oXu6SWYoxA5IiaRBtJYK9rB850qOd+8W8o7YmPnqEkYqx2TuIHq2vd7NyY
ZXyWUCaGdowpXREwMdRp1BYT5PxsBKmLd8qYPuaA/1rMv9PQbGPkG8O+Ddv6E5zv8dZOyxSHooj9
oNuhZnapomG4z/fQXDwEuYO0oPA3sKoPaUHXOaJ51pUHQSRjs80Sa7Uig5+xj0HdLx1BXQEe8qQt
6svFXXPiPeZMxP4BYKNN0ye2R35k6Pc7u9bBhZJ4/IHlVCGQEsA/JEeSF7LVTkMZC4aGs9yIoA+w
NwrlfDNzO7YOzjRn6d6jTvnBgshE2zEu5LfM7vwr0djZGrxjsg73U5hTQghbI6rzQF4QWePd85Pi
qzgnuAGNcU11gbZEa6NUU+qYlZqYTjPXNA0Gt/buMls7Z0agQ4IziZ+7Ai4DfkzFfjViPJRFgnUT
WHlEvS4EJFE2+gppBrshTtfaPhOmjO8cH0vJZoDf9C1Meusa46yvzqqgmXEEBmULBMUhbO9AzA35
RTaCU3UzxN3inbmedJKodimTRx5QCiohFNA+azeYL8zKQrvnNAWy4wGUxKNFW6bZSWYrxJI1jtiy
Tm21J5+0xS+QVxVArRg2BN7mdwvlKzIWDBfFfYqv3NokAp1d2jvWOd9mZV96YPAuaoWljAcRytuy
UqLYS1RL6MirEeA+noGSnNXcwimZB3mH42ESxg++hfZpppP4uQFbgCFyUeQh+1VK5DQuc3z3Viqb
BO1grBDUTYA/I6icHAdBBEA3N0PYA+iPffdTCBNEoKkbgnbf+AMeZOjpHfWhpDJuZgKhaEsRi05o
Ntf86tBAjvfKwWW8Jq8GPWE+lQZykMtR7DrbTp5yFqf63ElEakU0fxQQ6MYz3iUx5oVtBVPkLvbW
CI3cylIGTtln90U3BQ8hcugfFaWalgaDEiAUkfgHG7uYs/qwpDL50QZD6pwRU1I9zuzgULMmLSk7
6VSTI+JlwDZg5CQBRIJY6ysI/O2lwUetkCj78saT3siOMaZKT2kSts1qOv+4dIr8HqOsH9DTIC5E
EytIrzEF9XS3qc2BsGlvhr1rOnZw68u8nI54e5ziQJiXJluDB0JR2W/G85R20EA0jUYW7sK/+lrR
4uJNEPeBUiY2ZMU7AOm2IVVjwcFOogu0F6/eVEM1BFwTVgXlu940jkR0QynY9AxfnBeIv/uoIwzq
fgmJ2aI9Xqvq2lkstCJeWEzkw/aZppYMTIk4y0mafnIDdrye7gzyvVEP0+nofNCmiUOdfKbTBHiz
9me+MlF6yVxuJ3/qgzPVklZQbhth44e/nlv7R586OLgnRc5ktWuLDCfA9ufG7j/FpX+t2+1XlGdN
hfOufV6NWv/C36Ulx/lr3bPT96T4TBXFQr7yt/DMIdMVUx8eMIRlqLECtsn/GBqRTv+FZMriSEHm
HeMxpD7xT3HJsMRfHGlCbHOc8GxnlTX9QXXJeSmvCSjv2B5lHapYaAoQlJycLDTVA/RfHvzGpNce
GTnuTIE4YCe6ZOZ7u0vcfTz27OIQoA9fzRoxOItHdSfq1u12uTaXs6auP5ZlTYyHk+iEcr3Tp2jZ
amKs0sWj4T0SZ8IqrKs0Ct3Uv6phANKvASULnqlN+nsU+fFjaY0ZgAcKu5+krqvLptYN0nkq3kZf
aYJefWe6guAQrvZtBEAAUZenOfWdux4ft8+6zepapQ9Q/ZoPBjGm2GhKuXq0aKkcCDKdkqgZg11B
UDRo+6b+OoXaM944dYr1gf3v6WZ9oC56IdyQHqbT0BbrUfhZ2SQNK2smcd1FOVFa9wsWqnOXdSuP
0GUEt83cWt+6Yix33uIskBm6cTIjBCXqPcXg4sNchOOPhc4nZusOdl0Vg4tCMZDdaVFNeBpJJz/P
09K1ITPSlX82cG/+/pXPvaYvixU/fzvFTGpRwl+Fjad6J2jCMI1ImKYCB5ZnDN34UIt52nlGFuwU
bve/pwyqxcn35jfXs17WBX694PqDnj0sOzZTMkIR6yAiAVYApRFxi0XkiN07t7NT7LUPLsGZgnNQ
IXsjrS/LpbwuS3Gu4/kDtNUdDLloKsbj6w9iPYKevEQkQW4Q8O1R/V1Foc9/l9DtNDLgMYesFAV6
9M05jOf4j2oHf9+9B7/f9TjZ07M6GSrSaOnR+JKhYrhAibSld8ruhzde6k9b8snNUFVdlaUI9yh6
nnzitl1QTszx/Pl5YHBkahwMoNKKEw5AY/yY9qmFSUio+YOJTOBRux4RQr1nEntoL+pHaiIbY72g
9UdkJqW3vFugjpBQ890S7AUZnbG1W/oJuFafotRYuSHD0QwJ0Yztq55d3I1lTxWkM8Rnd4Ty1E8K
ydf5TGAIRb643CWZgPVDq3RsNwsaFBrKVnk2mYMoYZRMy5ld2yTD/Ge9+lspbXnM8v/3gnXVLJ+r
L5nqvz9fs37+pX8WLfOvwPYRPdI/XBevtbfx96K1tjZoeiCXduhMQMznT/69aJl/OVTCTBopTCCs
TPyI/1m0hPdXwHyIt4UiKAd7548WrZc9Cf43Nr04KsU2K6dDe+Xk6zT93DUSgNtQLi3M10bjXlZ9
kN+i7Icn+OzR/GaKOp0S12tZPrpTdN5OQLfn5UxQDH44tCUa/iAcYjJadACMKIGw+7UlyfrCDgq0
Tq9f8nTy4ZKUjJmAmX1M3sC6ZD+bFDH3VXku1Ep4HLvtQM98RxEqe6Ok+JsbC1zyMVitBApX62RW
gO0ExNydR2xAYZ2e+S6HVgCDGFZTNLd08d2aLMPX7+w3L45CrMkiTdeTwO2Ta6bk7+C08sdN3M/h
JnFmfHtlilmEcxYG+tcv9rsbDMEKwGygixGcat0xbShLsNhvsDVLdvah+42MMnXEkSjP2WaH4Rvv
bX0vL+ZZ0lCYBtctG5ph/n363kYT9RAFjmFEf9HOX9CEQ1zv3cc2d8PLqvYuUtXuXr/L08Fic9HA
pyLgO1yT8IaXF4WaPzXUiybweRaCs5V63RLB+cZg+fUqeB1Qm7M5EHz4wcmtDRCEDNIKpo2y5HCd
+eDSWbq+vH4rp6PDJmADZYWHDwOzgPi5VX027qcZgbfUBClI19IPIRhBFOxec4YTqDr+8aWwI/BB
s/+mw3t6Py3BFCl+33nluplLVBJhxiqMZO3JHtN+eeMdrXPEy4ERQCzB5c0OG4jJaSdtzBpVNW0N
PRr3xTEP5/hDKof+g1Z5csV2EfMmxRnzjY/tdPzzOAkssd2Qs4Xn4V95OTISJBZKBjCrS8vrbgkd
mC5yUNaXtpRwf+eadLjXH+pvBgmnEuHy+ujmOe7658/fH4bowKyQDmexgn6R2fEx8Ofpjc/691eh
UQzVxUFScTIhZ65jTFkF88sWcHI7CipbQuniP394dIzozZKjRPFViJf3EpeLny5mCwFLC3VoKERf
x2Rtn4vMZ0fU1+rm9Wf369wRkOQEeIGllVTL4OTZzei3qkYqWFX2cuQprwkg0Jiarn+SlfUOp2m3
Xalur1/1N18cjR7bpuNjsjEUJysNhghR0QqHydDN/k73tL4bzoh49Zf+4fVL/fLa1jlK4BrhEBwg
x1p/yrPBoTxp9KU9O1Sy7PaKo0t+qGuV/+kQDBzie8AArYs2jbKTx7gY6NSpcwBGnzO6jQb9LPRm
nXX3hzezzlLkajHKWaFJB3p5MzgsqRN2hB7MwDQ3Hlh1Vmi8Cn94lZCNh4+KZF2g2cCffMChCBCt
gxzZhCo3tpgnqVM3dFhev8ovY4AvloKUyZmPnRRP7+W9zK4lhiCoeDFOYBDKvSw3ASdtPD1tvn/9
Ur+MgZ+XAvAUsKEStIJfXgqoRTYjIyXp200BgcxVbzpns8x8sXv9Quty9GLCXV1++L7XuRZsk3Oy
KOoh6OFhAIzppRdbzOlz5x8zp6KyLfx5xHFDhg56c+UjiDaw+PRQSfJg+uP79dh8MO5RN/AK/ZNH
y/dqk2juU96ehik5R6sfmgdhVwBYX7/fX9+hx4l9nT3YqHKdk+/YiDFnaBfgWTk1pCyHyoeyS7RR
Yktx//qlfn2H9G49WNcC8Qz7xpPp18PeoChaB5t2WOQ733DqY1PgGf7jqzihwyHD5yprxtbLkTLX
ODVwQlDcJJ+X+Bwb8WM/pm88tvCns/L5QKEJzcGYIho7W3Y2aw3u+azkZqTUDP6YRDnCt2lXsn61
OxP2/Dd6O7H+aLRZ7mDpVuxPQfPKGHAATBEnOdCvSes7T+Pj2ZOTo5g+DcNoNuS6GBZSC0w7lwA1
lm++O9g0lvO50N/juGzISI6dFkhvRiv0DhfK4O9jVmO9W3K6Yeg2EqvQ5+YUg9uD0Goj7z9vIYJg
oJ6tYV61I6R/O+E1kzT13zN0ymF2u+oRB6iTQeLRJhNCDbfuFKOZz/ljZ7fUdW/d+uCkSQPDKo2W
XhYhaMjcnf3DbOc6vejzVj66aWMeEOJCE1DcnXwXO6Hhf0z1OJdXZlv5y2atmdCmHzwiok3yNTDk
ZUBIb5bQbeazqZ2X4hYtF2nLFq206ZL99gyVmIy9idA8GgzhYQBgOVHXsmiinWPdaPxdN4nMfd+0
E2rjtO3g2+BTN5xbXPsapLWI1S30QCvcABxmTnQl0s1N0bK52vRFgJesd4H+PAmcAuZ509FceBBg
yKmRyUln5WcEuhQoIN7Y9mZJQI1vLNPtq21XB6o7agcwAbvbpgFWSFraJwCTAcEANGmKbQUA/oHc
JoNOdShRJJDs5KSRFrrJbnyakQ9BSujFsQGfibVA+zbgmGEyt6UNsjDZlH6jeWvDDEyKLgv81gn5
wG3So1yIKj8l5MsjlZfk+Ir/+21qDOAYjcoD54uuAcF6CtqDDlpP8/u6SBEAndP7LG961dve/ewE
7XyGZhimM5NZNeJdJ00I6xEK7jLp+u04gU34EqDld2xiTMmlv9a5U2lAvCgQaGzlg/6WVfNypu05
iEFf01QkzKHiYOYwV5MtLTIPldRUBZ2+k0ARsi+0j+XaP65N+n1YYmRnt8eCRhiGrDZuTLqypDgn
/rBLVBmO/lZQmB2+hRBSuksnUCWprirXiGZCGA9LskdqaF3TyanT81Ym6bQbNB3IIz+C3DEyktxD
DKb0JqhM9cNoPWITgE50xkUCXwh/FBtsqszKMqwONmZr28PXJY9z3mqvjdA4Cyc401/MsRL1AQ9K
CbIvVOBsjcKtPHqbeQetJddkuVLTRjmiaw+iqB6y0o+WFPDW7VTaPuaELhzCKzQJsj2kSdV8C/io
hkOKJc78WoEpcSIcivVFtyBEvywnvIh7bMBDcGan2I52Mx/PuC1Td0CUbicJfdegK98HJVykva5y
IXYU0ZQgNzxNJrBMGox/HMbBvLHiYpC7IqdjRqEQW8MBIkslkVGDPkZdL1ce7hySBe41sfeOsqj1
OJeNORywLcE4dVqDYd/6mLGBwNDaPnYiIwCis/GrRZhjVBwF+ZBQ4m/94vuChH5FwMK+20BTc6yj
24MP+egWjmrPUk484REkWGVfyLZKnBsqfaP3oWn6Pns/mmEtz7ygDBbi44CGMISS0t3jygo/0DHP
oDuHRgLEnYQL0+rb5ApHGj2ypQOgRQCSbChAJxTO72j/EzNtmI21vqB+XLFgkO+qoknvmzEvySvS
fphHBZ//NT20UUc9JLL5SMCgTZhzS517k3sc+I9jkVoukWMp3JKQr/FpVd6sz6ysbtte1yTsEKl3
XcyFumPi9+ky2oGRHGwxMGvUmAo0fkdZ3MtCETAtcO/pQ0J6d7tfcNrKd3NM/gfvr/NavB2asJ/M
NoJgJ90cjEiH6jTYO5ZU8MInAvOeiJsmomJqVGpd2iFyxGtrDLMz7EC+c0TEkefR7Ius/tgl6I12
6AXCj17JwhmJIBi9H0rNKegxy6q7C584chqRGMPFVvVBZVx6ysw0WSQkwp0v4+q4QXHahxGL+Gxu
zK5W/Y6Ml27emyQsLEiKO59M+tY2SNAI52ZN/m66hVyCsrP2mvp8GwVEh3Xnakg0yERPutUuoL2Y
nynTxAGXlGUuHrpOE5I0+U4Snpss5fMqTOD4O1EUYo8CLEztcXMLb1cI6X9hWlPmlYduZA8fzwHd
NwSScDyS3Wl2+43jfxrycgijyajM4nzuE5pMvMmGegfs92kjwbX1jJa+wX7vzFkeuTiDl12oneRp
htINkwq6mgmxZsANvEjfLjFSjdScE3Qfc7RYkk2hDD39nSZ8rHdONpeEwYuaxtiMXeQ4DbSvNghP
cJc2I5i4fcca8CmDcXdH/5vkosrw+BRJwjDewU+BLgz3BvFMWfoJXPqc/KfzshCw5+fQyCCNYHzJ
9346KIG1ccL/TKkx/yEqoSssNtboR21fzV8CqdohyhHj0bnSqmdu95LA2IxIqYJtKK223wmzFOXR
rGTvUMcfOK9iTAUBjVEd+Yw5hDEz8uB9CDqiEc/wfBg9vi2LGLOmHmMv8jEo31L1I5LFa0nGYBNj
SCCW+G0uOtx5AXKK1nn0ATcJbI8WB9M2Kc18aw89fKYK79Sy9WXTkY6NfYzfk+LjJBiUJGDle8B9
EdKFc+SXS4VjaSw4cYJxbZ4ESx+ffE2W4WZQ2hdUHZX9LfWBJ0D2tilrIc8hwBRwB8EtRYXRJNIL
i8FWY2wvo4wc788z4hdghXZj3Q8B3YZNUwp1rk0No8gyCBLceXXuo/4aCJGyW2sJ9tQWpoANUqmQ
DMskDje9i1RgJ5WPt1wgElI3CVjR5B0xTRKueRJUKIZ1PgzjharJISJ8IwHH7ps12aNFUU7kysDf
n+7EUg3g3WHz59dO7izDoUCsPR0Xc3UmV6QwWhdxV4TFhWQv0d3XeSgqvrQMH/S5Z/eYLqEItojG
N40bTyaYaLpvzhl5UhCdLoUNBPurHtkqsL4K5SfbULOQIpnxqQIVwHtsR35i2yJQBS0tYqOcBK94
6xhVf8xYENvD4CWee8wSA7WFLCtyrhIOh2ucWo8a3mvqYYocToJPypiT/lyXQdpxMW1RFW78+Tbo
MxVusz60ShybKfgQTQ7lvCVyJWsgrtlabtl02SCmUAby+BWPYMebcc+7FsLBoYfTdWsaDcB7T7vL
hwYHVMMeXPVqi63bea+BUZ678AHRbjJDXSax7eDGm3GO04TCvUiwdKv1boSjPTz1ibCfZs62DDcR
9tbehMUBLdSs1nDYbIatvvK28Zk53QZDqPeNWr/nbZppxgo3o1W8SZHDEhfHL5dMgCyNNJ1rYyX4
+/Dy2pp+dd7MlMgHagrJrrWy/InmJTOIASxp3vQ2m8SN3WYD9FOcRZ81izrCc6K/8s0gsMFFuozH
D6RaOAvTsBhR8FjSu4ckQNQf1kr0HKIEpoG/q8pMOueJHnazCPRwnCuL8IRyUfW9i+UXr9hAw3DP
ts+/8czEI4+6LOlu2+hwngRiyBxm5DDZoABLgDK1jGeuTnNmo/qJCPgxN6qtU+Ul5m8zqfJNmqrh
e0mCAnTaWfIZ5ipv9bbPe5//YvvdI67Z9GtTaEqmS2CF5pYz2/ijDmb5AaSwd3TimL0UVmlOS5wF
EO+T/t1ezr7mW3U1OAzWmw6obpVTBN0MvY8qhlDT5jNJAP7FUsO224kkL73dVLrpzcRMJx/CTCsP
4poPPD3FCOdvkRVa+wpDAaheqBHenkTcqo5gbo09MMZadNEgFKseGTTLbV/nIN3wfTmXvjEkyXma
18aDIpfCfJCBwPKpEXui63XsmwmDvh0F0KDeZ3mYGjvPHDw4v31/CaMfSWvnzipgVpPNF4coz5sB
di6xMmZRchgWnloidA+g7iurLu11OYjjg3D6fCJ1kIPGLTWP8Xui6vpHKQfX3VbA+qsdfAVBHgmy
0s8T4bqridDRSCXreJjBnhaJ23EMRuGzuMxxumaaZvg0eXvhM9uEH40ZbfEthIhk4SemRT/vsWGb
xYMNqA9gnBRzgkkwtLXo3qW1UfJVGtJsQbewAeJPfDP2HyvQ/w8jEINuh5LDHfa9tMt2uzLQnhLo
YvcOR0GScTiF2pCC6yZgKK2EWhgjQUBmszVcTAub9shfFo4hfK0Zg84EYIZ8QDhd+l0rAz0j8P7l
86Ta/luuunSIGkJlIEEEBmlr0lBo2ewqKdoNU0Z94Xpxmu4r1DMd4tLKg16iW3bASyXsR2zP5uOQ
M3sz2ZZmdUAP3x/zuraLnSonk6gVu6x4D5LOMelQ1bekJ5rsAFa6eJJuaRO50YH/QKGZwTAUS/jk
Tr0hb0ThjSjtEc648gsu8GG6LyuaZJ94tshpC2PElpkCcgDDMfXeAzxp8gSbgbDaDZYcMCUx4Mph
T0rU4lxUfu/ew5bq4bewFVyVklQTwluDckZ+QZ4ZAZqeXxjOTgyteaAgq75aM2i73ejlbFb8bo2a
dyxMvTuKTWzIGyIsZKSV5KQwtJN7dHFwexuIsrrdgI5Y7pfF6CGfhPTmG1zOT8Hselc1KkO8HRm2
KgyS3vBI4LGJCUSbyt0x4tg7UD6FkBf0kojV0KeGtqE8LMmoQHpdHlCvE0/tlUP9tQqHhZmPLu20
gYAyWlHf+e25TezktJvT0JcRG9DK2pCdQ2rimILlH1GXd5RBgIMcaH8iq2Cr0b/XOPAblulguq6t
tiLpssG7zyKvpvdLh7z5sGDsUZyeDSM7UPZDHMru1pcMwxEyHNTAgVoEhecNJhNLXTdZBp40C0AL
Xw6VlTyhmoWYkHlSrky2StwbjYd+ch7Y7G7aCTsuQXS5vsiqfpq2/mLkj2z5ZjagKWsoSEKXj18R
LJxEGgcSSTydhY2/CLAvREPv6K+EHiJcsGzijMhfQJF9mFir5ZZxyXTYTGFi7VBhhsm2THITvE9P
uDc8lDwEPemwzV7MpXwwVLC8i/Nk+q4rtfCVT5nuzkc5DN8Yl8DmbY+j5o+F9G8CmdkbG+cxjACA
tugxVjeytsojmsWuPoBBY+VUVoBohlOvaX6qEAbj5LLzQu202S1fJpUx7/RVat2UMYb9s4Lc9Y/4
1JDBWwOgOg3ZsZiN+MqYg0lUd+ncO3xfqp/zwyjZkvRATYJZbAu1CAvYOifVrxQO8uoTSdwEtiUa
1tahTSRlKpxVnNXvC7ZxIGNQmHrGEzGxWXpHU9HHxRHLpeA7TV2zbN+X5IqFketNNFxQTWXyKoi9
8Qdx1cYczUQXM0+LmNOyX3BeyXwvuyyWIP7uEiTxg81t/1FCjhYfhlj25Y8cOPWwRxpjj0g4G2Gd
za3MmzvokxLTQrlC072OZjVVAJV/AORKaNGMrMgdYMpuSLW7sGuyx+wcWYyFgG2Lf0Icec6f2oqk
iVq/gyP4g/NusU2l/60uBfpxdMQ7MlrCgwfAo123nCvvHWpEB91pFM7XBFZGevFfkk8JlDoO6FST
Drod2sy4gUtktzsXqDaLpIQ7G+Vgrj9SloA3SLqwy+9uR/fdfxFshkKW4x8HdEI7NyRMI3TtdN6/
C3vbuuNkBlY46CHpk9MWtDcybCbWGPwDD69XbE9L0AG5DHRELMfE4WW75klduA4HeLWFZ3AAyZFJ
UKKMkAGHGBaM6Q+LwxwM6bvQQ0JL4CGEPC3aTiAs4GIjFDOy4iphGdw63Tz9Ycubq9ASMWl50xZB
HHNSvG891+mge5Bp7PhI+Ji6LxG2vOkCXSUPLyrQq3GMAzqbcxqNwjrprLdJpx3RtQa0fqOM97pg
1dnE6I3Vzm+L+TrrnOB69E3OFEWijAf4IMkP0yPk+41mxe9eoGWi4rLWhqfjn/wQohYdyzB4gWyU
+2js/DAyzBaKkDL+aVf8Ryn8L48+8f8tvNrm2Zem77Lnsqv1b/yjuiKsxEJ3uTYVaXqgoPof1ZVj
/UU/k05jwGj/qSL+t+oKNbDP94ZCmD2EadP6/LfoyjL/ouGxtoUCOigWtMc/Egq/GKc00RB9re1I
nKwhrZlT6U7YGEmfdxwNlDUmRz6XbpuDgPuj5v4/VyHDxXMszKLIQF72Y5CYEvBFxWsTFM58mSRt
iixYizcaqxZ4zudfHdIm7gf1NahNWiHIP9aP4Vk3uhzSzBYjhami7xxUBKmerS1hqsFN0PdBe+Co
4WxJPgMrNtE3ihIJx2wbOkPHDLqWnruhr+/recy8HbgNq7kaYg6hrFamM2zsRE/+vi58m8TdusnW
kDDOnxtNOF+7nVzRnzm5FWekFU/9wfIXJy23SWfNPZ/+1JDaKYdWgqlk6/c+S0tTXSShRONgG/mS
AaBwktuYCMf6aPbsyLd+VnvWzosn+yvq6DY4OlO3JotC7N+QM0swM+at/F1MyYkdoTdOFyNow/cu
B4XsndlMJi4MzMFUWfLiYRiq0NxBwsIYKcauhKWj+npvgMdtD6qLq2o39uZCZ2AasYrqkNyETREP
brDNYYj4SLwDU+6oAFoOho2Jk/aRnk78WI8d5ggXQkxwWBmScpeVYZwfesjL5S6MQb9fGC49s01H
V7ymszAnZ1qMS8fesXKcz05DFM7Wa7umfqy1Iy90vjjqqClJ3MQZOcEba/X5kaI1d2ycBYUSAuRq
9Rm5ePi5leH0UAda/sBb5BF2liA0T1CYfsrM3v1KwqT9w8EKX380/HihCFlOQKOs2hTBkeOgdtkJ
rAmf9KDGERrgKHOohOR0vA+9Tk7cWImDPFFBqy5MbKcBB0Fw41u8Pb341Gk6pfgxJmrpnWAHj56e
mtGBHF050hMIiflbaEuIyDVRc51p/L5Eu9JY9il45B2y+yKxxiesXez4Ureo5VFJL39HTsdw+XNS
+s/0/K/XdbFn+nv5uf72Ynamk/737Gy4f2HwplmMq5XDRBAiYf1HFGsw03qrqR3BEO1+ZCf8rX9U
sa77FxEL9OQD5nb+6qp7+UcU61qrkcPmv9ro3vj7f6SJXbcj/7uPYPanKe+hFaEuyFYCTeDLGc1K
/LZtZy0jJfA9Wu6yD2UjdjlRLAe39v8x+/x/lft/X49f/pOCHIKHYBl7PoMWIlhgJXE9ou6SZANE
r4qkSGClhqLed97QHcLYws1quySU0ix6yl3loB13mjOK0/M5xof3kyuL86zsiSnuRYE+vAWg+WyF
vfn7CTy3NLzc1vz8ncgxeWWAgFlV3ZNtXBhyMAEnIjkm6E+qgZ5CRz2MslmpN8RUv74BoAuUvUxe
NKoTcXIleliAaNcqCWcPdRinyTuIPPB3A0G2n/wpfEtut66FL984fAP2BfgIEC6gdXn5BjJRYthD
N49NFjsc5S4HV1qdRbQZ5ysadRpBoxFsX3+cv7lJjElczWKBXvVCLy9a5mXVwrjTUW37RmSsVWgJ
LnKr+1kd7cb48frlfursTm+SIQKiAoEr0uF1IX+2UHctCaBlVqiIyO2VdpYVw0MKXqreNGbdPuWI
1Ik56S3jzvalFYJu196dKgP3m282gBVHmy7Mag236p0nU9enOdfLHLBltkzbOHe8+9Ia7K/pWJtg
LV2MdJI8n7u8aug9v34zv3t2DBDbZzx68BVONh06wwfp0uWMpsEMLmtKj4eqJbSJghf5Zj3tsNev
9+vQh0cNvnwdID5ns5NP1M0b6YP4rFlSMnVhNLF/RrvV3GnVqj86kq1fGRpkzg0eKCT+Wbeuz18T
jYApaBEwRuOck51FasoxCJK35OM/BWIvRgNTLAdxzklsQZk8T0YfElsoyprLcC6cdghJcuwhcfBl
GmwKc02mKc/G07ZOaf65ZdMdeqIeWW9j7w1Sxi/fHlpehhagDMuhWGWfPNrE9zQhvvT7jAG6akCB
KpJ17V6Q3yGReEz21k5C6+z197l+0Cd3LxDrryzzVV2+mgyfP2R/1AOVbaOJqC+TzsPXv4npL0SA
Loq1Ap0cBli+MH5pNb9+5d89eHS9TKKozVeaysn9WnNluwaq2yhFS7UxLUJl8zwVOForcamNxIrG
UIjr3NPioh9IWyd7PiFhV0xvzD+/e/CMMSR1PHSqDSdnf6snRqpoCN0qqgx7cdZcEm1L3ahtgSMm
IckjyFHe+G5/fe4U3j1cMMztAJsCjljPnzvAWdOuFbg63y3lYaa/EC2d6Z7TXAijmFBxgvlsRDpD
Ur/xxn/z3LFKrKv5Kh6HnHMy4DscwwooQRM1nr/ibbW86HorPdh1kj1OUI+30Phq0n+LFIsWDbGk
d8B8aPGWmeKXuQQqzBqEYPvsdNj8nPyQKQ+KSmPC5z1rYplrkuXcQbURKqk/404xl3ApTpvoavH2
4GhYX8ezKb8c1SA6AI8Ag4PiCLAiRl1kzm9MjuuM9PJjYhTxOTkWlWye8MkNzVaaOv001qAmTKCT
4CDfT+Bw3xiuvz42jxmLuQqZNVvD011ZZ41TkCz04iWw1GhIq+IACxndAp30N27o1y+DNQV0JbUb
EYRsKF8+NmJfhrS3uZShUxM1hCTYvQM1vKuoxhIA2ONeKlEtvuFh/PXjYEELcUch7mYuPC2TZYpk
Y/C6TdT6RrGfXcO+mMq4vhyscb5sO4hlZPAQq9S9NRvS5Tl9hT7LGtttdj/4q7EdvLxjUpw6xJGk
A7cGzYc4of23CZTob7LMlOm2sNrs0PRkamxaoOxnnl3aTwPhaheNSkjCNp3KpkU/B8OaAZajOHCC
Wg6RICT13MiRrewoLbPpgIs0f7crBYi2p4t+BkE1vUqRPAFeKITTHmSqi/OiTXJ7Rx2hfuT7AwaT
ugSYHtKAJizQVde9qgvdAKGpO3EubZ0QK7PmvLWUr2vIFinR2xSnCQgN5iZ/P/XIa2U7mJ9BKzvs
SiyUJWhRNNqRjFy8993iMobsrp5B0TddU0aDOQmiGJ1OPYZkzepdA3GDmjcFiD19cZfAGi3DDixO
rNyj00vja5xN7iM7dlTsbKXUUymX9qboW5fIdz8jSVCZzu2Sm2O+G8bEPLbsMwgamqryY0OHgzpN
ZqovcamDB0eH/rJdG2Xb0bYnwr79uCNbuqerth3H2PwKi1l8RJ9olDfEY9r+NiVzCGp2Q5shGmui
2rE7L6vqqAJGv0k9bSIzDZBtbpAeWOOuUYRV7SyZAo6tJQlbBNuJB11JnwpHNozzpglLKwOiB2ti
N89jW5EN6AZXNOEnGtcEBPqIQ5IgO/aDNPwtzdcMsQ8ywXkTtn7/MArJ4YDmnoEaosscyMvmGrQu
zRmhQEvfdje3g/5UmRawvixpWo4vKzYlHfwm3i/4b1Mq4ESJoRlU8lqSXsGTEDX0V2by0dwk9eI4
+9buunGfdy1df+xdSbkTEqrw1rA8MtMUu1Xac+OQsI6SNP/f7J3JctxIl6VfpazXhTLMDiw7gJgY
JIOkOIjawERRxDw4Bsfw9P0hq61Lolii/bXuZaZSiQDg7nC/95zvhG7jg0MqRxLxQkwb1ZPfNMsY
tn6rPReVTy4jA3wEsYFAbAyIW7Qu+3IYULVTiXhqm9H2aZL6ctjQ1xqfR0U+HJWbbPqO+1gQ/lT1
SCCcDjvDxu8bcjYGj27uzrblco3CzCcHrk84TGTDVOyTwZUE+0UDeVyKJIMhdAHsHNx5md3dADmH
OCxHij6AhW3cmIUfI+iDR+KD80jIOhySdLxKxyInHLSRyBYMVcCydcYblwzxku3xYkHugod7bRKK
QTQj43rcEXSGitghMvbc0AB+QKaNjmn2zOaYlBYio7jTBxAco08CIHrZjPa1cF+wLy/3NHkdjgHt
0HWbmTD4V6EGAx0GHarn3IMvEiZI5/sdFJpUBW7qpG6ga9I3N50npyOZZ9JnXk5OtU0xUdNoIX/1
jUe+qvr6xlnCZR6NtzlPkG60lgIS3w/F7IeLWAgvRozsDhTGDO0Er4Quz2iT+xWCkloW4ppTBwKK
qpjlCbCtSzJWFCCEVY0TarZLrG1fFsjihljX+rCceyi8FVDxeEs7n4ZQ1zfzS2Y5ZLu2mkxves0D
rNAPHQhs6DQ6ymGvdr+amiJmOMuLluDe2iQ0EoaPHaRK+q+DMfBjIyTO91Wfz7flyNFhr2DMEHvc
lIcGdd/dOp/tvUuQmYtGRqlnzW78p25hEiFaT0FnD4BI0ESxrtFfbUr/Jy6ZZOFwCJtUTgYKhoSO
ob3qTVJGHbicMujiuP6S9oMifg4Bn8YQNbvLvEBuQVVAp7M9u61721Ujq4E7VXlHJmRSP5g9YO9N
hq/p1emXngqbWdf7UYGlOEZM6dAgHNhB24ryDnvpPFlBlpMi71Zp1QQxWkyQ6CpD0VZ4QsXBCIhB
HUG/ROfcTm0YYk3mA74RiU4wLWRtrOjJmO0T6qo9/KPYejLH1rtviFro985sDt98EDXF0epHmW+N
UbOhU9SIApJVwr6FObU2dZNBXvVzi5C4gn74MxGJf8VMbL4laq5/uBl9vdDpanNgxYeMEK7Rpiey
DbX5xCksOesop/Ot7uI3wmcaO6+LQw0ySLXG/DbkbbLGI/vNOeulNWxURewczXVDvzIGj7i4hON7
vlOu05HeMMNVeON1jtXd2OeOQUQCzfAwL+15ZlARkJlFMdLblnFD1boUD52mFd+WROhoRVEa5MFU
UAu+qKl+9UHRJ2QS9GVGldKL84gvyOKcF6zLSGcbUdYHSpoesZIkNxcB/5bmkvTb6ZJi8FgGQN+p
whKyUmyxLWASyqVLGE3aYE8KRg9d74rXicXRA8fi8BEj/QQD+KwdYX4ioh0lAm+6EzXo6QQZPQl5
5PFdZu7Y6eT1wcvjByXkcShBlsEGFrimoc+p87OE7DAjckgLml9zFD3M1F26YKpknW2wBxZPfLR6
Vt7RabYNJZAkoKK8vLg5SuItI3T+gpNJ8jRK8gtXk0YT03avLeyytY4Mf+gLH0oFiR89YKtcWkHe
l64M54pYhDLq3AXiUy5ePBHlFt+AEehqZI8s60bSLmifkXpckhZitnh711ugJtI+SpsoDYBagtjg
NKFvEPjazKSMVe9t+q5evhL/3jCfbNQxG3vGlVCqqOwCwkJzjfrJwnI6AEx6hlCjoZ8uau+H4cdJ
crmMovmmCOArwyWe7Tt74RY2fWpll+yt2okobWX8EFLoP2FF4DfR2UDB71PRW6w8LBS9Zw7DFltt
9NRykiY32LIaJxyRil6iHLBerYUwk6Ja6m+ApJxzRGTqSuq32psi18wrbZVH86krngUq/BsvBf0R
OGnU/9NRQEuoKkhMWcuHRbeSXY7U+5jWGVY5UWfwCK1K9TTDteFnTZziswOgH9mHPZ5MIVPwcmbX
JlsMKd0zZN/SCSTwxbCMLHQyNsEC3SFbnPFpXAxOmjw4/aqeBGnTRuYNT4pN0vdp8DvjmMglv6cT
Y7Kumq0HYpZkaoB7RS8vpSOyr7YTUa0geKjbmTIH9NdXOXkcseKoshlIVWpD9GNILBtiRoMa5c0S
otLNi4CP7vwWDWXJpsiwEJtnSpK+ThvK+LLURJyEEsPGk4TIVYeogObrrJYwPlo4e3EwMIR8iq0Q
bu4mmzDijSIW7F6iJgGWN9HcpkGSODTpOyPu/F1GmDxd9HSJvg+m1b4CPM7vaQjqJNIbg9kAeau7
hzJZCzuAfJyvDFpxnzRjc8F3LkZrWYpJC43JK6uQ7SDyUNQdLmapguSfUIxr10I3kXztoow+2zYz
itghgqUgdUgv4LPKTp/SvZZp1qqDNM2v2iz4ILrotyxChJEV80Uxk0sz0a0WHU9uvlAgaAZcPG3q
b9H8ZC+S7G/gye1sreYlx6DoW8r0ZM86KSdtUfh3OhRr/2B3JoJhU3e6L/TlSg7WfjI+GIuTHQZd
IYrt7Kx8nmvHvOPE4782pT7fG6Kfl1ABwZk2JMrlbL8ascwcPvToOSqUsjd8CKArWgUWmEPqj9Vt
l9Z6Ghb0SVO+VIl1lgh7jSDyIiJX9TFmfSdEYHygf4fYakpm9ml9Nkh+HBsBGdDw0m4QX7FFc6VJ
0k6NwGNjaVr+auc6G76ln5tbdIImsnp8nBerfV7fiEEBAGRHkPr7SWTrNq0cI7nNYXP4hBE3y01G
QF2xElGbV/y0oANrrFhpEKXdgv8+VsYRI5l7cOui20+5Z25tviR5oEg5OWBKNlY30qBuJsxPLLRr
txKdE8HroW5281lzR6WC2aQgc0sPC69nhESJnptajJ9IIoGN0FETGzSYbg81SlI1n0AdVZvUHvMu
JJo6GfEVjtO2s/sUABG6+iYQgxye21YQPaQrnWeKy07+lF4sQgSaBljNLF+qENJlqm3JzEndnYtK
kwCSKqJHQdNsbrF+5miD5zaqvys2QwANI7qXCCRZmXGSGNhHihZIFYTk3NoJNU2sA+wINy1qNyJz
jHbKKTOvJTht1vVbG6EjxL5UQsBccEcg1J372Q5HKfsrQZL8EMR+y2c0R8SaW3zv2ZXzX2+i1kHD
EmmW+unGtkXvsHSIFrWMkldI1Fx7IBoKjnXSWlFKJg06gI1yUSNmXjlerulm1oaIlPyYG82cbxQH
5SMQbAZcVDT23aCm8cKnJ/KkDF1yQmBqWuzu5fQtMklgAPKhS0jn7AdpHjTmrnNk33KA41O9bTDF
3kaCTuiGtGVxP7suzKCp9oyaYtewRFuDVgrwnpI1J9DYF5D3kKnpzp4rVjZ4Q8ZNXC/Oz97o2dbL
CApYa5Xlm2/1uLkSjDPXWbc0z06VITxMBP7LPbfZY4yRdVPeDlAVvw7tnIrAs9Hkgl8xYBli4jHY
UOkE4oRxrQ/5NuGbm4QI23QZRl2zPOHRsaeTCQuWW8om69pA0FoEJBuzEhdCk4elnTnNTQx7d9MV
wo7gcBNlx/etLLFqtWYeYBbDe6BB6X3UZhMYIC/fOBetAX7RUa0KC3LYlhAdrXNBu2/142Qq4cYr
P7n0uxiQbkKjnV0lEgL2JkZd3edO4gJz7af8hywMLGRZ1V/2TT0SjSNbdwkoaxbPiHCn2zGOtJ/g
FDIYf5oT5ReWyjGEjKVCmVmzc71akBOSaxuhvdyyT1oPKrlnFwjuG29vStE9+wLa9UGfq/SIM296
JdrWmvfe3JJf0nlaGodLY1BSgCARv9iDpfPCILlhDkoWK5ikR7C4gsmWb2mH80Bx1gmOyhjsAzvH
OhTwm2Iyj70BNTiFQy3b9bT+DwlYGQxojp1/X5jFTjhrhBsXWszTBk6ZXpu2st+ydrZ/dkgQTx4G
aXVg88YJbsL89Ihv23kwq5j1wo3KKAoaiLbnmc0CkW5zR8pkJQHWtH1KJJyLGe5N5l02hLbop/gZ
eplN+RlTvY2WrtUvqE04HuTKGMXqgOfFoWiTzdgpphwhXOfqzm5VEU9BnXZZsefLCjixH3MsAMni
wT3LRaudJjslqZzjUMbakyrOyZrH55ItXPOjN5NMhg4i0Osc1tY3sJ39ZZfO2jcJTPdbQWXZC+yp
NvmqE/RjXcRSEiLn8+XssSE1rbzIs2HG/VTMzfe26iOxzv/ZDJq+jgtAtSQGXdtIEb5UaSbmrUJ8
QJkBXOcr8msbwYS/HpNrK4nuiq4jmb4wCjFs8tbIHpx+tL8SUi2mY9lL++ecjsudtD1Sa/zCTjJO
U7HbMPgMOLY4TgC9xpITCCHhs3bKWYT513ntPVi6g94ntW2jDq16YElJmAUogg0uFoz2rPIj8gvv
0q/ylCeuEvJgWjTLgW0nKOf7arBeBOzqdmPWsINBDglH4Rtqswvgt0PD6ltHGL3B9NPGxvoiQtyC
hr/DoM2mt8syGjqF75bBkOGFDVucoNc0vxKNdh7EPdQpS/cYia49E1BHcVrPmySiAuRW9q4kF4/O
Cfaq1xSDMq4jNnvZppz04bZcYi0J3TjPv9Lx4WSajr1vHVsmM9+YGmXoVh+w/GEf6NhK4onlfLlx
OnSY7A7LdAz5U68/j1ntvKQGbZpN0wOgDvVqyJ5MIKw+jXi7ReldRlBgY4K5cYoDTc73BoW+N7pm
3uXC1r7bMK3LFz5x02VnlG6Ce6+hGEC4h5Mw7rPICel4QUPHP1WFKBRLH1ioEZFM5NrRjWwLdjZx
Bo77gvpJduJAMaMKHzhQgh+33eVSS5fRClA/o2TGTtr1gd/4Kdv7SflG/mXi3qrdOBDsYyjRbdre
cjkcWd5gQ8RVybh1ZxMfLVnF/c4XZnI15VHsHMs6E9UxqwuHHZBwa2dLGiaDMnOL+Izrffr67+Tp
GHrVa7xcqog3jZLLHSbr/vrfqyifF7ccafMWlVkgfErEAb9MXO7+3sj6o0iOStWwLHctF0OgeM8V
cMnJipaxlnTKNZtiwVBdapo1hF0m8mtJAsmXCO7FJxKEP7s4XBUAFXAmmJ6wQNfG8C8dDeVCdyZP
TgaFAku5cWYjCzCukj1hy2yro/s8GphWdgWl4DCtJnOHADri/OLY/2o/gl9CyxKWE8RBOG3vWlka
YQWwYwl2RHhmXoCIM/Zz6k1fXCThn7RI/2iwrJdCWYdqkKIwDdvfb9ocYGu2NuucTTXvZOe4yGUy
NMe/v9APrwKNjibEKrv4h334y6PtnKQzpGCnb8XGsi2INftSYVP6RNrx51XYiMLypMHB22NZ+v1e
qB1ShV07rwMmvF1lRSa6F5oO5r/8euh9rU+M0BXXJFTi9+tUSRHBn+rrYOI/Osj1RmpsJEHZz+kn
l/pgJrBlsRxamg79tn9CGn55cHMeUfWQa99ad+OLZQFtrcVFdjJEST2VwL3tIMg7+/vb+qhjY1Gg
hgK49tzsd/dnlWPSGHwMqHBziBsUG/Qxk+6+daoXGRlz2NFiDaJcFJ80xz6agjxUIVa4GK/x/cTX
tWgtK2brrsUcAfgVY0E7BGzEyWh061KbTEpkbtZs2qYdTqTzulBZF68JFw2zzd+fgvHRY/AI/mEG
OvDp3jeunI6oWs4YMtBF3tzl3VSEpqKmNk7Lz0GN6rLULGD5S0aEgdYrAlbb4uDb3RTkyXqAU2mz
IxnYDEUt5A0aHPMYxdDfagIQP1kw/xj5HjNrnVfoZOm4vyfLGMWoR14PHUCYEz4of0rC2dLzw9+f
yEdXgeTF7EKqrNNK/H3cY3PtGhfEQGCXpndV1eLrlGnN7f/gIngjuAuEWvB4fr+IGphT+lBwgCHe
8DAasrghZcj7bKSta8G7xjL4KRutHxgGcG/v7mWwplaRC1HREB3sa2tU1FtZXC7ZYmubjk7AxsBz
tcNQndySXpwFSzfgbzId0h2SLKsOpWOmJ6+btIfaUd73vz8ERN9//jyAVSClUEHrIG9+fwqmmlIz
4iwUNKXzpqexfB4aeeeOS32yfHZiRTeDZnZw+WzEKIYrELnV1hDDeA1ePNnU9kTV1MjGp7//rj+m
BOMMoTpYLQFC1NDfaVuIgpltSu3gUBqj3BH7S1FLgXbzSze/WHCnxkVV7ozZf/37dT94W4jA10XB
QXXOkvv74+AAspK5GRS5y9ZTkTt6lhEl1xGSYvj3S/1D1Hw3MrjWKvWEPGjTNPv9WhR3lbZI3G4y
B4arGvLgy2ImnbOgcbxmwAcESvrXgEzEteOT4ETCgfbJfDbXUf7+RyDlWW0EfDH/IB6hjWan3dMV
ULYZgQjIzW2BvGcjdAy/5EZnR2Oe/AtKOtP3RuvNb5Y/vbW9ayDzoWIkTS05k/FYbROYRzdoTpcJ
l6B0V38YJ4cGExP9nmYyAzlnDiWMVPcoXpGY8/en+cGAcdC7Qjf0VoDT+xdHLXXWG2NAv2HYw08n
Tr27iK3z1umd6m4RkfZESHd+NVmcbf5+5fU1vXuCuCrWzQACSMd6r8nBKd43OsWUoOTKL6MXra7N
2LxDrKPfydn/bGp8MGNdpFeIRxx0gwjAfh82Fc1WgApmGRQICO/Qsg3nGW/rJ3f1wUQQPE9YgA6Z
ZMb7dQEdR5oZPt3Xihf7Ra8syYpF8pqXN8b57w9w9aS8f4J8TyxeHopBhNTvpCpT79isMHAuWgx2
gWGVBWeQeTgZSqN91cf060bdoKCvM1dSs9m3Y/lopNElu5ToZCr5yeLz5xNebTeo2ox/Nl3vcXFN
IeN8UER+kJST7e0OMddKtPlk6v05blDmIFZh/8gygCjo9/fom8QzWMyhIC6m9KnCVxoqklIOFTJd
ghUpmvz9Mf/5Rrke1F4WmtUZ+t6xY2u5jqaL69lmle7AQ3U7qvCkB9fdZ6jRDy8lfGB7mGEYqu9u
DbYosUJTUwRiGNqjs6qQltybjg6ZRZ+M0w/e1SpEQ06/SiGRxL17ijndLEEKFLWptN6BbrL3iTI+
o/h/+K58oHroLHGGuu9uyCM7L5+IGgsimou8Jqc9VdSCgp68ELI+cvXJBujDB/jL9dY//2U3LiZI
PV4ruat2WL5I18OZbOjZLpnKz6S6H13K4lvHh9Yi9mH1n/16qdbvopFgYoZhg0fFBtMcdH3RnrQh
tj85nH10KT50cGgR2VGYXZ/yL3cVm2MzGYpmFqFc9lGRsb2xptK4rvVeC/8+2I0/3xgaeE4UHo4u
lxPuet755VqlU9E17tETVPDLX6Rbo4a1M++mgVuW7QAqucFQ2sNDbi60uLt23q3b/Rs3gXmVOYRy
YXSMPBh/a5cu7RsZ4qYwPpmSfw7e9UcyqAyEa6Q0rgvjLz9S79k3NgOLrDvlTTgRg7GLKS/v/v4s
/nzsnslG2gUny6Yae+nvV6Fgj0BbiSKAY1Puk6gsjpKAsNDOHfnJpf44RXq4XYBrs6Fmz0tF5fdL
1engFtgPCnqzC1l5tFPE4+TRepyNHr6fXggjDpQ3f7aL/eBt2/Tn+C6CbURX+e66kY/WyGYzHah5
dKNNhVOQ2r7RH5QRnXjw9R0vv7tgqC/XprLVCUNfvU+SjhgngTA8yIRKHyYjv9FprNxDiFo+edV/
vgQEzy64bPxt7BXeP5nY76eGPGmEDsRxfdH0uL4iDwhpQqx9Jov/82H4HMwYU2j9eQnvnbsS1CSH
+TQPCs33v5kwzwFVCWsK236GiDcn8yeT7c9hTFYytgLQsNR2qCb9/tYz2GylbBAk19LuHrzRmu+8
dnHbT5b6dZz+vtFiY2cRFqCv4TngE36/TONETu3lE1J3Sq0Xy1QiXxuoeKIr8wBo9Q0dRDV641Fb
vft+QXv87xPpg/ukGsNO2RYY2k1z/fNfpmvegZs0ofkEbKP9rV8P2TZPpvjL36/ywUhhJynoQrCb
BI27/vkvV2GNbNEj9ATERJa662d1i/+h/Oqs7Ii/X+mj+4FqvQYoAPxlpPx+pVnGWjpqCqmH7ke7
qCnVi9D95v7vVzE+uiEfmwIqfao8png3PJa6wZBTDFkwae2wzcyezknee7A15igL09yPt25HaiG+
dxpNxTxsJ3f80TsdvlDUTTva40gFV7qMgZvkfzCoGFbrAQxWNIeH358BQpaITVdH8zZNunOHYiqo
cjoaSzfRWmM2cxR3o2rXuLDBBgwRn1z/j3fAc2HUsCpjtedNvFu5WBzbaHCsaJNlKn9IND+/El1U
fnKVP4/5bK3ZH1GFWP0abDh/v00gNUXHBzkJdFQMM/LrJNlnY4RGryqo6rt5jqs18xDJEL1MGG+y
fLeNBFYZSrytlg79ttUK8ZDQfwn/GR7/3136v9YU8f/e/B+QY99+L/7tf7+16Y/v1b/d/WyGlyL9
8avddP0//Kfd1BT/AYEMh9NqhF+/cIyj/4xgMWwwATZjl7oEnAA2cf/PbGoY/0FlH3M0npF10Vo3
Qf/XbGoSNsa2mcqP7YCG1NHp/wupYeuBkAH0X4uzYANOPZxACGxIrsNm490Ao/0tkAsU+xRRbkx+
x4ikUDv0TdVtoUjYB7vVv7md1ex1tMvf7EXvQjm6/bnx/PrJQFZxbuMmK0n9FhXSXsN/RHX5Ysm6
jWhMqy50qQ7vBdUUdFkjCvm01Z2fwsrmC6c03PCf/yMQmwmRaPEy5yBoZuK0W2QaXv3EvrlPj7MN
g5TO3fRIy6NHkWXld/bYOpcufXykfXXD34ZHFiwQjs51s7gPAKfmx0llpPIO3auNTaSlaGcmx87J
xKHplXU1uokVpAZ/VycFFuN6UV0VVQdisYCwlZb5OXXAW2W9uOagMoVuYZnHDAXtAaTWa0lr/ymt
yv5c9wSyZoYgrGwaxDUIvGo/wP49lqgeiDhuurdUS18UeazH9W9qyJmv9dxy7mFHvUKhnk8koReX
scdPHkcuPk2a8yY1dPtpmouDt2QvIuYBLsLKz6230Nf/5zaSSriHJuE5/fMrvXnMz4izxPU4N69g
iV5EvnQk7lpGmHaIkOvJcQ+VzlIQa73zZmcErPmD3eJ5ghBwpquuH8iazM+OHyVH00imkNxMSAfC
eeOtTnKD0CA56hoQG4SXhrEvyPaiocxjzsqEYmivxh0WHHGNJE5ApeX3zlEbbQc55+fRdlHp1oy4
68U1uRONn49sXT8NQwdOaXaLHHkOnIQDyZ4TMD3+woa20BhaUWK+lnCWQb9aOPVcRwPw+8/Lk+io
6cGKfL8+3Czx3ANbDI0gvDly3jJRvEiWyuvFGl8Jb35pO5x2pnTq4/pYK7JTqchzyxU4ntCS5Qs4
SIpqGhdFyue+eSgt3hw7To9WzQspCKo7ZFb3ak2YEW0HsstMe+ybWZs8RU9d5z369zXIOVCIWxBv
dY96pN8YRbTKt2RtHgUqyHgzjLL40spebLNkFGctlfnJ6KN0LxC+J6B+DO8RDB8AvKjVzw7wuG3T
Wd4lUAeoDq5fKxQfY73jZKiFGtOWtid2Ib2ZohP+N+sKFlEZCtp3zylH4MC1p/ToW3kS4MgjFBOR
Rb7ROhG/LmgpDpWopih0zDo6iMFD16nXNoSDucYbAoqqJua9dZALLN1VH8NW9Gqv/5mNdHmI8qXQ
E08+3Dy+NRu6id15ZMCjH80wukwGJEWa9Hth5+4tgcDWUzN44x1Y3nrbEkoqN+RJJN9jxURY2H2e
vMIxDkCXx7s5Ftk1o354atEpb6vJlgrqllRhLfX4unON5kIso74zaN5viCOHlBYbrtwiizevtVlG
d34tEoZW798MiP1CmeWoz3VpXuUAlq9jNm2ob0yLQ5XqgzbVdVwKCuBo2+KFimFEHxJdH+UmqmJv
n1pLtoXX51737mCd9Soav+g1oHPpDeSxOiK+KBrKwIhKJvdqHHLrBUVxupthIR6Hsv4xCLe7Q4CD
CHpWk3NRlI6z9Sv/2qV4FFagSgNDdveE94IcGfOq3Vp6BDEs4hxr8487SzElLM6koZmaZPSaCCOG
qhwvlGY/Ihytb5LBMDBw1ukDx4n2wqw0+6XrSNTd5KZOSgIsdeIISXu+KDvTbcB5etbRaIyHTnfT
J78QzhNpCxfW4gCS68fkHipJvXU1xMi+RSrcgq7tgPaAxsJYJf0F9ajo0aGcTDxyPx+ivu5vwAUO
B2yGNMmj0qEKb+U9nfImP/VGpl25rYjuAD76gR6hHghaHe2Y49LKQRyiLbuGzMo0aLy0eEVj+rPt
8RIl2nSwEkOEs0uIInxT/wDkD2otAjrR8/nJop0+9d3GTFr3qcMPcERoVgYjMr9DC3pyCxeyveb5
D5vB7qBNF2V2Toiy3XnSkw/xSGiLOxnOBeD8+CaOJy2Ao+yFLTqk5wli+ClZInxM3eBvuzzWNw7F
ntU4VmwTU46bAXn9Rq9NDjMxydnLgD/CaRNy+pDLhvqifc2XiJTZCb0IU2Wq6Yd4S3m1OEUcmq1p
HiEyu2GbAntsQVTnqM0UfPBygso+JIfYbpjeUa9+oJG8akm5gCDI/Xraalee7NDvCnXUgTIfmqgA
T+bVTn0qyhIz2zC3VznCxnpjpDEIzwaf9QmpdnuaQfeSiNuaDChkMHcJjrsDm5IxKFeV5OxH47EF
oPnUKr3capzSfsCS9dgDNPcgfdMjLu7yoWv85XG13J7mKdbXKWFdg2o0WYTt2bzojUo6iK5ccC7u
qDm3adrNB2fRnCNE/uoymuvlQIsVMqIZFSEduSocYC9vzcUoriFG4qXD0LEv+SFbzfdYW/WaCeHx
QW6VAMsmrQtXRf6ZUnW/JRxX29DASI5877KjmdjZrRbHd8UwzNexM/qnFM/J64Cab1MTnQaptbqn
usL6bJBE3lhm+ZM2bHXllj7g4hlTHYCBekdJr74pi+5LGc+pD4AnEruVmfwTEyDyHW+aSUpmwe8O
flSaJw/w/C3tJyRGjFRx4XJBhGpKnv0m118zzlynDr/go+lO4D87+4ShAm5jZIPp8Z20vC06t76c
YxY1t5aS/O3VK+ak9Z2lmyRkY6ZDBA5e+9zX8naiXb83m+QKKJO8TQUmShmtVPS2Nw8O//+do5U3
gzZVYaoq9aXCVRfmmTbuo6Q8g1R4zGcx3aCCRiXZUzyLZKwCGJAbmw8u4o/yirk6E+POIO48+wKF
Y0ebrynPopU3ncUHIIXKCJoVedTywg52JnKdwPLaJ9Q6MhimvUdKQatrTFqEuAbGqoAyzhcrFWDJ
W86TtTPpFwTNr5AeuBS63yMEGxNxYqWhfTlaxq4ebDw3Ta5eFjXVa75DjbjLS9vz4hjTUSsj+9xV
Gr4Ye/LvCCj39x3g+g3a8OUNp91FO+rqi+F00VmaqXbtVJ7a2tKMdyq25rCUfOfc0bP2pAPh+KKh
cjCBiW8VyNVtQo1kl82utWvGwf5hpV61LRIxy+1sTc6m6LsHl4/bVZlNEgbUbGhH2xxmEM+1Zo7M
GqKsvX8sI6QMPHhYSX7MxlTsKja+WJSwoXS+24RzNABXnntyzD0x7ax6ghKsPBHA9y9DlU+g3B2k
XgNT+sJy+qtk1YKpAeruKoS8oP1c7uu6vCpsrDyIUoG4kJ53rWmsEySduw9WXz5lQJm2C4qlLfVM
7eiWfbN3HAiDaTKDgy9Qw2aF1QZwsKONq423E0aaneUTasHHYQow4+ShhuViVTgth7rS5t1ilwSz
zz3hCVXLREMoelISKKzEB3PwjJ7awJxhELCl/jonubvPOh8Pb2fBYiWnNozTYTnBYFpWTfr3Kpfy
R+zS0oGA/62Dhkmle85uF/Yrezqa9mU900LrlHfdOMmZbDtsUhMUzaxDZTmj9e1dohIqM0aEP8ze
ng8D7P9ZmGqrfK37gUDYfi74uv3A0ugfEekxurDUGMeqGr2VQD03rOO5Zl1R9tYwyK19txWYPp58
r26Pwi6sG2ZsczQW27nymhY8pTT69KsO9+/SgS19HZFrj35xdqZ71Wvye9osWgicNTn4C0vK0BlG
YNQquyqLcTl5XrmgZm9SN2yQ8ROLogx559htdVsST/+MULIlsAWo7n60OlVv+aqIfO0OzTcqltrd
wBQtN0ltRS9OnUcH9oTdoxPp+KxcbAFHLe3shxTu2Dn13R4jBxhK2t0ZrpaswHGYNZ53M/qNfhCa
jswRJau8VQBIBDDdaMJWUanhuJSieQHAJV75UCy0iJQywx5l7Y2rzGXf14y8xPCGPTh18ThO2bh1
kmSsN7qqjauYMt+xivzsJgXKiYodaO4E7dXKrpLcuTIwv4eu6MgsKGWCu8URFrG3JmkEHJXuyAYJ
jZ6NlTvY3iZpyu951sRh2XXqhMMs3YoEBfrk+mg0VUreTux8nVDyBnRMHko4TkEl1Cuw3HQblzp7
Row4m4Hv9OUQ5fZ20jidlEvTbaXwvvdNtmxlq4hhahN1acd6cani/ns+AMaVxqDtwIxjSsVRwHo3
J6+qB98el+pOLM3eywGl8lsfZxjagTnmF/Hgjls1lD6Qaqnt/HK1jCgHHXmXXtnmMr7kbptfF7hI
3gyCAVCRx+mlb2ZpOFSCTdmcxtvJ0nFzzvqtqOZv6BChvKYqviLapA2XbABFRiDABSqa+KKSvbZa
RvDgDfJyKomPoPPdhW1s1/tGS5ZrpFL5YRbKeIwwIW5cMbuASqtq45j9pcpnNOcJEqYq8Q6lsHd1
S+6I7pc76tSPUVve5xPOud4pwUV1KEXT+b6qod61GAMrNT5MJbrpNYDpGa/3cqrLTNxYc1Q9aJOM
Ngh8HpdBPUflUt0MaEc4BwLMJtJ4uWqajK/58Jo2Tr3NS+NlKmsErgNC/sGr2G612HFHAOi7zFra
B+ry5WXGvR1r9rv/h70zaY5bubLwX+nwHg4MiWnRGxRqZrE4iJM2CFIkMSWmxIxf31/pPXdLem4r
vPfOEc9UVWHIvHnvOd/ZNEt2T4th7yZ9Hoh8zJ8lkRIDOcRnOghWOKXqbU71t/JSS6Wa9UVN7JJ+
xPyDyvaQYUpBwJd/1fIyW3WGfc/A7RNYVggV+Fzp00s1VgBpp/GmsMHTlG47X0WRox2czsNDTn6T
tAyUZ1HCz2eshWwdNcMADJoK8Gok6RbhLn6oSkc96re5ebKyelg3i6gOeUw12em1TV61R8NC1HLr
xdk1ZamBBUkAKCbSeq0nADVw99b7BYwUM/f+yrKH6tsESw/SHC6oILNJBPHZ5MLOR/qlxa539JbB
/0owfRsOnh2vBxkfGh3GC2rpbzo712GEhU7c3IY0m1NuF/YZ69uwzaiFV7SBPufO7ffjbDVBp2G5
j6rF3ESRz3Pcl8fM8b9WYrhflIAX4ZsnQM5HsHyfo91/s2JnUzb5gfHzAGm5OKUdkapMzY9pxb5J
J+c68aOtpA2kWdkxQ92/Ejqswqn1qk3azY+l1I6anz20aT2eRD1rd3WUeSvDrD4dMh96Zb7bBDzF
vndBR3CSI0Lquu/rMUS1ikWG0Jh1h5um0f2nlPoWI1GzG2D+1DnbHC6IOKi89iCjHlMJzmQ67c49
rBjyenA2UFpiNJ/QF/q5IDJmfB71EgS8wayGY2HsjPC0CSO9SLW3kXDPlYZb2vQSstgzvImykwWu
BrArZA92HOmXTx7wS6LoXLMH6NuomB7r2C5uCUXst5pfHqDW1DQA5INuxNtCatm6SEXItv2odf4V
ZOTpYOr9B/05grjqGZCAgFWQtNYXU4ueCktbbutMfyFngeVqbJ8NrbmtbOOjEMVT4/tv4xx/ZsID
ss3JxYI0afmfscQ4hl3hu4UPQ1MnV5NI7ui6vyZVMx7HZeFpq61+48h2H3eOeq41DS63YeTnDs4p
taIeXWEWztagRFyA2UlOodlKZosOYU2q8XfseGAK2mLeCkkQueUFekNqOkElONaLw9RaW1WJA0Bk
TnWas2vi5b1cpgkZrWyxFS9HABgvXMx78lB2VVFdl5A61okEe29JttV+n8bMiwtCk8ieQ3spgTls
ZFk557LHbMA5LcB4c0+bP6bPNGz0FP/bouv1pkr9FXa9u5zanCS2FT1Pjk3SvelktK384uANzl6R
WeZwqoD5WySB76jDlKSPcsFUMidYAPr41UEShr0W0HUxbmk2RQ9ux5gVjMgmGnFvDYNb76jjb7VF
O/E+bPlX7pwlO5P+0K6Xxb4WUbYncGFczZ58yuL2bsDjkkbVEUWwhiW1D6tseajx9wZzkmphnNPN
uIgSC/atIM3nR3O6eDOjM7EGqyi29K3MIfb7ub9PLvZuL+13jlPHX4hW7la6078goSONixPHUBZi
5VRGsqtZyrYToWxg4lye3iShJVzVehQsi3RfFaSUIM8zbI+Q8AE6EQh0B2bjgSahsW2lZhwSkmZW
naeLLXbrBnN4mbWPi1aCMu2TigaGX2ocfjzwEvDpXQ783XKqUPXte3QGxH/0RK+VDfljdJEn2Kwu
iya6mYOTd/6HxF2+j1ybIiBppzfQov7FB1YdhN8OJyrV8n1GcvJEjJvaEx2THjqXzjA9gskhJ2cq
yntXJcm3qC2MF1psYgexwrxhXts+KFxJQaYWLTA7/J4jbboDbu35EFcixD/8/StVj1QmLhE8HH8M
hqqHlkI1JFXvYzE0eeS1xZ8EM2alz/HMaMzBDd275WWdaO/I87o0jTqHo1xiqI0HlxWxplrO+VJH
J1ALxApIP7mBmLLsRG34z3nfO6tUdwY/GJLm0R2S8kubyPw1JvRqO3lAMBLJrmSNYGp0NWq3Q0rw
E5e1TxF+9uDEQeq1LwQGRqGD/QgErAkXqoWkuvEFxzCMIeNWKne44rROw6FVNSfK5qX0G7oONYbM
ADpNGtqpHd27Zu2H/tgYK7eYmh0eRLkZEtfeNVkhbr15+ZjjLDrxkyLMJe2wAQJCpaET/w5zQk/3
JV6dAztKeyylR/KRi6QxcJVlPBOfMJw4dCBVZPPdzIIWwaiZtEmsOL9L/Hm+T6oq3rtAG977vnPv
IKA8o48z29DttRMxSVZYppTxEYXxoS7NWwev4ars5yp0jJiXu6GjofhCr1Hqzfe13RIa0OGqp9U1
bSljepDt9nh0Km9elWQp7ESjtFXfeRSurtEeVazJh6YBmFIYrNh16SRXSSX1q57976p1NBGiMcYw
ls/7DFxLUPV2u8cS1O9zpYDp+kI7J3r2dRSKatVJ75dLsGFRN+dO6vFVrdcMMrzyCwFV5h0gDJNe
M4FFsG0KMrSYmNP80u0ujMwRfyzOn73EgBTW+ZJfKTIJWeY6uXOLxgjxtxgF+UXlsOefrb4t+dAf
o6qaOTH02rqPLzdWlZk6gFkZmKtwHXgy13HkGKcRZyYxdeN9XFjdusesyW4+MQTFfL+HTspY2M+q
ddzOMuxjCGOoD0Ycbj0ep2mID2kmjdfJ4IzYmSpbx5dVxeyc+jRNfCqHynFlYANel1yMTVT23Tb1
TXXwLLabeLLts5yHL309z3cdITlBFevTvprLgWoZuL4ro9tutr2NPat8Vcz5cmigDIeZXxXrLB05
hVYzJfmluZrRbcORWAD4yRJy7jiyQfw3zMBxsG2j5GVepWE5RllsbEgkuY/6erjvKidfLwxviLsf
y6ecHLu140zuoc+4G7SsqxCbYY3NFBL0YBE5Ta+FsYmj2dcI1QdSKLLmVss15xRNdrTh+5wquJv0
ER3rlJVWcWV6+VehxmSD+VjuoX0121p3aaBw5iJEMmd19MWB99e8GYyxPw/YoFdmDVEhscd8hxJT
buy4f+mdul2NueNdRSXhrmne59t0nt4GpUdhNUOPoTO5xMeOTJ/rbsiH9zjDLx8UxWIc5mEsIZzp
+FZ01ZwYRWUbCtQNPa71MDTdxsSnTb1dLiFoHyM0is7baLFmr8uxrlZE5ujbiS7EkaYl1I5EpJvM
zj+GlJDBjojTvTWBS471zHjTp9JbKxuZSxK3AiCOoVbKoT9b64m38ZZmOgw1lnWk7ci6WBs2Uw2A
BUIO63rSeyd6MO7DAB3jFEd4KbAzt+tL6s0qpteuaklYSqHaL/mYwZvoCB5DicsbSBT3YSZsCp93
0ct9ZstXho3Eo0h9PGHTRa6iS22daa65a5FgfiGuFPMjGDsC1eyrpBCU9shfl1WcN9i2YzGhKCx4
08ki5EcOjiCUhTR49ifn1vQsRwWybmMqaFxA98jp2m1VgP2Rrp9uE6cw2gDJRXnr5oJJFOa3B2Ng
ama0/rLTFr/7pnd9fd3Yy/ih9UwyDW1w/WCSDMUiJoanuV6aLR4UjmH0VG6WFBIaynGNzi8q/Mwo
rb1TLdazsVzaq60sHj17KOi7CvnocPIJpU7/ma/p38wpU67JGuShQA8YLv4wPAzN8J6mRXxdtNQy
9PWd8bEetOm6TrNlBTH3HZflZYrLP9I7JUHXvYuHvXIG8bzwit/osxux3BnqWcjUv7E0TCKriOzW
i3keW9ZqtnL9qRljM5waZ3gpxhkjIb5qtBu9wINdA68AsHTxFMaJ9zlRFNFvBaIWouKewtaou8NQ
ltNjpro2zCgIv5Luoz3VQ9ftSgyKhx5B5os++cWt0bk2UyshnGur9j7HElZToDGLfyk8oz25/iDO
gGj1g5GjnqabzMU0gXuHqUubQzGFPAEer54GnavHcO4ThNewx5AecdxkwCkmrkAMNIkRmMZUZxkn
410ATWQ0M2UsdfEFc+GPtyBOxn05z7S/NKFvG3NmomzpLcFcun+TqzHax2mSUk2mqv+Mk67NwmIe
nLCZfMor1ySJSJZaGcqFjkbCo2N6TN1tt5c4rg0O1goyHtCzgUsEmSILiUbmr7My3uVJd8GF+eZ5
8AXeRZd+as+avLd0JZ4bU+Vr3jyu7GLVMHAuvxfSXfW0GL16LklPToNeXr4bdAktnLyJCfFIQ/i0
mAXH5Nle8KYOSr4NHRQvZkJRIEjJBck+vNsVD4tfSL4+Fu16z5i9PlSjppOR2Me72C2sM4uqf1Pa
fBdC3QqIfkpVb7NdW91776Bc0275mO5o2oq1PMag8GhYPH0VQ2skZtbidtvLVSn5rTdRy9oV1gX/
HUI8nd1OzsuNGD1mctYb/BcEAqDV/J7MAGgAq5EwyB29PisorAYK4TJ5xhrwPo+6Jd/QbULDwE47
je8Rrd2VX8pyppdDZtoLY3YF71+v4+mkZIkJOo3E51wMRHYyrU6aq7zrMBtHMuFDscuN6tqf6uxj
Iehr2thZW8uztJUWjh4hAsdsTheSnzlJJnemdM1zHelW6xGlaoAnoMgd1m0pyS6lOJScl1kXxLJZ
ln56xKW8RPdqzIY+1Lz4Lks902XfbHSnCi8EPy7qrN4htNZMZHmDCDHti0Vd9xkht4HZtupZL2JO
v3S+5ePCqYfdtF20pyIGLvRUOhBWwPZYYFRmwqaPsjKpNuaidngQ/Q5nNvpC/3mE86JOjGkeelS/
4TJqUf0KeLFcrsVgECQAkqI/eGnVsb91kW48plOlGSsykvRmj348nsORcKeVzW15WCqW3cDoF3vt
1n32DADGfh3sobvWxkGzdkUaY+xc7BxQuQn6yg3SgXTHNG3KWy+OdYSIrkFo3ByzkO5cnihyGUwv
hAXILM7zGHuGl57ehrzUXdtox0VHnDpKfVEbuF9gxBYCx4MEe9N2loV3Q3ObNcKeiQPvExhcq5k6
wzsIUU/yaWyjKd/CQ9GLld9iDVsDkwCWvqX1QbywUQEZMiFH0KzEZN2kZNeCNWJyZwigIYBqLFA4
rTYGVZEQu0n4xHBK+BpEIMaijK7olXjdCiiF8xENEvgiKVAc5CS93xhnoi/fpF2KeVWZZvMOOdux
zmZeAXV2AEh9kjtgnDXwkBEgoSG782ek1BuL+DcmYWXW3MHdnPRjVlhzfmR6Wjt0eur0XBNeIdb9
qPnDoeRbc9zChroq4QsmQRYRbyH8KrkVgwkfUvC4BxbBsN6qiC1NrltQC5oetMrHLOUuLvIeIDrj
HgwJoKCgzBcs52WNDnbTTow6PqeKZOBSMa927TENef9WfgTtS4uMYm8tMx52TXfOdETarVZ15ZWB
ynPTIcYhrTfZLkndfaFKtrhoXfbB8aQE+tlG/dqHw0Bph0Ofrf2RGu200DdQVk7bOHXmvTAmFeK3
Bry4wF8FN1HecjVhP7Xzs1bNXuhG861bDfoqBSlGABbRhVpvfWMeSflbdU8NO/GVYCCezInYZI72
tYeowmzduO1oYLyrnsWiZunsfFFsjbFFuJBxMqF7fZxogoQD0uir2rHuC4XXJhXeXsQQ1XKbE5JN
bndAQECQuzNZk3Q9kiqcALmRP0hFBd9xppVGGhGUqjYJKFU2S937L7MLPE8aur9a8EFtuH/WF1BZ
8apwvC9LDLNoIKAorGKPzijLGPOptTsN3VqPS+/JsywII43BiTCbdJhWJIPV1WyuWwUAgAeVFRE7
DHtktZTXaarSp5oRCO2kupVXdVM2X+zBLk5QJB+KhuLQnetHnw7tGEFXHDUXNAnXFw7QbBfXXuR6
uHzxVsGvwl4MLFyBsspbP8aeAqFAVMZ0Q9NgOCwVo0jKn3TbdRdyQTQFtiGP2B5v7aII68y+EUu9
o2O813S9Wjcku65aXbuhOaZWY0V9URDDGEUW60DuwltD/12t0n4eoQn5d6VkmtsCseyshezi2b3S
PT9daYlx7nX6uX7p1JtcEFZfLibtNpG/LVlLhsw0lff6Jf+uvljqxmg2ycDDv0Mn+NhPer4tcaYH
SLSXIXA6Skc41Q4DgoWKnCOQHmLaNLmHcXbT+LQ8E9VtY73ObgvpHOMG+1VszvvYkGuN7uC+SrMn
AUF67Jp4RxuQjlZUS3lAKkqHz+irR2al46uZVjTREGDToUyfNILyjiBXv5KEkdxN0nyZqhLQUmtr
a/8SsjyPert1VLwmIW9TN4u5nz3buVBAOBNFdwpK8hp+3rhrxbBs68zqP3w3ejfyhI5UWYCfKBgM
Sqt+zBkg78fW9q5RJdKEWxJ5Jctcuwwc69Bq473UrGkjdKYWps2E0TfM5Z2VKaURjLrCaSrjChqj
vpG0XxRNHmAnZPg4yfQM+OWxn5LqSmiSTkf8yjkKzhnC7N5AhmKL8cG2DdARnSTNnAjWoNVd7yxS
Bs6dmF+9iUMzDmwOAJn4sEhyjlm7yrNnLAyuvaTacFudddQiLBkm0mIXL3t1C4JfGMcy8zIBFVv2
3HFN/RHJubhnbPQuNUVRMU0eTcaMqJ95OREB6u3r2X3QhDux4SMjRIPDKEK3vJcqN92tsJhizPaO
7odG0rj4mg1tsk2VxvHhMy/NK9Am37weqYpjYnZtWaWDIi7Vl6xnqGQY6c43tLWhQNLokEwN7TAX
zo1JlsaxNT25nyvLhAsb3RagQLLsnqToc65RHDU+4Ku0POp6di2sbgjnTLsx41rbgTBAQGMVby5I
q7mOT3Bqoud6qJ5gIa7nVFEojozbG6gvrYqib0PWb1Jcnl+UbTKPnO+U59HW8tyDodR1Yi6XzARi
vN386yWAwquTT73LjMB3adsI31+Pivabl2ubNBoPWO9sii3L3wLGoEJ3qnM22dkGdcp8MArSh700
BgSVec+TqJ8zZXREt+dCQL4DsKOL6WpSkN+awd8QoNTh7jbjS1KRfYKydlOAEj+bTnp2bPngxd4+
yUQaanWxX2hIcQwZOGsNb3A+6feC0VtXWnZty4wGtaseqi45XFjuUV6/WhR/OVGpEBzLb61tbIdY
doGMp4F5T5mco45QejN7jN1ma8U1KsLu1terY2uUZzcddwuAALolOyvtIALWzrHVW0BHSEyofIay
50AHOqtMD6JAqFeVjP8Ry4auooVRVtVD4nXQ5UV0q+RYrKtZ2yytAPKXf2SDeZ1XzZEjjkH6ZZmF
meYMgV7y1MvkkjSlo4vJpjfAoFQNtLPXkVXZX60c5RAwIOhyaBrI0IaHnWUERTWF6VzmdeaGfGA4
1bE73vl9bO2H0aA3bnTIHY2mQDQ0uHYZNiZo3L4zrlvBvmXyBESr2I76ES5jB5YnDUc1d8XGRUO6
MNABBVodzYIXzQesY9Fl8cXaS8u9kURnhcjmDIKYEw8CET/ni8mRuVbNFrMM9p2080eYLvh10Oru
IAQHWinYyjnOOayeYmmuFPBcJFV8R2VKbWUkGaLGMqKHmvR75pfDWShLrEAraDd9LwNckSOTvfzC
sbObq7LwvCsJZQ4WzXhL+vd2YRTOWeI7E7IXW1o43qEnXmc7ttOxs9R1atiPbG1HvbTdwFTUSilw
KUSshrPLQYAf21EUt501WjfNANWSyz+sPJCbGQGkDdlVHE4u6SPNNo/qbdKoMZjqN5rTzBqyzsAr
AKdq8TS42GrfueOV1im6QPFJX6x91clHdiL0alNoFdVDLUcUvv1I16aizg4Ap3rvwmtsguedzuzX
SGXsj1FY6Snzy+yK6aR/IuQMoVzaQLsbqAlDYsPEu2NRx6VN8UlG/LhCeVKERZlSubutd2tQHa9G
cCUhulw/ZNPxrsH2OleEEfzpmviPNeFvNvL9f2FNeK0//uvxQ71//GRG4G/+zL4yzb87WIjJ/nAt
A0vJD9lXJgFXdBQEG/aFqKTzR39GXxnu3w2aDS7DFGGgHL7kdP7pRsDDwPTRvLhCbRODEA7wf8ON
8N3M8n9eBJu/x94MPAKwhw807FfkRlw45miL9oIDRhqYi4L/GSGIerFr5oBDvlhfaf3GLJzKMtfg
41nb/dyyNmhzi9fKyA5JBNMc40LlhBMpVDBXpS7PTt2ROudVZJp4OklHXjoy7ogWE8knqhnvOWKb
PGc9EbVhPlfFE6rHHpZMRCXN4bEZMLXtlOFrT31TsZaQIA88XdhvDOK1V1HM2IBquPYCTStxt+jj
pBzmPYSMMcwdM3344abe/HFBfozC+u4t+uk6AWQC7GYRngOJSlgXb9IPTrNqJvE9L61PAEcm6nua
oy227XGLFz9aiVgyWSmNAsmoXTYp/P3+m00yHZ1GTMJVgBRyutegBOiEHJvDo+7kxQzmbVKIPpJT
JfF90fbUBz3olGLiZ/R9ui6pav/Ip/t/s8f+6e8gE0XAiqF35v/qK7aGNuY0V33SX0nuIAR+JPD+
t7Jmv0eSxT4fV++qnkDul7G1jYfEufMLVKndzIB7dol/irrYILYgGg6R3dFvLfSrIRtNoKeJOubl
IG6sMsmoi6v0NyipX8ya3DtIlWBWL41bnZHJL/wVRXPY4gDyWYI7vSrxqF3RWeC01Q3mFblW1R9u
q//3Wv0KHeHzMF5jOuaeclfdX2kVyygRK5juB5PtZy23HxK5GGu7zrods055jEYyCfoKfw39d579
6XfENetiBPr5ofPxEuhMPPEi48++XJAfHroiayfFWegjXaRuoFewaQLjHmreq6g0PxcZNfoqaoc9
Wjo7XTeDPr8Vgg7Daknt+XU0GnQXl+iZK+ISzyTZ6STyLrL5OtC0WJNQ7SYhJ1HsBiTdoRkE5FWu
K8PVCIjX1oOj5/YmtroEp5uy7haEcP2ukCp+KssyvtMiSOU0I736+Jt37Rc+Cb7Ji+/dtm0oyT6U
rV9+tsBjAUm7+2ZBC22CynTmw4w55FlNBPqgFQBeUFmp/pnok0mWZjTRSKmNqL2WCCjvE9SHCS21
lkuWj9WMHQi1UaDmun9yNL27ThzS5TeT7d0yabYfp2QC0CMWxYCd5hXLUIUmMVEng37pl8nzbl16
1L+x9//lUebwxBPs8hJCzhC/Upt4OaoYNMJb3aAusyMJfy3XYJbHlzjqLBK/ca9a/+zz+Ejcq+wn
PM6/WM6aTHdNa27eegRJzzbQwfWcY80oJcx5XBK++WrlvrsDskPKQlTPqzxq78hVuBxTB9Yj042H
qwqBN+UuB+4dJXMecwgU2papp8vJ3gPNDhql61d9zvEcBGd7m3rN8MV0TVMLmi4evxDqibvJ6Y5G
pLtHAk8hmQ1kuqyUZg1WYKMURm7af/L2G2fbGayVlinA3P/6+frr40VgJFwKHSMpwmzvYs/78a0i
oWCaiuXbyHwvzGOlhzNXLICanhzrAHw/u8tvPhJf4c8vss9HEmdks4Q5AAStnz8ySVO3s+vpmw5R
de/n3WWE58YhiWv+7xatv6wZvDMsktxmLIu8PL/8OrZqOkGq/Tb7w7OjiOuhudvKF6OE1bD4FUO9
eFx2OcZEhsSeS4SryvLTLDiZ/earfPd4/7R88WzzwOm2qfOF0Nb//KtzwOZeYvpvgK/0F5pURRf0
vlA3ZkYIFvpLBOXkxXAYz6IRRagmYu05Kdvx2cwcWpGkWZ0nq69kCHts4Smdyg/bIwI3kChfET4N
Ub+jZaZaRAuqPALhtmCuWwnoXxNRIB9ZuOo3d/JSrv1yK7/HH2MHxcgPjsL8+Ufp6YLPWnNeZX4B
oTtyct71lhEFrH7/jAobw3bplVQ50mF6UfP2fBBo6xO/KASNyxhqWaMMMA91mo/XCzLztcGwyQvt
0ihfR2r3z9lhmoD8apmoJBbzHutMe50TJvC8MCB8bKrIPLMWD2aQGbs8atJbpkqkf7hMnRDPVR4X
QO9wL8LnrsqdOfco1Ih1EOta0+5lvrgHbTFtBsVVfwWA9qK6QKLpB76NiQk3F+YNw7EY6Pno0Mvf
XMHveMSfHwvL4OSmk1ZG5CrPxs9X0Bq6dmxj81WZif4iYF2iH0/E2AZ6Ak0WpfMM7dXwpwLxhzMx
26PXwqlUog5VcRaiBdeZeTFqA2Xz5JqdfUe0H4KenDb4qq4tjJJT7PRHf4o5YWrEOdx+X0D+c9b5
G3vRD2tp+Nq9/hfWaySe16/Fx3//7b4qXmX6+uNJ5/tf/HHUuYTyGmh8PMCll0mpxcL7h+9aEKdO
LeVy06GNccjgpfnHScfgPzEA8xFDO+DsL4vEnycdzeDkBH4C0DooBJuRlPtvHXV+enFdaBgubBsH
FgYpfCRf/fLictIeW8/wTGYus3pL0fEHWa8jIvzhivyTk8LPO+2fH4NSAEwBJzSh//IxZpq1UbQI
RC20qK4Q5hHEPXZGOOhxvca24t7/688zxQW78H/vk2dc4K0ueX8AESzbFJfL/uN+FrGdjBHWqwAr
YqYjSGrnhbaRXhZYNxKcPR1Lg95gUQhGBIqYt1vOcYfUcSMPpW/nVw3KrMLpbpWgs3Jg/CL8jRCE
6njb3EuAtaygZOdUSFgpIm1YpSnaJjtMPT9GjKaJBMdkOIGooCWWx1KNhMfWLFBq26VGBlodkr8w
UOJYveuSnlHbqTseMe/N4zfGoMMQcfy0/LHDASfQAeA1syZm/tKvZncBBO9jIHhRtLMZ4TYpuTDu
akKKSWvJxlboNAEVGm24lemnXuHvppKmH8NCDmzRsz2P3fLoNoTAgcxoDUvfdSrl/wdCrdXjLdgK
h55KNyyuD8mIcwSRAcNYzpPOSF+bPCJTIRtTBFU4nqclwK8jbYIIRvID5ALHBtm9hc0arZx0R+xh
aWFPNtIFhggrTxNWlAUiUb0I87yh6U9WHp3pWwaSenIo+kEDQ53zw0kpSytVHIkyuMTmyMbZx5mf
p4S1LkZVhwVlXfy1jRET7GEKzSaYSVWgwZ6zTn1BDoT/UsscrEIQ4U0VzniAYFbYxuiDvy4884sw
WqbNcQldep0BTM7eqziDPePoGpFVXHOE7hPFhdrUUe0n30aiqq2PsqL/lIIhWQzSay6CqWPXWIYW
LkB1LEFymhi8NxQ0Zr6pU4btGxgsM3lZ0lycRFsRSWYU16kY3UsQRB5FEOGnobjDkaNVB8ctNZUH
+AzrkukNZhp5ZU1l39/XlGbOSdZ92dzN2cwH5prM9Wu4qqN1rMiO5BBuMypLV2zGOSrihcCTdeG1
hPcEszkOgtY8Ab6I2Fs/co5OFzfOeYqTugfcVZR1ddSQO5hAq2y76/aQDXQmBgPZOxhSRtRciuyO
dACeIzNsfsiWGulWmxgXy/LiozVjbqpy0et3Rd5SsnTKE/mpKbhtN1ZFbuA1gpVaCzQ6kwXnf2rb
axtOofFFqNYhM8P0Sm1/yf/ezQ6sR6ZtJOgZXU48GaaoGKnzCCLhOh28Ij0N6Rw7XHRm5/tmcou4
OaGAwvFMb0b3G7Vyx1THsuAt9bxvCttyDpnTLbjlF5F4QU/n3gjHth/6Gi3MwvwnXJpmzAymGy0+
+9qoHfWC0rQdb2Ok5NJChaSwLRLDgFo80DW8aH2Q9DL/WtlZ0R1JRcu9hyym9GP1WQzmjWFv6U3N
G08cV96vaNkUF1Q5xuv2Mi0ha68a7umfa6q+n30Uhf41axbkipUazVj2txH6+6k/Iuedlfe2dE1n
L/sSz7VChFgJbb5vmMrUwcCsE0BEpWqHIf7gxhlhDoue1GHlq4asyAwRa9C62TASl8ah0MFqWo9W
AerXNvyz7RkpFRQkARSFgcYhBmxwrsdTAMjgEkKlmkht3bZz9bPvQro4IJzWtDXlhReFBCNE2m7q
YtmEKtNS7HQatIy9w8JhPCA2bOxtKVMXvyDJVOKQM/A7lrFeYXQR3I7ABZdIBSOEyTh7jpYOM/ey
1KUvdpWVxUiMLdVOpAMtUKxV9hJrw4y5b6Csj+Ut3hJUSqd4KKKETv8o8dv8BoNzqcJ+2lXIPDHZ
xDmN2/QtrV9gP7TQ+g48ThJYvR0TwYZlCtcuKoynf71//dPP8Qzb5EBm0u681Ns/nMbY90n+gZ9D
UEJ9OaxIJJ9Zpfx/a1v+c5N0BdskhTt1yC+bpIsKp3EjPkZrNN/BSTcdG2Qu5DEphAJIJjb/+mf9
fMjk8zxd57wtQJ9D1fN+Ta8lMSqeFtQegQUunlCXsi+Cxa6qsES8HMYFZvaKcKVXpgnjb+7czyeU
7x9NTcAqYoEJNRznlztXYWl2sNSBkqCxsM7GXG46wtRQK6vxN0e8v948fqRFEU+WExv0d2LuDzeP
zdrmhMBHGZ2KzozL86uo9+Lf/KC/XsvLDwG8Ra/UAfb1yyPSzzMT58vwX4xL27C71fwYIAfPQpBr
gyOUXW7Okt1gIcT8fhv/U+r/zbV+eKD/UumvuyQl3u2nUv/yF39U+sKlaIfHSmWOKFZnVP+PSt8y
/36h2/k+9bVHd8XkXv2j0mdwwZkAaO0FtCQAMf1vpW/9naO0YLBMP0ywL0G9/TdmGpdzwY9rl0sU
F5A2Ri42LyB52L+2WzJJ7dY500V7Y1TuYSiUfWPWdqMRl2TG2NGzLma+fXElQVEiBY/BOaMO7aVV
im6CyoSpnptECbUqfQdeCsSVnrwd1vPsxRr9ITkkk8XU1J0UluFLV4fUyqR2vH3XZDI9qL5CeZMU
mSG2GUTlF9euo5u2InZzZeaETiFvmpshQLBSvAN+yr/mRW6gRchbFW8R7C/3aWM2cwi5Cb1QXub1
AKOhdtGYTWN6azVWd4PKLtGoGWL7f9g7ky07lS3L/kv2yQEYZZdT+vG6krvUYahy6sowwODrc6Ib
L0M6UsjHzXZ2XicUF4cDZtv2XmsufTBdyRye/wgRKwugiGKd9slL5IAJ1vR5YSMqE4qbQ1e7K3eE
Ap4i4sfGBRGATQxJe8JJpVFhvB0dmSR7XZkJ6UlmF5q3qK8MeaAA7ZJ9EdepjpbExnPk+agh0AYZ
knilaNJChLd5oxZ22YmkLm/Tx93M/uv92IwnpTBYtf/s0rWPaHfn/rN/+3CHNPJaaKLRMA9FsjyS
vZb0T2NBU20BZ0xYRYAENMO0cFlrQ5nD/Yh3ny5ANxppHt4Mk+n104NtVPXSbSpiTofqQv9X3ZH9
U4Ys/xQl4z8lStHXkqPGKDIK5H5oEoszkwz9fdFUPR4Dq8ESBThAtJftj3InWysfrHxrFaR9cnnu
pjm1ymhB4ztE5o9aCSkvsCAn9xGD4Ou36gcwEqK4pmzoi4NPism0Eagqja1XB0uKb2mwVRRI6lO6
v6gstyKjY3qxKOxEHnkOpMlumqkLs+Ps2sNFXw+630LiC5cor4mnpvxwYQo4FKX+njBhh7eK6k2c
7Dk1m+tmntDoaKw8T2Fd9Wt9X6i7ZMQcurUE7xzJkb6z7SHW9QeVLMEdWn5tbRmHC86w/KeuqLBy
uFxF3R7DIVB01UWmX30/n8yCmfu0vrce+aR7z2QIcjEiTrGJ1BkQjcEl6oDq5CPaK+0qfK8O2kq6
82WAKmFypbY/2Ybq0KBkNfLaBpM/Kgna+mi4AzQOKARiYLv3cP/9h5D6LTvq0cRO3S0xWkSUzqak
3pK5WR1sspHdfca7jh6sNJrhIilhWF3EYTmWuMl6Qgqv3dnvJ/RdyIO9V9ydTU2Ispfm9i5XgEFe
MWX4isQsD1uCyqlMPinoVC0hcngk0cOo0PDJLdZFE98uZMuKa5ePf7xJqfrjTVMrt/lq5VgmN12S
endmN9bhRoCx2Q0je/LG9ip5Y4FYuDE6a1qDgqzgvlu6AaekRtsfOU1P0jF54CPaOMEBAxdJ62w6
nZEf57qFeW8nbmntTCOdCWxMCr2e7osq2flLHDwOwapdAjODYsgirmpHiHd6n2hBXFIB2CbC2kAV
NDgpaZZOV9Esw9A/pnuzGrILn1xU0mOLlQaTMwgZDp7ntV9Qzs/kRMaEbDB+CXP0zrkRngBmodmr
eUfuvTnGA5ZnqbdjNc28aCTHW26IiCUhnokjDn8M2/jH/CZInolVnD/3JmEYuwAEHrCirLc0Gq+Y
b0EWWfk9IZRSQhiagy96sTpni2EbKJ5Cf73trBg5Jhp6vZmEVZwwvhAf2lkGwvFxdkUdqRmDL5Ox
lPDFJowZEpXFCKbW9lLztCSy5cUxRfXmG4zxpJLO84ieFsraQj2NqirspkfPXdeR2QqJGGQ46J4y
0VsEZedx+wSsw7nBqdCRrjiaWFUFqptlq618vvGYGBU7m85Sw+vvAeYkpxixUjZ68n6RVYXhOcW8
S6Yfp649O1m6XBWseXd14RfuTiw1H1RijyP+rTK0PjLcIzkEXv58L902MQhnTwhphkFtD8HtbPAl
g/Mi8An6pmkiHl28PiQHpw1N7QIOLQQ/gcSA0JK3WznsdIE3hS9tnmCpjhWLV+TbIGqo4RDaYSuT
CKY23YRRYG1bMP2bDc+7z/IwU2LvAIxDhWm6C234Pjdf4I8Z6uQBGOG0aiubwOEwQFYX1o71zTal
Ue8ADPQ49MrVhGHagt2vrAF27xyFUnqTUsl+q3uE3gebLAs/KnSrBpSPyIFJFdflaic2cKvjrMPX
NVXBkG3rAjcIsZ5pwbymdZDjG0T5iYhOsBieJ3zcjzFssDWksCTmxU25V3qWKAR/mEaqLOa2Q2Fh
rLB5N2CppXTzrR7eHdTVJBwuvWEpbHAMWecWb3Wa+XhdUziHUWVBMohQmY/rH4nrjSzWMEWbS01e
fvCLfiYMY0iH5MlIXaO9MTPldF/y3sx5uuRsV/jVYhcZw04tsiCsfQi6JiPOYsmxQILwR9IbtJp0
77w1TOK1WKY3GMRyD5kVB9HIbGOpdk2qrHmzEJp7V/Dw6KA0BBNGRgynfuOO0CN2hVGUn/l3M1ZV
FdJDIUIDd7men8DxQCzskZ3ho+66V3pENjQFrTFMLhOe1GihifdmENSY0LUa6pvQnLLHcHbUnR3G
mLLqJFxeQhU7n/hTx4+5IZfrrOBwT08qa+9LL5VPYsQijb9dF8O+ctgeoyELpVpfMQwLtZ0hiarS
hgGfRh4iojTsCWbsBUaJDW04LM8ucoQ+KjV6u91U6eUq7lcBoQWe6siOqqYNAvFi72VdAq3bc9Rp
bXf1G3Kd5YPh0sNBiWg2V4jUiJJPA7f5gJJY3jDStHtm4W3+EORt/23qe/ehKGKsZBbRGMluDpCJ
k6HYUfup1ICOgKKCUEcCvw9LNU3+hUsnfBW+tYRqZiR813tMKs0z7ab2ZMhEyi1x5O03taQuLKlU
y1cqNPSMBOOJryywaOu048L4ALegaB8EsbxN/bZON+EydkQqgt1gLhPGZL7xNk1HVccZbDULws0s
WpuCM2jNr15HHBvNkIkTsyTyFmzXPKOLrTqvflrMRNSXmn6UH+VVQFumrhuFLp1U+P4QEigPtECO
3kfTKkgtnEXj1VcpHyhjUAJtWOyNQeKJVZbTrhZMq95yusa42/sKYnTp9ONHmGv5ay6sjv9slc4s
eguEXMxpKkAgHA4AGEbDQqYx+IuB8D7I0MA4VYaOHtEDPvBsjhWiNVx6kYer63m9/rTrdUzAMdO8
TpngyclYJvKW2V/IjtENIpoSI8WvGIrOOpIeifaigEF6q2ORgsSxNZPANNc0IVOU8deDzyHxYFAN
ZgcvXKjN8VJ4nMPTwaRbHAPcbPoq2BEtFQf7qjKmhylGFXWYXYpFElRThyeGZHUR5YbYVfd7wy2Z
j5Puhy0ZGLr+0DjWUsJedpwsPIzkazOVDO3FfLBs0/KfZO9gDsYW3F/FTTkaABVUe28oKyScxJ/k
S9jhyxJ4b4Ok38+LIVmRIYoZbkgTsM30dTfZbdngx48pAOlULoUCd5At7r4IuvBeLmFwm+CZw66Q
DvohRiOIplS0FpnLyFwYCFBGgviwm0qwspur7TlWFdVC51TjFuVXOOyTsZ0/BEmZtZdIw610V+G5
LSOv8rAGoIlNPuM/h63FkbyhNAli5N4ax+u2qK0hx+tFw/Ofzs3/P4L/r3XW9T8rC3fJ3KqfR23r
P//n/C08jtIwjNfYFZIQbJOT+T+TNtv53x5TJxTuImTiRT7d/z1/C8ZpwIewzwU0bfhX/D/9h3DM
EC5kdhf47FH/DOH+xfn713YNvSD+G8gqHLo10ADJSvq1oxcYc2NJx1sDfB0IfXjDmvLUdliU4LM5
JZ657OmnB/OHmduvbaj/uiK79ap74LjvrZqIn9pQbZUGqVz8ZFMA2mG9P1Tkcf/9Ej/EXv/dD/3P
NYCWYzNktGefEfUR+ytoh/S22m1+QTB1aW+9t/iUHbPoVkffuVOW1a8yOpFO+45Y6EyI9uPaKFZ8
fjMyG1B88sv9fH9zabV4x+NkE8uvaX9L0iEKQ06lmHOSxEDDdcMYCPP92zv3/OtkketSffKWocDi
4kTMnd1zNgzg4kyuWytB0dIcDEkCSRJcemLnCohYeXtvl+4h8D79/cpnDRwuDMEbkQAZRz4/5/nD
VoHRJPNMmHTjNMwGR0oHhM47kuKfGiHABFtgQf9+yd/eWi65TqJ5xJj3oHb/+oyz0Q2qBADGpm/n
L73W48nPYbyng3E3mv6zDJ3woa/y93IF/nBZRL40pWlrwis/z5I09dj5OIdS9PEJDozJsr8UkAh3
+Bcv8GZtRXhicGZ8/fvN/vbBrAx0CBcYNlbk+fkP21mB0RXQQYi9QN6PSUeVL3MZ4IT9+3U8Htov
Hw3XAdTPMJzERn7Ks6XAS0pP9h0or7gn/6yx9hr/HF6MSwBI7zT4f+16r++qa6I+QDSNnJo18exd
9ZJR+G6HuqYGTZstNxq7mvPvUi3+c5HQdAQDkXUZ+PUlaclqaiwD6jn2OnoBfryhHh13f39of7wT
JOG2QPog3POHVmmKh2EUpEunTbynaGkjveBuyc10+++vhOqInYRGvRNYZ7fDmDK3+cZ5DVKgvgYq
36bc8PG9c0O/v22u6eDvctF48B6sG8/Pyxd8HpJoWmAhdFKffFc+dmX7ziXOQhv++WVoIPPtmvw0
4vyhGRzAW1Pzy4w9rsIiFvYd8tjmOMrmcSFBL6mnsNjOmPO3guCIowxn0IA1o1tbjpa9IVgNii1U
3Hf+sD/cOx8ZjzdgXUHwdPaIdQZuzMSgh4KpBn2lAPLvqyaIH/71L7kO0OjJ+RhBURr++oiBoQly
kkkMW1zEb0ka0dCLHPme+u33XTBw2WCJ52SiFXrh+U6rOBypPsNtjQv/C71SvU9U/mSGpbtFLWzs
bLPBf9hgH2A8Te3tZTKyu6E/Za5ZXDHdz44O5rGLzuFU4w/iTQ1oQCdEe9vFHMxvf38q68P9dflx
BQlLaGxt+NysCr8+Fc9P6KA4hO0s82Opv/nxDcFO97N4/vtlfuy/v10HOS9CXp/xvXe29lic2MKC
Fhvnbu8Es2baT7TaboImzkGfyH7lbffIoxAl6MkjyEseB2xTO4kv4EDYeUNIevlevtTvOwul4Rod
RtGHwOp8Z6na3jbnAThkQzJgIOfkDnrF50IdB/dCwSE41rTM3tlE3T88cOKNeAfX6ScC1LMHTvOd
XcUC/+L4u2YKyggP2Clu1DtOgPOvCqAuezRLJDsnhunzgii3DNsaKn7YFp7ALSdqdAeT3b9zlfPd
6/wq61/xU1mJzzkW0C74dtFybFPwZxvwXh4piqLb4fgY3tktz5/e+fXW//tP10vNMKMxz1258tqx
Lpfug/Vv14kflxB8DL5Lte+dJ4t7jTlIhZxhQ/iFV9PMQo7UYNJ854NYl5ufPwgu46C143sgT4XQ
lLPliBHXUOQ1+RKum0xXpJt4hzJu9ccR3sENc+j+M+mnJr36LtKVvustVq2lGZb34uPPF4Affwfx
lMwCEaz+drsEJFmMFWbQsHh4AU7KKIgH1iXT3SnbHHdQqt55Z34s6L/dOoUIqyQWG472v/6IgTsJ
16xHhHX+oA9OW+H0HTjLxx6nbmyK+SP2KpcDfOxsO1IhPGHYe12kd4VFWjbeX5qcR+HfW5bXPaku
fida/g/vGJ0N1NjrMB0T0Nk75i4OZyPAGBsnnvqvtMwLWOE9W2Ec6/eE9u9da/2+fnqfO7IIXDtn
WZwhbMym+ObN4V5nzTu3tC4qvz3xn27p7ImbHtHo00LlPgEgvUrq9kTneDN5zu0cZg/Q9u1INcNn
X6Ik//t7/odlaJ1ac3KmVqN2P7vykhUK0ibcM9czGAlKr7iUdvDeYmf99jWxrWDWQkzir7fpnz1H
NkfU3EDRmO8yec0q1GIc+yK3MTcubBCZJ8/NlEDAr080ng9AC99ZmH47gFK6256JEwlNK8HHwdlK
mBiV1EvAOFwnyTdfOTelKIkcMIERVemtJdWTOdjbPhORLeOLvz/k396is2ufvbGqGUOz6EcIZeLr
BCPfhgjOjOW9Jcs+f4vOLnP2kOk5AlmljcDkY975/gCIO/usaLEw1WhPHvO1An9hVw4XwkdHAPSK
oUw/Hv5+s+sb88u7vP4VROIFCHkDtEpnb1Thd72Z9fzUqoA6kY6nDMkZUrFHUcY7+I3/eoHkeus6
QBA0a6V3rr5CmzYXUPTxPnlFxJJxAJoBBmUvPXdFbP+/PGQsE9xdSO9KhGfSJBKaxr7H+LSOl45p
m51Sd7yn6X+qyU+w8vAaBWIbWYt/RcSCHbUzcm2GBe+s0eeV0fo2+6hQ+F+sW/Z5ZVQgPh6QZHeb
Ja2d4Un1NmvUQjDPrQG+SH6oxTC1j6WDhHPPmKd1H/7+I/+2bHAQJqyQBYN2Dg/1rCytyadflKIo
LJbpiqecRKOXfvr7Nf7wIvlsQC5mL/Qx2IF+XXubHEaVrU25YVD1kUkF48L0LmAK5JnNq4rndwq/
P97ST5dbv66flvoJ3MiSJvlqZ82QuxXdSY/D499vaf0Cz76NX27p7LHpwElpNqBCZ2cl2mSS26n2
d2PM18ia8M4NrV348+txMEZQz3pLH4qC5mzhgcsepCUg40h6+Cx1P0P1ceGJy7dh8eaSLA0Dvz+k
0SIGchg3jw1HTzcipoiJT7vgomNE0ucuTBmGTLdBEg/pS5oEbnmDE7j2T+08AnNgWu0uj/bia5TN
lvFKSoV/KRb6+5/6voth8iunuZ0wQUNHamOYl3OeQz2y+mA4FrKTd4EP/Os7Icv2bWyOsngOLQhT
LBsDyHMCOfw8D3a9b/jPPl7s+8lOp+AqYzwVHOcpJN0gzPrmgCmnuZdmg43PQs+B9mPUH8wJKcbN
sgTzrWNWCGo84cKbseO3jI31NSmT9trGMnqTo3CKDGSuR6co3lzUvs5FX2gc0O1oMahM0iXp8HYT
q8i8ncH/XCaJd5htjojkDhtgO3EPcEIC8o23Cgl6hp/xVNNthtxPpAPNTzDir2YbohHoYxJsUIcg
mQ7aRZ5GlYm7QuX70lbp5eTG8amzinFfFg6YkI50ItPAv3B0Z8u8Mq3aucdeJCCsLI8e9IebjqnG
xbSkPYgnGez7Id3H4Prg8/UAhmNiI3bTmrx0NJq4mb70bjlXGzU0034cHKZXpKncylHZdwoOyYDU
oRL7gV90a83GMjwm2HWfXaX7iZZU1rpw+9ywuhiDerm0itYErG1XPLhqh41ryFZUN7Tl3kzvJhAr
k5OrzVLDdwlMAnnawn/1mrJ/k6YSu3nEqIqbauO3yzY15+6u0mQ78GYC7S/1W+DBL2tSlGHYq2oj
jrrq0Loz+PLJiJbS8b611ZzmG68mrCpfyi0xpx5SEh+SKYE3gogzu7jDE2ze83uRk5dlpnUddssX
10TQbfKjJVGWMAqMnBrzWEFFLcL6TYyYxk1CpJu1r9QYapPkMIWmxmEECvrshYTYL77IvI/gh0CH
MSsFT73+gVnRXoyNB9ai8RcLu6JxYbf2WysctPnFlHZRhScC0B+K9jDCEfCc64QRVUu83GiA1B2c
hzj9Hs59QIpyMhuv2m1u54bfmIUJi8EMdkvIZjMtM1FmJLlu+EdQdvx5Osl1wzcQ0qA2sDDmtoNN
YgezrwVa72aB9LUDzWbtc2u8xbRko3yareNUcbYvJzKhuh1W7SemliPuopxpAdKZH2KOqBM6+1T3
FC+9Ww0bHXdfhQmPt8vK9jq0rOVE6VTc4icU3yY9mMsqS3JOsfy0lPkljTlr2oSKsfurr+doiqvb
Ui3PiGDbeDcN1vTc8HrU92DvdbMLJvKM0J8DQOtDVAzEKRSPk8HAJjKtzn4czDcH4cPWDAYYkeEW
1tfHxbY/E7BMHWuZEn16b2756dVTQWvrss/78rmPAfNYXU7iTctg4KRY2roRJvBgdPvB8OyvfWZ4
+6zrwwuwQJa/SzT8n8K6lq0DeBglSUo+XxISRklGTV+6pzpN9iQn7hbV8wGhEiJLUFekI7gqQSuC
CAqNRrUJVPMhGct269mWHVnIOKwpl7us6uH74UDfLdNycNL06AT9rl6grFcOI87wkzvYe9ANW8UG
US7ZfnQIGsyHF02MjplnXC7fllYJ3BIyYsMh5Uj0604x7vb0cGwHcgd1hBE8wnMS9WO8ZSOIxqaZ
iMtuPfHSTZbekhz2yjoGPrQ0xxOwcZIMWibP5vLmgQl0MubpcOw/qFaPsEhZFhIPEioATN3u4YBY
XyxzmigCsHXyXpwc6SzXAI89sohyMdmM1Dk4jcnQf8X8/zVI3Ht0H+UxwJUERymuOtCAKt6NRm7J
HbrCR5HwS/cIsyFsLAYzecID9pAqugfEBgu/t0ALADzOvLOtEjQ+kZJfFnSqF+Mcfwt6lHsEk3of
zDopj2Cxr1fmITKID7XrvCLe2rQBERQJkTWeqPXO78UxmZfuDqBr99AZ5MaEoWZ5rY0JhnSnO96n
ZAitCxd+XXWSs3buq5AGoaVj9AUpE2jYEuwPIA1eVN3AqA2GvNxVdTfpU8zB5oDt4RBrPu8YTcKb
U62MYyCdc/pUK0J4kJLpg2FUxlXilbF3WPrKv1R1kRrbOViCTdZXDslMK5Y9T66CoDG2cDY2oPGQ
dwAHn1au+GJZX3GovJij9toTAwVgi+MUfw199GRRrM3lsLjuXSmqlhN7VWynor3JBGQSytqtofWW
8wIMu/kEfyMqZbtTyIKwgwE7mtPN0Pb6mGG6WEVIsUv7bwBs4lF7vORIkZ2TiSzKeegTIb5Lq6PE
aadhRw27I3PlWpjpNS2SQx+TUUBWHMqauMMZdJP1tPTakPgYgNwXZekQEQa/N8Ed7HUPcpbDqUzl
RAKNyBCUTEH+CqpjLk893msrclxcF2mFXU4SHFnyQfOJughf5IV0L/JEyA+hLtwTKBkUHmZtd8RM
1WV4qRN32XR0KCJeZpO0FvJE0eHTyaFP6kVpuhzTKVmegnEgLLVsO/WMqGik5yS52qZHY7gLE385
xslAWMVkfU1MAberWUDnNlaLOrP7TBO6pWmuHLzIOpzvE9uA0wWI9qYkjBvcWWxi/+rjWdwYqP8B
sCV6liwxxVRuV4Iitv4ApcJsxQXHRqO51v5sbhtX5Lh0ZDNFFc7nY4nubIMYfIIKjpQ6O9qdP/Qb
mYTJTb50wadOttMBKuYSsqW4mvRAdEQ94zpkD9sxCzt3hX++YF2Cz+W99nittqIEWgE+QV8p27hw
2+4Rnm3zKfNdGLnO0u1bz0B/67nTtAPWOd1UXjXfpSDdwdGFLyJX3XXr4zKqm4kAnNStDn5LZhn/
Krm1dNNkG5+V2hAGCuyRLB/UZUu7x/f5TFQt045uamEbdGF+rXAWRnmSJK+J3VCgrMx91CPdsYXU
mUe2u3x05vmmJvElP3qJOKa4Hg2RZCUD/LG5U1OgruJC518B7xAzVIdTQMtI38ewt/yxubRc1T00
aZJtZw7rW5U6xbEa0vSqJmNepaYg/zJICNeoPoKWu0BTItNdV9xXcfBUt3V/G8b+CxAS5GK12C9u
i89DazBckuakQVBo9ZosPJXLsh+LQ8v+sGFNi2/gs/lHZxlvIcM9BoULYXceqA+R8cLorL3qQVho
naOCbylqKIENwu6dh7zD9GdAAzk5c0P6qZ32r5gGHshguRexfjFmcZj8UiXHsmTJKdUOWSkeyLZO
vM/FtIhxF0uByh15en4nMjYbFV/IxRnvMtX0wPldIw5X0pv8MqV196LiQD60FL63XU8gxdQv7RPy
s0vkm5XcNlP7kGUkLNkKglyh/G3TtMXbkpqQzKR+bVsfMaaf0aztSudD6uZ665r2Z3/IvsOO11ep
rXEXh6RCnKQ/XGe5PR0szU00tW3u0yL7IATeI1kM8Cn1mvlB/hB5uOVl4jbubYK98YC2eIickXK8
n7ObxDSvlLR34UJgdIhm+rEjyGWbI8AnaKf1YX1nnz0S4L2x9d+k79EsUG1yWw3BycuAWAfensPp
xmOW7QyNgZiaeqDsRHM1WaI+jg08S4+IyaNnEeiXBoHcIq3OMbOxDID/W9bvcdOgoZ4hE4yF3V37
pVcyyim6HGl9Rb4eds3N1JZs3Daj3/FSkMOUbrSMD572QFZZQGzzhoavOWMJjBqNSrwQak7wc7DW
D4kPYtid7I3TpdMnAipCkjWSL54NMXCIE1KJ0v4hDJtPdTenOxzcS3XVSdBvrCGz4gNIiws5WMN1
11JkpUrpW1SOYEzdVjf7PAQs6Q2A37YZxkIGZPQLI2Kex11reaidGQM5GespLhIJW26J6zdbpMaF
1G24G/Mud9g2iVXb5YJVtQoljSm48jsbtzAjYZXvrKz/Us8MPEkxRrYcEz01UVHNWcciTuJMuy/l
4Byht8B64TWAkVfoD/WaUOg0BslWxVtjD/Ien2hd7nG2lLdZxjZ5VCyjpMtiqlggBNKG2XpT1yRb
Ppz68zKFYXfi1Bwnl+Nit/WVru15aSjsBcS/AqrjA+GTSDQ4YiZ6O1jBWALkVlVxDKdBasB+8Gj9
KGTPVNdFpYjt28Q6VFtiOvnbUF0X3oOkeyP2TFxGsrRnM7zQWpT2qW3xzd05lgfRxFhxIcfRqQIk
zrkyyFj2rN1QzmJ+yaRjO1AO4ZoMqNX7Nb4G3Z8KUBgrgpqjxDNF/IIcbswwgadTd7DSH6luOGU/
oyYmSiMvinpNDjLL57kf/XI36XlG44lL/NC1c/g9sckw3o6O3wLBEumd35fqEcsQWRC2G9e7ZJlT
fdViQj3xLy3j05QESFXzVAYfoF2MxL02pRZfMkIz7zh2NKzKQFzFLQWJP31IB7vexYjh7SjOEMN/
GI2kjm/TdsQsQZCyn13lQ+8lN42YTRcCYwKj1wS3xpakrtomtY5aomXEwn1hEAjLvcjvUhWECbm1
6qO24qAVMfuW4lQVdRe+NOQMDpe0o8t6g5s6PBSFGx4y6jF11EumAFdyjsJMlRQ7Nu/Y420Mb9AF
T9fM4GFO5Zf1GhUY1x0KW8tYox9Z2YqvE5rY58ya0qtWziVHLgtuVo8PgT62cvQzhHh3Gg9t/GSE
j1km4RM0HMQx5rMUtF68YSfZs/G1Y3rTAHiCE5sl3aMkHTM+eYFtX3E0T07spuM2cTjFmgfLvHdR
hW7JxyXavJLCr47psiXbIMkmDmxGb20xiJCJ4w4Ire2M3I4ZvMu+VtZuDFDib3nQN2UWX4rM3bXm
fCnki+N/mhcYztLK9rGYG3LXpSjvpbS9+Jij0B0w8vLe3UDCbu7b2t36yx0XbF4n22r3ABjXAFVS
EpfVjHO9xC8y2BpeSz7x5dwP8TbNXTp0uez2ae58oeFhbKZxXhNYZX3V9tlV2pnqWnGq84KoNXhK
3qQgDMcSKrJWU1Rk5mHUi/m9Z2owYG5fYn8jRCCfcMUQrMmHNzOQGuWlCZfjQdhW92Gyu+f2ck3M
uMK6VLJb4mbjm9rknLcN5VzZQrWkSTX16l41d4Vt3XhdntQs515oAAyYUmtfmkV8m3neDARhAC4m
OeYMFHup8QXvReTVGruJgufPIlsveHIgYsObj5Rl7aax9ljdS9D9Y7YxJ6pDnpAvSgvOtVOBPFjw
DGTSqwzGalnIApeQFEu0SHo/m2Su7R2J2P26co1TatufwmXWX/2kLLaNbbQ4NyYRpBteSA43fu2R
c2rQdKkbmjKSfnx9FRSZkntDl+kOgn22HUMbAS0C+/4GhndMQ0fECH5Skz+Ywq3cDcC7nvCaXJJX
gcEevPdHXZgXvownSjhn0NMOU9mUAhe35qgb0qcOkVm7m3zne++IQ+X3L6rjFHasKpX6tKxSb+sz
rryx6logsV8TGPlOnqhJkwcVtnuXgNhkF6exe2FbtKDIYRe3wUxkwL40ki6IRFeN+snxVheP03eb
zAriCbl2D0RcPWmvbr0vg0VMXE7EIR2QzN0IduaNvbj4fKOqZ72r9yl6a+NicMkxKXrif1N5mprx
ZpSYLeI6PJGt3N4MOBjqBj/OPAR9AQt2GaGXD4ZrgYVrJgHWtjLc4gpkyqK2KoGmT4iMe912Ei4A
ZcNn8gByvZmptE9+XZFZ7RYo7mgmAPxJx1LfjnXBqhhkC+cwv3krSyK77rHNmY8hmefjxuqXHtRR
abw0RZ5eaSgW9S3xBcjaYYjHFzgrpE2uqz10mKRiwqRPI0FT8CUqOqJx3PQ11ULKW1Ymy5ZgSJ3v
C7oXTRQuRf2UFuF0sYAOeGlSkddXfWo34KiLsrN3iWcX0+0cj0l+WOzZh4RMnBvl0wy425gWFQEZ
c95MGFSI2QvOh6Nh59uBhulFWNtk30LceurZ9L+VpiyI3wuM6p5cNyKGjTG2tkVbkHBu94T+stRU
iGZBYdMuKQ+hOydfi0mZl6GVJ8d4wbGGUVA1AocISpgL8DcWDgaL8cMeErru6j2967ZyH1rlpzHQ
yWkJ2e+iZmg5jX6cMuFw8jIcvUrGLZgJdKnMIUEFZO1TxPG+Zm5bgJw6LF7MVDttWxoDbp2ld9RQ
zjM98TvRL/WxqIS4nPHn3eqKg5E1CGPLHjrlpwTU/1M+8mbRl7AaUrvMMXA4n1W5u8PpShf+qEuz
nWIyNKW9dMbnaUI9Y8BFwQcx6mnNYWIFmI//bqrA6/dD0eShUUM35Z+NpMD0LSlZeHLTK7nFpk93
vdp44VOs35n6nE+d1gsx1PMsmEYBosuzAaOtO8IGRsYXTBXUhmDddlNZ+UuRei8cWqctwyhI6aPT
vDPJOB/N/Liui16cMTWWOnf9u34azaQIwolKQ+02VlV5MGVS3FRz074zUzufN61XcdG3eciYXP7n
7DEmyoC+VfIYU8fbiNoijNcm98AP9pCFxgs1mu9xxM7nwj+uuM4ufZ8hGuLZX+9LpSN+lYlZYl3d
GvNl2BObmLrvTCzPZ07rRRiMggBl7o648OzhUVnWKOpWqWB2QduZU9cuHIlFZk/7968hfnWIhPSG
BKiDX++mLW2imVYhhkMPOcFwlNeFvMF51T1kpFH+64utLntmoHAq4G6dybRybQAbLYlrdkZOh5Qe
1Nl9Q+q4EO88v9+0CzxAOJ5ITjACgG5aSQE/v32mn88JEnPevtfwto73nnyOKzjCA9UM/XIMkO4F
Tut//zRZ5LhFpE64As5vMCPXPjFjzkVln9bbtO/MF01O36YuymYbN7nxzgP9wzeGIBKzg+dyqED6
8+tdpjRpZYkXkITPBNfzYmIuc6zd33+1P1+EDJKV6mG75tmv5prUCxNGrw1E4SzCNI1XPHXeQ1X+
4Y3/P8ydR3PcyLqm/8vs0QGPRMTELMoXjWhFSdwgKImCtwn/6++D6u4YFljDujx3MxG9OH1aYhJA
5pefeY2rOkA9APEhVTlnbzRMWCW0Wo6VuMFPO+t+Y0JbJU8fP8vh4Lwd5rIvWIYoCBsFOeL5cBVz
nzQuor5ExJ5RWRQ/ybB74fYDt5NcGFF0C6hng+BvvkhQ+XIqsYsRLtedZknr6aue8ZoVicOOi12V
A+Pv41/v5EsQAEYnrVSghrPYEtSphJfflPSfNDy/M1r27VBke7xztKUBzmj38XrTpzt+G4jfgNR0
2KxgmK1Z9NQ6x8j1glMiZLR1/WGZCPElgtJnNMOuw2lnCKqfdZx8/3jZ949pgpYWVEemxom3Zjsq
5PYvY6fi4BcpEhJi1dfB0pL2vVeLM5v35FImmr6TfLYL9eD4hPQYUOvt1KlIaQtj8ayCN9Eqyuwz
99B00o7fJBcCyFAuOnSL+HrH62SMu1xZEEeNEqnIZFjVTcF8eVx3uNsPiBeQIZ+LccZ8TRIHdHUn
zA6qUe+0fkRnG5XicLM3GopjQ69tcZSNpxKIUbn6Fdr4D5nLnc9co8RjE5+jV6w876OIWebHH/Td
05s2YXYihEGAsN/dIhAt5YBlBJ5dIU9r3OWdivENrq0VZVqyy86RZt7t22k9iygBjcQhjZrtW4s5
l1rlOlODdXJbX46LcgXa71u9/fix3iUXLDNF1wl4Pqmuzo5jZtNAsKkblrTDswU0D0x/veG+sJRH
ktBwKfR29T9bUT/eRridoD7BEG9pJ7+rBFZBAu/aYAih1JvJ8eXj1eb4OuCD5gQJApJLgkh8n77r
mxwNqBL6yAgZYb3YXGi298WQOCdRo9IeyXETGt0NRjCboPhHGPpT5MrHPOWf/z39nV95MVQhjoYH
+t///bftaz4pgMr5Hzr6O/L/HP6z/5pPckJH/7I+iIjeNa/VcP8qm+Tvn//Pn/zv/sd/pEgfhwIp
0l95Q+uIn+aHefaWJTltjg9IlRU1/OvL/C/8I2tk/AVXyYKWO9HPHPgN/9IqIVyaUyY4hUoyeEPn
A/0rayT+UpnRIvelGxqcyymI/mvVoOPvMAkxT6y9Q4b6CVbl7PZnSQ1VLw4AxgdiArAdb5HQUiYs
EoxK+Dn6pvMZUyP9ce6kzcL0FDWmfyYWA5cz+OXjVQIZ53qNIcRiqnK/127S75wsby8ChjlQ++su
PXPQZln8P2EKggyIZFIba34vjE6ZOiMaCn0pkWjonWLPLKy+iDGDOrPUuzc4RUQ6l7DReIHvQKzD
UDNmVXJr0eDk8IzMcLH08d96fLOfbv++at46RRyk29/cQNMTcZtCmIS/iCLaHF2oocETaD0INRTV
i9vM8UjW9E6pHnRFwQEryfNXOuEtamaNbmx6zWk2iSaz7xJt3M1EIj+DBDzxhtm7VH5oYrF7zNnG
kcgb5W7D7xNBBmxRcvfwtUKN6AW247kq5uRaXPFMdojXVE3H28fP4jTNImbNEu7cTVF2zSMecSjF
OtjRnwuaJ/Yq4GsbziZAR2SFp//+Jmh2IdavTM4YNcvIuNCQUHrE2Axj45wxr9UytoxHq7wAPI1Q
TKV5SFSqkzUVI+wFUAlURVQUxPEXiFoM2ZJhY2KYd8bL4MSeAxjOZiMhIa7PCwM8ldpRi1Mb2BVC
KFjc4Uan583nd7Y96a05tDDoMcwrAzULGycQsb1wSrv3F85oPsaODUbw4609yy6mnc0OIprZSHBw
Sc2CwyTJ06Wxb4OIHuuNPTb+PoL9+QtzlGpvIDQsFgH57Zo6V3/4eOlTp0qgIk9ZQoAWsAiPP7Zu
FnhJ+wGeYrAisUCsbWfnIoXrbFpkHW8sbJrGhd/q+BYzVQSc4lZyl8GNohKzu/yVvt85f5AT35Zd
N0kS8u4dwv/xr+Sj8o6eAwZhIrW8O/p1/arAp/lMPDmxy6EOUjuTO1MjmNNv8WaXK9SWzOsYBWIl
l4I0GwFAqcy2Jmkya9yYnOdfH7/rU89Fq2PiM1CPcA0cr+jhxo0gjY9uU0X/n/foL1sy+9XnV3Eh
n6ItClHMnByO3j5Xp4eaM/ouBjKxra5h1iKmkyti8x+sQsqPyvx0sc2JziOydFqfgqUJZdHeankS
rgVqWzcfr3Ii7GFTDPTVprpxaBQdP4uij1rCKA3NZypdpogdwIVByVedojiffyBoRY7OSZjozvOg
h1AeqBFUO5hhDN5K9Jh7IV9yDqg/y+unk+5OJc0koOiSfc4eSO3RqarVmlWk3RAnO4dJQrw2PJye
K/0hGEi6E0PctoF7JmCeeJUTo2/SMwd1rc9DmbCqpFSK0FqYHWpRhSVT5i4tXndVdo6sOKsqDg9J
qQ2+YKpgtCmne7sDnTR26p6rfNFG+SZp7HblGtkyUJGGVDL9opTNud7KiZOFAqZQqdHoE9H5OF7R
cnNR1wmmSQYD6gXWxXIlDaYvn96NE+tuYuoSruknHq+Cwhw2ocyYMKptjV3umcGmqVGd65rGOHOI
T+0TaPcm/RuuYFA8x0v5Ztq1dgcAv1dtf48ykL5P1abbAt3WriIjVZY6GlSPFRJxG7Uw1TPLn9os
APTdieTLRrVnT5ozOM7wyyOGpCgFQstJrm0Epq6TiUr38Us9tVkgm6ItQDuRZH6WbGQAIWhrtHy6
qkNlKLsfQq8CLA7E04vwoUKF++MFp9/9OI10sD7gdkHNlD7cvL3dZERI0TLHo343NlHs6ZeYaVvr
z68i6JNM+Ymg5jGOP2DPkLDxvMxchMyHMA2s9U2eeM4Z17H338nhp1toPBOHVVpOx6tYNGFH36d4
xY/GfkDHwP0Fdr7+nXjjuP34gQ5iAvP3Ruwi74byqcPzOV5Lx1SeR6WCITd0VGATomjQ1DRGYxVq
rXXjdm0D/EF0AJZS1J3kGsTA5DFTdngnKGYbPo8eP2VhY5aTLTrZmgo6ZH39J1TbBN+orkQpPIJ+
rC9AgKU/gKT7jMvspG6hUlbh9cBQPQbKhTjkIoyU8jfqcImBKpPaFguHI9vDR9StR2+oTYZdWRNj
GRMi+L+pw9D66dnAlgwuxRvLyqJvCGza5qIo+K35fXW7u7TgLzwGmUVKXyduJjc+v/CPAKJButaz
0LrCxtXnEe3Sv8DGOYhXbGsnWeDRqYwMzU0MuhvD6kOEa1NTnGnAndi3NDEd8jQahmSJ0154k68g
8ueEARCuRSst/TptimcB+HJ/5ivzQ2YfGf4rUQeTI/Q+5rdEXAS5ZDRkIPweD5eRoWc7gWEBtqiJ
PLehTixFr5r70MLMgPr7+HmiMqTDZYHwG3vGZ7Ed20CBB8tfpS3Smmcy7BNpLiYlBtM6KnAKhnlD
LUt0ZpEJBVTmFM6vrrE0sIsJ2CAwYYAKyM0Ax+JT4S21SnWBewl9+G0EmG+D5YruSkTqzrzqQ2Y9
f9fIKCADxBUJH2qKjG8+aFMYZp2T4gKd0pOLurClxB01tHYK3qQOkrmJuC4tdtvCsCIH+Ufp919k
izD6ArnEWl/4oeX0i97IqMMQqvfuyl6o5who7+Mz3xtRGwh1E7f9YID25rfMhc4wHyATryjVf8oS
WH5cKNYfin79tRs0+4sfRM3r57chyT/VCNoyJpzG41fjoFCnBvnAqwFQfJVGWHykaqjtxjpWzpCc
Tz2foKGg0pdiQjBXVoi1KKK+yqyFFVDIqojs4dbc31Vh/jpY0Reny8czF9CJoI1pGdoKUI45yfNA
aiCwnkb+1C5punInC0t/Svg/IcH0fXhm359ai3YTPqQkE/TtZy8yy5qcJAxZX66hZq91ir2ER19c
KSUgoc9/M1bAmcSlOcdZO/5mgttubHNSlrHWuh0e4uyOhMqtPjtJO/lQ7EWTFjnJpjm79boxxbWk
pY4Cr2hscu5VaCuaiDY5xek5HalTYfdvSzKA+FNoPH6swDFcK/MISB0Y8WsIFuOGgtn++fHLO7EK
dFnqKdRfyM/nhY7mp1oLVctaBKWW3sRVnO+YdcIt+w+W4TncSc6JYdEs5KA1GkkFq/pJZVvss0A3
ruywV3efX4WshKQECIGmzmf7BDI6YKrBkaple9e7+rDyS1c/c3Df1+8UawzYmK9RgtITPP4wVqfm
Vp0o1oJKnkvRTP94WnOrhc4VuiyfVFxgl01CARPIg1JXN+YojGhsBq83WIwLxviO9r3YuGrQbatA
/3xni6Uo3lUqjWnsNZUGbwJubyoCgxXbQnzaF1dy7MUGNHd7ptw98fYMcAoUaORy00k6XsWSKHQj
oE+PJVGdnVCqZo9giPlQwtdZ+ozdzzRL309ieDE63f9p5/F8c+/R3pX4zgSUFGqB3iouuLH+zdIQ
llVoSN+NhTb+xiJde8ArKEfl2m/aXcfvt/14a556bGM6X+xLgCfz0nQ07N7zSPHQMy7GXQlWCD8b
RX+qISst0UvtzhyFU+txbcLJ5zi8n+MhtK7jQcpTY7nElBvpnY3bBcHXevTGBQFbufv4+U6ERiYi
qmFPkhIMvmdBuGp7muGHPrEim42AGrbSWt9e02r7/h+sRPcM+ImNCJehH2+gMDJVz0l6UmU10OFF
aVgcR212mTRt9+nWBWICgJEQVEPa4N3o2XdzdG5NzjT01ltpZM4TkMzx2hb9uSnN1JmYpWRcXLhv
MFs6SNwcP5QV6Ai3eaxU6W18i4jcg3CUYQX1iyENEPh01UIZ24GodT4fmWlx0eMy6PI79LSPV8aN
uAM4Ssxsg1585R1gDZsE45ntcWI7orDHlTX5hTCqmZ16WhquUAxii3B6GEjK+N0pyX59LXiVXvf5
AE3/gmBJA0EAGJr1MEqEC9RWJ2bafoQxVu2iqhLE/nKI1G5d0E05s01O3KEULsyguBZoWcznQwku
ZVNJZwFzLPv7xHeSbdcE5070qVUcLi88rEFdAU44/lAkWwmcFPZ9MgZfY89ucGE4WxucXERXGcGQ
IxIsZxkO9uE5CgXUoXkSDNd20VhfKvBY688fYbr+dFd5GrRRZnsuyw2EykphLfAYEFsztM2LvjSj
Febzyn+wvemFAI4j9k53zvFbC8zaJjcjoR8LTPtiv3fhVyjWmXbx9AvPjy9ZPL0dpnH0WGfZboVh
BHktOwAtpHDnV9hiCImvXGuM4x6aDYwBpbiq1I5NmNtnOyQnVp8sOnU0qmjbzZ/RD7XBb1Q8Ado0
Vp+SQqLp3Lj6TeYa3qdLCNCFkxbcFOphw8++nBo1fjhIi3SxFcMS7nv7gC1LssXF1j9zY74PiSzF
+B3XP9TueLbjL9ch1A6YfaRjrbTYWSLClS2bsrRe8Ad0anwhaJajBzCNDDcfb88TK1O3kBATQNik
BwTkm0SoKsfRVoQ0cHuwPOhlVvQQ55b4Sg0q4DbjVA5NywlXI4aN53y939+jB48loAEES2bOs6d2
syQaUqqLRR3q4XIqzHYIB/n7AemETx8N8HokI9inGigRa7Oz7kFgtHKTlpajNM5tnHX13qvbz98v
FBeMnJiUHqSoZ2GLJiugwIQHMgffXVqDpYDF1s6BDt7HLVZhijklBRMQdnbMRR4MBGbScR3vip1d
Qp01akgtH2+MEx+HrU8UYWxK2T4folg2QutaIYwF1Fx1bdR4+iE66i+lNMf9x0tNF+JxRHENrLPo
quNzOoHfjnc/xmtdiksqD5TK8NFvGnE/BHXz4ndSvSNGQ14MdO3TFxmLMpTkMmNQQ3A+XtTzHTfx
q54mp+/5z/0wwlCCn/bz40c78a0m7U76iQfFc2f2rRBQMeHMj+wIyuiNHAdzxVBoWP0nqxCSKZ+o
+earFLkdKxG+VYsqi7w1nw0IA44cZ1Y5tSPoW1KaTZNVZjPHb0zyeoK41nElhQcPq1NH5MMVMCyF
cc4E8ETbjmhIIeiQ0pBhu7PY2zE1GwYaZQv0pUusBFBdXitO3MgFbQRt33MD/Ag7Ey0P2BurrtPT
35Sqrrsoe7PaJkqQrO3K6u4jmek4NQ3mp/vEU7RG3AIwAJFzDrGt7Hwwe/LlhdE1aN/kjspvEp6L
Wu8zSVbhPNDwYVzKyzx+437leaEbcwbhftrfcCXPLhCeQfwlwWx8yQUZnvnEJ7YrkoB0SqdFuRZm
n3hAYssvSj5xAb30GmHbcQNdezgzUDm1CsnQ1FCgakOM+vixsMyqmzG0jUXspMZXfo3vjdecO3kn
mtFTIAary2ybHtZc3rBnywxWPU0x8sK8hjJl7+0xKx5khbIGdHQ/+5bGcbGs0iy/huGc/B7joEEW
o43kNaY/6Zkod+L40GmYkGL0nmjxzjJ1/GDxkeImXPgUl/dm6oTb3C7rB7Mez9l3nlgK2De9uykc
IMI9+4xm4vhqpYPtwOY2uElRv7lC8ktu0ByozhyEU0vRhgKKAkqQkmq2lJE72d8juDIX5U9UMeR2
wHxm1bZJGJ25xE8cB2vK02kGkpTR5jjeN02nDB5AGLobsEV35dhHXwLFcVeYUykbaP/nBrQn9ikz
UxqtxLypLJx9MdekAhFaatKV96w1kgHhDhOm6pNpJu/MouDGaIvmBX3W2VN1tVXWOGEz8oMuvStr
WJSq8MPHKFE+iyGEToLh4oTGQbZP1edb0B4Y+8k4YeDN1G6pxGq07mVdnPlM2vy9TcvQCp6UjdHN
B4Nz/J2gZo8oWLCMiP2FlVrbGCK0EWLY3KPWXznrEWvxHgLFwoq0jWt6X7H6wfevQrLpHJdmvj8P
v8sEbWcCxLmad1D0ZGhH1WF4a2VJvjR8U+ear8U2d4169blbeMLI8X7pooDKAPI9/5B2VsdpCCID
lmx04dqBvJQ6hODPr8KsgUHrYcJuzjIKA0ewNOToL0pp98+aNchvpZl9//QibEmEbgQJGYYEs0UG
2L5FI1Uota4DAynWJTIC4WfTFlp1GnHZhXRAl5TFjveJXXR11ne8sNgQ5domr720MpRfzjyLOY8b
0zqAEJBSB21BiTPt1zc1ji7btGOojZEVYOdfOYjG5zZ1kufRzlGrGXWn+FMXbv81Ljz3BTO88sUI
84i5WBchZxcAX2sXnpZmFSYQznBLwLPKnYpt9UXS9qrzGKdDEaNBVzgVWgOpsscJs/B3TljUt43W
Oj0CTsyD9uTA2VWWRSnj+b41fg1JrIzrEP22XdbmiC8p42A0y4yjgo2rrupy3acooqwqvSuvAqvD
gaa0g/qHUXnkeWnSN/6u6FqA/twhYpdUUnmRjQvVtMXDyVz2uh1am0xNYjT1E6y1/J3wFNVe5iSl
/k3vNvGXBPbvU2tqebOsJzUVqMumRHowi/QNKuEjgqbqMFZ71UwQS+rzNP2W1w1yNUNYQGDCUvs6
rUrjUcVb86XodKT0HCyl0BtLtDTdYgLue2thoZRBQhA/I8VTIrsf9Ka2qdxec6/LyCPuBaGeR/so
DhJ9WZHZoZclIrPYGKJ3FdjgOnJ9ilZk6aqGBy5WRWQF7VYHbuV/DcrJVq2yi9QBOdkmlynagdEK
VD+SSl7Z5BFCA1i2L2277F4KtdCejKEr22UceG65GLPMfTSt3pb7AP2mXwHSZSTQbt/oS8JbdWcF
SXxrthWqY9Lr0++kLRiAIeGWe8uhspCLquPCKaGtVJ2KsFhSXuuKYT7pyA3ki96y4yeV/80+r1t7
JxXs3MCKi7LZoILSVqvWxboNh89aIvWWjjGJwQgMe4FyUof1olrA/8ZQ1/7pRZn+1Hphle/8JuNP
wCtHTq90rPJ35leBdw2yasRvz1CMR1+N1X6tp5H3zSmH1ts5WhHcO20jbgsvNvbR0Lj7MDArNN/g
oRrA5hbYphrPg+LZT7Twpb0AggrbSTFqeHveaESMgBBnKZdG1KLFACwt7beSzsZvFUm6cFWkXc9m
FyLEdCytlJ/cbfF3PHjcAqNA1IeXAshHv8RxsLuvrHYsVmVBxonRfVmmF3TP/GFhY5gZrah+Y3Ux
+K3zhCVrpC1G/v6vtu2TdIvSSH+VuaKSC1jJ0Q7idYIUDlZufO6o0txFJsr+d90nzs+uBtmzjnrV
qzZGEQXfepoN2crr7PzWBmgjVomaV/CetF542SLJClOBRF00wZpxxXhViTDtb8BR2C9BFVrJqnMz
q9zUsV3jYljbIBzMMhP2VaSLqLuxZGUYjzicjmgLicHnMJQIMS0zE97NKrHdDskrO3ayO3AS8kcw
jai2UCdCHTyO1Xo/IoQz0+twDDrMfZUq/l5hXo5RUl+iV5aV4fAtkUOZ44UXY0zyXI7KiAhf2OdX
yEXF3a4AeYjAA7OsH1Uw4tlYOkNCfKizVlvGVhHIhcSR6HuDd8+9jzZgj4eine8zI0KfCS0GEV4U
6A6Oq1rzHRs9l8TsFqpJ+gxeJ+lJviB7dCtR+aFY6FlVA6IYW6+9sgI11XZR2GRXeVnhf9rWER8P
lc7nNLXVB+K/fC7qlGmJMEoLAn5bTPClovhRtIN0N+jsly4GrBDQKauquFr6blffREOE5kmvSjQ+
gY7yHy2IHU8Bfo237WCH6DLibNcsfEbUCX3vSRtM6SrrT+LmG990khctNP3b2CstHflxFcE7r094
J74aZe5ioDxIloUXTBbOo8j9Zer2pbdGs9y4qdNSx5AvGbt86Q56pqOBP7jdqgbs66O5KZMBH6ka
nc09fdEEtczRzbrHofLaO19rsOZ00Moxn0qzHQSyWrX27Gmm9lw1hIKLRrN648W2M0rhfYv3X7ct
hOtdD5zfbtlllf5DQf8rI/6HurME8YnDqhys+JZ+GnuzNCYPVoxLbF62JvBmLd1E3oUHx1ZVxI3Y
6pLqBtkt143XqNsMXyrcPhCRaUlHkalT8YDF/s/8ooSTMeyIFe8CIBx+sXbQtK9AuHCRVUOje4gH
zMLzb83BabZEBPdrCserqHAMUfGiHfwKW1ovsMaLOJ7MarODce00aMKbGLPtZtlQz2eL4mB06x5M
b9vJ/9YIJivcMtPF3joY5GawDp+7g21uNDno4pQ4bSatT16Lg8UuCnZ6v5E0u0eijAmyN5wceRU3
D74iY4dNb2eIBMlODhS98CQJKzRtiogNnCbYSQM9du7HkKm500wWwEDyvQtDUfF9LFV02RbmwTDY
mryDw4ONsACLg7D4wV54nJyGw1pMBN+DAXF7MCPmvWJM3CsuJsVd78XbsovDu/pgYswVhqFxPXkb
t27pPoiD4bEcbMyPVeZP1ko7mCKbkz9ycbBKDg62ySQFWCj7Bztl2PDKJZKbrYIQyWS4bEWBezd6
bW8u1RhH5ibpqy9N7WDTbE6OzSo4eHdZ5tK+ZaNj6Zz9be9sBIGHkNJk+zwcLKDl33bQnjYZJNeN
5/wxD27RTV8I9UYDFhut5cFMuj8YS7OtnfpGbcyQ2KGxS69Rx8GCuhjtwL4PTUnsC227GTbBwada
6nE/IKOmNOUWojmYqvBgZq0k+qDdu25n6VtUqAN9T8mD73Vw8MDWDn7YXiT9bqm4SfdSFXXX3AxR
Y9wjTz3ZZ/dpYIodClSttvYcj61KRWxlPxrUmP58nES+KyO0qUQDK8AQn3JtPvYyUJIhnA/wGIYO
K1Y9RczX9OMbx+7824+Xmqqjt91QstVpuEJnCUDYNHk4zlYVQwM3Yoyop4Ey5V6y7ZVdGex1s3Z7
pO295iL0pb5HxXZcS9lk64/XP/mogBYmQyaAkHMMQRerQRykkjImhLhZ1pbxtfSMHpXdqjwz9nhX
KPKoTOMp6VEeECS0x48axIilDgJYcu4xAFY0c0CXrO4/2aLghQq6TdgAuoxXALsdr6LYauY5HTeX
LnP8kR2yr6ZB97qo1XMM5hPfDjzn1C8AxsS0YdYNGVWRjPUIfBfpbpV2tgE41grDAQtW2/hCIAs3
0VgE103kFBcIfYtfH3+7Uy/0MMwB8gAjfr5+GSlORgoHpFx45XYYPOSaLMaoH69yaodAe6FrAXUI
CNKsvi+adKSS6kyUvvNibfYKIomYZC+GznM/vUNozjPMYAIBlOpdiVjVZhNXmQDaEbrRemQqcG1L
S7x+/EDvX9u0CrwGbja6S9qsctccjQyGjhOkd3DVeit6dCajf6xgIR5DBb79+wgfcStPLoP9HqgY
SLg00Y83YhgK0Ac+yygy6W6ov511ZE0C3qjto+grC/Gllz0aEUPbf7FTTVnnQ4w/sgXYZC9k29Jo
RtnLUdzszDBkOgLHMYdJvk3ziRR7goPOjkg6lNLMSaAReLfVF7+1lA36team8UjRBRw1hM+a4BwQ
5NT70IAHTVAhOrXmrP733KHJy5z3wT2cLWWKRUDXB8aZeHZyFTh3jOSY9aPYcfzWse/uaiKnuWiy
FHH8tPumqv25gcX7FgPc1EmkiG4rXW0xHZk3LQYutFD4NvcD+H0XLU2t+Y42m7rA79q5y1Ot//uh
PsV8vw5/VbnM/9RzXvsRFf4G74QHWOOv9fVLMf+T/x8y4LUJJff/psBfvyThW/774Y//Q4D/Swfb
AwyXo8xFzzjxXwK8oul/QSyFdka/iRtVE2yCfxjwuvXXYcwJfwRAPv6b/K1/GfDqX0wk6WMeIMv8
XOt/fYICz9zi6JRxB03UGzSSIKASbIxDn+rNJhGaUsO0kRtT9qq1yyOGU6ukV8P6u9HxmyE1qVSo
yYapO2l+0xzpVkrsl+Wl6yqNu7Xssmjvjb7QHcYZtRPtVZ8h9p+gBD1+6XReu3ZTBwSyTPRY7nUy
pWzjl3bS702BgQrONGrgbQoryZonJ1YQ2OuNsdPopFc5ELa+CdzvpRPmQLS9Icy6B1FqVvxbdD1k
jIVBWkJrOktT+TtCjfUmNWRVrII86cLfvdRrLD/tqnJpLJideRNgMkrAxnV92aiR6dyFwdiTIWcY
AqykFWjeo+p0brVt8qZHIVV5rDv3V+5214SbdIUvFfLMylUF+cVbGkoCuolync5t2tQavvZqXRfy
WuSueFLV6rlxMb7f96ZnqEvdhgBD1/erGQbfTFoEF2PpymxdWP3IK41GkaJM3ADqGAuD3DHzHUnJ
TOh4MpE/rhaeofTmJimK2r/EeLOkMxEG8slUImXc2jKQyzEkdX4aYVBNSsR5U2X7uM+Nm1xxvKuG
rqrc5LHS7xPqRPgx0JP2UrcTuQzKSntkhk7NEwQoBC5F4wlvP+aUL0uvNLV7IzXJ2zVKehEttTzo
f0aiD/tNjseZuu0H0/BvR4WUbJn4rvypSw3BDQ+Y6V2FB4gPsLRKElwmBv2HXjbDSyxFddeBO1og
sX7deZa9krEB2zkUpX3vKu3XMav1/RBqxmsitWBE33XsJD2z3g6CTdaDbP1lIgngU1fIONpa5tA3
1yAdIlpDtdt+D4FYFagUS/SJg6RKntFZLqmyS81DcbWusE8Y6q707gOmcDd9ramRMSEmY+c1bOiV
vMajY/eUmHXZ7YdKutWXpE8Ra1+0RWLo/lLVYlTUt8boGCW8DKmNsbEDcxQV48LRI1QrC7UP9V+2
4zmlv1QGINhrFdpg8K2ordH54aiDGt6mleU1r3hSAS1fCAPT7UVbtWjGbiVldw4iti6Fma8QdfKv
m1H3nGqjVhzK9ZCBWVzHuZT5T9froI5bbV86D0VfV+FXzEslBgthFCb4hItxEuWs9bKWtxJTxORL
LRJaovibqIm2Q9cLfUPwFpZBathoLn0ZA+VooSzbwEgdfW/nXX6JXpTYxlZbbfVOZl9E6abLUhrX
AV2zbMFAZXioR995RmfRv/QiTd/4jtU+Izwhaa858c+0G3BbK2NB10RFRUgbxw7lhM7dMObMdkoc
I+SLN0GyhF5qk7zFTZ5hgFRgX0AhiE2kSHqkorP4EYhv7izoF7J946Z5GpqmwqjcRGy9Hu2LLMrj
led2f6LI9L/0aOAmSJLe5/HoYwrg8N5zv5T8zqSTi7bjPFSATm7SojceRaLTgg9xDtiqRMKLjiFp
hnp1hFqu0g4bX+vtr6pVjXduMcgLAC/1FaYA7XKQlb3CMQ9pbhzm+iVjvPabmZpFu25LA25R6BJM
mXhW6rbUOxTHpCEucQxp6JqWQ7ZFQrTdjcWQ/9AzuvetHpprSpFiA2iffr8Z6hTahidWGiXfsi5U
VJ90iZtLEirXTStvtTrgfTEl2eDOmy/HcrSWrRfb9mSlh768bvaP2Ao1Kzeqm8u+6t11gic2Pg2p
iu74AM1B6X9aLZYAllVW97UE/6SooViaZJBLpaXJoZsxMtGmol2aIc58GJDgWjTEzlKBHrjyVLva
OH3j7cO0fEAKC4E6G4/vTtg+Xg/0c/2kib6EqZVfRUpV3Ydwk/dtaA8/0kqdcjpDUR7LoPiJ2zaW
RX3XfPeF09zR38Gfxs+NhVYOCW+k2zJNDi5VhgJrkaru0lPSdo9Gw4s/tojza/zhactr14iM80eE
Pi4sW4arnib6BjPXgY4DxZcCr2UXQAPcN72jX/eBYn7XI92+NEWLb04VFhe1l1y2eiVXIx3W6cqy
1nnVZDtTunJVWm133SDxj0GX5V37eeBtIQzou77Iqxf0TKu1Jo1ybxeRt5J62uzcsf7p8AnXFi3W
+7JrN+hIBlcI3WU7zR6MS5Nu8o9EtdHYVZl2bcxYCVP8JWs6fpqr3hag1B47sJA/9DAEz5uI0t/W
oZXtc6c2brVgYJLqe0LdC99oNFrWXfZEA+UuVyJuREXV7xUqxZUig3JjqwV1rp4md62jPrSV5eyM
NLKfJ9zpMg07YxOqiInjaicwTsqMb+7gWKtIR7qWrtcvJWkILaFR6fw8RJY94GUgjRfJYOJq4kXG
gwrzEh7/5CJBNtTc15zcddBV1YLQJZYVhg/r0vNLNlChXKPahC9TpYIc8iuMpAJtusVxE8uQGo68
pNpko+Hclb5dXtHEif50o2/Iq0YNotBC81wxGlipCydvAEpWm6ErNCq0bRfgisTI1RZcO/73RviV
5t8yHGmgkJZSerayDnwlKhO0nK0wrrpJoqoCw+9TKDuO14BoE1FgqNMHrwL1AWkJXar9vmtofyxb
WhTNF2ErMn0FUWF7LzrdJsYFeMvUz7XU8j0qCSTfZYbya5LXWE/Wz8xNB8iHXbSLpBXeCqnQoreD
BIsgSIBbJRwNdQPEwY4Ryaz8TZZ1aKk2Is3va4WvkMWedo0qfr2uKgvdliLthw3km3EXjw1zAVCh
y85hJjY4Me7VLTZcuJEb1V4Lm3avKEN4NeKC8ZQ1PZSjpHDyX53ukVhZCIIvAdOi7ZhlDl3F5Gtm
2S4azIpzwSQyXVZWHF0rjh+9FCWIGaUpOoXxhNVsKpR0L5JujN1lUYyCo+8O3yQawLs0j1PovqP1
GtG3Wtp6qGz90XnpPMw9VN/R7pC1dy9Eatf3dJoIG/xAtk3UOM3ejUKc4+B2ZKRnlIUyth8KKcTK
iiKAgBZkvl96H4LGqjvna2ml3+nH1Q8ZeQ1+WkHk3Em9NVD9JWipuKMhntx4ySZBnKm+LHJZucia
I8XQmdj/cOkkGTrERmZcN/g0PPe9+6ClAXMqst//Yu9MmuJGFrX9V06cvXyVmRoXdyOpCooCDHgA
s1GAjTXPs37998j26WNot/l6cSLujbjuVXtAJVUqh3fcg0S7nqDl6wp4A/PWPHZhHRRhnePZLIcU
dMwq7me8STRHWPJ0rcz6QqES9qHFkpM8tvPTKh4hWMhhHN47iTWfJxFZjXiOpekJzRwPTjrQvWE2
FgvG+qi5MY6LkagSs4Ra7+0FK004ujWhSBVoyior+M0ygXw/pU8cnSwAu7q2Vke/GyjPWr0OIyAl
DLQQ3U5OY3xeC737wMo4ln4/rzTULDCvcRkzh89KHFIrFe/jxZEXpjZFHzkIp48ZnddULQ3V/GEk
6PDUnqkgAcGe4l25aPJiifLuIrZm/aIQRXiW8SNc39Bq/XwFnnlfir45GgtUsudSM2IEYmUfU5tL
/AFCProwumRe96vS+nejmORJbyLk9rJ1nh2fvUbY3UcWXF+QSWSzT3NROjd80ttWC6liqcIpU35b
J0I+Og0Q4UXbdO1CoLQ+R7dNxnmM6iYx0nM6W84KTKyjk3sviiqpLzRa6KSHg4JAujgaupIZjROM
4Xo5OdjjmVs0rOf0LGjmhRj1tdtFhaKMucjrWZwZ0WSXe5vGcscbJQKTU8ccEfuF3cYP0wY1d0l4
Su7lYSOZ/JFzgZ92zS33Ve+iCf9xW/NGxRoLoMd+rT4UCnJdQ1t0xLD8mNETc7GspnvdQUMei6yL
vQLOyuunqQYEMUmusUm1pnaLPYXQosCs02NsLtRqxHl92sdJcaC63TqYZvFpzPLrQY4N5hYWfXsZ
P4WSHXrNWx3MWU4UvBm5B2uQ8RdeUPUuYur2jX6Sn3qQkA+icbMzdxLhSUI20gWTqcWW2xTrXlN6
8tBZTX6cw1E96LVh95coIOfPc2fRSmS02hJzVEJeQSsWx8FA5FabXrKLt+6RSOjr2TQKEi6MNO+b
t6KnsOq2SJb5KcIuVvn4FZ38tBDW2BziPOSToW6Qp9Qr2ffI4otypwyarfZGkQz6QVf5TGIjerzD
VEc8Dy2pOMKuhajbnT5RFOnnWarpbOysCumEcmq1c+yKiElYbIYwRlZnOAwpu4wzOZtT93ZxlmZ+
MCIYn108DOHnBBC8J2etmohxVyw9nlPbhXM+lIsdP9h9YWgXYezYxbVmjzw6J4p6Am0HxXRuWvF8
tlKFosEu63PsVxS02oEx16rxTEUK+HUehiL306mro2th5jZUOoS/GdCaFq/EfiaTudO4qafRMsvq
0uHoRzMm+g1zP4xrFxLwmjtGsGoI+APNjo3zGNjH8gSFuRxWO2ocTxuRwE0WwzLgPh8+mkmXn4Xo
MXdqGULK0lz9LdEAyb5ZQ1pPYLI/62sf3w+jiknFyq1brU9XaBZRnoRaWBOyDCW6+e9yr5G2S4cL
wodHqH7iZeEU81NsNPLozKW7a3TrLodxZ+TrdnEWoxQ5iyY578wM+XimZVTibKm0UdlUj6MsisbL
2RZ8LtDWNZ6UubsrloI826zK21PNbPsvS75WZzog9mMNgsIcaNbKDTJ9NfYLQg3CIhy9WfyyX+N1
FxkcAlNd1Seavi57KkbANXVa9k5kJHuKlER4XEQ0ngBuyqtFL4k8rVaxt6P+o10ty572HLHTw6w9
jhWp+f1aynO6BuRFlKV26nV169y5NOrtVjLhHxVFlMecsK39LG2mjsyRX7S6b48U9Ok3EXny8NgN
lRzhYkOXC1YbbzAHojLnGH2CNBTnd174vVlYPBRwfZ5weK2WlpP1rMLjROlcwPE6O8DVdP0uzAz3
vO+XNAjN0HxXLVH2oY+i7FB2PJCgYE9zoJZs8apBisOyEO+aD3N4jKdqCjAtZ6e9IDHIjPp6V49J
f6GToRuehmFTf0qTPstSDgTl4L7Vu7zsz3pNI9JKk2Y0n2mmqre0uthFaCdaw+VMnFdu/93283+I
4z8dwNy/Bhzfx0//OHkoHpOHn2HH7d98Rx01od5ghzI26SYpaluI/L9hR+sNeDpwH9gwf8aa9gfs
yL/CVr1lN6G1RpK5aTH/BTuqN98irPF1w44jQvlbsCOR/89gR4BGjC/QGwasIqgCzr3n2HTdzWJB
8HDNho0lTEMhcV8ChVwDNrCGNWYalvVbQyS9+551tQtZQhv3vY58/sta0x/iRbqTnq21U2yiLie/
pa0HhkSrU/dAe5W6RZEk9RPV6Ebgxsl6g+srK3zWpCk+a8gW1s4bJviUKOgh+TDAut23YnJGmifm
qd+bbdg1F4kGPOJFRc7ZpDUdmjRKfby2spBm9rmhw85NnKpEfhQhP0rsmrXAIXZBkKFCoR4tlVPR
0S2Hrgv+hhAP+qNCY2e5VOP6Tqu1yl+GEUXy4rh0kVPl0fZ7fiQnjrpRpPu3ID+eU+nh544aCzh8
mdHPuqZGHO2iUlRhkCr2oS7FFBHiLYMKGmuhrmTfWZxY/TCakAqaWUcvtkZ8Ve3345jiWcjm8X2t
0znfDwQbeg0ogc0kMBp08Bhu3Hst7UWZV4hmXoAaGi09KCNedpq+6VhU7xa3GVgvhFRhNLdTnZHF
I9xGS3YWZeec+to0Ebu1lnkZKDVynLCd1r5MtFVRNh/WGzA3sS07ZaLLpL9M6Pn9yGmz+VTLUVz6
7GulP9Kn+sUUsREhx63nPKAVCPiIvjOQVERmqe4vnDmQ6+SZnFBd6HbkN9mApteZtfU9E9+ii4+d
jBNqFuuMfNBxNbP+lPkIKKC1RhRckz3k5zmlKf0ehBeP6oAwt9jlBUbSMdGjM8Q9IkePFc2jV8SA
4Luu6oF6s1SQuA8bLqPvTOb/TWr/3NS75Av9bmYLquxL9Y//+sf7h+ypY1v6bIL7499/n+VQ0L6B
pxNMdHC+m23vX5Pctz+xMG9t7jro/C274we1omxYF7JlXLFphr5Pfz/muO2PMOIZMDI6hlV+4N+h
Vl56PRyyFdAPYK/QbcyT+stoOkwQAOhmXl1HxdfU+DDrrdey52WC9ee8BECK6OKjKIKYxngTVoLx
//TkfsXtbp6VnxjUP30CpvOfCcA47DPltnyCpg5xLc8ecrUABD+YLpaD2WaB01wnwz2nbR/RIN1x
X759gP/ASP7/CMz+S2bxfyBf6PyWLjx5eHwesL399R9D2niDdIH06y3vF8Gc/GPddt7YOvAsQa9E
2KEI2NI9/8UWvuEd0A1skQj9cfHA8/4Y0Zp6wzniW0kIHmyMmRCJf4Mt3Ajjn8YT6DlpEVvoMRIc
iWjlBWtt5I7ddOiZ47ZJr42q6oI6sWrsGlK9kiDw/Eq8MQoHCnFz5JDBXJOd+Xzk9jV6OHpRPUfU
wBxNicibWkRKTsL2O2n9lwKI5xuRH1diswNLy4PCl/X8SnBoTTFDe8i4CQPsxCx+8zIHv38Tf3E7
W0A2pgKKFIhjeiHBiUynbVqWbpMj8ympFtHbbmGtpyQVGfgrl/rmVPv3t8QdYULCgLvphLHkMp08
v6NQUQUTmVu0KEZyVij6hGmXRx2OqpJibw4DKSejaO2sXU4j83B0DSdEtQzWuHV0WkXpr+Pcy637
sGvAL/smp6GjBbp3qcRa37lDoqsdBcHIRFLqUCVBYF32NpuUbE96XUWfIdncaGeaqPU8rbJp8TVD
utWiaS7FpdZM/KGEBP6alCuWhg7j4LhX1Wh+TdZEs31+hJFeL0XDhUWiiS+GNifRDiNNRVPqNCG9
zercdc7C1KZqh9DvdrqkQ85iIzfys5W+ZiSfi2Icvbbt7c+cQ+0cOiWkhnvO3Nz1s8xePs2dPt7F
nWGTyZtutdltPqbs4cqtVK+3VXE2xmbDgczWu6cym4pwl+vz8jjCet7OU1F8RbtpXjRVBpejUc92
A6KzUngWyWjkxo1Y890uMe/Aa43aX8tKe+youPsQGkX2IQTegl43QorF5SAiTuFukQ53TprmUg9E
XPR3hYO8EAEwT7p0svoecVx5I9sIglf2U3peaMLJ/MmwcQr3ndvftWyGHssuSR55a4aHeHHpC0zX
CmVtSB/KuCmluwcynFd6XwXfjK5R+eflUVFQsqoWuCAJ4/lpy5gxTwrkhfDKEIOfIpDQS6k695qW
b7CTUSr65GUzZrezBBcBhpzfrvUUwzoNffauHFp6WEkvNz6KcdY06JileUxct6c3KJ8+AsiF0L3W
knw2Vda96xxL5nsJJ3sBfoyBYJ6tXAf8i+Zzx52tCHI2Lzovrmf9SafI7POIuDqFV8dQ7emA49ec
2pshGIyy09jBOrQah2Uqzuh3pfrP7RPtPJd5qPtZUtbCpxs1JE+4MMvrXifNnTL7VoXB0C7S9kQV
lSOsKbDlNfx8dFUWAiJzsuPHqMU+cuPQ+XA3WMiakfvHZemzV6cLcdEQ9njNoE+C36c8GuIvI0h1
7FuW9zkV9ecOxhRNUWIPdzDw1eBJe1Kfs6ovJx8jTb56VjhD2fZ2BYagp1p2qa36pkfsLZwb+bwW
N3RpxJRHG+TvuCjUKpgJNNVEF2bL/ZgmUIU5UQmKhEAT2L8Oc96ynCvmO0yK9RcRdzrpWVRJsu0Y
tMmgz2moPrQcWz5kTPtu0OpW/GUw8gndUBfbnwrVWNeyVcLwK3CodPswGYLq1m2vdaxH8ogLErVd
n4ms3qEfYfzrNeKuoF4VuLRrFOanjriKz05nFVdLPaRVsFCd0YAERxr+jFS3kXm7qpC+ssK49dZq
Hu/WYqp6Nul693lmAN2oVN5Vbsi3lfXDdNnRyPzkjHSpekMTZpNPwhPBo24WOrssqsohcGrSFAGI
yBwJmnA2PrZMmfQSExjjmQMoa8CE0xYH1wrLh4QacM3rLBUyoqKFItSo6iIceqEq8VzFNeKCkLoP
uIdcLRdV0fTcpqHRWhhpxQdaw/kLCAnmYpvT5iKIolh9XQVDZXZnlXpuZXVNMCcbUkjhe9ztknzh
ELyaeb6TqN1uIm4g20Mmrb5Tk59stehmAgN2zOZUZ0whVp4qnffUF5u08Cyo905Guslnf0ylmjwL
bOyIz3f6JEqznn1RJHwmzq4TfoK6l0xmINpXZig04Dwd+tNNat0JjHyGLYXULs5wVOgVBmWBkCZJ
OOTMzZz1hFMzP9thGIxwmcvgtGo3ChugvJtmfSNDGvOqHUHTvXBtk88GozVBCDG4SZDHTl7QWjio
0a84lBYe9En8Ka/JMjmbSzN6IkHFRBxvpuOVkRcpfbPU20vf0fv53WAZYHzIoJtltzmmjdOsdN3Z
U3PlJn6iFhqWMjF2n0O6B2KwxEEh1clrJt9O68WpW0YS4moqYQ5wwxm38CcRrinbHoM40fSnIawa
nK7CgE4fKU1UzhKTyG9LOqGNtVencDLNITNKB+m6sOJz6D8yHFVoHBekIu/1LHcftcZs74Uz45Iz
tC7qgqntowuzcLrLXum1IsA5qsZd5SSNIg0pTpKgaPPkg2bX+uNUJfONIaa28Fndteyk6nokCsSl
Vb6xyPZznU3iNopHzr/9pIUpJ+QmTb0Gp1ZGPL/dPIKq5rt8cOiSH2RYPZZ4ea6rluJvo2jFFcuC
fQkgqSNcn+VeajZZqPz8BTUgPJQ/Wf3QnmbO5LxdJmsb5yh2Ii5gAprCbnTvw66Ib9zChGCE6rW/
ZKDgli9qMNDApl6SZRc+gA4O8PUzLSGM3I9QxhG4M+msPq3soRF6EbeHnsH32PA0wMIpqsu9UcEO
2DKxqOSO2iQo3a3uUpQUc8doGXDl0HxNPpbbvMN7ZT8kTdPZeL/g3WvDakPq7GVvkgeSFgfW3u6k
AHAq8Yik6y1jUzxUboODap0FC0gKK4tsRyC42CEcy5Fw1Wn/iRJ0Gr2XJWEGSNqxW3CLGPNb2+iN
4pxA0pU1RS74F+vGbT6ZDL5sb69Vfr0Q5fQ1BkW+HFgoGEe8fZHvjlFyL/vt/UgNNViB0KOWjiVL
lbfI/ZJ7K+1osV1RtZ4adWTuEwW/FYAJTVgkSVjOPcJoWR0gT60PhI4Yva+X9oCKezGwNxXtPCAL
wZ5deOSYcl8Tu0kXDDpqz5dWbVHM2sbTMp3pgmdKvEGf7caemlJBcS84VokvJbtGUZuPx040Dfa7
JjKNa2k3dCmjK+G7w9LTAbCYUQ6FjMP0ccQ9nWsr1SPUy1PBC3E4VvS8xgmNIIgdsyMJ6ZN1aPFM
IvqwK6F2/ZSMV2kkZXVCr63SjvPixpk3T7YGDtZE6+TRm9C+rxP2nRB5IIagVvhU+6koY7QdTkth
nJyz3VwQlestEL6AY4PBN4/TZn4stUlaAVSlfkY4NF32E31oiW9kQ6zeqpQ3joVEk9cSQWC0JxcV
Srmb6Qu96qXFnqiji77DMSad87bW7XGf9FZqBWmEfP8ytsEbg2Xu2NgNs7Dyy4JKkIc2rRq4WNbF
PMg0ZcdBmjrjl1ai0kAw0M8O3giFryQ2CnAmaW+feaC5sWFgjVaMwBq3lTFX3ZctVwSczqow82aR
JgqSiA0WnKhru8lvXX2sfa2zEFHNPXMwZjH9MOU5GSPFZOcOKkGzbq5hSbvuoh9VSl1IFyoXE5Y+
nuYjpDWhSVo9ZkE+YrCAWbDUoz3RSruTa5sZuzB3JVRla9L68jbpc7kfXBoYDsUyZrwYscUKRFF5
eaZcii7bXTbofbFPCAIRTDlyNE5DK+ohwLvILaG4MYYUQcWewnoQMdt/Lww5hLAu61FpPXa1rdCs
xCTiYSeMMte4AOeEiBNhXt+JkN6R3aJ3qf4xnKq5fkggoZqrrXvZvqqlgX1QryPWYPZ1Vvb0n0Is
/rdJmLeejr8mFE7ih/IZ1Lb99R+QxBsANugC0AfQNFIu/kDZQBckOwdB0gzxgczlxr8xCSHeYJ+H
uOLX5qUx+Vc/QAnjDb563kUStvhpcBR/i0rALPwMlSBvSpEpSkoZHig+KYmUz8+7zBRjHrsPcQ2y
xfFAJ3XYqizpp0Il2oe2kdp50ZHE5c0xagcf8gsxxOI2SAuILoNrj5WJe7KhVxUeXlefJMFF6Wkb
A26fibWlMjmNLRyLHGAyardZlNUVEhFzPCP93a1ZtFImBnDxJC2PXTrP2fkSLQ3ZTQ2+w2M4Is+j
em7ogySukNFC//PTVJmm+iEnnHo8U5HJy83v9O9ZmMV1jO63D7pef2J+qqNzbekHgRJ3jumynPsG
+F0NbE6IMOiPgAh1drqmdWc+5Mu66JfI/mR96rij1hHBWBd1MAs1VH4qxfjVaXW72SGmGfVDlSad
Oh1CHkxgVwqEoqAPPTswt8akUcT5GNguMsjaHsdh56x2v/k2S3qAWL1KTvg5uzSvFgNHSI681jls
juo8PMPmUylK7YhZE32lxm6ZCmM3RXNj66v5gdOKgW0VRcoZcTOpyxI8Ig8ys2bWd+MQN8QggA3r
qRxz30ESfBKFmjtARS7FjbsioEQm4caYomMj+6BSkT4ZURFVAQqy5IL9bHFtIzqHZliJCMCtbsbt
+bxGWoMucgmfOCw0Gk22lvZBC/sYeVDu6GhUJxJqeEq5bZ7EVUOTu+6G7YlmiUzsS6QFBEL0Rv9o
pAbHyLpK7Xe6SOeI9iAZakEYzaVFfaoci91qQ6+ejgvpwp4qnD4wjQ6zPdoBWkcLJXtv5Xvpfelq
2adlrYp7ihiJGm1Ur2tMbYvCaT1vih49hpBhW8S8RybAuC81MR3COZ2WQJWmMQRJVmpvJXJUjY0D
lQieYGQdpyxKJJuIOIkPWW1AgVj0HUReqhHW5IlY0yTn1GrMPavvMs2nnZ0lE+1dfLWubvqoxiTp
DhFStqfRcY3VX0zZP1rhUt61yho6ZJNaXAQT6n3WZdIOjnW3Vo8FvAwrPlu3a1SjKaLQxUyeBqu2
LhX27HyXYc+vfVkY8xoso9OOgdFGxReNGvXFHxdbEi6QF3PmK4WKyw6NbPZyIvpj+tidvjripRW3
OeULl5WhaOnphTFz+o7ofMCxN2Tv6rYzUdrGVlWfqCE8WqPZPaoJ0siP2LPe6Wk0WYHTW8vKgbxO
EMj1rfqqs+KUnqPH9gDoYNBOMIPFklhppUN8MtEP9SWhM5NP57bsUrolD2lgzvreRmDbRbUnrCH6
2uqZlvuUZgEjDWvBF4p2sjkPQ3PVTyLlrvFhSpDz+F1ThXwlJEMsHFfxtZ1U7di+W6tq2LYPnXT2
4WjoUKG9xb7NyFa8pZmbfMlTPPVea2RTtW/72sn9rDWmXdtUM3vAMdTOhDGVX8MoCUfSdEr5JbRV
mr1LYnv6atvJhDVD78BwM+S6AUlVRDIPpSPunMyw78yB5g6/zYTzsWUXbO4mnUwSw0wJJqharBJY
M9KviOlksg9X6T4sVl8iBGGfNngwyu6FRXLdk+og7G7CWvJcLIZk7mvKLM6KRl/X3RDNmhdqfC0H
mSFWwJZfQytOpqvdr5qpXdfgmsvHiCKNu3bJ9TFYR3QtBc2dqd+toeXb5HdMivwAmN2T3J3n4rQs
agu5spLoiHMUz80ZRkj7wKwRsrWqbPqOzKpiY1mtlX1rA43ml8qG7Ntreeh8zbqemysH1IZeTWjd
hcgSbTxxssR9FHJy8KxY8RJ7bju1bwXxEInXumm5D+OaLAo+Hw4Ag5QAcju4mJesYH+sLlp/5axh
pFD9rV2GXLZf0H0O81IGupk582nXjvUUsBe13pN6EFb+2DfR22QMJ8dXc9jelPTM297akrSwSxsN
lRjeceO6TsvZhXgmCc6P+7XZfPxdaQcJ8HDt51vpBYp5JDN+Cqn8PnVsxJiOheiOOAURXeZmOH37
3qvzgQiEhKFUNF9YDEjWQUKIHMxEfbkw4UJZ+ZKJZt0T7bYMO0CJhWNGjQjGq5YW942Ldo43WiWi
86hdTO076WgNs6RtaD25AdkUHyLG54Q7uFp53aoiVX7W2Oycu7IxPjahRhr3kEJvbxqW8daWM5Ez
8YjeZJ8JESNw1uv0szUliHO8UPK6nY/h3ImPc1akxDaBOmzNLTiUr2tiaPSgYoFB4JaM/e2aLvN0
UrgVpzOPukwNA4GG4NRTgFTnUdYwLSsVxfdE4Azga6KW11E/LV9nJyvoc4/Z7ocwx01xDyghTwWn
qeGyFJrI7mY+lnqfC23NGBV4tIPSnIdlV0WOempqZJn2ZFonqDtTlJgb1+5M5tAFvGvnxW3ZKwNF
EvLn90SkM6kohkRy3jLn1oGLbaP0wt4JXa8S6/w1zDEAeUaKn4aHTVqEN7DNcvFgIor2RRnGtxWB
cY9dDGqYx9q97SzlVdu3dk3ced6+C+Om1s61GjiKBmOnvGvA49fKp1CBep1AhN2AXUKuyycXleKX
Iiqq8mRqDOs8ApfTvaJEuMBF2/BHvdZ/gCf837brFlv23G+23UNSPq/O/fYPfoh47De4u7ZYLYHx
HSpnY3qmp67/739qAoPgNyoOxFXa7M3/IANxFZLKbkkMMhsnCMf9x8bb3nby/C6/frDff4cMfMFv
Y0zefpKl42Llsylg9uf77rSfI5C2+EJjTnyY87GMtpSd8YnQz03NnRTGlSk6CTqArHXYQRyO1TFh
b/JoOkOxHLK+m8pXiLZtr/9v7uv7Z8JMaUgISgmn94I3pCq10eWcX6zLUr8r6Ij4VE9L7hKTEWb3
rhtNH9wpd+9gpvA2/PTN/YJt3370ny5NuhzPgoOQ+TI4OJ+kFo52elHWqbbnHGyewxdBC8lEv+oX
ET/+/ctxhrJRPUjTQgXx/OkrFH+OnacEWOUpq3ncFp8JBCrvQ6ci6JDd53cu/y950penrO3b/vl6
jLiftQQq1awWLeKFkCuQTKbXB6vp9BMn5X9/f2fPGdnv3yH3xEEOiZjJ4e75lfBo1tWyZhcI8PsL
6I/ikMbL+Epg+K8GCs7cLWMappROiOcX0brUHQCoLyoEWydogcXXtklAzoilPEjQisehsaagzS35
yt1tfPLLYYK7fGOlbMHp+cVz7LJVRyEbX0QSsblfk4ywV9kU3Tir6dyU8zAe59wdUYda2k0IxvT3
4qB/PF0CKxmi6FPkJjD4+Xt07XYBF+L6WUVHaJtMJ4jXXouP/MW7QIMhAhvH5irOyxC9zHT6tK/i
i8RJzM+DvmgniLvT6znL4gtZt/3V70fMt0DwFw8VUzSxikR2cNGX0fySpdpEd3qRzm11pNdLu6tI
776qdBVeO1KbP7kgpCeLBQWjD5ne7W1eG3jmqVz2v/8ov3hNeB23/xjC6k9f71iOvEdhdNEPucCg
lxtBiJvAG9xqfGW++cWVFFUO6J4UrT7MOc+/yKFlc1/QKziCad6pOUkPxP3gFYEXOP39PX17GV48
XoojQH6EMlAvvOxOKWiKCO1UnSc0cSGrK7p7GpGcx9rFZHQ24Sv4aIdxChEfF9lDiC18JvKqnl4p
kvnFm0NeCndroOeiaurFmzPDeJW1Jc5lPSy4Vdgy+SgdjIsasn9XcLK4QKxdfFyXvDgU5AW+Ekfx
izFNmCxgFusK1ZzG9n38ZJQvVhxEo1LnVZQ5p3Jx+32GjQdWa2n3oSijw99/6FvyLlns4Gs6y+zz
6w2ugfPNleeGsNjeF21mYvyyXZJm2ToPd9Oo5vM2dobbRHPEqRZizGsxdXq//xi/eug/f4oXo4yJ
PrSHWp63BIq9lYQ1XqKUUBjxpHWtm0ShlxRynSyVW5/0kAWvjLxfLAX0bOgmGbSEuoAZPn8GVpkR
uLSK834uyPDqpXmKQ1v+vaq0b1MiWuQNjgRb+45i/vzNkiMY6nUtzrVQRzRvjhiPYpwxnUDU/vun
+SJC/PulwEKVRRbON7jy+Q3ZOFOxdolzF+GLhbd6IWDBBuDBOzM6NlllUXsB9j0dErnIoDS67NyE
0tC9EiPYeyrpqkvTaNTljGQ19gB9nNcKdX+xMJJ6KsknAn8H9X0x7Jyyw/9qzueweMv51HbGTpRu
fiWTyToh/3G+We02egoru35twG8/+fksA45r0BOiszAS5v7iyuiOsalo1hFTYvY2JKkZwa8x7KzR
6k50M5/82N6yTFIbPLZMlms+Q3EAXqz2ttWiEAP2m17ZJfxi5hM6anlacxDWsaXcntZPL72ah6mi
hOI4tlWOLyMbLqIicd8lRS0DPDTRTWvb+HnFAkghJrEnOmD8+MqY2XZyL54LWg16TdjPKpjVF88l
jZvVrUr7CJ3XXXAUtM9lFIaXpDqSz2PaJVbe2jiZ01SezfiDAEpUCVqDJP2VD/LnFefbk3Ath4eB
rPDF2wjITTDFYBzDoku/hJZZB/h/DwLdVTDQ3Fn7S0EvU9S3zSm6++QrTnV1Z7Tu4AtO5oeYjCpy
jo320pmW17Lvv42OF09JskBtJyXJtvGljo+wyoIHqI6mhMH13SE2gwGP6UEO5EI0xUOorzkINpF5
xjyGEEy640cw/8ew6uPGqxRpfa88r21B+tNHomsNITLRKvAjzwdPZPSzli36EUPyEHrKLuorEv5a
Mr7Ye0R1nd8sbtf6w9A9xHKuYFQr9xCO1XIdtwhHXtmZ/Gosy42IQVhJSQCN2c8/Tk18BiCgOuLV
j05am1Jcr53xHA1z2+/Wqq/f0wdR3cwkfAZGXV5qirXm94/kz5MLkmyTfPKtJAd7+ovXCXjNsLtJ
HvWxt/dJkgN1ikHPIF9U9mlYrPYAK/kpgz86/f2Ffz08uKaDkVTfzqvPbz4pjYHYB3FMy645BZdK
TpCP2XvbzPXrvHXFvZid9sktYibkTE/Cw+zmBzt1iN/i8QS4LX94l/7yQPXnZwH5xXNwEdKybX05
teSlBr63pkc81uuD3gqGKgG7lWdRJ9z5CnwaXJUt3qkVtkPw+8fx53XVJA19m014FIKV7/nT0OLJ
QBmeHpHXpjf9FC8nIIbZ4+8vIn55FfxFODcdnvvLHZOZ9LXEOn1c7aW6XKxuBOrVSLVox4T7swmz
YTicpHmYBBhcyfXGrIdRPSbXLx/U+okucgPTIAqB3e8/2S8ePUsNBkA2ziz67ovBkGPTtlo+GE+H
lIZKFJeF4QJoz8S6OCVGm6UKS5+X9pWpfHuszycEGlfYv0ouTn3Iy9C/rEe2VxbamWNlTh6QpdP2
fk2lXInMBeIqyKcQAYmcovm1U9+3Y93LSxM2xmmXzg6goRe33FMmYBB1dGxtcjdUA9teTEnvk3X/
kQDCcdP/N7tina+jsbGO09Sae1Nbur22yYxqMn+vWiTEPrhx/842mrdkbK7XqzDbi6IZR78Zo8+t
PrwfplSd0bWQ7kp0Mn6LpXNn8b+v7BX+vBcnUousKmvbLXCU3UbeT8uy3SY5c6p9Jpvt/cjb1gnW
OFQnrdm41Y4SmOj69yPmz0N5u+CWusUBxEEr/vyCDJdCroZ1NtvIi6PBafYZwPErC+wv7oq3EuuJ
qZvbCefFRZAr1auWmmeIesOr0Ta27Fz8r/4iRL544L7au9/f1Z8XdJwpeA0g6FHX0iz+/K5QNLfs
OtqzHrI6cIlg3uWxsPbkyspXbo2tyouxD0bFlhe4kO+NG1QvBmBTYi1NcwvFSWb0e4RGtCp0kV7e
6qW1lL6TjCZcEb1Ot7Jm5oIe1Vq5Qxo7lgeLdI4LCfOEGVWDsNanbP1/7J3HcuRIlkV/ZWz2aIMW
i9kACMGgDJJJtYGRSRJaCwfw9XPA7gUZzGFY1nqs2qwrqyrTCcDhcH/v3nPVbYswLvJmtLL9qjen
5FIRbYzMEPD1JrOcMTjJ26l87cs5f5NG2nA3k66ms6f3Ff2Kts60O9Fk6dmgdc5vVLlT5FtKVD0r
o24h/1bNTqx0OzLEimp59rupeqhAMJl74eKcTC4qHhcE4Qjd9VpFh5V6zZgbK3qlEs6eNst+d6E6
n+GiE61fAN2YEVW2OPx7gnFxnlUA3OmG26lrVlr/m5e/ea9x6ZymtKtoHJYiBQqa9dl7WyFI9yOa
6G9ogpNrTqjyO9nc6l6LBSq9qGos4YWqorwUnZKFENpgC4OWyMznBCnE4A6SHDzpOZ5LtyyyTIM1
LienRaqn+z7LWtu1aNbcUgRQo01AU79yk7hox1O8hiUSJECNsduqI2bLMKAPPyJB5OaVC26g6suT
pHcKT6U/9dZw+PnV0f0K3Gg0HWZwNSnDyiqyTtmg903MdRY192rfF4PvKBC41kkETm5V63jaXRX1
0gA7m8R7lN1NDOcAdfG7FskQ4YfMfGiKtBM+JI3ShjtR8FvKdnagDcdEM7lKF1awzMl+OiWPeo79
nmpv63VyNswebcEaTqVZIbkGJiPcqECHhieKT6EPiEls2zbXcrero0jyCZnLS8+ojeAybxazOxjH
BT0hxeoVgBAp2iCXFrsuaVCTKJinwwVnYtpuWjX8PPRYs3CFLMoo4VOl1bg2ArpwfqyZUMx61BOb
SErt3wadVH2hIDO3Wg2Am+tkxXDHywDLHiLfhGjYaDBza40+nWitlj+yrVIrl/UneOlB1vFgilDq
XUAJ6UmvWs0dS+M4euEEyiovlAiHQz0i2mpH7dUs+NoSeF7r1w0UM1AfHcADP58nFPdMTmzhQV8Y
KXN0Mm4E2uZH+8NL3qdRnXiVmYlTYEOZsRliTs1u06Fv34ZD48S7OHIQ/0Yf1ncyaMlGCDpLgsRu
pdPvyozxktR5BkANIayyiQWoCbey5hxBIdx2xw/LuZI9RVpCelumUH+qJ6Q5bsLEYoPuqGRubRCE
aaVLvgFy5qBB8cFnzIGIU1m2mXlZnve9X08d0Py0Kh2A9GE6vJjJYMmuDA72yZoNTLrKpGXymj5+
eKYLeUZSY8IYJ1Q6eAwcfPkQB8LssmJLCDT6g5gQ2sATtMxBLy7QK9cnCvH027GZTMRtBkqH1TxJ
OTSusWhOkeOAfS55yMOKhmzwoi85qCstBX/uh01LGqWoc2Ly1LLqHgPbTrpLqwvFtTECNfDqgLal
q3EjQ8oCdnAHCizGG5AuKuVOyBXxAHrMcgPzrU79ptbYQGWzjeIwrmyZMIp4+GiryyXRCJA38hUf
TOd3hRtWX2WgpayV84GpSKcKITrkfvAVSaaw5Z8TVh4dh+5LWOsRGyFK479nK1V3OWiCWy3RU6Te
zEjZLaHA5hsFFUCD+sAEYpKivbU8pa/aGxNnRONnDWUCFBp2olEsQyKwyup+kQtUyzY7jtX+V9yn
QJsUURYJNe8PHIdSTBdzLs2/MDWw+ISQH7ZhsrA7nF5I71asGxOWFzNWyE4ZpX0SQBvD+MxG20vg
fYCOUNvhvAdIU7D8lOXeBAqJFn10wKwqg3g0VPjg3ClDdc3ITn7xAMgdwOVzo8aZpHl2XgyTl4eF
XK5KrDvJimBupwbBOLYOuhAlKtZqGFs3DmdauvMlvQSvxZtwZmrG/OggK6BFjqe7d7UBG5KbgkeB
BNVUMv7LWNTEXA82GslJ58viCRForwZcqnMtKRLDm7jCamtIc3SDlbW6b+NZfRk+OCpW3hPpHGE2
sPqAhShpnDsJW8BFCBUOYFZeSOYKhZvZIzsOMQXF+dAFXoY4v1p3sZD3MmLRjF65w5NxLHJAvKbS
HZ5GCMEQDZslXZW2CuWs6zKxjR0tuVf1QXmjIBtcZTTTUNfJo3ldwpRIPJI6ybpiryufZcB1OFw3
c2xt2NxXoHDEzLcSlkAQ+rMs1+/Iq+QeNXeEOlmoSp+s0K+YKJhQICG9Z1KWftU3abkj4VQ8OKI1
jdUQD1Z2IlMPekAplg4+71XfnUyGYjankx1JtxMkrJVU91q0yUSOLiFDwOSQA1FkvzAGOKWLt8+8
lKUaFE+fVyGS6VHuFKz5lt17uY3hwNX7STlj60LZPpFG0mvEJLF2GyjHkBZIQZO6+ijKt5HGTYE6
gu+uN816g9y1MZzhpBrTYjcnbCcUFrzLWNBaeTPQXG0Vvjg9Oi656HcjCpXUw5Be1h7xNvZlo5fQ
kDC8saRraaU96VKe1j5bIjrzdYEhy4e6ODxCdolPhEreIRIxDb8RfHnpusCnjopRVQGi0i2bIIWQ
n7MmaMCy0QgpDXJHLe+vOXPPic/gmeRVvZH/bs1hFGvdQuh+LiZj0k7CzDG3RQ1s06W/qmssaJnx
G2Z/eAFPsfot4iatXXAf6V7PLeml1JxwoKBS6LnfShVOtq53qAEpeoZUfYrqmgXHSW40sxsvclZ5
elrs2vko9N3itAtCXFpznck7mTPJvAvAoUv3eWmM6UYOIqc/CURVIJYuQDEgDgok/Vxh/WFnOHGs
uIJHOMgLg7VEkY5MLxKIHPtk8JBxZdoK+bisumrJ1HTHDE05lhOq5ysc/P2dWQbsLAaS4Cml0ZRa
ZabRPLS1AqAvtECarRvLjO5jEr9fTYQyhVcMbH6wpMXqq95bYg/Eq7HdSM0AL+hGY+6HAE8dSLcQ
42Ez5bBZtII76AU2u2nXmAWfc3ueKtkdrFBhW2RrxkMkxRFSUdO+medwuiGX07jVAB4YJ1JROYnL
4ctB6i8HVbyyO+iCHhaQ6rSTEwT9Foa8e31KpzejEV3lo/w2bsc2Gm8doH8xfBw8EGDBAgsYnlwF
lxHdG7F2QNUG17XRhIJlyeiWfRYQGE9oM36dsEWJ6RVW4ijrZXt9LrFXqLwxQafjdkjU9paYoqcc
fY/fObN+TvJzu6qUrIs27OhZU4RokeEuWJILySGTcx3Ai8Jzxz95Uks0ZD5sJXuEu5Mb50Y/DLez
Ief1SSLrLUIVMeV7fAnWhkUmBog5VTqgnsCkEBCokV64eqkHb0Ek59dVZkWrSi9qYixCOxW+LCAi
eRrLp/DaWMpNQFJTPSN5tCoIo3knRWssbaRpq+RqzGx0e+ddaevK9ggWylM/Lwce3+TknXLupLoa
riuH9Hmsl52OoqGfyWicZlA6RTZkv6qI37Umz6jQ0Wq23eMQAbR0dXKD8lM7CKfZa7p4UjyKo8Zr
MpXJcxePeUzhmGfim4qNLjFh6cQjKsJijTaMws8ARYRz9mSXQDo7JHmlFFMUkMw5v5XrHH0ams0M
T8ZAOXolm0F4X8VCOad9PD+N9pje6V2h7eysjxqvUsWEZ6ex8V0Nbb8xx9TCbFEBIlwDdJ82JmXT
YKsN7e1QJg7YyiZXvDhls7XRGlVaFWy9tPORm7PvrSROtlVs2Gd8b8kXQdqI7RTrYNezF0qGHAUd
zY2SJIxmuC103BMux+kZuZNIuxcIwsPjlBXTdc6kyjD5dAgupRHCq+/URWduWV6x+bSTAlhtTrL6
lDZMILkO5Wae/lQ1gFVGfXwlroPpEOnteD6HXMyqatvhUQsHrDuJEqqvI6QjZvSoVeuqhv/mOVoX
3KBELdFmtlN6QUc6e7fmRBY+OSb6Q6kaQ7SSYgUxWaiUhbGLkXGDZa7Qjm0bK7UVjlc12DVShJwG
a15NjI6UAYHZQk3uTF+rxkb3pN5AnBlF8nSmy6QE+DlK6HQdFAFMlzkDIW3USfhGScsaPL69Zudn
nTQ+QEHr9Y0l5OA9Uwb1xNAmPJYF69Hj0pS4iDqMSSc8BbFifUd4HanqeOc0vNpt1uaXNkzV0Gtm
PRJnmi1lN0HICXhr1TYINMCz5vmcwij32PvhKBnqSV+gueELyC1MPnpVYp9xIgQdbqsvUnRHWWKx
RJH0rqnm0lWv4oNz65BTjc8hR7xDGpMAPU4KalcEIQIsS+FYjwX/5HwSdXvdDplylQXcGrdQMQG7
iOich7ZnkVhXbWcp7jCWOd5UMwL4Noe99ACtAztoVNPwXgtNzt9JpIIEm9gJ9663wLpM2Pf5k4ws
Xjahi/PZMUKsj2DFsDNbCXu1VS5EP6wlbL07CBdZtG6Mnh0zCkGgQTm70mXPp7PNbovIGM7BqSWC
mL9xdjwS5JwnXW0KoiNAOcJeRdp4GTYY9hd7b4yVS26qi5k1XnJHAl1mrxyl6RH5MJ6+DMtPuRYE
YN02XdQ0ayVSw18fBZv/F8r9N2SLT7Ur/7l7/q83svC66eI5f/uf/757K97m/i2jBfPvf3zy+j//
/j3/0coZzr9s+kcL6gqFAFOFCt5/tHKW9i8NranG5LDoPRgO/+o/5AxkdNg4GZvqNFo2bWlI/Mel
Iv8LEIzJ73GWhgW9CoR0f4HOOHSpoAhZCBwUlFWD/ib6kK+1NlzIfS6VU+DfXc5u7r4+xe5V7F6G
7kXkXly9bX7t3h9ed0cKfB8tuU9l32+jHpQU5xzleT6IwH+q3bt96d5i6XQf+MXL21nojsuv3zar
x/vni9O7i7PnX+83v05f98I99nN8Lf59+zGWgvyneq2cqwCZUi6+LO8U+aWJjpRnP3ggP13nImP4
NIA66h1LONdZug93+9wt3ae7h7vTl7eYv33gf0+otN3bl8vrk8un25PQPbl2r06ur0/OLq6vz7yL
1dnm+mRzfb1b/m61261On24uzrzdzc57vLnwbm5OL/fe7v305mK3909P34/8/Isb6nNn4PAGmQet
QnxUpQU6IPDPn84f9rvt+dPl0+nDw2Zze3r+ELqrs+uz1WZ3trq+vry+XF8uP+Juf7M/vVld7Laf
Xqyrf9+0z4kwH53SH+7lAoH7fC/LuEyrVvu4ly/LtOFevrzcvl2F7m3J3Zzd67fbmHvJ4ZK/xSnu
Xm/ebt+4vbfjMpvv+S/vK/fqMXLfnx8v3l8fn/eRu3veM7ser96ZXfub97v319IN+etu/35X80I8
7M/OHp9fT99vInf/euT+fnRWfrqm5f5/mh862hEiF7kmf33ub8/95f/Xrrs6Wa83nuu5K49fuFt/
6/98Mz9kmD8NfFD2rsJyzOJgDHyukGm4f30/fbnMud6X67fQvb7gXhXu2ePu7vnq+eLIk1zeqp/G
Xpoany66I7A0tck/8iVzW5scZ57C9CpGVU7N1i3lu58vVVnescPh0KOhPkYlhnjx4B6TE9dngC8D
f65A54mznko9/BJ30N9B7a2Elj7N43MsaatiuNaHe13nzK/vpPl5Sn+J8Tbsbzm3HAEJ/XHdXXCF
kFGQyiF8/noT0mwuiPSIlpXh9gX3mnsduy8vV89nV8+PVxevN7J793rsdT5stX+8zp8HPbgVM4Ak
2xwYtJUltzPuLQvzjoLv+caGRd10Af2AU+VYR/mgncN2Ec2OjOkPRTaftMXC+fl5U+/qKQTXs1/W
8AcsJcboBR8x9KdumH///LQPx7KIE0J5BvkFsbVuH3bgmkF0Tcmxy49mazhvxaQ9D7pQryH/5Vf/
YCg08Hyf6Y3Rg/h6WWWsxVjhE6qedTffGHMIDh5nDca1bM7/vcH6P5vyyyvxeQ4vl4XOkRuJ3B5z
63LZn14ZoPFFr6Pp8eENG5dgCIgJNp3syKT80yj0EBcyF7oeRBlfRxkanFToni3fMXqOocKyNoU1
O0fWnm+zcLkYtDqoJbD407c8uJjKiDUoRxT51XY01xGinntBNIzmFYYV7OK8oeZUBl3iE8hh+Ggn
nN9JQa6X+/Pz++PV0l62F5OwwyT9erUWdk49LSekktJs+pEzqK5o5877y1GQCS68K4N8QlqNh81T
wnsaqwh6jfJgE29Se1bdUlTR5m9H0TFkoEVcolBQNhy82KGg5xOZkC/HWpa9xqGbEUVOeOTJfXu5
ELgqKL2QidOyJyXs6x0zW3pExmCOfiEUZxfVQNT7TotI5KRs9fMFqctP/GXGH4x18HY5wLByxWYs
cDdL0+E6ty2vbrstfOuTxGpXmUS4ts3pb0C0NFeAspdiq7lWxqW0KbZWBrB5nJ+pGvqWrK4TbXEy
acqvMfnLhQDRLapflgAd7Rl7/IObHymO6EM4Fn4vhW3l2WU57hNw8uVWLoN2WP18Z/74EMj4I36d
rQFGga8PQVYCDUcaNwZbdrnubO0B9QZskKQ5Zlr59oIsj0BnYnFhi6zhYJOednaeaSWql0DLzfPU
0OUz+MnWkRfkoAHP8UNfhCccP7iWhQr19XrKII2bsSZQOCY7D1FGLNaZGNQLfLCDW9HnPvn5/n2b
WYBJOFHR6Zc58Rh0Kr4OGC/BuZrSQJA9a66My/6uOG8enFf9YqRrfN+cJnfT1XwRPc/v8ZWzC1aN
L45sgNTl4/55ch/+CAfXLMY6kzLBj1DeaTfytXWpX5TvmMl32l5ACbmye1f6JV8lxJWftFtYIbf6
kaX+8K4f/gQHazDpSXrUS/Xkh2BJ7K7YNqG+Vg2xw9mx/vmGH04jXg9NAxewCMbZ58gHExblSCV3
Ld1xZcjBrdlzc4MtWn44MsofhtFh3rIEMlP5rhzc0xBVp0LbdvJxRp7YdSWwceMeHvFKR9UAEkzB
dryLql+aIjZjh77Q+WURqBFVJCxINiBw+9Rw6odZrHsjxol+mjVim+utn0vnFOw9rCKu7Uiuljw7
0YRf9aWDZqU8jsZC3zqh176Z5VeVByhL9xZE4ZT4E0uMcN1eUTE+8b1eU/pRj6yUf7hudDKmDmoC
WwtQn6/TuUx0h94pl5uXs/MyotJ7ooB1ZNH5wyDs4PRFIg5jE+vM10ESxew7VZ2Er9NDWKOU24NN
P5Y9++dB2B0AiDWX2sbXQUaTODNJb3F/d8UE09EmYr6zk39wKdwvtNPwTKnNHGy8SZU3AnLQhJ9m
rXaGNJ64JbBhR1aZZW38/IYz6dEXmqwwtqqhZ1zev08bNk0wcFQPNH/SlD4Aco8bWpbd+VjP/YZg
UozG06ie//wOLE/h26DWkqVLFddicfs6aIAzNgMcJfyhtcud1TTPRIVrMdZsCWFdS8ODjKgI3E5A
9tLPQ//p2QFW4R1ne7D4t74ObWi5VORpwV2Fmuh3RJ/48LrU7d+PwlqiI0dj28ax6esoANBieW6k
waehZa0TI+t3xMLPRxw1C4T+233Ul+Lb4sHDq3xwH+ndoasn/NRPSNsFiFcZXj2p4dUgJnuXBqTT
R+mYr1uzUPlPNGXVirJ9dEZCJAb8//okSIDL8ttKWKtYV85+vgmHBtfF5IPUD2EcKkN0k9bB3ArV
foQmbg++orUhCXRdU7wYo1JdEjq/rEVpcG2aQ7GdOQ1zjFfCdt+iAGs82URN60GNK37//CMtN+Rg
4jmwIGSdbT2yPe1giW/0xKxsBY2LJXp9CyDXctkoROsM3eWR13f5o74OxcpAKKni8ITYtx+8vkZF
OqeiD70/xDb4qkCFPIfCaDuYVeEFVUFwlCZvo1G9rmR5PLJX+XadCvJ7DKDUvcDmMtG/zr8FlmkT
0Fn7Tl5ADLAAAKJTsIZMJceLIL8j1/ptHjLPMQ9oMi5mYlgPP2kA3k0tm+TKn5L6kji/h0qjoxFY
01PW1vKRN/jb4oHcmhx12cGByZJ1KMOXpLwYG3gMPvDabkUnajgv+rk/AcMyXLdWPPCBEdkGDJa9
/nn2fFsrP0ZediTcXub2wT4zg6AzEGSZoi6gUatK1VnTVyF5o9FT41TbosTB/fOI31YrRmQLbSnq
wv4A9/n1OcZaO1JXBx/WEejmVcRDAagD0PnzKAePz1zO6wvwePGl8NfHLvDTNyDHzJ11FqHQpZIY
2llux1l7bebmqHkj6AJ7Q15pWh35BhxMUQa1qHIhBmZE26aw9PXSgGuGtIWb3Leqqv2NlSHd5Hxz
oEQZkfb88wUe3MZlLPjxS++Cbw1xzgdjDRwLAg1wDhC/WNkHCWmW8ZxXf/ewPkZRlkYJyFwdZvjB
3iOYp86oWrHE3GrpZlai5LnRtOhv7xvz4UN3r1vGgg07eLUJYQ3Ncua+kUJJ9DV5vcW9Kk9Vtu6b
uj2y+z48AFD0AJPgLEkASGK5pIMJOM1qn9VDkvsxbjf7xKp0KiEFIJ7Ys0El63t5ig0ErUU9zeZl
JZrikUwRCZGN0U/JCk0cQX1qbCEdhNbZvEhhWiRvdiE152UWFWIVFTH+iSWZU0dgE9hmewqovLUB
mKbO/i+nAdtuEsktdt2LF3eBPnze66Cp7JsmCmxP7sjABU6suoGC7uHnUQ5WCYxBjELhyAFXTn3q
cAsahsSfE4lpe4OoYU3bffxUS/bwqMQ6TJvQWUJGVN28/XnUb1OcB2XTF2P+0SVTDrdUtXBIB4Gv
62tz4sAYJv0kJ9LtyL7m20qBVZoPJ2uOjNUTFPvXO2hCfRsmqYFE6NSq6eY4tApfcFyyvU6upSei
01rjiOfz+5Up2J3A49G3dlgPDyZ8x73rsJ3lPuXGeiUSB6oOOcpHXt5DgxMznW0w/mxV5fqoJxys
EakielJTwtyvRyIXCzsKL4SdpJ481PNOEXZ1g7YcdUMUh+u2H6NVZ7ejqxDxsgHqH25nZ1Lu//aZ
Ljtzjhj4SfncHAZgQD1DppoACXMytmxxYog1AhntyJX/6f5SmmSnylzlMKN9fabjOMUkgzFK0hjx
jR1F0ZXAMnvkq/2nUVgal9KJLqtsib6OIrW2VCDBzkg8UOfTuJf6jRorxT+YK+x2yNZa7BgUbL6O
kkalIWWVg9JBDMnaHoXqG5Z0zOL7x2vhSihrMRBOsK+jzGQY1+xZcSARL/dearJYtWENkfXnx/9t
IWFG2twrngzVJg6zX4dhT7DglxmGPCZpLyVIq4p4rn2li7oNNUdiyuL02Mnl22d5GVRna0zVVOHS
Du4glNIQQTuJPSSV9T5wWHmrpxIKk6TJb3++vu+3kQWE/fHiqGTBOyyoIZ5ryfJAYEOlmGOYUtTF
WTJnaeX/PM73S2IuILlU2MpjnTmsBot20uW2pMiMmN18qARHjtpt21g1CRHsVO3t5+G+PzaV1gTO
QFyJHDIPLytTGhP1rc1w5WDtGlYJgxDdySncqgj0TTqJdCvzaDd/O+yygOnK0uehkE/2zpePWzIV
iSZN6FNNuahR5CitVG8MiGeXHUh+rB2sWTjC87w5UlVe3txPBx0WzmXKMBtRMPPp+2jNf9o9jo0y
dKMMLFxGP3AKrhaGNBLQzTxOkxcWU72RslS6qBGf+nJeiCPX/f2TRD2JqBMZ+ACln8OOAoqVhhw0
KfAsOY4HVwURmBMHrSBJnnKN8nOl2oNyZEp9n7oMikna5MvEufvQ/2kjJs91Mwi8wLClldSj7BVJ
8nepJ8bHnWUvqS2WQ01lSn19pESMJy11wcAb8ciIs4bYM0Sk6L1AQiVMrCMfgm/vCTtKFUIH/Zll
Xftmt+5H3ehtKJi6mOVNnyd3GV7MrVp3fwmM+Ngi8RX4OJoyaw5HoiPpaE2v2l4ajMWuMGEwt4OS
7gXRGOufX4uD0+IyFNxdvm8KpzaCcJYn+Wl2os/E0KCXlhepOHssRx2HvdlnEuD2JIVgd86J1tI3
4HbC3MFtMBfj327YOXQs9RlKvfxJ1iGDI2v1hl5VZhABw+dIqrRiic7Nu7uytvW/PegsY0HqocXD
X4B0vl4t6RlJXtq54UVJX+2I4yzPVR3h38/39NtEYRTm/JLzxcf2A572+Z4CLMGES2XPy0s5rVdE
2Tv5KqTOKnu1EiJN/Nvh2GmCY1NU1u5ld/31oka9oWfNF8RLenM4JfCu9YJiVC6tXM9X/2CopVhD
95+C2iEqIky1IsqQEXsItOXJH4xaf5xqCe9H3avSkc30t0XE4Lo+DXYwNZW4SgO9Q0pKgrFYVyqo
+66o8yPr4/eHxdlNpXml0ZhnK7H8+08vAAvVBApl0DFuWGT4JPAMCcmw7DOtsY3uH9w/UGrk0rJa
Le3qr4PNQIUHtef+RUSArPUuk1cyiedn6mTOR67r27pvUD3gg0coF2N9ZNd9vi5wrm0CJVb3FKtv
99GsYWGGtrMjvnDym7LIj7zGf3haVCtAuDmQRKiXH9zHnvh44gBa8lvizrodcjncOlZeHnm1/jgK
IX8sWNTuvpVMW8WpSpGkuhfHenJZwMs8yfsk+euDMPeO+juteKrUHO+/PqYxIlnHsTKmuVWObtoW
0UYR83RkMvzhCQEvoMrD4otL+vCwyB89t3ohAzvqQuuVJwij1AwR8tQtHUy1aIcjN295BF92IhBU
l+xVXNI623PjYKGoiNyQKO+jz5CKlviKubV0pBK1/Eahm1blz2uF9YfREErAiKQcyVp4cAqIByjX
dchoxqg5nplEHYrzQTjnoagSvzGdy0HI4ZGCDEff5Sq+XCW4PQ7ffFNIkEKwsfxcn17obkhmPODq
QP++7m4rJajFttPi7gw5D+nramXUkK7VVnrUyPI5l81cUHufKnuFJzCx1qlTNJZrlV18HSYaLNpW
V0bEZgmM6r7BRuf1WpjfpFVQA1hOwCIDN2i0DNBv2lWI3/XoJuBVMFyjgydtV1LWwL0OYS1XpmlQ
wCMg5ZdaG+1jTrR17ClhhSem70p1HVrgh9cRXIrfOr/5PMWdYvuphvTcJRzPiXw9JA3VTXurG9ZR
UE63ZJAppGEsCovSCAmnJujozZEc5aTItaDbYONNzowYx8KGXzuhF7VGcomUhRi2sBbZtpFAea+6
WjZfSp1iltv3lIpdLHPlWVs1NZL5uJas9dRYak0WSBI+1vCset8IW66plRPtdDLlKduJoLephGE9
rDyc2OV9GhHLzT0K+lsOhBBY8AqSJc3nEVaxpCjXUCmSyU8nPvcuFan4AfgeQRFUEMtpDZS2fQ0V
iQg7wtFTbEdg3k+wMtv3jTQXexRNOiGysaTfDloZ349t1sWnfWVakOgHa2jcukW7kYUznlKVLKzZ
g7yIA1quaunKIG/jIVQoN3ldBKVxVZutTSsgMchmg3g2Zy4vizgnxi6vN9hnIfqamSZmV4xhGhPc
U4ktXOFmBKeta2IFwDl+nIjvedQkMFNu044qRqvU5j3GIRC9tWi/ztgLc9OmtinPZQPbtAs3CP5+
KLp8pSWW/YxPKVOJ6QitnDQbWvJg5GOiqzo9616sShhY1uNUvx+aqXkWU2ucZ0FnPtV0tq3Tcqjw
nfeDRZ6F2guVxDdzUFzZ7lr8p5IIPeJD8Fmr7VSNqxmjkOKWVY13z5qG3F4NbaWdGDEkCB/j+dJL
l7UGV1jKYB70YO2k7av8JVXH7ArzFfCDKHPuo6zHJDFT4D3FHp8/KZXe3tNJk37FtaL/DgsEaIQ2
EZ/gmRT96pVlkQ0QxTobMfKk9Gml9wWOG1nrtdHDvSlf4v0SWF4NTbm1u2kwoAo43VU7xBUZN0wS
c10rJdzDKjKzU40J9B6RqRD4Yyi1smuKoORppVp4M7DC3w6TMz1IttyTYtySRE/GzSgqN9PtbqF+
1eqK5B0jX3N6xJtX0h2tuInR/JBRahbraZbajaNO0qI1xTTCTrUHrS90fb7Ls6E+DTlNxitJq/TX
CQht4lnKaKVb0xnqVaONRuA17N10ipsBgAQzbJxraTEK7mTKSfdUk2ZjXQyaRNJfZj5JBWnBJ2gX
ilM5iMG2wJXs9qBvM33dBl14gvs7SXxagXZH0ivAybWEumfAvsmOYj0TvXfeWoPxlpn2eG3WxWy6
djJgTGm4BcRH5V0j+6o6Z7dSbUd30qDrl6poydMh/mAIkZHknel1WWw/zcpYX4DAxoYO9jB0VvQs
S2NN4hPZhdo4Wl7VSpOzimGi2L5mEXrjdgCF8PuWQ5H4CsUExI7sQ7h3xmC8DHMoyKNN5vGOj5Bp
bfp2GgA+KFIxrhXC3WE0qPlYrEFuJlfqFNmyL3rDuO2VoZ39SluSdMau6S/aOc9HHgh8BXxoVqjj
D5eAoOu89IonqpmeqchrRSaFtmtOLTkKX+POsHOS4qPusW/b9mrWqnBfFoX0pHIQf5/NpGbVGLOe
CpySZz4TB/emnLXN5BGkWLzFcY1DtCnnLLqs5QWL0IECvknyHD1IVyXh70rE+TtcTnvyRzblw1aZ
Iky1Y2Q6XHc33Kld3+5CQyI8IWnH5FavW/OZDXwdr7U+Fxd0/5X3YMyLSylxjHFlEyLyLGpeardP
W+3Fyctq3PacOoE0ADl4irJayIhbHGsTjhy7YUDUJTFrcdz/JkMsSV2wL+MLWqURVx73+xzcPuSM
Qc+ZtSZq6rWZ06pfBWPDn6mEsAJdG3NlulHzeNhHSSDt6cpKz5M8k4NJc+AJJ93ANyLXlLtisHOs
hHnc08kwZ7hiYzxSH42MkS6IjgUXI2Qa6TutyPvfbKa6WzH2TDbTLoYboDT67yjS+CKMQjS8oJlS
P4fmMLE0JgFfEkPJVT7NBSwQyYZr4Q1ybyge5+Pgrp5lp5BP5yLmO7zpujTfa3IX5KtyagkqI9S7
SkjSdqAL6W33OmgF4K2xa39HTQrUvC94cMw3Jq9bNWp3y4fNfHEizehZvpXxLiTt6BGYU9WsNb5E
BckARv4ujY355GRpNqyxajWDq/V6BfVCk4YnuP7a7I2SbK54r2YU6FBMzlIrCcGoWELpYD+Jhrtj
4WPlzJGmv9IZTBb5kRJJ7QFi28CVa1Y+Dztqf5dFI+iViqBJUvbmII3WRjaOPNJmDusdZK2aKMGx
Kgi7YDOrrmczLCPXxnQ4uHOqMKoTDyq+VLPKcea1lXEXQKmbtqbU9zeqhJhvFUpRKXsBCrsZKX8Z
AiIAFKW5Wt0OT5pdcxWNTbLMpp5yq/X0/2XuPHZcabLt/Co90ygb6Q0g3EEaskiWN6fMJFA20rtI
/1x6A72YPla3bt8fggRdQAPN+vR/ThmSGbH32muvb1qChkPX9p+VYuGP7dg06OOxPqPmbTyyAOez
qRoim3qEZMkuGJ+WYvO+FHPhPtakb5AbwaB4gYo6+wTT1OZz1y3eyZ7W/A1lqr+BcLd9sq/Zfmqp
IfuIIQc7/TjehbHn3s+vuloTY0RETgE3bU3Ta2GTgs+pNmbrThRTRmZO5pLUv7Vt8VgwodXjqdda
h0pgLlh9tmGljqCoPtrBYBVWFX0OoqtbfA6d0n7WcRWz/DiUgiXWYpr5HCopsDSWxZlSIagrfcgo
PPL8tvM0ZJ8mG71eGCyAR3fF1DTNa0D/lcUa90sT6zhuHzLHkkG4OZII/TU1CKaAIJQ2+6Ge5Pfs
6z3u1s3Xtp02VtULZScbTTQI5bZXQ8ETY2yMti490WTiAl4xyQZBdz4Px2ZM12Sx7Fbj0+z3n/nk
6OOOGWO5QcZoR2hYFQvCRGJUWn6cUGDteJkxwVGdcYx6CBOqdI4Iieq88ZmT3TMqmVUghnqCQMco
08Y2uPfbxtASex5q72XpKvnoFUtPfM+KHY7gibZ35YEZh7b98bW+c28GZm7bgS37rTyS0IMPtMhG
qosoC3yzPGml22jJCEE43S+TvhZ3qZVOR5mDI4qlpWv6caLWNo9O5RTDl83aazmFBsHEZVQxwiyT
sanGNQKrka/7efQzHIAMyQKRaHpGFAbL7FN2tAu2VF7ltrViuWDQ0pE+ZFtiDY7Ybyp1CWaOwo/j
xB4fSuqb8bQQnGrfWQP3pB5mmG36hK9t5bsVumTwtJH+S0KIM/nBxcwRYd9blDwimpnR5Q8N8LDq
yZ/NYs1pvvVCPnujv+jh4BHW8gJYA/QYz8lYZlyeDi0Df9PxD8ruJuIIqnQgpEbiGCJiphpSNDcg
s2T/FOREUKRVMGu5DAD6eVyX+77inH40Ot64yzMQxj16REBO+7wZhB6Tu+VNT4ZBXNOtnaIAtuQw
LC2GvBlPfuYRROOl07cvRE2gR9bO9a6ztErHGD6k2h/PVFl502EuPke8yNHZYrd1hH6kGYb/No1S
ZW9Dy/y7oiaibTEizx7BZTqr7P80s12thJlhPngkMUCDgFsLS9unvbtqVxlxHHYXLnIiIoasxIbl
XYNHayJyqNhZMD7PNEPn3JAR1sPL0C6Sb8zblx3adtQopwJPdEZoUF2oazCsE4crCx5lt5vgGW+n
QaAh/AR6sJaJteSW+e4S9uBfNW5FHAvJII61H0h6O1eNqpv+sEvhna//uSrX59UYpnoISV8V/U3F
Yr7HZqOWN31Uky9FyxdkzfClF35BqTYw6keRcNLrJse5F9WNVR4agkW2g5lrDqjIyVDVGqcaMWW7
LCV65zJQKXGraib0+dbQl4Z8C9ceX72JVYYbq0c4D62+18cvFjmcOvGdaXpeQLBuse/NsEdsvwfK
KIkiuWdIZNQJuQQuWVArhuCk0/O53o9dapjkRwweHQXxib2+25Z+IXzMyIgeSvJedC0lXbdN3g9p
t4a4XpRGeTetm/Uklom0AzbL13UH2jGT9xURqFY8mNuinXAHsGKhVxZM00Czc4hFwELNx4E3sd7N
FJJGLERe6x9GUNouq+JytmCfD2CH91u3nMGWyjf6cHXUUF0VuS+yq60TuIdW3SymZNDmDcSC1izd
6wjdpzg5ExzNp9kmyscNi5T+LSzTrjf2AR797CDHgnMus2ZL2xG53P4IZ1EvhrcBcRJaP3oHdwU8
A3jXdPKLSZKJHwSpqkJpM7wjUMuayxMEr6KJshZMbjiieR8ZyVpgRKuRNgolTTNuyUVboZqS1zFg
a88Wjpx6FkTUEkUw8//wKx5KoiwgIq9n9HUa5OzsM1LIs5597nX6WFYAs7cFrj/xkW1GnR5zOkv/
pCZwu88LtCb/BK94rS+JxjKd64kffLuGQTrPV1WjHLrPoOzHOqGmtUsIMrg2L1p94fOv5tZ2b9PK
8fIzDnqxPGq7jdRyZ4TQ+Lbl3fKdLTPYtIta8H3uIeByclUZqnhSGZV+9Px+4+CiBvLXJ/iWTfez
St0q5EU2BMq4dfWy+mNMfFySZdTFLUmu9OrZWItkbHP2NnjB8h/JIxUkOcvq1i6tibshhXoYs5hf
3T+Veu4Pp6DXad9LK7CP0MbI0ykWZ7x0nd7hUVC1Xyedk8oUNE9t/gwzHNcYgYGbQRVt9+lM0qcR
U95ymxN3sfL0lOscQmwk4qFQjUx3fD1cdqYmnRda3Gbbb+NSPhmWmW5Jtfp2Ffldp0B8OoMNmEE2
VtJMDXRXdd53CmlAynGvNB4eTCOemSb9VHg/8Pr200qy1h7o2HTZjIZPykCQjm/czeTXEdMsVLKi
pLDDX+TFyasz0lTGLCBcITPbLjG6Sf+wVFabF01+fs57vSOxBpgZGaFMKNc4Y2XrkXcEFYGyQdwP
aYleR1Kg2Ud5t06f7my4X4sna8BX07Ldt0O1orHpRnfl9ZbHB3YzneeB1AeHdhnzX7dUxhYNQAve
if9q1K7LpsXf01PW7XWv6S0M8UwHqx0SjL1+eZ7C70p1Itw80lyneHe2yrk0AzFvUbCMgZ44ej49
oJB0RmLnRv9Q+hbhbqRYnkGtRjv+2TSrxHQ7Y+6NZwx0rz2sDELsZhsGHhHcqgsNq9V/uqVe7WQx
mFmcUb7DdpFrBrKr1uftN29c6Z1BV+ANWDWTb75TaggDdj+TOhPY+YuRVWYbeebA5SkBH741yiis
XTtpqwhNd9JeZ7LQNRDODaini8EZTfCfEETTKKdJHCOlauOcFjEZvMSLslGw66b9AGrWVLHQRJoE
41J9KzNT9LDN+GLM6ehFGf06PzBMbgI5aBme2OObi9BXiKExKD4+ucS+ZY+A3QSw9cH2nchcp5+0
RuCJViLc2n2QS/urt2SdRiWfnRuoSzgYXSpj1Et/KAqIbPV4Wm3H+NKcfFzCOfDGR2PGWLYUq0V9
0SH3XZSjHmyRQ/SUcTTLOSXwZJbNVz0UsFH7ps9eiELwADnXFP2xlutbTRVPGHOS9sFEQlxhdKQc
BdQbNnjtwocGP5amd9qs3mrDRcic6B7LQDvjYBlogMFdvS6m0YOPFlrL8CQrQZZp1jDRlFaVu8X9
rHHYEnGn9+QBSt/knJ0dxMx+nfuIlaTMjbJtFV/L2HGeT8IOyDEj4YZWyPGtW4ohqtnSFwsYvUlX
311GvhTxPHCj4ABxb2OK63EtDIMhC+jZs+aHLjRyN+lbkf1o1Wg6kePnzssC107FooLKGMLsnbV4
bAwE4q4DtH09TSIrEsGRNsMTKUtOn8onDb7oW5O6q2jbS2rFDvB3NRHTkutqe7atjkmst/bjBFm+
4yEBF9+NMclLIOBQl7xvsr/nNGLQXpkXgcMs9WT3PattIMbU+7qpBa1xgpUVDTZpHhGsLjWEBcO1
mQWVedmiFKXljHSzy4dWL9fqWtNSv0iAMGdvfBgBJvtcuUbs0hTtLdjx44Fo3UFLfIT+moODGgJ/
Knk1oDfbSu7noCHLRghf9LtR2Rntju7VTiyHpQVbbXUk5yGrTxxFdYBkQW53k1LBNsZ1QDytTj7L
ABaXVfdyiUdGaXWiaX02xF4wEKjaFHbanzkRdnAYG835HrNBo3NPEapiIqPk/TyYy0NQVUdkqA5m
aE/yXdxlQrEmGvSlQUaaA5VAn4yqT1rzjC40x6YXsdnZkwBqtrnQO501+6km4lKiZdms9FCyYCdd
svyraXnoRaHGaMIKh2ykLO8aDhkdCrZA/duvREmfT7l4ait9UXtrG0jQ8+i+jJjctOl+GD3riceD
2OSeKfFl0TeGA+e6HK9Za0XHIDuNpCOY7knj5K2MDcjTrwLV6yk3G1B5We7rr4J9pSwJmhVJKAWN
SBZskJflPjMW/jVRVx4zkQ2oWmg0nrOEfZrpWuyXAmkXtUR76PMqk1zujf5piHPkp4Yykx62eSiX
fcb0ww/NqW5vlhoV4Iqhr04CvoT9HEpzCk75xo72iZyalPTnttDri3ZwKtLk6oazSvrKf/LbQOP6
o57KCDbO5CDvGWyk1W1Pt3GdeVT/MYGtKEVibT5bzbNlVA1d+RN03fboMKXawrFWloG2lpWXWTEZ
+K4W+7xq76QvKHosNhdjX194wncyLjReZDSlVd0s47hZIWc+BZK+pMWpH8ouSCrfpex1Fu/Iybm9
dA67bOEmW1alqfHmaY+kql0MizWSkbQEPcKVNvfpP/xx/6n8m/8jAo5F709SZPtMpsO/3UzfPeag
779dvbfqb7ux/iJgq6n/6/nb/etv/fWP6t9+/yy/m3MGzV/+kPzm0dyN3/16zzCgHP5nHMz5b/7f
/sd/xtc8ri2pNp+skw/nryb5sf5jsg0B/f9hmHf++n9Jw4n++38bvv/29V8OU5P13//LP/xnJI75
dxtzD/uA2P2heeBv+vdIHP/v1Bo22XdYnhhukv78r0gcHTwzY2IWBJi7nxdS/z0Sx/67hb0Sg42B
vRRXv+X/ZxJxMNr/dRLouRg9MDkSBs2Krcde718ngXkJ4bLsVlQ2IYdHbrGA5LNxa9zxUQ2ejrqx
tq7Wv7o6vI+3kchT817Rr679QZedUQ3xHBAG4H8tnVYIsUvb1mm+5soKxvEKL3b9sok+l1GQnsGH
GWsXDyjN4BBB+da3kzmRckpO1Yd+Zif6qYfiiNQOUnHMyLkMCYaiCBGE08IEZdj1E/zCGPmRaT4Y
OgJptH+BjYVdUcj6Z47jNFLCh6jaoxNvc0WofQB59k630v7QSqCQCMnTyrWOmzXmRTGKG/ZOcusR
4QaeJDc2bEnZBMYFxrzqzfkHfHIYyHCD8wmUMq0N8w7FiUWDDVbvm91pZ6zwGWXp/1It3WDg5xVF
QYw897XrTJfzljs8/i72gnhRmbPdrf8AZipZmJE3+KPxB12ONMSspaoyQqDOVppw+mHQd39ZnHYp
5+cRLbg4rWjFbaIPlv2n7M4Mz4b73YqAtp3ZntJp58P2y/xk5U8brogjgwVa/XJBrV9GaNvR6jCA
PLNDHZQxVsuRk4PQ/eWLEm4Ja5QZDNxRo2V0RKQbbSFsEd2v48kyOoC2csx2o1W2l9UvxxSQNFyi
X7opNW0ZRJphDY/aL//U2tyOAcSgN+cWLV8fPXshh00si25/eubCXAJRizRphG0pT5SKsGYd6uQi
Hgmz6EKmqqna51C8inCzwR1xI405r7lDUXa24o83vOkzmnahVyIqlo0BSqejXYa1XRtukhtjTXFd
IjOwpOK7oafMFseYXgR/6lrgTjMMIQ6zDDaNsSuTknBELBNRZ/Kehee0O5R+gw9F5KTqLAl6mv/F
piMfupJGk1qXaF1MIyRTZrTcg0CptYta7myk2Fsh5+29XWalolUXAcHjDZF9YZNlLtG1LES8+Zq5
3Btgwd9Vu2gwOVyZZeFUmELu5hF1I1wtq3CiSU7iPTcCYkVcotL+ZN1gdZFvLrUT2ZKv0bWTeslZ
cLojsvUsbTeq+M47s+ziBtzAh1wy+2Gd/XmGVNwvF2CdNRslP0CewM9k7Zmkyu2CV6f9mdmz5zcj
D+RJS/PqD3/Tu22p1tPEm8bhATIUqz4weEllMyDvEj9eQ9Um1p3B+WLbcoxbssRfcwtwL11f3y68
rOVIQmXamj8Gou99bfFwR72icw91pnZuuBbz8CxXN6dcV4OT70qjKHk/1q68ZqzQ4A5AzfpELddv
SiVdDwmPUPloKjf3el5AS+/6rtB1svroMaJRo1QRsFbeQSvkWkLD17Nrbg/5iWaUtFRtUdQZ3Gds
MhKRG4jIlPl6dL16fdVnNXxYC61eaIHdud7sgZl57W/g+vSCbpM0Vr162oy8tUPl1KV/kLIfLrE7
6x8lFSLX+Oh5Xaxjorrjm9p5VPY1QaROY3g3JgGbzybXPx86Y+hOqvVwGKwdoYyUykyEhyJd/6gx
SK9VJ9oHtlrPnJzVq5/kpA/3oLmt09J0aFeaCR+98TLoYx4Q3ZesmplN13KtuyObgp3aVUo5r2U+
ePlBdJRLkdREdTcWFT2aKSukb6vzKf/bTqdFDty2QVgvcd1aXtHEEn3noSIdfY5NbsSHkcKK3VBn
qE783k0fo9ITD823IvIbmIuWRz6TwurK8SpcDb1f/+k0ZqJRpfC00Hy5WN4nyVwucYw8u4T4TJy2
W3AWRWwnsVJuNTrqHdZW+UGbTOFtq5RSx0Oo+ix6tPpLb/SYNwd9Xn4vFbM0hHqgTKRkc5Zu2Urf
MY7zrSUJPkf/56em2W1yeiUWFD5Nb8HfOxfTwMyxXesxcseOIRM5iK4ZmwQhewmzMH9vKtEzkppz
PDHktRQ/ZuuOr8A46UMFFokiklIPCBvHZvaIp9JzMdjK0Qu1djKviLPvpqj0m9UMc0qBp6EQ1j2f
FDLgydi1vgLBsCsx9Tp9kbIkLn6htYmE3ag/yAx0bZ6iAjdx0WfYTQmcr+aO0BjzHEM/l87q7Q27
Wcmz/0dcfeaOf3CZ0Ybmm4eoNgBzwR54zrkffhPvrXP4vS1ygvDlbyg+PkxCljPUV5nk7Tk4n/+N
5OL4HpuJ9EiE69dsCB+bVQvSfX5O32dvlSB+YWuE8tvnfP76N6pf/cb2978R/oWmYyr6DfYPLI70
cMTvNtP/1iRfOTiM4sXpRwQXTlEVzT77zjH52TDsXZRBgnp90M31L1hA/UIGBub4XojQDRR0O3MI
PNX3x/LMJiCGmlSW2igF6ai/EAPLFk2X+MYA3KDS54o1anfYlr3/C0EYsJypq/EXkVAHrfVk5HAT
FCLI4+xaaIdbUPKb0YuhVnE0EfDPF6xpOwcSf0/gHTxScH9JDXWttMeqmngYlrViNE/iNWwHYm+w
MYxn5INmVtAfaqy27+KXCUG0LXyIc+/zgReE0SVgNwgSvObmnbA744fs3/zeQI747n+pE5USxU/6
y6LIG28iKuSMqGiNsf/xWrAV/i/BYm7d/Ja5o0kmu2dsItzQbOlBUPIVCbFqu5T4Fz5h0MDGmCzl
JMYvMUPkVR/s4PKuY8SOZ349NOMw82r6fHymM3bD9jTMO+MvjYOYP8Rx/wzpUGpm8wLJOviEqF1c
0vxYDGM5YE58/gWcimobrlLZDu2+bJygOgWjb4/7vqiXOyZr21dg9OpxahmMx1ldujeW2VIxNXWP
lCd7WneUOWV/t0FvYxay0uXGsFu1YKuadNgT6zlG3M2ZB4Wpsc5rODLNfBhG32mOY2q0wb7RhuGU
6bp0Ymct+xswNWsbZnyGLM4aaVznpEpftdnmcuIyuKVudA12+jJkDO6EdO4Izdi84ZXla//UN/n0
hL0GMLzm1fm+rrZ5jGo+MRSjk9feMuILtphjrwYsiBHppEZzfCWZ2+84NeV8OnswPGqtGqODOwd+
EwFNy+u9BFr0XM0rj8YYjNplvpgalJSzraEP+KWOfc1cail0690b+v5e1osw4wkpis+NrvyHjnES
4Aek2T5sbC3Fm0LmyhbKpbV3s6c5zgk6yvxk9Hbwg6Grrxl6E/HD1Aei3t62x0kyyPCmNzQ0wuk3
Ru1cBWIwjyyoz69yXXuNkqqtHztOmwd8e+QO+7Xtk1pdLmtS4li8KOn6Pa32xnB1NfegI4N8Yx/J
H8dCaPpFYQ3a84IV91l0ZnBy1UTG+wC6HdTJoEbCXqU7MwQst/koR7vmVxlldTIWZN+Imbj2nbcu
FULblXUQF2yPCjTzkkVMic61T91i1aIFeqLcBTOjYy5Zb7yvsCoXIaH826WPe2KJp00oPU4ZxRRh
MG76FJbsYZBxUHV4GNJucHeOahiDt7mJKwKujAyNucZcAtiOoj84y2xhMUlXi6rO5+b4bST/33XY
f2me///ols2zKfx/D1kPx77I6ve/7d5V8x975d9/9o9emVYZMBE0aPYCzu3oefvon+mxzt8xauOa
ZtGLFprVW/NfrTIQdp9xdeBaFml7vx7uf6bHBn/HkINopUM+w9LLbs9/plVmN+GvrlmW6Lm6aeKJ
U7HAULEF/NdeGYNOZYwd3dpMhjWzz267tqrA+h40j5lsiS3A3ihTeLjdfUXp/go4atdN6YUWuHqE
Yysww241klQMSeDhxJu1dAwDH4cUZxVKsqBKlmWR9OZq79w1yC446AlSXWlHBoEhbVB5E9X2U98P
x3UmFL400yzB9dpdjCpwT43KH1Jt288Lj1YspLjJmoVHLHB3eq/CfoWK3Grm+WJs5xsk7DFqAo2g
Ii0rOQD74R5aiIzbVdyt6/os4AMR3B4N5CRVKc4O1yDqPMgAsxlefQlQ3Y0rYNrxjOnipSL4ft+e
d+LNzkYzUxgVhYtDROjqqZpy5wZx0zqwEIS9zK1+KuKxE5zH6lan1v9xtOzN9NcyNjdWBwGi5QeT
8IKEA1ncQAq3TzUZ5neIJcahSi3k4EBxGuOfx80pFuMI4kLfEsNxnHtbEmgN3+qOWPYYAeMtIAr7
C/YVV5fKudRjjlP9bl0wlcSdssUlHVRr8F3t7YqEQ+sq8PS6SWYJK0lWwv9hTOwkeLDGInEG5n/n
QYB8bXzF2WAtprqljfeey+6sbWPfWG8pyqtri6cCzkLVsm8sPZyhKIjdrdqW+irrPcSMMrNDwUs4
JSbKAkANDGrLCo0L0/AQpNnelR5DYWCrvhuNeDvzyKpxfVpjbkzxzL7Ri5nb/vKhcN7EGj71m5Z1
fjsayOkwHrHf6ddT793VrmaDljOyLnKx5+DezbErDnLReO264rLJtj5pcotxfl8u1XExuY0nXAFx
WmRtIodsuxHkbpNuxmXbsX90zTDLgo5QrcdNen88DErFkQ38et8Y9sUESo8STqw7WZtvVZnGDes5
0bBs2TMOFFgkmFXR02XY6s6+gwgUC9M7+IHYbtbeTY+kBiSSv2LJu1a3VxBU9bWY7Uu70C/zwgsx
DnBnrC9el1/JjdUhPzvVrIPFhKMmMpUJtjHqf0kMXq1dpKvBed8yefYigkGZnk4OPQ6MEGvy9mXF
KKnA4lCpR0xoEetg5R5jIhTKableJPMH9zBY91PDNdvvW7g00vwsrC05rye6pf6iO7m6Z7Z+IyYR
Lna35zgimp0SUhcm2Vp2qK/iSmK3Y6i/hOgu57slGepqSoLNv8iyXFyUOulFPXAjqQUnP2thrpXl
biqXU9kuEUEx5n4qcPWBhcK76VoHUKLqONnOdutgIscwWjARJCwo6byyfeCxuTTy21Waoa+/ZYX/
lOpMgzdnvzIX6MbgYFVbGGz1AdTXjUkp0hZetPYbwoUdp9mPzaniLUZ6ULQTT3NvuSF6H5EA3Z5l
ODvyRJ+I1HvyaGWiQlUO55x6Ezr2q5T9rmgpsp+mLG/LnNEJWwNY+fSOMfP8pQnsRx1P48GEMLUw
+2DqfF136r3Msr2hLRvbCMbHWheLvCLwi3I6g5yw5rUo75B4BAiwhimcDp9lDnCekyBhhb7ZXg/L
EOEvyeSBYr63dsR0aHE+FelJVemqhVWZ9/JJBvTlnhbsJOrRQEiUpq/JqsoHWaTfTC4+6pWXymCU
dEeFF21TkbRi2pLataEb4HC4t1ehvqytv8eAJe77SmTM7kztOkfGshLBChOcFhJTz8OBgn0Krb+Y
24bO0BtLFILW+BMYpgqbSjUvWlNPkWn3OLJqnCp1nqM2FMb2XqDKXNlWtpPCHNAIzS3pW9gwfuPm
ISPUK1b+H1LRg8LJ/JdSYz0FzMpymAPcwuWks+2ZZ8fUaoOjL4Hs2GbOnM48RzqVGA9Abqi2ejTK
+ZaVhjgdWuh521Bedjgpb0Q9cPanT97Kk9How3NXNTu7eM8aJjOpfPAyGlqvYWSUuRfSFcdaNRdT
VuzpW7hV2Jo9ScaTiVZ0n4ZhXvnF+FktGXt3ym7Og+a73jA+O4IgolWOXD5GdlFhcY5mz0xat0gC
EC6hWAqDPgax0/fyJRESJh1wMiTdtWaIaLmYqkYTgzro9bDa2k8BuGJXDvVx0YP8a5pLf+809VfQ
N0dQfvrOk0VUOXbUVhOVu47BR1TXa5XddJ2ehnm/etFUp0kB2B7jT9yCmKjtP9hct+31bDjtaA5T
Xu0ezev8oVNe8xxM82XZc6uh7iTDuICNes20ek/yK0KhuT17fkHb/Or2Ck/yfIX6+SiZzGAc7OqY
TwloBZiADkZvvb7rsczazXLYpMvjYAJQwf0kIb9bEst1SzOe5fUHaSgYeXx1ZW76YVT9Ya7teK3L
q6Czn0SXvtCbH6dpPOK+umtScr7Ru2qXENPamCJL6m+Cua5btQcbRkrlXW0eFPtVO5qa9aiRmxR6
vXbtBSABpodOkW/F8LcI55aGY1rtH1c47GI4e2G+nxkbPn4EqncZicV5YI3wZVU/lVdeTBXbsQPH
TM/GqqXn101pXLSid0PTz27zEdLqmN6yLmdHfsoKr7PqPOZmOHlq2Pl+epVap9kCZVqVn+CsD7J1
ElO1cd62EbCojZd83gXLG87/yOJtB3joWMlqwo4R0x7Am3bwdXUoATyCS0SlXEM9x+mpntNFniw8
bHO69yu5I8Ii0kx6Pngk7VE/o6AzOd1PXXAxQWSd0qmOtqBORhF88dDST1tYthXYI0+sB6ez9Cib
tS+3bQ9pEOx4wSI+GtFapge2J89qxh4wR5JPWqy7j47Wv/epvkdEijeODRafOh7A/lroI1ap4d7s
q4hYRbbQugP4t8irAiQhBggdEXeNbqC0Fle+QoXYyuq1UN9+6V7T+TC9wInWrQQuAI9tNyaXUPrK
GnNtuZ+H/CC9iRDnTa+wRPXBvi8t3l4d8kjBspKTclTZl8TDXOKUrkPdkCBnxqcGv1hcza8bJvbK
LZsLa6q8Ez64nF80WI9D9cVbeShMXhMMIctYXfFohZg446mwj6BDnTCYiuu+01krm707d2KW4p0D
06zRuWq9Dlk/8xKVmvcSByrvhLrvKDSmYbrVUq7FxYiddD4ADNZZfGZDbVZ7Y3Fidx7D2VIPC+pK
3AxzzTNRtXhLMBrY9jJdsD74EgRT/TgxCEgsRwWnQOPjx0AYfN6iOY/44l6M5jHYluuhtR4ItI2d
ydyN2nCX+t0J1PmlhxwyK5OK0w6gq6njsKKxyO4Om8491NSLxczeZt2/HcZqpwWXJvaJlP13kxZ6
5LUvbXWJHHsWB6fdpg9f5wN9x+ox90Ez7ZnOV1E/PBFgeNA3WlVq013Rwq/DO/kUpMSy+iwhuuRc
TQOOimcbCKuHRWZXZw72K/9YNnXIlPliGtM00b0M944DpeiMKXTyKtEC81P2H3W6ZntKdQZqZ7hY
ZRIHi4iItfcNu4I4Oh509sDkCDA4L8z8GcZZkgXugR1T3reCO4NzgfX2IDIck5sjK5zQQlgfHHbz
pvLaaiocEWuEnSuyKpUIa96pwg2X6oq9umtbXovsrW4oSOybslD7qdYOjupe1cQWFquk6JqR1upv
lixhOrElgytolltSwAB0GA+1W33WIPpdU/nxIGjfOWPeO9fa5ygQfsYb4miP3rwd6ozplpvt6T8v
mIfH0gz48OBQr1pzzy6L2IN2ZcPdTuBougm0V7Ef7JaxgLj3ure88rFMg6HebRiX/cpKHPKXEIv9
nfAsTB5rNGWOATALqpPnXdLg7YSDPawYi8gviz/dNMTZ6l1kS3DtrB16UfkRACezjXfl2ber7X0Y
8rPU3WXvki0ddvlxNJ6txnx3irNtwHoE9Zbuqs3j1vYE+CwinxYbfaqpO+stFYZ49WXHRVqjsmuQ
/AhkBQcUZvC9wq4ndnbxxJ+0EeCDMlOuV2ppnR37MNQQ6KuHYWR5gflIEbLtZsWWdICz1u7JsosP
go9fZs7nUEp23yTUkLB2pwSz+625Wh/V4mFSzLoHFrh2TTNvRyCBz0zo7mfH7p9zvfjKz3epKC4J
2jvvEuwBEt4566AnZptdi1H/Up127LMKEa52Q6cgl1z0Xx3MsJWPULD4V6ZrXpe2nShyP2BzNR5G
nGbPzc/MQLuUXKW3eUC7ZxpacVVPHSjg4H+wdyZLchtdln6XWjd+g2PGojcxR+QQOZA5bWBJMol5
dAccwNPXhxDLSqT+oky9amtrk2khMpWIAXC/fu853+nCA14/i+qUNPl0O5CGyKgto715y0nX2A1V
aB97nbuPhbLkLgxouSvPz98iYh5XRUV+UepYEhMsZb1qjPnNiBUZVsNAgHYggpthNsID+POatp3F
nG0lI+3taFcZ17aFHmqDgBtVpOGnmLpFOTvf8Ro2iPCYkN3mmd2fYxdlPsqWIOCBqluPBp3sMZPE
AoXLRtA0rbdQZRpxXVPn6nZf5UZfhwesO31AUGweu0+lWXrEX7lD3O0JxzJuSLhN99xpCFcq/ANj
mlF3zJTgdwSbE+o4seQilYrS2xDpL4dvQx1xhzFelOSeI6hKxCmwMMvQi4uZL3VznqLbrR2x4cMS
hGwNflxvB9ofSzCpYzz3rKOYeZhvU54gNjxgnSd8dML9Ma6LWeKnYryPUl3E9DA3Cermnc4pNrRg
8aZIVQfg141z67cNs6sxI1hxlmi3VjKe4sPU+R294iL8VJfsBNL2jIqSjBDptdnG3NGEWTEiq8Ya
8ZKSxjr1QoNvkL889FS/OGeS6qbH1Mp6FOTNPS0k0ty2Who6OwfCcL0ds+0ZmY6TpqipR9fgBInU
meA5kR7LluPaxjGi6amtatxansOz1DEHp+xksk9DtpFX8Wyygfkoa8kdJvfIEF8DtmXziHybWOoV
wqUuJ5SN2C9c0EyqRXNjDHYVC/DffFDHCAlZcZ3p0RypdsU8rM1sFmjLWtRS3S06t1YfC6Y44yMi
1UJ8cIBL/I+0Cll+NLPNU+JG3vhSppBdUE/OB1N4ZU8NNmp4L0F6sBByiIfW6QmhZCUQV5GwQ1Ym
CIDTvlJZEe1dhU5wpZ2CRkXLasJ61lTBTeYFAfZQZSGiGMYxQzbMH1ESgDeLyTXFErP25kze0MRl
dhHmxtythzx3vxDKixKqUqHqES1XbrUzkTAeO9dOorXdkqC4L+OIWm9itivo8Jr+uRkDt9nA1DAe
PFnYH1UT9l8sy7buJzHKj1pRoRRh7gLbJU4AYZQ8NeZQvzZCVCkSYteaj9pEFL/uw4gBPO4Eawse
slL7yprbh4RY99OQRTFBtVGUoMiaGQl6Y9ztPNTpx2oqJDnTSfqSFpm8GsZiuu+l2W0dU/vTKmEZ
GJbhIucHhgYfuDfDozvk4WODWfKhTQMYKap372ELgdMGDSxOnWz6buuVbvisdObet5W2lmN3lut1
4UomikS9IZIvp2XWXJbY2zEkELNGul94x/kJYSJ23SOyinLVJn7trNwo953d6JsBTfREfTdRCzPB
jEyMl3ZSPSKas88oqY1dm0/WVenEnBfEdWoi75B+Tg1RiqY8evPESjd2po1pvIitx5zl8gW3UXPK
RB0/wtilHnG0DGllDXTbXIrx2xIKzovsJ3bvMo2ycDMhxH1n2JXsB5wk20xK8TUHCAFeFHHiU4Zh
hzYjRslV1iT17QyG/kPE1Zn7iNkuprDvRhYIblQ9D/XeUpIths/Z23lBemsWJk3SivWFoj1u+oes
LYVewQB2Xu2agSwte1ik1wotx7MYG6qZ2JdolexB0PoRHN9mx1KIJpEreqsWcDI9P5Xoz/RcGRRZ
2sR1GuKlzGuHItk5217OclXYzr4x7cjHr9iDwxylPNCGw/ANxfSuE0HEYc2uj/b8lnQPTBMy0kVt
85rO5+T746M/2Omp5Sk82d5s4z8iwmTVxzXlsyHSD0xGlDjouCc0yF18F8eB86htCOBM5SQ8i1R+
goPFwZcWtNzhJhpvSBV0OLY2D3PuTLfCbcmTVTghXPQdBD846t5mhaHs6KotCT52TofAosVwKMLW
wthSGwAHXbnyOlqSfBcm4fa2oP8SdMMOHwIaF7vk7taVuR7ciI6quu11cmMWbKdutuexKjZml7+0
pJF3JpVwvTfG8Gos42+VU+wl2gyD0saXxbEMp0O/EAcsRtbpHG3NaO6vdYCDoE5xaDUOAAdWmQb3
JQ1nUXfDDeH20cnBH8fhJycdvWRGlMU2BC6z1t5TjqdVg50erLuoVekL02sSh9vuy4iT66YkYP27
pnDALOiYw1XbWPlLUU/TR+HYxatAcHGKJpSjY9JtuyrKNU8RDsvDkKDvPKrCkGReNwwk99yfZXIc
GMS9FAz3vtnKTc5ElNpfHeRLGYuykW793Ck+m54tXr06bG5tadoIrjJpvMdd68OENsYj1iX053hW
CBswwuGMJH++176KaLubyvuSdU5+sgi2hd4g9r2rzYM5Ot43Elz964QKSWwxxg3vncKllGnVnm0y
hg9B65r7dIYyIX1/3ldQzpml35OHy30SXU0TodtEwFrrIRmRl3algNNcWuvQ7CsoS2fEudOGFFtv
7YXogiLi3o9mZO8ki2kLYGHFRk4oc7g8kmOqdsnc3gy6lPSeW9LYh/iKthaiDjv2tk4hBFIkerxz
H3pPeh63Y2UfGstIvinfRV9Qyys1LprxvleHOiKXJJ8R/Y+Gf+2HdOxhAmNckhxmQS4fJOobaoWE
jX3YorqzVkUdffbgue6h92TXNa6b1dgocrfrab7zJcp6VJnZMG6yxeFltRmHrKo69bTi1xaxlht8
vadBlU9GYWxtMCTv/tTTWEoyY+f1lAVtv8cdEx2bABcQLfXPwuPG78gQPmN5ptOCWGVHT2s79YqS
DgXdmgZvd8bc9zhoCCN0H5uadTX6YgXVFcOIjXbVvDdr47Vt6GDW4whGgNs4bAbMuUyHVG/722D4
BoSTw0VoHRpkFWuCoe6j2GuxO/K5DEXpb/sAHxtACZ5j95amTfZE+Znva/xtW5b3fZTi4cc9lPNr
pocAKB5zoV1cJPVuIGp7S6r1dKjtwT2iOhXHkGbvgZEv0a9WUVJaw4FO7di4K9wXN6j3su9OMa3d
7bQcbmxvuhd5qHZDjMMVF8gB3YRNHATahRWyb389ljhZ8wJXM9IIfHg418YU61fOs1QHHdtbtfFo
1AX6azBrl4YHnvp5JDYCrz9GFbKH/Fw8oBTYKpNUMisexq0hWjLJ4jdCdye6bA0VU6+enZzWeRu2
u0hbzNIcV98ZAZSGgjpsrQwP8R9KRMw041GO6lA49B6zJO3utV5MoMV4y0hBsdZ5yMjKvrguu7x5
DCPzJgylOPZG+UmKaUmg/jaO/qltWlx7/nXWZE/hpdWn1SMVvLkqyZm4b4Q/fotp3FlZ0t3KITDe
sjT3z56J2xbbYH9g3e23blEUV0G5CAQs3ozu6/keb+oXpPPYxnnSADbYmwVyihUmx1Yr49uySz4j
4Kc7VZf07y0q+/4IWWQ9y/yeESEpbv4hSTLkscHI7qQpv3C05bLbSqM/V2C4mjF7IWTMv59ahBzd
VN1nsnXf63EIHkhsQtcfsdJRLZnFFQJVyorRcj6NnATWBSrArZ7RAXp1tSN0hIYbU5b9oAp1rX37
hPRjXg+mvpWR7J9CZGjnyJA714IAJKqZlpsKxnXfILYVOCNx+wTvbctYcY1awLrRWtDVkUN0NGuH
hhhegsJ8m+ZWHED2r4I0tGgE6r2GILCre/tTz1KC5XTsTn1Vqi9jNvkUo9BL3b56sNN4bVZM84X3
YEjxxbLjfcGSSF4Iaj+2XrUwHB/ziqlNTGKs0tZxioyrOHeOVkV9HtZvzaSRbA5X2igVhXinNk5T
51tJIkrYNAWtdRZ2mLk5PXLzK4r/TQPwb51l7TdIiw9Nl1/VdnrG5wqwPsVC1xjentMS0IDETHaD
VTxNNB+HxLI/92V46mnkVbkuFpXJ0hbkQRgTSz6NUyafx9LY5i1TlyAhU6nTk0Vw7exe+V37msXJ
lVNnDAuYcM/rVo39zgfgDbWeeZFpamRQ/rMs60eOs8Vn3k6Jkki36yY4aoQcuUPHeIybTZ/F17YL
DqG5ymgg3aEqRcA7uecs/YYhCvcSpEjnjHVu5y/Z9hwIX8EijF+6bnTP+FzVtzTWvbeVGTFJ49gv
nfS0RS5p8Ag6q9qgSYr3yQnvy4uiFl12+BRzBDGumJAbZ3sKqtc6dt13c+m5FbxKPKrB8jwFjdkZ
aNCRA22Jb203DYYSaM3VpChhKhznTFPE3rU0XWdips4EpQWboEnMG+F5OU4qn4GUU5jzVx8NDD04
r/ygGI2ZIxJHj7mX0PvgIi6OETczJos+TLwgkjoIMZDeWxRmiLu97NXu9aRv0FVONDcRv5GBAyhw
XdRq+j+QedykX0nXqL+rnx0QF1fDf9sjfmu3+L9QDCKs31onrj6q6f3PKpDLz/+hAnHEvxZbA4Ek
eBHQ7y8Zcn+oQGybvwnRehBBuEAPF6vCjwhhNCDg+zA3wISGKm7aKDd+iEAMZ7FSeMufc/h1sDuG
/0gFsvghakzIdbWkHfu2QwyZ6QaubZFtTSzLL+S0KIH6WVaCDJIqEtbLKDIMjGS2KaVfCEVp3Af2
G20cjaHPPsJpAlHAKX80rqPaiPSmd4CjhnvTB20fgy4Vanr9k67m7o+X8ufo2J8Bdn+8wMDjs/B8
n431ImL5+v6QVrH83/8h/pcVY2SL8v7bmHii3gJFxsPrlgUjRsLiGn//+6v9zBoMQKlfsllIGhUk
S9i/BjIxGumQvMMKSTHRbRywSk8NOQ/3//wqGGTgdpIuaAv3lw89SaYcdTn1dDzRasnLjIlO5Q9/
w8X72Qrzx3uxhUM6tE9eQfBrtF1gwnfGaJBhNCmz3dBo8xaydH+oPDe+yhMj3JpJ8+HQofqbt/fz
V/bjwqA1yfFcPD+/BiS0bThILPsLJCUu9hNKxiPhUPlOTF37x5rzP2Zr/sxT/HEpIq0WVDY9evOX
TxIyLcJb7Nm0o7Jq3atZrajz37Uxfzft8p9RV7kamaQ828DwYVHicVo+8T/di8g6C5GZgrJ+ip+V
05rbwJEfEwrLv3lby8v+76fyciFO+6HjIxBj+7WXT/hPF6LlnHcO7RuyGISxgSJQbitH09z30Oy6
pq5w0kfT+R/elcjRzCWYXLgeoNxwWSr+dNHIQY1DsDD9Ht1RxTJd6L+LPvtbhvtfnrHlOh4X8oXD
v+YvkMgBQS8SUK4zO0n94kY2w5m0yb78/t2Iv9waXEZ4UNv5x+Qj/eUybpZNlrIC9NwZHoKkWdhb
4eDs0zj/1HTOTREzyMqcvaSX2LbdgdvlkHvDcTbrmynkSIXT+Zaux9+gwf/du4cmD/vBWoJe/F/u
IcYsdGCX7m5GgMNRuHh/8iH6uxvoL48gb96yXaSHvHMiIn75Ls2Zic9AL3hV6k4HDD5rKllXyqZe
A1Qk1ez3H/a/+6wtx/Ig1Czbif3L5Zwwyo0gY7plZLGx007wJobgSgYu0LM6/ps1+t9fDF1cCJ0F
juovnyAaWLSO7TJKc8rqUDJ/vBdpjaA6N2xrG1lt+3e30l8fR4unUPg2G6UIuOgvT4Y7Zp0WPI5D
qFs0McGLFMGJYz+Ocbpx5rwn3ykNJybE1gZO1LzBY4bVG7F1oQzoezGvFhj9U2LgBPj9R//X+4m2
MbhfzBjUoiRr/fza6BoCRg1QZvW4GImn1Sgz7XI6/v4qf72fuAq+ABvVqGuSOvLzVbAkJ+RkIAtt
pelNV2OTLLpj+u16H0cpII/fX05Q4PyyAHI92ER8vawGfPA/X4+keLOtXBTgFNIS7ODgecW6Jv/u
u4ODnKaXHccvmRtnoCo6GQfbFk/gs8kANNh0DJ3+Eeh4WY9J1bKWLAGKMTLsllvyT0uj6qs4KDve
fpkD0zvoAYHLYaSX8M8CIf96oV/2szrr8WAlXKhCTnaoKRO2QnR/tzos9+vP2wtvh0gyZ8lEsIh2
+fntIM20HG/g062qIRGbrrJNktgim87XmPXpQWHgmI44ygCdRm2NqPf3X++/u5vA2SOBJn+CxemX
b7emMTgBCmAf9Q0gdqyHO9rdakNn6e+A4tCof32zyy7Ad0YzhmvyHz+/WVPawDVt6GtVrGV7KND9
9CunC6EAlbqKTTAtQfjJckbUC1EtfbRrCBIZOGLGDL+JSASf0zKqGJfbaObpnSW4UvHCcD4M6i/U
9231tVv8URATGoaSkC8SG0glzo8GDiF8o1fVTL04GWSWCG7oXEdrqa0xvzdgpJTrviMn7iEZUzae
SreyY+6p5qjam12ztA5jZMLGRsADUpuoNom3BYuFDzDjNREIOHRqF1p9q7bD6ClEtN1o70s4b8a6
6TkLxwYe6A2unphpeB3O8SagN4acRwMb2UvcQgr6RVUjYbInm6lNWkfdRpmjKvddGHQtg6bCfaMg
skvoCEVn7Uu6YT3uutJlmOTYqNLQRBQ+zLhkKDlS0BGKU0tHNwyN/Li4TwzQjuGVWcdOl71mDT0S
f6WLJB9C+H7lEDoH5pQjwJak64KJk7ARd7SLCBJ/d1pb3TVlkd77QQPlRtIaQMXdoUhdt6nTgBIu
xPyYh3kb703GAT5tmyp/o1dafuug/4FqzHOBhmbys5I5YwSGafajV2KEBLt/X4MrBkdSpCcrabzg
KIoO5EYAFxOq5mgzxnYYwSYn4tLS18HwzA72JEVUQqdzQrY9UAd2L6Z2WoAacWG8Srug57YJ+NgW
w1HoYn9VidOeIh1XeFMx/Dl3cZhW9OfKLlZM6imz4AUzNt7AxCr281TUWEgqDEHYNO34vc1LiQHb
icoC5oYh4NPERdpcAbubnhy3DPpd1DqYwvoxcg5xC38Gdktd4joUtW55xPNSmKvGbgQmrsBDUwHh
b3xIuiotcTZPwTkLWhodoU8yC+OXGUm1duJRwnSxmqJe+SjlxpvMB/IRImA0urGinApiyYWLquCO
83X3HPeCUVulVHNv1MVgwMrxumspnTAF02gK/1Nlz6P5oMusk6sSsEO4bxy4yyEszHionsZR4rEV
sTIfabd4MPisyoD2NRaeH58cpzaq4KoaPGmkx4ytKj1yoqm8Qwk5qFgD6SnK/QiQ4843zOyLFplK
buoxBVVZDQX4mNwogttEyELzjgxalxyUfdjIQrTFGv4kkxx30hGR3JNMPrBYRQugRo7hFjEJ88Nx
dLHaANlHWee6zhxCMRnsaMX64KHiHRpsy6GlADEm7ezPeCcquO5eHCy/UiyeYPhYfHQ4MxWoInsk
O7vB0w84OFCWsyHlbb7OcPAieiFvO9kM5CB1m2YO5ZmzXB1uEZchbABKh5C09TH84peKi2uPUMuI
rITYwSfRFE2OZsxe8ovLVCD9TKrJWntjGiAZTtX8juHafS4m4ejtmAzFMY0JSd8AGMnyjTCN5jXR
Woev+Jdn+Yy5EsG7sqL8a1sEgqdg7jwLKb9ThVd1x4D8FIBA8LeQZBgydJjmM2T3pf02RLihdm0z
s9fYYDKNTQR44WsShMWwL6fEPNBBT6ttg4p5mUjlHqE8jjUCYO+yli652foeXDJHoCzjgab53PTT
ws3CkrkIotpbKWrnpQj77HvNGBv3luwBPMVtS+sfgUf5kiOrKVcaYhRoHrtilbBBrCXbHh1MtoLx
QE/UUHWpiHTM3Qe0u4W3JrwTczqc3MwBwJShER6mOCmucFu206PyRG6JdQAexdlbVlKh3jQUAAbU
YR1TdrRjwNu1HtOzMfsixvtHSlX+pJlUBfmBop8idtumfdfwLXa+3Sv1gYHG7V7LpHEVlKyhE5hn
3KnjCeup5fu7cYitoyHn+g0XB/PJMXKBLftum5OMXbtOxYqzGNeqtDZRiwHbZ3i37uxSe+6Gg4iO
nQVoTTrJH7XhP7J3/T/a93MoJv5nE9h1+uWjS99/6vwt/8cPVooP2oTkGTp1NCjo5S3tgh8GMCHg
qFiYrriZWVtCQQX2o/cX/MvFaEsjzqTtBw5lOWz86P3BSnFdTs4cmV0WlyWz879wMT8aaXjn/sfW
CUbtnyoj1/eIrOH3EaTmCF7q5e//VNXiTXJ6wRykA5pU73zDw7fMGAwXYHRxBCrLxB1oXZyCho/L
BVmfld+FboiX0Ln4CvE3dzuSRHEbRhfnISuQjaz64kgEd5aMG5/t5Lq6eBa9xb6YWKWXcxq6uBrR
NBnQajE7QhdMk51knhutCiOvw80QDAhbo8UmOUYRjslmMU/WSccZCsitPpm6B7Fqt77K+YPFdelf
HJilheFEL7ZMOI7GM09pIg7OYttkcy0/vKrGmXNxdZb4O8vF6DlePJ/hYv/0Lk7QqYky1AHYQ3UK
7hyDMKZRlRfWacgbZLDexVVaLwbTOHX6eO1cfKegm/CgRhc/aiPr8Hsk7eHzePGr1q12dv3FxVoj
1wGFdnG3dhenq1pMr8yBkaPDTsQLa5R29zAtBtmKGu2IGw7XrLsYaPOLl7bMC+O6ujhswYxbz2PR
p9U+lTjzIe0JHF32xZvbZ/ZwFbeLY1ct5t3MwrabXxy91BHBvFGL0ZdmD/qF+uL/RTmf7bOLKxh3
xgZVvH6IZhUgEPPVayvspiVrYfETyyBNyQsNVNCu2ovn2G5c68ZdjMhtmC7MKyj8kHcXq7Jnz4m7
0Zmt4EiL/MW3KkIzXVJ269PAm3tUTjkCslA2Qun+YoUWSSHgXl0s0gjExnPBrwBs7+Kh9sbwvQKH
h6AzzxQYFM/Fap0trmt9MWBHixd7DHBlD+Y03pNTgVW7vNi204uF29IAAjxUp2u76Zj3OrT37IcI
Bv9HJaf6W2IoHSGgML09bpmEpFxvys4LLLvfdpPVUUKzO1gHoOD2IaqKRcQsI+/GnpseExIeGWvb
F1B96YO6EzbDwUUn0qSkT5iirJ6nILZqvIUG2mkrseLPki2k28VECX0q1RjUu8YdibaEnzK9irmG
LWDCHjdWOQeDWxtqBSI2oq1qhoeiPrtlxDQ0Ji1Jbl3QFW+TKamRuc+BUBIs6A03kxgWDX7qM3Hu
czHJ1dD2bbDxOjSTO3/WBI9p3Q+7gKltvfXbEGEVRTFJD8v4IF+n1pCEqymbI8bYkGGKTZsz8V2Z
pR99GjFCfhcmvNodbYSpxT/RGy8LZwgTzMi8meaBIgkLYZlV70hWCF9qC+XjKgFWQRdFaMF92MqH
upvETVeF/iuy8mFk4BCCUTJz9MC7KGrG710M+3hTzgXtXoTbxp3ES9HTLC36tXJiV4LtwH3FEa0W
3kbNgopJKMN4zygl1lXLAZhfx3BmPbuFdxO0yGkg18K1OjQEClTrKSHIBvF0f8BvMJdgcLy62UGn
RVdPMoML61M28mR3Ivvu0UCkeua4jXk6iiakk4AdHkIrTt6DyGL1AeKO/3qZknMs8JhBAA8d8lQ+
DIos+J2qg6a/Q+ni3LbUy/594OVgY/ELIdrGW4PQc3BktFNktlGwMEQ1VzIp6He3gexeyjLusCRo
tHdtXenz1LfmbdpVHcWzkQDamcMg/RL1jXodxlDyvPZ8/XxrtYYhgfAOyoA2vwaE2PoIrsAePqQW
5OlNlpjzE5N086XMChZXzs0hjkGRt6hpsypvsrPWyp7OpaGKaVfotkgRpvuYKlQGsGEnMfsG61EV
4bmLDD8j7q2OG7mlmVKl97ZRx3jPJ5kmeGt9ynccx0BQ5sViRieta24aWXnBOuYhe5M1n9XGUFRO
J2r75qkhYqGlznObYWcbNgyQnPC4PlnbnNHj1TR3olxbLrTSTYmoBXqvRGl4xH3aO7u6K+RG+pPK
j02Y169dmJj3UTGl5lWVjhXmSpl2PKxRYH2assErDxnr1s00cUS4q2Zs9/uwHnKyFwjsRoNWseeZ
ZQ4fsqvz8cEbOcesKpNp87Kc6yi4ordkjWdfQeg+mshLQhwGEp6fO8+d3iVF5dCICHJ5Z/BFFmtv
YEmbAM1HOBdl3++xMAyHS7Hy/+u2/xBLg+43ddsHd0vyk2//8n/88O3js2c1REINup0ay6Ki+6Ns
s/x/mYKZBVSbZWQaLgXdj6rNsKjbfFpMTFACsaRO09H8r5Gtbf7LI4cTIp1r+oGw3H9StvHjvzbA
l2ktNRsDNpuOu+X/Mtngvg1aEzsEK+kwbNqMk0pfITiL9ZIb1Zu3Tdk9CAe17zQU14VpoUuqCZ6x
27e2HI6RNxxa/NUr10z6vZsPO6vD31Bbcb9u/REubRpu+jC8TxVUiBC2xXsdNet4RLcbZydi1VdF
7z3DGSKLx1G3g5l+mvxUEeDQ7nwFoTb0vwWt/XVYAKKdLnZRqe66tDgOKnuLHYgieYT+g+pzfKoU
pujAdokasrsn7AebxAeMnEYh6/6gkQomV5QEGHid+po8kL1nyDsvBzLjJRj/iBk4grNf1QOH58bJ
WcZrka2SXn64aFonhFhgxpOVTPWuNYbv7egteQ74ZuL5S5YXZy/nbRlNUZycVm0g3b55XthvPLvb
+Un1nXSwel0DAO668q5nUo78UEJJCr+66TVZF8c0eRqNdnjLTLddsHftCmI+I1cdW+ti4mUOamJp
Q0dlfCK6jvc0EmXTojoV/kOQe0seQIa4hc4Dgu35xSsUWqLRYaRebQrbJrx8TK5sKSQKXokaWt87
AyI1CtUZEy2n35sc9gJ6LlLmO2qysBlPYR4DOTCrG7de0AYd5MzRqPGc5pbJLhYRROuXZLw0W2qX
/RDQ5kXS6UTFjd3BnA3tk+xo+vpG89j12UMMVg9ciVHvkCyttWP4X40xujN87zT6gQRXxg8T1EXJ
qaYl2tYpNwOtWLaeUhpXPCu4YQNzNXv1QZbFLZ7eNVVkf1d19qMRpMZjDtR3VcE7WAkdVnurn58M
1N5Ozn7TzbjpmOmkRNmsyZUT342ooX6ZPH0Y0FuspT1FTynS7E1lQ0oBQmcfrUmfyAict8WISr8s
2hQnuHTXmTu2m5yTsOfJu66LvlPO3nh981zlVUdEIqOF0c3PRP5Y10D1d9bg+zv2qGlnRO4IiDsE
dDAdpjQsN3ATTkkJ0lRNPTpm2e0Ms6BzOgvnLgz0u0OjZdcWPjiKOuN1YWLNObowXoqZ+aU0Ftie
r9FgvnRF+Nk0ihtCiiYaRyaSw9Qab52qxC7h9pupz151L/JN1LXD1rSbJ3xZPI1WfasbvDAGjUHC
RtMvdtbfgFikDva9jIAm80BsCtosZHqpo4+K6dwaJDJjQUcLlEhjfWVkbUlT1Zv2TGNJcqOBt/JH
MjcSQEka0jYB2x1JdMrArYCOFJrkZ9oYw0bp8lCiwO50Ajg2ptWJo/lrWOXXg+rlKolcc8fJaY31
84TAa2UYY7vQgb5AKIJBluaYB4pqU6Y2MO3APYTp2G3yHqp7XGyT4pxaRYtxOkXGdF9Fxi4M3zLR
jtwK2ddYXw+9HW44ON4ljkLwl4Gkcpyuuu6HiZKyxzL0CN63OXDWaK89w8MPAeJii2lO7iwzTo4c
Lo5dNAxvRP2Q90Wj/0WH3SNCluspniIOdP2iYUWx2qjQXeOpqb6C74G8RrW6gQiaHR2c/SB2qVYI
RtsGZVhtKr8+0+K8yef41IpgPOBxy09wxrfcCM2dDo2rqRmuZBF+m/3hU5bpp4JINKTa9aYcjY/U
G0jWKk2k5tBOYq8hTck6OcN0xdmQ/CR3gusGe7qeApsL1caBmBiTRAWt97K2UcNO9hqWI/EtcB5g
iRyYU9wlQX+b1TlrAb1CLEV4Y2KOgb0bnGRuWJsmpIc6h+Z1XxovLS6ZlQWw/iMLoH8EAetXYwXZ
l7yyyhMYEfJYxnETzN14bRYVmRMlTWy8u3qTLcHeHMh3xOE+Yr98zbuHerIPlTaYY2R0E/BTbBVB
DAQVFdOnqDjO9TJXI+lLPU2eJW+M2OIQMm/nvjolk5bmiiaJXBk4Hlb48fSuTy2X/aH0UclikDdz
ls8p9/Kb3EvOBqMRwIkKdeFiHW0KNe5MPz7r8t3KK3Nhg2I+zifMSI73PvQNGkAl9zTb7LWj3AOg
v0NSM8JW5qaOatDRAOAVCSvYNte+SG+NNH2a3dTbMuk45UZ+TFGHl27XbIYliMxj0BtM6mPyg3HT
xsUVLcnoaHmkq4/xnK2rgZnQUG0rkz2m7W9SFXzuPHYDFO9err+Zol3PcbjOXXDUEX7xJjY/OkmE
gR/N29rp3B1txgoUdVHuvGQUqzSpevIXo3w3qWgXVmjYJZDmVTu2PQJb4gXsrkcy2OsHZzCRmc9Q
FYHPh3X3npuGWleCBUDbubeTpFmiI2YHGmb9mvoRoTm+FGLfypTzmcJ0Pi4gcZga7i4zenqN0qOF
WxnzyzjPzwEh0gzJFJVFg4rdBgEK4thtDqMLyp+2RoaxN8m+pFkMEmA2Kn7Qpyfgg+ldtREhHImX
9l/MxC6P8xIJbyQOJn7Hmp6WxscrefHlvZm723Aa/E3nnt14hy+Y8xWxUoiaH23DeS6rXH7KzAHM
hf9c0Uw91oxGdgTVDBRIRcVuziJr5L5C1wxPVeroLZTgtf0G5GVs6nKD8mYnwxrkwmLvbj+09Oxr
5oBg+gwwf8PkvpNdgdvXd4+lMMxHIOnPxPmyl/kPkd/vlR7sZyeu0zX2yBumxNUi6a9OWlDV2y2k
m0ayWxZ5o440CTkLE9yRY2Ou47OqslMSwkAYmeaXYl1bAu5X1R6WiDPLHDYiJdfAr69LPGwZ7SKn
cJ/8tL2OIo+IU1KS2pAsLxnupkjIXTGk9loGzWHKxacydICNlpoxPqMPjOn6DAN9n6jlefTgJJUE
EE0tpkQIsxmK96m+NntjO8b/yd6ZLMetXN36Vf64c5wAEoluWn2xWOxbTRCkRKHvezz9/SAd26wi
zbo6ozv4I+wIh+0jCIVEYufea33LhwrHy+C4l7bf3HpC/zYwy3SGnm9rue0CdRVIeV/F/VzXaL8T
vrBwYDiaUwCVA2isceIltswLDelJ6qJhisGY4PpMpHgTVbzOxHmqEq6FhmJoUN0SPSKNKy8Nvsci
35HHuYBRyfSup17CQA1FeGEp3jpxmw1xiWdZIdbo9+eUXavGNM+g5Nlr7FA88hThGUmoFnDH8QYJ
NaZuUsUioJOc3sZ7GgTMc8yOs6nfNJui6R6QYYuFHPig1YOJeYL7NtRXzzJ3msr3rBrGn21LbkCR
hSuDbFA3rZgqe1s9EJcsakq+IJszIsMQ56y6zFzGCQChyt3T738tqxs4krcktiyiyl3kk0E/fm5z
7zHNtHVe26vWKbejgrLfU7YWR/nCgECghOUiI/mYBC+GIyBrV32FCTMph59ZZD8RgMRI21hFZvGc
WeWbVN2dAUqgcclzDSAlCE6QgVz74OmNIF9HRgdLJFkGZgdwp30ei42jeuus8KjmYcYlzrkeXThj
943Yk/PKO1fljWeO11DYdw2x7VJWK5uReumX56ZK889tI5CFbGTguXYlpIIZEJR9EwUvJrVu1EcA
ARybmilPX0UhNgzwYJHsa/K5aGoVBmEBEfeV8scMqvkzJXqIgY9NRgs43Hp09kWRXWZ6ed0qpGCF
QDgIL8ECeGX0KNXKG71Sek7gZGiI+BLMKECoQuzVYMBhKcDtKHxMgDXMEaT5W2d4Jl1i5ZrxYxDE
e0mhalTazhLWQyD9+zwFxcPEylsSCDWPYQfEQXOVaepz4BnkQ2Y6CZDoKIdGv7SG762O/5JEOJJr
h0XKgK3soX2nzkNtUrwUuEYHOC290Mt1oyvXra7dF/mT1Zvnvel8ZyUFi6SObgSTyFlLsAMwzNhb
dn4H32B0lnYerQTO8X065Po6zZPN2IuLMFSvOpNMm4ppWFnRM3cxgoMPeDMDHJtlMzwEijOdKHwy
kXFlT8uydZ57aqWQT5maKudITjF53AOIW+cKZkHDgWZjyvYmDVoCmarLAp24J5pdxDfQV3p7Jls+
AU1vbF1mjQjVn9v20onzC5K/9rpi3zoNM9BSf5IucVNse3wzynLeiPy+GV8j8yU0lLdRx4pkXJGV
aBb0f9j2QLMZm2ps9lnR6NcwKX/0WbDPVJzhmkGcB1mxkSR6lb+d7yoXRhcsI7s+Y3K4HIL8p6Nl
1ySKLbMcdJj1xmxvk4TpziPa5sLTjJnfuZc5o8VZ1epnfLQ5rZE3WtN1ikL+3burQGu2GsFodLB/
pEUWEZecbZVMF/MutsRc6ap9nCvrAF6RV/ibsiy/RaiNytyck/fWrwy1RjBQYodV+DTESbdVOu/C
KClJR4XNRueYPiNJhiARP7LncFeXigokOupaCDF+jnEUe7pwSx6TeoOSzl5aGrt5YEFdgNWhb7WO
fn6A0QJpwZ2b+895ElFstc053eKLvCgeWrgp8x6W2lnOOIZsa+NBJiMc/KhFjaaHr3UubzNFz7BJ
Ry++oJbU7axYU5nety1uFOEWWyWhJdwo5VPrFs9JlNKnRDYyr/weeksXfk84tIJU6tUzN8tgSTQQ
mgLbfPW67EatiBXRGvuqxFPCn4a3ZcgqiNDNHvLPRSRVBAMhc1yQYLxR1WgQS4J4LqycinQ771kx
2QaUSiYby/a7dSgNc5FVPQ40BlWroM0qaD3JlK2FG5xpSHoWk0PNTx64j2T43vkF9BjOx4S3F15z
SRuX6OOBAplO/YqH085KBb6mKlwaew1Nax1WV0zUDAoy7xoLP85dcZPiEmeessSSRliw0ZHpUbzp
lnYVl+PKjUmZHWD60wGhE78qOzfdW4HgMFGEOqg2Btx9O+A1xE05N7PAuiXqmFEzcgn2h+0AM5HX
j2qlz/qr2oW95Jmtex7AzUpIu1PEjlTkdJUnOanbTpfOAyvXtiIKqZSKIv7m2j1+ZyWoOKJ999DL
2CoBhZK1EVlPmWKfdwoHpUqcmUSW2nxr9SEBrqHam2zIIvbpsLNwSbXfkqB7IKltq0iTo7unn40V
nzbCtYEO6OeiZZn3qdhRmpJNxF61KBOYaGhpckWS18UOZ8GYaQC7OMshNljj+JBJkcbnAmCdSBw+
fgZclCGzcd9owYsW99qSLJR47XC2Xns1PRikGzBLQEq42wB4WrJUwSDPS5uuvsrbx+7h7kLP3ZPr
SvwQFvc58pqSuk48NK7/2pAbp/XarrXSC8lKtCv/xWOppZZyB0nKWmg5fs0QqGSZEkiGN7obNUYj
IAFdcqLQN8lNmOBDj9yonBtug8YaMHXjbUyt2yFA8uB+D6scfhvhQVOQm5HSx9UvQkq1RKRnZRe8
SSdaBrI9g0QBHAprU/EKfPW+r+yrtmuBnRirxoY5W+L4aZCYNGReBy1YOXJyqzh5LaPuooj9XUxa
pQVnLB2uwQ1cMkx8UtL8PI+KjUHRZmbGPHGCM8NWr23CpvVgQCKh+ItU6c4ZC1wRpksnqbny2sei
D2+AoWXQO8elYedPdBXk1qIkntQnFZ9YsPeAvHRvFXu1torDITgHQnbWucVFQ5wmg5Vh7/btZSyc
a17LhW9Wd2hYoegqb5K6b9Sbx84vgLJV2S5IgxtGks5Fi37poWhKlYjOcYFQAX4M5GhdKZ/jFtIC
VJKZyLRzwnaIBuc7NUMPsQur8L5FwTkfi64/IyDx2tVzf2nAvgA8UFzUrcBK24y3I3hNvIcRaQjK
Y51ql17vWnORCapLMhTmwMeevGgYPAgtN5D7Siqi+EFkBXHNBS2IOKd8bxxyWqeodeJoEXT8rIj7
2bpq5+zBZg+0ckK9WYWRvSmD6Aq/Lp9Fm8Nus6oy+0F6471w2DmBkAw7d7S2uufvaQwxZSOFkw+D
rpLwBP19LVSKHIGaBvek52390eeAKK1bOMe3YRA/tQUl9f+28+thcilRgn/Vzt+/NCROBU11IMSY
/pnfDX1T/8ugK2/RJ1DZqdVJIv27oW+Yf9HHn4T4OiwObFW0+v/V0NfUvyDwWkTdYJ2xHDE5o/7V
0BfqX4YwDLISyQ8xVM35s47+kdhZCFQYxjQYkIILaQZms/fqYtJd4jSKrH5O4igyUXrw9xj0S17u
hg/vWHcsv6pAG1jUmCHrbAxfOjgeP4vCP6XzZoLxXhk8/VU0Q5vuSkMyy+50+FeBxFJxiA0G3iuv
2qA6HzlnBc3GymNsyYmkF4fD0f1ekPs0e/fQ/tanvDd6HU01UOeaOoMTBslStVBaH0nMqQYptOho
LTBHPNg1LDzSAd/C3l4x7tVPXGxSOL9TQE8XIyKMB4cMB0rZsdcFYKlpECGQL2JFDovBb174+kbr
r+/o84vYNuZNazJ7HN0RiL3Siw0lXxCprlFQhu1iBGly+/VVptVxcCsWfz5PCicg4ycsfIePLK/a
OkNAWqM+zK4NZYQf4xV3eGvfPG1EwZdv7TahfHGWX193UjYdX9ie8sXxKWFF/DUne79sM8Lt4UkR
SM33n7MGbeV0WEWdXTwSLijrlSuoFBG5qC8k+457JhDOnS/dCN5YmxGX04RJuHANwsTQ8HT2PYmP
DmqHxOkfA70FOCSJKsdSQotlJP5ItHLhmATQ2lWv39UVom0fyBStsxZsakkH0N0W6TBe0Km1xJYZ
AiQmISqRzbJS4StBdDE5THwY0GXquPxQaiaB8oA4/KHkJ/M2NMpQJmnY2ikTQoMWic4EGr2DadT9
ny5AHvTk+nQ0FWeopk17wjvtVWbkmQJxHf5gWkV7oKtoSgLHOnGVD+8UzgmSE1H78z5jwD9agXXQ
V4lWa4RaqXWxcDgLkwiDcx2SoLpqR9KDvl4Th4oyW0jgM7xUk6WRDdeAUH5wV6aS5ITOYj5nRMqT
g/vGN76QCy8n/pqUXU4IwOP+/CZNXers3mREOsI4GodCuULaZroclaLmCtlAtKl9wog63blKhyA+
cYsfXurpM8IcF7shOzb+icNbHFkcaDNt0Ch+2MyTstOYlfanXD2/DFoHbzUIdYR0jHnZn9gOj5+c
luPBYOMCwhGl31CXwIPkbEKTpMgC+85u83OlIXt9MXpoaOZDYSXQEyVlpqCPcWcOrXEZVBhcf9/+
/4oG/s+vR/nfRQO3L0Fa/89V8FYS/veS/vgfGnzNGyDK91XHrz/jb/knxQXWV1Sf2LMcS/I4/1V2
gGMjGwBnFsx9vJbTR/bvqkNafxHSNilGbWqC6U36d9Ehzb+sadlZpq2aiAipVY7Enl+JPwkbONi9
URDwqf8lJnXQNFjQWQ7XsVQarA3Yf9b+SMfE6oJHrrkqquScUT7dRH1UsSgO3jLWMItY/k0d9Rgf
XHuFsWHtYzFfNuXgb+BxEiyj6d/oy5izRi2WMuUwJoJkRwPizEUTo2bqbZPF37oy/ilzOR8Ma9eY
ypnXM5FpkWHNgj780YQC0rN8sP1pwOT29ZIg0CfHHx8c0gQI3BsfQs9A1x76DMV67zVBfrgJLDBz
prQx3OjW66hVb1i0lKVrKv2yAGgCa9OLF9h6r7nhC12m3wKVDGaD2DrQad6iMjhM+9g4fFk5ECOp
P4giH/cwxQglZh5S9pJUX73jbxCEP+0ezbikxwXwp3iK8+SbA98k1dwzYDg0KEL3jNnESqNdtqSr
96oapUOXWveWNFry33+toMKKWhbGmlNRDt3bu3eUS5BfV+OI8QRT0bduMC8w2CHzqoMfvmvfeZK/
yUhi/AIXAkzYWn1IODhfYYO0Oc0p4M+AUvHqN4vGCn9AMmNCGL2WU25uAk2KzklzwcntkXk82yRt
XXN4wEmD0CIy6dUm/mvHcWa0OS27osw50yMhR8x4UcGiBw5TL5M0vlKc8ZH5qYOuimdESgX4kua6
qfMrkICAlQbuJ3JGjmlIWNZilNbc1s7LvqnPYps9asousuynWqrzLEZmGLemwkpBuaeMKgFrzxxS
J1/GBC4jeELP0K1V/bCzlRhmfyMUJj+wpvysKGYAF/BoDfLanHKkTOjXgaboZ2XV42Zw/fpGotha
pYB0ydzR+7PYHfZ1RfAXKUvAm3yzXw5jAiqJyAChAAwjn1eAH4VFqDgNwyG1qe7cgV8HQGm1LAnW
hhJLRzdWoU+n0j2bPEjk0ch176I+C4iaU+JWJ4+4vhgQetHZY2nGnUILcmSxmwaKihwWlk7Iduhs
NR6W1NJvY96CcoPgCDf1TJPRDUj3K4tc7hkK66tEo7sarkQRffv6U31YGvD+k02iqlI40hCaSc1/
+P6bKeQaTGve2o5pNlkZGP3Q3BgB5Zki4/OvL6ZN3+D/fM7+vhqWQ/xqXBV/9+HV2gYfu+K73tqy
M0iBHqRm5mSQ4unZLkc3uuhgSNU1zdIgqp5OXPzwfPX3xdlUzcnaDiH3aKtLE03PMkMw34iiV7Rd
2cJUOOHg4QtHIsV/PwjAYKhMz+00Ocezsfr6r3BYF/3+G0yqfRxOZLrgujy8fUn2SlIYmreOWgBx
Ijn3fHNbMHclM36ZAZY9cbmpOjj6uS2wD1wPJAIH1amIeVdd4uesJvKXt3YdSdQK6ZPE7pXRZZ3z
ypdws2dO5dzJqHCmhPkH8Jf7OmcwU25ig7401a7tBiujTncUKA/OhPtrdkXYPtj08xoRbdCAXyQk
FYw/0H4iRGVmbA35kpQue5Y2+nU62PZs7KxtngUvYVdtFa/agXFfshstVdt/M4veXhCI+62H8z/L
de18KDJEYGqFHritlyGmNebfRNn53UuhO3eJx66JHL7cAfJR8PHJH1ZRPsH4IbmMT9g6b7Rrn8HU
LCYpeB1Tcs5gqz2Igu3TFg/RYN/BsH4YioBFVtoXVJMDeC//LA2aVZYrmxxmwT+olmC68q8veTj/
b+6Z9Vt28ULo/PEf9f8jMEfSWPjvtRTGmSNgzvT//1t+aVACEUtEG4AiiLqJt/l3t8b5i/8Sy4qj
Cj7oFPr8M3/XTbB0GDdxGp3eLc5VVFR/92o01JxTC8fGMfP7f/2Tsulw07TwpNtTX0QH3iKRXppH
71U1QAH3wQnP+pZJhFNXfbO0UyW4wuRV3lql2V+9+12ufr+y75siU7/lPy8yJ/vpDZ7gN9wCm8Sx
U9pgqAKTwkeYAGR4UWpSWVRCeaWz4J7Yoo5lpRaoGBUzoa5ywJGmQ+/rcNOgJo1DuyY6dsxBPGrL
OEfNot7mDvLqgVyKArjy3Gff0bQlMwzYvgw+E2T5WPyS0qR3H6BGqaNAm7taCPXYrHWbdmhHskgl
+3mWYLjc4L5RrXP8dfmFpbhi7jIrCwgqMqLbpiY4dBXbvV4vlMaM9XOnD+Ji6xNLiw9ByxtnmdEO
yL73GvkLKyPr2OJMazR5IoLqqNgAHEUUkuKPi0lyijgUxtJGMlUldiIv0GYk1VXGXJasGlDT0Z5A
9/57kwfVrgzG3HpJwj6Te5sEoCvPCNx9jrD1e4wcLpinhkZ4oiGqfOgX2JFGyfgv9KraQGEfxdll
HKruPhv7SHeY1UUVsSQ1A+5hYbqlgcit05iGnBuJhadDwSTcLSgTTR/pRU/zCwOo6nz3vFaLn1PF
r0k/huUWFrt+aMi67YF04hZx3CHRdrZf9FMEU09ek0o5qo0gaD1hVsawUEOEDvpy1Miy64kpTKIw
n9WBHQXhomjyrHsq/LAr9oanpOmd3WUD1LI0Mwy82GGhtuqD1fVRNSD50vsqnluBS2dhafOBHjGa
q/R6iPrrFRBzMyB0eCnpjRedo1NpV+Uoz8JE8XPrsgZ9m1TXYCdJ71nknEUwSamdm9jAB6UccoJt
fMMCflkXWhotAlrvVnLJ+bpRb9wKG8ujFzrhWC2HHHMMFljagy8xUbPoW5zaHoZrboBuIpG8VWOk
OF1lBV/IAM6LDaRQfcNxGAVAq7/BYFklVzR75KVbG3D+Ki1oUVXIsXyEfc8iKtpqSFZ5KfjU8RzN
FGlh4xgIbEq/XZjMMaLFWJthsmkjfBnzHj0WQcbYXb+PYV6Nyxqvfbse1Vz3HpoyyZCF8qepDH4H
5JDepULcKco04SYpWjaglsDgQmrcwmIWyXjJAaUI3KdmakMwoMOH2wg2ekf5vWAS0qKOTRD8WVHL
WBKJNT9YilZK/0EsIPkeXZUY2YVmkmF1Hrd9Ee9Ii/V1xnUqro65KkefuYNeV9XGLYrp/xr30JIF
b4W4MBWyCTzwfRhFl9I2MJ/RTIvUTYhScYoNscz8Tc1iGW2Qzw3ersKL3c0roZWvWBMMPstG0G8D
JszqWa6gRZsmp2gsx7MSiWfdLCvg5CU5P64zUvVztFPMZJUZvUGqYwRteQ1Kipg24hFybV1VKtkA
NSZ+Elb8Id+IoTIlTbg8ImI7wC0384VPMd3kSprNVKOoohXpN+q8K0Mj3eDUg8/p1SnCbuLSHCIh
lTrC9O/kTrXJkT/dwVIV3t7lRSZNpxCNdksZz/JdKnEsw4csc3tzo9d9jhieI6NRhM99qkBenecO
QsU94HDCV9R+VAII/aga4KBNOQWqGahkmYVkkZ8Te6T6W3wDcbFmTuz/SKFKjYRvkgM+M2NMNHiq
fG/STjAk6+E63AZa3Porw8yVbkYMY7GLxp6DbQdztF22SWO0+MNT5ECRFjT9Lauys+hdG76EAi1Q
BtG7jD3mU7J32KyfBcSEJFqXuSPDEfWckNqN62ujzdTQ7ofsm58i7xHPGko8h3WJNw/1hLdI8iCl
Uyg1VaBeyurRbrofXkEyLMEPrXShZLy2hOTCXJ3rQ6vI7kcv/Cop7n99/P6314RBhXbMf6+P9i8/
XryX6vtL+b659Osf+l0kGepfsMGECRLvV5doCpD8XSRJKiHbwusL74RRFzymfxdJCq5jvu+UQ1AD
Vb4XU9H175GW8RflLUgzi0A5zmlC/5M66ahJCiYI38z0VzBtQQ3jcKH35w87x22pwY2G3RyT/GTz
bkjeyMW7H+WT4ujwVPWLxcbNSP7SJuO53/7md6ccqhgVmj4+OMLvdr5a3LdN+9gY/TJDlDQrJR+x
ry94fFtcikKMNjq/rWHACjy8rR6ukht6yNgJoFQv2ZvctUO7YvaHVxE4PLknlVY2Xm/7aDQQRl7S
AdEvp28Y5gq1IgGk0uWJynJ6BP+pLPnxBDBKnQ4kfYDpoDgdId/9eCHTr5gqCsd30kty+kogMN4q
ksE52om7Pgy/k2F3qq19WD9PF6XfIFi5RC5RzR6Dh4bR8+quUsiNoeJZaI1J/A+JH0tDEcM5dWF+
YoUcls/T9XSdBsdUsAuOBtPL8P4mrWFQXdssaizm1pPlZqSt5wMqQC+qT1zpw9IQulRxZNkS2BbG
+ul/f/dzukOZiTAkrS81/B5Kq4zmIm/if3AVpkVci3mbrh2jz9qoC83Abuq5X/jYCsKhcBUWY0GE
9Ndr8MOrNSHFeIdBl3KaEscrPZRO642+g/wRXP8caWG0dlo0KLQF9FWuZOJnxSx68/VFP3laHHWE
Y/5qTMMzO/wNVcs1cTlPHl5BtpUpKfGRkiqrtMhPAcaOHxdHQV4we+oHUQ585OM5htl0hU4QKTCN
dZbZ+talNj3xJh/9iiy+XzN9NlvHVtVfnsD3i6I0Ij+z2xHJyuDeGEYt167XnucIGOl8b53I8U48
tqP3a7rgL8YsUwLdZBh2dIQzRjXN+z7HLN0MO0LqDZ6aY53Fuci2ReTHJx7YZ5cDPAcPjcdmoRc4
fGBFBemvaLR4LkzTqOjrpKSXtD7lZwv8h2RPSfLAid/06Mlxi8LUJgiGYNyo0x84vKaemrR8ItxD
Vmcq21zCxS6M6o9vTPADwqfkRwTgcTyd9TWvqLBsc5Ge3pWnJnJLIRuSdFygYuv08sRz++ympu3J
ZCrMYjl+btKeNv1EAUSka0CsUVssY8c7xUL7+LgmJQIXUWEOs/SPlAKpjjA61+yQJNMsnpBF8SIj
mnme1TQ/0bBqy6/f50/uiu8YS5HnNUFNjlajJZVm5JWO5qObIFmzZcQwiejXP70Kj4gig39N1YB9
dBVnADRlDJDzC9gh0CyqyUVWZauvr3K0N7HsWGsUNBxw4bWgCzpcdjVslMCGy0UsiY/CjP9IfhhG
z1rX3RM39NmlDIvtl1INKc4x07YW0NFonTLTGSER+Y3sbyvN6WbAe8KXP78rfrlJe4RIQD1+gZsR
TSJsqZhca+8OeF2/awPRkOfbNX+8FqagcfpmfFNYe8esGVedYlQ9HzgYwdEo6MyGZPsgs/7BDbG3
I3mg0p1u6/Ax+XpmdTW6yrkZKtV+VNRRuxBN4XoXKgK/s69/vY/rmzp3+tjzuZeSF+vwYt0UJFJa
TN9VlMgz3q52D+LO3v7xVZCZmbAL2WiRwh29tSBqoIfwinK8zUtiicZncCqnBhSf3IoNJdGgimal
o/46vJWg1UIy+LgImo14yfFPXnq4lE9gND9Z2QdXOXo6IveiIE2IAg3czt/YeazPxrpolrHorNuv
f7WPl0KYZwph07ZkxcmjiYvRKf1QtDrZdJ2gO8inMFpEwggfY7tRTjyhT65lapOSDBkUhy796Ak5
UURwnJwii4xQ7iKLKPmapuYLZwl5Ym/4+JykyQhNB6ztULr8gl2+KzM7VygoublUxr66NEoioCGR
VSeu8vFDAU8bOZ6mCxDCEMoPV0MaWl1MWCRGCC/32j1z+OwJwbtd71q04sx4BRi9Exvsx2tyCDE5
MRqUf3TZjx5Yx+FKdJmH1RQU78yFcbNQoNYsYgRcc6nTPvp6gWjTU3l3AGJHN6adiBgcB2IDQe+H
N4l8zdGYJOPNJ2ONuCc9d2gmOzlghNoZ7AelM51oTau4KaceXkWiNnTJZ/q/1VOt2a05JdDh8s9T
4ZJG5fjNpWxg3WCMifp4LWkqK6tGKuZulLp3Ynr7cckhGaVYno6+KlORo798GVYeEmY+R9Bp8nQW
j/QFORSM7qsSuxi0vv6tPruayRmb6SXbHT/Z4U9VlQS2l8Q5kQxl1cMqIZ/uHj55XSLWB1J44mqf
rARNlejHmEbYzHuOPrUCnnBAqkjMU4+qGfILrOzQGwmW6ft0IAwxz8rrr29w+iOP1oIG0kM12CyQ
41n64Q2qeNt8JQIxXDk4GRvzbZgShSPVXwQFUCUpu9uvL/jZPfL2MiyhYFE5yx1esFElfouCzyF+
FQV0s/7IqGMPQMeFwIaB6+urffL8+DHpFFn2FByhT7vKu11DR5ZgKaVM5p4lUUsodZXfKUMRbUMZ
6Cco8p9da/oc0l3/NSo7upadGyWBI8yEDXSaS4wwyi4heeksTuiSf31bnzw1C3Etv56wDYr1o303
9VPPtBkV4FvJ80VRRNa9YCCCTdrWlhwhwyXBp96Jb9jHJ2fTVZukW7yA07t3+FtmNsLSIFB5F8yq
2tOfd5eG2hFKRR7cbBpqrv70JqccAIr26WAs7eN9UREKnjN4mRzC+25tt+TOzZqgbM5jv1PPCKXt
rxSBc+rrq358ihOBcNJKGHAiUacf3mUlB5lZmHYZQo3waAs+ZEWEXgHH9KnFedSIYh9m/9IdVVLi
MDs8/kGRwliTECqZhyLF+oukJ7kqnBK7mJ6O6UMMKOA2qjAywmRtmuzEZvNxDdFuYL2q3OzUJTq6
0TigGgrIy5tbZVnvs4nFUEg6lzPMr+GFYsThnWskxqka/8N3XNKQMifvARsdPbij/Ttqi2FIMfQy
UEicbW9DcHV04mK/foqfXYU9FEUhw0EVA8ThUxxR+A4q+uq5SIgjtSLMmABImxMr9MNaofHFizD9
gkjq+ZYeXqWu+7LVDGpHDT3gcirIZtpQ87hAp/2TS9FT+TWhVtEtHV4qHpuyTgyM4AKq6UaYdb+Q
6oBxDGTu+o9/Owosg68QElzUA0f7WKIF+CAE/os+V6xZQlJtCn6FKMYTC/CTZ8QqoCHK8ic54bgM
6USFDj4lfTatuhySnuvH30wbuMLi6/v5sNCnp0TrhHMeAgaqrMOfzlP6ktG4kcydQgT5rCL5U5mT
GVnip9KUbZ+RUb+qxZD/k/tj30N8ZaJnMI826UgPjdBM0Q+UhlOcwYELiQTX8cp+fXuf/ozUQ9Oh
T2KFmBbpu0+cV45haZmkyHEAaUBK5BhG5wrtsBPL4lfr56BU4HcksImXybIZlny4HysCBzXyvHBd
evawNH3vjtS0DAhIvM1UfZMHNG8IxyXA3m7WlpOKEy/BZ7f67m9wjP8ixK2yGlPjQNgoZju3GzN9
bORo3Pz5L/r+MkcfOrMK+oFRLNAFve/3iWPf65DXTzTaPr+XafuwTBanOFqVoiWCnKwHaq3Bi8qV
rcLMB9nnqCce22ern+aDib+f5U9f5XB5QEdro6YQREeFhTnrZK/dVNC46UpR8ZH1ZhXuueanpw4Z
n94eCh42Rao9Os6Hlx0aI3PUjMvKMUih44/h+Bh76OO+flSf7cBY2DgY0apHQC4OL2OCbqRjSX3n
oiUi6HyQKxSotFlkp0M+/PpiH+9p0mfxIk8ddA7WRx8V5LqyBa5LqyDv6tmY+XmAHbUEdvIPrkMR
ySF+ih75cIKHVd/IjA1LRxYd4t6X3hoeanCinvv423Fyx7SisicitTo+SVkE4+RCei0rYWgQhAJx
aH0LJp2WJSfuaFrMh1sHJZVg9TFBpIt47MaJh574AI6Sc79L3FWYKcU6L4fk0ifZbBOlSXWiP3Wk
umWnn+yLCNU0KripxXe094ZGbgxCafCcw20OLwFLGNlLTEVWcrZyyvraN3L1MbUIkFxGuRWLBysc
GmtLzQD67evH+eF3ngiItGM0lVYJw5CjV6FMyRjNsxYivVUoBEmryVqlmXHt69apipLxw9EvDX9R
JRuPPdrgu4o36PCFcNEquLUbWMQcEh+AzDZVWgdYh5TVU6rnahgvIrsroM6OEnhaN+fkO46XJSnK
9Vry6QjnMW3YuwJyCfrVoSrTRZB4IAiwNRsXMSetG4PJonEWEXZfzcq809CTl5b+JMOoNnd9kTgg
/EvdBJ1bEm95D8HF+jUdIXiS/udIuacvBVQicEmyz4CFzxJE2Twapyc69CLIaPfdgEGUdQi9CQL2
QzJFWCPalz2c3zAK3FfpQGJMlnyl7C4nh8gKsF2R0arDIwk0K9dfXTEkhIcPSJfS68GPFKuYZ56i
xdUMRnRCB84prQqsduSxCJpaM4kP7mJP1/dVELpKBhio8hvydRASnSdt5EJnc5wyIdYgNIwUsq4d
jg3MDkNx+zPLsGN3Hqb60H/XbQ+422z0iw4hVdq3MJa9Cij+IoXIHz7qhGtIuFjB4Jo3Vps5Djy2
MjWusqZzrFUBaLfa1jxgMa+HzNGWZi7B18+IHQC50mVOWKzl0JjORYRhHdNB1fb5uRsVxXDZjWWs
3CteIpAdQ6ps70AR6NjPAk09az0/NWaw28b0rRDu8BZmjQLvr+ngO9p+YBLMYenxuDdlFJZbUaZd
s/U8YlGWQUgj+MlxC5ibbIPQaS3P9X5Iiip7gsaAuUBFBzVup3c9CJkFzUA/eFSkj68epRn6rhZM
3fAddDUz/RnB5X74jbctchduYaTuretCYD/TjNwmGDsSvXhOei0Il3qaluZLX/og12iBBAn4HdJE
CU6N0sqeUirKXr3x/LpxkZCBhLlMI1F0y2QsVO6nS52fJVGkb2UWg3NRLTPB8NiofkxBmFv+soss
V668TFUuKw6k0UQ+C4hfb0qXtNBKIjsSmMrKtyJw1Wdd9ytrRr4JBDIi4HE7jNg/i1UZpd25CjsJ
Fo3o1PGxVNqinlll0CCYcjsCXLSE4mWmlVHwJErym2ca4k85qwAwFIuGJmMDGMLLMB7JVGVtj5Gl
L3y1179rbYJKyXCALAFZBn8BGZqwD9ZhFl5Wdah9V0UVBYuMxF6d8Fqlv3Pc1C63aA+7aulDUu0n
n08m5xE6KnORYH0wVmmuijcPdVy4gMhtoeLjIG7MKm3sO3Kao/qZ4Bhd7r3BntDQo2mCf2DNonT3
lCFbllGm3eWdRCiYyczpzqzc4MxV+lEendnuoA4rSdDQ9y7jmLIUidCBFWhm/c0aQ6O+DyiGm3mJ
+5kTL8K7ckUDuLit0MkOeyvyoHwWHRHo9F7HGkli2QKzucgz1a1WqIONYRYnto+RSiF7Z+/nrq3P
Pbe2q7OwaMgJ8oJQvxsjZfQfx8BMeRgh0XjEgBBNsgprTd6z8fuPudO7N+zdIpqobmZ4D34iZbsB
NTtuOvbMn6Uq62ejTcp+R9MgfCblEZPXoMJkmLn40/sFNbirLFTYlG9gVrR7H+SBOWOCVSOc9USr
rGmik3jZ9W5mfmuzNlCvAYNr1WOSE4Gklkp9SYY8zaNOceS4Yx9KL1sImDFomtzJNoZbRuOcXlBx
m9ctIdVoiu2f7eA62XYgSbhYO2EjgvPc19RnxVcNb52DX1XWKIO8N73TtPz/sndmy5Eb2Zb9lf6A
hgyDwwH020XMwXlKkvkCSzKTGB2jO6av7xXSHSTdLiur574vZVYmpUgmIxDu5+y9VmzCIZpOlBcA
awJbg6eecWIM907eFcU1oKTIOYvJ9l8RHw+SEqtw3+DJdQvS+DCzOt7sc5ifl9SG6rwsar1uTVbX
NMkw85CTTb1mQ3Aa+Adh3Qwk1tQM3r1KLExbJf26MbbLVYQ7FU6T+UhI6XQ3OI0CHaPDGb0dz5Jg
ipNAAVcbrGJ9AAHaT997aO7fQ5mk5QuRp9K5qgZL4k0SGY/8LvU9+ivYHNyNY8ASHniWjO5ehUNL
TWpJVulsU1Sv/mbwZpW+Vc5cfrRj577KqgmTvXDwDWwKr3J4NuR8BvS72UxjxzzGS7vHBHeVeq5K
r49eAd/k9Hgq3q7xjC/LwJ713EfPXW2xcUkfF1dOEnldzK1I9RubzC+aks6HZ4BYCUJUDeKpvktB
IVavEnWQeygjjEnXQUps7CXTbZPQV2v5lCxR05B2ZE0Y8kIsek0LENxorMfCsg/9wqv83apMJjeF
Hs2Z5Ow8ncTKL28H85w8J7GcMomjqFnKY63mtfnq2fYv3JlG9QPPWvCri2TYf87l5BCAGokS7HKr
QcpC3LjjkABMCbqePV/gtiap7OiBpxUpWtRK6XxueY96G2hjBXFQM+PMwnBf9cmr28kuBwdobIcX
eyiXLTSqsD9c9vzjY+mINntSbaLFyWmg1KwbDE5C7UJQNuoZTHwTgSwG2smrZC3y5qZHx1Oeh7aP
KpTsMGc24xoKIDbQJ7v+tYaLDpk30quKxrhcPWf8riO2+j98nQ7pYz7CY/z0CJPyFqIc5992Kg1B
uSQjH/Z2pP1zTmwDH1zhLOtpkaOV70A8+QRWQP6WJAbQE1Gxq3Epdd84GcGRBgVUj8FxlpUjqBIt
tnPX44+yX6Uph/Rp5m/aHJaxm6q7Xqyds2e9mI2HIl08uEWeqV4nACvL4zJ69SVAS9b9g22rRlNe
LsIAE3I7WOlWuE5gcUxAunXB3O4P+TK8teRoE7RNBQ0+n238VWGvU3jE5cTwfHYi0PDgsRz0W2Vl
j8d+GaHAOWHutHfD0gOGmtqJ3/lmEJo3ZpzZpra+K1Va08HJunQC5ctXuBaUsIM998rKuSF0WwNu
0hdPXDeiOdhfMvV1DEnane9TBLfut1F61m3Xmya4Hlnn6s82ArtzK9KlYdoSlMIZnjKX/Eishgnt
g7aC1rkPyAqHB1uL6IelbXv4FiQT7CchWyz38Wws4+/4eGIiallFIyw8y3IBTamnLLR/tOkyAW1t
UlC9zqKWl9/P7f8TwqXwzbXhH4dwnxqjs//1b199/vnjzzHc3//YHzFcL/zNhh3DJIitGCEAl4v3
HzFch4b375dkeC5Ebv4rg+u6v5F+dFkVkxUkqHCB0fxHBpeKN6yZCHYC96PLnfdfqng7/t/Uh8QF
uKOHJEgJkrIkIVj012uQoAwT+qPrxjnjIneb2hOsVLcaApQsgTbv7izkEo9WPQTXmYf0DRVKN4Pj
TVJ/QDFCrwTaF8BoDBhtP4OfE2IhpeRV2XorRGHCB0J0URphuNBp8lhytB1JvtuQmz2b2eJxVbKA
NinS9OxOLfH02KmRvm3R5Ezjk1w5JihcQDWfXoHlrmZL6mCh5kFlnQlapeghhds5sdKH2gzrvPWx
Ysjv9lDqSyWcn5pKJYgYnw5OlyzzHSmKueXOQj933E29KvXLFLQy2HQMr3n3hsta3SlcJP0BuFRY
PHEH9YEvUv5RHwRTgwc/raX94Bt2MWfZXJKV3gwwd+s6sxrpGbRdc6zGfgyfzUJrdoC9GzblNhqn
uvoAhIxMSIfRtOJy00mjTgQ2x+hmbGBvbL1xDYLlhsyUXyDeURfZKuLEFVqgQ5AuzC/Sj2Z593Vk
redp7nT7ywuzCMo21dgh/1FlUNy20Qq99IL3ciKqFv5SD+6xpD1cPrROVvTfqdXkw20uLWCUHnBr
66Rarwi/QjNoc3SgcyGtBjUEoGv2AJHTMx8naL3bikFWlW4rqWuvw8U45/ibNKFMqvApv5Kv2a6Q
ieX16lh7QPsNv7aOMg+6S01HP72rJ0b3EutfISEH6TGxZgBafLM5fxE5R4bLv99Xwx3t78a7HaM6
Wt+AcmkgtfNMqQHfTiWd4TsDuiF5W91s7r51emqa+6Crd1N1qZwO+TOqBYIWQIu/pW2pT+lEPEqD
wIPa2v50mhLEiTWOb3aYYsNLxaXFIZaHrAQxLOScbrNmAtyqQA7xJE6xeCD2m6v7Im0C79VLRWLe
O7espivfpeZEjiCf7O2Q21YBOrAVJtwGZqwBwsPx5lw0N7jcC1E0+2Jc14fE0u2eX6o1Qni/FLkD
i73J1osycMN+ybfDjY51NitD+d4lnlOcaPv0UQ3iDZTuLUOHHrynFSVpsknxcfVbmiX5hU3DDdhc
5wsLyENO5WP9IDLEpGPnz+zkb8sialaobW3pvgZJaN5hbLu7TkBwIuS3KO9AMn7kZj0k7/yrLpYn
49EnEtTLNx0InO4m4tQmzzZC5YijWz/qR6tdIWvTZcvcijtcA7XySZd8DL3l4zKMH4uKoulnKIYo
PNlSWf4RncLEMntpiQnTkS+bvWOZPDnLiRP2LrNZ49F54wSg73qM1Pq4WoN6JC5elNz0O+6bWd+V
3malW7MRZoAoZ48BDUIRjGDuzGI17xbnlWxblB4134zb+3rbAhE4k9nPBX08/lLjKaTlsiWdEx6D
evXh+IvA2olGdXITcROPdmlIpNmN6NdtemMV1xxi8PY5KI088G5arUeNXRBWetJQ1bJbesQ7Qirq
jTLONMQ4Tcsry+vH+2ZRhCmZukBT9FvBcKXy/PrNuGr9laCmvnJkvm5Gk08/Gzccd7h35KPCI70m
/kLbjQQ7Jom+czjygrpnKVQeOIzIXQIS0d0wP0rPfCM0pdfAbk5BlzuHtRknAL4535myhuF9jmbs
ibmy8s80mazXWozpnea/SZtryFmFe8ujX4fVoaUacugSOPfgotVzWqjpYajZyZyTYPiSttQ9uoBa
IMxY23figc0LgSDK0rZ23K/RdS7lCl/CCVjCIO7XPGDKALDrOfUgWMCqHtMvW18C95VLpGLm+scZ
eZY7dndFdTayDzZJHgIolRN4zzVxgHqqaqaPhg/qWo8qwHsJj/QOT3qwk+hzyp1j9/AHa24vv0w/
vlBpH9FtTWP9xpSge+YJ4PYx9VhmNARpy5MJQ/EzrMboNh8Eylu/Trde7S43VT8k31EWrM511ehp
RwISTHTILuAu6Irggb/m+SRVVH4faJRDomhYmI4hPxTXfVv027ROaYPODDuxj3ChPLau7F8nPuwp
Kc6u7A4BI55Hau2Sp2KQvdV2MN6ksEgOdsJRWWZD/95za96TTJf7aQ7yx1aAmOgQXGC0sM4LMyiY
JO2zXc7d7SQiCLZw2cpjXyywI1rF3XLq/eVK0+Th/+tjjumeixt6iKNZavvscQV66Z38Q3RtfXbm
9LokAefE1eTrbw6gc171trgJBJzUJaye23XFwwzYaGN6Wr1z02go1sm1bly58Y3uH4jlN1fU9zgK
eK2r3vNkCM7sG63HaVhKLtJNc2cn+Ffc0krfcZ31h04F466zfeurWmnnMmcq4MNTHhAPs92QPqGK
AXtE8LewGbBbcuYu8mt2vF+MLO6iID/VHfLkxHHvg6kcnkTXWTsKmeK1s3I46jkN4krf9E5nTsyW
cyu2GmV/JTQK474HxdkP9sZhm//NsmwXrcSwnWuS3MgrOC4Mw7mLLLqoNjNpnj3Aobu5d2G9rBMu
s6jx93zy/XS9JAcwEzRL3CpziMqiuWqnes80rgAFP1R+e2pd/Glx1wIvMWhwasrOVxxywiMP1Oia
G5x1QNLlf+MYZMnvYA7G9OcsFyeKmeV1j9xQ0Le3Vbduo5xOa5wUiX7l2ueBM9HN/OyHzYBRxcLh
xRY/7SONAo/D2lGlHEoenRUY4HtFM/EjC5W8mI6z5ZgXpt5OGrq51TpfbWryZc9DTv0q+ci/ZWn4
WjVW8a76jMdz062gZlnDmWRIuyuvHfNjounW4va5tN39jOcLgJ64DuzuppotcpUyb/dBxORvXuby
mgFO+MY7w1p2heX5B775i44+qxCfcNT8dqlQW6eqvTy1DQFnuTGUGKn/9MvyOWeWUXDi80bfCZFA
Zu/b7tOHQLuDu7psVmeqcMkWqtpoW45IZEcsJUDdon0xBMOuWARsnba9o4ITpnRYg2SDzSTdcodf
lpjavLpONKrCJgXz20zrtZ9MXbonOldfL4hd4qheaiD0Y9NupBU4e8tB6JGUFtoKTs4XuvrA8zSW
E1fDeXWptI7edO0lYb/Bi9yKuE+xN0RFWT/BLq/fw9Iv3xZrFG/zhUUzRz7YVGLd3R4ZYfga9oM+
jmNZ72fT/FxVYB8BPlbbtLDDm9ap1U0j8ZSwlKh+qsn1DobB8jErJ66eEXlEF9MH2wryaT4iyu2Q
DvkjRIwaVLPlMLNU6gV8wnom3uO8ZkH7UpFY4ogc2oemWMdfrt+B362CXxjmy8MYVQyP/MiK2www
7FiOjxwTBj5Mc3aKXYf9RFL9vHfrJDsVa5DecLfnJRuiIb/w5G7KZviVV35hbXj9R1uYId1jz2/T
Ow+DVGA+jHoVHia2prbxDTUVuCFOksdsCXnDUSRmpuXXZCYHVd82kxHfp6aunodCiTnmJjJXTOut
4EAjl+NpUC/ZnZhAnVVOUTaMyrRfIp1mJF9yeas5m83oH/zC/apz36DQ4XwRD7ON3i5QLoGHHFwD
jgHNh385VWbntpM8MYbh0FADFoBA6YoT5tye4KEKnYH5GoPNcxjS9d4kM2v9QSfuiwLnHfHibPW2
CVPm7ng7xZvl9v6XL5cKnopBE0BXHQeq6L8vbu1uMSIl0AqpmNMdQAD3g52ZOjv1gCV6TVjVUR2z
d6mXEGiz+m58UHjV2XbINeVIN9wTlRa3o5r7g2OX0U5VSj8GVLhutY3sejPUQGzTqoG3KxL8kIbw
+4quq87PkgEdzgm755XosYsKtjM+n/IGp6vZGAZEG2eeyPwysUd3mhHy3Aq3qkAdZCuqK6qoNw2v
7WqLSrrnR1qoqcV253ET5BU73UYmKJ9nhm/J1lqypL2a/SI4Zl3oPXaWvRwBq4viPPZ4RbZsdYaX
qSUFSukYyvxC4AyJWeBkmAmz0plfzbDc9G7NKNCxkFNy0LazI8o/b8cRxr/3SK8culTIT581g4dK
ozH3IY/hk1jK4npWa/rBWiu8lHeY6e8IbfS7SfjQ8ku4FHjNkK9u8qhglUYMq1+v/MbPu9gb8nHP
4Kp8t5DfXCWV7J+xoPNWbDg3xhlNyi8RarVDeVtcGPEeznM//xgLJ6cpXYxvfTPUd0bwfHJkDwjd
k4pHlc6sO7PCAZj0aCcb+ljVt8Rj1cZcCmVk3y3ZrSgjs8uKgGGPT2+Mw4OHyNErg9sILxUE7Yt3
spPic2waDBN14dtJXBVJf1fxUGR31olrOrH1cx1G9XsQsiLctEIrIPutbh9bZlH7rq4qRvba/i7L
FBNjkcgTkH7sjnz8JD9FCybSUcn0FHr99LDWJspjrIfIMhC3hFvb184BadlnZM/pN4CjxWYBAXHD
6AredK+Y9C7Qsh4dUa/HkZQiOypmctddHoZnPTTTobUWwcix9s+dpESz9W3xmjlOcur1uDwBlCh+
SU0ubok8iENMzWIDBvzTT+UQa3/Iblk5lY+QOFw+eHJDK4bb0kPmMhjtmnn40dDyf2BDlexdZJc7
8lAnXH+kJdl3nWtaAGAI+PE3dV11T6FQyXdAFViT2p4L92Ty60zlfI5bGY4gn1ex5frHKqlJeA+5
h7csVz6oO3zHV4jo2uvCA5TSec3TgDCiYPLoNPvIK3K55/nNxqCDrX2YqiQ/Oyn4b8fkfs+JFjC1
WIeJRc3KB3RQV2DJSJyVPL+V8xCl7vBad8EgYcgvACZLw2Jx4yTpyp8glv4A5hydW8HVLCAlmXG5
ZnrCoTqFbTTDD0QW4yCd0ZRwo23Qz+OPDrfZm5mH6aV1VkKOYibdis7ACb859Sow6RVA3bXx2+hq
YZdXfKwN4YJj0XHGnyJVeicBLwqbEne84cBR+Se6Tqwq9jDdj7Xwp3jswi87LMZ3jCP2cDWDDSju
GgfjBiOAGZwgltAqLvryY/D7eX4uRlhj1ezmNcT+KX1lXSKPwyyGJwYfyQEFtbQ2k5va/snDcg7G
ok+X4zT3bAtt5eeozMiVspZMF7kLKUzXZ8sXWDSmLpqua1PboMWYwEFAWD1vT8gfwUzT+T9lancH
dEPFhJOG0/gm4DS1mQJ2V6VV2b8k2MNt1djubo4CBenCGctyz/V0nXa8xh1xauWEmmEOL61l3es2
JqQLBYqPS/S6/mixckH9HY92273MvchZFeI5RG+D8SJQufpk0e4DOx91bAL5lCdm3PZmsj5t1vvc
e9kQqtWbn7IiF9ccUL0t86lgMyNUvLWKvHhwqhVN3kRTIuzr4MZYlMQCXZe3/KRcxCxVvkse9cOW
6TAp/YHRdky7vbxlh5ntVL+2Oz5XoX7AE053K3qlm053TUCCmacKUMIc/FfTF4+ySbJNPtRVtIMi
7wLZGOvqHgVBeTHQN759AwmFyWDpqIVdP2va4GxWQFuPSO1G5m6dXqCRlGmKmxJTQrHJZ+ObmAOE
5T317dCk9/j8DPc2XlmTymO3zIT8BTvS1B8IvwusNn7f6Wqrwx65VS+7tUH3x+PjaMoSCCtcESwe
b9o3YW/zKpSJdXDVmJlo23JvTw9VEZT+/cBlXJySgHwG+uqJi4yOpii5ylzWxcRWc75qpv3g2p/b
8GsqdBF9n8MhgW9iax5OO9Z4sr8eMY+RT7ZE8VJGk9SxWIp8OIkmLMJ9ZpokvEm41yYPfuIlzR5E
pJlOYOaQBa2aCPU2T5X/E0v62m3hLQIpIwG1xrlXq2Ikh8LNdo7bQqTRdvFZou6SIOCfs06wvYdM
FW11LJzRMju+tt4DPyIYkZpRX4kp0/l+UnzMPHZTMK77vHRVcrB5N/k34xDq9aovWa0c/TLxsiPz
IRVcVY1wzMGbVyaS8WpWJ3m0Qp8vPlisXrYhP2h6YFK4jKc0GvB4LpZWC+6QMlsOBd0Ga19mdq2O
Gi6VdV/kbaQOK+cXQIgL1Z1jJGaZICGdaw7JXKPsF2bpksduXRiP41YBnbIMuCXeR+vM112x/cyb
/z0EC5vnGclprpflGvVyzelY/IjAQJ0HG5IMkuYoXbcUAJprdCl4PFgvLeFeutytkLZQSgXSqeT9
MKvpOjEYAC8O+23W8fbkdlIdV5Ec5GT1HJA0AKWSMP+BTiZxkzLi3KGU/MgHDbqztzE6sKGKXbsP
Tobp4UlRu7qSWIZPiUkQM7rc4svRt0gZ9J9Sk28NjXlLm8jEPYusG+avwbOvwv5urDheIFMOxone
jj3dzbr+2SXzyxwqzdcK3/pFXdCE0TnHMe2iDI5HibzDp4GPkoiV0JhBpe5sZE5r6RYIEploZVX2
2uNWiceiDcigAFmYtNXvtYDg2WUpoNd5sI7BCNlFC45gtY7issQaSNthh7hUbVp/JfCgbFzJEdQe
BuPOvT90Cdii1EMW9bupwx9wF8S5a5cMVXiAk6mCDnVRfAwE2Pf+zFO2LAeHQE7AOtu+WYnmHvFp
X1loHo6FBy9VWCjYOrd6HEL/Ry4vJXHFI/4hDRPnMCI5P8lJDCcAG+6zLmX7tYQyux24lPXAyVR1
X60hn12dz/OrbVBeGtO9Cxtbkw1b9cQZ3y7ili/3nVoe9ya/9oDa0M1L827+CmuiWbU/8MaWeTke
ktaRH1kxXo/rXH2rCGS9jq1FlXhug08vKYIPW+WMLPmLfQsGzh0jloonmiV4KWZnvHWcatn1rIg2
zMvqnfJGRk3jGG1CK+2B34Zib7fZK0qYpThoB1V53HdETxc3Sh/hnLXHQSISwU12yokukc5jhzsG
L06NNMIpLR7VXW4zCAUmRUjji9xRgb1ShR+NT5lbMRwn2foTPZRkxizQXKz+q5HwnRwQLdts4rRu
6S5BlNK394Gaf3CktzZ1RUL6Mp6JYa+l93m4IIJ3GMeSWTIPnME+FG9aLHERnz5zcV+xvok5pEx7
Z83qt7Upe6SWwtG7Nm+7p1LnBFjyYq4e12Z5wNiRcGkz9o6Ab3tSJrW2ogLp1FAF3oKXdTZIs5+K
jMJcQt2j3wKC42yZDe2PsbQfV+09Lnp5WcoSZBwOLqGbNyvom6tCySMprvTYlbyuCm96r515vcnN
csZZsu7IA5KAylp2105NY3HumxtVhzOZKsY97F6nU+da3HvajJVy7juHaK3TW2J5+7QLHRIBmuMc
dZzLCBjtkuykOQVe/5n3rK86hlznoCNFd1mmNxV7EldH1d7uOG+BzThwbRRb7OrESCWULHeQbzxD
x3fTTmdRjahuyp6wqQFZuzOdCNgOFMORBOZ5qVxriw6qYrqovJohrHOBorqjd0cQvUSB7GlfcYMS
9ZmbW52x0E6c6VDhUrny0P/denhOAaXl8zECVbOFyPdK1pHP1J4wjl1d1uHWchHXRvU5yBSnlIu+
lqjIS5/Kt7TnlVnmdCoqD3A7eIRX5a7gmmmlcWMryDnmKNJHjgNhvuMG++pUzmcjM4y6ikzUIKQ6
cBZQuzGv2Z3XxvoZJdTbHJdwcDuhr1qz5qWlLnskqmPCjcMcL+5oeJ7lSI4LVWr6St2Hs99sBjKi
Hpu8i94zz6R6H9kf7noL+F46opVvC5ZtXBwL/8Ebhumg88uD3EvbywfBkv7kIspZw62ci2KsyngO
tryO8c+fJ2a/cRKiii2T7ptDsZEQH4PrIpl5U4ZdfQycPOUzIgDibKe+PJrUHLjN5FyLtRaQ1+xl
2tVTfm2UNGeGgzzDM2JrdTU8LEXhX/E7rH+JtSCiUNZcUuw8exHGDNcTSOnnrOGwEVvVTEohv+Cz
L8PhL0tznG4G07y4i50TiChDhiasjoipZdgsbQ/uy+JYk7jpW16yp0D432dmyCcraom0Megc9G4O
kEFHGdLCsDfuk2R5uFXO/JG5wJu3iKiSYpfgnPOI2ll2G7u1kM1hAn15ngnYvCZMUq+ahQ9LoqTt
A9ttyHpWjhfyMkrb2ADVoLLl1g8GGByiSRpx5XFuXE9XL2tSLHtvRTWnu/xnuPjplqHUg1NHDxrc
EI8juGpE4csVlckK/0fYDLJLEcWiyDR+rqlEGW06d2u34WdeaItIrC2THfpRcEEr9/s27kRVeBuX
fFDcLykDYUkB1WeTxqlWuXcju1cGQPgJxxxXEPznEWOKROa4ENLdLzgP+Gyt3HHfLguyZbuyjzX4
cJqfTvXLrPW5wH7M5N1ervLBse54XssDMS+947BqEWFK7GcKNsTolmn8l7LoPgH0ABWJkAF9NAEj
4W/RekI5k+XVi6TTPR65oe3LxTgseJd/5oX4W4YfRBFCHDidpKTlBcj0t9pFMvmXuCdQjt6rRXdW
tJznq8VfHXv7p8jE/R/h9j/zS/9W7uPHoJVAJQElBCVCEK1/TSAk4TIVrarzncc2Ndg1YwB7mO1K
8j42nB23EX+p2An9KHt2IGSP/6T28XeNwuXrgzHyXO8PuMrfga1TF0ZEDaMcpAFUa8TtDdcyPye4
ILLAq/ehFUR4A327gN1gKufeXlsmDQK63ZaFupVdp1FrRzeONtjD//Vkzf+XcOCL1eAf525ufkCz
0L/+HLkhK/MfeGDh/8YvFLbHpU92UQXx0v138p3/m31pt9lEDPh9/x7G+U+Zk/sbzASQKjRMIVhS
k/mv1I3j/gZcF6MCUCFqJpTA/xXy3X/reADlo8dKLziiKM/3+dcXvNU5TPRKXJkN6/5D4TvetZFZ
ueeo/Elc8Z8hs/72RubnpGTgQQ0CZABjSl5aF3+qvYk5n8hNg8fSAyxdRpstr/G8/+OV+jn/n/RX
8/94F//3Isnly/gC5F1E+1mKv32ZrLLWzqq4MDjkJXcBN4BzmbDS8/ixrpYiLQ/JMNRYuvEs8hgP
x1tqNe4/eZb8/lX+0p/hu5C++J0SwY/790YQNQrbzC0fQKrtm4+istOHtTzwKVt8NYQVfw5m5GOV
fDsPNE5jq5ONaKprsqw1nxz3Mijd7z4Pda52wCYOBZu9X/2oqgfjUxAwPmfytdHlNeAGrjh2UzlX
2J0duQkwexPDwX1hmOac0pGJDHNypp9dxnmQsxDFgc4r9Cc0VD/byTzg609y2Depa8Bs1tP3tV/u
RdQmt7KtnE1IkmePEHd6ZnCHlt3qi60aQ7UyAZj6/1HDaW79v6vhLtm6f/wsuc3TX33+l/iec/kT
f8T3HPEbBE04WB6gzIuiizfrH88SHhegLgBxcUOirgVx7z8TfI73GzBxyrq8wXmrhy4faf8e4BO/
0SCgZUV1PiL1B6LsX3qSXNKDf+qLEf5C0iLot/D1SBfiRvvrmzvgYEzGjhn/yFhlPiz2XKDKchs7
Oq0Va8TbNsCQDYs8L7MbowOttxzD+uEEozJkkdPKWm5IJPTPAQsgZoEl68s7NtsQrCy2HbxXU9PZ
4bnVTl1wCqOnXDX8CTD7W2doqdx3yrbyfekGfXGkPlX4Gy4UjbwRtJXtzZI2FIT63DZ+rLS1OHEj
CVWi6S44hc6WwzAWygxLvKFqSmadBGtuhJ9Z3yHnElZhP8Za0vfJxBEfSr+XBTP2De/NhXm0VC3/
PUU7ixoje6cY8VzQHoWlMwXzeuK9UiRuQflwKqJ+i6lDs6AhqaLBXWedt/dGCb4WPUhLE7gr5XIU
tajeIh4DtyLDhrLTaZXe9auOfmRO6L81qQ5/tolLJ3pYfEMGo7/YMokrOfItYVUIktphmMY9b5rV
zeIS/jpPJIxHANpuEmwN24zwxDV3aZ68tZCase06ubuSKR3Tp5Z9LkmmLMmorJgQzvDgOU9+k5n1
xi9AOkQSwSu/Q3QnXKUHs56rLumGu2FI7OrkkrfEEyzd8gpC0KzjZphmdu4M8vZdFGYkksa5Tr6x
qRnFfkKjp45DkvW4atAJersuH7qPHuwAlR2m+p+ZZJ+7sd1FfJuUr9/tXFv+zqlKfTBh1xIAbOvw
k3Vl02+LKZ8G5uiIwze2c5Gm1qGvbMbHaX9FDwxisSPN4u/7QlI3AyM6MDYlSB6gg1Aeo2uHb+vg
D3LmnN8ZbryNZf3MCJpP8TzlOZ2BIXu0dD58wdB40TnBvjgbHNvdVDps2U8VYf5k2Avn/AWV3b6i
wgBHfe17ROur6726zcxyhz0548lg8f1HeqokFsbCIOXMs2ptY7KFLLkTdxqYgc1qfptr6SGe6Uz9
6WqLz83Q09ySV+mvDx1RR743x8nV3vUaNBNVfWE5UuPvf2VMVj/Zs9d3ELWcj9xei2o/pM3MypWk
IsjwMYE4Jcd8orThul1sG9vtDyymTAvIIuJqa+Z6/SEsv71juItstuv6eWXy04R6S9qJJm+Ydbi7
kTUXDXPAHsFQDpI535DO9S5xn2mx0eeszvoGHSe56JlFcGhV4+LtCE2KgdmodniqU1dk2wDlLHRG
7Zb3TuG7j8nSlteo9XSyzfrS/tl1o7vu01zCzR64jr8VLN0etNTRWxMEv5fOCAScGHno5pRNlbrr
2JHQ86rcBMdIHrAbZ9ed/nKHxWa93pM24B9Oq7shPLCo2PcagvcJQcuXiXkk90g3W81L0VTpuyku
v5+oYt9Bq80J7a2EQcdGPaeHSc9sBliYeSHod0H54CYKC/Viu3w1xuPF8m1dJi+7G9XQS16HFBAe
+1n0ydazLclwFp7/Ubj0EA+U0H29S5mxVyj+JrIlpsODg6SWRXrcdJINAho1ICdRolLE1AZjZ4wQ
yGu3omYkvG3HIoMRVKeZidOmvPx0pHaarSWasePnHfObwQLgepnrRyQ2V2DI27D3Ekkn2xrfLTto
3pXowOxNk9WyauzcdGLYmHuXRX24FPxvioFFsv+7q4Z6+mB031+1c7oC+Y98Glzl0s7EfLiGPvKC
Ray8JKqKKEaKjEggO+Jqm8NMtLctbzhaZR4O0U0iDGulRYasvYKgbbM77A7ZqS9NyeTfDdLHnFYH
W9VkNfva7Xgmd4JfAfZtS5GS7QZ1Q4+obq60qgoVd5z7zE7wGWSonKAB24eJ0hGbcYVkK+x4UZgc
xRfDANqyQ2IlK9lImcltpfm842U95+//l73z2o0cS7P1qzT6ngV6A5w5FyTDyYRMSuluCClTovfc
dG80z3FebD4qqyoVUWrFZN31QQ/QmDaVySC5uc3/r/UthKyL+a0tZNt3+NTudN3sWncOtPIsyFWl
XaUhVDUv1HHLUPudiVxizViQXDUKF7eTcvyzo5JJtZ+FZdzSzVfzj3EbBehAOmCOVOwMHD/IcKuP
KqpWyWsEYjgX71kREfiVG1+QtqLGzcog9huTVItVrVRRRbnC0r+PTizXLmt98gUyvikXO31ojYH0
bDPng3bNqFG+Dx26FaAQoNdVZbZ2RpsCtQ9iNX1ORjXbGygz71Upnr9kgvZAJDEXEk1emt+VVkgB
Qemy/HEsE4fGStuUz3poRJtxtsrzTJnnr7GiiksHmWTpRgHnCrdCLFT6BILTMY7rUqFSOiufTCMJ
0YJaJSGB9Futz0GtDRROHXW+TWNpfk4pMSHqYRrwmljv6Evj3CWA23KudDWPJzeRsS24dAhq1K71
ksPWRb2yM8gUG1ZiSKmizHw0sRuIoad5E/fmXRpK4OjShn6GmwV6V6/1JKyIthqbgXojQWuXUVZH
31pEY7Y71pWme0aWTfYNLTCQYtR2NG0PTbgKPZIPhgm5WVLkjsIa38faQ+rIHWCcce4UcU43OB/J
Scvp0bmqOQib8znd2QsTsXXCyjLOQXFnZnGX+oOd6IyB1BoDGoUSikvXCXNZ2U1QfeSbhiBKCn9k
RJOwgIG6QCarVZd2WdvZedFFZuPiz1S+oaMYhu8Y/cL6ooStJvnMwDkzU+aI2J8GemnLn5xmL5si
7ZGE8mTwNLgZLS0kUyeBpEb7HFBC7+Rg14pJ0AqYO0lfYTcokrtu6ovSz4JETrYodkITIRCzvOLl
xsSDcUCy8Nrntg++Cuzr2krGyqtvS1HaFmZihFrwdsDYOXWxbgyjl58ANfHjJRvWzAbfN60zv0cv
v3gwCUGxL5y4C6bnjgSXdA/l1qRHpNGYuqRJWzaXgYyKfBc5hIoYq5y9xTj4YIXlbB0NlbDOwxTN
A0U8HLrkxOtZ+Ei6auP4UTfKvKbEyFH76gE/VI1EMGzHQCz+gHwMNf07HjmRnYVpP6XXFnk9swdA
DmEsyQKdfEYgQ1978sTY3Wa1VBNHiCcl8ximpQYGwoyVj608q/EmrC22wgxkY7wnjrCgv26QP1i7
iVrX1hdnUBSEd9KobjDWBc+ygGu3KdIEIx4cw4mI80CmRaTODGYfwTFCRLumNrUtsiaddjzzVHiT
3MetZ6Lz7K4SJp7sPEIq9YRXe7i0yR7/ihBNJuvPntJ4rTQtnHbN7p1pNRRxoRJTrwSzVxpmaNCR
wZnPQ+vLfWW3krairieT/WcSDk7cGEkO2F80ZXJtttojOAGrfmROIJjKoHHLUFeoGHuhNvT2VWfB
UcW8n2nlihIz8RKCtV5jfUdvtqIEJz/Xmpyyg3ew+LpmOtfayhRqjfyxiPCZg4tAUEdASJdt2CDA
samNke+NyBFmvYp18153Yod/q+n1Xamzm17jdUEt1wy05TwUEIi5KytObiuIT8+FaqI0Istv0XCO
OrLkKkAr1bKlRhhXWHrolg11bRePMIf3xslN+0yJQh5xY8nRJ0mprMoTZpjKXqc1ycKIFSlblRoA
37UmmlDsCqOMiXgkC6ek0Z3V6IqiAJL7PEhJsXWGsrLI7ktmNBdCpMUlUl48C2Vm1+p56pQTlEet
QfnQCwvxdlIqg+QjSqO6akVmSuxJOdsRhe6kyPAv11HgdTqhJW5STXBbQrQ8lj8k0TC5Mu7hb700
01iY26h8CuH9OKs6KOrkscrwZzQ+thIOF1MbV7M/42YpZw9pRW8LTws7s0FxRiTMWLt4Eiqlp0aA
rTvzLRzSRkAeoSYFq2nSsPKmaWFZVzZzfnA2F13S7C3AC8knyxhGEZB4ryVKhXjMsfU7tp7Yd92w
qfJu/huVyv9dRtlV9VR86Jqnp+7yofp3CCpbkgj/df1gI+jTPEictdoHcVCRXP7cjyqCREWA4iLJ
EKgUVFbIhT31o4wgYQO0lCXFa6EEs19YKvq/1yQpO8J/w50HEplCPIW8P+sIRM9TpyQJnaWZOsIv
1SOXGsHPmtlCO7IpSVAOtZbiGcj0wxrCiCuuV4LkKmQnPCHj7TTJRVcpb8AEqKtqlBoag41yKsPi
qGL447o2VRKI44RLsm04vG5e9GUNpeIqQo6tlJe9Qcpq3hUUBy/MOH/SM3XVBhzqHS39/OoNnS5W
vlxapS5jEqIhQzo/rolOgVVnQ43QIiYsEMFM3a8Sp5jXThKjENBrKwpJ+IrL9RwKWXJl0xwGj39W
Ddcnfglv9/jhQwujtqQauET5PYcPYVDa0NQRKy+nBZVJ3FQzv810Qs2HOVQQLrWz0mC3K5THgSkS
2UbOed9TnCytmLDs6FxNJMSqptlWtfv+j3tjYOgq9XOSPwDJOsfQ4sLBXjTOzh4BFZ5/Hd5v4+t9
k99PWJynlUJDpzzv1a6oTpRxD9k8L68HkDosOGrWEIqOMyyMCdUl2vwrmTGAgkGUj2PpmChoxviM
FrXyqc8Ni6jZuvxIjzH8MZX9y1L2Mu6OvgcILRy9uGPNQq57+EpyWW9No3X2SdhEHznrdo/U2KN1
2OEkff8BH5bmf79P/LccEOlBqc5R9U6L8C7OUrAPIk2+R0RebyGfKCcu8tbtGJQigTwufKVjSmFf
GuzDAm0fBug+Mj1ERRTK8qqru+7+128HehOqUBugNl7nwweX9aqBSzO9ohYm7urWrK8sADy79y/y
1u2AO2W6okxrUpw9vIjANaG2WXxVKM5Uu7WBslXmFHqb4F48f/9Sb70eENrWwjxnCj7+NjGABkoQ
p1d6M4tV30Vh4+WhQID/Ny5jUU2GRMVwO8YFIjFk55TGPKx0vkvyKrxol13Z+xc5ghK+jDUSfFUA
pgoCNSy2h89tqNA14Bq7Kjk5SD7qlB6HUkBQMwWhBuJV3n0Ag27IfjF2KjNvYqOgaCpVsTYmuznt
xO9549kumTsIE2GcLi3mw59DbAHctszmVFc0uzScsbVJ6bh6/6aXezr6kpla6XqBbOaT1o+QfsjA
NCTv4P3VvnIpkxMIVxafoix9HJ3mBEntjRsyl7wRWti0sUG2Ht4Qe19Mrsa4H4I03FkiIGZRC41T
y8XytxzdkUk7nrLCwmyj2XZ4FeIAZUfO1L0DreIsXyo3eVNFPoMLoZYu453GX7IC7wX6SQ0S47Nh
ztKqIej6YqaMsFNxWN8huE0+qEmIPbKRG1p0UpLcGsIpTsw8y485/rGgspfkF02GwXz0+HWhVjX9
gr2pNtIVXtTqkYMOxtAJOQf6G3krD/IpJOUbSwfrxs9rHs1BHWZqkXT6PlH5TaCz0eNH45ifV4Ts
LIZJk+1z1lnIaI1sujBbU7p5f8y9NQ4gM0BoeEGhH+MqRUWtj0llbwXduOqhbF2OURSfGGxHooWX
r5nPxqbPuWRzmMeihbZUapRr8n7pc2srARxO+Gqk6CUHVqf/bJBB+0Wq2vaDcCZ2NLNW2JQ+TLtY
6Ykskd+nZeSq4/WT0hMftvLWA+CjowFmmsvG9ehDmBU1qZxa3zOObXC4ZXRLrkf2SD1LXc1pE3+k
5FTQO2qpb7OOLxV2Q1lFcR/z7xznOg5G5ZlS63Bimn3ZTx4PR4eNjMxCyAdkHw0NIFEOwfTyXsSJ
gratRBabpX1/1vYtxRJjpHfQtOUXsxjL86YZ4k9a2+F1i+uWrlXGHn5lho26G6siPStyqbr79YGz
0GkdCsw2QISjn2dWopU5Juylxig2beE0bpLa4oR86I0ZcSGLsBMAesjB4Wj+CCeF8Mew39M461O/
7vToPpcT041nSEOE4o75ieX6rXWHoBqVO2Ko0gpd1vNX8oNq7mk5KO1+lEV3rnQpxfA00b825qBe
DzjpHEqzUWrihhiUSz1Wxi2pHf2HAKfd31hzaNkuqFVkEGiOjjZ2uDlK9MfNPsNju5pj8SyrY3Zi
z/Dm/SKAYDenQfCEHH54v12BWwuJ6j5vVMOjwEgqcdM2G1FG2m0MV4ilN2prNhJBGbticjoJM0cX
oT9o5BPP/o3Fgix5znfQiIGXHi9/TdcA1ZOa/QBmzqNSjlFfPOFCfwwgN5jzvGkt7dQC9cbXD55m
SbojxZ7Tw9Gcn1a2CeUMMMygJ65UITYPEh0vEXJxFx/BTi8q+l+TegHT5JO0zJOauDGmbgVG4Wu4
7Dl++auyOOAt3zwBAJxwD1/HTEOod7pi78xhs2N4F74zwXn41Yss1H7WnZcdgL7IB16PcbJRm6Ep
ibsn4/SedkV7R2yI+ct3gqaJVEloYzpkgkXv9PoipTJleW0M+1zozTdtMNOz2UirE3ey/NLDOZKL
QIPniwULywRxeJFCckrJMAesooMKP2/udgEIzBA3jIFH8f2n9oJiP76YTT4S9Q0dirp1NFYmU05A
IlKxQgo7ubqthzfRaMQftXYc5xVQNMCoVaLdy0EudiMnlwesDdEZWr7LcHHV+5LVOwHN37Gt3aFD
B75qtbYa/BO/c5kXXv9OHvdLItpSH2GG/su8YRjBpAXqvkxGPCvdIJTZl7Ginxs43MGBtkYMgthx
chTRA6Vb18SPsg1hVma/OAaWX8I5gS8MJdcSNHb4elJtzGj4TnsTuYDHNpTEaTmWT7yX4zHARZCK
0fLSmcOoWB1tzSca9lIXiv2AJIp6bjJcmlDr9KlI9ice7LKkHT1YW1nOvexgUOkew4dFk2tDxwDI
R/ARs2SiHbF12TpDQaytY+Cyiz7A2sDzu2mKProujEF6IsvSOaP6PZ9Yf/+yp3q575+/xjlaHmIL
y6RadvtYJ7WDRaTAMzGIa1keLmtJN1fEgEf3mRl7mZjmsyos+/Vkj8rWMkMVzCSGgVPg/+PN7PEv
OvpAxmmOwWU2e0rYdBiZbL8HWZvdDMjGiD9CP9Mhq13hcENaUdW/OqstV8f8r5HHpioqNYrDwYYe
yMaL2u6xnQ6eXVNsBhaWn5hwjs8ILxdhqnHYGSCjWrSar2c1PNp1k6UMgapTb8vODNYDbWW1GTcM
byQ7QzFenBh1y1M7HnUaLX6L+ilFhONgjUyiCeB09b5tsfmiLFHVi7yd5g+2U4K7UtHxFp5KShvb
Azu+TeCJK7AZOfmB4i0hcpz4OW99BAYKs6XbjmHiWA6qJQW97qzlxBI653OfU8yLe8B+ZEdJn5nf
FBc3nLVzCh0ZigMrQcS2vOZgUFyXeVU/nPg5ywM/fjrsW8BjsUsy+L/DF0Knyy5NrdtjZ5SWRiZY
DyXG64K7QLcSTxTOcFmCh6pXI6Ug+ryw056wkHb1mVTFDv0W3QaeAolEbJJ4oq+HX1bpz/S8Tp9O
/Na33iRRlUyJTIZsc45mKlYNucRMsoeJGc7ox3UsJqAxbd7XYDnAh9NOoogRtlHtOa3cXQuSBZ+0
eeDky5vMzRMrxfHmZxnMy7EMx7BBONXx6tlkYgzNvtorUj1jZxEyahIFjtnfGTIICMnnxAdgMnke
vqPM1opEjZf71oi3V5nNEy91tIxNVVrYXpDmJWCcErUIHbe5xlOD99avai3bxwE2ZC8AV/2rZVNu
Hr0tJz84/Itf4OhHIUAJ1dl2Llt7cmDk6tlNT773V7B5w4f33/sbjxlHAuC7RbjPv44maisK9JQu
+2U5WeNOx4O5GtNaOjFNvPEdUGXUUDIz+1EyO9puWWzKA6GCWmmEvg2CUfgF5eKbNK0aAEA4nLfv
39Rf2iH6ogpFTrpQH4nbPN7fFXMANxm/SBur7We5qToit4uhqICUCb2AeTGP8rrFy4t5J+kzZJ7K
MH0veqg1J3YZzDvHkwB7MvpNaN45J6N9PXrCnJ6iUYjqEvr6TM9zQM290ugzfB6b2flsaN1wbzoG
3YgoZff1TcdviLWRulJ7PVK6Qk4IUc+4TPIAKgLE14JOZhA5Ypfjx003qlLO0icZluJ8NtWZfCYJ
rZVcB4pU5IrGEMic5pzABdXsxr0yV+mHOjHqb/QDAIUZqAsrr8Xrs+gvCj1HSCJF/crILelRFCK9
wYiVIvRkTfzWtXIIL2acvhlmG+orZBCou4c4s7bjhHxiF+bp2F52Zg/JuxZG/m3qtIzEbIqhiQ9D
R9y2utIEnpNxwnAVoQZiLSNoAjmkqul3CxlU6A69It3W9O4JmlfbAn4zm5cdIKjhSwXoPvVjVZpL
r0zTrPatXtO+KlqoojZEY0tDFibaVRxrZe1xcZXkRlkuBGYrB0upAwVv2xV0qxSkq0vsBOKtnEIP
CNtW3sCyUKoV6DWAH37XxHb8rUtlKLRtyCqCbE9nPVEHoqTWWmpLJPk6jZ1v8n6RACV9H6Xgwskx
ymCXcWqGQCtpwt42mGaMS+ILotmdyJ0b14GQnPHaKXp7owUt/7ijN6AiWy1QnoskltGnafDsiS1I
cZZ1QTjUrrxMz/hvB3yEcJDmfa7V5GipnVmnWK4U1UZNlY28wDQrDcyMrFT3XQJvxwein96pvdEI
uJkIgDCFwvvxA9y6IDNQX4IP7UKUcH3L2/FnJ2xu4FOzbAKUU2/MAVHgXm9Hizkw6M0crUyrZKsZ
0FCzVXi5X1ICEm2vU6OWg2qUF2QSYKQGoAstunWRQClPANVCDkDS+LUUajafFXI5SRvYjw2eRrzg
+zqeCkKtZqvLvDTEFNqhMGv9ibRm9I603hUPRYpxDYU/vQ3nmhEkT1nduqKuUIsS3WA5Xtk4cKho
hTKqoXW2MjkjNqqswYAmsi6nQgmp8mq96kYVpVSk09gtXTHgn16FaBCbFQ5ZXbtQMwHoqSqT8EHv
ok5eh1phfSjNabzTJtXM13qcYHeg4QVxcwRrc0cuhc36KKcxIt+47a/7YOhvlJLGHFigMsLQPTrq
d8IqK2Xd9I4Kazruzy1DqzZahu40G3pA1yE5FbvA4K/xaicgO2eokns0vshkA9FEd3FdKBeIYKXz
2iRXwbXg5qNCsyth7kqp6O46GDL4I4MWSXMU1wOCPNF97AgLx8Y3Rk62EvNADsSMwhCCnt6P4seS
+h+E8T/pfrxaiPyH7uEfT8Xijdg/5E//9c/b//ffbOTL4lC5wB/5oVwwjN9ok3PipI+yFASWGtIP
4QL/C72fJeQHV5QGpJ815A8vlSr/RrwKtSeO4hjjON/9KVyQVOU3ThQmKAqI+YD7NO1XHBAvu+Of
21X6LSQNLQ5CPJEUwukKHm6F4Hp3pL0HjU8WbSTtoQAOJb7rAh9mP7LfXhNKwvfDLgGnrd47qFfJ
O5GGc6XRUR2h7p6ZSQInmTdSXyIZDObCaXfKqEqD19Moyc4shRgjtzIiWSewa1AQ/jp2ZvktTQ/Y
uk2kXheNJRU+QL8iQ308MX8oudV8D/XE0by8FtptlyYV3fOmoiYAEbY12aIicdfDQRPEZ1WfW2GW
3+DvW4869PvvL+/0l4b3v5vuhibOewP300OWxe0/Horv/1gLjmScc36M68Xz8/Jn/9DeWOZvND5V
xgjlOU6YHMD+0N5Y9m8KTRQsgirnnD+GL2odRDU2+wiN2EWGMHu/PwDcGII0k4Hv0KjlDxrEYP/f
/3MgLWiP/vNr7+tfehIEO7JVXuDgJvpCAlgPh284WCKGVNDdJyIBEAwZINuPBZxFzxhHWJIDPLZk
DMN0NU9q/1iLRoBKklv805qZ3gcQefYZuci3yiS/1HOb1auHev3jS3r9C493gvxAjhiEiuKkpIa6
CJden8+XZAK5sc3uvk666wqV8RlCPnvGzl/rJ8rVx9v6l0ux8V36WmyBzeW096pTgLd9ACo+d/cT
kSmeGJpwFcpRcqJ1trzYgwOujfuCwwOKJ0JSVOVY1TLMNbRkcgY+9mAEN4pZ624eDddjXcqE2LT1
Wh4AMbgwVdI7sB32Hl/jZdpk500UGK6phMWO/Ix5Nc+R8SEHgraSFCf1k2lK1xaAc6uuzlNAIPCw
K82rkJlvIkH6qtOfjKx7aff+nP0493Ivywll8aYaVCaPHtkU6BokmDb6aFlS9B0Ll3Y9RBWkRtUs
1tA3HTcWytmo5xiP9Kna9NnshVMq+zkWpaKp5g2hHY1XiDsDJ8yqT8P4x0v9pZnn/1NdIIvav5YF
ug9R8xAfLqv8gd9XVdZHTpUW8ZDmy6T0c1WVf9PghvCx0amkg7qst79PS6r52xIjsPgG6eYsifV/
zkqq8duPsUB7YElV5tM5moTenZQOK1IkorE0M/UtLQBLgQ5xtKYaEhtPK5tq3yRfZLGk1H6RZNod
5FHrYnH5grEWtQdVH4BK5Mxf1agJ1/IU9PhIhpPTwuEU9OPnLCOc4wD/D/v14bxgVMUgSWNcQ6md
hfCg1jpnTiNor2cltZVwjIMHSa+p6bRUr7wZTC6k3bjyCjlILrHRRV856OnXGNYezdiZ/EAftA/B
NONsSKtB/wiXjNNrqEtftIaqs9s0CC+8JtUz2R2dyvqohrrwWquXNih14OxMdNU4PZlwYGEGB1Db
oHB8mGajRLGItr81Qea7DSGkulsl5aWBIVFHyWz1T5nNwd4FutAg0DCH6ZmCYMi3mOZIbFCGm1+n
BhN1Duj4VF3/pdf1c7b48SCRGBJVhNySrdfRYgPdK0ukiG1IbYkVzNqVOqjeNDoZzRNIgFJw2eff
lQq+UtavtPYrYNONFd3WGBwLeYH0fgiatWWt42qiBDHu6gxBDb7Oiv8aeSx1p9h/QaHq9lYvpROt
68Pl4fdfT7fIUHUMt0gDD4fBXKcdbN6WX4/pgxCIFtwhHN3Nq6/0jfVu+VuOnxG9CJq3rPCseMtg
fLUIKdYcR8QPNMBLCx2+Fa+0CG5EfpFZ+dfZIhIgqyFrvn/RFyXMwVUZCpotU8mkcIhzmE/79VUR
nrdJZXYN/PE6X1V6Ll8M+RKQjAVpfDDURHvio4UE5yhheaNzzuXUnsjRt6rM8wsjnsqLjOXuWmBt
xFEXRdIF6TPJpwRAxX00ZZpfQ07ZQD0zVB/+sX6iIqkedip4OdwAsxm6MpghuKqOboCJBEAg8ax+
lPWj39DW8Yy0h1M4Qz5UE7NcN0IzvRmm2dqEorGmMsw3J6PJLxV73IHtBMcrRdlqJFHD7dSq3c6a
lPr5YNibKWvOKN8Auu16ttMlRngEOJdKKQ1XFHq1jVnJt908FVdpErIPN6LuxA0yVR8OC4OCGHM1
bm42QUyMhy8IXiPybTHUPr7ZZqs2zQ5eae/hmnwmsda3rXk+ccW/zHpckdMNke6U4ShwHw33LJWI
XiLEw6+a5m6qcdNNYlChT56VOc6Z9wfgkWqB98fVKNouWluSUFhFDu+PwhQkSL2pga2aNFSNbl3J
ZGMWeiz5JNvZBEIAiS2v5a1pg5mKx+f3f8DLJH7wBbDbZlribimfsz05mptEIDWT0MPaD00HHCOm
7rNM5MEus+bAI/0AB+qk1ivBSYviSU3VRKOMUmOP8LouK13QzC0YTMfxYYnDV+3u5j6dUDtFjiel
nYw6CquXmRKFoOUkQhWYofnbTM132rr1wkw27vLxhsINjrZBka7zYikhmoaxGnogbG0i2XcAIwtY
WlW6spIGo5vDHGqMEcbVrrOBMiEK84ge8HCWKoCwtOR85Ld9xGouzpQSI2ds8erGdB5/qE7+s8v6
Jxv0VyPpL+WLD/FT0zz84+KpLJ4ODoDLH/vjACgDXaB/SZOR0Y1Wm8H9xwFQ+42TAM0jZnwaN0R/
/LndckC+sJNy0IkhY1ksFn+cAYlgWlLfHZALLEfg8n7JfXF8HAF7TJYTcz5nyeX3HS04zdQVeTDb
OwGd/2GisDu5aSe6RwU6/S8esLgU20rN1tCqEbauLT/l1drW0iaq63rcQceF/Mhk7gJrtk/MW4fL
NIfFl4sghcEQyRH6uKGrVmrdgZfbVQrxPgbhaCspqU8FTL/x0BTUtEvhCeyFebxKj0Kz5zonyM+x
u+8mXs1tqWrDzajXwQmNwvHtsBwjy2YaZvoHuLUU014/M+J2hygYyl1CTFYJwxcXvVcBs/dfjdo3
th1vX4bTADY95nrtaBR0uN5wSVe7OOi0OxHRb6AF0G3fv8jyl/ycY7kPGbs33CGqb7ToOH4c3ktC
Nsc4DcBd82HaiKGDe6a1JthcQKXybtKq+sRZ+693RUkDhS+nGSjadOoOL6i2QBuFpW1NDN9eR7eW
QPDGXv36XfFpI4pBZ8ih6WjlIKVniNpc2/axnnqkFgSuPOjYVSQIeeDgTr2ptx7iz8tRGTm8pwww
MoH0ylbKHWPNJsvwOux0V2AK9DXzSH3z/t0ttabjl4YwQjVxjzELIfo+vB7RyqYox2KbIYX4WkIG
fazEHBJ6lC4w/zRWiHhMczu9Hk1okr4aNA6JpKPAtBXawG8n3egbNywy60uVK5PpW2VQS9sCMjEr
WFaa921e561LoaLdijKV+4c0iw3pphlVlctSEVFOvLHjr9fAG2Jgd+KmVI51x/HwnZMHelyLbTS1
xsZyhuYyRz+6RWMV/2ITd7nSwvRiKmI+QmZ0+PAI4G3kbGq3RdjJK0kLLZbnqX+iWWZ4fTdX44nJ
76074zJ4rxHpGTRQD6+X1RNMnLDZUsFrfWQG08a2x2EL2ji9e39c/PXT4s4cy2TnBrfOOKbmjUmb
mJB5tsg4ZyIdSsnP8Np7v3yRZQZn8WPFYD1YxuarBQOXrDklQbnVRotcXguQTzzkyvr9i7zxzEi6
x3fIsccwkWYfXkTVYkkRVr7tO5JV6DRB2QzDATyxUZ/Q5r55pcViI2OpfKOuESLuk0CyJnYTXyRK
J63LsqhW2RBpV+/f0xtvB58nBWKFDSKNk6NxV08oixUp306qpLt0mAGiWpE4sZy/dTtoO+i2yS9a
kOVHvHo7sZHWcmul26GglThwPtpEROzt4kLo13/jdtia0MtRF0HA0e3QviVybcq2khNPm3LQgGBQ
Ujwx2A6PWMvqtNwJYReL3myR+R3ejkmkrU7A9pZMgQejyqbLykKBMOSqeVvAX6cwMVZf37+vNy8J
9JkNxMJGP3YERJBbaY0nW/zvkQcZo6D2q+RbEwLSdpo6kEKSlJ887L/sTg7XYfaiGsU9SPkI7F6m
/FcvDnZyFwKV2LQUk+1Vbw7yt7aMMaO3fGyDTzqV6iYdPWMUEVX3RZOb5BFUk1G4k1a2hEOwoyTd
uxiuYEvMkxuYZXNmjmbzmbNVgiCVKQh4Cr8/cXHjB+seRoi9itLWgbvUOECM6gpB7k0bqfreSK1G
XCdL1PaaXO20vUXUahMnWcuy5Wcz+VKQbtQcdNZypH8wEqWQicPUERPEDBrdM2s1uFIbJXkGKVO3
Z4Q0kENCHE55RyZPVa3RRMhQ7dNhK88dVBttjORLWRXE7bQ1D8OzlHw4Ix7aql0F5ny4anPCOSmr
jzFpj629L5Uk+AJCgxDlXOnVXTGmwXOtG62+GdNu+pwJ3ep8yLkcyiFZhU+I/Ao/aAE7ueRAWOk6
DBfHQ0y04IVdoj1wVSvokW0WozB9kCF1vXUqSktuVTfQvcLIankhVgoBJKwnJvE66afBT2fOzx5a
kCnxEpIEVa+0jSGCMTTrn0lbUvhH2j5/jog82zdMZ5kXaF3woa6nQCZoPajWcEJIUZWKUfmuh30o
uVlr9l/kUKnmFZrc8bLNOsTzhVNM36WpQvcR5C21HxGREO7K4BzOu4loH28aSjoSQV105jYEe1D4
pdMRN1xIRpT5M4wxAFemgHWRdo+AaeaW9PkQ5n09N/1dQjbpLVnwA2HZsMoMbVuP0oSIRB2gIrp1
bNgXvUWSxHZq8/Rm1stSu5yjQVqZEUDfTWOPUApnmlubpqrvTKiKwdaeWPMqQknJkTEGks1BrItN
FIw4rlDTTrdo1bBRal2hnXV2mn6cyKD6moW5Ai9jDD+x6x9T4O9J2q7Y4RuT2wjyrkOzQ1ZtIKD4
nE92KchDCZE9ianjJFNZjQR/K0FdyoDs2scpCK3eHyMlAwSWmPGDiBLQj11MNB6BmXBY9KqscjDh
KZ94bhD35yrDmD2HVcu01maZavkJLaIH4gZKZddXRhDfVxJBDwAZTDJbhg7DJrDyJvlgDLnWeRJn
SaBLRBounaspad0QCIvs2VEoTZQp5PkytFRUMzWZ7bsqLOrRF9gqCZLSG2nDfgj4uegj6aNmEdnm
B8Iy0QGNdabCa+imGQxtUH2NeifmQ5LFtImY09pVZCng8Wyyu5QbUhIl2Y9ss/lkAgIqtyCxkMZM
U2Z/zOqc3nYRER21dvRZAKDsU+fjJGQoUVoNhojgM1mvEFeFaQdGPMvvK4s/5RLxhkAmgZc8khEQ
5d/ScYo/ZPFstKtp4EMHMWjlsCkQJT1nE/lPQC8KyGxzDvrD1QKjLn0iGbh3M7ehyfVaylQSG0Xw
jdDJkChYIkxQTHVllq0h66I9yYgRzV3LjEhQ0Ut1/EbQUjeuq5jICq+Z1Ak6URA2kJ4jIxs+jn2l
GyR5IGoyNCgjZK1foNi3hDthqjfdBrhCdGmqbfdjBf5P2eWf4BgQR7wvHbl4qLroIXtddvn5x37U
XmxKL/SRUOZiO7boUf3Z6LKor2j0IJZ+L4uEpbBV/r3RpdEds1EJcujRDXaFJsv27+13/idMPHTy
qVGaLJy/BuJlO8ae4udKjBYFU7AFduNoY9siXEn7uiYERlEItG4ZruAwz8gu2+FPYtYaoy8FE5c+
KV/GRfktyAepx2oHaweJCM1vT2jlF+ay8zYfv5hl+HkqV4R2nNnqV441+iYRN2rDctYr+XOQz3eS
On2O5uGuU1igezjrs4zaSe8q0yOZr/VIxtiXQbgbpQwUThKtnc7Zi6FFZ2elG2CPPcliRepXU7se
pOlBx+AbFaXlp415MVcUNBVReXP27CSku5XxRdBPX7NO2VY6Er5ZuVNb0/E0JUg9tg9bE1QPUWS3
RdPfhkrzOWrNb2OnfwEr/ySc6HxSBd+oqn4irXgrGtkXnf0IcGl0NU4ELvP5RhbWVWJDq6h7r6yi
D3C7Grcl0bQFcmeryeCXUfwAIfeO7Tx5Dkbz1GrDLQw15ZKHVURA3CTnRh0L4dszYJ8yLy8nh2TO
OOoA5xWESqkRSLy638sK2CE7VwjBicPvFfsfV5dnP9KVDZ0+YmYlqIjzLPkcbV0161yNv4Pv/hYI
WABLjDWuN7sbey4JNDH3jpQqOzPVNpD2IjJ6ZnKWnS/wFIdVoOL1tJp9Ecv2aqxS0makKQW2M3Xb
0uxYZ1MywuXuzpq7YY0NsO88rCCk5Vpzu4lFPF5EUBC2NfG8MtQof3JEf4X5zPg+2ihFE+0b0Ad7
20aTtApHTdo6AXiwmDTCrJKvnbaRiH7r4tz9H/bOa7duLG3Tt9L4z1nDHA5mDkjuqBws2T4hLNlm
Dotpkbz6eWi7y9IulzU1QAMzwI8GGi7L2txMa33h/Z63YJ90Zyyt6cXmxxp00x7ef8Fundtfk7ze
jNnsfa92/QcWtF9TydcDPdfN3KYxt+9/faP7wI9ey7av/mPzTYF2M3xp59svHS7O/25Xr//y//SH
P/Q+93ODju25Hqp+/TT8y1513Rl2fZEU/KWAfCtREH16uYZ9+4Xvy9e6EhE1UFyi3MsmsSbA3yvH
uvsH6RDdLpt6nQE8iYP8KR/6g+YqyxeLCL+BkyVL27/lQ/of/GvEdGS7dBnR7/8j/i+tp1cLGGk/
xU8IQatWiQqlt5a2X+aANaTYufecuz5PwOekXoHAlIb0QTSyfdD1HoScZxeXie3WN9UyuxdSs6Yn
SovUPzKeOyw+8jBGfX3Z9uP0QZ/w9ZspmN9btdFsWX/mAyS+DHqmdo+ObnmnyRhv8qSLb6JiWM7M
XrVw/VJAtuJpM29twX9X+GcdDCLywAEgds676B7LPhpXe7fUiAFutwPgSVBWRBT9+D53xWz6WZI0
DsbxjvXRwo5iCGNzwVq4IMwhuajdMyoCre2jKC+P9iDpWrfC7h2cC5vF3ZZUSopALby8hQWM+g/j
h3SPeyRLOzVxquoW9h43mKbYyaFXh+GB7Iu3TJizeVNidbDjq3QXVKYsSFyRdm02swPhi3i+nq3m
YE+pYvl51Wuw0NQp9assDvtGO0Itq3aRkV4yfKKeZbjplGozXUvnvWcM1z0zbHPGsmkLAXPtI2Bj
eQMt8Aiz7QmO3LlRdRucApc6PeIX984pUX7lA0aUk4N8ur1Tk+izEnnjkQbu+6aOysPQjPpVa8KK
Q/Hot0bnhDRYn3R1cs87pnC4VFduYt5Nnmg25jhsgZrO4D+T+AnfkSJMMM6go9wGieVMn9SSArrd
YQMJT/HDZHUfUuEdpK4cS/xq/SSOiluUxnB5xVR/rlT7zq7ar+aiwasx7xD97oFHbfK23XZ4cAeV
wp+E3plMKRnm6AP5zYMlqttt1rjNfi4jHYMW89Zuyvu21MR5pstPlkFK5KfRXowz13QYQtnmy24s
qWafYYPD5lynWL3KWQKEBTlLtI7zXiRb9WstuV+64jMmgzBNSSYoSjbmNL7I652lECyPw0FQV3iQ
ZjQfJ1yF8wSP0/E9IxT28Bnf+7s2drDs/iCsfmBXhAbgdyUuoPXsdvoGDyA3mBSzTUJAycjJLauN
sDCHxYdaOZoHLCMVctrJAI16roms+8SuUl13Y4zloDHEByvBvRZgnwa3skfchwNSRSLalQ9YAjLW
B5sEik2Pg+xwOacAMlAJXDsZIFtJ6ZIE/hEG+AZp4K0h57CM9TtcBvHEmU1yteZmiAuM+KZOxf0r
784GA+ZxYaYf1DnD6MwCIYWQ24fPceyghW+GZjivuiTZNzhZGkNe+uhC5mClPuboJ9m9JXzOSt0m
gB8vy7xVjwuTA/jmxnVITdcCTYdJEsJ6/s/EXNLMG2dX6t0VWgOgyeDEzit1MoOuLM4VJoj9smrL
oFPKcYNIFgpkOYARreO7MkndQzVP+r1SWvGNajHL2+RrecB2ZxxWJXsdJmOfizR+LNP2oBRfmfHV
7gt6P5sSFd9DZWMBpglvnzTisalMfVusLkOToe3zVfJmY8MrJ64Hg8YWSJtmCkabEXxsHhe/Q/Qf
LL3K7HCH1zWMDHNvTgD8carVdkZnOk/YaTrbIZF0dJtF/4BU5jbOq32kqJVvNVhLVdMT1b2bOpEm
U3p2mGRhltT9XTfibTZT9wNr4AI6xvV0R3ebUeHsmdhpCckzga1H1nMy5odZ5CEukw+kn8/mPORP
edXts9YUoND0APR0EJUm6eYEWVq3rlJzuKw061bBXTRQlRGNvDns8fR8r7a8jqpX79N88Gude5DK
KczHCDOztthXVWRdEk0015xOG0z1kl6S9w+bjOrKXjEHuald4xj3cwyiV+6dWHP2ZpI+qLTyaqhA
mLbrkjvOBNZ9Xy3xsSu1ZFumOhAHG1/RkbGPdwBQ0Z2Yu15NjNCwcZl1S18itan2jZ4a0YbFFkNX
9s9rw2iMd40cWNXd+Ekj3vRtM+HCzTYym0z49eKMO3JjK4CabD4zhxSy9LiJr/eWcmg8kkoDZ/Az
Qx3V4RPjfuWZqdE8rSf8Ff2JdtFzpSuVCfkSzVeIlZdhAdBUMTyilrBLtRQbCoaF3Au9rrV3A+LN
YDIzBTd21bosvGy4LMeKoSS7jYzrqQWl0retFrJye1sy+/YgWys7A+M5MJViAN2sva64bCuZbCV4
eqQHEhGZ1alhpmAGN0FZ9ZmaTPdg0ufdhNjksYnh35XlJRzYfTvEwLn39TQWezgq1d5YinG1lct9
ppfGA5LVPeSWr4zpizNjUtUwngp79DsMp7epMJW928tsC3M7Qqgl4E6PODqWQrvulCmIbckl4BzG
yX7oJyn5Qmlzu3SW6kfdp3HJ0m00Ns47ZZij7eSUXdirOAbUcSf3GYXETYSn5kOs5vUnxSiW+9h1
0s2ETOWCuZ7sAVB7cpjzil6BkcZHmdXJMdc95VIp2vlGSd3mQzqD4SVxWe1T+9mNDrlZ6mzYvX3b
t0p1jrNu9QAKonpK6B/fpZMRhao9dWFlRuoWPER0TT+9COnLQsrV5uX5W/D3HwiA/7+T068Kor/X
q959mZ+TL0XxpXsdC/NLPzSrNq46BLwMW5CX0/ck1PweC5v8BJU80voVtYVaQv8ZCxvALdlakDIB
q6JzsOKQ/h0Lw7Ak1ibzt0zEDw6//U9Uq6+7IajO1hh4FfMD+aB58A028aKoXs1Dq0eeHvlDYSrb
ucaWL45453tW7eDFlXmzWf/jUI7NNoyqhDrESdBdmbIs0WTDPY9moPl4q/nUyv6hARcn5NDYQeDN
VUMp/G1e9MUJCYasx1QUik/xqwxt5FmbCvr17p+eC7kNH46aAmElp/Q6gRhUziEq2jjgOi37MjK0
oOu79I0e3zfo089Cy3rJKNtQ7GETB4+iGSdNemZ3LElBmvFsZ/4shnOBd+Fq98rEGmN39MgW59gw
JQiG99waonAo1RBuYVirra+K0V/qa71RL5wlufv9+b9uAa1fjKmm1SRqlRfTI+bZfZlA9UQ5JdPl
EE5KLQpEX97VsdX7q1dGyJOEWLjDEuH3xzxBZH0/KNQLZBFIcYjBTh4gvFllH2VRHHhV5h4mHFJI
SfQOLa7T7SBwN6G0hdy4eSYPjCypQavZl1ViTzsbK+9Dgq8ehmj0jn7/vU5GI759L2vVAqKuRUjB
RXl9MYg24BF1FYSLSplnugnz1mw1cIFONtS2P2i4AvqxNmu3SzHd2ZOO+SIj/49uRi8I0y157uI1
v1vAp7KjO3RhMEmkh2TEqe4PEAg/DoulnLkmuPlRx4kkVNhv/ExJzU2EJUIZtEaqv8WZWa/m62fP
o2iI8oubrMMkPTkraTu97CaVuMJZgN0ZabETsfkWJWbtgf7lKKj6bVrLVL3XeubLB2nJjdm2UiMJ
FIr9KNPtKVxiCAMNQkUsHrO32qV/Xe8gejLFwuvL/2iZvj6eiYKicSaMDV2McwMpRlpDxE2U+2Xz
xvP6qwuI1dEKMF4JB6fV0rZgYqQRWhI49kLNUtVG3lu9euvpe13L+Pb00f5H06A75OXfyiYvryD1
yz7JVK7gYnoVZqvqdOVAFdjkqUs02TjqVtVSYzsMDijxwnWuokzTt4tNcU9ejNEGlwJ5YFQcokzj
J3NfXiclPtFYdVl7oWcfqcykxDLKsDXBrm+YNujOrGpSN7hFjv4YC2aHC7wy8QMs3lj/VlHQycOB
1oVtCZUwD8haLXp5auqY19NAbhr0hYEfg+N2gQ62PnS8QqeS7Noh0fcFnshvjfL/4tYxobkSjlVy
M5rOrw+stwZxI8SxIJmNZO8J9OvKkNXh7xeOXyyibLv0silG2dS81p+/2KqoVRRtpa+9HeSX7Ffz
tFvWyK0aPTvAryHZRixobxz0V9eUEVPEk7xtNB5ODtpYvTqyPSZ4epskclOWnyuem9+BoRV7mC3p
42DMxdZ1qh8zTa+m+F7OxP3iorIvE2KArOJ1sNZv9uJ0c96RRc5YZMxYNdDIpbzTOYD1f39Rf/GC
M6hGcW/dJAiiTl5wtzcL8MQqizHKCdJvfdo7Qp3DhkzijcfzhMTFqkXwxSMCKw44w1pUfH1G+pwQ
gPSN6eet9hFafZgMU2grSraTkMB9u+7uYqfvtorbpNdzW90nuPbQoHP1HZSggo6vAaELsyu64VV2
+P2FOL3c378cxEKUNBrDlyc32otMgaSVL7cg7L+RWHtcRPgHvRHUfSuVvnxHTw9zclcxgHVtygHY
ViUYNGiA/4OEzi/+UfPylKtRckCFjsa8Hud7UaypHrSIMB2S4SYFJRH2bfQ8UROmRWEah9bThi1O
yh+4+O7GcWV8M3qZRHWQlRsDs7JtmZXlRhu8L7+/Wt8Ao6/PwyQORkdDd42JhVOoNAsz4xICm4Pe
dTeul4rPk114D7y4qRqmzvDUR1VKvIOFG4p+B+aWJJFSgfIRZ6ECLD40vRJr67C0rbHbOzGEqdKh
i11jRVYwWa3iRmPRNxu83pyQIEo5QBEe0xiX4rQwQ51U0ceuaowDgTnzG7vRt+3m5ATXMQGGMahH
rdX01w+rWKJSOt28esNpGFakQDY4LSZH0sQ7EnXQbsZkI6Cw326YNpC3KZii1KtsCq1KUHaW+cZK
tL4dJ1/IWaVRHkxenejJeP2FOgggXm7iwBu59fRQWMZXReCZPmNgvLHNYn7jcCfDGuvbStuSMwd1
gVKYXfn18co+N3FDgm8kJb2oUaNwZw/BMOVKMAxlu8tXy72li+ygdUW+qfPS9A1veuO11Ne46fVp
80qw6BO/svqiDHv9NWY3b9eMwqUmW4IgUfMYkIPdB4Tbw/lAjh9OGMRc6EVXn+EhVgTSE23Ql7W7
aaau9OMm0z41esny0ZT5MW1F7xeK6d2P9GbD3jK/ILB8QxB6uqiShjLbhYcrikNe+FM5t7a2NUCd
4gfXzvbWq5TnIoZtn1d1/sZd+uWRLJxkHVVFRH46MdQL2qGjkAq9yeprWZZi11jYXnsJlsa/f+PX
6/zqPtBGWlNFQEg6D8a3qP7FdjQ3dKmt1sPBTmjW/uMBSJi1rUspwymlRv37g/3lWUc2/o1AaayR
tOqdvHyAOwaBlwqRTLfoOzNhxgsyzq5uNm7Rv5Uo/fXMvkkDVv099+svQjn0WHTlJYtVZGP35btj
3W405Mu+WljtDc3Q5Qx2bPbGTnBCYuL94gXjFSMfdujgoQt8/WBT1abqpVQ5bu1d6KrD/VhOF/VI
i6r1zrJUHilg7nB6Yd4of+Ol+stTs8olgE6Rl1LQACX++tDFbIGElTCXjGQ04FLQvc46+iqOLd+6
k3+5uByKJuTq2csJ0918fagsanrh6EQxRVzp4djiRJdMjbOpVg/zPLMmXyLk2v7+8VldUV8/rAhI
eQW5wHQREbafrF2j3pa4EfcEwSRlOzEUVMy1Kj4KKeNdDR0Y/EbgZEZz1cS9eS7aqL/S4sE70I16
98Z3ea3+WO8z3wUGgI6QUVuZ3a+vgJuOAqbWyH3uJ1B3Tjd1vicG1ae92AQFZLtdQ9fyqrG3ZUWg
CVbJp3X4xlzrX/czwAceyxEz14xbc0defw1VYvXeFcB/FKLra5aSBq1Sw8Qk6VZoePHnnI7TLoFI
TaNv0q5sGEE7ZtTmkMqB9TyVxu7bhfnvIijTZCSdvymCDp8/vRYPrP/+hxbA/YNYnKIfjDsqWQRW
/65/QrQhCWAaCf4bMQkJ+Z/1T13/g94cwQoDaEDdqID+Wf70/lhzabTUoOzAXUCj/EfVT/X1i8XT
C6KOmiTVLA6Iq87JymGy09Nss993mFXY94kYBczGWGSZ2p67VQn3EEUiwqKQxk3XtB/NXqJJ2sRR
Vc6MXgAhCdqljrawXr28CUVZumT8hekli7frzKVIg6gxjF6/NCYxV/o2Ag+KS21iZWYRlCgdOppu
YsDPDOr+Wtnp7S67GFCc2mEXTYZ+mU2pzUcPSlpJPHNrtUaXC8xMS3YxJCr7KY6SDIqGC/Oq67eS
9yZ39k7eGmMouoJIAzFAYm9om3pmUE0Lbm6YkHlqvYNZWWM7m+EQE28Ha17FM0s8yTz3FWovx9xW
YkJEXO30Nmxpu3ZpWKz38qgghbY+ZxXFlovaai2AB/Ocaqi8GBhNt47elbRsgM2pxJsTBqZ1RUkM
D8mqoSxpDujDnZrGUNjwhPRBzHz/hajjBQ2UJZHv+Gh38+arUSNvCo3FwtjGxxnCEU/ZsCTi0o7j
uqWdaFlVFSxzC49NTDR9VkWXZeCdKtxm8R1zct1DjytH/nWuzYqkLIUXOpypXTnkG0Vil+PjNkzH
kVypfoy0HsiX2yrjAZtLmrB4viAAbYtCXA9iRKU1eeZwx+2yhnedk/bGGYzbPKczWw3GxYQnXsqg
/QK4TxdTdJYNcWcHmOAq/Ra3DsnXA4g2OhgMq0u7K6pK/2z1lDOCBixfsckJl3GbGRIkCpBE++pY
qnjfbhKNf4gbTeXgVFEbboCOmsZhlRvxcAQ8rT66tPJc3yQ9SRCJak0PCXgpHXqs0Srpkl5ZYKUM
kmwM1N7lYlbA/SoaxQsnrKHUbnxnrBbvUStK0wkVGP7EJrkxWjAFFd2awirWkqHGZVZgGlkWADFJ
bcwC1VrS6IN7ZTd5ip+o7ioGzdOyTj/LyEjkzrEr3FUOIwoa41Msc2G8V6lp1o4/CqVhJMtbzFWa
XneLke3GXEZEYH1bU/osFqhUEzwYPRzi1LiqPNrkm3Zx6zjQspgvhdkUUvHatCoPv14q8nRBvWbe
weyzaKpD/rseNKv7bA4tTc+FGkvvM88SFQFzeypGsbOd9r5GznXNGzs98NRyGSUiQ5QVM/bLgeLK
/qoF2NgGekJeBP2PWbEN6WznbVf32g+eIUW3AXUX7aSC+iKMs7aHAmGrd060mB8XVToPyOMZn8bd
vjqnbVBr+5UdKIn3k8HxOzq8SAgIACQlBHsiZzczHraiKRjJs1rgFL5X9sYSCtoe6dGB8Zb6rrTr
g2kV9bq9TuOtW3rte/jeYLSaOZEaCm9S2qCCL1GvZnzjB2GyxPgOLD25b1QT/EG7KMvWkVbhfmS4
AC2x35lGNF1RV3d7MOJxgnhElyW2pcXkdtWxt1ObnqnMZiPMat3q7wAR6MUFwvJ1BFcudekFcVNZ
ygioI8Nl3c/rMpNdYFGvWR77nJEM3Kg9bHlBX8poQumjzwtoOsa/hXkRG7ymmt/pWNCE4MNFGoxL
Y8U73euQbfOU5qo6hqZUtfYwcTnKUI61kW5SdDH2mRIrZn/Ia0t0FxiCusoZ723iHKVZV64IyaWm
NlCcmnl9RVdbdwl6d6wMTs8e6/gZ7Wwyfpw8DDh8S+IoTS+41pRHfEAyyj1h0bRYs/q6wkQovmum
02hP9LoQYh4qCkx6aftQKTAc9SSDZu9QqyI8iMu2A3jimO+kOjrFeQxR09jp9ti2uwb4rWqX73WM
harAGxW4l2WQaMucqHd2zD7hmmc6PqdLgJ1w/5h1ea6cj4PeDLdVajO4lCRdNJOY1XqCNmQ0WjYk
zHfDyUhxQjRqzFS5+7ACt0WMIddG7+lI3sZlR3mMmi3yTg0Se9Di81P4eqlk086bG3xVRSbLy2gU
4CaBKOufaCAn7baMcNf2dTUpsTg17ZoLtxYrYhpyqa+mVq0HntMJmujSrooLS8iMXhwlgB4/ZiMv
0REV+eVoaAubaYfmc/BhoupXfVdE8w5KTil3HRaU1xg9JJGfebWcD7XZqnWg2r340tl2896ulgWt
i5c5F6OYm4uYvWl9NFT1WMalBZklVb0MtUC0tD727Yt6SO2O3bNm39VDJgjiZstgnh1vk6GwC+o6
zUi9FXrt+EmBD/059sihLpRWxys1G6pmNWTwbOrPdMQ0VLGS8nkRd6RXeHSrRznXWRumNRtAzVxp
R7LVGeRCvhC15zINUOI+G0vXYrgWfchZaogZIJ5jYWKO/xSii9ZLim1UNRBy2L57VtWxiNUgoXTI
yIoe5UfTic3Jh7/DeIHF47rPe6+T2zhrrI9Tw8QE/ta504gNkMG+QaeitMueELlfbm3RJXbApKKx
G4fUro88UEgFhTfZTAa00r5zVRTBm4x+z2c7KoQbKEM/H/UiqlxQGrpbb42mGdvLoYraY2xEt4VY
8GrwSllcet7oYrCqzNWncuiae6l0Nirg0Y7gldp6WhkXwop5xtK40uZ3s50oSdh0aaTso07Xr2ib
k0J0Aj3NVZHkC2PjPUM6AcFHcsNKYnwwamxL9wB60i8Wd5kLWmaG/h7LdXN4VyFGHXZg8MHItoqX
6Ed3NEd1Vzlo1fdV7yysQV7JsuiYAs+c3i5Fo9xMVmP0n9OKFEMGKCLxtZGqt1xEbao/JWKK74SB
eSmQU01FfZQwi50Ww8BuU4ty2Mxc61t9NBBKoqgD8a27SXtvS0393JrDgG1QEmM4O6nG8gxqTmOZ
xQsiQ8tU6P0qSnc+5ROzdQxmJRqKLSxuztTeyrnD3YxsHZpULjf0fPSDVXIhfBuqSOlj4z5eJLHW
Jdy3Rn3XIq2kpFx7BBVx1hMnKksDa1GC3Y83FQxYluO+4Mtn2iKeUCc6oBzVpP/kaXV/tFsDm1h8
km+1xJ71jTPnZsYqV48XaU2NxudRJMwyvdiuNmnfiz6s2GEPXaaWX0fLSs47p4++dtOovh8I/Zrd
PBrWzi7UAROEdIFmW7txqx96Bf9kOYzURieGzR/UVHZfE8uro0fRZgamOmpTThtvzBP9w1To5XhP
aTl3KkbKhsrZ6WmrqaFSkCsYbxQuXtdm1hQAPI1GzZcGKsP2py1BbxRWSsnZ8xOh1xjtuk1RbGpN
7W4YgOtLHsyx1f7pMamTkHXolOKgF9I9eJ286mRMo9ulju9oOeIro3F3S65M6E2x8MiLsdu8SMiu
v5e1XvZeyLJe1A84R45H1g6cej0gPIPXx7OUKWNT0OABz/GNzX4bcI2hWYH032BbAYV40sZQB1MP
D34a/9Fc77ejY1dCe5enmDj6VJOx5AIok4Zb0VTb6saz+z6Y9Orz709xzfd/1vPWg9CHwXDBXEev
LZLO16eY9U0Ffbtgih8bgKCZV0IhrFF9gyl2jZT9z/z2F5fz18eyUSGsvXF6r6+PFWlAkNt07e0T
dIV9rJSPQnrq+dBmQ/dG6fCky/T9xFZaK5gLHGbMU/cSRaP9WEyNTU7D6mPPTkXcWqrLvoUcHpR9
ITcNUXcopkwcHahDTwqtqk1iCALOJmZdkK75OE2i/9Qw3HhcoEm8RRYxf3HxGRGnMIb1KJzjtWr2
opg6xrFRo9mzUai69Wagn7FnGjH6Xgb77wrLf9FsxsL4t1WWq46kZ/zXXZLmdf+p+tf/+PnHQ1cw
jvFSgfbn532vwkD7hb7D8P76fpgoVHhgv6vQ1p8ghOCxoiuLOm2t2v6YyDANBsrWbglFTstBosEv
dfXQJ//zv/gRG4+KQyR7M6IX0/knVRhqOq8fH4/H2jT5PBofwAzU08fH1qOijqt0eacI7dGc9WOb
VDdZqz0XZVGGmWWcaW68hSp0pucR089F/cWc5zsaRw+DYV1opYL1eKefj8pFuiS30TLiO9sEspI7
q0gf8nohC28mlN1RtrfGbNqM9eAFXR0fcPq7o3xw48nqQSBjcMT80a2ts8qN7mck535pM4rqLUZo
gu73MTv5Au+z8rOsKXyr9+7Bld+VitiktrIfY7fz65U539f2V026V0NvnE+6cwBIcF87yj0JyxW+
TH7lMuw0FPvBVfbtVH4gNHiqaq9ChV1HfqJHaVDm9ZdWpyfVDPbAsLE5+DCOM5+5bOGrkc7kQ4Eo
tZ4/1lXK70z5B+SlzHdghhrGc/oUa9MdLy16aM0aA6szyJRGQnWjfnAlVskNWbvJ33YWAUiu97dK
p+wzjUm50nnoiJGDBEfCjZLoW9OMmPPmo7q2M5iOl3dxnhIbLfrRm6OvuqxvCxCvrL1FBOeZazuN
c7kpdYCXbo0E1bP4zm2f+ag1BIIxZdyNWXmjYwBKjFwG0ywe+N3SRxK3x72Ij62NbYHym4vMXyP5
vUzqsdxEKcJENyPBKF3xJSvW2EkRRTDSW/cdMyG+iHVi85Y7sXTiIYuXR4l8elaVK8KSswJYgF8t
4laBH4DlWua75J0+iFBwkl17q1EGVL3hUrHuTTl/6Rr3Oo3TD5WWI/Hrqi8UwfDWdreZx5R15JZf
FmKqEKuu2rcpCPmM/WDAQOYeNF3m7adsfvSwEZ2z6SO93es6dS4LtI++ZShfIebDbFvuYhNIUjd3
lH46Jd1Ys8fqWUV+Iwo3tCJlY2XiVmjKXhvVx7EQD7lmHSynfijU/iZahotZr2612k0DWZcP0TLf
6Wi8Q8b77lIcYxlsNKiU0Eos1inExWjxsUvGMRx16/3otqR9UbRXc46TmOeezuQjTHmKmVn7Jde4
w61+piQ5nfho485m4KCJibjzg2i/jG6+Z9h/42blBYNB3ILIBSg1VrSd2o2D+FlxqSFREdmNjtjZ
QjtPeiYDhiG6MjIP8V6afVCyfsfXIzKcv+patxt1Zc/A/l5tVvOk7EPUqB/lQD1K6ueDLG60eaIt
KgsmGAfvXkjz2Wu0596zDk1ffvtq0nLvK1X5mifmEY3poVG4OKbUzinMPs1A63DhPpvHMg4h5B8L
Nd97RnPb5dOdCuXHymCQuDwVipk8JUpzC5fkYy3dr2OlXElhHFVdP8vm5WNW2wcU6R9lVX6ZGv1M
WuLNvv0v10ZUpkSn3+QzJ1srAPfUiuW0kOdAII5E8z7TiiZAMBJievwsp+ocosJ2iarzuO/eZ+UY
1tL+vvP+rXbnpNvCysoKTTeWej0DyRpcm9cbfIkGSgi8FvkWdK2NGKRCkyMQGxnH1Itzr6jvsqb8
WDLa28zRsW6NGz1Ov0Jp+x7J/gdigL/lJ6/H+n9s3BId0dpJ/DMG/cvA5V3TfuqL+V/ft/ru5V7/
43d/7PSa/Qf9V0Z5SS/grf/st7CL/7GSU9heNbCj2gtGMj9Bng5BbeX70KBe3at+7PTQk6ku8jk8
Z6t7EIjSfw+d/oiTf8tIfi1++DE5jj8QocTL+LBNpDHO5uAcjPbYWdVzBP2z1KN3labtlLYOIEsc
PXk1xN4bXf71g39mBT8PuEbwLwLSsq7GQu/06bCoUFxHbwc2hd7Ckj6kc/P04k78Ihs4eTl+HmSN
il8cBPaITAo1ng/5cCsXMzSrPoQoFMbMpozTU8TEzZjqZ63BKDn0mB5csBm95Z510hv+efSTnK6g
AzQDb1MOjGntagZSi0jBFWXxta4MneYa2x+Q8ymDz6hrp/K8KvdvnPfrTvDPI58sBoanoAsSSndQ
kJi69Q4DHUb8UT3F89mgjtdSOGdOboetIugXvLki/t1DdJLh5aaIheWK+jBTKLgaLour/jFJguqh
vq4T//fnRtj7y+fmpB+oaImORKOODtVohI3phZond3N7RT0wHGrG8MC4/v5If/f0nFLP0plyk2DO
7iBtsv8Z6Dxm01S8fStOr5FDMSex7M7L8Wyo7i2jC+Gvfl9L/35V/5sbeGrvirn5lCya7A9mAbZa
ve6ls7PaeJ+u45C5jp6NK2qeEQ+HCRWb35/w61rEn0/NqfDJ9SalVpn/P+S66jfSCw11wj3E3Hm8
MowQ7ogpIKWZ39vy//wkT9ac0VJn7Bfp/zXvG4CoCn5TE3PRfvTYXhBRLm8+l393NU/WmjxqmTXJ
DXHwAJvXxn2JfMiYIavw+CysaLERCOTT2urJ+uYCh5Tz14/q6RA77QllljQqDv3WdoL0QXtfXdTJ
RXKXCneL6+eBDIHmUr4ERHrPkX0kKr6sLrAems7IF56jDBkQ5IbjeJ5fWpDaH7JrS/k0niO+8lkr
Y8q2n+pLIvthY4T5Ruws60LZkDZtW/76JssO/YXbaI8F4ff0qGxG/5lxPkjZU+h2+944whr31pbr
h/52vO3cC22jBfU5jSVn1x2yzby3DspZNB+m7RSagRFt5117rDd4MJnhfKj2bbWNuufkor3s9ml5
ZNDv0ru1+UTAHv50X94q2+FKXAvHr9IbM3rKHo3zeOeOO7GPzwDWqYG2WTaZ+FzcpAnpRzg+mQxK
VpfKEVXItGt31c7JzrDj+r9cGfWTNVmTOLUVyqwfqPr5Tu+F0kz3VEiFb4/ZtVO7oQY+oIRU5vLn
VH2rDnPijPLz5TpZkhV6kCKfKBYP6+ur6hQWvbClBxpBVolSpo+joGs/pjQvIpaVsW+uGUDdzbCZ
+jff8G8GGr/YdfXTFdqeVn3bGB1oWqkY1as0A4fZpe2WHbslWkAu+XgQPxZSPYtKYWxqKz5iCBIo
XRdaJpiyrtHUTVfRux0lg9KYd3WhngIuoeGm7BDHAmlIxW0GSw/1qD/E+niUroYu2Ew3Im1D9kQa
G3pxpShq7uMAW/p6r52XksIc0CmGSkmBWzfIivjRmVMetvldFmuHKXWTLT1KIxiH+UNaJVcdgwcZ
zmT0eczrSbMu5soKcSYXW6N0sDQCEkoZAIrTZTIi3MjKsEyTO5w/95TnYd+AxFOdXGznjMydIP6y
qvUrDzFj3zzF7ketf6PK+rcbycmelZkGWkLRRIco3WfivefFTy5Iqykdrp2GK7jQ8mhuoVi4UO/A
tfisw/+bvTNZrhu7tu2vOG4fGSg3gM5rAKfkIcXDUpQ6CFESUZcb9e/c1mu8r/CPvQFm2kkeSWTI
vRtxHQ5n2LIIAtjYxVpzjvnOIvaLOf3UvtNFodpbaRHstaB+jAxtVThQWQy2AAFQitA+lAzFtvlL
avXrOX35jn4ywJ4Ncy92XCb0tFioAM7rYsutWcSmVQzyZdX0Srhs/eTJ+JqsZ6b3cGfb9jv3eSJy
/Pf3dWqbmI1Rz8dQCfbCLI8FPvGicjjrGwsXYuUm1cGcD711RSPl7cXyVy/11JhpGnkvDatJzgoM
2+5ZJps74jB2y0uFArBOlYu+yY6Wxkot9AOmcnf/9pV/sQN6nmFePOJJIQpSViI56x33UJv6SiW7
TroKO4HpUPHfl23Q25f65VM1X2+gS3XIHOAm+r6c1GMUqGcOVZeEsnoo7xxRsDOKPeLUPZ2Eg3cu
uUyIPxtBJzP0OMsGPYoLni5oDwo1rGC4dkg3yaN03Wp0ZpkNgwmXFFtbi18lndDwv33t03rn36Po
ZJY2JYjHLGbLN/aHdHB3QVZtHBaHpKTPpCE7oF+v3iOqWepk7XkRpYc8cy9Rjmg1cCUA+HM27LM6
+FQZ5bmh+zJKt/izMNEnvtLudLFx5CY1zmoJpPUwzUxF27TZEEkcaRulDfyIzuSko1zjobIzcBRm
WWLKmbQi3myAl3PsfGAvy8LtR8ixhmtjPgzVo5kdAVZY0bbvt427L5xdqO5Gezc3O3vcqOO63DEr
KvFWsKFTIm8KDlP6gHxtyA+B+WCZ151+644fK/OpNe/z4kbrt6Ckevupb3e23Pdyr0KG1rZ5ulPz
rTYuv7SMNkRaa/1O6XdRuA+pekU7pdokuB1B3VWBlnlKRd2XshTrfjL6dkEJ0zAu06a7TfTm3CD1
ogvmD1qYHhBGU+6Fqz3VFC3wNMb9JkUj24erqK8/jFO6nxPjRlCr6qa9qs4fTOejIe7IJ93GRNNn
IWson3tbmYckszaRG28jZ/ymhYlnO9ONm0VL2995UgrtepLOndl+0MpmD3rg1jWKi8LIKVJFBzse
rzWEParE9y/p1JCbEmI2iKIUF4CCiUZ+HRRn47LLyUluqZLiy6wCSnTi6Cp2pu00T8w55l2eJdu5
Lsj24WEokhS9xFHP1Si9TWp7T8qnlX0nGNIzJeXF+rMMnuIQWMImc1cZ5VkoOMNF1DnrxGq2amnh
vywGj+LRrg451FFnHediZaXO2WDo+1CpqOfOx6mGzyhx/kGg8MJpa4mzOs4OTuVcaREMZwKGSO5b
uXW8rjAlhiw3kb7rZXmTjcVlQtkx0Uy2J+o+QNvh2VsUZcujueRMedumH40Uqs2MeH9ldw5bpeQ6
zYevVVH6IXgVd672ttnts0peUM5dT0kSQ9YYQcA43019vAF+i8yJLFg+mjJtBt/OxUU/7XQVVFBo
XqejedFN4mYI7UdnHr0ZbmOq6rsIjOJkWefgKMV0rCmGJrV11avDue4Q5DOL/aB2W0pjWyMHYx6U
e8vU/cB2diI6koS0Rop4cNoazV+6poetVABdovEqCslLZLsdED4M9CX+YrpyEy5wOQmyRX1gZqXJ
TmZIfNRE/N7Z51ez3MlGTJvcBgJkB8Nn2s9y3Dl1v8qUZg1TagUeazs/LcGObcCWSsxnqAvenuEW
VtdPZ9eTrYgdZLNJWEe/x3zvB2FwEbZ84Hm/KRP1g0HoUS4z35QttmbkQxip8ptgCMAI6aB2bgBA
43RH3UigSZUJX61U1IoLtrRd98ADy2CXIFKir+HliOEyh/xuO6UrciuLT6rKbudbPOhrN7A2g2ay
RqZ8l2BCy9zv2aKNnVx3+uQN7lXYH6viOoV16Tq1b9/mw+y//QhODGX/nuPV5dG8WD/niCjfvg/T
vUFmq14cguws0ylGf2KFgcW69Bu6tYPRqQ+xIU1H6Vq+y55VFViRp6tu3Kt0gQZItgJAQhuvUBGc
s3P7ALtnfRWl4TuL77N34Ccr4WlUDhXCaDattNnn5DlHLMK20q7UcNgWzUNrXqvuh2bGQkEiWKpf
Nbq26KH3oLzO9aDd4CVD31HwHo+xftFHh4FBph8ytT6rKx5z1PhZSpWfPK/swWgZbo8dTuE6C7ZE
S3tpba/GRKCuq33YQCsRFBu4jL7so9UMV6WsQ6BYa4RpnrDgqDJj1OUthOMY6mBuSLTA9AafliMA
/URcEdFawvlJ6XY/86JMOkaNSgIO3rz2izJ81sLBp3uAaNnXlemqNaYVTj5Pxw/T7rNoryeXpp55
aNkonzEK4b5oRXxefhyrdlPqDh2scBUntK4GEEWJ3BT8+Ea3vDHI1hjWfbf9VLSESNm3RAJ65vho
M+l28ILeHlbWUu7/2ds6aQMooHuNVGqcm6EFaNuymNVtpgsyksttmCKfSveIMbvkPiQDuR4/1dGV
lRO1NHCUFt167hw/a+Wt2YUbJztAYZPkDjdYKzlknQ32dGPB1kXb64dNc2EE6bpLFc8mZXVyg22S
NpduSqMhLlGol/RE9T2GFE93esi508rA0Cupdg44VIo0XNfgL8069RMB+jfLz1LX3qU6MVA566pV
rOe6XCdxuMbCssLc7ulsR95+TvYvTghLp/vl50fItFY5JNsC4PuEusxPa3HB4n1Q+9kzw3aXOSP5
0+6V3pnfKiW+7dRtZKsXOi8uDbMPRlPve1FfIS6FLLRJJuVyFshim/RORuZHPZd7EbbrrtXxniNR
c1MfJC+H6D7kTPJJyOZ8CMeDo4D/B9ChZl86mroua+kcpquRHGwnUdcRo3Gil6Rk9WU1iH1YIfzF
5Vd33U6bPpsEpeQoF/uxXIt2XJDu+ymudnEbbPNcWav8s1bFum/EVo1I/b5HZbkWy4m5vAkSAtIb
QIXD0pBcz2q6TS1nNTYOJ//3Jo8Tccrfs9xJzasMdZoGRhKdxTU5Xm7DPl1edRQwnaA/TO3lqPA/
Z862Ci1MCO4diBSPPZeXae2xntzt+2XF5xyen30ZJ4eIeeqhVDmasnfoJzJ5oaObLuWExjqWU0b9
q3ukLU4S3XDL9ntvzDftPkydg1VqzL8K3qX2qkEVjYkKFoE/TR+n7G6mVR0JygpD/ph3856y/hm8
Lj/I2IM67fVclsmZQbdPd3eDtW/TdwJ0fnXuU0/OJzZMZrtFSbOvA5PaWPRgUNGqxKrFWmyu+kQc
ija8x6R5KMeDMJTV3Hb1Ox/PLy++bCderF0A/bXYaXraNBSEJ01f1YVzKCv3S252B+RxXjH1BwNh
4fIa3YRwV14r/qv3rv+LCr96sm1ZFGqKjkRxn+T2ZVMFB4ME2KBLj0FCjb+kWrnUrgbrOJfJ/dsT
xi92LKeYkyZVXFXDiL7XONYWNIsc57ic65fKScbWZIhUL7P+s7f7QyCeGmO+IFTL2CeivhPMzRbQ
jMr6pkfugZZ1HlcrZJcrM2qOijUd7Gg+WJyD3r7Vn5/s9VMXb0+evGtkurUXAyW5XGxnyInCWiXc
pkyDrQ5+7u0rnSB7/jU9AO15PZD0Hv363HJOrKdLDZxU4uR3Kve4PFmlU7bNk0RjPGrw+RcFCkp2
1gG2ponx3lD6eVGeLJvXv0EB9rY1jNnZp6yWuW6SNGyQfEmtnOdJAN6qbbUt4BJ/YOuR8mu9c+e/
uu7JxJhlvdYM5uTsJXyr1H5Yvl30rlK32eBgvOXRi0JZwUg+Yp9573n/6tWezIFurNG+p4O7H7vF
oxPvZHHvTBQGEupvimV7QttlCVtOd4Un6axwzKsxfBiC9nNnJMeQerTRYFwJ3mtu/fyrgoD2+uln
tRF3VsfZusr0L0FPMoVpHWLV2qZ4FcpcPTTKdNAC6737//nEgYj39fVqI6eL3FcLgjV5dGg95qLB
HPs8XzkGpofYWpXlx5jD8H/4nk+mKmmFoaU4jHCLLyc2SUq0iAQYHoLQWUW6PA6wLZzqAVyiqoT/
0VyFcf31XeZRZ42D4irs2PtDOFuHhG5Zxxe8TItOYR8wEG01Vt137vEXT9U5Ocp0lp5l5Pkq+5DS
3zJhELeyGmeD1Xs66Fj7AtPg+9VWlhX8ec3fknncljn/fqZh/1uu8Sw++Pu//U/SeCD2fvHcf1B4
3OJ5eynreP6//yXq+AMBBuZUyGckFwFG4EX8Kd9U1D8QcoCwXv5FwLUuLAbiXwJOZB2agWAHYLYJ
3Q8J2wtZhwYXAKYSOhGSxLCY/I6sQxevd9swFBZxua7B12D14uedjJRKnSfLTp7sODXFthgy5dxO
CnO6YDbCNNPYbjN/qexy+mAUAJPPIzkmKLhiN/rAGpI/2ZE+ph51suBIpkxwn+DD+hwNaXVX0olR
17reGSGxizWEYloOQLSE27dfSkWv2X8Mipg8VY/CmqDfGmFjavXdJTgWTFPSjVobF40NOS8wqd0b
mdl0O71u1Go94Uj6pA3SnL4WwdRoH7UuCaJtI3sXb20SR+MFua3x3sVyo66GRGPRLrSqBBoB6kXc
GYqeputKo1ZnTimhs31WpmhL7ZYwHb8oK81Y20NFa98uI6Xbi0nrq21SYynbjKLQkmtpVo3ptyEm
zKBTTHGuhmF+AeKDom1il60JhnZabKeRbB6xZs31xhEtprowLdPLEkTkdsCHGh97jczW0J8CDRsp
5jojnzdD3PTTZdNhp0JuaAsUKPXc05PuQAjDWUmt4JxjRRH4JtHWt5lmcSSk7uu4m5lSDEEL+CF6
+Q18toLhUhHVnSVH60Nc0IWwNjKKRY2aUA+7KxvuxTeXnB7speZQPJltER763B4l0j9zWNdt5WR+
baZDuamwgnI8z8NvZhC4WNdsS6Y4PxC60TDMNAcMJTJkbyiS5saBhGptrdCFcd1AGCftO05JY1B0
d472VHo4BlMDrM/bGfMbJJ0qBQmNljHzLQJtnrpAhpWHc45R0ExZ0PgCayJg8cQlbaas5/qbxIkR
bQdMaLQfWww2nAUiKkOY95D/yuX0kmTk1qK0jRUPoeNE8S4JB3Q+VR08yKzqYxSfifkFj/shdsei
2vJFgvEu2Lre1H3JjcnUJL1oAP+KP8yyMU1ZivoRXxWUl8XvAQTMktnISXiw74TRDak/TLiovaC1
o8k3mjD/JmohMWnM2DdW0g1GwGtOE2LPFpX4gKs7/j7HDsQ8UITllR7nMf1VtCyPmRMOhzCK3HQd
UJrPV0ZutXI91VnxMFp6+5iEqYkBPcrt73ofx3I/zW7yGLq4Z+HS5hi3bFx8fp0ai0UwUhSd6q+Y
ODT13Ug4Q2XGhpdGItwjjY4po6hFkhyGmNgoD8bKrPgReNtLvbDMbuWOCTzuxGiHfUKvGFdigx05
VyN8yp0yjsSIkHLtY85SFa/tJG+1bkX2GdURAue2LTGPxKiVPSM0m8dsMqicm7lDjBXGeN2b7Nwm
UKnU0Qq74VhAUgO0zDFJS/hVW0UXN0YCFdcXc9U+4iV267VNyUbbzLg+t+7Y047mHmxri0i6Iemd
8wEh7UEbhd4I4OSurYnL8Ic+Dr5nRMzR4DWSsDmfZwRXuM8NorvdYsyv5k6JLsysUooV5pvk+xiZ
6V2UuRHSScZ947VVnl+H+Ig72t4T2/FEJ1qrJ3vxS9dF9WdGDJg9NU2dclcwo7jcclCd2RKMqmeM
objT3YRNzlw6o/DxQIvFTVYoB7MPrO9DPFAnw9oszkutW7oAWcaZJpZREa4xgjRyZ8/EgAKz6vuO
CbUxtwUmxH5l9GO0zbAYpntRkuX755bpt5b2X67bL6WZ/+d/HCx4Sbp4Q8P5z/8u/8GO5p//9x/Y
Nf5xbP75/4qvcfX99arPj/hz1bcXUeYi4RSMIhAnLsv3n6s+Ek94gXg8ALsBLwJg9Pea/8fiEmI/
8JyMDKKFP/pLysleQSWMAxUvWwUcQEBcfi+D+bm7/3fFBXgSMC2CQh02JWBCf9iPZvRbpqKGmR4j
9Bnaiso1zQZ/MI2dmsXNRRroGDOGNpmhC2RdsLdzxwKqNUfGGaFdfbbKU5uD4RjWRyvAF8tKiKoa
opqywqVf3prU2vQ/h98vtQOLzvVFBZXf2lyAx5AB+Se7H+vkZJiSFZ019qfegprvBb2mHaM4JJeu
TWVyRZGVwg+W8Ct88JA8chKzLsFb1k+AcYwLIzPMMwNd6b1CvOBlNkJJBRfiaIcR7ztGa6UfPvV5
VdyCK1LNNTatCYlJLM7h6GqsHnGmfF0Sc77TVa+uh2IcN1Zn9I8JILgLJcTc0kf417ymKZLzqQTN
32N99aBFKIVvz6lEQxPO8olTh+NXeDTPjUyx/A760HuJi/ar5+RAxnrWm1vgc2Cm4ql7fdpoKSBk
9vKciAg06AaAsIrJQSxNXKnt5Gla89er+d+Z4b8wCb41M9x+KeYvRfzl9UzAX/lzJjDVPzi+G0sQ
NWBC9vgM2T9nAt1Fn41DHID4wkByl4PvvwJ11D+I78XXCjzRsW1OCcv57V9zAWcDAsGYO+hSchDg
h/zOAWApL/w9EWAQw/nHaBEuRGxk4qdh0mzJ9LBVKDB0YYC5KglydRfXxRi+cxJdhtzr69iazmh0
Qd26QIWWT/tFfXJyad0DIEjIAmGLTCrU0H0157n8iIb9PTLxj/dkQ5aijL2A2+0f8ISp3pAWUNKH
U0diIbucZvQMIuEdst4y2ZzeEaVlixOUxUf0LO5+cUeRNNycYx13NCn6lSVrzJ2uHkeXqTMv4V1L
AuiLkXX882e/tAL/8AwJS+cgiZsUux1cP0bMy2eY6qZ06gbbemJKtlxZHI8EFybmErASju8IId+7
2EkdCPAqyFdDwkHQFrxtppfGXRoaZIxjsK83b9/ZD28M7zaLEEh2nIkYHU4OoVFL+Htn9Rwkq1q5
Siq7WIWD1bxzlZ/cEkdzbGhA9kjSO50WNWjRrR51qedUU3JIY6PdNqnNSZPl1v/9G4I/TObygnHl
HPT6VWlxZnRkqEKYayttjwvI8vmgh3c+qp89NlCBKpOFwQxjn1SVsryzMuBNS9YOwXBpx0GNylzy
Tqj9shV6PdJ5O6wkwFBAuC8osNc3oytszFU1pSETArVYNRK+qsNDrKJ2m3Ngbz204b28qHqr/hI2
SjKdp11Ra1sS8iLya/HZNbf6yNfuF7SNkQaPHYlCcQ9lZCo0Wk9aG3SwOQAOwOUfWwGHAOBR57t1
2cDvsNVSgYSkhU+DJFBlBU+n5JTYJ+4XkWH79ObCiGe/sHJ57SZqXe/jeJ6Bn3Sl/Smk/tG9sxNZ
7vjVt88TYaAS8gAcHP7AsgC/+PaZDUIZgY/y3Ak4smdNQgUJUmZXZdOm16K3ybhtO20Dhd3qiE6K
3XcUoz9586CQsQOpJEksA+z1L9DKHjv3YBEUpSoOmJ9mpK8+KO+M4p98MBD6sBZxtxj0T6e4kIDB
njRJxLp1N/k6psMDZ7t+pdap+Pr2B/PDbMqUphJoYXNblPxPMQe0m9sYKMUitGmKb/bYUwwoLIPt
pwCRf1NYgf5eK+cnz9DE3WkZMKCX3LqTZ6hUY1wiHc7YD7EidebYb2I0Wu8sE6dX0VV82xgAAaNS
BsSs/fpNxUbRxEsKJd+ooqWrzorl6DX20Durt5/gjxfCI86qsCxINBE5ILwak00qJKUq5GQUu6Iz
bbY0TLVyvPn9q/y5YXDoglvm8h5fjPxyLMjEVeDYYAoxvK6rkhXs4d+kuGs42nRqorwYrvJjgkGO
Bqgt9C73pkHkhxLajzf3mXJ8+16WR//yK9apny7LjQXRnJ3Y4p17eS8J2p06jG1YanKurmItz+lw
6QSv5990NOdjEenrt68IH/70muzZHJXN1vNlxal/pxhFaA1Cos7MGwUVjVpQ3oygbaIsgv5S7J3O
FR/NvgfjpAd1rpOWGrUFtS+93pIwjCyHAGQ920UsX926p8LhrGoROqCamrrL1zGpFM5aDklLiFeX
T4/S1VD8aDkgUj8tm/RprgeY1b1oG33lwGfCW2/Myei5RotkUahFmJ1ZqRnRFKkStAgavTi82YlO
HSibi8ovZttswbAZw43ljubnUC44pm6K9BrFfUDBbYSstgOkLgyvbJt8QBHUBM06G2r5fdIqJFvK
oIvJD4ahbLypso3Md5/DNqgikYw6BqAzqLVk0UPm1IKYcLdKEh/mY1WuslprujWilXyExqiVE7JY
Qho9tzG09GzuQnQ+WcE69jkbtSVUundI58576DWUjqJoA0KpUZHUm/YjoYdKfeeqnWOTQD+YoeEF
ZWGXpd9oBZxH9G2im89UPO1ocyzqVB/1KFoi14KROdeeC0RWxGxb1TYqavQ7YTYOt0APZe6buRhi
XxCiHgBnGwoHP0TngPsIKjhjK8A/iHBDidjMRy9qfDUYBNkK07V4bKM8Gu7BWQVf7LKHZtgqfNqe
YTnTtZsJ5duYaiCKOijLt32XmMpjRdr5LfZNPQZUXDtEagkNq79joW6pEszlEAajfCaL0K2Vu9op
RnLBlFh7AFoZfSZ1HUpX5erVpxqaQ0DAVmvLkP7yALHS1FP0oHVhy8ojs2Qw/RrEgLMRSUSKm6/X
HcZqqt19sjE7pf/cFr1afbbTnDROXGJBtEkyjgbbbq6MaaOIzIy8WvaGslFkiCcox2AyeUoyJAtg
uaal6aqK/VkpNYSWhUjmnip6yDh3U8O4zlSq135BG779ZsYgPUkkDgw0JFZNqnatZuGSTq622SaF
53jkuWvJR8otsKAaotrau6kppdx1tZaBfqLGR1QvsvEHKo44PClDJ0Ahptggqa/iwRZuVve07YIU
HHLeh+rGUocUX9iU5tBAZVzZTyJXl+g7aZjJV2lno/KBynGCOCoGb3dGnbJNzhEIUSUxgflVj1KR
eRISUdfNhB72IppBW/RB9Q2UEso8tosNuSbdPM5kiGtxdQUiOSrWkEsV+FDQniyvtyKrW6UaXlKv
6AitgYHUmXJVT3l9p+mhWa+srMqLA2VRgpsqdwZrbxmx6XhNH7IHLs0qzi8E5yh5EcVxmhdrkozQ
2W6lkQ90JiUHWrR04OZVxrjbZ+O0pmphFiuedJqeuaabJ6uQo56EUzWXn6c+RFuW2GN3ZMqJ5EaH
vhRNxAsQXYErLQms5pNEmNa235u44yCjebqVWKW9HoUbgiOIGkgi6T3MTy1ESDnGl32fJaWnVYk5
l9iyQEeG7noGSzQMHmjlSGsPs8hDaF3ZnH0hKTVxPLtqunFdVbp764YL9zGMuxF2/NTW96PTk0k8
YAhB3lYaWbEpB/r+cDFEA/YqN5XGNzkmuJ75nHdpPmdfus85mFJT1MF3Uo4LOzCIVkNe0pKoOcy0
J3yjrzt5aNMYhEXBLpXmxtgjozVD9qlrCJuT5Ve0uEhQmBcoI5p31dyNQlHjtdrL5IMykjFAt2cg
lDlpQyJYY0dC0apLp8p9fTDcY2aGM3CHVuO3T9i1jEi3kvymHS2g/6oIOcbQaKnHrbCCWnqdbsJr
miqK0b6oKvVKydQ5OKuKISBJXq3CYyIy1NsJHwG76SC+4WdAtBsAG87kbBNleigzh7kZXTtsE9j8
A6qLxIk0pMnqWGzoqDk3PClE/YYy5A8wquzA10qRfYcHbxMaO+iES2Vz4MY+k04RnxmlEyyYo6mD
TifZQxgwEIiA7pXqkVhRO/HaBBm8oSVttxkhVqv7lszy0gvo/lwoaD70LXldYc9pxAmWjyV3M4iA
Irtv7VatVmrS6LfjWHCGrDRKcl5ThxwlZC5MPIXTLL4QoE2lP1dxp/mRopef85IEPvphGkbQOi5B
wEpOQpQEYbysqO/O94rNbnyjt1E0+LFohwMfB1yURC2qCzOhjec1ndqp61kPpOVHah0C7Krwlvpj
k8NdMVorvOsSiYg1L4am9tWxNKPvMc2O5o5f0yr3TQ5hkgGkJNbDHE2iOrS5aneHWLagsnPNrrN1
13SwJrtCj4LPJn+tW2mytqu9JokpBitHTMvKFR2Rvn3U0g1JapK+brrRtKK1kYcOhcgG4ouPdilV
L2SqEMoJFRMsbekovWSApnp55mTkrCPhrtHDlzoG2K1LRUXdzBEwS8wJUAPPi7Q0EoKtGo1ARN2c
knVJZ8T6bOk0koHP4S0b9nnDmryh0TLF951qQoCtW53/HGokqB+gxrUw540UQe65K+2aVirtF+lc
WWFdNY9BVIrmaUiCrt0WRmrlu5DVYfRKJmbyJKU2wXtNKx2ZDHOLtnPdOrpr0jCoeatimPxZOkG5
zuJEMfGbuTQWqRYT2kGA0tR6ECO70KtNAfpEiRtLniV0WYCsUj4dcNvEIZkehSAcrGXvZNzGqtGR
PDoWtKmLjLP/rjBNdDoAcWbDz3Wr0/fJoDo8XUIwAThHw4DF3mAOJdWOvVohUtYwDskle5i4DPsz
IHpM9/HIpmyKFGv2o8IdoOpQ//vQxFaQoJ3vR4LjZtatbZeWCbCk0S6fJqZZh/ZYFN7ZmoJVImam
CA6OYTdiw7dPJVxR6XavWOncCxpJ5L3VFIroY2okPmO1FMldpC76rtmQFozTLM1xfUzd8nyJvb/P
85lvxMkWSg8hys+s2RBNdEYq9NZs2vrcwFNHoy4CG7guhxG9cW8Z030ne+USiigGdN1txJPDS8Oa
Xs8Z9mAhAnXdBzCSsFVQNBifYDhan8iXFf3tGI2jslUD9p/kGjvThOjJakiGZuuHt4Ts2NhSq+I8
rTpm+VktHKY1wxinM2MoOt03CyXdlmIoOy+34kL6CCxIErCyyBqWMjvN4CZD2U8fj26wHGP1IekA
+vg2Syn7z7HR8w0eOpuKA6jmGzJKjWYP8JWOsmw08nVpPnCot3Py3TzZzxbiYWkDCS2Vji/dAlF6
mwGzfDTtYEjIXAtmKkzMqKpfpnNrAshWhL2msjA6V3ZBXWcjwl7aH6wiYQ3U0jFbG10M9KHI9Pps
jseIDo1RareiLasQO2hafOlbu+D54PF5XogbBY1/TT1fjibFuqZp4FByJiB1mWqM8Q3SD63VgpSa
wtOiXDM88rurh2ZIx5nc6DmneFik7uSjHgV6SgYpwn1NjViKOP6npCOQ3XXVGQzylY6/FoF9EWmA
JqXm1h4djhIvp5DmfdXhkMd/hrS052zjbCxZqZnXmqTe+aKMp6u3j1In5nnOuhwMacXQCFrabNDK
X5/eVIvNqTa32KdaNj1nJh8HiQVtEEznZdgEYhNHreJuAeKa88qOhzpGTDBPxxlSOHt52iHpZoqZ
TFZRkc30jMccv48pqrY8ZqqlFddmj8DApzluzRsHSKu+D/tE/9SWStGvoW/HwRVH7RDe11TAjzLA
Xn4SqhPZt9psG4j6C2GvnK4K701yDO6T2QjcyymLNXWR5YdiqwQBPCkKSQLseQNj89Pbz+i0qELZ
joxH2oYIum2qK0th78VhPaqjKggLC6ITtJY7hUyRXeACGiefOVHvCHvsbt++4GnB6PmCcGhIH6RL
BxDu9QX7KbHVdBJY/DM1+zorTb7i0ME+uZxRQf/2tYi1UemQEKlKl+S0Gi6MviX2G9pzQ7uuRu+8
yeY53M8ifS+p78dDO/xLuoSAP2lAqqf8C7cIYlIzUaME6ALdOJ0uJidu3nl2P15E0BF+7hMtXR97
+fMXLwttETahHpo7YsEE140eHZu8GvZvP7WfXYX2IA0pvhlhn9ZvcqfhaMMhx4vcrN9pMbohTS3y
7dtXOYEZLB/n8vMpqRBYpxPXdjIQcPakMPeaylteUrkm/RurqqFoAuOFbCzFdzpV1scg1mb9Lh0V
pb9JOMrhYxw1hA36NJn6OStTLfbkkk32PsIGamPay8f3LMw/eyJAZB1qgLTUNOPkuRtupZgcpnnu
dnttIAnb05C13+mm/PQiOpxG6qhU0k+rgBqhpnpbTVQzJccQ9rVV46ymqoK+/PaT/+ELhNDEusaF
BA03RIevR1G6oJObNgSAJtp2Q0xCm3pQRRR/Nof6vT7zjxejubm02pYWxJJv8/pi0dxRuLKwu1BA
atZzpkg/65z7Rn+XUvBDqY75CyUkikhIVioF79dX0s3GjmlJdR6DF5jiVA57VrPkMiYG4iIQsYve
yFXfqdb98NKWSVNHaEBlmhbOaexh6DSdLh2aB3FeBSsYzuVGNxnNz2/sf1vn/7WEHr+hqSkzEkCK
n3LR+It/6WdtZLIL/5Q1Hr3Hklj0F/3Usv5At0qFGC0sKthlRPyrfW79oTo27Wz+BkIRw2Yw/bt5
rv9Bp8zgj2icE9NNn+F3oGjLAvqigozSwiSPlo6ibtJK1xedz8s5uymykdJRHh/zDi8eG558Ixpy
ihIiBFaWDPozTQa4vFpoipk9W+u0jcdNmpQGRryu29Kcdw8vHuLxxybxM8/i9HdC1ePQKWb25V5f
/0421ZDWdGHWpG1lPwRmiQMzt8bs1iiz4PswZXLAjJRfWOaI2Z8ZPLwShsYefSSxGuVjqxl4vwzt
NpmQmnkoBKmYTGMS0b3DZf717V/3matz+uvSF0EcsGwYaJG8/nWNtO5Eqk9ws1TiDVZlP1S3TV/W
Ema7rRydCUyHV08YBIo476/x+xAhYoTi0Up7/YM6avpdXznjLRkls+Xx9prvWVQGW2UUwdWku+mT
HvTxVwvL7N0k0+om1cdroiKU+7dv5GSyeB4KbLSWMerSxPohJy5q2YZETXwU+pDsOfUkPlOKtnn7
Kicz7nIVBi1bX4QHTIenmwTVIKuhJoDjSPcgXfWmNvjVWNeHhs3vOyvJMqWevBiSHwz0asjS6Ckt
f/5iP9KnJA05ghtS4u4p6zkWtIF+IRWNUBrXuvv9+0IGoxIBp9rOD+6qoUbs0kVmfIzoBZyrWduu
C6LC4QPL8fcacs+PcNG7C2KqaGueZn7/f87OY9dtpGvXV0SAOUyVd7Ipp233hHBkzsVQvPrzcP+D
Y1GCCH9o9MjuLlWxwgpvAFgT59PUJH5SRPEBxNtAVaj+RwzK/43CzUBENzfnl3JSEjeaeLTVxM/C
PDnwN5r9iL/Oyje63nSUV+cLSAUG5NGXu/xGiNFjwwI+1seKiVoGbdpD4GKTcf/jaPOVcbkVSK+Q
nSKywHx4du662ApiNGPA/ClbYbLVXaHnSHlwp1G5oCYb5ixgTRXGke5IWkQ/xsDZZsU07pIe5TI8
YEWQdm+9VOLWxU9I5hTZ7tPEHyL9D13H5mjovThG8HF35hRTfOibeCdKZ+3E3VhibLccQlmWGJfZ
+c//OgZUQAL0KN3Eb4ou3HVRNtvi1GuO49eHDTgKYCzAXtjQIyi+GEWQfeh6nPhq7RnUYq3vuixe
lazYUbxcoTDeWkoeTB12iT7LYi1CxJ76rYS9kPiiybR90wtrP6G4u8F3K9oZo1c/TzMEPsvtNdvs
G28T0qYEVLPnOaCa5X7tkSyh+Nxmvjv+l7b9iymNPXaX9AbUhy5XPiVZsdXRaqEVswNJts+nj5FM
vlN82YwEz13q7NLu1/3dff2BiZRNj5yFSIFYY7H0dl9HulVOke9lSvzFUxLvQ2KBJ78/ypu75OUZ
wj2bF9kBrsGnVhf7KMBIzi27KJlftBShLejnw2CL0+BpMWJAEb5vo5J8s5uu3IMu9k5JE7SHyizH
7f1fcv35wSTNcAe2G4d6Sfihtd7A9E4SP8LY4VSB1icqQQUoA8i/DdTCPFjxFH/QnSZaGfl6kzMy
ySCzp++Oo8TlJs8NTcmrkY03zobTcDLMHY42/d7LPet9ESfqypovUDrcGThYE1sY4A25Ppbj6Vo7
5FbITONexJ8mYzBgc4xKJTb5YCDjQapRoEMCMPFByWJInkG4piVy67MTi+pEiDz21CsWr2hFti1N
PG9QONE80DOtt7eJWVBwR+Gg79PioQsa8ZGqLkp/kQ3noY/l1jKiaiUuNOZY9HIDgqjQeMopy3B/
zmyzvy+yrtKwSJK58ONY8FhEZeUIXP30ssP1QdObfaLkWbcdvDJ8UhCcsWXvYhTXDCUWgGYu222d
K71vBlkRUOzPUa4oOnpYmzLEvfPkggpDoKo1yMVSEbjPDQiOb2URRSjaAwnf5GMhvjq9OX7Ik86l
IaM38reKp+Gf2vXST6j8SRuEdNX8qXCZt1deyuu9R0zMhpj/4bAvxSViT4QmMi5orik94lsZoWar
IZoVWZMHoSo2Pt4/ZdeBGk8/uF1nxgASsC1W23CwHEzqsfWNpq5OVmRQ1pcOMk8lWln3h7q+wBhq
5hfSwqbQt7zAtK7CpAUcCGr3+fCopADknERd0xG/OYpN3RNeA74py3ewll3sjpHChFSDvTJWr+Df
+v9lKo4DGhnS5JzvXe5Rev/0x41S+J3US8p5Iawgb4p3/7xgmMUjjE7pEMDUMpwB8VHRdxbCNxFA
32t98CONjLUX/cZ64QGl4b8B6gI01uKVxa4wEm2F5h9uPe1ejP3vXnbNyq6e47vFmTaI+8hCCZzJ
PRa5nuB19wStVD/xmgyRNdmcgD5kaBSgYz1NKDlNg732gNya2Zxcu4CzeD6WLsK2U0NJlAaDYju4
nRmb+9wFQX7/I904QMT8FuZHgNq0q12dF1oDuKhp/DTuJUDQRNkpLABZqlWs7IeFaMYcXLogj02g
usTqBtvvctsZeev2xjQ26DNKZRurmbPvMB4+VJ0TvAS68J51Mxq3dGZRsor1ej+EtfExq8tZusUZ
P+sDkrn3p39jke258jRHJWi+LxUfMJlKxzwqhI9fnnd0cLMNFNfY3x9kWaadJ07+AKWGivPcT1m8
TqIyw0xtLOHTWgy/KLipNBssDlE6RX/tGJXFSEQwFcPeBGhWo8I6YHEYhAnCnWE/hMnO7lvRHqRb
vMYdXqMbCLIASe7/yhs7gdcbGwOA26aNhfDl14nzmppAUXW+8OxxV04DSkfwAkGDtfJ/2AkXYy12
goN2SE75oPO1JqKFJY3wvRkpzaGMIuNBHc3oUMKBRYzKU947ahBSrK+QZ0oxp0k0VMGcKXJWpv/m
YrY45B6dZLQoqefM2fHl/AuBpyIIs8GvSqV6TnLAg0aDsNBuCPrhJ/gggAjRVLToSNaKax88vGZ8
KkBIsLW9EGIjwUi0O+lGFb4w2Inq2yiUtAwHr4NbC0Oz9Pa13bWHyFJ0XEuLTEu3VEgq3y5V7Gzu
f84lnHyeAnUSDVUQuB3zu3U5HxcxTCyAvc6Pa6PdpxEAxF4a2rZATX3j5GjL5XbyO3njfbdt/xiI
xyE9im7QN+DImr0ssvAwdUAXmsql7SZ1ykYZSm1lrve/MPRwd01ZgMJomSmg4j+R6EzfNfvwUMaJ
/lwEI/qkyeAd3dhFTiVqkcOHnbAfnUTueq8ZVl616w3MdUmTyqRCzpu2TO4qUBwzF37wVaWFUCu8
5tXG9XOTqkZyvr+419cGnFbWFFY/KRYBweXa1mMHBW1yBl9pJGIPbfa7Tnvt9D8M4lAbevvXWR5I
xagFLk9i9KmxDbtSiZwttb01tt9891xueypdFEC5mvBQoZJ7ORUp8H4iThj9Pml/x8J9TJzhoIpa
3fSiXnMSvPWJcKFjGDp9JvXhy8GCATm9vAxGX5eY6sC1l4c8Val+YlC0cp4Xwlvza+PRi50rnvNo
V8blHu7EgbRS6TeAvLYA3+KHGhrWQa8zfYdPTY2DUtp+12JbFzC3e/vJHVycW622bD1Sl9wT6IY2
hkfhI8xBQznp8CcBdbymWHdjM+EogjUf6SL/+TJ3QZ6ADcYj7BtyqLZq50VbGzb7yn1wI0WiJkBu
bNBmI5RZ1jTBOEMw0ViPaUqqeIukANpCWmo2BVjHRgCtctTmlIRlT+enbbXvwBfD8DAGYfsx6EKp
rTwCNzYe9TgX3R0SQMD7i72APIwB5aACOjrF2ndslkO2t5P4hdO0O5RQV4Vo5v/hYqdfDLjY6bGa
KDXGppMv3Cp4D4M/OzYmQF7QheEjygWo83VV8LVQpfpRoMN06McxW5n0jQNAkEWNCzIwfYy5Z/J3
dojjqQ2UcJz82pmB5hkas8WAqmQBV/+fIzvIz2wo6pU01rgaL4fqpoCuM7KdfoBmI/kmclJG1w8H
c2hXHRjnt/FqaTlisGHI/6kDXI6VxfAL7MGaKDi5SBbraJybyLo+pWnjnhT4uhQfCrmJYonQIioC
u95owFhZSvUJOcJkZatfFySY+RxxUReGx7fEY+De6BYy7SZfcjtsWmB/n8u8S8DeFO0jYgEtdl5C
7lm9n03TKysh5a1PjDQoeBDoo5zqRbCndakFtFKdfH3KvooQbMqYl19aA/vj++/DjZ4OhYa/Rlqs
ukzKutAHRfNzW2YvgZp42kHTW7ginibE+8m0oYWBxe6gQRit5vdhg6VpV83CZsIdUUugAPcJ81vQ
ypIWbb/x+kbsKNx7JQgtvfnpxr3anRyoAOozJ1S3wSy5yXNRl4a3hXWGDO39OV3f2lD5WPg3hg33
wpIoaznRWGg4GvuNizNAEFfK0Yva3I/MUFN27oBWzM5TJXKKxqiXZ49m4KtMSxUZ09oNANF31nR0
Ys/5E6SNovKSDcrHVOm1L/d/qLnY8QB+UAgwsGS0LV6XpecoDCZbTknZ+oEGuzyBvIFAShuvnOHr
UWiNa9gz6zPAiA19ea5g5aSGEE3nm7aIT40hi4Ptyn/EL8EBYpuihIOBGvp25rK9WngVUtVtM/jj
IORzSD67qcbU+6zEBSLZqZqsFG3eugh/XxcglwiaaJwSatPoWDrRVogjGgRNqh/UhvNTpAT28F+d
UIFqgTLwNkscSv8lYTaujFS4BXwPA5XbmOD/V2ukqrlt8JcNNn0fxa8OiHBtZyaAOjdwGVA8n6wu
zsgZCpFvHRHZ77U8zogyajv+r+W/xt/QUNCvtIuu/dE0WvjSdpXzFA0K7A/ghSqW61Ov8iAVAYW1
WGvaeFuVjQU3oY0F/U991hkwGqunJV018INnRTsQeh4AbAFnoNxFllG9xAigwSOmjPPz/vZ7Uxa7
XEIodfTx8B/FlZTM8nJndJ2mpkXRwgGItYiaZqxPJ29w1Xdm/VOJDOWzBQjv24RXwAMgxRrx6C4r
d7QrknKbm4n3qJZT9avQaM7NAqAK3hxJbMwyrqXyKnvYBpDCHPUxanBdfIZPOD3EyD2oGwCW4kcE
QbU+Ovi3nPi8fJl88CJfbezmU5SBa96GKEJsu6lJ1U3Sicp46RLDGtHqycVj3glUqgxbqhQiZRqj
8+IpYb1H5cH8An0DqlLYJgo691boQqnIinpvJzpK7FNtlNuolO2XasKtGy8viiRbyu9OiqZP11Wb
we2sMw3AyttbthY9SkuY4MyRf9tPgyimTezJSWxN4TTTkzIkmf6o96b4rKczHLbvWlSAw6ZOoifX
zgP0Jqb+XJbu5MC4Uv9jh0GWQ1BWa8AmBypaqE4Ns5FsD8R+aqRld7T0gXy1QiD+odD78lOcpqhC
wLIAI5t7FepXOVhBiF5YgedFLqNTF9MD2DT4xn/RTVKYTVdGEiHwyfga2Br4Ue7mZk2ybnmzEG2a
Ni4OUOeA3sCTu9w/rcTcpqv0zlc7WyAzTLGxoil5uL9Nb4xCwYy+LEhFoD3m/Od/dfWqLLf0siiI
wU004g0D0fgstdYSv6vGKZNhGDB9FJUIdZYE2gBziC5QOulnbVudVFtgEU71cZsYE95kzvgdJdtx
00pD3ZcdmXbrpWuGRnM2vTiPOGrDp+T+xKvVXbzFkV4FEtZER+NUw+QFAEeDZhXMBbvYZiGg+jpx
gOjL3/cX+KrVN0+dm4DcgSCayHIxbil6x1AQr/fNtoORFY1K+5qzDKiDKZ73pxBV/8cjCEFq2pns
d5Wt5YeUWpdvK4q5HfLsi1YMhbnpiA33UpMNJgpDCMNLCD1b6Y3Mv+VqjWhIcW+RA4KvuNwNLXy1
KenM3h/7no52oasPiZ5ke1OMOGVU+DdYrVOtBIO3tqBLuX5+r2kHvkn0/LUFEdMeXUzPe78bNBT1
1ISsjuLtyijLkJPPMOPX6Hp4lPgIhC+nVmilcGpVGfwBtt8JKW1ctNx46sEEEU59w+UzctHarKM/
IkZqahvUgVyr+NxY3hk+54C5Ume36sWTkPRd1mRSIZMf3OmEWUp8DKUen62if/CyJviUC0f/tLL/
5v/p4ptCzAeaZdKrQGhlUclTbSQJ+1CTfqziyZsJXJaLdySOn3Q6+LMTBm/f9x4ibOoKv+JWzzR9
mxnJbuV33PjM/A767CrVkrmae/kBBGhM7tyQbGcU44Mb6ebTLMTymDfZbDmHXtoIm2ejVxqqhqbW
oGIgHXpFitgOSODt80LXtsB0Vmu/c4i2WCByXDbefDeR7y4WKGusWCtTfpjbdzBZy+iPq1BtqVGK
P7Wzc0b9JjWHH8L3LLHdA9aK1lYUhK73V+jG7uAUgO6YPxQ3+WKBPAhrpTKn2+HQ4SUxFt17lNzU
nWqNOAwY5biroKc+3B/0DeSwmP0cURIqU/mfj8jlZ7GtLKmMSpIMgQY6BnYfHOwqbY/DhFMU8DDY
Emb4EY5otzcVCE1NkqG7R58AhWfh4n5tOEe4WDhLR2n9bCZYSitxCBuxSZQDvE4HQT1b/ETId8BO
ApMraJgZDArNfOxV84uckLblQiZn4MtveI+VJ10Ew7afhmEfF5jvSvTQNxwnmisCC7+xzXZaIY0X
E92MFUjUfAlcLcbcFXZZkVmt6HIxWvgqeJxok9/Kpt27fRZvvOoNu++N20SX5koBcZmJcimhhECK
iIYXuOslmrcWtOVTvH18V+8GP7WdZpelkdgnUVMe73/oG8ePQJRqM9qrbPS31s9ft6wSmry/U6r6
KfCz0zBF5rHHdXzllN8ahXr2THoAWIY+2+UCxoAmk9LqVb+1CGb1ondOvco5uj+Xt3Bh+Z1smm4z
GJY261sl7a/JFJNBxN5Gmh9kvK+gZOZ4zyCePvd2kX4Lx7F/tTzkGB8DZvqhDEct39aZ5dQHBVZe
vc3KRlnrQd6aO6VgejP0aGjPzH/+14+qAh19i8hTfbTrAJCkDVwi7tqVhPNGPDH3HAlhqMuhU7ss
UJWWmxhoNeh+ihPLvuy9UO5CNY8t+FxZ+gW3qOiV4i200iBElC7p4RmjtRo7xN5TG/9H8xBDRwvE
+g/bjdp3xpg57caxB83bmqYCnf3+x7peFn4vhIK3JBYdi8W1lvQe5TRpUdxQJc9qgJGDJnux8rxf
n1zq/SDyNJNk3yS+u1x8Unx3srtS9x2by6Mzoog8yxDPU5tFp2SYsE28P62bA1ITnl9yMCTL88RT
F04Sp0jfxiN558ZBi3JvrO0HskrUPfGnuj/eQqmQop3GDP8acLG9qA5oCBUaul8YchM6cbJzjekx
Np1nisXxQRtK99Tjj7ZPvCE45G1sHinVILTSlfUHKiEoSRWDfCzb+vuYusm+plPxUOCjexitlY9x
fa3xUxEEAqtHuQL6xeXHKEwrAdnCT22VLt7xvIpNBVhyGweYq9xflpuf4a+h5ujnr0OH3zcOWDQI
fM/MxY5WAbWlzNQ20F6jgwK7a2W8W7uZ023DkyFKpjB+OV4IwZe8LNd9FARwc4tVZgUJY2WU61Dg
7WTzBWZKiW0vdnNQyRL5D53NBfFnWwW140OaRfeDmOQwkvzvQZB5r/eX8jpBoh3D6VFhzoA2WKqC
FSrknNxNDV9Mho3kZfZHrTB0oMdtP7dqRU7u9dP3IFaclRvi1jd0HCT8kAidO3aLV9ewdYQcsBb2
Rws+M7e23NF6xrouzwKEpfTufxgPkU6aOeDA6OcsVrerLCjK4Wj4isgovKJK9YK6N9TyyJS7klrw
SlZ14ziwXcg5dHJsEtBFjZBqdyzHLp98khyCuETqR7czficVhn73P+GN3QmWEXSyCQuJ6HkxUhD3
4xCjVuwnRq0ei8h5Afu6BqC7MR0AwNDZPAahUbX4XIUxmq7iEiR1XVafiMnwu9LpzQRlE67M58bO
oAsDzpq0ga7krD5/cbq9XGuUSpn4Uq7+Hrqq8ZKmdn7IOqkdqQJmK+fu5nhAQkl+CWCcq6lFQSmp
5qp+kkzmwSFhe62z7j/FcNJ3UzpGK42IG2WRmQbHFoSHyL5fvlqybLXKim3Vt5GfP7aD15yNKFe3
dRDgE6ha0SF0a21TZW5/sERTPLZDqqxkADc+J78B4o4xxy1QiS7XuNBEJ3OecN+lln+Ie1jjg50Y
R4MC68ry3tieRLwoG5IUuKTgiycsrkJh26Bt/T7W8dYcw2S26lJX7rGrDgUv5dy+Ixf0aDETjl3O
CMlLN+/niEM6bvXTUDoeZEPR97hcwU1Ss+hJFeHwqDuTuTVMgTTRIJSDUdk6rPkyf8gMrNYrQzsN
sioORTpEu/vH9NZbTr1j5l/N2ISrMNnFbV0ii6n60uuSU+gM0bM1JD1uT/G3EQrXESBY/Jhl+ase
FsWzIyvrWI2UgIsqsV4VCVpcNHAZI1Tp9jXyd3ulaJodKhJUlTb3f+yt/cFXM3FMoIJF0+xyNd2i
TiUlftV3hNsclarLP/SOOafnwRp16MYLZNCjpEw3U1+uKFD6ZAZ2ZoWaD+2F/jdth5exyYp3wk5a
oMCeNvO1VF4IXfz690nyIthzZ3TGSRuXkxxivY2SftIgdoiALuj0X2sNFn4zWr+/P9JVl3/enTyz
c2sAHqy25Iq6gZhSvr7uT271rqQJcNTCXPzgaSg+ZvhHbKgR4fNNC+Y/bSz1z2jqy5PhxCt3z40Q
g3uOVFfVtflyXcwY0n5cTk2v+6HeDBuuu3fFgFRFR6VkNyUuVhOh9vH+1N+uz8u0jXgMygNIGcBl
EKMvV7lyeiUdA8vwEXhrZp5FlD2bI9SqDY3LLEUbLH3MYxuem1ums8E8aiTOLEyEiINly9QvausP
ncUm2un0U/aeVL1X21PsHwqBpnKInLBE1DSuAEJ1Tlr8SZJhHLa521bpNujbHF0IxTGSvesoLirU
tad/1ZCGeycxpTmig6LYL6bVRo9OTZFiwzavt6mb4/6bDjbN2CmpBf0Jq0IspkRNYVspQ/8EJQm7
RHtqJRw0NcryndSQJ9pYmlLL7Rhp9nsjoGv2ojkSEZGBRKkE/qy4dK+sDrHxTAajchJslaPl2MWT
qhTFT5jNtr1pCbfet7oNSE1F8u04UTMst7Vwy1d0hlR9VwSTO227qOpfqynONzaOdr/QlyqrB1Rd
rLna13hQusOKbozwyuToYKG3Biq/takBC2n8KCon0EkXVy7CTy0KwK3hg8x570yV9tzGzvR5Ksbu
jynV4VFAXJxNUPNvhRoomJ+OVftOQ730dH+P3XhiSIRAmPF8azB7Fq/ZYKZYOwSDQYm1CB9oIcI+
dNw1Eecbo8xHGN3HmUGr6/Of/5V1IACnB4kSGH5Wx+4h0O10D1X7+z9ORadSAw1fU5HCRwt/MZXR
1stRFcL2YzHU+xpd7d0Ux2tv8tX1ziiIpM/SEZYOG2URMnZaZI5qoDk+XqbZxklC/d2c5Jxqx1y7
+q6ud/pYnPyZk0zYTQR5uWrDkJqGiFPFLx1M0rqs+pCq6A9lGGs8ikzHudWLxp1r4nV7fyVvDDyD
zUgwuHqhpS4iViuZJq0cDMW36UafnaYatlmdd3sEyH65SLxsElRpdvHQre3G/ysDXFx5IN9JgskV
VX2GIiyuvBrg6aQYcXpGwowklapOdGjLKXvpWpzb8RCZULIrtaZ/oQ2YnKzWqvZVPIE7ziGZmqFK
4cLOFe+9KTzvZ14mzpd46ur3PZ4aOBYEbVl+orCCCXyVyiI4YBJrt2g8ynJfF1MekDxGdbtvDB0f
3LYdy8fa1vV641QAbnZcr857FBQFit2dXdZbJWudfNukUX9qpgqhj1CfRh818zDe9WkWn23F689Z
zgHcyrIvfK3OMdkNi+x7UmLbhdq314ZQ5sD7p4qdviYRhkEb+BjDb7uZOqR2RKv/1pxgRCwY+auN
GLynqDTN9oVbFJ+7Vqvlq7CG0Nh64BzCQ4tWGFJVSTv+GjvL+JU3ofqnnEVDn9uk1avNDCb19gjO
wXWOrEh/kFacWjtYpu3vNM8eFG4mrv8wgMVjCDbDSUnT4Rn5LvOjsCaFScYZhuHDZCOeaUtn2nce
DrBODj5h00aWjHYY8XW/+mi0mm084AUX9rrRH9D2KNo9NfP4pCmZHu6msqOY4ta07J2CSnpQ6sVB
DRUs6rL0Fc+TPOfblJ7yNivcN+FB+hQKk1cUPTHQUYLISrZdH7XYF6MdtfeIt3y3mxCU9CrsWb00
/ZY1nQH2s+qMd5EF4wVp7awONmNatOHKwbkKEubdSxWCrhHfmLrA4sS2lEwJDeIzPu9Yx6BGudfi
ttx1ZiX2bYU/XGW740rAeV3dpQPiwD/khsXvz1uSI1WlNhEbddOzktCIs4a6+gJjUG5rRalOukRR
yq2L7JiW9OAjDHhOBs1cNJq0J6e1439NQeFBk7JQiKGDCwN8vj//uuoTm8/rpUF+5ndgwmcGOEGO
g4nsFSzYUAbe8f5ddZ0TEkujSsOXp09JuX6x5kgpemaStuUZMWbs1R1lQiQJnnla5u37qXfxAU5t
ldXPtWOcZ/IDbtH6t/s/4up9Q+Icit6My6DMTKp/OWnVRXbMLRL97IRB+eTKrH+y9XxNomW+7y/v
xlkBhrImNFCWeAlsRgO2QUIwMv3JSI+KiRhVEOnaLishgkZ69M6dEGHDn7DfDzJew/Rev3sMznNH
SRXOC1rEl1PkQtMdsGqmb5lN+OKYgbbJihBNWjQF7i/m9euDn83M8gVG9fZRL0eyorGfVDwI/amF
JxLRDZGFTI4Fmhz7oUf0s9bR06sC2/tHqvgs7EHYQUVopoyTcVwOXMgIdGncmn6DAN3WRuPwezjW
5sEbPPmY2sOwKyS6gA7q5mubeN4gy08761hQhOICQWbpcuhWl5abI27oB7n8IlNhf3I6OwFUaqHI
nUZHUdbygTsn2tlm6b3DRfXBs7Mj6r4//n3xKW6Q2HF9OVcdPbuy7czrLMtHg6R7b03k05uqb3Tc
fZRvLD4EVEglaIWn6fT5/tC3tjdlzZmOSHkHiM3lGvBmJhUGZhbQwGlC5ynOn2NnDJHQzYb3ZeM+
JVUG2xjPu01IlnJ/8BvXCOVUmDL04ui6Ax68HB0xZcdLRqLHHm3NdyryzKceo673xeC4/zllam4i
szWxO4FWdAawk+2RXW1W1Pmv6mnswL9/xGIbeIHT9VMR2TRJesSsPTM8hAMJtiUQm4BmH+/vz/rt
abjcdxgwIJo/644QjC2xJCNMggGfRdtv1FwBcpZk6VfDTvLvFg/FB6sCsroVqpvhrlAJ4yvxhNbu
6Eo0YE50GYktuwEB0dBRiuzQDW1ebGzwql8JKIDLxRmKuChldla1SRCFPRG+WoAoyIjgSohY+dom
jY6kIk3dU6ZpQ7tNQbf+HBtinvszvfFIEkXTNYbtyNAANS+/b12imOs1ru3LkfZ42SrKg9c23rsE
c5kDeGFYTRIdUQAL1oYH4wkmUrepRNQcWlTn17qS1x+aX0NkP9dpVcj0i93W6uXQD2Vt+wDlmnNR
eL854MPJiXL3adDHtebb9fvEcOxsKvg8zeQvl5OPwQjWsTXavqbFxrNV5gM1mz56WFnj65sbxjqw
auQ26OpCWr8cxprx2Vxejm/WivUDMDyZvYzOWqx77/Uy49wqQvlqSKX91GdyfDHG5EkknvILuhgh
tZ6H1j7UAzfdqXoe+F7ghTs1M5CaK7R+zV9hPkvLrY+I89x9t7h0llGTk6FO3bnS9gcnnABDhvq+
Bay4AUmnH+4vzI114WKZU9I3UNHylKV2NdhxZTg+XpjTMcTj7Tg40nsKR8wtsXiAt18O3q7p3TUl
suuAFI8hJkdM9ubUtLhQkJsVU+JE4VmT03iSvRI+dFnYPuCxOGxDNcn3NL6Llbv0+iKnhkz4R2uZ
uxyMzOU2CKdCwUHOis6IQmRPeV/Xj2R81S6udRNJ2mHa9Oj7bkD6ew8g/Kfd/dW+Plvz8AhY8oRT
rUOp6yICLU2BNlvJ8H0d2CeaSR2tFrvbdQqYZ5BSazTTm+MRfANN4W6hG3I5XqrmTigzNzonXd0e
nSFrTshFads0U6LPQ1este6vD/OMtoEIY/M84wO2HM8ODA2URnzuabNQ4gDVUARKsLm/ite4CbIY
ap2Qe2ZwypVGXweamXa0Fp/1YBw/SgtqwKaO8sx8CaUSddugyKpPcCaB86a6cHgE+jLTUZOfw4Mi
DJHaNfUeuXXDjMezmGzjN94EobqzZZu/Tww00FZ+8o3XjJ88+3fRn6HVtkSEuZqk/4X3xDmSjoLD
fMTzmeb61ymL0AculHBXCVc7VVrDr3WD6iE1ajxiW0P5SBrt7oM0MU7Y/7qnWOucPQKS6UkLKrxu
8Vd9FIaUe1jbvhq2qQd032gx5nTbk62F1aOeO9ouKSw0nsl9/zmpIuSnd/imZEicuLhYbUxv49JN
k3NOcUA0FJ7wbDVJu7Hwsiv9v/uf/vpmZDRwhyAOEB/hnbrc0I0VTZZww+RsZXj1ArVKdrrVqsgi
23Il8L2xlxkKtC+ic3O+vHiVM0rquTa58TnUy/S1ROV+G6Ztu7J8N0cByuXNfC4O/yJ36dNaCZsR
q0djqsMjBA5lJ0y8JO4v2417gLjx/48yX4t/Zb6KljeTlTBKZDTOtlMz4IGe98FVa+0Ak+Z/uOZI
A0GHz+gxuoOLpVPHoXfcXk3OjrTMj3VXTdteSgdRasV77IZorTZ3/ZQAScf8xHANwhZ6cZfTixos
kbIe4rEO2O8Aj1TsysrGRVknDLRGGexkXNu7f1/Tua8MEJ5JUlG4HNSRedjBdUjOM1HmhL54tEU3
w95HUfwTHfm1LODGy0XqB/4cyD3y3EsOShRaSmSKIT0nmoKgu1E8iVH5mNfmH703ztgYP5u59W6s
i38V/eCNpr1DSo+fCP6qS2pjRHXE0jLudOzM8kMcOsa+ymW/spradSDCazwLW5JYExXoiy0qiqAN
IpX6FDImcDggUYnXAu6Mih4+19YGJVbrQSUY29F5purZweQMMUxFVChGUhs9usFUf3cj7LVpwg7A
CabW2rtDMh1E700YaBfog//7uYLXwamFAj9rdi6uoxEB9ylQKAk7Qz739kV9jO00PqZTYm8lJM2V
8W5cfwSFM+mezqYBEvxyz8EQzKQbJJTTmv5bTB38IWn731Bh1jSeblxLoMyhos/4IYacL5S/Lox6
DLy86p38HIYYpahlgi287owrH/3GuXXnBvGsuULZZmlWZedSM8vOzM+o/NBeUxV7N0BX25Y25uAF
ok27BpHS/f1ze40pmCEv4CT0WX6XfbRYxHxsCDa7sDgPWuNiJl7lBy+36icXUMER9+/hnI8m+PoS
ZbYk86zvlT4VOzJ/3IWINbZ9rAyHrg6Kd03n1u9MjEBWnp4bnxk7RypNVFtmv9T56/y1+kOHHX1o
y+KcZF365KoTdXV1wBllxFj8/mrc+NB8ZQqDNKgoUC5xHEIg4OTAxD/rKDttG+wGNmrW5of7o1yx
Z7lEoFWCOuBBeAsXLmekOoOG0lJanmdDZEDihvUYNFb+dar7twNN+4Q+6zNG9v2RyKc84IZcv6A+
SqnDsupDNQkYPUr1u6nK+ABgqtg3QTYe+imNH+w++6YnFsRuvZp+hrDqtpkC5ez+HG6tFLgEOqJI
zRGDLFIHZZgVIHu3JJZWsaEzWhvZi2iNV/KGILvM/QjWMdCFWkVkCwLscqVCGH8A+7zqXAgzZTsm
fXys8gppN6XLDaxfjSr+EaUwg3e1LowvkwwrjIBMM/hOO0I796M+fg70sPpYTLb9Iyhk2x48p0nO
paUHP2HQ6XgXED034P+FVm1SF8uLf1+qufI9l5zfZBEv5zB5tYHlTFqdDRNPSw3ptGgztbn37f4w
VxpH866iGzjrJUOKJPW4HCf07GochRefjSBATGH4Ug60UNKBDlhLVb/dm522T2qXy99qt904PLSD
+lJOa0roN95mys80Q+msUCNVF+fVQFmAD1okZ7us4HmV1fiQWEa/NRKvPXrT8EcWzqELRPPZGIts
Bf1xYxUIT0niESwH6kZ7+XIVtLRWExh4xbkxegfKqDZ+MaIJuQmIIscEw4l0UxlqssXpLXoZUB3d
V3bvHuGoJls7aqx9YRrlih7njeec62umCcKRAgbkLV5G6HEh8kLUIx1jDL83bSqh8ILc+ibtXsHf
otZLd6NKN0SpzoyfkroxTqYBeQ7TZk0N9jF/60fmaORFY5xAKRH1+GcYZ75qUgTY1RCoqGtdjLeY
7fLwATinEkJTm44CSi2XS4lT9JhBJiUnbM3mg1FH9uf/x96ZLEdubGn6Va5pDxXgmMv69gJARHAm
g8yJuYFlJpmYB3fMePr+kJKqxWBWsrTrRds105WMDCIAuB8/wz/QkqBzmDB9QCsKYckmourw49CF
Nn3OG2kPqE9nWjhlrTeF0o6HYo9tsvW1iXXjuufm9qKeFfts1kZAOc6Qw/2LtUYLO2Lh1tYbBHD9
RRR3o2bByHFbrXs0soqfQQv0JrRZx3hXWHN+6y3Zgt2OKad2Z0CDLqLez5dreyA9jGjOzvB5Eg+6
QOfjqYT7mubsTQkkdzd5+EuFgzLLNlp16dJlA6F0riVDql9oa9oditTF8or8oj46hsIM0VKrevKg
CLd8O6TKqP3CPndvEDFa79oJYMZqr863BlEY3GVwGXs39GIoQqGn0xdduRbmY2Dvcgy9ivpbHI/N
Y1+uzrQjma7Peg/xlbDoYltA2E0w5LI07LqCFcMc/SKbCgeHGq6tQoP4jjhvjHNbIKvaPvaFLfGQ
pLXxVMA5kuHid0xNc1STnKAoUZwMhq7zvi9WyyD21zHHf3UMbFttw7TRqHXAc5wsbFOz7AxezHp0
ZAFsiHiAOKRsWnxhjMwrIRyvLrnfsPr1QfPLSX+fA27dj6JG8w90iFFcMgfEmqFrlPks5jl+Z49Y
BTNQybG7WhvM7zS0D4eQZE98bsc1xu9Mw54Lmr0Ov5VXcI/THMLrQ2KJx8zDWDFYVgUx3DLx2MsX
Y74Uc79Cwk2V5NKlMIMFsN6XrBbrh0Yv2ThylK0ZxVia3BkIajFJ6pcCM644K+OwwcKp3RVzW321
0FUVUSO8XkQTO94OLH+ZoGWUHlWdO7bmo94Xy7mFg3YXFIP0xoNvNOYUKMuiUTGXvVAhEKxk73bY
toWNOfr2HgcZHOo0WBI9PPUFao2b1vqubpYqgqbq4z0njTqQiZ0+xW3SZIAkk7QMq3IzgoXPp5H7
52b6XV/75CNKnvmDkQ6zdymVg15gu7ETLFNb9IChjL+bqhVM2lQWGDBpZrVeFnCk6x0HpPWIfm1M
sByS5EssEzj3k4AwqyY3hQyuASkPNU3G12lRFc1N0hdiusD1Tx8PuDnZ835VTfPw6zX2qhRi2reB
TIgeG6JHP8k08ODJy2zouyO2dFhCt617YQl17PREYYCEIqldTl+72fT/KWUOjgKEMmbVTFs2YeiX
0W/JycHydVHHtijNsBmQTm4SgehibMlDP77JMPvJfW5MdSDhHOIUMyf32eW1MXtWzPXK+HIo6U8N
MbZts1ldDqo+sLZwWRHmPy5oSRu4RzJNenHAsU4uK5zE8FYxdsd0Y0FvgvC70kGA/9cv8VUOz0DD
3eCnYJTogJzmcd1asT31ajwa0j3OQ/ql1C3/arKUeGO1/ORCpD6bOgowadbN9vO/FQtxjwhOIobh
2CCAHVG0wMtkmIFTqHorjf/JpQC3I7NMAMRZ8HQuMRkgFcgf52ONwHBITFh3aeV7l/DWijfu6vXQ
k2713691UqXlZgNGaZjn41SgY9RLRoDJiniYWQhkLjgID3hXuB9smxMZR3YV0PP/08bk2/yfyXNz
98fB/696qO6IZ333799ex3pcONCRZJHSAUHg6OWjxe0VzIjnzkeBvl7kdI5/US/rW9pcrxGX3Cp1
7JYqs1RoKLy8jKPyQtpKm4+zMJqDVjnjpdIW5h/WtFwCfPBCmUz5vVcCGyo38WFwaEOkSdv7p+0F
vsgPDW1aTFQfp19kXnJ0cGU/UY9bOPRN0t4B6miiwk/fvOmfraUNPaizF7fbP3m2CL4A1CnVfOxs
81CUyefJ87JHKTFVjeODOaRRYSb4jUo8a+NLMNTvelZf0Lqmdu2qRYc47Jz94y3LCwDXyOSTtsdp
OZENZuatgz8f0eQsD8hETrf5BKBRCVpJ/zw8bIpVlMM+uCw6vy/fuS/LcbHoehyV3QNEK3LvIZ9c
ZCJNVKJ+fVuvZw+0ivCCghUCfGKTG315LQfIk5YmlnGcAOxS9ulure+xhS7rYPR9aH3ZhF0qZoEV
mW616Re+1zVDu8LVHTHcnEcmgtW1mzvJeTkFyxBblwlpdL7JpsJk6OPK3AH4c76ucEJvy4wzN1Tz
9H1em+Ibh82wXFaTtp5D9eVEdmdgaNdrPNX/uD3GjfLttqLwh7joSSgEdjSayeIsR9tsTJgh7Rqk
NLLumSTIN6qunyxfsO+b8gN7hb7lyZ7VxmHUlkJbjv4yLlFdjGWY4lwdJkv6poDrBu55UZVstwV3
apuU0i1zT94fgm+NWB2uZfeZGza9bOHvO8ia16iWm1p6DRlGiwpI9Ge8j6tJ+M0bgWG7wsk3cDfp
KOQFqC8BIb1cQaWv2TM593LsShD+CHzppGYJqqbayr8iCP9Y6k3N2HSt3jpHt5Lr9NIc0ozuIfht
LjQvL82wbrXToVyPmPm2gVVVyFE5k6Qosrjw/A8d+H6oQsKiYLNsMB9Aey8vJ51Sja676Efcqa/c
TMj3ZmX25/ME6/zX2/InYR+W1kZrIumi6jRP8pCh6rq1LUv7uIL9eB/7gBBy32PrSLwfsdBGrve8
0QBO4Bdeokfqr/4soqQtQCDJzv3w66/z+qzbAPA0fXm/tANPmY01krWqMTZE8Ow/Ap+zUM715BsR
9vXLhBAEjowO19awOV3JtfAzKYW0j8pKi/00Km5ZWPm50XtyV4y98UYb4ic35dESsbcsDJHAU3QD
DXjENhJlHXWUe4KppvWlGr/f//rR/eSuOC0Bpvmc4tus/eWaGdpO0SHvnGOt7PoC01nnbEjM9ED1
MANs0PV/CsUiHGyNa+Dv24s61dGOO1muC47eR0YpBi7KHihnfaIxnZT+WS+Xt4jZr3c/oQ4sFtMZ
FC75/5f3V9UY2o9G6h4NHxhSDP8c5kuvnSeSNpuxqi5ca889rFr69OsH++P9vNz8nMY/sIfoylrE
wJdXdtIewRDFk8UHa/puWaTSiVaqnT1o73nE3X3LvD/KOg98vV5Cv2lzJ2Kka+2QQ1hujNTGAzc3
v3YkhwGa0/URp1d9H/euFWSuXb+xvH9go06/LyhnZECJWAzFT+JkV2DkNQ+me5SlVu8ciEGhO3T5
Y9ygzaZPKET68ZRFFFkYunZ1S02cZDujb7Wocx0MLOHbh8UEqujXD/L1PgD+ARxj61cw0jnFgcQj
j8NO5uQ+FsDel6QXYY4o5VunxOuDCrI5AQm5Fa6Bo8vL1wWebLJzptf3Gv3Ioy+lRv09Dz7CM20/
fWnm2Dq6kqZBuDJN8fZ5goBQmGUGTuWmwr83oHxpbktOOzhXaeZ9xXBqEBcelkhndZ74hzTPwb55
MTTsYG6zZKLf1ck1Wmy/Py7SxjvMqSmvA6x0FQ7Ztl19QEt8vXScWlWI76U+vAcg5+CTdWvduWle
nG3m39UjqKcVUYtByiIoXafc0appPvoDrP1RpcU9p3P15CaZ1Z+hPVW/l8rygbe0mbiPV9fdU8xU
X3TZpApxjniuIoebeQZboK8BUWh9FGaBOVfXL6hKmJNSF3M7KIzDDWmcA17Jn7LWyLEZb8oiCb3K
UhKdOizTu0Hl3yUpKTLmIlk/ykY4t7kcqgLh+MK8qQTqggfXxeEG4e95TIIBbT2GOXGblodyqsew
TEuHdbU5uIPzmvudKFv7SksAaYM+tyacS3KnMN5YD6/a4vQSyO9ZDYC8aJuZL5dDvyCG6pZ9dp/3
aM77ziQiE0PST52lId5ijv2FcjWMtvFkv1wRjXsjRXsdtrj8j24dcy0mmSeZQ7biP2PF2P7Uhfmp
wombJVU4oTtlDq1Xd7hjXLIG04iG6a932/aHX0QBTB7IkQCKU8Kgtnxy306GI80AauCeYY66nht3
jFTqGBc5zTCczPPkmpxfe2OLv04nbDJzTm+2HpgEqtWXT1sr2ZfsJ3HfD1VzFdv0UqdKm6OKmfu5
JG+7tJsi3rcYjjEkWOudVxT1FfRc+cbx9CNxObl/cBEIy4LrRCThtPXRK2FMfBfrfk0dEHXz4Nna
Lhf2dDt7i3Fj5Cnd3rjRWzNwrGQAtDTaj2aH9wFkUTmimq+a7nKkOpr2Y11bN8qfkG+qq1WfopZE
CWXJFhuNcPTjej/lSQcQGH2eAHW9IdkBJrXyyGos/7ygsiEtXZHYjwyjbtEkoydeh7kCUQ9eWqJP
mLg9J9ivV8CrjICXQCjkH3iCIZRzUh04fa4mRZ5z79OnBX3mVyEkyXXfqqne4fuRRb++3qulvnXQ
fvTRGK+C19i+z996QAla2zhC5uZ956jiGjMjE9px7JXvpd68K5QuHmUz2Y+4HnZvEBNenSzblTfv
A+bUnNCnwydlal0ntMW8n9RsBaWplSGgm7fOr58sbqZbtEi21HTrvJ880Mqv5km00rzPlqS5yPwS
c0wMv8+qonQ5ytYEvT+R3xi83M/2Unzyeis7R5n6LWG3V2UftwtOAT4HGBxMgk94GGVrDXmWDOY9
fInlnT7VzZnfMuTDlj358Ot3+rMn+/dLnWRd5HaVZRE57yuP5uTcalVIhjTtfn2VVzEaUBGQG6ip
2DjQqdy+xd9WTuYaOgpLg3OfLqaxL/SsOgfxbuLFudRnQ9saF4kw8dTSh/V6KQzjjVD5us0HoIle
N/gDsP48z5OUIbMmjn0ntu5ba/Z2uVcdsjQvA6uXl6BxH8dav+nW8byx1O3oZm9dfXuGLyMVyB1S
d4pq22GsfvKMx8nV9L5O7ft1ndfroTDMIyq66fVY9GukMnCi0GzVc2Hq1WdVlu/rJtuEa1X+VuK4
HQknX4Q8dyOJ8Rpo+p8cGZ0/uKurKu1eVxQSgeFOTLIRZelvFT+7cyrsYANZz60ZekjbfZ+S4awn
yEIjnbolXPs2MyK5+vnXXy+PVxvP2jqTMLs4VgS4s9P30xUJ4HGgYUcxLMlh1u0rL1nMM9dqzAa/
nGq5QLq3u7MLsDMyrzT6EUX9pUvM7K3tcLr1oD/BpaMJQHeOLPMUIGa4Kksdus3HuhUyjbpFa4ud
SEni/UIWdQhJhlmFjf7JeuW3GiDytpIItyWW33/y+GwczcixL6DXBsOMVtMrtwHYZGU7taLIFOhW
5xA2QTcjJ1qv9VXslpMbqKbQzlRp2d8kJIIrJguTggiadY8eZ+kQwH9ppwCN8vGrNazWR19vsyvZ
6MwWTAonP2xq6H5hpbbeWZ4U8wfPXHowynl1iVOgjahWXouA7K0VkaKU0ZAuadc57NeyzumzMO4N
jLnK3nKjegWE2goqUgYomqBbX6v/6ElfG1Mri4fEKpQ4n1cwN0GfJig7ZqPXiYB4XzyPhSjfxZro
6NytRf8g+sE8I/8uv2ZGboGwpllM2zD3kzREgJcuhoHbzvc31uEWB/6+QfiuGIuAJIDgDl7ptLQo
V7vpqpzvCisXIcvCK/twHKVxqEx9OFgibc5To6kOIlfFw7IJVgK+GCNjKoqQ/udbSirG6YbFu4Wp
C9CTjVHC+XeSbaGsmy1KauJBwzwEkfQzmtM7w/mcerQ0Ome/abg0zpfKyG/slSfXjGfWXPzDBJsv
AYUCb1XUceCK/BDp+FvwRl7FHuxY6A9lMzihg+NmqK+LcxjJvC+qTpdB26bT5wlNaJQ738g5XiGV
SHDpf/obL45TmQj68ujoh96OXadyH1Zxl5XXnXHbMJX1zCFCnzLafNQsJHnz/N7pfYzbPi0Q1Uyr
DRP7uiIjVd7Oqo3AFx/zOj/olXrjZHt1tPz4foAl//x+pw5oszfNWmGU7gPQ2EO1887HnRfMuzQ4
/nptnh6h23VQp2CQweqkn3fyHKypnfEL4jkUgQiRQgnHYIrYQm8871eh+PQ6J0leZsbtODncjx4a
QRemESqQ0S4PwIb8sa7+48Xgq/thEv+taVFZSfDte/mf//s6+0aW3Xzv/9f2sf/6tZPfum2f64de
PT/311/a09988UH+/p/Xj770X178x67us345Ds9quX/uONT+sq/ffvN/+sN/Pf/4K++W9vnfv31r
4K5sfy3Jmvq3P390/vTv38jG//Zyt7//5w9vvlR8jn9mX7Mvrz7x/KXrtw//Ljag2da/RJCNpf/b
v6bn7SeG8TsxlPSF5BAtT9LD3/5VN6pP//2bZji/+w6IIvyyGZrSXyXJQPfpx8+Ex8+A8pIDMQNy
LCjpf9373R/R74/X8vNx5ckJSSzY/sf4YzOx2NBoLzdkC2rYWASoaGdUxpHhzefOYCbqFN5brDFS
kpfxGH1bJh8gORlNkB9Yzkne2EmFfHmyeR2UygOaOMn9hBQXbmbVrCGpHM/2BlPAYNUanBsdBA+o
s3l6cKu4/gJfs75p9Gmz906rc6+yi7PRcjFv2JjpZSqeEQKy8PGdP2aNb150KGzcZQOyIhS+qKWW
sfVoAnR6aLzmJjU0P2A84e86e3xe1NjQ6E3Mb5lmIDIdJ59if8XJ0WlNHoxVFUnQZ/EiA0vzaATE
ozPedlV/NwrZP8cmWq+cX+5XOGLdIfMtDME7rQsAX10wsTMpW+XYhKtb+aEalLWL66F+WrzKCSjL
zbAaFbCaBbrBg5Lukkctg6p0NywxwqxO1SfPa1KsM5bUCea8Av2FwrR7nWhRmYmm+gf0QQhaCFbQ
59Qf/NQxU8M7aypEipzIHGyrlBe6r4m134/YkrvThYs6xvRpEaXKg5RiGGOZiYnrrUKVi7BvDN/K
OXGHDT5q4b+k1+aXbpbGvEv0wQLBZjFxsJp+cWCe9tqjHy/OEbWR5gkVkeye2Z3vwWjPRisaDSRQ
wnxa7M/9Kh3/vGwr2w/8FKnnANFSP7nAFNb9tDS1rwVzn68jhkv6fDFoykn2hnLisxXtpvddMxnA
cZSTORfW2skiMsAwLoGVolQCB7dHsWkx9OyjaLq8v9BAD+q4kowst0RWrn8B3MpyAurSAhmochjg
ZlbMvwKfCzcRbXjGyH1l2uCIZYIG1IDwYKjhUQaYblX1B9tBHHDPPfTvct2e/A3URH6T4c/wHVel
ZonWckRQMoFwMYeGl+KhEVvVtLW7UaVFwroTHGaLniYhXT7zY5ePaQMYLHOhYVe19jzGHf1GlZXi
yWsLhB98t/M/9mhAJHDSfNRITIBJGi0MTxuxQVH+xTpl4GQr9AvQihgzEKultq3cxhTNt7wyyltL
j6WK8s6b5d6d3IoG4dQY22/38mkt8OAIRjcuGiTkXPguU1EOKhLKkuMeWuPSJ8euh0rcfyYoLS2S
KsqzUk7qdHq0Sk3QKaFhdNGKslh3ppP6zOI7h5lJqpWG3NXaUIO9wpC1OXP7vvqCtGDxaYElXEal
acz9Hn0YHk6Fg4+ku9SB7cQlSJ8CzcnmOFKxmxxxlvG+sSYy67ztYp2HW8KBCnQ3J3Gyy3n5qlKI
LrtekHbuc2wfs10xeEQTlk/1WKy69iByt8DjEP2q29WwlowtapYeiqrzKg5+w5oJpiUBxj9mjktm
7lRZ0JdKz4Gamv2HvBmG911dC/e8b4oesWXl2eCFXW0ZAT3Y2VntTE0aINnUPdeO0WbBkmXDDir0
sJz11QjcUWssW+5MfRT5nY5S5xN4cDVjl0LliA11HRdBqmnaXWLI7JM+Y+n2iXzUfJrJ2L4ZZV/e
qzitzKiZrBVZK23cVH90F+WKYqyYvUncsrUZLee0XEWFwu/i4H7UomsTdO2Qyp1hV9l61gyJut+w
XIAsmbuJoEBa5nuB1k62oxiz2otVyXaOBrTQi53qSxTa9WpuhlvdWlb2SzX3bjDWsYPWmpkN6V6l
mWp2AoEUPUzj0RUXfrPa7bk0DRYFmktoKfq93cjIyHPxCRigMEMmzuMhmVEHw66z3jYSmWNytcgl
AynvT4uzW2u9n9GG06X2TpgqwYgonkTA+AevBmf2x0v801A8bhJzolqTojwzCjWSsHlrXMDo15KE
fiauth+ZsuDYCifLubKHhjiQ8mUVm7ccP9QqKYGG6viCX0PdqJLPzYx02rOnjLr6Lkd8OgHmiryK
qHUklq8btV/dI69geceusTXadYLyBZxgOnqmvVvKVp8efA2bjpulzgzk4SaoRfSbqk7kmGjEac08
gyLZLZxAdo1mHgZUgKZbnrOhnVee1mRpoDsjKH0M2tf4LM20YrhMUvAfCPFYZTm6AYD92Pyea0Vb
nfWgOagrOxB3qMs1rr0gnCfRiKuDfKnrLKxA768SHpQWE5F0V3bvJ19foBAjCl95H9xlyTuCc5LL
+1Zakxl5i8CyqF7sxjrE9L7L3WTKkVDSx4LgJ5lZXiSZ0Tpndkm5iEZrXko7mETDGbohij9VBuwN
iKpwmg/xkBdGmMQZmhOLRAs1dJp8QNivqidp3Rcdu+OsLtTg4kFfgQYNKlpH+ZPJqMP/uHROD9JT
+XZcRvg8yfzbOvaif9cOziiul8qdq2vbbg0ZzZW1qA2I1LjpVYvBuX2Ix7aK3+uFWMeIomhMqfgQ
DeDbd2ozoqmm22laTGh4Xpml18Rf5Kr6Va9QLCmSygZOpptXc0p8vZxWOY1Rh1G24Ak5c31f+L7W
X6Rp7Hxr8UpYIq3xc8TFurJ2QV116YCLtym+MmdKhu9qkXH6xbKMari2ENBNrhond8V5odeoVdMz
8/s0nAijuhugEyOdA0tlBv7dKkstmLlayWpdULE9zXYF/Xxui8DPs+oGuxjSBbKUio4AantYPvmr
fYbMGuRmzHJx+GiWLA+F2THImnMyjthOzmxrfpcLp36cCinBx1YIkGVrme2Y85Q35Azzdxv0727p
CVsBq7PbW7W+spO9JajUXN+qokr3YpCiDdvRJuZqrbUbx0megwspaf+gV17H0o5cRADPx7FZP9RF
nhrBQHsx8nqZhqLriwAnKKyVEsvWrjeM50EJEL5O5k8R8mo3FFJB3brumdma05VhdLT5O/epXYrx
LEUlL3R1IkmRxO1eDjLZ5/38tA5af3AELO4hLnCBmprho8zn+s6fiwm7ndQ4o8GSf6qnNH6ciwon
MO41daLRq+kDdCW6OYyuBYecWEgytdKekF7HRcDJbbxUkFig24FcdVdtcHxEfE1AwEPiRLHll3vd
XbVvfux8ZZl0d7NlaKHZuzJgyDhcK3OYcDyhRUK0YjqdmsN6tzDGi4h8LSpt0j4AdNa+JZZ15aVz
H4FmxANsNbXb2BFp2DJzxAp2UQ8jwvcJnLRB04liCnmsLv0+1NYQkc01nJNQIqPEz+ybfmaEJKzy
Q6GQ1qbU9YIJdst9G2tjRN9iq7ATxCnTunpo43m5jg1PXvdMJs7r0ib5qfQNK57o+1T3J8Ip6VPf
xO3F0rFiGDEhReIgRHFl9OIBkk2yM5q0jcwktcNYa+ud7BhQFnOdfGLzqshNhv5RF7WO488sEHu1
2+/AueNjvHQuBBRLoKJp3qV+/V60tY7al6adlX2MpiSGTZOPCxKZccRfxqPMUwjnupm+fCjjeZX7
1Ldo6wu45YMzn9cYeJK/62U/RR52sXbU4xH9BVaGe4dRoXvu+p197XBwHlpj+uDOqnpcRpTnJjrb
F+XsFoQq2TyhGQpHp+ubC9wjy/M6LR98aSxhSlt/AdXGJHetGNjkZuW7ISr82hQCA3kPiAUHV6tN
m2ejqZ18Z+aO+i46kdGnFnEkBrvxIy+Z0GaBjr8FeRPsf6v1Q0SvtcA4sc7757WCqYGtnLaTI+kp
2K9PeWG71DilHaFrZ5/bPbzercGo70S/DN9zmWLY96PA/f+1/m/CoWj9j7/q6Ve1/q6bvhCFshfF
/vaRP4p9U/wODAwWkMNchAp3szD/o9g39d8B/VHNg/+j36Nv2L+/in1aBC44YWxBUB9mLWw2MP9V
7Lu/48UIxx/AoAOzgR7mX1/uf1DsA755UYJv3fAfaA6+AwjSDWTOz//W/TOT0RTtHGtBoicH2bbv
LBhGS1hjt7wclL2iiguTZecnm+PYkNe3LVIRlxNN1E8lcoefZ+Et2BfCzQrYCXnkoqgkzps2ux0H
zQmWJkPzqO6hNmFD4jlZ1I7Z1w2tswfkcVEzcg3M2NtR8pJH2O+4ln1o6vwcx5L94MBoGWr/MhfD
p0HJO9A6sGIAckQWBMWdGKt35hDroTkr60OlOXKXUgGWJDV9pe9iUvHhQFLfp+9yRptPKjPmLgR7
UTYPc1qT46XQguhQFyVdAOztd3YJ5U3X7GQJq0mXN0mN+uWcqf5Os6uR1twy4yvtxdNIlB5tmXwQ
jVkP7zgFpzLMmBTAMZlSY3yy5IZr0roRaurWOqtDk6JcC8Y5Nmy4dIaR4jzfT8Z1kxryqndw44lw
PSvGj4NlLj7+iRDvcL8eS/qviV7vhJpFFiTtkBxTy8ZbkZyjJPdtmC5wBBIxTFoIu1aLk3er4csB
J5d6OIjYJcY3updcW800f2DE6+8a36muYUkfuPaRQLPSWzbTIFl0AG7oZ56JqUmuWDq7qYh5i22+
VSvKP9d02BWB6OIz6WXhNMVBzRwa/tcZrWzQfm7LeSVdrLxsejUFKlg6EkiqeCddZhBBrMiC+01V
fl2PrkFbXdeyjyvWPNciTfODysidSE6oFyNYb3obyiVVxkdPaX71PtUrgRB1X6WQut0EslGkQTuU
f0LV/lE0+2VP8kUv87/tcf6/2LncRuv/fTT7/KU6bVxuH/gzlpm/I+jFbmd4TmcQ28S/YpkQv8OT
3JzSSJZRT9xmRH/FMu93mJDU6j9+wSZyMeP4K5YZ3u9QdhBlRoYH7OMW5/5JLPtDt/f/znfwWIJ5
gAQzPVR66YTJk2DWA+QbNGugnVPEvR+BpUbWxhe0OErRZeC1jNSzKbvoAiTfO2XMHyWwc98Kpgyd
XA0Iuzs9zWa+9IfcqxP85itdBx3cj5n3bMPHzJxAVUmV3pRpVVCnOm7TfMj82MODrEj8+XzNc8f4
LMgny7vK1nq1N5Da0HEWBA1MDWom574G0DvA3zStr5NMM1VE6bQOu2qYPlkt1pt7iBmLt/eSspKw
x6oCWQMlckPRCOtn0wG96+vqUpSVY0XkJh1yahWaRfIYV11NazKjaVDtdOkk3m5omOqgu+bWxcFZ
dbJxU1LProQSEGD+ddaP6btVM8bL1Na7h1l5cDbbbP4ku5I0zq+JzUM3PChgxvssbh6ttuqDin5l
6ZKbisWYLiceLsBIq0eCypVfXJ1HjALieg5svjzL5KQO9tzk17o+3GoZc76SOXCAnG4bGlhF74p0
ptQbp+Gyg+QZZbr5uPQIW8et7l1SIrt3ooLNm1v6V0DMEFN1OZzVs0thnZoffXcdL5k8jxeppdff
0eTF5Qte4oHKXw9bn8pVdi01MOc0VT7QMbvyYqTvUIvNm3iSuH9ZfWvCiJvQ1rrtCcK0q3LcCXtY
lB79qfez047LvnA7XhTRVm/UUevw5HycUlpUl0iq8ZGgRiGVBJGS1ceqm5tXlhsK2tT5ENKtGG+h
4beBlieXFpJU0xmFkixv7KVBx16Pk53n4Ga/w9gHUFIzMOiyfbsQwSZCuwailmSNmJamAU35d4UD
utHLcdHWCY7hrFlgkbDIpWNTAK9VdNr8UfbMii0+YdXWqO08WiH+fZaJ0tkjFjhc49k7RnMspuNq
1bUbLqMnzYc0VcILBnsYH0cVexYVFs3uixXEVX7dJbLJLnjhhXvFWOxrqgOBPNdMGMsXNmr3jJNM
9bkrWTKNU6PWnywQcw8lVI/2LK7W9qz00ImgoxSotCV/tXv7vGCq8QEibBfk7WLc1bYZBwPQEd90
2jb0a6O6pAXiQQpWbhfZHLkyKqds2Q+JRsN/5aDrvnWeuSUTRdrlYTnHB2NCqjjURnfF06dcVBEt
c0G/2YuXFiOltPXQ7jcEfVPhrFfWmNyTCd3IYS0PIGaeza4V4YiGVCDom3zU+HPNpw4J2uYSKnLu
Rhp+zhdYb8T11wT7YYWAudVOkbtYpRMhvowYCAjQTkWZW0I6jnscPb6NZVH4oT64N1rTwEZT04jf
LpnVVIdWPUJDBsP8ecnBrVKdu9/Q6jwvRvycCVCGi8NwxztNPfrmYZvIrDs34PJ9tObqwuI+wbEV
g/51XGrTwbVlVJnGvjTnJ2IBnSO1uqVHga2WbcSCXss+qWY8ApJRTNVOW82xAxWVyZw1gZwTFUyq
vo7lRqiOzVqTFPFxLiJfWwubKYiOZzYnRuyfaXJM851SmtxkqK0ATQX7ClyAcWTzzjs6bc010IHh
0CYZQrdJuT4uNC+yQ+9MWuiOHaaWZvJkIZQSDuYAkFRa+nnKsCEJxml9v+jlLekH3Qyz7Q6iMNb9
MpTPlP/LJaNJbS9izb30wDldkhxYF5bMtG8IrNoETmi/QWc7Uj83rGGRe2Wslrmn3WXvXX94LpLC
j4wiWz7Lvv7YaaO9zyp3uShl0+xl57uXRq1gRjfcd2H3YW3aT9TJ2fXYo26+TjhdszSsj5OOD2+N
7vqFk/0f5s6sOU5ka9e/iB3Mw23NVSpJ1ujhhrDdbWZISEgy+fXnoeX4Tlt9Pnfsu7NvFG57qygg
M9d61zvkA1phpdHZghuC0fuqumI8tezQ9ctT3dp/EtqQP7LfptckXihyUg2+hegIq3Xmw0cG4uE5
aLpxM4pw+VKOWXewQA++oM0q6l2JYdS1rNv6DN2leogHv4UW2tzjj/ND9w3gcRSn8SWM0+7ajP1y
mfU0HkgpdR+rBRiuD7v5yE4bn4tKZZdYiRRPiRreC9tgjwmeP58dI+f7giOGlOnZYWbVusHXSgUJ
M7M22SduMX9QfVk+GGS96LubQ+T03knXRXuqwGevguYTL92WmIw55CaqrS25kii8ajXeFEWNB8As
n1tkZcHO6xPp7/0l+AGygdKq9c+lQB09lOk1xyZqShX3outOnXC/CmdCzi8/WM0UbgLOy6Zv7Sd3
aJmj4SCne3Rl3jaKJLpqZOY3xDAuh1IIgsi98VQOU38IGGOQBw5v3C6Cw+h20J15bIfBN4+uYY83
MB0YeUzb3I7OvrPIPffff038mV81j2JrZh8ieRFltzqN7QOnPrtFXqeXUDcjdCEr++Y703RZFsYJ
kAmrHdk83a1TO6eoawKCxediUwfme6YYMsTzcoaZ9DxI429ay70PRHYyopufp0KBWBQW+XXbLMdx
zZt+dKp7qATVtCT2fvS+SGgiWZlfZIdBBAL2TanjnV7yj1k/79Rk3xeDc4nckkOauFqvKLLbklnL
ph/Kxzzqr0k5X/IYm0V7yJyNN3WvLlk3edhtA2lBzgn68kIeNf4aiTnrSrhMGmVrjlDGX0r45hBu
TXMIIvtDOMd8F31IOs/eBSbk5B2Gz6EnMVTWGFcEo5nNZjE0B0WYV+xLvv2YV2nyXCXkwi+qMJ9q
i7YKQ3fsMDxfmuXgiAx8uVWlL/HxiAbvkIhizM8L9h59zaQXIjDyjvqr6y33ogWvDPOG6Wg4gFkr
OWzHaWEZtuWQf3fnrD73o4MF2K1TeROz40m4G+XVq/TOVIeCPpnNurJv8iVtPsZzbICIl3RjBsTY
m6WPUOYcWUHigBujd47N6HOkT829XKZcUmWI6YJ2bvk8kJZ9CAaT1DSAMjrga209WC27y0bib+ls
/JFG5whVVH/F2C5uLKByi0JyKR2334LSA7/iTOTdZp6roo8qC/sEmYcqW4xNZPbBdsfxfpFueBqz
wrufMG/IYXoRNsPkqmeQkAtVnmfc4ykA6qg7S4+QNqw+/DuR9xoo26v2i8YBmSjjCYY1D91tnGST
tSEQZlozQJsL+56ULpv2zPeIcSgHRmZqekULXT/MpnoYhGvdV5m9bI3Hu7tQ7R+VK8xNoILh1gTT
I0jeZ1TGvBiU4AyJq3tKQH31cXnAoCFbkxnqsT0wBn7KZMkLPTqMQsrh1Q71sCMU6uraS37Uft7s
ZUcaEY7V2T1Vi40Zfns3S3u+z1jQGE7YJ7vwuPvp8mcWWl9xfskveUQ8Qx4VJzNYZxmW81cCU/td
AKa2n+0FVR7OxLvU5eAEAJ3bZx6r+tzkk0TakHzXPsih6kV16mTwEVOV4Y4WyDvPdM2MJNsnJswc
YSYy+b4Sctj7RIbNW0uMkM2RqDZ7Vm1+jQPOk60KRHmqtfI+YKmxPM3BUl283AN5d+Pb2jHBMQgx
BFceZ0lQGPOM4KD9iENnepxDkAi/dMROiSI56NIE+0RZHK7J+Mc8eQ9Fp8Wnxq7qbdTYX7zRiYkx
s5uHFJx17zQ6+56UbnLt4sX+FOTjMc86ar+w7z4VywJO3Gbx40LklF20zSciz/+wtH2uVyVhMpTm
sy3VoVRzcaqzBlsa8gguAVkU6AScgTlMmn0TYxR967xguh9y339JKmiImP8i8BVZGjy1M0ssC7vx
abKX+sbSOPJsfJVMPwJjmUNgNZh2ObY8WmPEmeZKC6S+j76Qhz7d1z1zqyy0Z8r4oocf6tfPBkrc
NsZO68lW8xmZv3u0he98r+1YYSvgWoyjdftFVsQ0dCZ2sCKZynslmDQxd2/u69jYn4umcQ9EojPh
jtuPytPOUXtKUfZ3x27OGWsWmdmXUP/Pk59MWxG54Dzpgr0JNvmX2o7IYJJOcexVoYuNPSFHJ3d3
SG/AedRRIKN4SKZxFw/xtIVd0QybsLMXop07wyB5Ki4Wg7yXhYCVbZGFwZGF+piTt30xNuNkI1K8
Xm1GvPno7HTZQUuJ8uBGU8jvOsUstbAwEIqqfTmV4lMx2M7DOHTPUI37G+1lt1kTwlYIp3wT02ue
vDGuINgxkhSD0FvLy5Kv5Fux3uLpc+zr/EPjZOGNWBz3yZFefvU5OrbE9Li7sMiGfZeal7RLLtVc
z6eyy73HkhLpkFl2sikdXe8QSImNrocWMClIih0RNOZZqZJhfDXB/NhMLTCR49PwGQ6aP8q2q/aU
tsWHrunzR9p0ussU6P0urPrvZaXd7VR6YtoEcZ7dkIeeXPECxtqnl6BrydRsksWn54DHyw7iLx8K
ZdSNFczFdXL6RwUXeQvIRu+TBcAAFu6WVV9nt3EJ5pXRZHE+OoQz+32Hu02RnHojuRvzkO0Kd5SH
shLBY7vWP8VMHoXviu8M2FmhvbMrqsTb9Bg0eZuU5XnGzIjActHbB2+Qr6XuzSbMM/rQcRb03oKc
h9pnotUWOsFQ1P+zz9pPpZ27L0s+TJsWktOmcoz+xvMKLtb4V6NcfJI0/Z94nc9pl2FpidfvoWz8
8GgpJXq+fticfVHiGQRQAIiamEzTDqblrh4Su9h6tuzQLOl6n6Tau/hVGVBGZ/hmheU1U3F8ROVz
i1nko+viHVQCyN1NefzSFRBf7S45iyS+9UBSt7qPzRYqLHeqTR6w7E22zoSp1NIXX8FJMEDsasZr
MDRvHJWfprZcNmW/nO2s/qIaf4aGPEpJUlHyatWFu11Qg94bytibNEmF2eKTW8/199xts1MejNMt
EUnhiWnd9CWNSEAqamg5mlB6C2txVG/iyQrL4ptaT+fR0/sJLveTzMy1DiNxTR2rOmR+1AA9Vs8A
R/JVTsl8P3EO7MykvD/oD77GwrrrnPZ7K/P266zlcK0N2jl4NbN96jIRbh0bhwHLquTOc5f4Egmx
t4iY+whboDhi8RR+LZ0w+KRn3z5abn+tSQUi9i3x6427eBm1vTec5lE5J5rwL97KtJn88VPo6z94
RaBdTl4HqA5hW6ezfS3a7ooYLNtDjS8PwVj7P/zUn59DQB3muireTgmj/s5g47NMhExnRaVPo+V9
V029xqMQ9LxzexsnL0c1LxoqCft2PnwopRjPtGy4h/WxtRMTbidCuMHWd7L4UoOi7K3EQD8K0JeF
TeBg2Glbu8BnhL9g3bURidO/9FhQbS28FwhHmZcH1/frCy6LdMD2D6Ry+SFx7OwAKy+MCLa15JMw
yx9l6jKNMzEhOa093LZWw1kZk/VEnCEWjNgC4IToScwyICbFRuE8tST2MeuXO3J0r7OJPlIeUZT7
jbwTnWjOEHH8ax17Hbz42sybaEyjL21BA5yI/Ic2nOV1HPU7Sfz7dSy12EdpEl07vtw2FmZPxtdr
nacYwA5LvhENqH8yJRGHrtccK9nqrzUOeHeyJ48u6Jxm1zfLp2npl4NnpuiKJXnDR7v+n6gfrS3R
Ev4DMkXN6vHSnZONDai+hGpH+8uMo3CfitbuDtK14Zvba1/nLbPeTjE9YS+s4UhqnE9fzR6PliTa
kwT00AtiRjtUVxvsOJqTSZf+jHGZhcw9cbZD4f4AgYppIcon6VYY/M+Bv7F7N4Xu0+oHVQ1oOZiM
uqpMblrlhafGjcaTu6pD+6HP9k0yfAhhQYG0uPYWA/+AM1A2F3g46V2CVRcmHbJ0N00I3HGeARoR
RVt0TPPYb1k/wVYyX3gg1Ks7QNBogeuGBHi0lrtax1RH6ZykKCRMtFNSq20U1C8c0B1OWGbB0R3O
kJ8KuU1Cxr3wtb5w4ll7V8z2TUxu4zlzZ+/QlMG9aZuzyOPyxsm0OA5dbkBPI2pH9gd6+xETS+Mz
YcXXvDiVGmTJt2Pn6PVSQ9ARzn5MSTxrAvmCrvrVZCCLwIvul6wevtVdeE8Uw8AcPZhfxzGR67sl
z65TTEdA8Hu9DPauCv0/bU7Z7djl1R7KYXUQVoS2hpCHv4wkLm46FtcUZ6W9aEtyEOoS5BUbUpnh
F7lk2mzVaEAQ/fyrVmnqXejZx/SGiJFMbxRRX92RHONKXd0x1E993gbBoZqqafmQIp3yUUaQNbCL
lJt5G+k6gbmXpE9eC8/mzmKYb5ttVfYyBTdLVP7aE2q5qdI0zyBClmX7ScuKpJLR1h4GsGETf5oX
SbybAMT9WKPfeC4U7xviIGHpM47UrJ0hE0T/lommJ4xzx4ZIJj2pOCxrK6OvjGejDlEj2PLI0KVL
mfFPE7bMnD+tEbjuISJRyLpgCOHiNd16OKZt+PjRfRiVTcNd9jAcdk6STuIWJbPrXnqYPbSNyejk
N2SJeWofOPiw7tg0neVilaGrdjNRBMPFn1lLG5Shjb42IeKzzWKlBEJDf/ihUNVD7VB23+60XF1D
C6DlDyD/ySmShTmFbfbcLFN5UCakTGtu0yl6qZ102coaAC6b6+GxzYJL7zvfUrc1uAE64141FTQp
Hf2BwcTyyoswv4DflsfQ1gYKGmOKj4409aYqgTog4OqDhEno792qCUi7j8VtUmK+1m67YmnXsjzu
x51Vq/JVw8ccH1w5tbwPg45OSQOQvLVT1T4WAEgl6XJt3Ty1wyxubAAhDA+BLeWQNR9hNWbzppnF
dDuLhbEEFBbXcvqtzCsU2+5iEec0d69aqY911zw3fZR+HeLKfyQfNXgUjmmRWpqrdikRwx7az+iX
1BZj8KQzQVvAJpmzKcGC6CfRfmjGnFSBxIqAO4HMXxeZRmdPxMEBPerwyV1y88NL2/4YuQVcXDKU
W7I/0k91OZp9NuL84KnMIZEvD86zk5Y/kmGyIEuwY8TMDMi/vo3xuURBhVnKH9oNYUIsiwjM1yaE
yHRqVj/DPaV4H5y8yc+ZWcs0KV+LQibNphg7Lc9FvqYkMCntB+9Gw+wq9mHgpP3WZ0BLA+Ey+KFF
hm4W7Vrf5XI3ChF+UrAhbFqtZHeouqiBMzuhEHiu/GDQYGpVwalq9qZqJg2xozfL0p+yvGklZVGG
1u4a9/NXRkFps3F5NodxSfJtsaTLnpzDjzrvPgBNX5ixmo0Lw3kTmW44OQtIbWOXMcyRBr6nwHp9
mY19YUZRkMmEbc/GD9r5GLZhcPDwJQZX8eeNO+PgMmXxbYJF/h3zjs1Mu/I5G4b7Gleqba80OqaZ
gKWqluHJ7rR1P8B0ZP7e6a0qY9xP2d2dYBs6qj+nQsRyI2Tj3kDmEl+WJo8+ZSqNrr2Dts1ZvPlL
Tj7vRQORdkCEoLIYi4DyNkt3yKYkPsWYN16m3GumwyzGQfB8CrlsJpfTXuRZZe1qXpktpoleg2WC
7UI9a20H8mP1CAn7y5KlzhODgWvjOOfZ5GI6BDqffyzDoI/OQFlupzWGjBB/9soN020tRxltm8K4
W85PcQ85Z643S2zh6QNSdYgUpBdYTKYAwwfy+bhIonrJ6AHG1ZS3n8Ne/ik7MOZ6GMOr8DCW5G0q
d1Qp8MWE292Oehm/KRHfjzMNVzkVOOI5hlQXW+sLckBRE2XpPuSddxcmg3UcRnOMVXHXV/I0iDC5
caAwDJxHZX+fxIoRPNOB7SzhSg1VMhAxlxGk0inJ2GeEg2xxRD9bUXrHtINDkWb6AfODYWMDAj56
fnkb9gV21cGlYJw3YHXUMNJsP/cWrK7WRF8DAU7t+0yZ8qTMSALMwxMoQP5QR2W3T5TvHkNNTrKb
c9FJ0u2Nm1TfxFKeZaK+tgIuqUlAKHH/mDegASls70bY+jv7bfNRDdHMauzTQ2ibe9+SwQ7de9xs
LRCC3eBVoEjoXmYkv0PwRAKb72zstIHMMTveySMmcWeQBz6Dyv45h9lLg6fpHV1idg0ao09RNuPB
ES/YKZIhGkL0/pAJniEcRmqFOpiGsyI/6txrZk2D5NCu+3HBvR8mXjd61t3kBKtCXzQ32urnfe6z
P7OgY+upjrv+SanqsWgoYtPOV4eY2eYmdyoHtpi7nLM6QLMRNd25naKPbQlxD2NhsbXmubltLJcm
MB2O8Frlt2wY6Vmn7C5ab+rgDNGeBq7c2Y1ndgXVnGisTwMUl5NKJ8q3snvNK8SbVeyUdMnz17kk
ezm2qNx3JkceHLKF3LRe29xmo8B6Jgu/t1HAkAYV0XMbcxZ4lboNg5xey2lwQMvSA18QODos/4LK
7lq7AjtuzR51jPUl8ltrI9i0LnBUmp0zLU2766s8f1ZIV+RNNSs13BlJmQRdXqbhTQPan34ZBpUG
+7HWerrp09pslHJ8zl1PbtN5zvTR0hiizYLWIxFUu7CCw0uYNm7xwuAjL7cVxjThqTJzN+7oCPP+
WxrZ4c2QEpoJ0upK8ebO8V8xNf5X/sUvLI3f8jn+P2RqrHyw/52osf3afv3jF4XZ+u/feBpW4P4n
9DxwY/TWUMg8F8rFG+nMgjT2P9SM2PuPwxOOMcRmIa4T5/9hZvjOf7DAw3s0wIuPv/ivBGX+yrr4
v6wM/BYwW1il+XayepsjBf+VYobFr2110Zw9ocpdFvMNhWmbIwSSLQPqlyYOppBXvddzZW3QoDqU
GWUG4Xnc1WUmVl6vHQSmxceaQGA00EsjZ//sZ1YW2UwQF6+kW6s6WRyXgtFMd88+N2SkwNrCoZ6f
hyIom1sWTRW323iJSOZ9COnliyeb6Ag+JsCCTyxPqLB8eUiHiQLhrpyJqMJXG6dL/pTR1OOn9POy
pJHYbxxAY3HC3tUWuXvDU2wsl0xlDdm4q/GVlCXn/NAy18KCOHXSuIz2JdnsDuMCusEh/RcPjb8M
tP52m+ERwu5znBACDAbQkcfj/DuTrzFDIVo/zj46YdaiRhIL3a+9x2Eqjlo4eHjttavGLu2/WTpY
tL8tcrdu9YFR0lS8InOZO0ICg2ItTMfGSdtmN41u2nb7jIdTmrMiLAUC9ICPFkzzeJxiYkRx/keh
fqJ5kTwBf8VsYazVzYxBUZZFna055Cao5PsyBzVkumAHkC73mUWwTkKDVHpht0l64q3VpdGpQHmE
PN6OHry5yeJoWyEIiv5AQO90Lz73katrLXv9heHQ2Xy0zrEQQOsVMpGNtjh6ZKN7Qu6VRk+WB2dD
7qI+HW3nZvEWNvdjhW+6j3s0VleCLbcVpfhjgE40zYdlxNiIwA5/SqMI6IYj2z31TJOVusYaJb05
V+OY8ie/7Eo+rQ/8lq/dC8fmEoa+1751rHXhWEzyJ3u9/mKaCr52Djek//a3Rf+Tzvl3a1nW+N9X
1kodRcSOZxTygMDHSeTXRz6gOwrrch5eF29AnnfGTitd5otdzioMdn3eYby6x+2JHflMMbvwkltj
NY/lyWlSRsf/YkCxytV/eQODKHBwIfWw4wixsHt3OQVjBZhPOn2RuH3yaujSznS+c5hdwkdCubne
KjXnjcgfLMyjQnXVxdSCav7+tryLdlspaOx+5JGsTkbcnXUD/PtSWOK5KDHUi17INe2C5k5xNirY
hUNVhD54/FRwHkFaZCQBsaaC0zEQJqAcXi2s8f3ZHNJlWn+o2WDhuGsmEYzOfVQi3rTusfdXMZOO
ccoqjJlSr7qNm8oJH37/LVYl9i93M0RpS7pMgAU0wp/4HZkNJzb2pkCYF+1CL4FwoRaP2+hPaCTN
Mfdk76kLZDLZAUz//qOdv4KgfvnwCEdADB14tfDl8N7v2c3g+FMOfPkCEwHd6fNE+4vMYZTUzAVD
6Hr98Kigj4gY6Q3N2q9Cdk3625aUjNa7o6bSrIi8yNaVSiGRL/NmkphD8l5kEIahxeZOVCb33dS4
bnAMp3bdTmYkkPzOcOgNHtSus0Tswkw6VPI5bSqQvEfRoqaJjsg86xb4Hxc/Pzl4nAAsMinKNOwP
xu2CdeFKWXOZRpuI35wwRmDfMQoCAOiXjNdVaUFE4EdqMQkbd7iv+fzLQdHvQRSO4pygM9FP69r2
3Mjwd/Hbb1F4fPKr7bEs+F7al+vGogVqPHWJ25YScYcUZv3OZZGw7nUnez7cB8nw8+/440+zuZEe
kK/YwJOy+2+rzQd3uJULO/V+IWDdFTiLoCXfIR60cw7AIWkgo20Y7UWiOCNOdMLooRRFxSOBC0O7
hun61DL5xPFzve11lPU8PN1T04nPyhmRF+3hb3C/P9pVPJbOtS7drsK9LnU7oDNgFFYDGyxiKv7p
LOr1qrFXp9e/0FEo68lX47qrNW/X2VvFbD21Qq7naBdEGVWga1xC7w6G2ALpbIoJJQLjexvui73n
OPf6b2E5QtY+/PxV2SrsD+8JYFzfJg3ZRT82jS1JBCYrT2XHoICp4T5PHXmX/aEgUaGsP44Kr+dq
U0WzU6aXKm/XLzyPUxJONy46NvYYHG0zbunv18ZfLlG/Lo3QZ+1xBHHUsjjelTNYwEBkWeLxldCp
Yqm2KTzAvt3+3POsftDcslBVCy/N3JYOP7q2xzZv//OfQMCQfb/zyma0HpBdroe1ByrBUxznaJif
YN3ZjYQNPlS8VSij1/siBgxNjthVYVW40ZU3BP4TI7egyBg7JhAcg6exC9xxebR1KbPHWZeBDq99
tBjbgcPBYCqabry3AxTNV1DddjZ6m+j49gcHDJH3Gx+99W13lFnrnjIu1z078PEpxjiwaBTvAaqz
Him9cLoaNGrTStWN+cefp52jUUbVGysTJckcvZXYc8803LQ8D45HyqrNEBUZcRSZX2a2fWjLnKHp
NZviQX4HAZ5ZuA4Jp5yx0BXQXAOSjb0ML0HlZ2nCmMtZWn1kQAHJjW48XRd1gDQbNdrvn/Q77w9K
VjpUfIrZ/1bvZNygfz1GRON77ElB9RSFi9/ZhyZVhirQbXk58b58Kw1T32/KYjvqpO7LDS1e7gQ3
nvHWceHS9Xbh/5enG/nda7bTGvboJu4/C73V4gdyQDG8BGD0fPlFdeuPmvgSmdyOApYBk3wMv9iv
R1vq+XvCeEeYI1qNObe+G3skGPc2cTAZDcGIOtXH2zatCcvZN7plXMKAIC396Bbya+ifh4xo1OJf
grB+1Z3QFGBRhc0J3sX43oR4d/16b3UwWxBvesbMOOBkFjkleoEciPY4dKit27QMeu/sWvM6PMWp
HW3N8+8f77tqhStgHTOa48W218X8vkgYBidYxZtPWddWUQCDT+vAHKzEYYR2RI9fKfS74TDyrMkC
Xp9uFNHi63+xmPnndZBYHYRcgI/L3z/uBHIZvwn7Xjy97Y1uINcNmZXPsX8YUbfzWGaUh+uCYNVT
jox5s9a9v78d78oNmkXb+8uEI+BqMKN590DKahrxl/QkDwTpLTwFjmoLghQ679aNf+BG2EgoYL6O
4Lz9/qP/cQf4YCqdCD+UaL0L7+rGBRy06qpFPOVWEdL9sVlEHCcqTSx+/Nx8kNkMpjt7uVLmNUVE
U3f/cgfe/J/+trXHDuZtAasKCzWXSvb9PZiBiWTVJOKpg0XH9ue9LbC8bHl66AxHtvNjXHUDy+1n
EdM0pp3VNe9SJsYbWL+0owenAtahc7FsasNiKjjy8jFYDwRfBH99p7df7FFI5nSotUllhshXB9ig
5EwER/3MvLeDr4I+YeysPcMnTEvOOC34VXiDk/JaaMypH/bfAiteC4cBONkCEnP9rBges2QdBB+F
PUyludAh4XuxQRoUh3AVwV65lOKtHRuToVkLIYY1/Mef23+JZr//hhh6LXJAK/tSXlWgvSJdOTrr
oUFiEWKsDSb6YZAcXCWX7qVlWMYZ47SLzxn/dgJ29mDGCCPevhr5u4pBBhfrk300zjcLykhPHGyH
eGfnoxUEdXXXph2j19u0xssd6h78dc78wBvpaa4Dk1qs40eTpnZxSMl4UMmGACuh+h1RPKiiN3E9
hXDBiM60xAv3peOkXYr1YR/oJysuYQkCSI+H7q1mmYfGJRavWMYoN1s2/IK/IyJkhROQA6znFelJ
NpdS4MvGhdUoSGgDw3jI+WWBNjn/xH1rVS3sw/mXP/8PDsuaF6XlzKWZpGZbb3CK5Qy/OkIKR43Y
IBWzntSITrbe2aWCyE2gd7hWgC3ENn4XNJ2EH+7bGyXbcC20Rh2i4n7AfnetNZwAun+2pyBYz2pH
o/umKNe5OwyHpeBe5QevaU2G7Kxt0LqpTzpyK5PdTFNXjCstqYzSfl9MHfWIPSaw0g5SteP8o2cO
yG+mcDRrdCD0o3JGdFClmNRkrRpppqys5R0PPWwO5TZ6WxoLoAz704ivsBhtTJIbFVvXZskGck03
mTS9rQBKyzj/Ad1wYJaFgNJL5INfj5AILkOSrHVb2fpLlJ2auK0xldkkiHD84NXy7UX1oJIcS+Dn
rV1SZBN+7NnTIZUEZ+GHl1WFuGtSoxPzxIpZOowOmtRPk/xo12Gxlq+u3+N0bKW0ss0ZdvK6nmwM
SbifTYYjjdqVyuv4npRpnhuS/etVfFCUDWuj8LO7+fm8SZNay6P2rZzyg2j9LT9PZQRJ686dRMbi
lryV0P/l7ona14VkxGlqu5gFv9u4+7qHf97CJ387P0AMKO08vpF+CGamWe7WD+eca/ctIOAALwjF
2v79Nfzj8ECWybGBLmx1ViXr5tfTvC+irlSDpR5sd6r1Q253YXVryAFdXq0WYbs5tEmO9OFfduy/
vtsvGzYfRgAKkyYM/UgQedcjl2EDXpWMwyNxV0mcHZ0mKRjluZkrtLWffT3n8tbpc5lgd+Yg/un2
rMXKBEh20nFZXpLcQp9/YnbK094jx4liiL3ZTOF6km7g8axJQUQfsGVXS8dyazl1rx4zEyAh2/Sw
t8r56Ap/qJxDhvpxov2h1XPqY8HWhYtT7aUeZvG/v904ev2CDfDEQVDABzA5ABrw3x9UTtiDxyOF
ekzI53SGrziPEJXyvRjkxPNmXs6HEt04T2wILQOyFbvs/MVBjMJ6i59HjVtjsQXFWTtVWJc8KEHP
xT8gdxLhzM42aU/8GSYCK+hQvv1i38I6fbjA+dT+vE+sAYB1E1Y26+sGgTEWOft8zKhfzmGaGMqX
Rsmemz1C+Vm3Jmw9C2hvkRXq4MZZCq4kE0Lnw04WQCwzZuZwiuu9bTElhDw6cwqlW5G7jia1B6od
OTMPWngAdyc6fPivh4jT13HxTEkmZ51mcN5MVbvRxqxPWYwpDGq++1g49oG124Ttv3QJ7wtZGsAQ
ZTcVDElrwT9g11Jq9H9mSh48v4CR94mOvtIPS756HGzWmoXdOy8VHPqDdnFv/Dew6/3SAwm1eQXo
Rdcy+h/lY9ez1zKThl5dRvXyGrytdePVEa+Am2OMhDs1WYPVvxRt/4/P9QJ0m1g3Mue134N9gYAx
hO+Q/2D7Fp/rC7niuJi9rPsjuXJA6VGNVPRfsSkEqH/HxciqAOZO1m9MqDEw37u9hhBxkjBn9MMK
i8+B7zj2jVdsf5arbFC52126Jooia2/oxkXwoSeuFvumocwNc7iu98toOHc5BmaM4iV10Ccghnie
p38p7d9FOVBOQ3cHzLbpNUgAY5v+dV9MtN1Mhe/lD4hE8HzexlW+vgj+EMr4CzUAaQQ7fITS4aVU
Esxm2yKXK7/T/03Uuj9bERybEkRCeTHWZbvzPMHsbzeIaL3Rv99X3uHJXC59UIAXQYT4Cy/Bd4W4
RKxNinMTfAiM0WwkSJnWt0gjSOdP4q+Do5j7pNwFLnN9c4QDmXGyVJAo6Et+fzH/eMFwPsD6nS5x
/R8Gob/eu7VMGDuw9oc2RJsTbOzJX4srL5ARn4USjwNOtnOxvP7+c9/lhawPzYdhyaLCfB1V8/vN
NSHiYhkGQuR11FvjuR2gL7OUW9ia5JKOwQofLshq8ZWi9sy76uFnzZVJbz0wIJGllAMoR9bCOnCK
hcv+ichBlwoN2ROOXoFQV5lsKu4cJAJYRWNZ1FE4oNKvguLH77/U6lD566rxYhDK9dniLLECB7/e
zQR56BKoUj38RGQTgQfAPRxp7BT2RbQgtDwpwExCytuKVNLsRM6nROgEmWodxWVy7vk2qy0/paCi
b6k73mPgqsdF+BEsSFDZ0IMMOUpa143n68QlxDbUdm2h9c2DajpHox9W3tEfLYrfF+WhDLewbFiL
BRRHK0hb+Pk6ORgAdf76QTMsP+cLRhlgk5EsM72PjC1q7xiiJA5gArahrdr9/6HsvJbjRrYs+kWI
gDevZVn0FCVKrRcEKalhEkDCJszXz8oC+s6oO+J2zJOCFMmqAhKZ5+yzTSFSAlVuh0b1xusioc32
H9vtWMjWovBehlnfuK6rpEP74lqwe/d+UlhFi3HQFZcGYStZzRuWXExwn5A0MyQiZbg2as6U+8Ih
Vr7dNwgc5/FMnxeW8BVqETJyvySlWUuLKhhpA5ktykJS9v89bRjHYpEPsOuRhP6PtQkHALenQPQv
qnL0E7qQ19h8QGWNeE6BgvU1DKwi7i8odDEo/H+/vH4oMIHzdKtMr/77KqLWyiD1qvplgzJdGDyc
L7DQsJjcZdcRl+sJh3dRJDk3/V9e/28pdDybHru+jy0Ko6/I+sfnT2GnQZ5o1HPiJ7qryslo1xip
kwyIrL0xXqbowNtZ6M0aIAduoI22mcfKiBpJU7H1ZoY9atxwYEPmm8Q5aBgfGoaeCWzl/EzGk/Ea
d15rBru+StSQ73AG0a+6razSLfSMo8W0qPRu5kBVJb6ZZj+QH9RbM0nzO3pUdg2Ufhn0LuNfdsh/
bNc+WKDjAJjoMb3194nvpIXqHcPb522Loh1xueXbsNqhXW0+xJyyhxFc47BaZl9Tg8ey/dcG4O8F
KcLTkPXAyAg2MjY3fzuUY7QfmKYQqFDi9ZJ4xPOVvAZq5IKtOgpZj/99P/sHNusGugKAyaanZNpf
4veVOBqen0gcET+nbpw5DjR9pnPOzppBrygZZQqfaYT9jzQADijE+IK9jnAnYYJRtJpnN/DPf39T
/2A6MHnkEuh6kNnAP4+sDiHbLGWZfk6iRO8ksyMcjnvBDI3ydy3QRoZE00ttkOR+KSfSZYGJr+cM
x5orHrx0hmuFCjwNuIwEHNFdd7hE8L11oywTiLRvQY5xYH1eAu7Fp2aMGT/DXi31uHUtQBtqZ57C
DjnG9LLNtTKn08vcL0uWRIHjY17u0k7NjN9L5D0YfQemZvxF2PJAaTSC2jt02G3waDdBNtC/VkNW
0sWpsbniHC0+F3RGbmnx9sLB0M3mtIJ3//3K/r0W4KFnqKyzp6gIIs/82/IaeiszI+YEr1tnWbZB
r04yM1V8ojUldJhYdR7vfyuIwIN/Ozc9h8BAnwrbwmoJf3R8CH5fZyjOCla7sk+9ly7YowU5TkgM
fSLUEMxhelqfBqg0i/x2v4zRhI0DpJxUPtnrIMR36LXsmyxoLePDGkAaQFaTENRnm+tsI0tYmfWo
MG7tyxY3VTgyUO3TdJHtQwu5FCu7MkhTN+d8NfUkFjndEMCXAa4pHosRp2hmbDRNM36x65ilIJuT
3cxVtWIjilLc+avdoAedHxuwJYu6anBmqqJFa9XAhHB/TPPOqx+kBXWiJHvc7ux3JuSFhCvokQL0
JpbY4zAOXGPoxDFWC2ybO2QHS2qel4Fe6HE0GQElmN+mNfzIyhOZzM8FdLv4wdInBO2BhxdmexD4
MEbz44xQ0KkpmzLErHvgTNyNb2bFxH6+mB3PCFreMUYmdxQSO2DmUB3mtcbXeQb/kvvOgWk54X5b
SOOzO5qmp439onYuoPEy2g7OWegVbPbjTNYwBdlCplSiJbSd8RqOPftUmQ/6yIpNIwp+gBfhRJQU
MT5Gu1RUPMSHtunHCbn/OknOYEey74/eZORUhMiRTPOgpi5okn3vQOmv9pT0ae5cMKCZh/ZzAv6S
O7dmE9H0viwyz7MGuE8GZgdfZajF+5BOo/kRkQUQXmBPWlayF1NcDNj62aE+crbxc3/dJLIwxdfl
iMvNMIt7FdYa/1th120mH60DbYNbys7TI0JqPtSCTLvY9YLwxxETPA4qKL+Ek6OiA1hq1c91EpjA
YDdeU+j7HKL+DGyP6NeRijlMHhr5v5XbtIu/P2Oc5BAdUJhBV6OTpPH4/Rnj0a58HHK9i5JYw6pd
UUeJzD9bQRww2C2rNL4hyTDy/BR+WIW6EonhjEbhBqb+gMGnNWXiTvbsgocafO9+HHEC2ruDlXwu
igHKWOSWyfhgB4Rl7vGa8W9NrsHAw0y5kYhbmMuykGJfRD1OFEPL/6Xn0haGfMoFlLNbouCd+TwA
6GSHFObwe4yZdH5yvAzfjMK22k+0S5k8NsCdaNGXkMK0lli8XHzIs8VJOnFUH5oYtuw+66cgcQ9W
LybrLoqq+tFAPYyNi5ew3oYyHQ8jYsVlV6VhfQCwQ26ZeKoL4ZtVwT3NBfYLI7BJyIcVwWtRDdYD
JuJq3DN7sL9bfpRhT+gRAJMNQf7YltFwaME/3iZEwDvRt+9+mjZvhmWLx8I1Jmu3kHPUdzs7gayr
wKtTJuv3DceVjY2A5y5ZtM+dliiIezA442ekEDUyoCsxDE2XY12zWAOvC2/4rBbYDU02LuCL/OwD
vuy6yB1AmqPlvicCPtlFRTB/MQt3OfWNixpIWQWawKypn2Onbh8SkSwnMffepz7EBTeOTHmUOe47
uxRbCGipojqbLvG4FrGnGoIKHmDlJTc1E/nPZu15f6ClTr/EXd++zEYb3yfg55eig7O7G5oOz9NM
4nyQjwtc2dzl6Fvy6WI6/XAn82x6knZnHZexzY8id21wd1UnO2hY8886HMVrAy3ouXRN/MSNIH0c
AxPSPvTn5liU7XJnzkX0Cmxc3Fponp9Dm4hN/OhhAoqkCO/MIXe/aCLzF2QPOUIzpOPKa+Mbrx3Q
ck4VBiCWgZpsB7fOvXFRr72SeVjJPbgzA4xZGe+Jncn7CIO9vW/Z/aslfPsw1q1zxp/GfrAxgD+M
i1qw5Y7lR+JnYHgzSRp4Sre7bomtD4sRAB4Us7hxMEh5Wmyjf/CTrj5bjNYumL+jTouX+a6oszDf
Y+TsPkO1CacjRJ2KV7HiowE+cFfX7kyGetgGp7AQ8Z8hoTSRL4cP9ITqXM55hPDYMRBoeeyHmTA/
u2zAR2MS4ZOHaeqNs2QSfB1z8AMyZe9zSN9JiT36lnnAk796H1B/4ejT5PKepZntVVSPPCcoEAmF
jLTzkbDuE4Cod5zAjdvGbsN9TP948dhOXiRKcbRwafUGFrXs5KLy97QSZC+NdjU9Nx6WOyjrCQ8p
mWUgn1BOj+tfUX2woZZIBvgHn+aYKwiDxXZ2s20032YjQJew1PlFDPXAnpEu4oUZW/8yctiglOyq
8wAFdBdOTvXqj5hQ46ErtdWdkal0SDAOrCd1Qkbf/WEFffWYMh88GhjGBIdYBVgYJWLEC2op38ac
gdY0yK8pA6kLlMwfqnPefMIRIK+J6WQMSNKWyG5OAsWrVgY2IrqP3Li84YMVzp5xTf1IRZFGJ5xq
Y3VoGpsjOTXyHkF4XLO9Vi6kTy0KfG8NY9qPkQeV2K2NPwxYlEgjW+3XxbsqfvpL5d3kqeHeyWVu
vkelNG5F3iseLnd6SFxnvEXwkdc7hCrlgQ64+WPk7LizZo9gYmKAX8q4Md1DlSJJ9efRf7OtDsUy
BgXtbdB7AXRTisBfpKCg8KsGNCTYnkGyPaZelz00E5kwjhN39aEWXlDtoiCK0/AbhvoYQ3XtzHSL
K3wLU80+mHLsL+nid58kU4jjYOeEZiovIk1RQC3ZVWEZ84EkewksgE+U7cYLtvvyl3QwHBFR5tzD
h8AwhQtv3o5whY+hM5SfAfq93TQt4XtMJPAXfC8abfkBm3jHVahfrSj3Tvlk6XDBuC3OiQyz7y7V
/01gzOmHi4Du4qJmADkZ0/3gL3i7THFFnnpXjOWJCVVzm9lZdQCMZ7zgiviAwUqG+z/CNK2Remkt
XGFV5yb4aBHvVKiuP4LTJnflouq7JpsfeeM/8s4vSZqyKhAOxlxSOOzdjdMf23DJ+C2vRsPv9tFj
Fkzucc689uQ0Y1JigZbVh9wzvHu3nghHqM3vYHDu3SSmYB8UTn8eIyuG38Oze8jauvi2EJsEeQ3p
1g7noeimdlWLWrkvmLgIkT0aiaE1/J38VLWTukE6rRXhrXsesc66QZzjYRqqXONTGirFdIrwhQJ7
C5FVZ2LD0vyXQQm+vCHM8RlELFlIRymQQYAtZEhRANp84dM41QuFWrbPoMhRRdpRkiXDU5MKKC9b
B1o3ioZ4gye2XqgbKzyPPg1hp2c8gg0FZszaooW9SOl1EJMx4T/2jK9wp8IlaVyyt6BgLfeHHBIz
P+Kt2DfFlW6VgisOv4ArDdXOrElYnXdWzwzybcr6pPmKbr6cFForzYSLlkphMVYGYZNfogrjox88
mxpvnAwCLHDCKqFlaL26Wh7giSTtTRsbBrJZ4KuZKHPMlarHvBx6NWC75fXoTiG6p0eMSnAWNPAa
ZAQXV3P4y2TGGd/CucRNzXYFJZ4BQXc84dZZVy/u2MT5t95LZI9FHbBb9olpdIxze42Np23eAdBO
nn8Gk8J3bDfAiYCtM8IAnY+9io0QaKzBGoAGManTUzzmHFw7mnSvA16bGD8Ua7ObR0WVHgaLSucA
W43/jq4TkwaZ3xwhOcbB/xeMGTGgV03Nzvv517DKrkPxMHpYI2GO4fOIhYGsz7GInbLY965Y/HcK
siA7Dvk4GOemsUT1vNFKy8XS4wmzTqrlbe2Qo3ppQnqQlMsYpMrq/mTYrzn/5jzqdmEiBY6vRJ1J
qCBraZyZhsZtN1ZQKUZtrhfqXeBlGzVtPKooxgXOP8YOh1/7SC3FEh5ptOjpraLQaLozkHOf75fQ
6MjEYxJQ85qZcmjXjYVR46W48kZEAsj0smIDVeFoNvLcQCzIT6xz3c0zYQIPKBvS7ccdrGD9PSau
mrW0sZfliOuRfZOao54KmgVHx8vaR9RTpZnZmueBYnxFFJusAhG40AXVeFqYKywbpKVek6gWbK7i
+m4EgUTdqVqh/46Wjj++tue9svSfRQMZV4XefMKJcOJAecq4FK5ycOmOAi6NPNN9z639FCvZEiIV
+UGb39EXY2WN7xuTCqIn8CVG4mybHP7lcYBIyXO6kq4xhbc7qCXpFF5ZqhLzWXEDaKjfagz4x52a
sYGAzwbHQNoWlD1hwZ0uXU9fHomfBc0RWsZkuCQZ3JK3oSORI0feFnJBxCpC6REwAqskNt1Bfwwz
Rr2/YCAmElg7DrE4ZPX4OZLgAQH/pYmSPg0vNOvMykn/qLoOej52T2Z5tmSLq+F+u1aNa0+TeSS9
WNmMz0DbuWMrT1oRtJBiLiBF6qZIp6mJzGPeoCCXlwgFtF4+Vauho0rW/vWOuHrleutt2maAiTui
0Ya1KBfUACqN9A2NKVgK7z4Xbl3g44kBIr8ekPUxXHK/0fgRnYWeGfpTak35uRxhIVH7EGk0Uw0y
PuatEFpccI2tisADZn6dAcMZpYReegTHB83HvE46hyXoA7nHGj5NSg1MNe4XRoZ6vtwzzDGRx+Z0
Dg9T4k0hXlxxqj/TMPf6Y5MLqMc+fqMUPcpEApJZ7wrmL9Mb/ntt9yFnEyHLnYwytv/CJ1IFuMoO
gox3MTJ3RrXmYS0M8zubIwytmKlN33O2BfOzCQWlZneO0rw8DQhM1He6tuwd99XEIwmgjSzxyUyL
Ac7M5LRs1PjU5+5buiR5cZ/5sBPxissr/2XdS3q/1XNmnTvcfPRJaWTvhqcWPoXqTSBXQ5nADOtD
h1OQvuZD4+rZGnJmjZqRMqOvqE2oy/K2DW9FDw+dqvfavKPkYklWxLbwYxBkQODwukQUTaWZebZ4
aHlqve9jwGDpBy4FoDzYFepGv7VhZXt/PbRXStqKApGc43Ha+U2Raoygdu3+UznLuHyvbUYZw66Y
UTqb2G7ACCL06bofbZBlfv0CDo5+O4UBqn6eyzCa93FQuTX94BX/xXyV6cR6iVpBLEmD2jecY9YC
7eP0LcgqLq3VyYQr5a7kxuU6Tl4xyvXEFlFAkA1CTlef9nYIMxNbGwAVvjnGph5AktXFprbu0dsx
Pwc5MGskZudXR2LJSNgLbP3pJaJf5/erFadWbsJltedAM2ILGBz2dEhaWXif160MZk3OM7GhoEVo
Mm7sVgBFj1GN/mmcW73RlH2nf3BoRgBb0pN4Iga71g8SuJd+i9Y06ye1VkyhhqeYQQNvvy0ZduCU
gZ8TXwH8aH7xukyAzfRPyKbWH37l0kDZ1ccPGU/X/auyJykvubIJ4DlsG7FvGjPPweJZeoBmIYDT
6CMWnry5KJr17VrXS+8iHcnOeTaObIkO6rHlzVczZMzLNFcoZfY4YwLtUs9LkfvBsUCky3bSTHno
BReFZxY7AdCgrnmSwmTvm/El5tNUnD7oka1CZuz0pe/rBb7Oa//iY+BmwrtTEdy+/DRijsxxsd43
hOF60W8324fes7xJTSZGdN7ikCl3/hjr4zkrO01qCmSgKzzNiJxeEEZcuUYMAw34lAsMUorfgW3/
ob2ece4i1NDexFnVOcMxRfRQFLfAn2HTni3cGcLquYr8aWKy7WuZ/xmUX2AhZQWgOeqWYBMFq4QA
I01nH1x4mlG4E06R+fkNGjlNpllIn+VdOm6rn3JEd3q1+qZ0cNnC66juf3SFJYGyndYlS+3gmYoA
tpOFxxTXwmSEzJVxsHZuPqSKNNEciYaeeDPNcfjHLygfX/zrkWMUBNhyfl9B/oQGlDdXBpQjH91K
D9gGEEwt9QWcGjK96en8jOMqFsrjdm5T9fXw4vs+AXcOCC7V7TbcI5+lCtKdwbBW1jeA/AydbiUM
IN7aUsTcH7c3FzzFdmVZuMVBGbSUh3FsEBE9QuqmNT0kTkpgBm5gV2IvIzstsYzCgAy6L3kfLkV0
UuuTvC3j9YGuUuTfsXbJxs0SuXFoy+Z7Z01jc5SoGdR8aFDs8Cm2Soe0BX3/s9IInP4Dyv51eV0H
LkkiJUtbRAqnuaOvjUC8O9Nt9a6bas98Km4fO7r5XGMqNb1gMHmteJpYM663CyjaXJMxPYLk+TU5
kI7H1DVOYXXssokhuneoV7ZAR9wrl7DFtEQ8MLHu8pg+pU1ZLumVjIOFxRgHLy2+e6xiBLH6oGo5
SvmLZUGrCjugwuYCRZryJ/7wNhgyOvgJ6WHjRNDr64egNpFFgke6iLPTF0FwT+c8Soo+1J1Vbui/
aXEE83uJxOuoxyumwFsXQ7lRH5oK82noj31JD4X+3cdbCgZ+T3XEVIfQAcMgE6rwDRDnahlLdFLX
Mnob0lctRDpyUQ0nw5z5r8kXai7uhLXqoxqKFt6YvJbB64moIswLPZzawH+IXgkh82BT1pV6uo7x
qVfDNZ9dYbfvZJhoMsxW7gLCtNxAZlvpcJHtjIv747ZmsKLUg94R0jLf7OMW+uc5xFqMfzLmieIh
VU5FOUZVph+byY55DsLC1A/Zdl2hCOonJULAwRuZ4l4/vebIduLtIuzIBvOAPclYlvv1bANK10S6
GTByPAaOuVTykPtODn9iWzNb5wFb9dqA4NoyXLZtP1vH5t7Ky4QYbfKutjZphu7TWYeqwNNvAuDT
Q8NEQu/jpM7Tnmu2HvLbM42gcf3s9MT5qVkHc7MVoJ/YKeRbSmDKlXHJtg3bKEZNUuXDZ/CqN/lb
Wecp62DIwRjmc7BylUJ8Pbki28jPndGlMFZcj7Z1xFz1Uh8525adr3v7YJIH70GiHa+1Q55Lvlrn
z1kau/V5GPEUsTB20tV3SAY0L2LUDtKfuzSz2PmOQwOdJj+tF3pdchGVIddo/ZathK5vAi4BB4CJ
eysEq+1uDrY+3JK20zffdCfwJm2Fzlm/dIbeTZ2B8p5KquKonkHxBh1WskShAGF0Uh8XloTJFjA+
kJOpPd2vhJT1PuCiqG86Bo2c8m2Y6LceXIeqW8m9HeQRlBZeKhKTPou3r4AP9C3aKAc0hPqAtjov
DeEMh27iQVVYH4qmw405P/1FJcQBkr8iJqWXazVNuopJrVZvHy2sS10xg7Xwept0ZHvLfT0BAbQV
JiN0DWmbLm9pDK2PQ8ZjyEcJdS2BoOnqpb6eA/4KaIBRXkVpy4IA4NQ5jb725oxjrFbou1obQGun
F625tqSaocv1TmypO7FNhamsQOMoODHj6XS3tAiWoWEAb0A1UsOkb8bM8uaPSRBsXmgjLZZhoBku
W9O7eIXuzDZO7oCTDJ9ggCnP39Ttmn4v1xpmqxZVNMKEPGjyj/R2fTxCYNptzxa9KtU4igi9+ffX
im0FbRInBMHce6CDQYKJNr7QqEiVccWG1pVcYpPO313n9yPuQtcVqMkO29GNuJwq022nazeUIoCi
DFuZuCtTsgHVYMH4V2jEvlJvGRPoIm+tojqcEmno10o/cWvNrMvXnULkg6rBRilvYuOWMEK9FOyy
o/8ZEiR7evNeuXKOd0XL1rW+XTsjdSZeeIVbtidurTWn7EpuJ03h+kyswlWnn5lFgPrr8imO0YV+
VKKh5Q/YyPTtXeEuM6uvMNl6hm58YbMWqqLAE52xdNpWaxCPwVCYy7hvzCmyqHp0OyPzVrMc1lKb
mULH4sFsSV85Z8Gn7wSf2tSWTfGgT0I8lnQZa9mFHhRv+Jzn5NfnIiZa8o2f581ykM+a/5UgKnpz
olxv3hsFAjmX3t/XViBcd/ntUkO3ukIYoFjc9cDvNJcmmOLUnh5C4ETf3furBNuyqeWJr2NuyBlH
uqg+u0illKzFbQOCEq3rkhX/WhsgY4I48IBIw8LbjYHzKInEvTZIhEBmjWC2dW1/fyNl21l5fehM
ZkMmBWuvL1HnCDcoKuZ7RTRXR+iGuh3YEM2tpacX07X+9pUJ15Mf2STJYtX88pjSJa7LYYMw0SPP
bfsGnRj6LvF3rOQNciEHsg/s02RPZL0RLcglZQp3papcF/JKOkOJ2HPxqnWvAq+kiqVO9CD2OUbX
nde2sCVVvXsgT0nIF9r2csbfFwZouHMnh1UG+VJrpKDRBzwU2+m4Cho2InWHBpTNIGtoU6yjn3ZL
q27x/aFWwYbcaRWSDiPpWKTbvheMUp8HU1jqUw/TcV32tH6tK5z6WqMlrDr2vw1PkTR13D7VKv2o
bq2S44+6bJCrkmHbrAJCqvlmGxe6Oa3Wyk16oWbNpyV4j7zg+tjxFcIyHAs5SJG11VSZVzcEAkS1
lM/ywrSf4OPHAoxpe7cdWgYaTH8ytCKSybL+QIk/TyYWQ0YTWgQMAxryrgsrcHguYcbxBb7qmhkM
aK4rK3RjrDpCorjVzkJUASaEpO/yB8crcLhieRupVlwfoiAH+qcpbVxdZrSmr4tjzXPWj2BZMd45
9KNR809DZirXc+hGXSSjutE8IPDShY/rLa1eCltholaAfVkrqY0YTuV4/Zsm1CG6mLWsqUpiO0j7
RfoeMBHrc7hN+B957LDx4oMy3YxeH1A6br0kzq76Ha31gXVt8YfBKm1MvxvL7cUr6LIuzLXJOEsg
NGFYEjQ9MxgBDEUFTxZMCmbVQAe4ghZpYeCydQ77K6fRhWbK5157Zum6V4RMkGUudxkMGzb3jWm1
PRRBgsPURwSmy9PnIu7kwsBR1bVf5za6tcUbeQ54MoXTgZdvAMR6AGxCnWjqEvKACOrIOuZO11J0
g5zNFTz24WhyC4kY1dtCOAUVQwyEELoZqJZM96GTLDWmgDV44pp7OVbdrN6MFJCXjjKsLGu6XSzk
H9RMflkMy0ON6mXyHvsoiTocRnNviesi/TW1JjXUKRCVnX/qBewa/5zavvJCJFVWMmDBE0C9onZv
F5I7cuIvm1/ob6SaDtgILuKRVtvCGbrGI2P42qGgcMMDgrmUTDHy5ZzgWMeAQ+dFBZhfaTTKIpgm
qJo71UCKSs9RQSf+PKdqcC7VXMnirWIZ/ekZjHXfCh/DS+I3u4W5Zl4SQB4mUKdu5dgM38waw7/H
wHLiksxX3h8sKqebc8w27dDAQb3DofEM5kck69Sytk7ExM3mucbAdsGENlcHIXMbZpC08TH3ErZf
6CZuhHl3TzjPcDDHCf6X06XjbespX4LU0N9Z99VSVeOhhtzln3rGesMusvFhvAuzYjHbk9tFfQ8G
GCLgy05uMRqoQDNpDA/k2UzFTB1rzzFLjBHgZBByEY/CQahH7nrAtNaQPtPDpR3xmxzDvCOZjhF2
606YS6IIyncZnks+rSb7g38weQzIQAoJbLmPqfDJmzFwhyQB3WqzrPd3jsLdczkoZlbjE46oZfsu
vQpWC1ai3nhnWcEgT7M7E8q2ZIV5k+V5Sa6z3yqyAdA1XhoQT/chKgguvvOkGuofIZty/aM2fZ/w
ARCBfv6OUWBgiiPKWuXiXjkgDgQZNsPgwy9wwTAgKn5NuRNJ/BeOXTtEbWE45+jRBjlBftqDNfpE
To9D4Mjv3kJ5BYg2TNThm7hmBQ4DK0mMe5gxtv8MSYYrs2tJZ5cOPHZBhaDjjlK8XkrPvUkYvWDy
WQ4mKKpct2UDEguPar0eFFuhvJb49nUryiTeQF9DkHaag7VEkgmGt/M5vyKs9irBWvmb5EOCAU8O
hPgHJoGUUOsfydf5Jbufrs3Xv4LTqT710F4xjthmGSgQx5AnjOcgng/TVVa3HTgr5LmOSGPHbq57
swPbbA+FWj/4gwTKxja8zA0EJfayeF9i1bRm+DS5S2WER9FblJtZFugWabFg+v3qUJPJipGaLkT/
07Pp4miy8Gj96EIp5ee+Dok+ynrhxwQQZONwmUzMjV/6onfln+t4c/2084Y7dXriORoRDV82kyyB
q3th9jbDoK54Q90k5qMEXRzCE3rRZHIODuHhfCKxzr2ya1WS8CHx4CebaMkqsrvzOjyTRg81M8ZS
snKfGqz5ivmMYU2PambwaCc6/DXISaOkGCrx5DtVjJszhQd+XT5ESrUXQoAXHJ2evPjqHctxQtvO
kgzbRKpPQcefD5obqD4WEeN4tbP9GXsO/FRGePOTp4Lqet/UqiKltTQJIBnaBhtiSFO2sW/oOOVj
PUXEedAEJTklgBeSNEJZhMH3mBbnqJ+hJ0HyDqITVi/2qzCNxnzsGBQeUI5NjIyK4g/RZ95bH+oo
CjscfnD49PUhWMz5GBOD3R9gHvKiRZD2d4CIMGNbVY+/yCVYkhv6OknWi/QfS2jSt2Gu1HEgGkTt
evBl92eN/UZ16FBWt+dUFdOP1oVStgsXeyTmsRvqD+Ib7fZ+hgOEpWYQvLZe2N6NZu7eI1hxKkxL
UVedbFz2H31vyj9mlNdP7G4Fdzl3U0C50vmS1q1xE8Ts854rZ4W5uzW26BYcx/yO5otdrahl/5Uy
JLntuPlYX8ZycIJDAtfzYoN+/wSDnm6dJElhfWBwTyxEmnLxRN3ZH4wghPdg0+ZVcJmxWdynDLRJ
GmszEHLLV/45Caj0dhljLRKWvCUT6GHDJIcMZncfGPPCQEps3zF3LvM7eBRFOu6JoHB3dm42D1Cs
mRZXQWGLQ06DxNyukRciYZxDbhFDnceJ9S00ZfB9GK3sR5aK4Rbmo/M0TharLPJjDMpx226awr21
x06E+54B6rSzzbi9JaFV/sHZxsmglk78YVhudSJBgM6+Kr8MpZ9+i+mHsFMZ8+fKjLCYtfvo7Hnm
dHKcyfxul3b6Fmeev/cikZ1GguI/pTncnWC0Cyaxg03mQ+U3j6RmsqVmRqoOMOzK5uyUQfZzkob1
2hEWPR2FMtsfcF8xQ4PZCADopoaqd7VI2Fni2sL8sSX8E43WzKSaxPnHkCzp7kgARlkeVFQ5EE3N
TJ0DPxjf84he7FAlnbm33VhBDJncuzwm2NvjjL9bkgHeYDp7r1bVFKchj3E+Kqfo4lVlAieyJ2f0
AndzSI7sS/I1HGZS0hvkGseaCu5lTLLxp133CQNoFTKRd/Ka3DU+iPPqaNn+M+bVY8MkGttb0kim
+IGXLXZdEi8nFEPlj8JwZu9zHiosa/iNU6jnA39mnJnveM1V8Y1pKH/4Es2QmbwHEo6CID3Sfi+R
T2Qtd2jSSaYKEv25cFMIvTg9MEA1MDsfUnsAxZCx5RwXYmIoZvO+nJ4Wksd6ZE/Q8C/Qc2rrAo4m
rI951nnN+zAaQ+8tUTA6hl1g8bSxt9hAxlR2+L+UT6Zp4xcOqbGszKk8iNnwo8XZ8aJllz9lgmgZ
Eiz0oGvJbqErc74X7Tweygq764fJzE0m0RLlHf76CaPdSmGScrYx8nyWfTsGO1N43XOWR64syAjA
q6+FoAglbZebIOM3M1o1iYE4s6IDmgiMb9l3SVljGRTOcz4UxLOc/rsK4G88YW265Hqw/9CaQDOB
cPI7T9iu5wwutJyeZ/JGpvoXg7WuKd6wKioFZpn/sdN8XiXk/9dZD/eT30nJNjxkm8XpoGqxkQD8
XWbqYt4dSgRuz6lk9kNIOT4kbAupV9fslF7qqkliqd/byOGEZ0LYSPDyzck19wb9T13Ekh/cBn2O
2U5Q/q8OWspyZv1z1y+8GGtFb8+4DhdJNBeu73/37cHhe+RdagAGcxA9tRl6F77bnYs0FCp5P/K8
24eBgQU/iVBt4W2EoBvGq8Wy1phTPgzqjV0oX6ajymEswm403JZoxWx9owYILR8smGz9y3FiBsVj
WiCkty/l2Hr8+XohMZSPR1sxmfDenC7iNVcbrgqboTY+eW0SRcWXar0QI6f4NH/l2Q0Dd29b/WA6
T/ioket1W0JK84cTq9tzmzt/6rAQe0kwH+EDVC4jC/fotyLlmmVdqRvtFJtiUA6rUXDWbmYz192W
Qk3rlzfe1NVuevQY1uCc4jKb0nnzHuCofUjtuBnEPeFnDTdsQWabESaIKG+JnwvXz6z8JJVb4PfO
5EnjjmmBFXnwElOf+N/jItRvJXMqDzclgWkBaovtHvBQdfpP1i4VzacNUopMsjgRZIixS+sjmPXi
OI+Q60MCdiL6UCxIHRILKQ0NMkB5fwueGbhiWhGUv/iim2BuuTHpj4yJBtHau87EcsQ5pJ3QAG2I
GpBPLj2J1dq6hAx0i9wYu7KiwTjGPcV5eSDdggnTsZZuw0V0rbpjhXZD4ZTGjYgZ6pCpvNoJ0dNZ
ZnybEeobTDfY6uGvRIizEXTJA1bT+NftSHSC9HoWc6YIq6zNZprSzwxMS+Ynti88Xr3GNIWrUQcD
g8QLnl6szEuG9TbvuQjpOcydIsna3fdZ3Vv33WoKif8eAsaHqc+xcDd0vMAxsd3Oz54Iphe8xyHz
an71X57nqyDsf60iPGTyCIh4qh0XrYGPWc7vmwevjmnkVMhnhS7PbZmQ247hMIGHd18RfCAnhJxO
7wN171fPPrAEjUSGq43nnA6WV+IcIm1tP2j75G8GbwYmhmHybYxZOqAKjm9EaLNX/xLBAIeoODjh
ZbyHUVJ1kphL06gws3ZTCqPLVHcmV1dhD8XECkdH/XqbTSrsGEaHkxcD38AE0B6ry2rs6vEn+LkU
TYDvkrCVUZVjdg1/t9zVtsIwjyxjgacWkCwFJwTsmkjjC7mnuo8qDaXNVYq+0y4zm89bk1cFnmw7
mG4Razlnvh0HR7zMxrq/KyzLKaO/fnG2i4Yo1rhnxZYUMiqYGzJFiYghVI1zICzpIoKx+rpNOBKn
VmV9mhyPSMwdAU5Xv8VVcJnasP2hRlwNgzZ/RuQu2oMR+Chun5Za4GkKVVnU+BhWedQAgcJ7udor
yS7NZHlHnTrJdD/7s5ZyborODjd5I+v3ZERqMIS9s5TJk++jrmJ11pHqsfLZ1Jybd2DudWS9PTOJ
8qwGE+tOexnZDbnK/QHJsdPGBzLtmKKdEezP/PpmgUh8LsOhY1NBFLIeN5+nTdVlE5rDh+lMnHRq
pi8xHq7URY3/P9Sd13IdSZZlf6UsnydyQguzzjKbuAqaAAmK5EsYwARDax1f38uvO2uSYA/ZNW9d
1tZlLABXRHi4OGfvtbM/e0OcOw9m73Dkuqxy7IQobOMzXiZgyK0WBF8NvJ1EZgO7jl/q/2Jl+55X
AbFBtyBC8z7A7TzDtITh7cvT25Td1x+/Gf+rEz5Noqq3uxhPFwXF5uzql6pA1RRQ1Aolxfj5g/i9
Z5W3NynwMFwpugQOFbxXj+FE17cubX+5U91tJYNS1lXZe4/TUtTocAWJh0oVBP87Vn9TvNvfJwUe
SCBwjmHZFqZ4Esy/vxiAUTzRBsy4bfa4ogAaGKTsFFNmA13bjWVPENRhauqaZyWYhVcsSWn1wsuS
GgY1WgEyEXR3n7CdKMld5O94XAN6Jjx3siCAh094xkYaN+nTWPtxOb3N80osaQrElbIAu8QFMnGz
p/75VQdH8uqbshhBKGE+B24GPOa1X9amZYz9dYjfVHENYezAdsSv6iNbEYb9oQcIwXNBCUKsNKhB
XUyFcgoP6qQpfXS5rGDlpem3uUMWlD6O483ADr46Rq6T8bc8LguAa2tKSLw9txlVlV72ZMYCHYOz
V2opqTj1bOCgsDKDUryr0jIQCiLqvxwDaX3seg0j73qgpCSulD924kXcsYETEOZ9YtBeMImg+FAC
thcPIYsHBddKtg4z0APg5AAOGzzDiINEh7OdM9Fy1GZdqDaU4BLJDlWhTGeKf8P0aBK9V4EqWG9M
JCrUmn1N61jAi6k442+XmBioHdk+UUpk2zLhcj4qtZdsCutzAm/hwUKWlL/D14k4Sop0lpKKP50L
Aa8UQzu3uu04opStSxHPILDl+XCW/a2j1s9surgNDdHGgu2iylHYDkVDwC87N62vppn1rt7T86DG
RKS0n8xLSAJ7so3X8VaK1lSfBUJPInXytt6cVVQFilrkEbLJrxSHXUtPJr/ojSJGKqr0oMNiihav
bLNntV0EF1VAB3m9ymT3WX1grzWECGXofIHo7ldfTOMcz0THily/yCPFqCqKTrSH6jWydw6nY80M
64zT/PjG0Ss43iefkkJhHk1CiOmmzUQP8t64FGI+1yov3kiyOdu1PM2XeNyhyVhTEqBTiiXAjmpP
iGQHNM5cyiymxhE/kP9DZsGliQYhuUyglrOxayhW8wZKXKNrdsZfs+K37AfXgA7A89TwLHPESfVY
oyemukVqF+NbU0XLbvWiig9m1Cyq5oW6mKYGF6c7+KPRbMORKZ2Qystu08QWUP25qY89fU2LH9rp
DodAXL+JvA7sXyDliZbnigaLalgNi8D8gMZFS/V2TcuFqq6UIqj2E4skQ0z9Q3V+IA6Iuz7YC3Im
JUtXLKvc0BCtXximvw0LelujQbKPBNHX3zXwTHL20I7ZQQuPXFPQDWvyRSrr2okNOns7pYtWDyN5
oR6BdE0bG1qzV5rcWN4wGrFikMm+CqG9QUZHbiyoEaxhL8faiEr2kuSovvRxJYgGz8o5PT7vRtQO
opCdd1lLnAqdCekIayd1RMpRZkXvMEMas37VmhX1/wOdqXmm2oAPhqHjzF1TDbioFsjId3VdicYh
fvx8oOLqjmP1XJynkZnHkvmAtb9ZMIelm0e/Gg1yvEU+Vjh2LcvJS2Io/2Gql0l+1Zia3Tb7otbj
KbgbOIQyJgfO60xDme+26J1mqajXViQEPN4OYxEyguway5KtPmwY+BISvM64rGnSz1InSZZVqgAW
LtElI8tlg/RVBa2Yqdd5FN09pXvLu1EoTTVii5ja2E4JPby6etug9XzluGn18XJrev8eSqMTYw6Q
bgSpsp7P+8wyasRfIpAZDTaY9GBM/VAbBQIi2N3RhDaw1DqyZ+hlmX7WvMPJuvEHOfsMGtH5OMbe
eEUjXwg3BKCFzx3RaOGJzKNOyD8UH0q1uq2K0Fsqg+4SPNn403NyKHNEoeHgrm08hVnf4wF+MJZk
cqdspx6zWZsjITdM547Qtihcsi41inuKUglUAFQw52d58hFllrdpnYsRbLm9UK2m0ioAWlsHiN2Z
HN30b1hmb4OvZ+bUpBOhbG2mQEij6kxnJTp6KcSBOAiliKp1RjSWGB6FrifHj8FUEPNtmUJk/6FL
sSvk1y77cLQyUYAS1XtojQbVM2L3QPxMbcdtKbXRqH5PJUlAZlb4H1bP8/GvSUmF+jxKDiMFI0uk
2Y31Vt2vUWrIDdylnIspA2hiwk6AwolIhQyU/XCk3waa41aBZOlctmKalMfBqUnEAJ0rWn3W2zrA
XenQXAds/RILKehzlAp+GOo5RNbLmR6SSOU3Kk8xx/RShcn0fL7ITP20mf2M4vl8U5Y0qrKLZuGc
qx8mz8VFsXN6VEDziZxu8dA1UhFPcjVygYJ6AAaCYKt94TM7m7/UF1QqQUtKvajUi3a3FPOoKUYK
rpTkQy2XkZS6OSZB2OWtmrHLcRYCGf2MK8TiIzYgrTQ+oHfURe/fBT5d3U9SAD7JbioNM3FgKWRD
QtlnRrlAKqkBxmexf1FCpbTDeQ89CToCj4SqGLR5Iwo7TjUJzUDsDGedjYuajMc8K0WTWBnS6C+J
lm4uZ8DtjG/pzmpfpdXZbEzNjDrPW6G3tyOtH/9oar7o3DvSBaR285kZC5k/lVeUhOZ8BkOWUkWm
nCUFwAaWfc8thMhZmWSkAjtdoj5yLntmTX25MiGAwrRU31sNInUxvolY0ACLmyNlyKpBrb6+moQD
j8fQCgc2Ym62j2dQSmxjDIDm3i4xgcxemhPqx+g4y81fNTobC/fqmIRvXi8DCYzFjdNhwqK56rTR
/AIQh8lyX0ToYQjeQz/ifrb5H9nLyhpaO0WW1R/yjm6PF1aDI6pbMTt//opasyil+b4h6heMC58/
i0Zxa8zYpzDUWz4NtnArO7QI4eR7M2/CqO4oVth1VA3BLW7fTNSv0NLxip1TiP8K7BTALRgaO1qe
rIkmwOcZ7DRfTInnqO3yEYGF8XEHizROAuM1dpqkCmZm3rzHeCHqdFbnizpdvy1i5MqyERuInn+o
QlEsy4BN14iHckzpMGmIVyKh0P/5eeL1aQK1BzgUkD8cmjjNnU8bfztEJkXXYaAg9WxOWWZqHghv
yehAnXujthx3vTlvdQqJd8qs7FqOu59/ih/OkkAXA5h1LvUv7sprNounJ5pLCpl565/9S+rRyRNG
A7LR87k2WyaxA1EiwlKa1RK5M/r5h3kFijENkHmQf9C7GGR1wIT5/iiZRfXQ9k403SbOIuxaJO+K
sSPPA8qxgSYAz//p52/8w71w6KIbFrt8yuIGNa7v39gcfJJMAnu8deSC62GahtStgGqj3UIXVHuB
KR0DfGWx3Lf//GO8/v4UFsTs7hlcBA7Sr9mB9LumPsY+f0tIhaxaJkJ9TwlbaNs49gubhjrL//yd
DTKsvjvFU1SAsWjagNHoCnivz7YYqmLQz5F2k0hPSOFFnHsOftY2HSbSs39KiZMW6dYZ/VbMx0oj
Y6P2jB6NBlnDr5BQr4eoaXhcC4dCRWCAMHpd7nARmABUi/QbdcJWarbh7BWUQ1RaHb6p96RbxpEu
mF9cp9fVDhNwW2CTGWCATgv4TN+PlM7FXu/YdHHpG9kbCGcp2ELPNulv13ho7RFj7uDpT0XuinK0
YXWV8dSOAPLjXdCSl0AZOvaInbtwpgIlyS94ma8aPKRp2JZjeRbyJc8Ayv8KttS67Wo4WPUvLAP0
7rNSAA5IGH4FLH4VEeRQ/UJuYRKu46J1phvx6lrokc7xoN3sm7n0/S35aDnd0OSX8EVsqECsHEyd
Hglj5SeTe0H1ZyFHme3UQKCvFtwtHtyB+VBRxvHGb8SlucD2RWqZoIR9ZleI2V+5gfjmkTYcf34/
Xz/48D1sxzddEw6LY/8AF2V+nqDgB97tt6QZ+ViTJy36RdJs4Z+9gSQ/oec0ttLhpv78Qzjf41i5
kKbFsPI9Jj5orj/gWFlDJ1H7Xm8J+i1Y1Ka2r/2OWNKgiD7Ey6JB7Rm0FSHXw8ZKwgjKZWJYKilK
OfQy+27wnLXJT1iydbQjxE7mT4lmEBFihW5vTGAi/ZG9bXqyVxrYHEpigdCaDTOmFkchmL4Xklix
7Kltb1tSxyPsRvcEyV3Vlsl/nlCrsfKjrH8OXCeg5tpJab+q6zEkal5ynIk/QoXoY5LK2RRAF6qR
ULUmcoBcF8AHnh7fZ/umplYXs6T2LvYDJ4XZZE1eNx2oyFu9XyH1yxKK0FO+Is0/6VOrNeS7I3Ua
CRuX1qzY74UGqDCTJNEPnsMmsNnr+ACG4aprE0i7B8oHif7h53fP+GEMkb/BDKU7qNVw871etTyf
9QBdfnqrauqN/PrsmThJXlGQxFlEuNJcBPQ8pTLbkXxzVbxsZc4TynRRoNO3XODwN9rB/EuKk9TX
Lmni1e/1BcrQjHDUd6NftWxfd2xd2rUg4kSHxwBw+hq2a5HjRrlc7244RTVO9QXvXWJVR6lCVsFG
io2G8gmzP1oZ4ZWTC0QyoY7Rf/V0vFqZPAiVLjkjbuAaHqXmVxMaAdNO59HUu/E2jaY6VdSotOK9
tpz9nv9f+xBPR+HsWPStPZEfdgba/W1rRncGAVTmlDeqdam2ja3cFBJsl7JDZaYF7faLIvPrzgJT
ACb/wGdupsj/w6Ywn1oBbJybmzTJPCaakhOf+/nb+xcegOh7L+hFjy8y4N39Kr/jh/e3KFihxRPl
fJuF5NWUXhVrMqw+2eGK1T8zIYiD3HcxIqXhCJ9EK03RP3+afvgA3GZEwS6MXQ4aTM/fr68uNUuX
jL3+CoLuefawzyc7tczGqGHFvOxQLkhPDtpe7+PP3198wb93M3yUmOyABA+Uw+wPC0K+zDbZSPF6
nTG5bI++P0INS3qXhNwdH7rT+iN52nr/i0Fuvt5/sedkHg0gkLIHZcy9+t45Se3WVtYdGbYw9sc7
z27q9UNQdtl2qdr2VW7U1seBGGdOS/SFxBlLLe9pZGai6NpmI6el3gPQu+3IbqDOdOzMUpRYlC6A
ToqY4emClowhHEjCbDRZLC1oyBAD1+/p3wrtxc8v6+s9HEBoBrbNYkCNQKx139/WCL3TAj0iux6C
CdRIiKg7zb2QnLoub0FS5JODn0uGkTgrtfnnkVSXCbQDErnR/cVNdl7fZK41t9kXn4om2utDz1wg
0EZ5ll1LOWp6NrXJPaSsPf38y//4dsxctIwQ33k6y/Ore5ul8FYCkTgdC+/u8zcvcjGxVR6koP0X
b/jD1oxFl2MUkxhZkjrhsa/esu+jRVA02itlZpKsgSXGngqgYxYNHhHsNhXXyYok0kBR7wJfujNH
BJ/FkdSuSO+uIWrk1O9UiUwlfDixLuw00j26nM3L0nwE9gDxLlGGRI3cO9s4FPh1eVW6J44gWhDV
Eq2ib9JIiy6rvMcQVtSJJKJhQCrIWeAqrWTKauaMk3AMeGkpWvZDEncUZvxRCn6rWZSdMkjB1APr
CK7XQyr3cBit4AX1UylyRUrCvyG+GqnY1n3brXRTuuloUFv6SjtyPdAfpbLbM1WacPdtXiWOYSRa
CK9OR1gLb6KOH3VcOdTCpmYUX4nnh3eW16HPXFGkRp0pyjeKn4HWWRiulORYnl0Kcdh8XgG39Ue/
0+x4COdO61b31JckcRCR3m4koMmKgK7P0Fwwxs6YPo9OTObbvbxY6likpuMMcjhnRlWtURXqGpDa
9kF1qymmne3+50KDLEhS0RHFyTN7Wq8cfc1OEXE1q7GTqFx15vTNQFxMr52E4UY14OBCiNDJ9FzZ
lFdA/pHaUtuVndoPBa7QCc4JZTWbXQ21s+Yru0s/C6F+ZMuTFEqjJijSgXj52CFQpIQCmlGQS8/D
tTKE/UqTrlSUCF11bHisAveqNJs5uIbU2I+PGaGFZNNQ1Ha2YC+3JYFAN1dHyIx9SROOvLrYgk9i
21Sn4CeWT0isUm83UOV328OkN8L1pWA2kqOCq0yLgejjUZxC1wA3ah3qIieKI+R/omw25JnunJQT
vaJ4ESCNNIjo+LTJUjrW78F6E+fuXKx7VflVUgEs1KLaqWqf0QiO+BkKACb7kGSO3L7rdIg9ePe3
Md/eS8uR1WJDeikx9ZHfmGRb4nyQVmwauuP4hbKJYX+gEzuNb8hrLRvzCPBKWz949oZr9A1wI2FP
djBe03rLnXnrwRhnm9EX+142H1VZmrg74ZeGiivs+goz4VEkZbByKncNTm5NVtNC8Gh2bUfVgWY2
FEL+rYTpOz14fj5oNDxkWVeZIjs5C6gNXLC6dvoRdbqRPchhPboLj2x+fnAnGFYtONzJN/v6gPtd
DEPZIY80iuwXjWYCVdhNUkMkiwI5KUUMTOkczEwzc3QYzAQtbvsGJAGFacViUnAsNwMa2B3w4Toj
dcMCIwU60y6a7rzcimckZYrjXC0Ji636pnKI+auLT1I5i6QFTwGk5KOe+4GvfYRTOVmHQE5dquGk
vFfywRnOaFr9XFFXl+mbEzkDposvWVqGZame+qKgJUnLo+SqKCOVDTWcuYd81Vj/sAzsLjA+omzk
AcLV0Q7vmtJEfVtbzlRSN5aVddkWcf1FjEas5RgjTwq0sy3kK9AS58oE8V62bpRZ05bldQXPCqia
Mx0KQWL7rJJnldGtQ1HFBA90FkeEpNboiSEq+62ROMmtk9buhudOTpRpFflMouVSO4y7vE70HH1t
oJEFGQaajQO7ldiHWb7eGXLSWevqvye0mrsbRrjosS2T4WWg91ZHTHlrvo3t86zXcxWY5JXzT86U
5rl2YvidED6xyIpVQDHlZM/4m+/x7JVV7tUYAu72YRpd8dtqlVANXskiUdODLGcqQoCytymDYod2
hnFZQeorihhsXJpuH4JWg5iNvI4D8LirtE5wXwxp3JcmGMB4Nrt0ovfE8SuR5+BvmUtns8y/Bhte
xWQ/r0jjQZBj3Of3LXnoV72gipI/n1/6qNUN0qV11gRHvaVvM9xfCFTUMmd7A3ua2d9EH0bVTfL6
zJjuJZ5pleYjXHp0HW4tthl0SJR/dpDzSoNrikVrFG1P7YD60dFrWuuDaLCxT6eL9KmR/mUcjavY
Jsh/GRLvsch3l3s3RCzi4KAEUDlJhYyjnAlVLMZjxeAji0qoWDyZysGJszRuM81f9ZsWyxX9nQZf
zueOVJXkY0xHE+Q3JQbtpcjwg8nor0KaVFUnrEHwxoKoiucSBiBpOlUGrZTAbnNixFoydiWgLaQR
/0IADyXBKA6q3DpqLmrDGovA2Q/c22ewkN3MolVGddou/B0RHFFc7V1KjWN/GHWddNjDIIH1ctgG
1jkYT+0E1HJPgi8zwGXamiOaQ4LLtyrYxS0mgGSHNdrStmOBJYCBIH2UakJWG0c10KXjyMhXsbdQ
TUEAR3ib1QlRkY2UfCPQSNmDcSaJbGqPO8pNlRIWmaYlNC5QTYSBmKwhMetIPpZTmQ4bLULlxTyL
1H9kwGy9myzvBpqeA9RMGdbRSTlsZHKaq8PMAElHXuPZ8aYED4rhbatXZH/IK0JGE1XYUjqslSBJ
opPwDAqrl85SwKfqaYzyLMj1SDrQtDOFLJGzk9w8dXJ7qNhFqt0Yy+aupDPKdqMantJaKpEJrtyQ
yiJPL3e2KJxd4tynBAMuuk5kMFxJJnlqRpcZWBse9FTzRUytHM2KWpDJZy4TUmqBCJssVKRdj2DJ
u/SHqq1TbFGRaz+X8mbXZ4LRkBHTR7RegrDtwXJ10V+2pjjup8coniqnJotAJNAVvic0SBwBRJdb
yki07OxVdmQflApNWaBeg7BhQnqz2U3vVON37R1AsMc0IvcFz6XkA9JJF5vqTCq1DLYX3P+2h1BR
3+tzahlInSRZz5UUL3mR1DOGQH/rxr3vp1vhXqpihRbPQ27sYpxviRu22XQuNrNK5hjxJiYjbEg6
3UNaw1JJZxWOELDxPsAbQm+NC3h+6kN/8/kvmhiLBksyI0ddZBU9xApdt/ZOaJyS5a6XuhWo9WB/
DhxClrrZ2xic++zPnx/vXtcoAt/0SGSgP+b4BKy+LtJtjrvUaVwVV2XRIANXgFZFpVllz0yxZv6t
N7YQPWIeoUdHj4M22etSXJFbQ+vXW3KVFUnrP6+cFDzsBA2RoEQjttpSVocKygLT/M/f+Fz2+VtZ
hvI4B1rfpkNHf4UQiVdRJZrmWx2vnlxU89r49iVFycGNrwJCTxGL01cfPf+EEbkzEG9sY9IX1c5O
V4t4VZc1tTNv8jNtb9BLH/si0IJxbu5//iFfK2GRv0KkMjg+wD7Rf8zgXZFYeF4zWSelUJMauEXl
l3eZKJfq/tIU2hFDVZN4GdQ63/PfLcPUNM2pLhYUdKEJ8kB719WpVsc7lFqomsOSYWCVB1sGx7dJ
WRTYo9JCq9DDOh1Y4zBhp2olhxJgNUV7+bQ454r6+Wv+7+/Uz/0//4N/f6kbeC9xMrz65z9PL/Xd
U/nS/4f4q3/91vd/88/HuuT/fvort+mXru7Bkr7+re9el3dXn27/NDx9949DJYLtH8aXbn37gg9j
OH8GVNziN/+7P/zHy/lVHtfm5Y/fvpDFPIhXi9O6+k396PKvP36jBP238SBeX/1QXIk/fvucls9P
z/PLD3/y8tQPf/xmWb/jf7Ko7VnCkE1Qw2//gALOT0znd5OiH94JSp4UpXTKR1XdDckfv2mG8ztM
JHBQJlUj8qo86mZ9TRAJPzPN320TVw4FHocfoyL47duXVxJ2edf+a0k7QsTvi2LIW3jIRLnbD1za
0Oc2x9+K3q0PiTSYkMsaYKZGvGmk61ToAqupj26Xbcu0U9KlGVulqHePrWHV1zRsu8elqoOwjzB9
Irg00DxlNdEd6QxmFcrGddqMcK0gKI2oQI23q+d/pI9y7fXmcuqbdD61PlgwLyJAA9Frhr+KDAAh
Y70gUBRGe+B8oYJQ772mf/Tq2T+O4/KBYghNpwjxApGNIL3C0WsFD9peqy+WPhaXK76viw6RMzuq
rbrM+PgXDb/yrrFp9R+I4kAqWWvuyYxsIyQvGXsh/O3QpbMSFrqR7Gu7+WQbw/PoJNeWWz5wS/Hi
YPHFl5NHyLyb8sLHiHnNm96zmT+CkXnwOv+utbJsZ6XJeM2Cknl7UjSr9rThqEq/Yjhb6WXFScxp
GDvjya4X/bLWt54WFQv3TcqZ/amd5j7MFp/FV7ffVa2hoe7M5xNkaXMXU23BNlkVx0RgBDi2lMwA
o3fsYGwfuxl+3GxNU6iZaXpctukLDIz5oTHX5k1LUh5nuCy4c+3Z3fv5Nh50vxIq8Og9T8W6cxsa
QOEA6TDU6iSC6dXfb8HQXA6atVwaetK/MdoU/H4/1dca+VE7NKHtzrCGGI3+MO7bKjYe8Y9WgtJZ
DV+62diOc9obn7aSjBuM8Nbnogu0U5l15QW5UxObE6T+MK8HVOypKbZbQ0WSDZKbEAI0HHrPuRmH
GUYxdv4FWml3zI2EXAIKYusFuMyG5miGHQlvsI4sDo7q45yWKN2Hur9ageM+lH6CZRoO/36xRufQ
JKzokPn0UB8cm5gaWCehay4EyfSF96X2l/qTn5XlRe5jz9maxbzk3Jg9ZpO3HEEwYGREShnGZV5f
JbHZXQeRa1xa2GNCYWC/81PfJ8jNhsKA9yeAkmfkTPmJQae81rVrNwuMfl9C03LhwzrGCcx9/bSS
nnCi6KafWtR+dQjrwr2wWl+fhNvVC+egs4lXieIbC1rgpZm0M+Pap+rZr04QJukWRvaEcVebrC+I
EZ+NNTh5FaotNKCz9iEojGpfYx08RQANnoD5tO85SNvvGDgbIwW2JEVAsFtG7RwXbK2IV4f+C1l5
2pWOz/Jtl2/ajp7LRxKwvZNTOSNSThKr9WQBobFNyc3cYmoW7bljo23GIQgs3PkxjefFqY0BUkyf
lKA+E+8rvsL2RHKLfe1l60NcxjFGvCp9qJzlNC3amw45zqkr8d5pTnm3dO5Vg+2IXAb9Ypjb6p23
mQ0x6skdqMF3WVA91WbXg/roLmZ3yPYdhXYu2PR5pWJ5u9XxW3uynzeHDScCT+z57VrUu8DK3xnE
FVFiTY07vzM+QfJ3P5C0Awey0scLs7MvJq98yiNTP5pVDYsT2eIu07YvFvKy53kq3uRR8AjK4dTg
oN2zddr7Ufwm2bb3ZdCfyLh5KMf1aTbjT+vkvY/IaugJ8j2yI0fGXHeH3u0haeon3GtfbduJr2vd
+WQQP+CZURyC6o4O8PKfI7N94+tb8jml5kYOR+EBy1qSl8ht3gaJd9fXZXtdLNrHOjWOW4/kvhKp
cW56XS7ppZton7Rp9u5NW1sPadp+nGJ/51JKacCu7OomwXbTXlmNpx2rSr/Sxqo52qZx4/rOaaKr
Hg5EzGspHv8WT1Xe0/KHrGe/cwezPxVYH3X81Vv6uLSO87WxMaBrXvzOssGvzO4K0Ivrl8wRRIEq
uIthQQHjXaqdt5HRs3qzc7ANkhJw8iyHbfQPfvmXbeUNeQopJEs3ufXXEZgSvrcriu3mVWmbdwGg
YeoNkIcIwNou8GTdeCBOw2ErvuCIfEk37eRo5hq6dnIbZGRCZBmZxjY5Xp6TfImH7Gpr40d/qi5c
vbPCxF4OWKNvrbrt9snMmjJ03ksUufBSYFQn8/xYFsH1wpMRIoszP40az9OYZm+Qr/QXkL7NHWrM
h9m0Dnow3xeGG3xF5m+ETj64x2QIwCR02l2WsnpCNIXvzAscN0QWNBbrk5cGOrzEwTgM9taEtgP3
t50qnexF71pI8HZgB9/rpdeQwYsfKLSqkkVr6N8lbTfuVmv7PPbGdIgyv3jxi754G2jcNKvjb8nT
rhYKNsNwMsyy/eLDtgzTbrHDqMi7v7Z+2qi7ucMpIJ7lVHuaDy1impPseqZtEzyMnssA37ZB3yUk
XsxHk9yQu3rdliSMJtE+apE3PBOgkL5rWv4/xKuK4AUitqb5Ajk+OE3PfRiTqD5oYwAXckicHTw6
uHWbXl2ZRR/tAtwMhxKJeoqA/aYcUi+0N1J3ELNTyXTa6sjNdu7IRDmZGg+cVrXbzjDbnCCUDqPl
sCxPrU4I3z4bKHfqHbD1EHM7jHJ3bczlqh+ATe+ntJ+Wx9JlGbxKSblvD2bpDlEWusuoNfdLlprh
lG8HUmab3Twb5TEjff2QRulFDCogHesnZ0wObRfvzaDes7LsaD39qSMhxk6qx7s1tz8u2ThccmHu
qVvvqJbvg1ofAWm0hzkl8G2M77Ck7oMiI0URiC4BEcukc2AxrvVifW6m9cZ1AnT/i/7QZGu9Q1R8
bxjpvKt1VtYhiufdNrV8R2Ik6igvv/o6vRqvBsXhGtWy5xbqOXNysOzHdV72bVE8Ze5qh2Pk+qJD
h9eEszr94XCszMeuEs8mQUPMKnVxdGYN9MiSvXHrvjuBXPtEICMzJ9jcnelU8U4juy0EXvA+bdfb
hKTUi6C1QAx6cbwjTDQAI1M2B6LXMvBdcRDO+brtI2edLnM/tS5KMgc90J+AeHI7nm9zLU6u4Tvm
F+SS5adpXflpX/1pAZ7ddh4qcx2ESZoemnmIbmrbj+6ADhd7nzLah7ktt2sEqsO7yXM+e0nbHtvK
127WafjalqTntnwUnSGplfN0yTbM/Zz1hncIMpu8LvhP/Ymgy6PR1afe2xhG/h7sxMec7PZjMefg
MuIWxv46XONo+uTYJYAOWA+PZckD39V6xBAg25bUQ5Fm16bPYxulV2sJxH8HIrnZtXk3PaFp3sP+
c9ncDPmBhQ1cEtA9syr8EOV+Q6Sex00F6FlyAep6dC/ymPtxgDwsmq3zkucsBzFO2geMeM1SErEL
GnBv283WXdfDYrnAawwIXGG6ttCv8mFN243mYb34x3lJSsAy8fgpXtN1PGiJRrJJmfhaeeuTbzKF
k24Z8aWXrvqDDrgHyJft9t0RPEda3Gs4aQ3E2/pyiVfBoknUwX2qPyRZn8HiGMo8uTMaXU9dJtjV
e2mqGFgLXl0raq4IK5uHU5v381/1QMtZ28MeAokRElm3fNQ7N/5Kd8HaYHOkYIlBkE3Y94vYLNIr
a6TOtccm2jdXhNewJdRQ0FxXup60z83gj/Oe+oxlXACETbJdW5Op875hc3vVuCNBpXSFiASzEH9d
RMCPd5ve21f0YNdwLJZlvO67KXIO1drP0WeXN7hOOZ9DCSnmaeruZgyR/TU8heSxT5t+b3OMPPT2
XI3X6woTiKymwgjXzvK7CzPRnPoyLoOSbzwSfF2i+NSScOMtnnxvzdtpV4r05NBt3Xy+IXotIzlw
KiPzznHXiZMJVObp0qJL+RjABngOsjLWWf0MIuyazc3Gg7W2Of3ybe2rMRztbeDF7G0z75GHx8nl
NGWMsnlpfNaupOo/Q2imY1y7PhFp2dIY9sU6po35CY6r5l1VnUu3c67MlEwouCF5H8591jUX8YKx
9S0UCUij5dL6/dsqddvgo+H1IjDBW1P9SOlcG048Y/qQhi5Kv2LXpkRGhxlLG2HOJrzxPTi1VsNO
WFcVW4Ahdm/JzUmtqwUSSnGIDQKO9qYG+UGIyOLuL2saZlafRIOcEhG/d5MTosa6FwXxB3tARTv4
TL9hTdbTeyBw4BpYGsr5IuoASQwwT0DVeulCvs3WX6CU24y/fAtq4gmehj6RK2kYHFnCdh3X623K
6jttYBGENqa58xURTfBaFl/LTnbS+dMHrR90cpyyZaFR2M4Ni225cjy2MjrUxdD03g7hvNCjGc5h
nKJP2Fvct6mel5dpUTq7Qaw5sH9LTrMTyEIcqXsX+/0hy9blAicExzvThNu8Wfq91+r5val30w5j
NPe1a6KSxGSMQ3/CODfug8W2/4yS5D3nJsangXcKAF0VUcLn4duNRlB+gkOevTFgTSQ7fdAKtljd
MO19w8Xun0C8fAoK1173KBmtEFPJEFy07MU/cuIbtH3XLl5/1VDn1ffJto7XLXU8ME59ewyiBaOf
2xpRvcOCNgRXU+ATStO4U/7oLvETxC8Xk1jQHVs8rfhu7LvNnMZDwQ2o4vHWxC0MkiF76GN7l+B5
y65Kb1wKzrJG8Qaq91eES/3egzUbHOEYEzuA5PjQtiDnJtxcxHNY/vik2fYoZUn/Vi3r/1mD+q60
9aZ5qd4N3cvLcPvU/A+oVtGK/lm1it3dPx6f5rT4e7nq/DeqXGX/jhrNd6lZ4dSm3IugS5arKGQZ
Lv+hkOVjXEGM8K9yFRUpnf8g7/IsnByWUMKqapVp/M7r8EMc9Cg5PULJ/41i1Su3gmfiAqDmhRNN
pzfrI676Xk5m+w42OcLKwiKYeuM54ncomWx50H2NGishUC6DteTFEHzywWigTtoLR0weeqgmGOKn
PD5iVHCct/9+bfR/2kihEPkvqtMPVc3/8zVOnqq0H56+q4XyN3KcePbv1LyRzlOaN6C9iJaAHCeu
/rtjUAmnquh/GwyqrGn5v1OvxG4ixhXV8v87SoLfLYRySPsNRKjnH/07o8SxvpcdujRKGCgEvNM2
MExhiPh+nIxNzAZc0yKCfefsRrP8F5KFrT0M7RuCkVxC/OarliyAq6ie4ittSv7M7Uw/oljf6eZq
HoyuqwXPkl0JuwPnqFXGyNJLcqS3qyOdWEcKgsE99Tcyq/sp9cBqDvFc3OeQUKYDYlan1XkVOrJE
h2ZLXptfHA7O3V8OSvDrbRl77WMTwEhnGh7KTyjrp9vB9p690RgfCuholGMDmhmhn5TE7+BwPcQj
6ZytS4KhPUT5Xtdi/yFB0u8aRGXpVXM713EQsZjXbMQLpF7DTUBFartI7RKUZVPsLb8ZrxrfgSDa
FcbVlCArcNp52Q1aeu9ti753op5o0LS9K8WGTGut6yQaP6+dW+9HDt9NSFxwd2VP5U3vVGkRbrHh
7YulzojQ6dyTi6s0NIwKU511bSTEtBY5ByR8DaLsEegUoHZaUBnlge1X/aHfQEWs6FZ7o0afQiIg
TTgYgfpmlTcGOYhs7MqFXXOw79u4cN+UAwU2vTS+/id3Z7IcObIl2S/CE0yGYQv4THc6ZzK4gZDB
CAxmmAwzvr6P16vu6iopKZG37N6k5CKTwXDHcE2v6tHBIDNRdtNz2pb3eli69L4pJ7pzb4upN61d
XHh9AQo3NQaK4D1pHRP6CcvtYmbZ1ZZ2TmeSyth0LKMrIPHIZsIwm4WUZWV9Zm84To4c3DrxBr8A
rWtKMcvEDmjbeC6SuLJtFOka38L0tixW9jyETn+ns+mtzWEmMxm55Y7JGGuDCYJC8LE9mEVzHNqV
A3bzUFdDv12slsAlCRVak7wdEbAvWSMvCqtDFgLJiwFCdqi9g95D5O+LiNr5iN2gda38ATlT2jVC
YsMlM56mXmQPKfheMzKkM03HJlPLq99ZlrdZ8ua+E/4hQfqoqWDM4CoQ3IxRk5pky7inEDYH5GBE
DYdBLphA1qsjrb8clDIiHc2jKjO2f01m5WhdTjAh76nJ1xvoJYFmHEJRVehwbqFEBG2BQ77d+fm+
M9LjMDNjs5BNYbV0YzwSt2deE/MWq00Rz665Ps+YCHRkzBMF0mp4sZLVvxaYP1nN+nb9M1O6s+u8
APoPvo8ryU+Os1UVW413N8E/3ODaMHeVOwOrzJfPfCz/Vg5+AKs+pU1/ZgWwKWX47Uln3knmnyjR
4flmCX1zpyyJFjCoOxDYE5zcqpcd9xG1oRgu66TfQ2I2yj+Y4XrM4A70zEEWsMlWCIGeqCBMyqp6
ZhZfclhww3BZZ0SpKOPRI0/12M4PGIOpQjWKMViYIKtxjeGiDtGMAXszr7d+bNssqfeECpqO5tmz
G5rmMS0tp0GPdxz4i7ua4pWWMqtQ1eBxPBpsc28Uzo4mej9eOgfVba3rbh/k/VjFOdFOtcfLpb/M
1ujdPcbkDjW7m4mcufksToM9yEeWJV0aUbDXXGj3Qfvo2FA82AOBtajB1WrsiRVZNNNZqdz5euLg
qeiLErF3s/qmbrArjDL9C6TH4zm34PEtnRmQqfQeDZjQTtQa6i+E/uJDhcOQ7Mc8G2m+HKwK/E/B
oA+Xat4aVZY/0eD1Fc4yPLGp505XFmgs6kNjI3WcFwlE9OTj+d0TOnT2JXxucKHBZMQ1bYtyayy9
PkKBCs1DGzaf7mp0J3gQ9p3fgGaMQBT1rKhnVez7JhFz5OrWobeT7BePvl5DDy0zPGONBko7TV+9
Yt4nOZTu+GC5zHK1retRU28y1+Od0ehB7wxpVRX6ZqrXSChrPdWDX94XOPc/Cr+b8FSjAFODzpks
zfXBq4MX4PVDRh/4i+ElgUKdSsuY8Vq/pq59VQ1UIGMMDl7BMu5WybhnCPvg+apPXe7j0hBTDE1Z
dgdQrhefvmdOAZS1sEDLGnM2lghcfAJTvC36naav5WZZtDfk2Idztvqajc10FXg9dESLUNnFi8uS
KC4JQngHrGbeozQ4vtJ/Wf0ayVu9rgNB1ai17V9O2D4Ohlb0ZtAfXermlasc6WL0H8kjUoluuY/w
12i6W7P2Akv3T7HIH9ufhETnNINNkSXmveJ0yFYnrSAhmiWJOk4vehDx1DrVoQjcJ15RwSmvlL/R
TGwXCgbLF2TOSkduUG4dw2zPDdQcLmNqwKI10ZRqFZSAftWN3ow9/L7OGjaiAd/dU0ujgdR2J6yu
VWQjVW2Jm+CJkeO4aTSFhDGWa1qr2VV4BN5Xd1uGCHIgDM+17VygWzwlvQV+ZurciicslYXJewsz
1qWZGe4xJc3hLjGqvaIhMW7pNzqoPJdguHNr+FytsXrp88A45r1dXdeWdSObA7LpkadzkPHkiNVK
LKN6Sfz8pnjcSiUBdsmufjQsNl2F6QAsT9K2K7As9cXX0lNpTEsexte9m/vLs40Dp2TT5LFA4yj5
G/zo0O7cNqQtPPBa8w0xHRGl8qrtIgomDbCZ7anv8/tQCF4sa5fg5u5UjJ5rnuebvk8xyxlPgoEg
BROYt4CojAgdq/8lkc2t2GQtEOy6MCkfvGVwXFQ+U10gbXv9nWl1MzLz3JzD1h5/+Sk4kvPc2fcW
TrGHTtX7gqTHplDV76owKeUaHUXZuGxlbFdt/wJJGKYjYdOzl9RlEpFUceTWmZc1Qq5N97Lwi5Pd
OeGLM8wznAGc87wdVbUreFVWzTjn5zZznkjD0ITJZZK12xQr/UNm8uXgP2JcRVhAqU6tXg5APqzC
pgGZhDOic5c0cdAkGe4y2uHmiIICzYmd2Hiz72cPLn8fmG4fswWt0pe0R+dS1fgITbgvien1/nJ0
GyarDd8gQO51oYILtrFPk2PB0kDvQvAjX3Y+mZeGyp4ychlKk/sMYhDueQrThog6UYT5YLgZSCeb
reIBLIuxRuaQG9OOLVjX7kfXmP4Wlg9Ahhavt7ysA6qNQ3UwOtPeeQwoc2T01ejsqGz0rqPNTRs4
cpPNRXpe6jo40S/e7/J6fNdZpneNZcON52GaDTGFCMkmzCuXPAMIYjl7MlIc17lR0J/4qurmfZY0
nSFLmbOF+Gg+dFZyrmqbnplaJHdJaY87A17NDSAGQGq/NoNhbtKsxEU547iDs5ovzWaccfpHrV7X
oxfUwHUL+njiIGkP/WBPO0BWOrJy9UflkGwK6dj3uan9S7Lga4pXXI7w96vGvjd5lX7fUD9bZ1Xd
BQwzey2v2xR+Uzxmcyk6boQlPbmOeyekZe/5lhnandK9LI6gF+HmtJnNPN2Mft6dsNwgixf61U49
HTPFZr/XbDmg6VQb+MfdG1BGdh5jETjfg52w2whq6y9fLKoZ7tB9OBmPHDnmMMqrvAqYwZP3vgHq
BoQ0/CRVaI67jAjuie1KML3y5A6GUw8S9LRgB93W5RS8ZrynFXps03kbOtCm7xHT86uDdRHmxTTG
Xk2DOFhvkUZp4xjHsHbUV+ZIGffmosFudFbzm1p2q2CrJv4KhylmW7EAk8bg1hEM07zZr7NY1Hlw
fJ6URZt6K0bMQn2s81j+KMcfl9O4Fq7aV9OwhseA7MDWSohloUSyqWdLMMgXy1tHyqb9kv8usMuh
uq1LyBH4oO/SS2CvQgBycCFOww9C9tdFWm3H0JmneKlat0LET+GyFwuPqyjzajZ8U9BR+Mey2Xme
/bDoj64Oi2JrsFRii5CGk2NHi7JvunbY28vedr0m7ss2xBbN+zk26Mze2MHsfRdjOT6obEldFo9M
fNOW9qGCjgKShHp9RjYQzSfOTeZrt9VHngRTWUVh2wxfa4VQeBhyGI/njo528NCFEZuDQeJBC9k+
Uvg2/0iWfXmk2pAxFBKbeKGNN2ewHHzY9U0L+HWzzMulJGDSvfAeKemCpbM92Rq1erZyW9Xk4LOV
3g2Q7LceC4T5eYu81v3QCBMOu2lqruHU7HFjl68mLX0fnrDgSBtdhoXGhs10KrRqUdbMTl8bv5Z3
Cdzy77KqKbhgIeL+gtBb9dtsGlOxk2Vb9TvgDjIutX7QLGtYGmbhV644HsUMxI/z2loRg1zfbylP
CamhHATbG6eSmOoKQdNnlIXGKLalKhCim7oBGmfy8gKubvLd7032JTFYJSDidBoU6aFeE8eL7RXo
2g5oYEGzyhB6IJqJtex6To3eJxCd1t1K1SrC2k3vviVG6bH6BEUnt9RlgDkTnoeHQ9a82yhgzAfC
sSnLFbxwcCJ1frtTy7L8qxPhqV0dFtYrE4wGqeSOtzEplQdsq9V9Uqb194wBiV5VIzffPYPaApoE
sio8m66sH2TYCLXPi4Q2eLoxdhUc0HFHT3FdXAQnNQJZfWHx4u8az/wA2Zy1UWM1xoWOA+8w1mNC
VIcteeQDVX2t0mzJdyAhxkeVYCTSULnjZnWSv1BjRzws9Kz4FDJXXC0z06zSjXNV5jQCerXaOuWf
PtYWL0uLe5MdxvQkJhfN1BLrDWsqTLjztYnVtM+TqrgMIfseZlKfIbLNunqOyAZxOkqmtSp2EthI
u6XhwE12AwL4+wyC+ylck8GDkz9Bixh5CHzUYQLTuOJk1zHXw9wDBN3hrCmEffGN1X2i8/6kUlPu
rYaphl3GbD+A6RpT7oFl6PYZu4whWhYl5wuEQ5Tq1enNjdVV+Xux9nN5CsfckMcOziZDb8ZeUKo1
Tc9BGHIImvTslGgoLD0oZtJ59hyopaavo8Wdd3VwdGKxsSZvOuLDBruMctL0F5IOXv3QpUVYbIyQ
rpnTwGnrd1rpqd7JzEzwMuS8yjrcOL+I7UiIPoPh3dGTYW+x6TDW0KhnPC60XPCWCgyPN+Hy5GkO
VwN1xZsENwKjUO7e237hQfYuuwetZBuxOwPcY3jVh+8M6ZkRJDiGnFfw1DjZp0pnwM2BCizWcHbN
u9QBXsYFN7IGAofAViCw52kj7dI+g0o0GXPKeuvRu3gilrtec5fvIZvze+rupk3IfmiT8DigvoTe
jHvfYYV5sIl6Lc+qUe7fzJkL545NkyoPYWFQdJW3PvYOQFMWZ64q1HSepl71EPT5GsqYmhrBrqH3
5yr8vu102Rkz6MvPcSqbs265765+gwHnMOXkIfGOVcPBTYKt6UzJBhXruWjqZzPgqw3FjzEk5vuk
fO5Jq33B/IyAY+iHSvCjTPVIycuhDCz+4gRzrjSiEUJi1GahJy4JXjqszkbLtPtGGcqmqMSpHctv
htYvo2gfw6550rb1p7SKsz2YPuWrlIh18xdrt3xDBOVIDcFTWKgwIiHw1ZYVew5fvNOnmkYAhx90
UD8GVvlLaPc5N43rpFxxpm0GbKDp3Cwm9bWcuyvKzR25tTrS1vol6vpXjcluE/i52JVNg++NR3WU
leI3Ozz7R1mKU0Ef4j/T6ddsyy2Ql7MRNkg0IToKQKdYDGke9XgbEI0AUAVGv0SSI3VE1C6hSak4
lE3+Ypa6RYdh6uRq/zM5XCXWaNM7Ub/pjhOR6PDJeM3A6RynQprLTh+NhnPOgQ6CWuRcTWoSr2EF
/GNbNcvAr+B72k1f5ergE1j1mRf0fbJo3nHO0kfhOl9FGx6y1XtC1LnUVnWcqhvvB91DCZ5bFmcK
sdSbZIVvDOnnOOErIzRc7HxzviPfce8wwyfUWkerNwK4Xz3yZnjAIGtdiG7Qee7XV3NUzCVe/0tR
S7eTml4I2eYhHNGZ32RurgxcXUyHBqUA1bQt6Wjcmn1PS4T/oK2wvpLmgEVRvbC/Y7nsh3P72vbi
r60852wtbnCaRo65iDbtHZzA9Z7M5T2zFkhU3z9g6UJHw7VSeMmftHLhHSbrF7ulX5Yns+2k5BGX
dX6mPP0BAPaeLsr7ERD8k6M8OkzFoiMoveGp4mo+drVRHdyKd5PXoFD5QwB4TZbNHTuy/OgWy0eY
Gbum4Rfk7R8xuJ4yxtU4WY0ptlp/j3fsHjbbjB2reKrJAm04RCZcfG0OHVR0DskLvvOEMypmyW+2
bjSmkNeMlpxPk2xZsylJAVJwP8MpdaurZRTPa6mQkWi0vIZyXL47Nzh6afI2YAfK6+FEN7q/d+Ry
RU1oafBxniymd3Nt8sMyFvm+rDjyNZY4FJZrnXEodhGFTg72i3XgOhvXq5jt5jD5zR5O+BjxGuJy
4ukNZqXsnvljmm2wcnvcDtQHX0M6Uky/GJ0h7jWY8DC7mQevszRas32p7Gm4Bihq9LTLF+2VT6JI
fhH1bzYhb3CmDYQBM/mjkGFwc168ksk0yfOezxUrGIGnx46SnVOdkejhyZvpUHGQ7rYTXtsNXSUC
gwNNLigg1z4LPp2kvast8Uloi2phcvK3uWjARZnCpK+cX4DfKIzI13viLVywVndOWV9/htkot66b
H28VMyaZB/ansg+vNKlMnCMLCBDbvHUxldKnosQBnR+htBJQFX47ld2qHx1aE55fGZ7zxlqfuxo7
JThT+1FTt/XircV6pukIA0ljvoccs7aZwJA4FLVBTY9RZPHULdNhUqp7nwXffjUu/vYG0ISR3C9P
HZXV2PWSkttzxlqKSyAybe1/02QyMmMhrDeMRVkBUjYa5/aZBsByR4VXGgdldudPkzymGIvpO8QU
1zeIb0V+qmX9EpTro+M7LylzftQOrX836nI5FMtwUAyk7AP3THMXqKyQaritNtmtoF4Q36VALsM7
7fgvluzbGJ2piqrctu5ahpRDgAsHRfKOG9eLJMoc7aTtuzbX4gjOrTyUfbpydCmoWGl8Ekb5enDK
/uJjNoHtm18pMX1dWu9gdg2pGuSzO5k17R9jZQpIh5vvj8PTJtDumV56QYPcfKzC4Tj5+L7K8sa3
HZZzmhaWps7ROaYeJ8jEkd0HlBskw7W4tx3/UGSlvIDq6beaZuRzTuL/V96q3y7YwIhSD2yOQf+6
UgT+wiqITXnbyN0U6NOMl2oPHPJF+2UVZ9o+aRTOJh/h+jtl9W6DX47mof4m2v7ddNUG/Oq0KwWV
SqGa/kpuklqyYosMVZe73OVJS+WI5DjpoG9wJOWnSnvkVhq6dKdSV0fTBA2aU/FPMRmf/tI/KG3h
eBTdMXfVDwccXvCYie22PPRB9jEHSSys5TUtW07Q6fDqkcP8la6ps+Pa45cPurSKw5GiS9P/XoNJ
/OCj2Gez/5nk1fvABxpYFr9z29r7eWmOrvSOs6QGKFn/2OaYxWULB2xDdMuvNvY8pEcWYmXc0S0Y
YRx3XKIBst6185JvBOnDdMN2LcFDUw9vePY/il7026AN3vyk+MXp5K+zEl6ncWTX2v09c+ESjw4O
unRwsP2FyabKUGz4mc+Bhz16TPjqtF6/XJcH0FC0/kPrY/+q3QtRuB45wXLtL1Xgh8Ce5szJLg36
0UVPTxn6xjHHlw9BYONqzrf57PU8WGQd3vQ2/zplPd9mwGnB7jJxDn0n2M69QRsJFq00C+sPsrfe
JeRb/qHHpvvCaPJhrt3UhZH2l4C7WhXdVbCHMlg4iiQH42eG90xclXOAbJvYx8Ql4YTFjY8gTvBZ
vEFMQ8MoaFpZ0uk0Ag+BrRz46yvsQKyNE40rPQspw8uHeAavXPLiU2N9HVEVUj5jsZYJfbA1wcCn
caWXcjtYeoDcLOspeyoNW6hY9KxrFjEGJ82j469Ewr+Yw1T8sb2esEA/Wfn8KqQaTZ4IfnUIWqc7
SZxBxI6saQYawd/Oz65Z6+bipFBodyXaVopZv3f2qGa44JSsNk2a09aTg3Qry4vEagsYwOVFqrKI
Mq8lBhGsIi3qnV1J7Gq5ieoOBa25NwJxKZPK+J1zrT1Y3YKYhb6j7WXc4YxBaqbLol7NE07YZGel
xg+Pm/tqdbbK78WmC1I8jVk7b0birlWSFC4CQii3xdjbP+LWLMqt426Ag9cfLScb1kDTtaXiEZ9R
iq+POvN945QN8zdXWN/soGal9I3zyxroS38zz1yN4txzdLbxN5VOPTFTOOlOFonyJQ6vlUxjRBcW
JjsDH3QsfAmuHlk0JUiLbahZpfwujMqlKm4UsxVlVe1tB0/FxEs2/7o/4f9Pv4tvE1kiWuUGoBMt
Iv0BXoD/wdfwvfzJ/2/vy3/7///T42D/H++L7f8DPm3o86Cn2MoUN4zRv3saLPOfthjMDthlLFP8
h6sBU4Pr4JsCaBV6TuDBdvpXXA3/Of15g4K51o0dC0opuPWP/Jco5JyKhObg/hMHfeNt3VF5LVKH
Tk1njWZJygt/r1c1x6wj+aEpdD85reWqPGZW1cFTJ1FeE0i4o2r0J+E8zTSGK1mzc1G+yRjVmpnr
//7XL7z/14wxMGH/x0uo6r/07z7/DWPvnwHCW0rw3/6nf143VsBX808zjPFv//7vlwoc8n+IG0QU
9wvLDMu9/Tn/O9UXiH+YwrJu5iaopg42mX/pYjHJ6OJx+Y/oLDAaHDguKULHQw3FrPNfrpdmMaXd
FAE7sGxYFFN4eZKUcOYch0+poxPbmoOOJMiEhoZnuvE7olgPKJqW8egZbQG5KapLXWqOMq3E/YGc
mzqdcXGytJkXipDprGpP/lKsbnKPNOrOfSQ4Wgtm/qXmNaAVBQXzM7lvtzC2q9EO84jI5FVldp/i
XGcYB6GxBJF2B7zWemJdfcXSTD8QtHeC4CskBovhTC/6x+z6Ef9GSRXt794dAzKC7GKo/RpXTWlo
mWp730COKWscrn1aoA8nHWt4drtBYB4WAe2BIxV9wgBF6MqZsPnP2U2kgq9gyR2Bw/Ws0rGV900P
+obVq2pYx/KabevfbM/L/n2t5+SJLy/c1JMa/IxN9GRnl6Srw+lddmLZUmiVblw4jij56RLSLUVj
VvMYjqJ55U+ovkKk5vvZyMgTaqpfsPbYiVcfROIvpw7RDLN36NkZ0bB+/FEhmJQ79lneQ7fimMF8
T3qwOLPlhlbheMH40YeqPRKPsraAEtwviSIRTznCBoK5k3sxx7A63M8pzu4htKy3EYMzUSDfNTHb
a8A3y4EPi2KKmahPXJlqymI5ajrtptHt2FHo+h0g07Lph8WQTKelfzeHA1s4RvC1Y0daIgnJmi6b
ukvwPPGY4tggun7dzwb5V/tZU7EnMfvwvvzbDXhUKNI0GFkwQeT+1VDZfHv20BIba4fH9RFAwVDw
TTtpeKcDgh7fJnaafdBbhAJz4nkLO5C70XbbOJ298HkccCVj/FsCdOoq9yE0SuM6QIbZdHbAJLoQ
pKZ8gqxcOMmHdZmgSdJgU34G7Zjt4NMVLvYjrDMAPFOKlQ1hUtcrbaZCjjtrpEib76S/OMcZM847
534aflfSJ1hJeGi+ljTPPfAKwOiBNJO/rJpaG5pGdT//regH6beC8WAk5ObLeMW1012JU/F1bskp
tXWydVgI0omZdcuB8nM72PTOXMbKcqh+s3RpbDPI6fllLGGmxR67dPMOytni3HEw1B55AiM10H2z
LiRWIA0V9M22xDJdxZQp1G9ezenwq7SUszMzcz0k0yKy02Bk1oqTaUrsP9zBtCdVc0LlgeiAQSe1
2x3cZR1dromOcXK2C/1W4j3IHuZMkiwBlEv1kdPtOgU6btsy0/yZBKDCcOVYZ4ve+BiHAZ3DTlbe
NONYsy6GJPMcNi6MQtLYFv2pQ7ZjiKPbdBhskjV+uHZXmRF7xkxVuVNsDwlmu3Ro6FoxWjTuzTS5
IoSlNA3thgaZdOVQU9QcfnOElGFYg8PKBmXLThjlNxkcGVzcxkrNR5P5FklO4Dn/7TmOfldOoagH
qtuAoyQOE7lbDN+Q2yHL0VoxPK2H6Rb+i2mMsJPzTOz+MkKeeGIArt/bMa1f+8We3he5hBtZjsLc
8JBIY4cyDo9YcZ1ZRbwQW4E4Xwu9tdigntZxdvcY0hCelG9b+3ToPBbFQUo2h25aerPQ3891MxcX
G3slLI0i1JduDMf3YCJvSLCuwZi18ZEqNr5TOlgJisWHG5kmI82D3owtbfQvXdYF7QZbRVVDoXFa
3ItAa+KRiClq5KADhmKV3gesOBVF7a69oxSgsj+1y3JvKxY4u1ur5tkRj53RXMdx7WmUqkjKGOW8
cpRPJ/z+1Od6LI7Hwr9M7SjeEtRtLDXVOrKKXRYbO11rd5fKoPwZETWZxS9b18XD2qThgIjoWUss
6tkiXqD6MTkbyVw+197SneFvzc+1H8qd6gzqrE0lrKcMweVaGehcVVK2xt8VQ6BEFa8J68GMRuLm
ebus28xeFI1znKbsuFwXQT6hLnOOpkQTWE29daWTt7G7hGb70GIsa4GG6K5m9WaTmcb3VHgHm+qT
fZfn4pPu9ayh8KafzNgk/BvucCW0hyqbm41VAW2JnYrgOL5Kw+W07iJDRrk96nmJuOPzJ6+fjbvV
gamIk7/KTwZpUEKoSY1M3JhJ/eiJBmsLgGc4xyZBnDoISGupQbiPJNd4kgd4mX75CKWv8NhtzKZU
/a5/sE2Kj4znEnYfezb5mpXam7ebKZVhUO46bk8OPEFmE1PquUiioqfell1XQ8PNXGSXdHAHTife
OIXb0fapxOboz8E0bKnmOXS1j3cqyHXGEoTmkfq79ejS3uN74O1r3/Z8ttSNdYDXSS907Qy2itiJ
rw1yRiWym4PIKni9d8LF1RUV7PDK8CVsB5oXCfpzltK+i6nN7m+rvC6wq5hfTSflfnLMej35EHGv
QV4HQG8hXrAf8wSbg2DgGc+k22dsnCqzhCOdORndPVnv7JiTOGX1PCLAmKNzlW5bUnRlFrW1cyVO
yaDrZpvPyvDSYzqYnPd6WtDM76m2TNlyPOcFHScqS5Yd73jrYS7NW6aiQwK8MjMtPP4KtZ/Wnk8L
aCEzTyEc8UVPoxvss3rAv7paZUixww0AcnAqWKzxGFKOHklehBj0qtlQr6EqCb22BmVWcT8lRewW
pMF28InlvUHbHZ7TBt2LvxTAVqIwuayOVlZwUGV87KY9r1yWYaTvypjSHlro2pqvKVQp4fOkF4RM
pJ11+tRSj9QfG7Fi92jF7P6urFWnB0D0uqnZwffj0yBv1QOmGcqHKuSxF1G91syHygSvDQpd2Y92
1jT07A4hT24smMW7zX1usWflTfuayMV8MZuVX42MdcjKeuXq9ZWqnrKMkz9haeNX4eRhc2EhJfQ1
41EVK7fHcNmU2E2J7lJGs6WsYnxop5XmOktOjh8HvvTzd6K06XeZJ65Hb+ZQkQuWSeqeB8MeSBet
BouZUWvBe6o1Pdw/qeH88JMAaYs5r54CmMHzfqakYDnYget+1JM2zTGSyLvFhuN9pbbCNteZHk5n
gXdgimqbdyv6RQYpmj0Pu/g1MsIVb6zDW+6zGfwCAZcGO2M3mbBvnkYwCLiqymCenldbTz9rni8f
i1XxhKzGuWf3YbXk3PxbyibSTeg9ws+fxJ72rGZ+XYo+abZ0WYZcvljYMJc5KRvtYsKnylfcDxFd
SN5Bc1M9rkZjf81eg3M3HzkOx3KAKRK7gWz5/YxBqo2YyEECO3XbG+vM5xGeu+7Ijicj2MGci0fm
pPG2UzpVBmF9p83WIf7rrOvq6WhAXan32CAnkjlQR1+WwZU/nd91BF5nZeDW7kbMklUWrCgVdsMI
PvXB82j3hsXGBNzaRprEVXdjVTQSyQ4myv2y0g0cURdGcDVEyr/Uikggs+6YdJfecuuvQctbgyN/
ffpIYdN/j1Kn/YOo4LOeetGY+0X1yZPm6hH7mjbZ5qvty3xNNyyPqi0N3mb7hPC04tNYvZWH5DpL
w4pHahdDpD/KUF/bdaLx2BY6u+tE6oNWAz1f7omfY0xMdJm3UeYH0ze6k7BOc2g7Vdy0FebeoR7D
1z4LQ2M3WpV9FoxcTrTibGEZvhp1sbWmMes2LC29FtjalAakj2851DSFQ7UlhnXbvKhwPql8mPaJ
IxpkXMo2YFTBJ1mf+rmbC9Yma3BskZjniKFeMVB6JrE7XDOt4usYxTlRhSW4LOwJkXPMm785PFKg
B+DSX4gEsxCgIiu9p8HayX954BgclkmVPW8DwR7iQTar7yKBTm128is7+C57BdiCrtzk5KsSmazV
PYh93spejrO7yD4dqleMO167TsNrX/vdQ5Cbzh/NEbGKGJ6HSztzTjj6be8Pd8hi7ERBCxC1094j
Fhoj31W1y6ovCKb8wrGzjRt+Oo25dWdzWxA5TvOjWvPQPWOrr6y7pSgbZzOweftp7GxwTsGA9+Db
Vboaf8w0wVNTNNoBllHnExPn5JXfSzEt8B0gG4/ayU+sJDMGtTT99qVoW9bDpXh3Zii028I0sjfD
Z3vJT6nLR4/8xht/Z1PfNnz4S/MmbBeeTd3YRkRBfStqaah5Hc3eTi5KECff8lRCfaXcsHQuVmiI
ZUcAUbVvBNi6/EUOVHkSdw0s+QT5pdQnSlnzetPUKWc+/GWBVMc5nUzzMs1cD9tmxngTlUnLfAcq
JftwirpL9y65vRe3Wk0q1Sxj6iNPB8V4b89e8jnYfMjbccxskgH0hC3pfqW0aN4YtV/Mfyazb8Qr
GyZADeBTLMLxYtwTEU6fBtCGbxaQ7Ndy9IZjaeKEfIPitW60Z/e/HN5PwSNdTGwCkZQnrmkvwJlf
0OAdJbeeyhjCSq739WSlwTH1YdJGVdC4MTSj8ooHTLIQrIJ9LgywBG7m74kSJBeLxs/YTKT1ZpiY
xVHUb7ROevI6HjoDrIliZITbCL/EcUC0VDwQ3PhfHJ3Zctw4FkS/iBEkCC54LdauXbJsyS8MtywT
3HcS4NfPqXmZiInpHsuqInGRN/MkWZIhx0qyiwPpb6cen+12KEODakyy2M0OYRGpB2bd+ZMxVGc7
9NP27PbW3hO4VvGuaeqA+Howi+jI9JyDLIiHMIIIOek+4RDkiW5U0Fa/NN+F5qELPK4UZuTKe1b1
xnAR09H6o4YhDGizg0szzWsImkVKWMnNaC61E5dfLTP/Pk2z+o0oDo7nwsD3AO0QPpnV6x8ACjVc
IAwd2E4Niw5nrVunf2Kv4uYiqBd+akOM4/Rr5s01aKV5XL3WzJ8tYMdrAPoAVIKN9F0cj8sdzv3t
L2zNKDpMrOsf2QotJ6My/JoViWCcj6zh4z1gl+21ESpeWLLnuPZDZaa30hSEzgXmTnAHzdaKZNJ6
/LsFmqYjDIDhdRzYsiYdwZ2V62Ok3kOI4W+z9usELRt2xLZJN4PKMczZaZaN/RMAjH6juNP7mVsn
S/DFO9uhajXxiVgs+c6semW07QVDmSi2x9E0fKJbDHhoFDCImC5DOsfC6uaKH8J13omeUiJID3p9
opUgPqllyBUk8Mk58geO8WXSBqAuXFJzT5whSJN8kA3O3kCQiuUS4SV5MSw+Adm8SrBUsuUdIY2X
HzhL+ODcGEl0DyE5FsTqmWKfuVTH6XdDoPojWwPunIZv6ZVlRftaiJS8+cTh3+yZA6fmqfUymxHr
qpQ4iMl1r1vtu8OJWaD78kIpo4/JWegZLbA1yHsK57vbVVU8lNxazSsnWvAbWpR7ie3i5ztJW+9H
o9rYsjzEIE47pwI7JYcmmalbe4s30YeH0oLEPWcjIelky9f5LrApidlsbUN5SaOm/dhkFGBMG/L0
mS2uiXY4/LjxKA4SJmRO/POmlvjdKB6uw7hKW7FLjabl0tjIifYFJOU/gQn8Bz900pPX9v6jpMbx
a4M1UJ1aNKVDBkAfYsmS/co6WA87PLuWvISXmfuMQp3zNLQUEFTGBm/1KoZ9HmVYCBXp8/GRkTg6
ct4r79SGLH15sWasPFPgpkym0gwvLliwfr/Ng5O/VRh88503OTDrudtp6uF2PYEG5O1metIzasJM
oke/5Z7qEo+vmP8HoB3csSWPxS4oqNu6eo2N33yX2YenpTiJICsvMovSl8CJ42cKnzM4Au1ch2ew
GeV+Cjx1VUHREAiZRXs0ti3fnU2zpa5nLHn41Th05zXyb97EqP/Nnq3yfmJyXMUdy92WfAVfmHyX
+et0mXlV1Ule3eSIpCtUzB81qPTEWaneYG47w4663ha/xFxtL+mki99OGvC+vckND8AKuPwrkB3T
0Zlu+QQ3dJazU1Y3JPAaO5+MVE19Idfa/O04zPZVQ+xxh++b27rjDEQHxC0aYlEhmRxUm17JMEQi
QU70QL6n+Dn7oO3Y6Emvaob3iOwLi9cNmM6/tl3Nc8ypZB+LjczcLmyQ59babx5Bs+jlV1FQhZx0
epV7G7lOT19DlZfFfqvDdSBTxjvqMSp8gv7wUaqHbgrq5t3XuezBjZi5wbnUdCH5nIqy4wQ/aYjm
K8IBhETt/ibDG2usJW5tjlqOHqHEimZd9bLhOicrk7IeeW47ORE7sul0pE6IW7K80dBtHkaP/o3j
zKYOM/UuzB3ckFC/mnt46LFOvHVOEx+V8i9JrqLE5cX994jf2S3oU1bqniG/O4ciawCuolI/8Sjb
9zpN11cALCgBQ75qyZ08Wva5q21F0K+VJ9vEWiLFlXnNu3HJDkXjyw8TheV9mc+3t2A4gqbAu9Tm
h1XpMj533TpDv0CHMhcCOSv/f3qtPvqMbP9uceLp2Rd2etfV6paJ2mJZXmLfdmROZJr/qPXCDtfY
eYGUsXnW7IehDhdMsnT2dovr/q7GMpeHqQFGfLYkHdd368Xz76WLgQZgIYWE67PRlJXLsMrG6Oq4
JkBP6tf5nXoI3pngBlx7AEYWn/MQnCq0oBsOltdp077gp1TjLrM6Kl9kpZDfHJzaZNtUH/8pNHIL
q9QJi30eVThIiFie6rBrfm/A4u6dsLZkD5z5AGbOT2A3K/SlJVzZ/7o2OOfaw7Ri0cJLbkxR+Xfu
a3FETNNwp6BLxP7k3OPNNdCs5+BCBil4WkiB/S4Hmiv4e3VPdKw5Z/jLAZ0ujYhOjfac+UQ5W/Dd
4JtrdhWeLyhFYXeyfpp952Ms3/GSNfoB45chJbva9Bfo3eYlo/OI/OTUcLlWw3j1Rj8tk4y26hac
ySZrClnIQzK+5wgKfiVITg5Gx19+tcn/+tIZLz7y7KUPI4btHGPXEXNW8RMz0daIRK3LVBzx1be/
BWI8j1HUei/4mnV+RdJs5TX3Y/y9ZTOTKVBN7hH2mooRg8eCN1/FtnQToRUFERMBwupEiwAgqxRK
l7+vHC05/NvWMtt7Uqu71PrhrybEsE3+cluR/kTh3M+F30ffCI0ExFITKzqRhZsu2AZmpOeBtxm1
LavCLMfM6zume8zwu8kdcmxGog77OHqC42+sDiT+4J11eh65OcxeFqhIAmZJgxlr20hzco2Y8NRs
saieWzvPH6kV2Y+812F+gzSziCAVEYd7fCtifpYEiffxwtBH8LKTNepahfvoefHW6CWgq314lMRW
KOoYafn6x3sv/diCOWyvYVTED1BlxDMKOx+BXzvnIWtlvxeeT7daC2fwGuSQMD4jXcV/5iCqHtKq
jQ5BWfYfqutK2DEqZkLdbgE9zwdwvx8YPOvjAukm2LnjujZnXjSAh8qRJIEHFYmC7kmXT+EWVy+V
0ba5On1cY9oJu/iPz+PtHaoARA6rKdfs8y4tj1QLxnsWTRsH+OiQ68SX4kE2mPqQRFJZxpwt0DDj
pIUTjqOZf9y8TSStTrWIgyvkn/HPtlkeXln6OPhE6MR7fIn+OVCOggZCozScOOJVe3YY428N7qjt
1wPMpey4jGLwQDJNxSVWm6UDgbKJYxf7zvfsW+QUcGSoWvmAKMM1e+53TT0BPWTet//FDDn3+DYc
tF6nM0/eUsmvTMzteeud+ZX3itnjX6/TY7o46X0gnKI6RCxv9GkseuBJW4NQcAhAmyVlZbvidVub
Ijos/jqKYz+4yAQbgNzExG71PgAG2tdEwf65xeS+Zm3Q/qqIZh+LAjv6r3zyFjQr0uvlwTV1gGvQ
wS+ISOn+G2RoCaxNfnvFb8ncHTZ2MrwNK9mee5WVNXZRxMtEWZQ32JHKDMwROnvGjg8PqLJqNHd6
XLTG691OT75yRPyjEb7fPwf44lPOfeWEz/QPqRNyhx+fbB71XO3bYL0jJiKWXRbTl3mKQWwnlIcz
ApgZoOJ+YO0CNm0a0uw0xTwsvIRT1l0hQKCju2A5/dRYYKMD7ksv3xVgVuiLp55A7srKK7w9iueE
PwqpIrwbKFmnYo+6MFw2CJmQekjVB/JhZUb+Sre4zx+rYQHUKrvId/fch2M4qw1fRF55pf6lZD+y
gHGW+c3vCjzkDVb3PRdKbl25dFq+38TmCWKUxZumtM7b92RimXmLeNmHOAwO3AknkJQBmty2p5s4
QJN2fNIEO1i+qYTHGdpC7QJHrfmS2Ap1NwkBW55Wnv63zY1d7Nb8+cvOLrdERwQznG9yKf5TIBvp
jtF99MG/O7/q0u8uBhLFid0SGR4xiV+uGu2PuLitqWSKiQz0ZIb7U3T+Jm+2SNNci7Dfqp8wd1bn
Po4a3b8EMmPrCRRJhCzqwvaHU3Yh2VZMyNeykATBtm2MwIv1ROeZIdvupVGxE527VIzOKa275ean
6KL5k75n0f6W2bjV3+SuN8uLKOL6L728aI6wBsrqxVdrDMwN4kDOqV9O69+hIU+RkMyQ8WE1cxEm
+AYbtpkBq47Epir9QqdCLmNgWf90k6+ic8uvE1R8RGIf2qB+tLiwgeiwZuAGrWdOeH9svEPs2aD6
DMc+/IOLlMuZgkx6bp10+K+17FAI7s/deAPAlvgyB2Ty7MI93L/OhZjzJAgFSw4ID8Xe4GF/qELC
cDeqFSm7PsZ5xr7B9U5+hyryg4MmGlB5wqhK+CFv0FhUjfkd50G6XV3KwE8A4UwIDrJTrCkLEZBl
9bepWx4EcQ118VAYKUYqx5u2ju7xnpeCb+mWLfM/04lNXMeFEoMrH6q8Y9ngkRqqB2fej+W0SXyV
Qe39MCEteUSAe0LPjWPbT2pFMnTS/wvut590wwRA69XRrOu8vjVtDfVDefajq0suRjYHkHmteFss
FwPTwbsovAgXqv9syLYOnQLM/lr+h7juHCAbCgPqrxPyFM5t+bARvgNSIDoyHvMU3T4F7vIDou2d
Uynv1YYVocdS81TDe1/OFA/KW7GDuYB3J4UwGq4IaddH4w8KcG18mKsmdx4Gx1urixc6xAvM4uFj
99w7NrLdLzuVEU+vWayye6/svQdvHbzXUobecmO/FszB1gbhHu/auHcHemISuj2q98m4jruR60uD
fcV2qOSwCbIP05b9HaM4izMjh8ISJe3C6l3Edvvj0u7J84Nj4SfnXoqRjw1Fnd+bFpaDd2a4cVcS
LRIt+iMjY5Af68rvw6eN2xU3+2hs7bFohzl/46YaCQAWjH7nNEPTgcar6mX7PY6bH5D+yclI3OPy
rWd8ccR8wgMGaG5x9/UMkoGc49AtFPNtHkwzdSqoGUg/Iyzf9G06hHHlf2ZoHX/HwIIGM6F2Li+u
5pwAwjGPdYaNtc11hFo5ddsVhrwceftnMpjv9AJBpaVoFPNoc9E8metHSb26eCZuGOUfYZ5aUPPU
qdw8HDwZYUOOQ7jOI2QQYFsUSi1w0toABkGdF6V72jyXDilIDq36FJhj2wkQK7eoPLHC7dYbH3PE
wUKzIdbRFGH6uMq5w4KDw3h861nAYCTk0dTFD88vMzxeQOrQ7PHEd05pkjYAeWJxUYOBcZNlq3Ky
uII+BgVwF1Fao7MG3nqmZY8J77Ep/Kj9r+Fbw5RvzdYeckYE3K5spdGS+LrIYL2vUqYFFkwsy7gi
oGH3z7UJtHleSl3UPeCUKs2gpmLLifZGunKZdzi3s6IgSYzMdna4u7Y7+ADVXJ4ysHkMyQZx3sOP
bqf5rJGsTTJLyhnuiEr1wFm8cGKeZrXLOrAmTeh1ONjGdg0Sfo1YvDPiqK3YiXWtxu6oGtplyyvY
uI6cPYmBJfqGizFE71RL3DIkq+lraHfE6fbkyCMJf2OItrs+nSuORypaPbJUFfryz9YpapzIo4/x
mmU/L7cmwDpywUvvlY8IafBD1DQAV9l0PKVg+1OlvkkM+TX24ZnLdHtWKmz9vbQB4dZEGwy52Z5C
Sa71B5ZXa3QNTVkHHu4aB02QNXGmGCQIaXBTNxZOgn/WUa7HOwxkk7gJ0oKb6A7/SP6XSkhcWAzr
zYiJfYvJXAcnuvJ0sOLu6zLyBsod/OCElYZdPJPSJN2TRo2BzGGxmAy7DF4nodtow+2StFFTLMkU
y2m+M06vi4NOsW9FF7YXU3uOVGbsaQpb1z8MOIHLBPZpiRwF7s/GJ/cWwExPvBtWdzwPLg/RfnR6
1sFVaZ31mxVMNWRHAG5E8Pn7BcMFIrs7vqxrbtx/RZw6aNs8Fd1/fUbKzPkX5GCCWAw2jWSJxbC8
0Vfji7wlFRV1bsZJ5AacoE5i0Dec78FQl7yPV3Kqpwp/CWQObd0VSRgpmKUcut6uy2w1P/pVwE+s
xaDNFRBLCI13tCUcvs0r1bPyVcMxChycyo9k7NaifeujolX/6IXL7VkPndveV3nNhEqSkmDOBD9I
AFbFxp3vQ9Qs7y4rR0ewSg2G6N9Yw30kveM2EDwRl8dyX25CzIRbTTk/LK0k1wSZQMER9VT1X2Hc
qT1aClgDYIzo7sQRWR/rMvPay2ZwIvyY/alOp0MJbbJ4LBHrxXEBeaAPoEdy90QIulMHvGFz9kFg
SBCg1o5xft92BOFl5MCOPnk9dlMSr1VXkrWN7PA49h1ds7t69LIliasu2+4gIIwr1AxSNt0Ri/4S
cVrMoIRvl4lYHOONfrz2AGhB0/k2Ugm5r4bKOhyVmzZ/4nDMxOeEGBrcI0QxPEN94gh4q2TokCrn
8uCYk+d14wZJZiP2QdgY5yGykBqVYovq4vepZjQxtwsR8+u6ggzUuHCzj9HmZRWloYy96oqW006X
jfl4+wA87clr76QgB/BSDb3ad4vtzAWfjugfllkG8T/+03LRcuXaTsR+2ELVF6QRLmemJQR+qIXl
G8nVJ42Ly0ruwjmCkiYugDmxrF7dFsQvWXduCbwTHWqHuFKZhVsFsRHs4hQDbdljw/pK/Qqbtrfw
EMPFEm2NMr++jlgX0pPweFc/m5D/co5cKkMJ4bu0akFO6tuYGUtpHATPU8+BmWySFjJEHSuG9ALf
gXwIzv+qfuuarvFfeX9gqjixZ9/q16KsdbWHTTrxOh+ruibzQv82EcaaLIZNvDpq5p+ympz2e6m1
m32HXT+Xr7yRWzZRHRCM/cC7RtwPDlX2R4TKcvrJFSzOzmRGFvUnGlJGlWMp0Kae+JKv/fuNdVQd
M7sSYHidoYbI+8pbCZEzYrI/s+GWezcucWTrD5u3bFFtW9hsu25zR3JMTqL0/snIgM7fuVP8ErAJ
CDt2LE9RtgiSj4Iyubl8Kui/kmPCzAqb8lJHy2yOZNXdoTkgB/bLHyK0ExYzZpg5vYXXvY5+RirF
4Fgjg5C6xcEFV/nJbjGfE2jWmOf3CyTxtixPy9ya6kuQr10EMlTeTuDhFuZ+coZxGZApg7d7y5v0
M/2VpUuW3YOL7RzKJZvZRdEb5TmHqqjl9Co1YT1xWm/r+TdRtuAhADZZWGAjIUChd0Rxm+IzXLa0
Iz+Xr7g14Y3oZQMg4LLnMYBxWOQ/ZIE3S4K+fQ2bi17gwDy3+Po8bB9Yt8oz9pOu2tWc4dlHKoRd
y0M31RbOQrmMdBIoAD2xOY5y5g9VGOpeCvCg5M5z4bJjCXHWGQDJ74H0rEcT5+j/1asePoFky5ea
FqVby6Iz3c99B2s4AAncJM3g0iABosTHsEtRLKgVR8EtPqXkTrbDENc+V+0aBXA6QFZ32571xaJf
U+EPtGSkZCa/pwXZ7wkvl1g/xQzqhPOnz2QEiSrinkc8NQ3rE5bJmS/tVoK+5krrSnvvmUE+mpoy
qyHtKZwrJgdTZ05QKnG9dOFe6eQOyrAnSR6PqTqncc8OfZh6fd6abXg0+MLqXeNNU4J82O4nkAXw
fot1e5W0IT/p8YZzkphCPoHWhCdqTcNr4Ic5TBQ1+BcPnOBnGMKBKdJbljfciCx3s4r2eajdP4yb
8oTF3qMxyq6Ju3SBTQwn0XGm4iwJm0BS9BFUe4cIIHudMfefG1AVTxpWmIDtO7sKclsasli0wSMo
XrJU/uY/KJu5LI7RoC9tvNRvrjEwWU0TvQoy0GT4FWgIpFpS/qwlMPjxhvjZcDM+UKw2f0TYiBMQ
2s0pqruM/ss4T9Z0Ha+OojUNO9vQvXFpgs7H5QJql1BNel97vaOSTnRRguBYfZAVZK0cNeafG2Wh
fWK1kzGhDZU86zLVf8eRZuUk4Dt+e1tq8VXJbbCJIvV96kMAXUf+ecydkPt5KoL8MZ794nedzThb
aLUO3jHM4suQNmQ6WGb/MoRNTJeMTu9F6CMxOhnGFEG5B5/wIL2E92uH2RL+HlyXKRswTQ7jXneE
w+egEufi/95cZHWF8G8qAcpicB99w7Vzt1IT+QzCgzVaW67DD3cK8O3yA+sHnxZwsVM5X8RsqMgr
legyFw83SRL7aeOzFI22bgfQSaxJTOaMaL61j+Et0M/urT6JzNUHr5mw4nCoCL4avaFhAEwDsDpE
Clqs+vBU2jhj2xZh51YjeiJbYaTuomIvn8BzybmpG+zwgV4kvltEk9MQavmJlFUe/bEwJz/eqMMZ
HMTCWXroBGuRXwyejCcbNc3VKs20Xiwh2UWqI7bpXmw8plzu6rfKYWmPYhBvwT6CgnYHLZzbbg+z
RmuujMnKchehUtd4vMIS+FG7lSxnoQQajARwD7ZjKtCNQKuK8cCmMGgeUST9u1VIthSl7eO9IzqS
b1zmqz1uQv9Cydp4XtxyoMsWcfZCR3V/mSeQ09FWThcN5ZHtVT1T5TsNH5hnm7d85nIab+QhlwlV
mDtDrM+UFpLRWsv8Po21enC3dMX2pVT56C0rGrQbhtGrBuYV7/zAked2aZ1rGhn5n4vCAxVMhVEn
L1aQOjv6GBze29Spfrjl1L6LxqqrMIM4VKPHYpRulOzM1MpWI12oKb2fZhKKFeRDnuAdlc3edt8h
ndwTmhtb1jeed7/munsAVWE+4r6PBODK0qeyJ4yJ5hBwiM9ygnO/07TPXYkP8BR6c10/DdWEoSjm
kNGSrzvdp56+H7Cz5MepojDGLPE8XyWOl4TBj7xiPJjpsWSj99H4mPlNFNCXguZzHCwlNftNiV4k
y9R88n0u7/J0zGwCVEweBkeVD12VRs6O9UH4SMEig2rBnpNTgp3UOYzJaiCMTukPpOjtfuaG/jG5
srqy1R4OLWbSjNgd6mAmcBPrtFqeVRdv+6rwg2REpj1CdYweJSPqPZizaS+3aqPawWNwfh7XiY6N
dOuLtzaK1+eIzwFKRUAizuOd823xsnYHqDHpqccq94f5S9lzIyjDaElQvjYEO85xHHG53dGdXSRb
b2BQcM5+QgXPwWGXTsfcBPWfZim1cqmuQpPvl3VaWOWHwVc3pOmb7gaJVsLggtIy9kqcfbYeVWK7
caGHhKVAQ1bYUc9cnFbuA0H9PuIVvvM7X/2YYzEFlxEt6zRH29o+EYJH+l6VNO9Z2riPGTEXFhSd
eqFccLy4ZiAYyCKh26Hcx97Rgo89ZejN3xgwg+DZmHF6Q4EcnSPYjlntZ2bXlWc0Q77cLJiSfTpW
C6DuuvkOvG256DBwrpz/xfBjKGofIGzu9u2lGDHqHrqoi39E+DAhIVTG4xqRa82fugRC3NZ54WMl
JCHLVnjjf4tU3vvNERETjNn0pU11fcizsqlPbq+0PWUidbcP4o9RgSZp+PfP/OIrnz7iTc5/M6MF
a7UqZw/IZh+3j2sEyZAicvPLRME5fEapqnFl39FKhkGtxqJ5onVjWREoVVG+pMTX/3/D99Iw2gV0
hlB/4WbKv+O4W+n8zaMaowGQGTi19H9Qzom5u8r3ruxAQe9qajVnekQV9ncmRjOhmfk2yO9jfjis
COwJYY3wO+9+YSSvmVZKGJd3TGAq3XVz6D8HBiztCx0z0qW9Jh7iC50dWnKB5F145RQ0iQlmHCBp
RIxg32exYnpyVoN/ec5QtqmzHKqf2vFSjbEO+/wRpDzJ9HKaydJH3P/wIio1fsLu46IY0zt8pEOz
m/5SJ3ODEsBEufLucv64jBr93gYzf3unZfihv6nk4ep5iezgu5QzJs7MRkdZyEifU7NuV8T+nCKl
W2BkA0knP7up7/tfsc5xNGyrQ5JZDw6Q3dKJWchyTjECR4i0+R3g05IqwkLenIdGpH1/l2frGP3Q
kl/DKRCb6v/Vy1KSXW74/TOr9rz2z2oa++g3Wu16RMzA9FpHAI04Srqq/DnaCsOtWtnS7qesCY4Z
Ht/+i0xNN3Fa29B77cC05vcsX+YGlcGMkben7zlqL5SuE2o6uPNE0i0BwxEEF1TI4QeXUqEJfZTN
1VMgPPCmu974rE0zgezt0rXFUtVz/v+k2DTy950lqfAVeMTC3TKq+UA2NugWBS2TE0U6IldnZhCn
Y4IaeUPtXaCvKMWUL0k4jhF6ZEO+IiXv1h1KA/bmie2ocwymofwa/KzCru669Z9sW7izbjkaCsnn
IKWLzDSv0dKYxE5FFSZr2YzQVry8Pc6zW5p7B/GVeKYuq/xA2Gxcv0AygsRPi7S+64wsopcU+803
BuS1uIRTTYTZVBzQt3gc4Ys2y77qUY785bYSGc+44ZnuzuK7oJPgynItDM+Tcu097t9vd4xiXlRF
lPvN52YGMnTIX0G9wmzoOW8yuUX8zBFbL158vaPdRyxWBKY1v8Dsq99kMJ5mJxr9eQ+pTxJ4I3I3
nn2rU3LKfRs4+M+50kFfnQFoj0lItoEoeC1TBxuMWAz3YCJUWLNoQq/y5waUnTjVagN67UydZQvX
D2orj4uJbuxe15XRrmRs75IapCBpLdGDsiijdvreItXDu6wh/ZL6WzHkoJ1vGHa0dXj9+DNajAnG
kdveMDRfnetpc4cvOiLfobIpcN7JeihRM8ysi/rbsXzcHrqS1rndAOioP1gsYOUDPcg51D/wwwWS
5TaN7cmFxiIOLv8zRSTZCDt263Dem3M+1EpNQHiD5r+eXg41XWnFXXS6X0M4KdfAqW9VNiOwnsjF
GLCVsg7eqszO1t6FkUO1E5i6Yd7Evk9RvjGnrFVjHvVIWqtNWBDKPsLCM0lJgAcdvIHY7eEGRul0
q32Yb/ZXOI7d+AaGqioOIRFlvsY3xljesfdYhupSlpP82vhN0RyI4zQzh6CPneGzGbAd7IKNFf2A
5d/H1DREscW4pCO/G45Qs24QuYX+HB6JmorFJ6+VK3/sLILCe5jmzjgv9JQWoXxHrCog+MQD9W25
RFznhiSnAXe0DVoYR3TlSCAruJSndF+RIK3/TaX2xJenNHvMQ9Nj+HWXgL0KfvaXvqoz/8rF14Mk
HSHsvIixw48Kn9Vd70zOr+dtQAw3B4nzdd6laSkv4Ar4nrntTZ/qV+MevQGBFHc87GLeSl0LPKyK
7ngnQUNZ2E1d8enjIuyy5atkq7gv8SL5e8HARKZpLa6RTlf3ONBWd/T7yLtvsbUvf4Zu4h10GP0i
BYOt59VTRyMlBB6MbmtwEz6sXi9dpwMnEfx8JbkIJ/y7FS1xnC0Yit+RQyPXskKNPgm/jqjEChEy
+JJaduvVoMNbUtXxqDS2Mb0+xTofQYRSWRJVfACHQM7Tw1ARe+Sl0DYvWGDTq+iC9s1ijU25TQ7m
MSQ7+jGNrAb2rWjlbpkzkrwsarv1yYfo257tEHrYn3DAzhf8Fttd6fuESvDiVpqgGMckEjEKASVB
tWqLU+8OFI6xIpwuQ6WLp1KNXMImI/Jn1P2wvZMQx/jm0+L8EoCB6XYBufIH0eNJ4RLN2tRnJbok
iH+j+9TMLFJvq08c6zTtOK+dt8SEXavBT8BM1oIq+hhIzQ1o4l583Yr4AICt6o9NyH4+iVLgQV0k
8l++V1TJqmZwaxqorDxUmM2dx3Cr6KibcbGBvYaYt1cGBzwWmBs6KEZr2Y3xmHWAwyHVP2xAAzlv
HX447AolqyiCRHSXIqx26tNop/sR6TrOkpl0Du/BPh23S+0Hi3fiMFn/2JasARkcXDpdteh3oSxl
fO7kNLjKyCANdwsOLoKgm9r35ZKDIq6MvCD2+vqYjrZJfEffenRYg/8MAWHEhItn+60DErt3faSW
11qvQF6iYFt+gMKLEFkcCPvBDV17dBX3yWMdTfI85oUwXJ+9Wj4BzZmfmzLvr71c++Cxj6aBEmeS
goFmqqZa0VzcrVKXdRrDCxjF4CtS0Yo+oZHHpSy7Z27HfFxJns71cAhJdnxFcwa9jDTmmUdFU3Kp
VwawEdHtmlvudhcapAVBTXAh6qEbMAmee0p19NH1LfNbrR32pA7OVuwyKfTNfa10cIp6PRzcnDmV
Q3Ppv6fMcLXlDh+i/G3rtqeAtLsr0OV5mrvJ+VSatc2bV+N12qfLiOAhibSR39CsjTmnBZeGZjp1
U5Sv+3UZWfVOWcfUtJSiOIgACwFqAayglu5VStkYB96gjqLq+D14ZJ7LmfGyq3smd+Gqp3YdU8Zr
gpa7JffDF+sVxPiMsc2hajLXUg3rzM+pA7hlK536apd0OKxywXc0T/alJvyY0PGOy5B+pOkRVCK5
Fh67nhsnVVl7b6HFKegZPNgXR/3RBqJ+ovE5TnwEzj09tHl5HSqR7j18vQ4+fziWLEwz1lisyv33
mRfTiJIayZOGZQiLM1/C2/o9m1GA/QpXEUJP616GeCpo43LAp9p0TqHCsv66OlhzmL1nAsBH3DAY
nDc6Oh8ENByKfYkkEl0qBKZA7U7sk8UcBvacYxAnb73OMVOGkGpPIZE5T+7qHUu/RCfT4GP/EhQH
uVuF+ncAHskC8Hb9i5hHDDHNCFV+J1AT0Vj89LckV/RTlvXsJAOuqSsJs/Z/JJ1Zd6O6ukV/EWPQ
I17d24mTOH3ywkiqdtE3QiABv/5Ozn09p3aV44D0NWvNdciCEfqY38TF12A73kvgBuCBRMmW4l1a
znRW0ne8Q8O2iM4wd2HD8HSABQjyrAJQOIZPEhxbdaqxANvbxiPsye1K86eW+AZ9TI+3Zu7KXY2a
GYqTAk0nO5DoW8mG9ixZ5j4V5dw/DYNXJc85W9HHbmT/gpwhpJcqERwxyG+gN7tapQSL0f61mxxq
zQORnDSApqm9P6EhlPWnadrknm0Cb1nTQNyiCUlDzNiMuE5DgWqt3kAPtx/HGn4PpnekENY8sTLk
NCheM2k3xQniItR9dkIUP6O7Y5k8MS5DHF3YUfLiBw4N8IA1CyEYMaD/TK8GciEyZv2byks5VDGv
WDsxYjLMpDeTcYpu4AWSJ+JaBmr2sVekTXFsthB9eowWf4S1YAeztdhKR6pHouLycJ+2HBtbCcOG
KQglxxWHMTx2JpjJw0Tt8m4kiUGbkGwKvqCEED9RMeFase5eP1Tw38NSP9P0ZuIaDUQJ123v3Qu3
nwoS3tM6huLE7n4T6g53ku3XrvxgTVJQoLKl688T2fDNAeNQjYyX9aoodshWESvgCLCvBH408oTy
YPxBR1DdqWgOVj+IHvF2x0G0cxPQrQcofBFzgsJ/QOtRATDyJdO0dGrVicwNAma9ujQbxubzmf/b
e/AI0AXS0DAEvEQMoJ0rCbDug4md7GJ5qj5ZQ9R90rs2w/0s42k+m04T8ockl9n4RkS+wa0VyZQp
OXyHy7A2q3Ur8Xq1ytbFWU1mYPJsl/9y1dBddFPQ/yPzKCHUxOGBxeMY49QCKqTdS+JQVryaaLAp
FPw4hSBUd0mOL6Bks1VriRYC6WRxqkRfPll+66fHGq7a3jWOwUbl4KyTbwoeaw4CaahD1GX17ATd
X0xT8g7ChyJSMEK3vVPKDmEhIFmt9mi4qUZsVw/yiIMN3h/IgZJisB7Vif1djKcGWMiOW9s8Urz2
/SeeEZznCNS89iyoncRp8cneWWZr+g4V4+K5s2tUQnHyWc04fm7rENl8kh8640ZjywsmL3HLr2Jm
fgHlMV/eHBQ1PNHseFEvJvRjD25WQ2crsTMgkgu9/NTXkSsOPszVO35E6At0CP0/goiSN3dxFPNk
ieKvqHLXZ9HjwCRAhFkuW790h+gYsRNJyD7IuxSfBtKZFBsi+iKdrHK1zCxfHI45Oxy6ctBPPXS+
jIU7G0/C9HBMH2OYPdnOazTiO7EASzuoyveUv5MEx8XHxc37XzccuxuZswuoz8pn6MijwOa/QmR6
K4UTPjdrSipGQYJOmtkBiq0BTVOQ7WZXoNUll1VMr4FGjhEsxXBESxfLZ9HYaXaXRVnWHT0ugIKp
K2mcZxOA8NiDuIaax3rJvVcrxNzCG3NuvYxcCT9qwXIt4NbHmPGvp/jBoEuMjwD7vQtxfdUfC4TM
J8jUbuDS0glGZYHKpsZrdLC1vR6bGSwHGg6/ZeMDKzpUgQpPU+ET9Irzgjgdy+1rEtIX7CQgYPDH
KDsf0f2OfHctdomZv5f3PuCHblkv7IheEiQSJWICoD9x0QgL7zwV0xG9xvwTQZQ99VIDFaCchW/j
rz6oFtHDf7yIDSzcMB0eaCtdQj2ET0Yuusi/xpkCnicGrZu+qfRxafVwRdHCcleZZNnjCOgegblZ
52B29VFOxC9TGLcM+FKX5eWe78V6GYYAz3S2oFYtBBt/RjtDu9dDyPda0QnsbdwJn3bKu/lvtjtl
f1szkkl3WBB6O3NOVY4vud7pSMtHTEdihSQzRCr1ENNFpXbAoiuNFerYZWJm05jtgJb7paenOSmZ
abqZrCmOORNhxPzBjCgUKqdlnarIoa6QAX79g4UNbtgtkpk49uqQ32ygRED5VC48ZfzPuFuU4eur
4Mn1ulFkAGXlPbohDGZwrAOeO1Jnt9lcY06TKVaTSAz1hXaTLAh4Nn/VGOBI7ZXvbVHhADw3igTw
EuBGjAtQGQScOA1egzrwuveiy3xWSiIym5LJSnUKog4jbpmpinNBYJRnWdyEPThbUL4HMiwBCNDW
GDKBWABUr04/BIKFKr89VvFsGU7ai5TYE5DgVNuRrIz4VDNKbvcVeBakLxFbdbywOoylg5zbZPiD
XEgqLJuDKj12lrSdJ3ymo76O+Eke66yk7xWGIf+THSkU/IgkfVQN7NWOjpXmDPv4zVsbgX1Vwv8Y
QNoXxfKYTkbxV4QYeTBUf0wsy16pMxEz+n4W1nfImnNzb0PIQ6BnRrc41h25VodWBJa6z50udu77
xQaT18AcJ9x9aOUpYHjzgVi1+J7iUndoCwXiWO6i7q236KNs7m6C4AFiM7ExBJBCPnCCIx5Zho8B
G1K8r92EMNEt7soxKb9yiM1/PeGHtyqNA/e6OLXJ7+gHEDJyu0/1LmOWwOCV2fNDA2vmj/Cq/FHx
67whYR8weUdAFdmJudNMOMHoO8kZ9Ivr3SK0yDBt3aGHz8BMfIAyg4lhGxo0LywvSPBdbDoyudGU
3i6s2IFYgw0IFPs89SQ/M52ZDgl/4X9VDb+GrbkVp/sozUd6gR5E97bIhlgc5pyKD9cLEpP3aEKu
fhQJgpd9ZMfxmVgncfT8rHuEH5+PfDXARXZ8GpKcfMR5Z9WYud+aeRk/TLl0/0Ihp3ZXzSFW5iak
QiM8aJwfSWtKqu0EOrfdEhGe3kchY6eHKV0M3w4IQn8XtT0bZZFFDLKTBAn7dRFpdbOiroqu1uKh
ZAl4aKOjZTJ1cRey2NvZCcEmiuSPPSF24BQOVXQXrATBK8yretnNti2jHfJdAgOyarAfK9j2O1aW
ya2FnfxaIimG1Jwg+bprqS8ExKTFZ0VXIvULlx6/1DauSXQnHrFmbpYy0zbf48gXVK1GzgSJe0Bu
9oktvHlMiyQZcQKBIZ/TsjsFI2j5dnLtE9Sl2f1kWS/QVZdUDlmBLpmibpDDs0VH72/p+oU4z0Ww
nNhqAU+Gq+S/zP6YxI+II+jouhab7zXGf7Eg5rO8Xa3xI5CXwS7cJUjQuxjL9kHPu4iqtuSIuOFX
5Uxe8do3qpnYizYAiLBjAX7Ha8PPy7bc8T2MXDJzXlcKNnssPbrunTPG4qFM9LRTuRqJ/WG2wseF
jfeCxD8eb6jzI5p0J+MYEEzx2FTAP5O32A8WeYdftIQOCp5/Hvit9OU/m9LOfwMFacXo8cLAwBrX
trgzJoXv02Ytigos+YPipBUJLWIOgOGv42t1iERlB1dLDqhU8EKpAI/AWC+ssTbMiNb8JkhS4PTd
2LOh7kbjfOVFgdcPaPJPCFB5V7kx8vfcHsfjYjFR3JAr8T9Sf1wmB9QawaWYqceBU4b3NcYOTBWz
l97w7XboCxyKhJC+81olbvhjRCEbwPQxPpUn18JUcgIYhWMA9AFGYKIokPVXmCnrttLXMoobdx/h
gyJhiTk7yAdnNvn9SAeRHWtvYORdaMZfGwC2uT56rYUfuBhkdF8Sj22+sckE3pvEf/UjAz5o1gOd
PnQjhyAmaAVhTRpCm3hHoF4W4RgdmOPay9lnXgSSeaiGixPauB0NTDoiS4gpg6biEGa4NNMcfI8T
cQGndABlfEDrxIYjUyH3BtEw4/x3FmX30rPgmsFHGYWYcNtUJYP7uSnL6F81NG3xwQICOj3KhqL+
3+IbrYgMJ8K1naDoD6Lz6HbLoPP9narGWrBej+TZp6JgI+12ql4OPYIuXn0fZ4uwTR3f0QQvmp9V
LD8hrex9O+b9R8JWKn8iFCt6YDi0lLte96KHx8P2i/AhmVv/1abvHfQ5UX9hiclJxm7QuienZNoj
8awwjEYonJ1iOPUKUD4woRb2BwL2AhVp67tv1lij/dJ+Hf0AKFgbN1MUafGlYmdiKTmjbRuniYI6
5NVIk5Y9DnwZjhDXxcf8jqYW5ReYLo7mA9wnVKKS8S156WQejqcpcOFIVQyWPzwi79jk8PwwIApM
gsSpXu7JTZ/AeklUVDt++BYfbhIzlxkLlt99z8uH5eK5jGGPK53WZARw9+EgdYzVnjUJ7NMmkKmO
4eBgSSUnYHaHm+VECSLJMMxRjSr+SJg7q/BlUDde5ekGi8m5kPhSPQXGRMuGVPbgDxN+cUUrPhBM
SVYsLhQqS9BtyLtXlJcKP105rhMRop8QZyxY1i7MhfMvr4vh82Op9x462Nseo5OpLoNfFvyIpBJ2
a5ui9ctHrwYrjmrbn76hkMTXtEQ/uQf6Pdm4NO35OPlUDcepthIfSEsng301F/a7Qk/PQNH3Ifal
6ICHEy9aBByuy/IabRKiifqyBEbdy6LSr71APoyjJDUVhGmcx6Qt1uQkQm5qnhf65W1gMsjyLL6n
TewIOLsIQ8BFoE2LEA0eB8Q6e4tW/z9ef1xRlnKpvhzcoACrRpGcu2mcxGksJVt2jF/LW7doMx3D
2rf857Iv2N2liFerbRjDcNmg5goZxwswCl/YyxdeWJWG8Y3wcGIxacy7D+Ll9ATswuaEqykpLmGY
JXhjM3jrd/6kHAIghVq+ENUPPzQJ5caWwwwdLpkgSEUBI8QUudphoQF8cbJyYV7AYsE+DBjMin3N
GnUlGyEnTw6eYyOOKxxEpSxWMjTjXJzBYeCA6m5dGsE2d+2wODSikdfJ4fq7YWHS7jV2oLv7tV/b
dOPsys5I3XvvznJCeEtr+vF3AaVCOPi1mw5LghXU3SGLpMgeKnTSxWfsteFZBgg/IViNKoLAkDvm
WRP28yZaaj448yPxO33Z3ZVNS/5kRFgkDMWm9u0Pk7XTb1K31ol0MDfbLmaenysriAaWzar9F6yy
262p+t59wljgVQeKUgtNYBVBePKzPJv3aWJ192T8DFfICewMYs9fkyY0EsmzqMdkD0sbG8uBHpSS
axCm7o79QDOJIH/xmdZasX0junB1584eAYRHZSb/5GD1vNSo7Hfwy7qc5mNazjoJQ++QoEhEJlXz
rKPRjUcy75spPnltnD8FAdojsFxO89oiyf4Te4nYumifgOCr/j9o0Z6D1lbD2Eht+8pFqllfyvjD
xmo5bTKJHImnyzdXjXD90jKx3IIcURg4WybOT+xqcAg6hp3cJc6YT77OfpOjbnLhntTf8wJ9Oplw
RFKiJzb/NJhsNldux3qDfghBJ0V7291PqQ23NDf4eyQzDncvwnj5qMqx/lvOxrrYjc2Cg/jxAIUZ
nNwNkS5kTaNmj19ylhP3JB+VbwTDIiDmy4dyFvBC6DCxeyIdHDt6LZTFErQz4RptGiBlXP0XCAeG
ITo3bKPlTaKWRycb9dVf2AjYJTJ/Yhjq2dF6UM5sx6DVdb9L3Le3JZ+X30xH/psVW1Z0D6uxsa6M
TXJeFraBHmOPxjP7wEZj82ZyX3A5MVtZsWh6umNxH5FFW3IpnmtyJM8pE8DwMBdysXak941HLtYs
5YQvxkeuYrnm+cb1QVS1Q1hJ5xTHaKwAhxeysO8DXXI/WNRBIB15oiwQi3Hzy4gY4miM8QIhhFpn
YNmgTssSM0q0NfQI/JbVmRdzQDfmyTP5jnCPqnhO3H3SIEgCXdVzFcI3wyqTVkMb7hSkjYy9DFk+
tm2yPZL76M5DB0Ad7cdoe3s3RQ/XD+GuBUtvbXkYwB+nSbwGJgNKvXRNHIGzAXbUYLjFVEPhxi6N
NREBgNEBt8i0bXzB9NJMuX4pGkkQTNrhzrlV2UBpnsxzcbBHXO7haI/uIxiGxT06fa2y8+JgzoCj
FWavHdNo0DgEPWdXao30umYqn8CRUkRw3C/2xu/iuHliZbz0j/AVUV5BxFPifuoj9nvNXEvv0rJV
59kFvYiEy0oJrPQH3co7ogTrHD2O1eBt82IM8wm7rnmbhh5O6kECvsVPhbJwh3Z48LYgM1BIxnbq
Nv/kIpqHkOvr2yuUeJ4sX59IEORcKjOEzI7tEsQSLC1reh9h/0PRVrI7IJYRj0PgNO9LUJRm32lp
iOvJo+w5xssSERra5LYmPoCMFuBiggwc9MaSycYwYlnXPnOHfyJPa//bp9X4Z6oZW2pfTNFX1Lr5
NkVAIrCk9xHrpWr0bl4T9AE/tZmWV+pkb72xmNhUuzRUS3SqaLC6t1Anbf+30uDtf+kwcuwNaknL
i1h6TOcshrh5I/Z9C0LZSviHShByQT1di3+dCeL3IM0AaLDp5tpHbcFzwZZV6VeGgbyZ+wEXxENg
aSd5RHKIEHFT2zNL4zkXwUcoKv82WU7ZnjThZGfPbxBAuHP74ucaYZXtx9gXlYEeJeOkGzZ23s+X
ogvEdycBUP1pcGL8Nj3HKMvMsOn/mKCOu4cEnYV3hmUYNCjLBL2AwgzKlKNBY95909bJ+S8Wqpbg
zFC4/0nHDeqnaKV8kA0+eughm2Rojj1qISzigoZy40WJuBScvNfAzCqEAxK5P9rV4cmLPUQmUdeI
vZeEPOVq7JqtHUWGxDvf6/cABmjA2inGNAMEYzkXqKKmTzn6ofyCt+EW1Dlzqr+VK43hVs7DD7QG
Rj3zpDj9OxBBCTtiiodBbCemgBi42/KJMwIATG8ypB+Kkb0MewLTozi+k9ThBOslBGbRQDI/ONUl
QZHnrHDTf0jaCZPgpHafKFzHS9wu0Tr3joffUtbdZ1dMmC6KNJUnHB7DswIUcOxE3/1ooE8PEt2E
ehF2mqNesdz4Gg4u6dB8CptlM3pIYFVUPcUvs3jjkIxWIFTBSOuJhr8mn4M929EgAduK5G9NTqoD
8zdZcg9ocYtMcNzFBXjtL05u/smFgilh9pP4DzKjc5qpnMgB8VmqIH5abLYuxnZy0tXhTb+XMD5K
hm8F6ArMJlG05Wt0vij2IkgsWSULWGJYinmiJ4vQYGIFF3MoUnQqn5gYCkSAlvb1jegonn5Cgfyw
ux8xAXa7Rs0waYIhU8e4iDQDsxbNEKG1ZZ5D61IYsXyhG+cpyHVFQT4wEWz7gLZhyStBXCcSwgBw
q+rc9gxWvgnQvnbT36GhHL8vMsEAWJPSeD/hg/jJY3bt6T5ldYdGzXbZoXrgTCfgEwngNFUt2Y0+
HSWU6ku2YWTE3hIPeLYhyw68KANUNigNVoCfVvTp8kL+aA33FV3H0ZOsntjhcfBAckvsnXHlLE8Z
ly7CZZ7oevhuyia8FlhRGpaGbR78p2VR21yoSUnbhqiUZ2aFQsrkhgmrrd7qHIrjvqdKKw6zW6b7
yoVPfEiTbi72TV/EDQiKMqn/2Jj3nA8vXBwkDEQ1qLcR30L5IdAgsBZFM5tkF5iV7gtLP0IQMYOi
ErOjuNu0HF0kCCXsJZwua4+Nx2Hb0dPX95GZsFjnKF1vtaMitY2MFTwx/U7yfenAsP0zuNnIAwJJ
NByOlDb4TSAu0vRqUkIobNwdaycUe2LqM2vnxSM2BdRGGC+DPNrYuDyPTUUCAFWltZwWV1jWazOA
8T6KMUvzdWfvpPeLR4TNnVdPvrxThvn+deDpkcdSqZg60Gc8u0vTfLjn+V3eAW2pijuoQ4wsBxQn
bWg7rEScXP5mUz+WG+k1BVlf+Ad5LYTv6aMdAK/az6NjYKAVM+YKj04dclEzn9vJLiY4ZW61J5C6
ZXiGqePseAHE9EiM7FJqFwvlpnKSdt97bXrPUqR4qYMORUjh+fV7XAExocNpsx+2WekvVE8bConR
SLPRcPK7hUWyRRXpAZmygrSu0bAtQaW+y24O9amY6PZLAhv8fQRu55Cys8ADSwYCBV8A3u99xZwV
1M68zfueWocoTCIIW56p1iVw1ix6h+cLChk+C7hLDJjWZTzESCBfbbMQ4RaK5pFBPAb/nMDqLfwG
VEBzGNg5UxQXd1bDrCDA+Albk4zAReJxUJqJShLOttovLnNLnqt+dpKdKBYjvjoOJLCtxNSrF4iC
Vv4c5gwvXlgkUhHEDnj2E1XHTHg352C6d9MMYxRN07lmnwh9JtHHIGvZpZf+TJJLBvgNyuhpxvPb
baRfsNSoHB1hnFnfZNuGVn/kMswDe5OiP5AM3nuYLAhHJvMr+A7ne4awC8g2x8HRhtq+UWxZB56G
F8KZiFgb0CPgghtwy6KXDcWbqHLzAx/F6z4sDBWYGRo+RspQ59KEUXRfMKH5R2eZoFLsVcU+fmi8
9yJxE+/EdLu4z2iV6U9Lr0+fEKe4KCVmw3I6NemVeRH7siJlsRvgAyNXThCWJLTv34bGAhUZOBNu
I5+5+J4TK/hEMWM9t6WLMtRXPqRdsCPXaYR8koFzZUduuvanBdF1p5peHWi7cCv5du2eNPqG1ywD
jX8V+Jt3oCMsYr5CP/e3aFwqUnF6d8GDjX94WzqG1T+7L2/Plndu9/yA+mWmuX1FCB/axxDLI1+T
KTvG4lMJ+j+IyosKZGQd2i6JHkM9RCw15xQNIvICd3jP4rr9Yxwm0HiM+xZ5nk0wFsng4FRYP7hv
Hov05jzVi+lXio/KTxAPkmuquPxww63zM8IJcRGtb5tyPtsIsuEPVagfPw5IRvuXKR3L6E7Aq1xe
Rdzn6qsHGXpouhgobey0pb9zF+qqx4WJ7044/fzpung71+XXPxiHCJNsCZiW4MnukIx99+3XM3VG
14wq2OZdUd5DSQ7Hmzd5TExaihuQV4GNptIO+hPG2tQ99z2lxigC9uay5Q8SuTn33+S2T5+WhfEc
pJXEjTToI1CRIORpkM1ZW27DOC/gI7KFm4V8iIRGb7PIqrg6AgrNMyQMN0EJFron7oylThG8omHZ
M3AIv2yQFjf8miWwkzZmlLQol34RifWupl6Am2Pl4xFcAX09uOfyP7JxJ1bKukwfzNDU048sBCK7
KQzX7DZkLkffGSt90BVI4O2IKN/bUu/WXzJ0Yax2LY5xsheFt2FW5z9yQ0QvFd0rwhMS39HsiPIX
QK28AvSeyKxCjvsExbjY1Tnn9J5KYnnxo7jczX1EKr2Hm3/f+Amm0sSZSzwmkFg4mOyjTbH9lhns
6ps01P7XMOP/phHm1zTR1+8ci36P3tHK322SCV5wNnTkfFc/aFLNLzT77DRBm2F4X1aXCqnMyQMm
yAjeJ3ZyVCY4R1EE6CdfLcwbYQ8EnMNbN3eOymNvPxBSy6inTu2b74vwR0kOa5Q/WX+q6iYCfjG6
Hy7DBIZEo3Q5HoYkPIVuwGLbXzE+yBT4lIyKs39L7pevuFTnXzCTFnSLIPHY8WFecW3k1Ggm8/hx
MnbzovjYX7Br+ycqVEoxH1wQrjQ7v1XaBD9F4XZrGKmOr7Gtw/ku9TKiEzHaYluZrCk8mpzeD4US
nKwIV87DGt9O9q4kKZDsymRrS/C7MFdRjup5ubpI7qk0IT6zSkdipuOsZm1lp8vOtz0d7tAU5R9t
JrP3iq6fQ17FD1lXqZeuy8FmUc+UH2M0fOZ9FfB1lQgalPKaq5Mk/lcLyOUt8yYckNFQ5KdwYqe/
+PPfLhPmWKRLcCPepyhPghdv73HrDZs+cKNH2fTIbkJMd/ejTSO+N0M44twK5XmWHt9q1A2f1B/z
vscZc3DbNJ5+g762w4MFc+XQwgwggVTmrEeRfaOSJXMbsnuQE2QS6+RkTU3s7qzBfhGxbx7stclC
N8LzmxkwlAiM4zu3LpJnm0nChkuq2vlsvdhtkGByUZ2Xn5nS72e/JGsui6izsJj3Bau+Tly0liNI
E/+mpwwAnD+3F2vM0/dZhy9YrayDC5/vaqN6PjWNI54izOTHpWpnfXaIOtpxFnX0C0ilm53jee4l
5/cDwYjtgbPxPeOziRkdygy/at5njuELuDt+t2yaMnY8fS4+WvaYy8lHpnHzuaxORZbYH8gfiK5A
9MxSNQL7EfbLWO6M5wvixvLhB2mmeo2LFilQFRYfCDFd4iJhEFejqz1U+KAhkXhnf9gUZfu8Ia4u
B5O5CRWfq5lgWRXjGk5JU7VrPQ8KVhmZEACvYRzsBnb5iLFh3OlMxM8ZyyZaep2nyMKskI09Qe4Z
OT3QuxBUkDSIJsv81VM3/XiFU1PODt/oDae9W5kJrWqdxO+WSFCrpdZtWX9SRJDtTBQG78hKgMF2
UUchiwUQ3IB66WBH9ABDr08lETtbcHXuHXIKGlERTeO68yTBspra/BJhtOGjLtBy6xwZh+1S6oA9
3SrNRNsHTL1xSNB4YkEFLJq5TzFRMPVu6XEcpj2JCKo7gz5Q5LyMg3qK0+XEdx3vO7kgB4zIFd9g
qf1xkQbsekdblyk3FyzVTCu7cCj+CSdTG2twufwU3+oCXbl8WeZYiN0YGnJPIB4orExyS/tZcaEB
5PpM6XfXgm3s+3UlRHmISuqJHA3xZak1417qO3ABqXuJU4dD1QFh/WCPyPgHqE9b3PEQTFHVXCmW
qmswrebzEKnFb9I5fN8BcVxdXIrwQFJI70Df4Im2HOu/QoIHc/MZ0CI+gwNzF83KESlYJb2o2QIQ
5SIWUf1StmRaAoWp3LNg2vwlItneTdGIBZ1y+JfKvflT1+1jtToseXWTiP+YsKON7VjOt+mqx1bJ
9FPAMd8MbEQfExHWB8joTrYxKVjXbRHE2sZg03Kp5/5vYznVjQtruhBpCL3ZgOXZjD3ZPifpUT9T
3EKS8yJwIcTurFdoxY317qXE6DHZI6BgiYcTUwqbASQfc5HMLuSczxeUPaitswL3AqIQucsI0XvS
1LYbSvr4g6R0rARjS7ZvXQHgKCostkUlX1WlaDYJBFKIj4IVmbqYfN+GQc4h8/9vRK2rvyyn4mbv
z6nzIPWSuhgamBkN6QBtXnqwuUze/EJcGbwNj98qeJVD9laSz/hAjkvx7LM231VqEpDHqf+nrUQd
Eu09tWTFrqrHjJY1JSi6htmwYcPfr5VF9mdK3OGFXv+rS7zkqAqwxzjqqRBYkRJBUMtvFvEmp/Dr
5J1WhfC3GVts2AAM6L5nKDsEVQddo+9sRcsvx/4v0+Fkp4RngFlNY/ech7aAOhXnq/C8RgEUFSta
dAT5jjvcfQ08Q8hO0HfVtyyc7Ligvt8Wvc9gG7ZZe5whmT2lve6e6VI4S0Ld6b8keuhNNy5ICXRT
M2rpgoBs2hRq+nYB8LNXS5gNh1WusKWrNFttAQtqZ5nsrNpC3zGlWBHdkt4HLWvDNiO0L27CbLfH
rLVDTKz2rc4lhoYaq6pd6H4bTiOJEEUr5LDPl45StkVdRSJXtxsBVnKczO/A5tA/esYatsrEWFvN
R5elAXv8FdSB2gn2TfqpDb5SKHoxJl+Uytk0aXjma2w9xxmeCsd6dWfWNp5H1qsdee4nM5rsS0d2
d46HONRHpyLp3vuf/Kjk94M93M2ekoZh2CFy4S/2EucO4ZsL0piEZFnPYMAucnkG62adcxaP7dEa
GA/6OgpfKlzZL5EXZLsY/xu5XDEMtEi5H5VU9qcFrs06Vrld/I7aR3LDrVX/KQNlrjlqrBi4OzFd
W5d5/+oXp9gngaPm5Bjzh2YIqzvfiH4rtWDUD/cBQwfwnWQIaZdb7EI52nh/1bFDKs3H7pQXAqNA
zqqrjlIfpd/0XzohjMIteSlsjOUt1TGKquKTwQv/2Bjf6oHNaVzWF0wC8aYTRn0U0OjxqEwzo/Wl
TNWbLudXstipEQretKNBy40Q2A92M0yhfTiI6ozxLH2SrBy+isRbUzfqiLH2umtwp4zjE48TJRfQ
9SNLBqYawq7J17G7h15A/izmUr4a+BTbstRev0WY4Kw6xex11fq9Y3mY60vC0INqKs1aAoFAvN4v
YNT3BKGoXwzYsWaZlTYccHGOEiyIvJnezbW8fTdM059WFuwuR36KP4HJebLyOtlanQPo38Gr893p
0tzVTGe8IyUQcdRbNuF40XjAEdzmtcVEF10JXO4/0CemD+Yn9lFUcSAJulLebRRtn51Lh3X2QS2+
j5EHI5zeONi0/rmOz1U0ISbdjZk9/OXxdZpjzcb+zS1y03zbWjePS790TxHMhyeD7ITeTsYOzn5h
yhXTD8LmjJrNJ1UqJmAWA4muzE5BY8fKE7o9sds0jn7PtKPjBkfkWrinyGtWil5Smzs9mSn+Hunz
IoRSCvcGqiXrZUF2O/+VOa/AEkWQZpk2IRMZlwyw4aKL5i6fBTcvv0Dyim+RGTUQjqUrL7kbZTDz
2vx3djOHWxVtdXAASBNUT3gAXLM34MQ+SKOj1iJmVR+ysGlOdIdopIuxiR4dA3pPDH5BY1st4iVL
S0Lq8aR60YvN6Dfn2IBnQzUxenrcI3to9sngWORvR6CztkNVB/u8COy9kfTd6AXhF5Y5kX8HGteM
UR0SGS/uoGwGIRFqPtchKvw2vl+yprGPg578/9ibtpfSG3I6QII9HBTUrrnnLVyRx4QQHKCWqD85
cs1Hpjhk+dQxIeIMIj20mRAdWEAKjEV6p3vNBMiGVcBYB5v/dvQZqh8CES1faG4CvYn8JXzTqpqb
XWo3oXw0A+ZRQup61LjDphoCcIFBnxcrGc6l08t2WF0laYUzHtSrBxiveWWRZc2oc1b377dNE9t+
Zj7qAiQGHcsUfBX0/fzxzsV2GkxWTclFgpPauoqplETJm6r5TK/Ax8QcVbxAM2EetWXX4fDp2Ifi
8srIgYYjBWp1i9+nSW5eWmZpsUNclU2S0pYBdH7iaLBShwmpl3rPMZoKLMPoI7M3OIpF8p7Uo46/
DCb54aINcn78K62lEWpraHSt4TYip5Dc6SkfzCnjXS1qdjyZtoBztImdX93/4+g8liPHtSD6RYwg
aEByW97Jlbw2DEnTojcASdB8/Tv1thMxM91SFXCRN/NkHLs2cGq4TtDcQjogimORZMFEo9Wy2D0d
S0pPFZVZfVYywvGPclznUhBnZ9xIYmJgPENM9sc20pb/xhIOyghoIcu9Fj9HKUd1TctYxfgreB8X
Pjg82C96h7QMBpyLZ7liC4lu+RWaMK9RblvdQcWggyhR4TpZ8QgTRO5aO9pUUtGKlOBzWBGURRdL
pwQBGZN091kk020vVTrmjhduDFId8gUTGAkTb9VrXxWHoRqXfmcir/qkTMOujlZBU4EgDzRsnNwu
8gOvaboT5TxSbA7nLg/2swrc8DjBWaOz3a+ZOQHKOCfjDrxRoPSwePJ5vT6D5oH8uLK8tu/PVR+j
4ODNb2oYW2E2Xck14RyujeQJ7XCzD/dFPwX+odJ1NO5CK1sUAbvGfDrOAJ93xcA0eRdeL+OhIx2J
Hb/UgX7WN1pHI25VjXheBQ/nmxOY4sU4IySPq6Fbk/NI+p2A5fXVZAPmEA+8NXdN5TuPQerTgE3M
HXtTJ2lOOWIOC+ejbl2Z7oQzltWF/6VUVIoqDLkcB5JKU6t/09YcPGGAMuMLHUXdgwyMx1+KGhpA
Ja6r9nVXuUDtIhQZ4Sge/D72Mgba0h4529PmlWGhHn4HmD+/FNSRhnJYjofEyQjw32FR0O+0Wreg
bRHbn2pr6P8ij3zIgcwrltYSS+k9OqKbP3jKYfBxw2nLxy79Jl0RdEcLdXUl2yR/yDkOyr0Zy7TY
1VTf/UhJT84mI4NIzQXSZXIo4LqlxEAz/pzwh6szwDBJVZXlZN5mKVpn/kOPH646Uc2wj2Yd/kCM
s8lU06CIzOj2zNASuAZN9olsjo2XN/91wEXQlWyLbrpuGe2zzZbtizzpdJ2n1nrja0v7E24hGs7C
IR+CY+fH4n7k1eLtamGKc9rD/mU6aznq+c3n3s5TBRtijWBAZIPYPwsMlUd3JSQ2qtGJZfBU5AQS
57FcmjcSOhLRn4cSrmrhZCRapkDwbnOkyyOJhjZ9TxNCHlDh1GIcKaWjvmNKOC6+L+PT4BMl58Ie
C7g3oiFOKDv2lpugtuTLkhDr4L9BCoSq0KQBrzSI4EKfAlkpaUEOvCV0UoOEV8pqg7vNL94quOjj
oRqG6scqJ8xpA9osn9lsEsSHABT9eDkZVXL0Ig5eYJgXz/xGa3YCuuxO1H4EH8LnDXdABHTwIHUG
83FWh8NOU+pu7ULewM1+cRHZNyRTeH26NjX2O40FzpBztQn4dWS+P7NljNtz6UMHPmGCTZP/tE6r
fGv1Y59srVGp8hgDZ8wgxVLCRtRiEs+AzmFvS3Z9tz5PBrWBEOBToAeFICJiQUN7yUi4Gvlhggpt
wYxzy439U45/62xD3Mz2glvxmwpF3szsb+WVqQSgqSlvf+J+sNEraqumDsfPS1Lx4xCxvQhtJge3
zCe8xZXg3DZL6wR7ci6QmzkpSRd3nLxPJAmqD9H4dN7y6SVQkBgYSRuawiCxcSVSD6E4iI4mybLk
Rc9Iz9sBfNawRj5wHzPAYc1G8Xd4SQx0rs3keskadKy4s/rMJpuSLMWl6algR84VTfWpfUvrV+TU
+mL1y5iQ3xrb7MSzz9sqkhr9HmWNzx7rsHoCAQon0sOOf0GRs08i4dQQaWy+RRWWBGnKBe1TkKFj
GzTDv7x95pL6qNgX4p6h3kxgoSTdm2/q0dGvAMPk/J8TVxSCrCqBhPeduwabAqOnKw8MhEauOm0L
PNOwmNNrX9T8NIpZjLQfeXKKoPFEKEnT1ETddh5J9K8E1NNxXVqVmff2aMX53mRh6O57CznMUXx2
Vu2o+p9QsN/eybIdLwJTTvvdoicXGBoS3R9Rx63k0lIoKveuyaVkgiqByIyIC9dyckPcTZqRm2hp
DpVPkhqi2IStG6wTNFnBj1qaZLQPrAX67IsN76DuPEne/OA4XuNfc8Rme2XroV0OZdPRMeY2Y+0f
Zlvn4ZHbYkQQz25Q0z7hPQyLxmFf6tog1dd22wYvNbFI+qaAQiXfvRnq9pRw+/9R1MKehl+2frY0
7s1NByVkufeS2v7DmTw9DMkIVLrNILsQfBD246ygGWymEWrMSTdO8IePgS2d9OwsWAfYHsMTbSNL
8KWgh26GEAtUD8WQ6aEqs/tAe8beGm5ii3cRYTiBrXc9l2lwWsKILmRGKxS4XKdA/WC+byrqJTkM
qEgWu9xm3/nsAlw7liBxGB/G+ncKMEWvjO7xkBgfnvNWJDXSQO8NABLrUvUPGm4IE2VlGIkzlfkv
/J3i58m3wcJxZ0c2mLmYMqc8DJvhKcMqeMwXtvw3iJp9T/w9vTRKfNiKVe+mh9/4sIwT3BW68NTK
B+KyVY29EMe33FMIZDDhoJY43eswFu/kUfv8aR5sH0AVOvja4dxlDWI5DwF0IZvkcyURwhrrUeBB
v+ToqcW6QujbtVZOIeGt90HXmLa2JTL5EbtECmlkqqI9tjH2+m6UVx9LZci3Vi6VUfvRTFZx0bOL
UckIiGG9ivhZmDhexBZammrZc8VLWeCMXYgjNbnzr1BkotJq4kZqmvo2TYWfN1bMPX8GdQ+ijV2q
y6a1xepUFs4qGxtYZnU1f0m30oB3F5IqNuGUk+e4LwlS9zauwhu1yogTzimoDU0VfcCP+Q/WkQeG
1YyP+A35/ufDwpcA3dZ/mHhEXcEGTxx4KKo7TI/JW2/13r4I+RgW45zSc1FlAoZ+yjPAb93yDooB
Xqc56v+1fl+c6taWrF0LrJrbKCuqS+TExaErc/nWhCV3IItsckcaUvBqVCTGcQuGab7iTgi2mY8t
GfBQHK1UHzlA0wgQ7dOBRmqc4OTm+kVTA16MTXCXCTLOIDUwrxnCMmxSoJS43rL1Y4+bFJjBfVak
8iHF+HYJBVVDqNPQiwIkU7yWrfoZmDaGDXPb/GIWFwwSk3jkfTfIqy4jL3+x9eQ6SFMNlwVCWbsv
+QjYO5zrccNPT3F3zJ2CwFO3xaS3vTNk05F1rh1vTFn1gGeZLMjB8N145mtN3SLSctHuTJAO9ibw
VFt8F7Nhj+BbE0duDngLoEBFReFLhjMKv01rYJPhjZYp8A4K30AQ4B47Aun1Eaknu/HUTgi+fhse
H9X80dltWq/F0oX6YbKSfrygtRDskCT2PD77Ec6GVRITSd0n1o1zyUkAtapFSHHXpTPiCED0ibBR
2l6091pT3hi2tPxwvST+PXSK2xqtT/9FCYky2AHtfCsA4gShBRHTPNgPJ6aNZMf6nKJb/BIVoLKI
HjTe3ANHslvbhrY8RDPa7LoKj4yZZcBfXvD6vOnI2JXWWVqpmduoEgMRJohnOMwxTG9qJwmeoWmx
SeN/n7+ruuE4m8Oo/XJj1nxruEcRNwgZ3vbakbPl1ztRzbmd8O6S9yKOTCyVvCzokDDohh12S+8Z
GlnEag7nRoLPL2+zfVow8mw5s1lR5n0ahRBzY5z1AfcRX3P6mKF6pmaExZiCDtp4tePNB7JBo1nr
eurdPRlVJ9q7II6OTQTgBWNHagzSiVL5hXSEUvu+YMeyFV1LG0UkuxZMSmh1D95w68cIaZ9/q6wW
J19PbOSqvAK2LEhBbMG5CbOZk6S17T01MiiJfJLonM1oJHbPmm5FhyhXrdNfUB1gmOtwjr9sMGbY
TXqVqU0elSXbJzfWLzalhL/L3AHQpteJ+x7DbsMDP/DE7c9mwuBtSXqyP0ydJYk6DQX3pOYuo0WQ
Aj5318wLfUE8RTxeTA6TG19X+uh2gCb7ZYMjlici9mTGQNp9zbKB2+3A53PzcTq0gC3+HH6xXzWy
b3hXz7k1nTk0iUfTCucRuOOB9cTXmzxrMOmQnVVE3QsTQZRZFNXIGx8A58JThNcZ+lzMXofPk10c
RwUOa226Ofq0Ysdy1kF+ywzhZK192Kazdlg1dO0n9lJAbUwI9m7gSUERjoMbgWprHfU7D48Thk83
nBscGEMXojfxntn2jQevySlBRa2GsIShYZSTFucOccRH+G787MDGzbKPviNx8Jm4rYAaGhOG26nt
+QjBI5HDmhVX47K3qbqrn2ORv6VHRxtYHocfZ4qLqbjOa563ghk/3LDO4sQphaBEJyHnKOFP04e7
5efQFJBp4tY7Yl5xk2cvxFr3wKq9o2DDb/zp0xduo3bAPp1hX5ShE60xj0ifvSx2LMq3wu475SLp
NqACgpvkStHeOsV3/DxlJcWQZPh6f59Ia/S3DOHafc3A89svgieXBSE6yCLCC3w+NxhRyuIyYAME
h8QgfCqkpX8nt7+hzKup3jMIJs9DQGBk2zaCXDlkmim82FJkYQWT2pRwGnxTz1s5NfBmA/yALOf7
m0uViVT+wRxmmcfk4IenuXLiv8kfcjqpSjf7nVPRXirKq5FSoLzwe1+8MqY/FDsllqAIL5Bmq8qS
Bc7YJza8pkPGdWAeEXXFrpYmlgUpI8i+0QyMQalt8SnFSp6qBGsWgYp2fuafBU8Rxtt2u7g46XYp
QrSzJlTf/bCInawNo4ryN4OVdsMDsm2RsknvayCsYvR5TXa4ku6cJKz8DysmxHOcixyBx9OGgndo
kEOxnuJ8uJiRhP9mxnZSb5GYWrVOSPpd8UTw+s01hD4r9b23cvbns8aj34GRbYNHSM1U09C9ofrj
zGzKQatZtoDSwlYIdXJID7QVdH/20OQ/VpcxC48dNsqjQ8BYHHxu65cZdOUfmKJYPdYOQdlV61TL
/cAQ86C73L+vk5Z1RMxhCsxmbKynZG4b61J1qvxOaYb/5/UJBWCqxRyLMNBSy0D/p7eB3y+x5JmO
QslIW1DVjO3+3MyDfF2tLL+XLBT/g2skfvGo149hMmNOywn77XE7Qa21E5cGMRZWkOA0XSNk/7Ib
WCsK5MAazS2Y1zwhGGZJgbrvFLf0+ZrR2XsqFYDzbVFLHGut5bHa1C2Ir2fYmU670ZgNf1qbdzlF
FHb7JigdC9aUY2TdTocdy5xcowLdPGfRlRw2bV2+yBOi4uRVoZBkeOsICxs72ARzmrJWJY3Qt1X0
HatMo6HAVVrcmZFO8SdUrGp2WSvlvbQ67xVG5rVo5hdAjI9llk+P1jRT3qAnccFbButHp8kDedn5
XvORykBbT8WxxIh7lI7BcoFbOT12ppM7bpnigBlbPdPwM1/Z5i9bXnjUVE6B9YWB0T5T0sv57Axy
23Z0duWAp3Yi7Ob3RPYvY+2N+BbyfO2mbnCeiA7dybrD91yE1qkOJ3tjd/7nwgdlG/v9swJYs6kB
7+FNoNkOJ0/NchblkX2sIkQTBan5IKjwzsI+/C2JOj1ZPaQC5vvskOKkpPe5jL5aCSopEYbFWYt4
u4qbsuRUHbrdHHnyyweq9G6l9Y1eNTjVYy0C+84d03iNnesrDimnARcZtFhWWwgQSCHqQtzpZeHG
X/WkA6BrWXpDWCOn1XDKfhsbutw8D9apoC7lqcohNNilnh8xD9KOoS0ahcJQn/FhV+eiGPKftk2A
f+RVftB0Aj5YZljeJV/KDc/YgISQv3zxZJ+P3J9EG1Kwo+9TRnIRXd//F7R2f4apdINd6vg3Z5Lf
JOGiz5EK1cUhjURgvqsPmLiGtwGLGIvdTj1EKuB1raFFWnbQv2iq4sBokDgBrTPz96p/8jSI1r2u
nFcb0+Q69KVzhMHtHjzTu29xnsh/Axm3vXZoB8KCIB4d0RWvvp+rD9cPed87DeljhyV2q63ymZ4w
tV+UTaCBlPTWAokiW5XvRdX+o3yl3oKRQMQrkSTOxsAFjxuc0b5xPdReLFz7GG4C8Revo56HeqP9
XGKOZVTBG+ZiQ9uYohB3pTLZG0ygErM0gyOekmE3CNkffFmPdyBdYfoOEgGALiKExAh1kXQfuwtk
kyP0gxnjSz6GrHimcMW4HD1ys8gKrvUc3I9e+DyQLLkr0kVJTuVuPDq2VX7jx72SH2k/3YEcTpQO
2GSb6Ug/U/zWFNHOQkT79HkOneeucvYNhggCpqi15Oe6Ax+gR9LCH1nH5SxKa/gjBkhmlTdj6U3d
I2fcZ1Av2Xvhe+MGOC1SlAMDqqZiEUpzh7qOxvU2ZZDr05r0D9O/v3c8xbkAYZC0qtsF7jqmPela
gpEygDSqrWii8gA6WD3SPUYStBqD40I2aFeK/kjYzsY10kb5htZvHm1957/OeEI++VWMNC5Yzy3R
vE+r4MmAeaK+UAxHS42HpwaI30CYqKbq+dA6qXfwQbFR7w2pkCVzjWyTjMtvJdIZ639vdotQxKjG
4V1YNq5x2mQl29gEMkI8DuiUPAS43sZsfpZUg1OBayXvUqt4PVPZ91KYlELQxVfBDxSU8aFw2UKu
ar0QUSAThyKPT9T5SbrO30h4TmLlt30O7T9x26+lrZ7S1gcr0MmLAjaK1aaiIYP/RkFmTNlrClr7
9zytzTO/E7nivg72gtQ7ArNv/rM9O/oIRoyQ6QTtXim/8rZLgpk/gSIG9xfTzKZeEvHizooQh+8Q
8nRqak8pwr6KvMGFncOQWzByBvkrb5B2HzrVtCmXEjYeRvP2KBOA5WWLW8FrUGAlLgYFHPOh9G3W
oV2zfNoTPSBTjCGfZaFzZj3bb72RVkLhYLgIoK0fVRx9jD5Q/57X0zVLwuwP0RP/RJvx/reLJt8F
mQw2JAzIejATxmiubf/jBIjWTLz026DM0+CjAlB/jYvVqGNQJRwgCIrSL4QJol3g9yp1ClN8N4WM
ePuhfK91HKlDMlb/f5CSyeBN9J4Ntvkg5sfszsKqOXEap19lIp2z1uafbXAnwEf7yjzhnpVDNfZI
McAuBjq3Fr1jIHzUyT0rLKKgLjvzDW4tcv2lPe/svq/vyaqAnyg0i5QuJS/a5LJWRKVZzYHXU999
nnt3eWjiB+FPORZBK13bg/8GCjZ5Q4BhBY3j7cGyyuxzRFp4moQmSVjBiFewKO+oHXigtcB9LE0g
9nqeskfXEubdKTHj9oXob1jSG+rVasOzCnO9jyKgvQyCLnkvkBL3BEtI/srBrNF4mpfGs3HDFqPa
NlHsrOE6mR16m3zM+E4wLafUIGLZJj23BN1fEQMBw+Yzule2MzFBciMOCmFw45R9fF3KEFRDQjse
PsX4zgTUC/Ocph0Jo5f7TQaMWM00dYyJ3sBpRTrzDGUF6g0ujekNlFqTbGTEi3Pl26za+sT1LvOc
tXekF9nli8TZLIju91bSiguUye48TaE6kaVQ74HmASlFoLYowfOXTtInIJE4aZPwETzul+35LT5U
xLpV5RDRkWntXGOwF7ven7uz67TcPlyDOykH9yjm8noLB28psoJQXzgWu5N+3M8RP5AxKAe1bseE
l1nod9HK4AB7yIhTngz+hufA78Vr32sJNd4GcbiNSXv2q1ryAD7L3JeHsKvtI6O7OEyzVvRk8Lw/
8mayGTsa51MubnwsSPqf1MLTJ2LNsNGxNNsBQ4fApqz109xU/aHOpumdxH59CPsaqBs/2ADCIAvR
50m1y12kWanbk5WeddS4L7kT8qcNuzxCVuIXfANqDA+WLqx1YaUvUwbrkNoAwKASXpK3Hm0KIoyB
MTsR2ML2GiYs9T2kSNCsXvqturjZiDGOP4zd34MP85+c7MYxq4I4PrudTB/KZqheSa1hgy2BmUYD
/bOsbIfmq84Radg22r+FQ7lK3TfDRgeqhAjd0HNhDfGVSg82ilCPf6jd9r4huuxHHq6keOBtXISo
5n0Np4SHIhbpGu1xcDfdTI3bKe/YU92Q+5ssztx0w/6I6kasmhgYrWbGhh07XsYWulq2dtkn+3hC
COWTk6/rXLgzvktulVgxF7iLbH7T1PR7f+qDt34y2S/2YPwVIL02PkHyv7kW2AA4M/Sqpy54nwXu
ez8Sbl1Fsz+OG9Lm5RWZpIAX7tvWs0MS5XOojcEh4VvxTjZ+fJ+NMsXnzTNhS7nxW9qrnsoM6T3i
b4I8xgleMPFNNS0BHlmMnIoNYjlsaD5iihReeJLihXP7ZIM7Mdzpyrf2SSXEX5SPYD5uwHWaAFJm
89h/8ah3JwTkqGfsyxq6YDwDtKCRO6umnjZgOnpYG5YDk+uor4Rllidgahav+zlA2StLc8wgDzHR
zQFdDm24oVkwxsGZDN++W9m7xm3ra5PJKOMGsdNNIgSL3ySk7qCJG8YDnaVQmSN5pOY6uld5r797
rqLLWAbBKxGsYTMnPUsBHt4+DU8uHwSllyJaISY36xj1+rtoaY9nFTVdBGLyISNfcs1TOhI3rmvX
nzlr1V9SlemOAkzWbIXdP3YtGAanSLPf1nFxQVnDrTwr9s7Y9fL7JZoorZwt763G+7pp+mrYJZEI
bva/NnzH0KFfWU3GR9et4rdZDfdNs/SnPgfiX1N685PwcN6S9ODYmDtnlQLNuIFSBKidkBZoUVj9
CWtk9y/ozLDj34tfrNDmOax8aucG2PonGMv+zuGtT7ormC8yFtOxTri3x4q1DRKk099nzEUt5bE3
Gpep/hvnerivIfjd+T7pMcyeUNXtiYhhWeW/bPw53bPUunF0jfoeJkpkEfROE7CsFcjn5B9KVvHA
M6D9nCdDM40yon5djPNGmA71oqN7cN32DNtRGwwPEbTj4pYMrxGHPP/dWPjsCOUHI1ULvjzpBW3T
xNyz9VAlV6c16j5XvQFQP6lqRf/a+ARC0ez4itoUL1jhCWU96vcBShNmhv/n2ZSzdNcpTMypBznS
nWhJHA70y1R3Gg7oSo48s1aAcXsoZGVtce5myWfhDxQiE0STqzKZyl02JrwwkYTf/E7XBGhz9rRQ
Wq8F6M49lWMhZCib/lFCIRPmU7hHhrgFmZGVA3ru/90TJDlcQw8u1lbyZEwOPMrxD1VpHB9wGUbT
lb6TQV6wEBUbWiXiZygbgkkfYlIDhv/WS6bXJVDpnZauphYivBWyhDl90MLp/gPCmT3Qk+VnX2YO
+bhNvBP4/r92TsYfSbv9B+uQYlPywyrX3hLKbe5zLSbIzO8hYFMKQqekWY2WZNTtsXUjK41ei6Yg
3MMk63Y/RaL7SbnU/787Cb/wCHoUqAOP5AgZtgshl+q4WEpnqLURSyv2M9Q/Mt+0xVazb3yKSRr9
xhoWaqFiCROv8v4Sf9AIMkjiF06dyFr5fHNIrHTqGJCxlzs9BV9gSyHNN7NL2RBImYNLvR6fqJSx
jV0D4bh2tq0FtCqkSQkM+R/wlFbc5S3hiTUAIH1e6Mp5HnuwEOTN0nOUTepfqnV3jaO6IJKr9GfG
qXQiTWs2CUWtz9R/5MeIUO+FFWq/tyTzUFb5GDFnz6q3odNnh9LWutpGXquvwpLLm1Ul8jwXlh9i
zMM5iLmhwp2HlCL5lXT2Dk58uuknPzu5ToW/bJr6K65Q+xihRH8UKne2hOkKlO268+/L3OoxdjKZ
ycfWtdRHxqKSQwsJpY29mTjJ0maHCevlZ5ck8490yuVRhX3xMLeLz5lAr0WobPEgOklPtKnqd486
1U0fe//Bt+ropQBp2lWd9W2NlN9MrskOASyxm2m//uwmB/3+1lERV6lEuvLTnwLjB5uA2jlLCh1X
o3EzsvgkzuB1JAFIM/AVj3GKY2oFNlIeEyNdcD51/nQDcK1MSq2UHPlk56IFr0HMqmPWdMrwkfx0
/0JcWd/VvPHo8yx27YiNd3APYGHc/YLXAdHIm+9ooDTfS5dbsCMW1P48MkQu8JvWdccohciYEDSf
wvpoc5mR94/i1L0bWixRNuI/Ns5SvhleTdEKnNo7oQjS1BZpk884bs09eeXxaUmT/lhztdWkYSkN
8SSpcheWBg5fsA4sXcZwSz/DshsqWe6zKB5fgaj0Z0qvq6u49Y+A4vCwvLLcZZMISApNrRPR1fJx
d8BtxpqYkxK4+hVpZSpmeHkTtzZ5v6Py1P9ikBqnXT30dAXiRxZnid9b7ByLdTt8A0ZpzSJvP7RQ
krmzvQ+k2pwAdGZGkKDhTOmE54SXeZwCQBpT5qO+d9nwC0BDOFjDZMrPHS/eVjcZLp5okhRg3DIk
Ow+X1Ht9o90/ITgLuQUP55zwm7EDQoaufGr/fN+Othkj0gu7RpSnvgrY/mU5ZW0/hBbHJxTwROzS
ZlTtesR9Mp3dtMPTS2Vdkj/ivHFoUOJ98+tKYbvrqmSRcofnv2sAD6f5J0oknifKSNNlRdwHQ7Mo
Jr9aVy0/DAQ3WT6aTBO5mPPKJbRWjPAQEcax4PM9xpdMxRA+5YjHYb9M1p0pb3gZXLIYzDQ3Gz1M
QfFcRF6PmiWyit1MYfKUTp4UH0MV6eRpxI10haGEQSItLKLQ8Fm2kAMZ+gPXrQ8t1g4mlLIOO/x5
QrPei8AkHStL3PiZQbT8I7hAbihc+vGkzSKWEyzL9gUQM0A4zbIaeEJzm8TyQMThI5BXNr+kqLgt
vRTWEJCywuK37Y/kJyNeV2hfNVnGs0PQlS9D1ldUGIVJXx4MUDDw9xNQMBKgLdg3CO32fpQdAZW8
Lj5GTKqMhYTm5M2TTCecadrovGSa30pmOwuQPri/a0h8DtIZ23sctDyBgypi52m8FNKHsmBbbKc5
tP8VnUUVClkp+5yBBOCt2bTAKflLkrTpslnAx6t8/zSOQxDck9Rp+d63giJl2wqs8yxMFW8dKepq
o0GjtOdKRMGBSjZbHceihIIXTJn4vtFNmX6Nbv5cfwx2laQKY5WzX3hh9dotVNFATdgpKtTGcyZs
7882A0+XMg3bOyAQ3gMdLcF7wmHOExYd9KWLeSRtBdZjan2Ble39qgFmE3G7Qu60PoGd2kf4tAah
1amacIfpUoTboGKhukH2wpFBz9F+VOX47KC3/lp98UpNMPiWJEJLJctOosGDnGLmb9DCJ0y3eLLj
wpmx1arpGdJKeOZJw+CR8DR/xzxPgQP1qKhqYObjwmwjYJyr0nHfeTkiMJjK2jNpR2+Znv5mN892
dKfw2JMD2rpXRQeFzZ5RgpgD6nefPuG7oHoVB0L6zx3wdfBlAFwtf2aO63egTiefGOlqomq7ccdH
Gh3WtU9CHDjcIyHJa3iLK0YMkeRu32Xn412cRk2nOVzcbYXPaiMGSWwP5iF1i4mzw0FFyFW2+cHp
uhJLSDjsHUoRwVJKdU+mJXhseyT4dUwrF+iCedyRM/nA4DjeoVvb5zxpg6Pth+LD6/v4BCePhqvQ
iprPpVXRXWFuXqnYeykHjO2DHWX/zTzs9zYZa3K1oEYaDDZlxELaMyunCC/h5Ex3AuLgumxsCTmU
BBuehvRFsTDzV16PPxQG4hV5WbwhCIZ36HXNbxIL8xg2tyElvgM7BMASB0d4DkrRPjABhPo2Si2H
/ubUL5hKJ0eETyn0VzBRcBMqEWBd0W1FrH7xoFWUwK6ARL9Xof6L2KvvANvEXzMYpX8xXdy8jI33
6AM13BVxO63c0DqwDUP2rkIubJtwzmWQgsiZ7Lh4srp5TSz/aWDEPArYKjtNT+Q9UIeCdSpHFHuu
Q1KQKumi2NrVTtqucgRrvZmAyt/Vxq/OPGbR4MIrO8IMb4WSZyjBMWHY1E6ZC8dnsZSztwo1/OJy
pMi05sTZoiizc8Cpt8dgwnOR3RV6x4AjcfY/NamIVT+4byG7pS1rnWpFfP0haKP43pqcu5zQ3Gog
c70DlMSPqiv7zbwEZjdPUbtBCa63iwVHdPC79geEX7/DztrvOs97T2fikJSyr5njAUuCL2aCZbEQ
2UF4wVsqT77BfqwFFVo6xm9nNKlnx0QvZQIzjhphiDDyZyH+CNTR1O45wEh9rNNUvrMSP/sLRnGh
s4yGZB9NdRCf82z+c1Rx18FA6JRxXCRUW53duMr3biCPuFW9jQz9Bk0nTg9Yk8ttolNUxMafd02v
nUck//DsZ/MZqB5aczy+ANTxmIWWrUm9+YzP8isVQ0DsRgPHxq28w/P0DQSSBVtCnyQ2TnARlHzd
7IUJwdDFScbHwUZLKal855SwT7Rx4OqZ2mCjJ0+QsXNnT62CtFafAs/xblQNdGA14ho+U9MZyLUJ
uBv4ZgBlFWI1hVh4WfD4e5hIzpO6eRsYXxln59LbdgbwxHjj5HE84aLWjbxXeD/xo4t0Y9OHi6xG
TznT6kaQgsYN7/QHwmJY00ZhVqkp/1UuH58+XKyrZgo8hbbuDsBcxrUOs+YSu/1rxO7xOdEuUlOO
xdHQO9rF7r4N3OlH2D7PCS+8BChgvMFABoG40DuYa0C1COsdoB4V9x3UmH3bWz8GePGKWq0ekzBZ
i1DKjqYMjqJDkOngh3pBXCJFOTZU0RN7tQ37pzIS5h4D2R2BZXrGfZstTjjXzdb15vhYBhavXSbn
7JTWA/IGgID9GNiCFQYhhooSAMiRuaK/lqYCj5wt1dm5oO7Qkp+kuvseY1rpw9MIxMBjHDvmCrZX
T4BUZPcK4tAOsJTaqKjNXlNh/QBrH8ZTmFmgM0lH/2E3tsHJwK3e4/lv8E1nlHxb9eTvFk15LcLp
OB2Zq7kHG3c4Q7OxDnkwtI90seSfPOjxR2XK42eJ3pa1c/NIFURwcVyzi+Zfr8k8NCJNPvYGGANE
sZA9bIgpSunIo4nQLXJ7KB7D0vVXUehYV64bjCvjt8J4k+8nBMJPz+3lf2YI8c6IZJ7XJk8658j6
l2d99jl0XvwguZXO6Io7zATh/yg6s+VGkUWLfhERTEnCqyQ0y7Llsf1CVLmqmCGZE76+Fy/33IgT
p7raliBzD2vfaDlchSPZWs0qNx52eAaf1UgQnzcseKqea0LK5k+pC2LY9UCFlM8+JtmftJMkyoMm
3/H/BGczWdR8sZYq/kwNdqv9yJZbBDqfXSDv1+zMf5tpHF+ahBlzFxgJkkHx2/Qjch/JcvVZMLg3
iqyXGZfXpmxaXFE7J7ycm2HJXM92IflRbITw1X6eBv8dW5g2RzFwpRxYMDlkdstbqZHB1V9N9iFF
fWRdCShHHJvWRemWF6AS5Rv+CpuzfK21a9ZwO5L8nesVDyQcN6psPP7dGjkgE3hMYEe9Ut7x8O/x
emwED1fc8mVozk7V23tC+fUr09wRQ9fMMu1sk/F2L6ZgWXJc+yZPxVr50L+3BqG4svI9tv1qeElK
cpYycZmbYKWN4D4/tDWezUF/+k28D3oiVhXlmkU7Gu56pXCh7fJP7MxKse1hQFyRHAlRsW99msmP
fGG4Rc/Z3RQer6ymFedqivZFm//ujALEDZT/AJSgN/PLpGVGsSn+0xnLcKHRA3dp4nkN12V8coPA
QaZP28Oc9OvfoYvvnp2sLz/PEVfDj7tDbKXdG6/SOTSnGhCIW/bFl/Q878fUVvZDvgyiSpLWIRt1
9b9IRs9pShkmHIb+q3OW++hliAsaF2vbMwyQLF738Gx1GHq4JbL9HZNF3mJVZRSmtHmcRDVeMcfW
AekV6JJj10zJGAqijFteIb85wZ1BkupTvfCgcalln+x2pjOi+zjddC0jbMOoyhAJtjqIwfTpkQ2r
36HecYFevTaPaITE3SU3q/y9W/BhBjky4IlKOuIc1vl77fBclUZM1RXy73HwgwM49r9o3Qso6y4s
YI5d0px8ZQrc+8TXxL3VRnLQM+2vyamibNchgu/ayoZonQ6TgQ2MryHUe0sWZ4NvDlbF4tCrzRJI
p2C3J3fXLfViEU807CaTazNU6Kj7L1DjEQxHibtS1qBmguc8o44lIxIYlHnY5ZJzemI5L7tw/IoP
mtDEday+iPIQwx7eDKbKPOgiitYREQVU9AW2ySGWtc/Bu+pGltogjBoQ9w7DRNywmvKj2TXWvpFu
+TLSFwzrdNUKs5IFqK7gMFx699jNjhYFPqqluvtFfr85OK4x71n74/BtS1h9w6Bu45I8fOg0HEkg
OpfwnNUqg9uWqH/TUU5/urx75QtksdpZ6LfKJfCOyyp+uKaz0OBQq37kqmhvNl1EVkaRjm1/+G6F
oOyyGa30kUw2KWoviFd1k0NUDnATujZCjZeqa9CPdzKEL8oi9DyzWriBWfI7GKv6AoamDvs54bQ4
rqvjOcbxpTVUc+q9NNjpmAairDi3pfHvuWx5Obra3RPUeEus6q5Uy6sUaVQD4YjlceI49BhwM+kJ
aVLI+FDFlPqHbpTGK3XHVbzFp7YJ6K7ffevDWfF0WcAxh4hmcTRE8rJg75DEyetdTHb6xYj65yKH
ssuhwgzRasxQ+U32xyRHwGOGL24vgvygEbBCniAtxCYiSiEzl4IFemN4SYdhZOaH1saG0G8WkyRa
R/tSL/1Sgs4KE17rqHdziWesTDAA+5G/p1Ku3FMo4aYXg+HlAgx8e9embnVsswSCUwRjxvP/RV1y
dclSQz7Fn8n9X1wHvNMCfeRgT464SR7tByOjAaz5XFQRL0cIJlZIZpcrLWJpP+1V5E9vvojrXSr8
7I3tg3ODm3NzZOP8pVeDVTdk0ZdDVXdF7cGAU4Mf4ql9xL450LLlUuTTvZk1aZ16QVEPpnnC/iIN
vDPXQ8fOiDi1UsxnSjsO4jMI4qfAcCdUdlgwucNUwnmhF30r4Oef5QI6kU+ukt9BKbtHazhPCpoB
FhfS/InEP/nEJOjTS+JD5Lc5cGzItGf3Jcc3GQZWBTK+He9RW6Zbrazua8GiQ/5ggBsqTXpOhzj2
TqUgpVqjh3CWRxMDHw2oD3YP1027SJwDzapix3etPgA6aGm0wPVzmZoDzywJK3PuZDEJCCk/FK2N
Oww7fjKiML44hQLDpzq2JSb5tFIjcWLt8qzIRNIumXk1Xmypy1dXx/372Ijmqc5jc98ly/RmsQaA
fodcdO48dApRzpdiZFCntkvOhuwD/wNiHXCcnNZOlWTYaUcsEABWGadDsWdnST01qnP2Q2f9yoPq
LPx++hm5w10oAFo8eym/aNwup/uX8IMuDnnpeuQKmwYuQJotUX9g3WHCXY2iZ+LbwyUeYy97FIg1
7n4SqEEnz+p47CuuzBQ8USE2ieo6C2umlh8N7YnQZS76WaYI0sbSk/Qm8Fi5vAPy7kVK/8ca0gSt
qnUOBTytUHszmeTcDgRcZk+HLlev/cJB4lD7fG/KQUJQ0pSIYrZ/yK83q19namA4tG4JrLv58mfs
0+bXXMo/c9V5h2Js8xD/O8nJEZZ8l1HbjgvomJdMlMa3r+qICam1v058mIqpb7PHC+244WJaDBvg
sn9g99KvtHnbrHS1bc4C54GLU79tesZk+MtDw0jWez13+frc1bGiW0+x3I3ZaCNC3dvbJchOokoJ
yzXtSCR2bq48MmERkBYnim0O82c32DWAIVpUPCyZuSzeBger8iynKSO20VZ8TKFbEVbsEzxBBAb2
YVJ+InsCO548QA7oTkVFRGjrESA7kFxrsTXTsv1gFYZqL0wZV5xLyAf19CSJZ+H5GsOYrOcxghMj
ldc6JYhnDteF+DLgFU+KcCmj/zhtLw+XHrW5oaRuH5GoxtMAXuGN0rIELkIo8KORI5x+oojlwxyn
6ZAnAZHLnv+5aXbxP/iTQxgwhXmmEv9Nc6M6LgTY1zAdi7DlustuzNBE9xBUmip0ZO0+OL33l1xD
HiN8hYAXjFZ8j7zWC9OAzyVRdwIaakKrtbMvdmK6czJi4HPBbcGWSuwwSvbD2YQ3ipmODonxj72A
U54QQ2SOj7UMLOzfdMjoyjqJb29ATTGXxXajT4sFcQ3FZIPmkB8wHpwsLCyCG4T5E+vdzsePbK6Q
IecZxg21f4fQnmj+dUkJ5hNIKaq7HU5yvufs7G6GhJgR35+drgb/iayNd2tJ6gIxBtLYuBi/s2BT
iffBn9QZrH1UzgkO2PQR2w4oVzhzkGS4w52aZRmIgKg8QpUb5XRmm37ZpMtYrLQfy7oMZiJvHQfh
I9UQh20eyKTg6pnSaQCAEV6bztpK6WlhBoUFw+yLUy+oCEezwQWogiQ59n5D2zqF8O0WXbBr0WGI
mfLk/eZ0RZg96t33KLE/+amuCjjZ3E1sZNclkstn5cIvrLuJSFtrM6e5pNWzlZtj6I8zeeqsebBD
imkfgXVeFy+sfzH6ByzA1c5B37MoxkOi4B+yGgyI5rypgHrCZJE8ffn0zO3Ob4nwKLPmpJSxV8bi
W8A6X1NdWCEZGKWMfIylLg+z9SQaQStkGkP7KC3E7Hc0Yze1k3GKDCZWoyCF31Um/82L/7enyE+h
BjJJb7B5RUKpIG3Zu4RAF+bZw15Im7uTIPsJnxAWZ5rVe9uv1uTMUvEHLuKdDhoz7p700v94kbxQ
8mRfwaLEDqycAz+jXgs+BuvT0WOGCUJjYe71E+/f5kXTzJxPVM4dqlT8x0zGYOapgQbYMxnjPme2
de5Jvh4RVctjlvVMhNiM9OHgBTv8gRqb0yKqa8fZRRPPePiB3iVwhQ/SdLC/C/P3EhuHsWlZsSyg
LDZTgb6V2MHLPLGrIDWjI8WsTr5ii4oQmPEVM+YL8rE1I75N3gI5sLG+q25I1J51UbAhE6TQyhP9
gUNoey4Xol5MY6q73872sU2nleLAWFxgj9QInACPJ8suuFPBcxYYj8mx650LBZd8rIGGW0y2ZgCo
IebeTh34mJ5FTX/Frc7fit01kPsM2F/6EtrKWonwv2tnFHOos3kpLybM81eJVFufCQugV4xtdxrL
egJm2vrR09jztb1j6NZFqOsc0kMyl8O0F95CLXaH71d11G5K+6Lb9eHdjM2rzvUjs02xs5vxN6Ui
rbbzSNoSfYiTn1rYgQR6Tim2jWHukJGKCbIJ0AM7zc3wWKYBv0Btij+6D9Q5Qqcj1oj01/rFu2HQ
PIxndHSTOFgCOn3TUniPqeRqHG2tY7TJgnBPbubELcwCNlFEHRi1prWKi7+w7yrmYrrmbgH1zZJx
sy2UX/K2zSbT3hJWYIx7nuwPHuv1X04By6ficqnDdpH6Fa11fHUX6OMZNeyjhSJ5LgzzYyVkh8xL
dGFs2sEb8eeeqk8yEQ53+g6L0lRnz2z8E4cJkBe5liFxcwQ7m5GWZ4gKc0EnucnoQ8fRVfBWyu+G
M1rTBQ94PkNW8Yhu+ao/ErOYAqwOAkwZ99SjHKfoZlkLVOle5l9zWXi/FGNCD3cpnA+WXXEFmnL0
NzZoaL5FI9NBW8yqmI5IxA52iSQQADgANqnc9j3jD/5silrth9ENUStYS1wo6u75K9ocy0ZBCZqn
eLScPRmljxQY223ygZihiUHSAhGZ6X06awor5STy7SzH7o9f48p3skF+4km19z0u2TWfXaNM5yQE
NwH4vaGPdgRh1/AZ5IrHbi2JZmZls3QHPIoodOrPO5OayDEtA/lUL/l/0MXjcKFOTDVONufEa5/K
bnmrQVXZI5YRUCbmaYyl/dvHqIeBrMliexO0b8+V+ItlYWw8r2xAQiRiWP9Zb1GVFj8lUZAwaIaG
HFYaLJRYjXw/tJF7NOE7k9ks6s/Fyw5uWj57Sfov93gIUMCnjd1nlBOwIXh/qalZZzGEZCI8NbJt
nMBMygawuzE80LDqENAo+HXlx9h7OV4Z+G10WB6wLVmmvcG1/2SOTn5bRtr2Heozyg1GkYqCY0eE
7JhzS5A03ObXgbX3Z2aTaz40Myrw0Iz7NOjFBfmGq7Msh0NNm/kaAxj6m8IUACYM9Ak5OeD6Udj1
Xc5zcMSVtklgUUJfdCP3nfT/Sga/L4wAceSAsH7gkQOhVWT8EPga76XmjECidaEF5tVfCifBZ4Z0
YX6mH8VWtIN1rH373Qp0UdNpKZr/NPEc+ruQpJJ9kUr7hWT5CyMOzrlbcQmR7T/5yhBPZARxMzGW
2am1cqD1SfSS4FLuGLa05Y4kfc8SyOAEISzI+b0Zeut37BECtn36UUNWW3c1WJxvGqjO5rEKWm8n
2rq8l0Gmdw7NpgdAQxHsZ/7ratM5zggnm5DTBZNTfThCNu1+HJPpNR8L+2nJIj6uTpodaUYWZ86C
OCSeTUEceOXqq3O4xTpi33kyyCR4TdGPj0kK9atvY/c/zjH9OY9n46BGK7sESd976B2GewCyZf0g
4id/zdki8I5IXsxddZO6uE3ueK8xkqjSB1TGpyItHks15Hv2PNatFUpP22DyHFi8BuPVjFWdSm68
/B+3AjvNkjSuAsMcdfM3TcEB2S2PdYRYXnjU5XEJK+SczVJVQGIn69E2mj+E7yzr7cWXlXXNfuK2
km1Nk6174cpoP+mKGTEWPGBzBCwb4nyekgYWKOpVvcywjDCkj5W24ohKR+8YJ4OnOR2wupkend0Y
Gg3Giq5NU9nDMev5XbwugIvAcuYeN2MX4DSDPYxmjrA2dmyPklCJJI67C03mIIBHHqwuIra7CJ4L
zQS/TDBKhio+0gxlNdizfhJcyzuABMa+FT+Kf4lcitNQTNLA2+FxV5nsg4QTTbi7T4rsAq0q2PMJ
LJ7nUvwZaf2FkQULORFgDGkVtJuJb1s2UZ6evZFFdfATxd9AUCajM4IN36Mh/ctUjCDeW8V06IRx
tEVZUN+rXhzuFiThqTQg6DDYEKuEzAuoMCwBCxPE8gz74KiGHwrNqVdQ63R22QxCHVUaFBXG5p7I
HiANXZHw9kZP3xb6umhBjYgQcJH8CCWimDp+ACmr8upjXGMfkJt2guVN9F3ihW0ru+9RmWXBVkM5
p7tIE4Ld0ojjS0c4Yhg/gCkRtnHrwbxKVrTPQZYbwStrbF4orQYcawU+JWQv2v5nUQZ+8dw4Gjea
6NJuJFjwlXQw9zZ54jq3Jpp7ltcIfe+zIF2iAwn3qkUDKsd1cxCXPtc9+om2uz595QKonRAsJnJ2
1fjlrjN09iUSO9873CK8b+7j03AyRjVle9fsmCKFp0VCzeOpfbHntHmpW/BU0I8j+Q3/XpbPCQKm
+9oJF18JyEOdvIy8DOowiAJV3YFtC6597EgP6jxS/tT7UWSGWEW05NqlTDmqKc2cV3xNqi2OGfvd
BhIKG4Rb7iHxPo0oLCPTMCSNMGYzEK2W4kpP1GHMujJ8zvhazOOEmMHAL04VAsapdGWO4kEqknhv
PULRStlk9pU7UskuuINtpFp0e5k92ypeNegW49CncjKjjTU2NXoIKS12spZfbck63cUFXvSLiqq9
LyoRL3dyl1kbtlEXz+8c1Sjwo7On1Y/vduKFQ18pD4XrR1QbBwSkrhTdk1GYucXSez55X/Saa3V3
lCWWA3YA6ZbNYqENbucE1oraIDYNkA9z0J+REVEGS22XN17NCpjaGtotNF+/Hqma65bJ2YvAbsC6
ee2cqCqKX66bMWtOjE3seEWw+xpl1vCUYiQW1xhcLUkagmGnJWtL98mqwfHe2EqoHlz+cnHkAjTx
2M01veHIAjO6SRL+7pvch1sFOWaA/TjxupiRE3hbBkFZ8G11bWYGBlkra8dTJ/3ieOgwqWiq8n1u
86H5BHAnM36DxOPBEoyHNsow3hvGZ6MzG2KmdSqTPtZXjPZZsPfLdWsLXD/5rMu2lrspGqiwjPzg
r2Uq3OlM5qzqIMk5/pEIWGd/UO9l09RlOvTgcTb+yVjo+MAMacRPqt30OomeE6rAQw2Bt+RnGDb9
vZis6miuZZLaZI1qYygkdgQNb432A8n5QFHLGaKsZBx915xYpxeP9DHPMNalndJwmXKpu2q97pYD
HSavi9Lpn6bwXO8qkchmTwBH978LYwzi3xkr59PZtCc7vxa9HE6jh2LKklBbrF30qSWTbMTRWZE4
Mh9Es/WDQiIwwLYb2cf2ygWoPUM4CbefJ8JLNvG3lMeFdlLiX4twh/Ra0YHLnszSZr8xnu3s7BAZ
V9BpEheXjLvyWCAgsuFwrMyMoK/VxDkpGSd+xGPAMoEoWvr2Q1mwEtln89UgxN1jOIv001gqlHa3
Yh353jiRQQDWAaLlsfYtb5le/M9hIDu8MTSj8RES/EejlNhVOjIffq2qk0i9/ldsB56Eb2ILi3Al
vbBLsECZTVP4tlDv5rEaWHRF8UAvzur0gCjGPN80xmZysB0KDjzYqRvwxGHZpW8jMtvkmetvx4sH
h5NCNlL603j1JxWb0w8DUcPXkqNoJlTeikGHkMPRQ9sY7s0au7AidYq6xibSVXQLiXCzMetzBpYD
wGoeD4htDL2UGtsFpjTIIKryzmIvv61B9NMH6xNxt890na0xjyRlw6PRqZ8d2sl0by1X8eXhWMTg
cghHstrQuxH0/tnlYdpoVM1zMrPFQI6M0b6NNRgs/1QVIlA44tWiwaLt95fO6AcXQTOW/pMJlT8C
LJHa/9VcZiAtwrOzDgnLWucGTVuTMbWNd6BqsAgY6xh8eK8rTznZthZ2Nde4zgYie/ZzQvoNElLG
oHaRxcQKzKhex62tCg6eAzOYmAKvbt23zVvewFcQa8D3Qw2tE/wbKQcPd/qmNTx5MVJ2MTA3icI8
WXNnImfWpizE2WfLdV9HpCa37QC96ppOgz2yqeBUyUn5nBCOAz5/SGKxf3faFDCaimsur2vQ5iRd
iA0kdgH8MGQlfzj+dyHbb4SKYuCaz4GNdXlRFtG9R++tCcN+rm24pC3WJtk+loCeBqvw6VynNMBZ
y2Jqig0BXdpOTftuDEgvF1VzGq01GGiuSZp9poLkHwsZlv+EXOmVT8QtXVKggeU3lIEtlHekyExI
ylzZxKtHJmZv7R08T3l3gjjBWcGu2DkLrNUdh9R8vuqeF+yzWbeoXgSNmossp/qDfofmqFQZ3Wdh
2k2Yp6Wyvji3laeU0wnOs4g9oC+Etbt3RbU8wXhxvJ3Z4kge7DiCwuUl/ikr2+iPBNWPhj6oC5js
6Mxo83SVqVVCyuFv4LJo3Dkt8c6e2keGvwcpVBAn6LiIYXbxH0DxnKSAFyBH4vFcHZM9YfpO79xE
AAYkQ+USH3NcDFjaikkYWxSFL1UZJOviRT8s/sVzbRhc00B3peezQPmtFkNx6KAPYBJV0nz3qxXc
DAQLadFe0jLMcSnLbdDM4PJpXHKPK3iqbLOxkQVrda2zTTg7f6SDDO78a+Lrkdwd1pjpnNwl5pa9
sQenTw4cvDtCxIxuiHtLTvdk+BizFM01mUOQp2Td4kaYWBbO/OFYrvdhJ6P1kg85tvm0LhLc/NZp
+5vJ1kl165Fgop8Sh48nhy15nsKjY9jqyBUTxRGtiZWmWKaFke4CapRxwWuCz+/RmFKHVw6hlLdY
l/IqZT8Z2YbxGqO4zSZ3HuhUCWB4zXNfbbrSkF+cTC3jxTSxSb9MiKIHok7Fx0ChbvohlAv5jPe5
k3zJnuPJgRy7mh5VNifMv2hJlseb1bxrFWMgrN5Kl46OrF8cQLUzzWrurjuPBR1+bTX1istSZiP5
r5XZ+jkYbRZyKVYPPhPReKWpZ7+xPcICucml4ZTirko8bRF/UZvq5x0JuYCvFr/y6BLBkaTJqZoQ
DMjAMNJkyK3T6crFZbJF4j2JkQvSGQxjKZYNOJWZPFQTpytAwqH7/46wERPXdtDj5yigAGsm5R/P
8vljbUKQIX7W5JD54gh9jGY7OIG+77H4+ZqE5jw08cXR3Ke3OTn78p41HuwHpCzOvsXUeOAOexsb
zzZzOB+19DqDhJcQkk6db9PBlR2ZXOiXgRey4+Dp7wA86ZNh8duzdyjH08dQ9YZT7Vi+6r5gZbMZ
3igOIg6diu4S9408IxAk2ZYkxCoWeC4fODdzWxqJFsxJf2P5rp2ehOtZwanKUplvbYM3xgYNljhi
Ir0ppN61XJGAl6+4s8z2MMyNh/TSzowBDQtTVnTTpi3hPfdaAcyD8yeSKtvl7IYuFHijzvgg7Rmd
fNlKHoZgq5xHbVeNfknpe9bZtoBORE8sb2Jf7K3eUu1LmcwT1gUkVEoEgggqH4JmBEPijCf02PFK
IMtmMnmGLWIIcZXwX4IdUWUBoSKrO+u7AS3v7YaWU/M2g00yE1ex0qAAQSWr6WwFq0dVJ7ZQza6G
LhJwjZaTmIddNvGZxP1id7pghZuvA/evPaXAeBfrQfzOaN3ffD6lR4a5Zc+w31Lrh2uY6MHNFAFC
72mgABQuMpd6fYsg7zmBbndihitXtA2ZWlLV029MoiT58RV7wzda0gXFU5t1wL2NkBmRwsy6vH9J
3AEz3en9qjjA/rHEA40cev0kneqQNJGBJtBEJdU4JuzUSFn+6Jm0S8OszuoLAYIiHBtTHmNN7HRX
1uhPgxYwp2SVyJU5GfNjXtobQ8ScpWMxdV1IsM7ZI6VPZK5wAhu4ONlQvvXaz/NrbvpTTcB9Mf8E
SWP9QaiB6FsbTmDxPwc++N3whRG7pQVkE+seXPgm9Uqs5b5w32lyujsqEwM4scq4mBSeOdShDdbG
ThW+VcGEKwpIIBHIBXI8dhX9WnQ3hSOUjsEFRxYvkDv7yrDPTeyaa08Rf3ugjvbuFYbyfpld0t4I
hC9Al1R9IJ7A+gk2UuaQ+5mHPZQxjdlfD+g20ALdhJ9HZg8hiMGWW43q+r1oiKijWvrTgxNcVr/D
biN1wFt2lHQHe041Ssy8BZrR9/xt5ZLdnGtNrhzif7ytWc8kw6yMOX9hOHrxD+PAUe3U9W4kjn4d
W+qtWJtFSO8gZH7pcdYwAStIU9manFbqvIAoow4uTXvgTrDE6Qup8NZ9AaA10QdzR5/LeJAYsGoY
tFbTdIarmLSs81Uce95gx3GP2tneCsKsA0OEwksHvNaFt2PHtUZlybPfM0K4GUayhDkR67ymN2di
QTEVwiRlFyo59X/dYvXBM+SZcyt9ODdcSZm9svvmvU7j4JAKy2n2sW0lPkEu4b6Vugte+yHv36w2
SP5qoArmtwDOsKLefesPscOJlHkuxmcO7QlIkkQTSMhFM/EiT8D7tPwpXVAjnBp9nLwZw2z8h0g0
P4I4cyOGJnz4tmD7IH9dI3hyLxGX9b+NGSAW8Szw3sBhs4ZU5NMw3wvA6DcV9PzLA01wWFx1xzIO
XdW4NluoDftPg5fUbVhaFEO3rlXMFyPDXmSF1BrfdNImvwISWNaejHtSPvvKpFASBbSyQrRjnmqm
5hwRkz5+A09piPPs+oPm3FMA5oZrJeoK1HfOQArOB16dOQTBja6LUgy7NowGlR5S2aUkglswrcrM
Jq2TxLXCgd2Oi60woAG4sbGNl8d7LyQOGOlnSkHBF02Q4h1LehrDFvf6JEsPxj9AoMdiY72cuZJ6
5TnG+fydmO344Zujf6PRYMxIGP7MFrYNJDSIran/ZtWymdRladCEakJUvKue0hHnj7VgQ43/MXJD
QIUQz4JlBmYwonIZmITHwNwuCGQ81iGc+wRi3NpoLpr13HqLMY8VlAzdhC/IUBVzvsL3WmjD5PP0
02gF431sevlkp3X56sEyjO6GztmntaNRs5qsZB9Yu8pSHee+SAV1aEO9TEDtN+kxHZT4SFy26k6Y
9LJ76zi9UDov7MTaBWzISK7SCnruhh7kBGLGANVvMS14jFo3/S0Sq3kXbgvgJhvNnyIrgjMxmOZf
n5r9NUt996KKOC4OdjAykBRQjkCum8r0Tzl3K7bVWeKRwR3De5IR5tZTl0RJwN2QI/FlFmZrX8k8
d83RGfk3JrEF2ShIKkpatfbTBhqy7Tnf7tgbJ0r23fRBJy0wkd25kAJxb2kd/619Xv730i3RenEl
ljr4I9zOzW7FNGQoTDZ4L4YEeKUQtIsczfvF4t2/q5gPtjYB4LHjOC7peOPaQZqafjxXBJ1lIAwZ
MlULw8ELJ82T52VkYqdZBeycz2P8aCmaDeEwWzko8SVxnDthF2MgksqR/6yZzOCfMWeUZSLHn55G
Xg8vtlzmO/PBnnpmb6j4r6piJNUpiD2ID6lKKaCtvzsAtSSVKprMu476i/FwbYAX1dGKGQ4B7T63
gXox3AAMspEJwHmbkWeOXa+zwBn4eZEEID1kJGpSqXLilrDBOJ0M6B1KaNhe/H3PEaRT5huEGsrx
08ARTJyt6BX1MOSoVMdHtGZw0bazrM6vy8jp1Wx4+hBhRJBDRpqTjxionKJdXi/tDl+dDjhSipbv
LpNoEMGJjmRXN+hkn8ILBDqjNryygvYqsJw+vUiD8uhhRBQoJXXMJb+cmUnNYDqAjdBuTccZADw3
SyFy1kJ66pjWZ1m2PdiWeUxi88Y1sie6V9DWxER3ajenI0FxhKic7y4GajzNWHwrtKET513ND6+r
vWNpVTQ14lYbDOL54uR4Mu/Ah3AqgQYL+MR7XWvH6i+o3PIQT0IdnIYr918p1g/JwEDHSQY2zuSo
0vJHZ46dcbm3lt3I1LncsePNp3EaGoTWZGB+7fcy0WA9FjXXj6fUkKq+27YxNPuWaFi8tcbKLU5G
p02P+rVbiVse5wQmWeOjeMJmz1Hz+QeL6Uye+dclkl8caLLx2My42l+8KYaim+ZFcwdbzas8ypW+
1TgGZrBp+7jx3goKl+4r7YWyiDeEn4yQaBsxQgXJisBfMH3iBMJiSAOTmDyKUUyWQxn2reDo/W5x
BilflqxKXz0UW+5u6MY/DHVwtPPduH2xujard2wr+JeK7/V/1B0XmMn0d0MuZIhFeJmWzjeCq4eG
pF6X3iWtY/4LKPewBVld8AF1dkarnrDXUtinyeI03odnyfkImsClLVsxUoiY52wGmUH4rfLm1Dkq
N+4ddyAiHJYj9L3meYojiqVQLjvdydgj9RI4bykoQBJRaVAV5xTvfBsQTB7Ubiozu72Rpk3L/6qE
9Oy363njwIghofetF3X9tM1T04ieE4OCEM66ywmBPmxte181SA9pbGL4Y/YnJSBMMkJdQX4ifKRu
tnaB2uA1iF8BC3ERlSSWjxn54WnkHYwF8aLkloN4fzOsKI/+BjW6FawyHspgdb8Vv1HvyNeq7Vku
KE2ruTkdS8gfo0AA32eDrSxKmKaUIXYUzbm4n5aQFgLbwxIfCtxL7y7y6s+QD8BTLPJWsbEisYFm
pI8gLNBz8G8AW76hdyXk1/BBOYT4VPJpQjlcompKEDIfzplPZOjEA23xHsx5NzFwFCPqODMrfMSC
2T7nXixOtVWRRaSRA2NS+e8dKhU3dVVK/Qf5nBgrN8+Z1AJyo8qRIZnE0uNfJ+DfcGu5KRpFoIfu
LS+Syt2WqEFfM89i7FDDS0pOYLN+6zhcPxfLaPDNSppPODrusVHWsFwbMXItTcG97j2wC/G7a5ka
MWOxcu8PdwyX8hr2lv1aJI3/uTAREcd7216AeGie/mA/pJXDxXKj7K2q6zi6D3T090xmAEzv8uV1
sKDvrRvNYzy8u7qwkjAYZ9ipTJY1Vf/Caycj8FyWVf1pNzFfT1owyX88Yvyv7n/OzqvJceRM139F
oeuDOAmbiY3VuSBZNKi2VdX2BtHT3QPvPX79eTB70wQZZNRKEyOFZkbJTKT5zGumQVJwSWesaPEh
tz7omu0KyAhV31NRS2cAE5llfZzID8SpxRrje6E6FX0BYISC2WjXCQ7Syjef+sI34AlVCSlROFhf
DYzqPXjIcGqJV+3gpUWvS33EnJRsi5Pj/pj6sT+4pg5JeSyzx1pfIPcUSdMvBLDTkfIvLEplOu0D
Zs1IJSLs36IEBmxgepvZU/0FokQ0PicqHaZ6U/QGf+dSIaXoSGj7s6WXvSD3HVyv0KhBOakrIdbl
WS0fZjJmCC8BueB2bl0z+u0jOPlmnHBq9PTYLejVJa1THoxuJgBFla88hFEX05SpK/RdDIJWaLR0
vfDxHR1rmw+Neoc9NCE3DBA6u0mRqW+0nMuPnWX0KGzYWd/0Dyy/Jt7krhzqbzr6PtqnAZK4tp1h
fG1LLmnrpEu9Rv+rkFqPH4PZh78k8Wl6qnv0Igz8MOQbitl9fTQhKPc7ROYysFFuk5TvlasG2HBk
Wpr9N/UnG2K3htJC+ZSCmS4edCnhIyKLiUI29OKB9qqtpcEHU0PdTUQjXg8P2txU6imIayilxDD+
lhYnwh9IdyFbFcGZ0x74fbJ8Ww6iAH+suJnxU0CdsPBJ63f+bKufMy0lrJo5BZ8CZDfAWSToLsOn
0DDOJCo00m0zZ4O7IycyzL/cHALvFu1kusTo/oiJYBhsPr0mFAwQF4IJSLmAFtmz2WrYVFR0QdF9
dGhTDkb2YCPT1dFTkuQBiHGBOTHCRaNWihYqCpXdYD+YkLR7BEzNrUk37gWMvEj2MdHJ0iEXk/qR
IziLrFVoVPmeprQPgRUrWG8civxT1tY1DY+4mwKQlYtsJ9ktiL59SIAKw7dDVAVJvSD93nGDje9V
4hrJox53UdvsxVRK7UuJ7Jb8VnYuuoxtwLvjoboFOq/S+e8U8SifvqBwkBIYEzy/N8ZOJPPGMoFx
/RbCiVk3LhYXQWJ02eYjcP5WIcTCJ/5aIoA9f4Et4AQo6cRZ2D0XuAY+07sdAywUVPA3Attd8rGq
lIW8N0iFQ6qxhkTFErwTZp62+x2/Jx0PAjOafkwt/sZhGtBlhRZqbtQUgMGWIiCFoEGx6CYFQfy2
7ILid+orlwKAbvNn6AbO3lE9taal/T15wLvt+ksdjf5vWniq+DHwUGAaCa6b8Ejz6/olR5oB5Xhq
gE++XVEaSBAI4v0w1Pwj0cISUhyBHcQ+PMnxrCm5dOwOWOpbZxTDMZ1F+ViHg9++APYZzadFJKA+
tEaLZMGu7KoJN5HO5x6xQhjzz9gVZeEzLSaDMUUC59TUcKs5YFbh/MaZiEQ0Vm1Iaynu9pWr5PvK
6pOTIZPqodJj8ZeE1geXHmQ+cDR8bao3zmzgU0VZDIDWzJHcw1MQAhBVNB/0IicJ6jgbajQ1yjuW
T0mFghOCGsKeP9YaMKudldnD1zzIRveQYFw5od3ku3gmmDHViC2S7DlWhFweyDOg4u8b4/w1pwkG
UFTP53iCBsHbvqUn5Szil0QYm96wVflCg07NpwACaELSMykk17gXq2No9zWto6l8Szsyr6Hk2Ln5
swud8pPSOt1CuGca7BngjcY/2OZT/8HJ6+4NIB55xDFHg7uTGAAu8gEpgsmV7lLyz5F4dfN+/mK2
ZYSIlRiHLwI+tE2FCXqo6DO2cMS6WkeCpQBTwtx9psHEGmeaijUuMteG3okvlw0nN4v14jlwywzD
Pa44oJJdQXzto43igUCluhigkJ0+EG7N4DBcqzS3CSjc/FB0dEEDMMgW+ujgC4+ZM9oJ576v7W+g
K4u4pdoQV9QF5hngpHm0oBswQjyJUH0EARu9nZssLRA2UL32oZ/VgKFZ5Tri/VjprfC4yyARkoXV
32u8bz4kQiv9z7LsNHuRnDDqU+gbxr6CiOFhsTu9s6yJnqwWOW8nUqvma+/Qg91SiTN+UWUpok+4
McyfKk0StZELym2hWNaPuCNGnxq6OFtwsKX9i97DXHp4Z7qPWYevzhbNU5c+VIwREVRinA0ekdxP
PvAuQE0iJTC1h0hWLt3rOIPXuG8yOUNhGSKO6OhVSOYhAmxR+cX5Dk9UnKR1B3MHpFDdId7qKdGD
AdClh0F5TFrhyHgXcD4JdTO7k8/xQGa5a7p5ILs3J+1DqSYNnnG2FLTfzMDJg8MQw9TBRsm1++86
sovJy9SMSYAEnWgoS9iDC00GohXV5ACtqXGv9Xhtiq2JnUGmbTqrpA9TKbxAELMvDX/qnyADBHP1
txR110Nb7MsJGiW0qHakblmAW8unXV+FeSue0cuN8f/2NVr7zUtkIpX3uVVFP74FqKOVwS+XYDv2
9/TPOGBgvkfg8gfVgTfGYS2D0vuOXG/GhsOSwg1ShCwQgjjiJwL1wZ7IPt9R01fzriuM4ntU60V/
iC2tooGkV6bVHWIesg663ghBKN/KDAineaRdFIbfwt7ixjpOeIdO5V7PwcfZ7d///tf//X///XP8
r+B38aFIJ6yM/oX81QdAIG3zn3/r+r//xbW+/M+nX//5N2kIKpW2RNGFqM21qXDx13/+eIrweOPv
/j9mEmQt7Kvyh++0VbUj8xkOqUj1L45BPgHbD542xHlMuRvhTmQvtaJzPyb0tSLgSbd/jTz/MYak
yI1XhAun03GXDur5j6F7NzkD7/63RAfusdOt0v2qw2lpH4w+m7IDRirQgaskJKR45ciQ8m3bENJ0
TFT7Tet8ZMOiB6SF2vCFWDE51NmELYsDOE5KJ3gDOfKn7iNwdXtM3T2frongnKl0i5o5GnASc/fz
QYFNUUqS4L0xABmat8rsHIQjW8vONvRjaT1tBo4NV3PZ2PoH24B3ihC+7aa8zqakLFTSTd3h+lqI
o0OZNqaIVXcEBRhsLvhEDbvrZIzL/nnQO195QUZi8+b2JFafzBSuiaSwsl3LsEBauep8DgYLNNtB
L54mqffAk8rxO+p5/UNjCKS6TIKar5NhBKfboy7/r3/sWlM3hI7BClVMNoqtW8uu/mPXFnOThLbv
FM9IPWJiUeYqe9MnMAuhEc/tlnKwpL+M4+wpVLhz3Nmm9pXRTUta7FaD/xDG+egdWNm6aUTx7BdD
+5Rkpv0cNAtMF33EO0MtO349UVPZhgkwz3Eta9lCf0y0MUyNhoBVPDctmWUO8GMLmajed4k77msp
1KfbC7v+nLphsSHBGyqbfWmI1ee0EeypRugPT7hOwlsI3aXNQh0DYbkoP1Lwp2/kEB7fHvVyQRnV
poBv6QZBuC3OZ0mNg4nSfHsqEkL0zaw5f4UNFWy6Ztr889VjsU2pjClbR/d0fcewNytBic1/onVu
fiJQRLcEOlq0VKNg090e7MpyWqalS2XoFo1WudopFiRwh9L1Ygy00PlRr/sxLWwcpIAM+Gsk69hK
ppE+PdweV7/cNxYDK4evyD3qmssP+2Pf2BrgUcNN/SfQV16pmXW6r020eANqLVhsN0jUR8Nc/8gc
/Yu1ePRsk6bFZ8BHsaLmtnUgPgzkcy76Lx+QLHlx3d66c4iv/EaHhJMqtEPRUYjVb6zCMhgaxCue
Jgtnkk2YOZTl4Etbj3mD72OUFtWX28uyvnDZ3dLgnmKfsSRcIeerEpItzyrUrCeDsw0wEP5AS1EA
fLSDgrOJitTRcjS699BP2n2EQe729g+4stG5L3V+B9Ut3TFXGz3pdWgiXSCfnG40TqnVUEkqUx8w
bt/dGWr9snNHWgskiHsWQBtyGeb5ZIN49DuVlc4TgnburoRXuwd+T05IO/+Qx+VjSeS3gf9q7nTd
R2WjKAAH1HN2vD3ny7vadnXX5scIZi7s1SvXYuYCjn+0n7TBNdC7HZV+KtP0K2x6Iv0CKdY+FdMO
jmx0Z+TLz82zpBhUKZ50luF8Bdx5qF27tKwnIB90QDV7lLuR+tNezYn9hqbU+xSs0d7vnAUcosrH
2xO//Ng2zxNPo64TUoC2OB+eF0rBGWj0JyMmktXjoRgRfQrnnRk1/V+3x7o8S46UAqM6y+DY02o7
HwvDaXw3GuU/CeCMe9G4S0IX2gcg0u02F2N8uD2efvFVJdhKU3LJwEgWSEmdD5iBuOiVyOjyBZpe
PmJuGJvHno4npeHIt+u90w7ilGFzg4jUFGBzJ2fHPE2Y2s0fGiQn/yoA25ub3GrMN/acDF8jm1cc
SaMa4nlZhvE7N7Td97d/9mqZHAdQOwdCOoI/m7q72ot9M3Woxur5ozHn8xHRsPpYaJm+oyOXPgWh
uHcIL8czheHwXdDudSnbrsYT4I7wRE8qWpQuNrX5AHsdJVEfsX+6FkiMq/3tCf5zhf0RMDBDQEtC
SSS9FFeAu7pUe0ATBSim6pFmcvvJtbTsYFlGvnVCMZ4icza/aoOVYAY3ggkpszY5zLSvd4Ik5sE2
jPHOy76+hf7n90jCBnYl4obu6gzqKaIqnYGmEqCZPAsx9qzNX0Nc+uHffkkf7lSH4yL0I9L4kIOa
QWkYedRnC5ci5ZlYnn66s0CrhOefHwQOSZkmdyKtldWppF+ng5ls+SRBlvZbVKFBKliYNbFD7Vi8
x0MSJDHVWRSNsGuczL3daeLvtDSicNdnFu3G27/oyh7Rpeu6thKGWrbL+UlyhTYQ+Y8tiAAn3bux
Pj0jMDUdKD6Yv4VO1ej2eKuTuywAj4LuOg5wZ0MYqz2ZdHjgdNQ6Hitko9EORsppeGskDh3uygSY
f1RV7YzvasrbL1hs9vWdLWosV8NqixLM8vSz/jqB2Cp4b7oU25gmbB7DMZ1OLT51qIOK8bMb1e+I
+C20tML3i3ntr2xp2JADmzxOFTVzB/fUI35JKIzT3Bk3EiAUysC6+jvoUVkKnCHe+KETPU+mlMfI
TIGDZJQZwc3+uL2I64+myJv5YChCWrwx1FfPP1pjIWhI6p6eSn46ljeOjYKNjN7zBsqtjmfB0+3x
Vm+Jo5RjuTb8aGHQEXf11bEOjTqUCIJrJ6XcXsD0pAI90mysAghvmzSbeMHv7Mvl//LPz6QUKSnv
tsk8daE7q5PrQFCg4K9az2pFeZSUvfH9mBAtaq1m69jV+IDgYnFnc6yebOappE0yoDuGvcg5rjYn
lnlTBuYTUwIlFe3DDIqa/d5J6ZkcK1HW0x7VL007jY1etnTtATds4472z53Jm5c/xBXojhg8qLYi
dFh94FyA76khfnnY+4jhDc22sH3KwJRnPN9O13y1Ot2B29tR9duZAUo9GWJr7Ti9yD6ymzctXVfx
mfKuTZUEKWERfRvMxTIHRC+ym+9ikH7JU4Ush78TNNfcn42F+uaDDm6fiyfsavFUotwaksZW4OVQ
tUDJHmx0GxKmlVOEW3Q0lLo4NegD4e6TWSON0ykutCURjUTkDV3W9Zg4RkDst5CltODFHFBn/hQD
sE8/EF+jSTgO49gZG0wk0Oa+vWcvzggJumubJno15HSGsyzxHzmIAWYPTwRwSk6T0yFN/MHZ0GJE
EseYy18UVtSdj7ZsjvMdy4CcEJ0/FF9uuXj+GDBp4G/jR5Z5Yhjbjwjmls8YowZ3Rrl40jhiDENu
bXAoeGlX8yqRcIkBnWcegA28nKkcnmrLxK3F6k0sn0vjpGUILWICHsJ9wrMkLbNmK8MpuRNgrm9y
fgh5pQ1GRqcE41qrS2FMTEQvsQjwAtcaPllVGu1zvKm9HDe+HpX5RQcyKkqPlLe6swhXjodBacqh
XCBJLtZLraPOV5SRjm8I9MKtk+fR+wwto4dh2YUjxI4TmB+JWSQmxCklmQ+3t9aVL01SY7KvCOst
858n5o8vHWaNMU8ZaMog14G9ggnNfmlRFr1+BxsA2wTPJDhe4axihX4oOokbOV96hp6IvOnovDWV
P9n7IB6CL8D5cQC4PbMrh4YvKtFKJGZCPGa1ueImHMswC0OvsbDFsfrmEQYhsPoOdJlt4Ilxe7hr
mxkNZl2AAucPtvP5malFMrW0xEJvcFKe0TGpud98Lo9xTPZIPWCVkpbobExx+SbwaRFMqtXfi7r6
efuHXEQFbGZK5NSdpLOUgddhSW+NIAjqIPOQUTXwVx/lqDzIOmPy1cKwdN5U+FaZ38cG5N6WDMqI
dk5BxXgzK1sLfiVyFOV7vzOQXEWupZ4dbUN7wzZ3te4GhrkpiCVjL47moXw3A0vq31e6hO7vCoSO
mm3md655LHKrBoUDrBaBztsTvHjBeUxNSu2EnoTCprVK/VGKxETaoBqjQKz/XhRjD23fI/EKeAgD
wNuDres/vKOsJn/Y4IiprKwTD5ANuYp4JFDOS818H6It9BOeJ1LZiZqcI5eaJCXFhHPeG2AHqsWd
q38pseRJ3/CP5s8GgBh/K1UTvcU1Wy/3GPkaP2NiWP3OFryy48nJqLtLTphDGXC1A6dCQOxtIg89
zNkErI1frRXI5pM9G6p429LZ+Pv26ly5Nx1WhWUhBTSN9Z4fndig3q4l3jC5/Q5vIRtYrIy8mGts
X5pG86YxA7wOyyD+dHvki02AKbiJlirXNg8UnZfzuTapjjNTFbEPHaxmofIYQQb6s4seM6Deb28P
duWSJMC3Sb6g+ZmUV88HM20YAXpZYaVnqvHUQrLc6lPyv3iEuKdoH0nLcEisVtH8gMtDH8F69po5
oaQJyhkAqdA1jDwRVkJNocN1aAIM56fZw+0JXvuOhGbCEdyXS8X6fIIz4By3tYrYw1EopYZnFIcW
3eFdqBg+a2CuwpGytoExD4fbI1/GxvQdlnuaDcv7oK8OM0B2c+jcJPFaZRXyfahRA3rAGSV8NgKD
zu6IXSP+FsXov37rLrHU8t6T5UPeOZ9yXVrmVGt+7JV4vDwkQ6ltJiDtb8Yxdn6P+NBhhxEUEFso
uJZ33vyLzbtUy6nQC7qFVNXM5XP88eiCHw8i1c2G58Ck2xb8XR9nw0cPMBbZnfTqYn3JcGhJ6vQC
mSRH9HwoG2BHTpHI8PB0NqDhYewkwZ1vAqcZHyb09+j7iuy1FxGLuozKKwTIn7j1fNA6BbM/CVN6
KQIej6RZSFlhDLTJ5zY6tDRA7qzn5dvLk0Ci4yiKaMLhaTgf0JAZBjpJZvPkwR+AHomDeBz/XTl4
EWBhMm3yKGP2ZY6CewjdA7qjsS9GhGteuZuXp0mX1B7oFLCtVpvKcuLE8gPf8pq2cg9NC7wTbYp8
Z9XS3ADXFS85JLU7s784vMugvFPL+WFId7XakY8u5ih800ub2AlB8HYziJmBeH3jErp7qBwiSS3t
TB5r8KuvjewYnX4lkYZB+MNdfL70ltBrbvfYRnaJbvyXWuIggARIUbwDmJUglBE0EA5ev8w0gRzu
SDp51OfOx5w1fByzoCeYwzoMVkoVP/ha4b5XOJ4cgkXvDVRsFt/Z1VdOrbtEkrS7LEPn665G1ely
DEFreZPITIEkVdOg7hT4VGT1EDDt7TkuW+UsBVvWFU1IjhCPOc/P+WhZKrtY03LLs0puhjaU+ZbO
vb6PwumHiaKhd3u4a5MjDyBcJPDgQV/t3A46W4QClIlqxJRtWyPCLE8AasmRKLiTclzbr0tt1TQI
l4mUV4F5pVfDbNFl8dIOqwhhdu5RQ7J7n8vcPLXg3j+1ka7vKF+ijnh7lvrVaSpuJ3IuEs51I6NG
/wAR2dD1TNTXMwXEeS6LLfI4Y72p4Jb4D24EFu0Bvw2BwS4GvhZWEYE7udS/WtNBqN+Htr/hn40R
ykRrbxL7OUd44hMQC9+4gwm4tgkkYgrcbtRYucbPN4Hf+n5QRzCCZwUSsQcBilyGzI55TEozhYl2
Z30uAh023QKfYMORNrlylcPMIPHLagpQGM/a9hemjvUBVmr27vZXuPYRlCN05YBVZCestrbVqrES
ora8tqjaZ1yWsse2ReIpambrzt14ORTVC92kSEkIT4CzmhD2BLaGNIUkQO3F1g9b46GrLASfo968
cxEu2/b8wC6FEgH1WOnOJfAlCeymhhIowe8rMFcBWsjSiNrPoMT7vU8E/gCc3t9NZglJRqDMcntR
Lx96hpc0yMEeAU3+Z+f/EVOYKC4hPJG73hSq+U1aWm+TErVbSmw+dvRgD40QGYHbY16eZMYEXiTZ
o0TGahU2osiIKeC0iFZQqnsS84iWmRxMTBpl/s4u8Fpuhh4WdqH9vD3w5T5dYid2ztKRXMBG5+ei
UUNZVUCCPCfOHOttaTWopKOZXCWfbw90bf8s2fySVFFGWOMpes3uq8nkvggRifDw7y7fRE74qRYs
7e2Rrm0fltFaqrZ8wHWemYStiCYjUF4Z1howNqfFkjKq40d9GNCNS/Kq/5ikMvs2dCL+bfM2frz9
A66t6RJEUKBxDJKA1QtA7lpqWjY5HvJR83sfjUDcjMj3X3/HkK8RHipOCt2aNeKoj6WlSYQTPDuM
4x5507ZSh4Ty4qtvGcbh/QSTR9GZJsn5HqF8O6u5lLhbgjX9Lq05f4RPVJPDiV+3V+7KMSDYVY4B
+m/517KJ/jh60gotQNSu7Y3lpD34Qs/21LjHbd9XOGwDQCPGxnrZplV655tdG5nQjyvHkSYfb/nr
f4xMn2fBiHPnwBvPvqGbFO/cvIXqwXuKbm0sswPaft0OYNm95tOVk0FtkvYXDUkQGOuTUUQ9pNKw
k17o5nCxNLpbU5smu25Q0eH2+l6+goRbLkxPLhtBQWX1XoSx1v9DvvQgENPG8qdoOGYWRRXqxAiu
aNgF3h7wyl3KtBQNIt5d/r1eVg1lqrKMuV70AEHl3j51tovASWRiozgU9U6i/XF7yGtzlFwyOluV
XWSb51+SvGGoEGczPbdHaDsARftoGRAYhCwshGYS9851c+3zgXOgTOmQg4KhOR8PWexZTGZleqZl
ADHgF6FENuNKMqjX39V0ZUl2TSpSl2WNqJ3GqhS96c2F7X7R+7DfKXss7pz2aycBvQ+bohBXilz3
2IxGRwkQCRavrJBQrtxM+4whQL4L+gKEu90YzRY5xu+R9F+J2+RioQ5hSqUA+1nA/VYxGhr2CS59
BOo64N98AxfW+dwU7hdDB2htjZAj6iUte/V2MQgH0cxckgTTWS7zPw9+0cqw7BNqoBSsDm2QBDvL
LfyXDmWSXQVBM7oTGV7ZnwaSiFTuXT4k4KPzAZEogMU9kGT2bWNhch31JyM3/BPuRLTa7ebT7fld
oC+WVUXtlYQSNWAgf6vzIOJ6siO3Mz2UfdqtHcTo3IA33EXDADdhJDbY9JGJ6kZvSVKFvn5bLEyf
gd4v+g5hM9xZ8CvPs0GBgSYRjxfHc/WVR9wWp8IZTA9f24auucLgfQMmBZ6qgznksR7cct9AZjhW
wLGelBOn+9tLcuXEknMuSBTEc0DVLV/oj09u+bPyo6428MMZ/ENEN90bq7p5CKsiuDPZK/efqYNe
peWoAL4Yq6cTDUETldLO8OJMiUeYJsiidp3zuYjn6Pck4+lta/bizi1/ZYVBjgMAICNYbt3Vpdu6
tuzlaFteLlDzRVbc7WbMIRBy2aQVtrKbHl3Bd0GL9s0WgXb5KK0h7O7MfDk3qyCe9xQcj00/jLO8
+szoT8Yo95EATVgufouawf8496Exv/40gZuxKbcubXqUZs6/ZZEOyPAVuunpvqTv0iFqWpSNAT0f
Wp6Z0+l9/d5xuX1BqvA1uarOx8OmeMBBlu5XrenZr1GzHA8Tee1dAf/gztt5ZZsujX5jye4JJdfI
UCT8Aq22UssTVG63KL6OuFe2iCgHRoiA+e15XbmVCD6A4CwpCAj65XP+cSbcJJ57s+TVzECrv7g9
Wd0GEiBWSyZGDni9usq/M+SV+bE5ybE4hLxp620KLSbmOVOGB4FLvKkLu6TY1yDh56Bxent2V04E
pUyb6vT/tB5Wu6SJcHbzYx+vJ33B6NjIbwybAGvwHfQ5eN5mP37TzMHZDwgbkGJO9tPtH3DlHoAo
p2i2cRqAYK4u4SlKZR75JfzKcJg1OPLmAn1D+QbtDWPUESkCuZNsYWep6s4JuVLS5baF5wTymqSI
jPb800JkrpqqCFPCIFtOcAV91OaEgwXTjIE2Dl6aQqQvCpN3g6HH217h563mUP22Wuk83F6HK7cC
rVRSXKDObOx/6Cd/bLNk1ARZtUgeZy3Rf7Mzsm2Zxvbrg/k/R1lXUnvkiDok8pNHW8T+znBHC+8P
pKFblRWfpe0+zVFZe12U3wNzX/vMPCySk0SHCy7I+VJbOUBOF+b64wAvzHqcarQcXtzA1p9pWqbf
21GgBSj1VI53grYrZ2lp/lAuIZFHcGv1zsStZjioU8aP6EDUR5U3xiGOdYwrguje+/1PI2l1syv1
T6SrJByhdQDTDvw1E7uLR1mnFo4qoFqx7omyDJOLruza8oSFX+fvA7wiMfcdc7Dex6qCdTzjHw2t
6M5zfnl1gZuk+7PU7A2uydVzTtCTzP6UZY8xcX+FT2g9RVtBzPdxKu3hfdfm96g+l6u9QLe5LGFr
LHj21XUCNSqwhRbjSxuO2SFPRfRQ2Vmzk4Z1L1a53FGm7VKeWchY4Kjd1YfFp7XFaghuW+xUzY9Q
j3LkPDmiyPrkLcTz0Mh2YnKRTrx9UK9McQES8oKD54E+s7o0eqfsYsxkfW9Ela7mJa2zt10U5sW2
TBJa9rdHu8w5qNTQDmbv6rBr16OZEFfxHgFdi7qtepeih/bglx2GMTh9I6E7dV27NcoFrE652/95
e/DL/UM7b2EkMF9JdWF1NxfQO+SACaVnRxkVvrSbNrVd9hDtHXeTBlF1J4S4vAOX7IZOPyVGXoML
eqOZoWGHM4/X+hVFVDs1DgMolofbs7r8gDytDoXhJQ6EwbQ6FYM00PHFyNybCKo/FI2a32kQyb20
zd17Kc21sXjWBGUbSt1E9ufXnoxkWoJ3mjyEhhZgR4YWNRLgkJWTe8XZK0OROC2QeQ4TWK9V/BVj
Z98OiIp7UyejHxhupR/yWEt32jzHdzbl9aGQ1KMTCO50fc9hy1EKFK96eBjF+AFZkfxoFFb+gLb4
PfzzlS0IT2KBnBDELk3P8wVUTY9hn5sNXo/k10HVSGhn0QDmo0AlcB7a7s7U/qFCnN/hNm3zBZAj
adoj/Xg+IHRiEQ6O33uYCmY4bio7Ok3h6D8XVmV/E7WvH4Jw6uNNnVE6cQLesV2ZGcPRSHGc4Sov
8aPFeff2nr287GwuHDIXwEjU4NaVsKzGIM6Isb1C8ABpDWMKHmTnJ16IoAxqHOMBgdBXMr4oOkAg
BL1MoXi5ztcBfZdZQ56izumZqPh+1UA0fx6rEPlMJCH2eoNj3e05XtlVS2gAgACul8O1s1p5d0Rf
J4s6r0Es2ssRRT5R45+PUjb64X8xFIQYgAvk2nTpzoeK9G7sw1RvPcS6UtLtwD+ZWmDtQxKzO+21
a7PimrGWMspSW1ztJ2y4O9Sv4tYb+6j5oDTdPRDw6i8UOtSdBbyySSSFaAon5ETSXjc9I5Q2SlHJ
1hPViOy8VrvHQWKrKsN4eFtXE4JVc/H6lJqCG1+LGBqUCxnn+VIGblMrmYnaK4YZuMkOzRMfKFqK
d2OGR3WI4jIuaGN4oHWPIFbhmqn/C3WWsrnT8r1yUxB78S7rgBKpTKziga5L8TquCzDgqPxOH1s8
D8JTXlco0pHkaAihdpafbl+9kZTJxbSAmhh3/TzLZqLQMFuNJ81sPEx4b+0jlGCOloZ60u2hrs1v
WWLSUJfo0l09W1hzjQnmUUTni+qOL9xf+Rz5D+DuJnQMtH5/e7jLwMOm68XrSFOKDvoaTWt0PWlj
aNeey8lHkh+a+4RpxrHMi4+YDEXHZvHrQuOnuXM2r86TMIAEmCLCBfACxcJ80nDo9cbGjl6Q90i/
Do4d7JBgWLQVy/rh9kSvZIFUqJdTQ+QLJGD9xMSEGWXVlr1nw8ICgBYnuJWnWIptp6FFa6apsSkJ
pkihL5nNIwlTFvyV1FryfdST5nT711xeF5wlqEVLvRWk2vq6CCdUzdGkmam7VUOww4ltfuf2STUd
RKMX9/bU5UdeTi4qDgu9dtlb54e3D+t4stJKeHpV4GcWJ4jB77CrMz9NCIm/uA6621hPxcmu7pLy
DuLx8rqiLfBPN5t7kfd2dWCBGukT+krCo0dSbWUTl9/1oY5+F7mGtIy7+AXbbax+vHqBgaITUFNa
gU+1xlnGCLZa9oA1b6CjLGfFrXqfZ0azU0GT3dnJV74lBU6AS5SqiADXECLV2FVo2RSnhiIxv+dy
nE4op6BAKFDguz2rZa3Ooxb46gtHy6J+LviY5x8y4I1chPUnLwAxvaetaqPfnNvHFPTfEeNbgAGN
BgYmLkekJsr8zhm6MlMJ/J3PyVtAtrB6BBSavNnCLPUImYpDQyqyGTAn2SAtdy9AuzIU6CG6IQCk
oOGtm0qN0Exiz6TySsDwD7o7pc8ZHknYoNbRnSvwygalKERfkOIUKcO6X1ZT/sEeemRWyKMC7x+1
xgPznmFhj1T0l6zkID/WHJfi1U8Z/VakFXTyS8jtalmDP2pB4GOjKQxxgDTxCAG+FMhJElzLed61
COb9LN16SF9JtgXrDF7GMS1C+oVItRqzxZhQYIude5k7lNlhroSb7aswQdoxczqcUAqqvncuu2sL
DD5rabou+g5rDCd1wbKH1J15c4Jnql/ZPyI0ozeqgw9oOOWvXHPvQSAuXxemiZoE8IflJV130vRx
sSBy/cyrK7N568xNuW9HI4OEVWWHQWvuaQisxwNuvFT1FlYVRT21jkr0Dk1dZ1TWadLTIkCi3sTK
EpPbMOjexa1Iu3yztKjEnR20vg+WYWktLG3zRTBoneOKoshD+NLmCbOrpj+WE2q128ysHRSxO7Rj
80CHCJfZahfSwH8Y1Dg83L6RLp5VNj9ijxSgwJpwJaxRwXWFFe+cBcYJA6GWYm415sNLbYNf2rtz
VIkPI7adzt7XXN/fl2iH4J+VlknwdiipsT+EKNRHd2LxiwIdv4mCjbnAZ+FCQZc8P1hh4ASAWMvp
lJaVvSmCoH4c6axubWgzQClC3G5guG4VvlLU8JLgUOKz9tqUdvkRPLVLCAdTCYzK+Y/QeeG1CDbJ
aQCm8yAVA+IoPnpStj8FjsZ3QtT1G78MR2Gd1GPh0xOmng8XWhMmR5nRn0JnGOsPSeamsJPCCTvw
fcM2ieUGBdsE92as36KJlifWCHe24zKlP58nfgOwMUoTHHIB8m/1PCFbH+GkYfUnfPKMv515Sj+n
dZi+q5uwvzPddQ2JoShAsvNAOVDgXHNSZ+z+RDPYHUp5ucRxomoeHBKwO0/D5bGm1EL/cIkjuMDW
MaOb2Tmd+KE/9X05va1TaL3oVWBNk45io5C429w+TVc+4qK9wiO7pOLUPc8/ohvDz8z1uTuZfL3h
pU8K4vEuM6cxw/Iwc1IPipvhY5OIe/EmSFtL3OkcrO9qWvJES4QyEJsBw4nVNnLKRCI9HjQnNlmM
UUFs5VO6h14HmSSpJPJXuRZ1+FBmJkbe95SVLghny/BMnSeK8gyBzrJAfzyJXe72Emf2+YQbV2C4
x74msU82ChOodI+mdq0eFb0/8Sm30MujnK7a0h229Sx69a3DbkV/N8xKmYfUMSLtm4bKXrk3ezTQ
HzSBfMGhgWAW1NtgpFzwM/TrOP2gd7HEoKNYiFDflYsd81ODfzlimlGIFOdrvzCoEp4Jnf4Mx2Qd
QlmRG4H3Deh9RdVLHnb4Qbc42zRaCpui7/PHThrt3tQj7U6UenlgTPC4CxyPG2LJ4s9XNjFxrh6d
yT8JAZI0Jvfahs6UfX719BiFzrBFUsfuWX2/GuvgwrA6/4RxnRFvgqZbBKOsfqBq2NmlOigHcPiD
HBPDAkuaBc+vHR9ACfwNwgxws3ignM8ylEU+QrFyT7P04YZyU9WbrqfnNIeJ/wOPwGCXBGnnItjl
tPf46Ze3BbI2pDOU7qASEk6eD44sX4m8zeyexl7HJEjY2f/n7Lx64zbCNfyLCLCX2+X2lWRZLopz
Qzhxwt6Gnb/+PKMc4Hi5whI6uUgCGPAsh8NvvvKWh6R28+deQ/Wxdln1/sO+sx6NGET5JO8H9oL8
898+Fg+l2z5KRufUpDXGxqVh9DieCshlTaVQADRhvZI9vnOzIppDwkEZIjENy0vNtgMS8LpwTuHc
SioIludzSfmhTszInTowkLCso5JBBmCaOCZ5nmLYqoMW5Y9p42XFyuf03haALadBzdcptZWut0Bk
6AEwpGcL8KE4K+H4Fcnwehf0avqYV0q8ku28sxwTEhviGMBWSTm4Xm4oEqfFAso6hWOCLE4LMaQM
J3unhdq4mVSmC/ff8G1+B9CNpgXluy67i4v7YDTZS6xpwnNX4mewmSsdT1Jo8NpPuwyKh7q3bIy+
JrP/hgw81kQeniXF8f5vuL0RuA1YH8IiKhc3gSO3GSQHRgM+a9TKY9dg2Z7GUYZTA02SIkTmMCPc
fXCcSw+VcS7qj/xXlpsymv12tHOGXDQJhvCMpJ63zZmZHrzSKfYQ+9fULW6TFpaS5YmsT5iBLd6p
odJ3xjgmPOMoruh7lCjDcmep8DR3fdZ4HwW78mT0LWUBj+KInONcP5lWpRWGRjoGzY7SnDC8VDZF
bqc/8DZea0y897UCCqK9RL+LE2stvo4qMDAR1Tp82yxr3hspLp6FjV9ZpaEhLobB9JMReVQ05TA1
h4mEDa8X7e8fn3e2lxuHspoCQcJgF88bZEqoVr3nndquK/fDYH12pzl5CECgfDwWkDGQvBD42d1l
yyfOPGu2kLE59ezHwc0LtdoIA4MEv+gz4WdhHn9QdJKog24PlyrdX4p4qs3rlxnPJgL9g4J22qjp
jyAeLJj5Wn2EUdau6Eq88zJlA482EzNw+TEuzqkeDrkWYqZwmquGPkFdN+o/QVVrf9h9ij9KDW/6
bE7tiNHz1KmPs6kkr9gBmish6TYEvlHIOMRAsyhvZMj67cusyrk1oC3Xp7FSXBq1LbpZIk0f3VKI
k0aFf7h/ft5UXq+LCihrpCwUUoyKqbKvFyxbnA7xMalOHvY1SJbYWa6UZ4TJHfvrjCcFD2wEOSrl
Upvm0HpmrbyMuKLUD9agpvW/Qa1M1tmOJ8V+GXBIxcBGNLnx00k6O8SeZzCi2DeDLs5Poz5V3d7T
hgKV5lhgZrRJdB0zT9wHcffdjIxz1XgzhaFnvEaeg4PPQRN1E+0tM+3B68Ol0H+o2Mb9jcYWPosu
WuHOLhuSMH12izLvNnEgCmV3f4tuIzQyxpwKrgoIF6SX1ztUGKXORvD746YKDt44vzAxHY8MRvJ9
M4HnVcdgXMk9bj9rUnWp4UfPU06hFmsqionbtZ2i5Yqb4zYWeDirhWXjcUUT8qOPB1yKtAriBZUe
w+/F4yVTXkRKnp3GetK/m1hYhNs2dZvRDxy9Gw9VP4JRngXxdGXl23KMmT6EHSaVfNvgV69Xzr0w
FwLnjJONAtAIZz1UQZ8oIS4uNEPSvWvGmEfWPQauMzFuJXLevlYqQKgKNHZonNEFvV4d1lctuLbG
k9XnBvLccAnpJIy7ns7OY5G58+dCErHvb/Y779VjJMFkjeYrjNHFldEBlWbmjhm1o49RfewLaINH
VS8jFLKbj9+FSKw5BuqbcurNvOv6CeMQC4hJa/qTWqvWzm4wDSfB8TZzYqz1qW428w0UpqMN4FAW
MOy6XspBuXkay6g9VWAtsdPM6h1mf8PTGKrauUiyFEvVdA1TerOZEntC74fpFigxxvqLRakrzaGM
m1MbhGjf0w6znpx68ir006rw2/03J4/DVZxEYYmMHLQSgFJe3+IJ4ynBdxN3llPXDN5uZL71lA+V
twmRKNtNMBe3U0r26HaFdOquzZXb9/Z+koWXRFLIlj3uAYv7KY2BReF5VJ9KA8I6svjewSyGDNXp
WUSfUDXO/Im5k8kvwFV8iyFxreMt8mFwO8k5+D+6+cwPOMlLzZrUK7FRdjVxymcDFYq2s7A/wA18
kyFp+/X+nt9chnItqR5iMBmm57aIgp2lo7GJEu/JmgyQrAXOmcmmaFEy3RNRrL0Z1YG28oW+tyaY
cjIdhmqITy/DgonChrCD+lQ3VhUdq1yLxm+2UHC1LmkLvTjQ5j86+JF7ajKqJBLJUfFSNTVwslFJ
O6umsdeV/9hwqHx7Du1vU4fGx/0tvW0osxbJBQeZ3IrMe7GnVRIHtpV34qTwhpOO6WxVZKGfibah
ZasEk3YkIfDynVtV3jcS9craRWmsNy8KLqZBsmmMumxXYvE7m05iCeQK1Lvssi5+FKoibYu1dX5K
MHd7BZLY/0l9HykbYHv9gb5U2Hz8NdPEptCUukTyu76OHVUxW45SGvmpy/K6YTo9avE2wqFt/jMw
U/O70WIduZJj6vIbvY4hsF1oP0KaMDjSy+JETQcjtmiTnWaAHbmzmflw4sq3cC2cEDGRbTI9yqop
OhsGfkWfbbtIhn2NS5v1NNU6YjatNQ3l3xpOO4ZfWVobvrktJjj8dDZdEC8OVa/bDZHnoTmHD9hg
baIK27KvqjOO4ljPdtUe7p+od96dFMQlh3BtQEfLCUVUGo1TjHUGKreMj4Vi6cdUEeNOr6xvlRsl
K9MHWZou9pB2MSWr1PqmoFzEwSrPS62Kk+akMt87p2PbXApnWusjvkmiLpaB3gd4giuNm3rZaxeR
h8LWXA8nrFd650SFWyDFomIxsq9dhyF3oIDlt7ejglPC1xq9VO0ckqshJ21kRfojnbEbecYpegi+
057xok+JiQfctLW8wtB3GAqG+P2lZMrSt3WsMGbDPNM+WcNITIcP6qIMP9WZsbPiNGgPoOxj5Qhl
lI5bIYoaJiCQA/0YV2avYQZdOdYmnbPJ+YysrYpCTpB5859tiVMtTphYe/1VKJoa7fJAN6unyNPi
eJch2DH4cYMz0DZz63n8npkmki+xrvf/4kGRT09zobXdJZsixUCm1ohmjfw8KgrlLLwauaGNpiOr
kW7AdVjeE5KHgUs/csKK6P4hu73qGXyQK0rtZQjTS0AHWBZ+A0XAqUVMdzw2lT7i1B1GceZDmWn+
ub/aTWIKSBjIAbkw6nAcg0ViAYM8nDyG1qfRzpw62qIpbtbP+NU7zqGYxjj9p63DpNO2LsZlzi4e
MVh5uf8T3nlgYNkQPmEq01lYxidlEBlw5KmmtzAWrwaUileB8QzWp9ir/D+Wkl8SEx+YHMsbzyty
Z7LjQpxaZKG11xnCxPBDSclQ/x3R6TI/31/uNlVka+Em0lJ80xdc9LCHrk4qgAD2CUu45jEXOMLB
cD1lmugeMV7NNqAHrZXI+86asnFMWU/chcy1CBpmAkYVZyqsYcVUdFu9a3Xh24qZf+vDRvERp+m+
RB7WN/cf9eYlSuoY2AdJycE6ZlnMk9bYDI4dGyBbYT46mF6fY6bVmFq2a/f6TRR+WwodQYi1kpu3
OLIiiYIGAQ372ERK/dNsvFns8NpMn3XEUE65MfcrX+S7CxL0pdA7zfglTNIoo4Y+vWIfbXP+K0Dt
+nHAsmurufOvXFfjb/d38jb9RUKQgA8jhHcIFEBeC7/1RXCnmfGYdMxjqSrpZ62z1B9mRzKxS9LC
jpBPLkrMkpOhDU664rTaRg0QjdriP6vv7v+Um0LAYLxDqw14KCQcrvLrX6K6QRO6jaMfhx633X+U
KZoaZ5e77pC0D9VoJaHUI8vUpzkB5OLbNaC/fZIa+fB6/4fcni6PohlVDTnrcuD9XP8Qr2sYYMZ4
rg5zE25CI1IPutUUhx4szenDS1E+SucejrMKOvZ6Kfxv8bKvsAPF9dYtadtEmWF/0UVoj6+kaa73
9f56NwEYFSUp/QNCk/kLZ+x6vYSZ8TSqSnewE3vYNbkd/TW1OErR+hGHyKyga7tteDHNKt7eX/l2
RMonhJ8AUAuURLSbkUdWzK5A4qY9RE6DeRuiIi8xlr8XxQiqHVtUbeG4ovCjOS1AZ81BMrGcH5pG
jU92V+ImZ6IfCjAh36JPh5hXXpWnDGVnCjOvxvK076zPVjWEJ3XA6TALhP5kaomzEvBuvk75FNhb
QQCH7c4o9HoDY+AqoYnp4YF9si9RXdenrFQTP8EGYo+t2Zpq7A3gnwQITAiiqtTiQBOWoY5kwC6G
KgHUZZpRtUfNPWKEbgRdhtzkPNd6+GVEabQ7CydIw08dSPuMTAE4z4OLTYf61RsjVzlgrkmrbaMg
pmSuVXZvmehVTsdvJHwgpUCZBdR4ESMVNIKtduzEocGj4aw1k74RIhKbpo5LPxqU+C87142dOg/G
41gGFJnoPGzbOsHftkqSg9ap7lYzQxypoij5jA23uW8sq942c5meUPNPH/AgxAoUreRvXlvpe0/E
lp8RHE9V1NgbC3PVPZAR5Yhp8LRycm/iknw6rm8XzBKCa0sZMoT+EBAqFXHIQ6fYQq/KHt5cw8tK
6Nsg7drHEc2ordp27QPDsOijIUIuT7sJ8R05gF9eQKnQkCUeo+aQlxOQ0zp2D5GoZ7+3jbU66jY6
AC5lKmCQslAKLAmnGhy/sbKN5FTnqif6rZYmTrAfLDEme2Mug/LJ1e3E+DMIo2L+OQvaf+rKZt8k
FLCQ+LoMZj8kMmC0Ft+XlQ5qJgp+QpqNlygsGx/30ObRGvL63Nh86Eo7z8f7sendRXlgSF0y4C/F
xQcEXIVrh+nJE3rbx75oURpHWdwunaOKx8j8d6rreZL6RWqKZk1p/Oa6QQiI0yXHI6B+yRWvH3ka
RKWXmhoclQEtsM5ywHf3Trqjz5Su7O7tUnQSmeHRxLEJKEuJkIhixo7zyTuWjZ0daSHqn1HQcPwZ
O96V2/wmUHLJ0Pim0JP9fXrR108VTrggq07gHcc0Dvdqjkic2+v2BT7Ad5Hq6UfHOyxHr5kZGsmR
nIdeL5eOJWZL+PAeM4jyOxU1dT9DTO2oRFhlKRUCxfePjLHYSmboIArIeN/GF9Qni2ybPqYamMag
PJjARHLQoWU9POQYzqT7qOvdmvZh7iDISzstFBvhqFXxB56/g3pIcYm0L+5gqqjL4k+C0CyMRXVP
Ht3NPyqK0n8pKbFqTWYLzPJM+ZrsTDu1p4MFNGButhhPpQ/jkKr2XhurNNp4KP/XftCO44Tr1RyM
ypMHe/kZVRKzOyYTfEUfIW4mHmYAsuHoJJU1bueqDsJD3AZOTgmea7OxhvRYBBQYtuA7pOWBRO7I
cv/6rfQW1vN0fsIHNTOCgxDie99a9lcjGB3fMTt7m/QOeJ6pX+t7Lb5oFqbAJH+DlkqmYZqLhTWq
2Le+MlJlIUIaqvYTjo2yq9NWP2mRORylmMf+/pF4Z00EOYnRhjz4iLdcPyyGyXFlzW79MIaufQxj
9AqKrnIvIjEnRMbDdAv8bo1m/JYV/3b3IgGO0CpLSsAm4pXLAj7sud4tYc0XGjimuut7d9ax5Wmz
khmaNkW/ShEMf9SpYmCqXDaZ6bvokb+EWBwj4JDAs/fr2m6azYRe6JNZ14XYB3nkOI9hFbrfrVno
4WuZ5ErWEokB8yHvnUUGNuV5NNXYubEV1cYLsVd+QierTbb91DruV7XW3GJbq2VbfTbcata+i6Hs
8wcH27CUlkowpaVfZGCoc0RxvY6TKAXjQ+QBBa4VGDsMoE5f6Oyh1+GrtV0B0XEqb6y3WtgUYtvh
N3RpGrhre+6R9LWvkKnbMDcfTsjQz+ou5tr8NEKl+5VibvePB0HR3TRYYn8s0vEGmM28ybgxciPU
La6s0osGb0bS+pJ7mkBnTPs5TUH8ZMLOOU5xYqxkoDfHjOVICkkGUCKiJF0sJ8DBBSOQRgQjreTS
BL3JcBZf8IC21X7urF+FF36QaykfETgGnxKYd0ADS2U+j3lQM8K1vVSdmF6sai7/aPVOXGyDea0n
xfruf0o3wRUNQGmUAE4c/xaqsetPyUJ4NA5JDZ/qyJoOCKslD/MclQdAz/Phg0tx3xMoMDfEFEey
Ya6XmtOgLiAHBw819fYXVYzTBvui9kc2jmuEjTd9ot+/VeAsvDXURN4EfgDbXa+V5m6tUVo2F2Jl
SQ1mmG1+tvRB+dNQErPaAPEEBz8khvcCvmrofAUxHu8g8GR9cTH+lew9fFCOrUsnGwYUoh/11Gmv
7dRqa7jsxf0t44pUWSJ4Szwkycn1b53DksZ23RuXujSnHwXUnL9JLIyXSS9+KomoVnpl8tF/3xr6
R1BJSHQtSG70hhfBs0gbOx8Kc74Ax+kvAz7Fj0Nr1ysh+vahZJnCVyO9LGECyW/rt2ZH2VX4VKbV
cAFakWLNMKnxk1ZZ7fMYT5iBc6WsHOR3FyQxYUhM84j76HrBZOpBh8x6fzGHeUJBpNI8v09d64Bg
brgvRGmv6fvehgd2EtIchRghAqjL9YrjVMylUpA7O1Gtqn5loHQeB0ac+2PeTp/UENOhfvLSlZ29
+WKxOZYJNEFJjqmXUUnRkKqHoqZdGmvut0pq2xtKqn/b2VtThX5nJcYh8lNlBA9JbvERtdAu0yLr
2osVIH20mXpIOJZJjbjR7EisRIc3qMTiXMrox7iSl8hIfLGdKgQru83C9hIkSrDtdO53XxGg0/7o
DKcVGx2Py3bjDlP0o2/Nvty0Xmd6iLLqgbGRmYL2NWQQ1h/rru3rrdlZKaYduvLKPeiVu7y1uvPs
tdiW2VocIqgmhGY+OFinM7JiIJDsnLzv/jILW019JHjKzwig6uleNaepQgm5E0xMnGZc+x5vdxkW
PzUJvowA+mH4XB8jOHyjpdVCvVh4tx1yhEQ3vRP0T8wuhpVU+vYbIZjRIUe/B80GBGGulxJNr1kT
3f9L6fT/FjXFfjBwg0lyfbKxKrX8+4MRn2IehAgaRlJ3htB2vV4ArG+wowFNyUw3/x3xHtr1rV6P
+8kJpzWp10XzQJ4dLjBpGwoAkyC3iDjOZASxKD3zYqH0vK0KE9UAPvuLVYYOGvz9lOzx9hRgjfVs
PhhVtCZacru7tCyYOL+pbnDJyRf9W8jLmUqXE6a9FzN0x7PoOrPyvVSff7m2sD6ZhYiDlfd5e3S4
NxisABZFuRA+xPWKXponGfbu9iWou3kXYYZzCrvB3YVjPK9Endtgh18V8rY6ebejotx7vVRo9a4Z
alRTRpBqOxXN0GNnjtyKFbIXKmY4f7oKlrT3z8+bP97vMUFe4/RRIQXycZA+yC3/bUsTUQah6wXV
hYw5S0AwOkPu9+g8zzthKHP1gOKb8wcMsUAF/RvU86FSQ930kfrOy208mVW6EXPpGk9JNDj7SoWN
v6Gd5+j7pC5i9ZAFuuh393/18hzIHw21DLtSsBAS/nn9o/UcBQJ7glEWkx8mn4sudbVtA33sryqK
qup5CAfrg7MTaelKQxB+H0W5xJ8vgsjsjlbf21N9idM++4ucx823imirRy9JumbvBf3050efkjtI
AjDopcPmWIKJHDiw2TQGzUX0dfmoN7N6pAkuXpNQ7RBwNNbkM5YFLk8I7IOYhVQuSP6lYjTvs9fL
HL/NEJx7SAWuxe02dI08OJUCJ6yNjULoN3uuFH/Qu/n1w08LwBAVAlQaaXksxWBcq6A7NWj1JRtG
29z1ZmW5vtdVXvQ4DqW6SzKLH/LhNSXDCdgboxp6KYuAJk2v88CxsBKbsvJ7POo1mtytq24srck/
x67SvNxfcBlOuCPlDEa2YEmIb8rqxrS5FnVlukhK7DFj+r4XHlDKLmvWaoHbb4RCADgUkYSewQ2u
rwo8vUErZLwMlWbsatMs/XLy1ENYhH/PdCVXKrn3nowUhtUA2Una7/UnKfEdgwE3/VIgehn5Akp8
tx0is/3TquKPCm7iii7TDQnElhM2nDivV+u9KTZdgNeHbJyHnaPnrwPMsm2PpN5D2nfmyhjzTb3t
9yjJenCaSHCYm0razSJzckkXBiCn9aHUhggaMVVN/tR2rtduQF9l0Kj0uDqMFY6Sm7AojDcYWhgD
bG7tf7tIRXsdFQpwWkMzls+ulrqvtSIafRMgevpFbTyl8ItcGZk3w2p0feyis12YIO8JTlrpdmEB
X5wGkygifwrR1PMjp8q/3T+cy+v97SFlp1yCJ2D/LSIcKR2erX0tDkOniKewSSLgy2q9ZwBWMBPC
dme06exqhZkdHC+YVq7a6+VRk5G6kChm01pjAENgv36nhZa1usv8aT+NdnoM9Fw/T8qQ7Ax6Le12
UJQKDba4AFthVT/CVF1TCV+A3v77AYBGIGsQ6qE/Lo6wY9VemIL32xsNdqqFDlk50Wb1JQLxu8UG
eX4cddf61Op5fxJaE+5qUJ7bxFaqlUv5OhD/90Mw36EPJil0/JrrncjrqFO82VWxCg/AANCwQjoy
RDi3q5vuHECUfq47J9zD6jAP98+A/Kv/76ATKmRzk/RD8mylhtpiD2bctwFaRPohdezwaxrMwUND
/r7yqq+DxdsqDAK53Ojb0/xZdhezuJzVzpyNg2tSlGNUqb1oky62XhKs9Smuw+D/LsUAnqScOTGl
1vVeBgCpSicyjUPsdPqnWGm5vIQ2/gjC0d3Pc7CWUN08Gh17Cg3UrhiuobG12EBX6VtP0IA6xEUP
AUaF7oL/qLIfaBn499/VIirxbKh8clmSHvC2YNgvvhgr5BbHIFA/CKttn+euC7aa4robGKbaQW2T
X2keVSfq4/EbvofzJrQi91F14/SrXWC0RHbXHDiHACOM0t1OpFvnycbuXHeS+CmOcuVltlOQSwMq
zgJ24aEP3Rz2s/SWRMZgV9hd/fn+My1GxP/7TFIZg0Aki+LFM2lWM9Fj7vRDjU7qF27nBIkAZz4a
qSHoPgOeVs2iP+q9UPwom51jVtiCGawidq4xoWXgIqp6/zfdHCG2WYIXmWjJGmC5zWoVaUbPeOng
Gqn1CeHlz+3UTEdRoOhalvO/91dbfvzypZIfcKnREWUTFh9/ac8jk1PDOMDG8b6mHvplnAEa1Wqj
HqrZ1DY1pLEfSUVo/PDKzJ1IABGiowe8LJPTiPwMPolxqPg0z5EGViYxomDjONX0RTVi5RI1s34K
lGZtAHX7zHAdaIRAcSTeMe24/kgNKxD0SKfwmNEm3mpt1++NBAe/0swoLF1R7rIsx663M9Y0mW/f
Lbk1jytVtC2KisVu95VVCIBt6XH2oDVVpVPuSsuIHlOX/AxNrjWa0GI9JmnSNkHmLZQRRL/Fetlo
IjYTVhCDjAra/H5IFXKynMLO9dA7HmdUTums9sf7r/Z2WRpaENe41zlUkACvN1g4MaLKttCOeWAo
mD9i1IVn+i+zHsZ9PIdrsK/FVc5Tyk63y0u14KvSLbxeDo5DF5ooSh9xIRPbxnO6XVr2xqtRxNGf
luK1x3R07S07rW5y3vZKWr84Tm/LIxXn/udTzv9cL2/jDdVNaDQcM+7zcwdIcdPGynCoq+RTnLfq
LovTH7AXjf39Xb6u4On20CQA20Jmyg1AdF6sGxZq7DWhqR2zOohfXVwhfTMdwmckz/TDbJDdMfXN
V3LTdxelNQrmSrr8LKOTHiOE53q5fhyFZeyV3HZRYiBgmk0E+Z5Cblu32prB6DsvGMUZPhfqU0gQ
NxpYQH3tOTf1YwSq7IArYbBJNK0+GAlyFDZlle8FXXMMytLaQszR/72/0bfHmca6ZlAaQwlDoWpx
SQxIverx7FhHtJ/HXdZZua87Q3JwIyvZzGr0MatA+WL5kdAGSfzpHt6g16dYN9KhTu1jwuTCt0vX
fYrAcMDyrNGbXLnW33s4xIu41fEKlIX49elF9qJQ5r6zjyln+Iids3jSBwmaHMzhe86Hs5LyLQgH
/z0dzD64FUReGt6Lr7Uu5xEplNg5zpAKNnVizA/VMORf9DKQPWHNOIjILg56ZmLsBlbyMHEHbhJq
1kOft/NDEuj9S5Ngqk6NUD4bVZE/tw4UkUrTIh8oUA4KRSUlGoJwyD+WSspXQ2VGScZ/wWYs8Y00
V3ujDBKcm7Uhf7a63PINDT3eWnRrcje3YYWwLc1LVLQOyNL16xcz94FWNE5vH+vSTY6eDiFGA4Xy
PDQ2yAMYsX6Zxe4+rhFrvH/eF0nl20PCYeOKAugoHWqvV7YbbsjIBcCDcYr1x+zxAza1UaO5U2ja
1/trvXP8zN/XWnxbFWKtuI23ztEJNZzCHVjqk9PZZxsKgS/M3jneX29hDcPxk8x0oGAgw/i+aFVc
P1w8V50dMHk/cjV1L0rVPxdal271Jmq/DsKLftVectG7yjr1iIZsUGYb9yQqkn+q1Nv7P+Zmo8Gb
gwEnb+e2RJFg8e05PYbQKpzq4+goto+ws3WGpvkYeY3x5aMrkeRK5Vhg2PjRLRV4QZ6ZjkJ2S3qO
vIGSzMpuqBz9FKe6/cGAwuCMJaBWsLmMfpYP1bntXNaFp510u84vRRv9VNzqV5yN+YuWq9PuYw8m
x3SksJKESLf0RlsBf5/aCTPDhHNkm75ovOTBKzBrzPp8zUhsefWxFEUCV54EgTElXNy3vZgEFjMc
jFhtpk01tbY8E7Oft4G2iybjL5GbzkqBsvw83takEpLmgRDC1MUJsaaEiaTZWKcI/f293pTaFk/R
wo9tEe/amS7b/e1cBh25nmQy0RMBAESwvP46mgyJ/4Kq5AScvN52WmX46gh2cDvRJv27V1CjV8fc
m+Hm9Xyq9xeXf/lv3QC0DuTirA3WmStgOWJWg8Lp+tGywFDW6g+jqtRtFwhcse4v8957pOtA0QG5
j38WIafMK6vz3ME6YdSm7O1p+mYoMHcSB1lqNFXCxzp06pVb7733yNyDZg8qULfUGRvl26pNY/uU
GG54QTy+/5zYXkoIn0pfzwf1r/vPuIwscit/W2/ZhzCLSrdTOkmnciy/qWLoH1ApnP7pY8ddQzu8
txRlBg8nIxjH5vrI0FOCaCcGeCw1naqsLfMnh4tqK8kYK1HsvV2Eqg5ODLSiVHC5XipRhyJwgQCc
3KBPk01gh65fx1lK3oC41aa3i2Il3X3v4bjrIdvRqJLiaNcr5mFjGpka2SfMIMSBQKM8dnpgnVJw
qR9eCj0nOXdxCdIaVfH1UtNkdFYiIuekxfmvLDOmJzXBOqsKqnFlG28fipmAzCsYxFEuvfFafhvC
df3gNqXTOSemB9EnaPIGViWDFGasPwapoMaFOMtsB0yh7HRScV8/VNol5RSEhnMy9O5sZ9It2R1a
AGouYDUHWr4R2fO3+2f/9pQw14EiCQ1G4jiWfjtTN2NK6M7BqQ2FvrGhs55VoUnyf2MeAG9+TGbt
7RmlCA0NOMgNGJ4t7oU86MexIUM4c5fa26kQ4bNjpsZKW+hNNec6OnpydkTqzPSUls1iGUMLM2sy
xxCnQC8/OFnW+M2c9S+xMk2bIcn7p6pmZOAkQfRSm3Hik6IOkY96ebxL+NemaXr9CBGnY3ap985K
VH3D6t38PnJH5pWo8dwYxJj9iDJXpimnxO7DTQNA4Bf2T/2D6IbvWYnwkZLZxh5StbE12srxrbzw
DpZVNNspiPRzP4ztsRhT86gnjSFlZZ7rcQYRWmch4vqu4TObFH9YuBX6mOgRuDNE9BTFDne2ldi/
0mSwHxHLSneVaQ6Pijk4p2LMx2NfNd7WEoCoh8QJV+7Ldz4lhvUAkWVHic928dGWdt6QqHfKCaTo
eM4ixBKnpLDOLVXiyga/v5REuTMUYPS1uJrLVDSmVU7KyeKCfoJ/jtw0WJ5z2BdiZambG9KWqAeG
lEwEAIZ7i6OWIfSWooESn52+ibZxougnL2rUjRM1yslwofGZJvpR9z/bm+djUUBJDNtYUFoNXYcK
eIGEEWNMziiPNYe4s5qD4cb9oTCTtdv4vaVoeUqtYIZ6tLSvl3IU+C6RHSRnpS0xohnt8XHQx9Yf
m7xYoYbfBCOe6velFrdjl/XWZI1ugqqZ221EpBW7KTKiLfv/VxgywLy/iQucJMFIrudKxBXXCPni
4kB6E3RZp0YPsO9Kyy+UstyGaVTt9HHG4scpwofBAuVhFY6znxSjA/SvzOCGkU/QE6345KG183UK
+wodGAqTssrCj6a0/EIH6ztgJ5wuXsL15gdOUWmJgfoK4T//lHTW66hr4Y+MNfeemZUf0y/8b0eY
VgCPZKjKATOu18PgJRyQwk8xWOmLfVLM4ikpOjRKCkfZoF9QK5tBj2p/JnUrNqPZJBcbJ7iVBHBB
Fn37GZBzAGlBVQHvt0T56W6tFkWjpmfPmBFuVFT0ccdqnM2nWU9jTJcy4f20mz5u6fjk89+NHjBg
8eDe1x+NWRJm+CYETvcbisniSAKnR+e1ctNzp4I3nEPkrSDv53uLr3tlqWXjjtPIoJk0AkoH1ecS
ZSHask9KbPjOVZrpT2GeORsL2Pku0pzhcQxq23dxQ3iO7Ei9BCE+X/e/hnc+vjcylgUM783i+vrV
jwgKli0SYudC68e926jRuUzUZldN5fTFYqi5st67L5kGEVcCSHOpYr9YcJiDucr77Nzbo8EBTwew
K3NbbwbPjhjHe5Hlz3AAQn/OOt0vR2Rz+CjX7A/f23Zw0HLGQQpkLVPyoBJejxZhdnZGZ/wyAgLb
h7imnc2s+86fDK+G4mW+PTWxb7cY86xcH++EV5lVgl2gYKbeka/lt/yynetwCqo5O5tdFtA0atyn
xq7iM+CJNWO+2zfMEabyp1MKipY+yvVSVQ9xvx+9/KzU0bQpB2egPewpP9Hq/Kp3cbqm1nzTPpL4
c0DW4BJJxuBsLqIXZDNQs5rXnMfScX01QWSxQUQYylJUbpSiQEAlhwWodl626w2jOyBN435m/Gi9
Or25NpO9OXCkHvQjOXJSJg/g8mKr66K1s0kZx2PqZK23qYGIHDOG6j5HrUIbZM6fYvbhNFW9+YMx
f32IY+Xvj31ltEJlnxJNCLYDvpJ+/Q5ckVjlUEIY6wxvBBPeZxvLKaMLUhzjZXTqtfb4MjuhNc7l
QYeAy4OybJkoYGRMslVY2tkzC2trgn7fGrroNvgS6Whx6JmfhoW9Er9lyvNbdgtERUo+AgIl++Ii
WcohmXXQlgDflQd3Ko1zMTrRs9KqPRL/HWPZtreOY4lJR14Uaw36d1eWOhiSJ4zS3yJcj2NIe2iC
LaellnouQ8894BDYnPoS6WiBTOKmVbWIwgbnvvsvdtGP4ZkRZKKBRxdPRtBlsztBTyTqmeY8NuCi
tmmvBftkEB+cUcpV+KjAAVKOUiYuZd2txmlar5jzx3HUumOktsYmbMfoUTTq7KfarJzuP9UiOr2t
R7/CoDyUANhlcpuD9xlCa8ofM9dJtrYlwqMYW2zAZ31t3PvOUqiR0ROBywcQb4kxgn8e93nm5o9U
ubynqgwcZ5MP6JV6deKuFYgya70+ot7VaovvEID0rDQ5npUMQgzHjwUc2G6wM8b45RcSeeOZG7r+
WpnCe0RQzNjg5Kyt5J+LeCw3V/YVuFwITOCaFuFxwLAlzSInfyyFmYfbHMEqH56m8UUY5sVUcuQw
77/NZUD+H+rObDluo03Tt+LwOdzYl47uP2IAVJHFnZQoUjxBkBKFfc1MbFc/D2RP/2ZJIY7nbE4c
IZOsLACJzC/f713+HHEjcoDNbnDG0VllkVyyt3CPnXRdzktnuSRnKvjWKK0/U+Tn3foGVW5XBA8y
8BI9Sh2QDoxwG75c95528ojfzMq0XT9HdM6D+J2wRbxdC1UmhCDyuLksV0ej8ztUbjT2wkZ/XUJo
kwVPozbTE3Py6khLKpmGBhLTSyjFYudkNubSFihh2vnuJ9ViMulhDmDFSb0Yu3du3M+miwHOxFvH
y8BDe/tV5WTQNtf05nIcCbAsEdLi/J+6kZfY+kWuUalI+HFPvS/se9EW1i71R3985/EdreXf79d2
xMSVfYO89KOCqdqqZb9wm0vyslYYEZMz0jx3uxOnH8swKaQWemb5D/vJf46KitvbrLQ4Kh3N0kSr
vdGveUppaXlXEFcfm9lsIbks626ESRq1dvba9rp/vw7j+s57+rNFga3yfwY/2rKnpJ9xlxDNZUcj
70pi4BcjzXPPcrP7/OtH/LOXkfLL5OVAIIZlydsn7HdakrXd0lwufdI8QUgud16pJjAgNuqw5iS0
//WAP25VmADAtKOnhcXHD92KwS06BfDTXA55310PGTFnSe6qk2mRN/iU55iZ+vPHkSf9zpr+s2kE
14Wens7hig7N2yvVrWkRehE0lxrRMie53uexMyGSNWovO9c9nPLXFFbIr6/2p4NCQPYwZqSXfSxe
xQGZHsiStpdZrtYPhet1F1ZKDqE31M4+sdPhNu/c97yRj2mj3+cu54vNJhFyGPvm20ttKz1Jy7lj
+mSV/bzgw3/KzrXsRF+IO2E430hVda98oT30SNgvCe4YAJFd6z319M+uHl8PBAoURlsP7u33SGaj
wMalby7rKjD29uKqr3oW0JmeqvxpDpzkYlFqeuc5f3+QR3vcBklB5QQkwon46EFDSvDLZQHmNwfs
28lT1z70ykHX7xfzvbXouozSXl+fa7ty9hCPshMvDxYeSdsekqTt9jR7swse3Hs4z09uB17VwL9s
9JxEjgvxzqWxqtw6u6SXg8GS8pfYcwZr5w24Ii6Gn5wsSzWd/MMZuG0ylKO8bjBFfmh+JlqX1iUJ
PJdizFKCrqBUh7pqCWmgGKivxklhH+MM7jtP4YdrZVjKbv4D84ia/+ghdKmtOQjCs8tKGsa3igTp
A3SV8qxqpsd8W9SseXmvFj0aExoC4l/QEyYbrRWsKt5Ot24WpTVVfXPdEe2SnwyJP/lVCKu2ddqI
dp4nb/REqmofmHJx/xlkxeAbtovDCLwnlLrHaevFmtUAVp66bvu1Pecc9wmEC/XSLIwQb5P5nU3x
aN2GCsnhkiYQvI9NC2YdwZOqG12ntR2JklmeDAp95OSU2L0TcHMKd9G6+fUsCrh1f3unGA4qPkTM
TYdDoR8c7YZD69lNYE32nU5cWjSbnGDqAhMAF4c2CsVl3k36QOJ6VjUXZTtpH349/NGm8dfwTClO
8ts2dTSb4BCg5bZy+05Ya7ELxnk8aPWgQ4dcgriYzY/O5LsREu4h/vXA2wf/eN3/Hvjoui2RWjJL
O/vOL8o2Flhf3Ram6X/89SjHE/fPu4smhhcF88Zj+DEl5MHuO2HfFUGpPQ4jUkaNk+Z+8b30tO2r
4LwerPGdS/txBvFI8T0CocD8CJbt27dlCESZ6ulq362ynfbExbmxK2E0E4HmhHWQvMf5ON6Vvj/E
777e+Gjwph57yFS5lzfu6tp3/dipqDHcPiL9DBt6q11i5ELp3i2GYl9h6vGxxdE2MjN9uO3xbXkH
gjuqrrYv8j2ZwaKi3GITtof+N+ypFP5ilHnh3GVu2uwc1ednpkDHvbbtew4tP7nJBGehX0H1BHX8
2NzKTaseNtjk3M2juum90TizUsd5qsYSppQ39++JfX8yk2j8AKNyaoXxesxbaEwRJOugnLsFVfVp
U6vgGxuAFk8Yc+wSewmIAbTf00785O20sKBB/rhlvLH2vb2fhNZZRWkq9474PAilQSEPwawQHLXS
vlwT9BRl297Z+ry8l+d4vNdvjxK0njJyA5U2tt3boZOJ6C/VGM5dtyCBrdyeFq6Np3oCY3K/JDrB
lWWa7xyPuCFa5WrfwgEKM6xprxNZuLus6fRTkQ7vEdffPgd4I2z0lF4bZZ0THgeTt9/LKMosA6tx
v25CieAcsLMyz5NcH/ogTiwLwu/YyGL8VKs2df6ZWf/3wRkWVTS8J2Qmx/S1bLJAV0kv+zp3Xr4v
SWE44yZmcel678mf3+4Lfw5FnwLxKZmKHpy5t9dpF1QsvjX7XxdoaieVZwz7yayW08BVWC9oHsr+
oNT1e58EsLAgt/Qf7bpAogwOXW0D2+CWoJB6O75TGbMC3i5e2xnByGmAu6J+I/psdB/KPjOmJNRw
DVjfWTqPAIVtWMBFnOlAbdn1MZF+O6yZ980i7d58XUWtoZALMrfcYUTl9gevGrpRxBCIdPXBQm7o
30AD1YurRdSZCG0zgfKOgUSykwkn6HfKrrfrDd9oyzXGpRu4mw4f/lBvvxgVF5Q9N9dfYUkir7HL
0tgXSSPH2BF1/+g33fieBP/tagqOjfYd8Sho/sa7/oEs6Wu4942ek30D7hAkZc/TPWmEc2jUdfb1
n+yTfw21FSJb5A3F7NHCnUnFC0eS/TfEerl1UQQKrhvyJr/6aJiFd7OMGRGEvGue884TP76vzHRI
9IgkAOgw4Tj2GQDbJmsqmIs0LEdPned+Y50suPpbYe652imWA817Tu8/3FdovXgBgXsQ/cjKevQo
x4Q0qDrIiI3VPNrsWiqdqEtZ1ZXepie/vrFvV3BuLGY029IN1kHXj5fq7bTRWMM8TfZDGhaOm5y2
TU1fv2qncOmM/HpaPfsay7QyzLy1Pv310D9cJhTbDZZj0m5OGMdDD+sITogvJEnjtr9cpcGS7GrO
LNdmTxPwH4610fMDhFyop2DiHDe+Ra4pSC1NwmWqpHjC7rBzQ9hi6qJeRSDeKdF/uDJ8j0BLEUYB
9/Hfo7WxNApA87WcMhrG0AxhGZV1KIoqCMKJTeqd0X54hJx+6O2QOsXShMPk0Wj6aqdralZuFuqp
rU+MhltoODhZYtP/qJxyI/OiSgicpb20Ftt//PW9PWozMYe4s386N4AW0tM9ejknkNvKGq0kC+mC
mDpmwlaxxN1U+9VZOwfkeg1tWhDarQ/+18zH5D8sZaA/SinkP8v84rtsOb+btz8txi0J+ei7ZFTL
qxdMXhYqz8pPlFnJc9l2I4/ca0gkWt+zYvjh7tNdBM0iuA3hFuvD0QtkjiqdASYRKzSTFHd0UtUe
cykttKsqOWRlq25T15pihyLknRfouNTA33gL5uHt5bLBR7ct+m/VLLEm3uDXI0PPVlF/XurujvBl
675tdLrHnrkcSuzm31kwvtsA/ftgRKeJmotqDxtR4FF4e0c74JjkbEKtpWehTQ0vPug9OvJ4mOul
ifi3/dFys7k9navZ/OzKOr+1alM1z25ljBcCP8YpdNpyuXf0JjfC2auX7iIvGvsR0p5zaXhivhlU
hmg9T51JOxEILucnVsPpQupIjiNJ8TbceGZaqj8PB//xZf7P9LW9+fMaxL/+i39/Adgc8jSTR//8
12X+ZWhF+03+1/Zn//Nrb//oX9fj6yDV8Prb5XMnftur5uuzzNvm+G/efAQj/fVN4mf5/OYfu0bm
crlVr1i8vQpVye/D8Z233/y//eFvr98/5ePSvf73719a1cjt01K+1u9//ejw9b9/Z3b+x98//a8f
XT3X/NX/Wl+Hl+e8eD7+k9dnIflb/Q+AAEIGqLko9Sk3fv9tet1+Ytt/AK5Sg9Nix/mHY8jvvzXt
IDN+ZPwBSEGTkFQcHCA4K/z+m2jV9iPL/4PmHlSIjX2BgQpw3f/5am8e1r8f3m+Nqm/avJGCD2ay
/3tabnJqdOIs70QeUf38UI+uGUqrBXeDnbcS6qH1yRb2C8z1txvy16h/H+WohfN9GOgbm5wQpRgr
zdHsJ47YMBB7GbsSPvph8exu5zb0aVxzmR4Wy/46mRPsqMGsd51olhu3SDucWo3y2Z0rSfD8mBax
bHL3dHTKLU9FjiEd6/eq87er0vevyUbA9wD/Y18/Ph3l9N6EWTbmzrFscULOVSPCeg3ScyXn1zSr
ksvcH8dYwhN7Zzc6Ek3/NTSUaICZDYE+LpiawpjyxS/NHQm71d1UCfkggT13uaWG/ao8uFStTJ7r
JC3CioYuHpiZeLBVQbSCO+yMalzeKY1/MjXQEcM7BZFkuh3TMIsMzFDnrLhbBhPi5azp5R6zr/rL
r+fGz4YhJJs4CubfNuffLse9MGRtCznv2qweDgXUoshxpve6KD8dhfcF7I9tH3PSt6O0btf0tt/P
u7xag4iEYW3v68nLry/l7c7y/RluTopguEwhTjpHvaGkLyc/KPMFcSp+gUi0lngZm/bOBL/FJDfB
sRQy3u7Xg273580bzArCTgqggIMgr/F25X/bzkwiZTmuJOZuqqanjqCAm9U3s5DGTfpktg3a76Uk
v7C28NkaW+fTr0f/4b5uo7OCwA7fWo7H2cnrqmWz6ANz5yLYc8iWvXGTUd39epA/keg3F8l5dSt7
8Yvaajb9aP1IO2PibRTFrm+1JZ6cbLos3BQC6GpV6xYkWXxOgqXc2WYzXA6TlZ6sZm2zxqxVXCnx
GsBEfer0pSyjXk9J+NlApqdUGc5plTjTeVZO1Znyc9zP8IbC04Ur8pJ17sPSX3CnMgAIwmRV7uek
HyccnEtdEI0qHDbcYsx3o+MCohDGPbrhmOrqXg1LvhukZZ6LwaluZ6ufoiIb3M8Ee68nRRF4EQap
xTevt7WPcH2W/aimMV54zEtUsijvit4dIZd5zWU1FG5koWXYO/iIhVZfvS6p6F6RNlxip5icqQLf
BADlpN1xNEiu6rkVZQjt1zvXpyo4s3rKiFCO1vp1ha52hgKjO8uSqbgXvP99iE/ZIjgruXlIdMlc
kxPfGZ+VW0xss83D6IEttmgi+R0q84ui3mz0XakoFtNxT5SYIAs3NZN9KkQX+2sj90G1jA+QOBaY
znUQa2tlX+non4a4EuP6nBo429mDEJu+GTVI1Nk5bmWTau+gEY+PwqpAp/q8I+rDc5w4d+dT31Vp
WLdVSQJd1x9MUVinxEgXB8/WSkxJHcgJkJuLyM3nx6zFscy1BvvE6eb0tGMRD9mljcOgtQiGChfN
1+SPB2Wr7oRd2gMQ05+oO9cbjny4ilhB3LqavMEZjOw/PIB2Um/H09Yu9dicpjAZkw+L0u5SJZcD
zpb7EsZE2JPNu+aiuVDY7tpjkUWJXuuhm3T26aCNZkSfUV3I2c6jjG78rqycU7mU81mBneNO61vx
5Cl5arnE3XWKGdQl9JTVRcaZKVJT/kB6TixK/Vzl5ouqDRmmtnOTl+KucIuVhmxOvit0phuXEvfQ
arZ5aNrqPGvLK6MpnB1HgPEUwssT6te2aL9Iq7rAnOhTk+IdmS7yLNGbR4d20MFPuWOVi3uCUTtj
bKbBFE5ZskQONXUelgh0w3Rw1C4ftgb/LOadYfahs3ZhK+cC3wfzQws8cKrh+HEaqIDEeBs80SXs
LVkk6cVOEtrI8OIys651v7jK18mM8fCvUY01BelAW8yiORTiyk4MMxRGcBB+bsWqMdc7oc3mIevH
5CYZyhecCGC3L2q8NLNs3DVlOuNTrrQQF6QqHhsMUOp6uRy7pQqLFCWj04nxlIDO86WfTnt7/ix0
vcXqoHlE55iG7excF2tzq6EKuA/adrwxsRD8PKp+PRR6dQ1FMLhpameJclyhcWwZcFwZxq8OvOeF
zO3QdLobN51PmjL/mqg1CfH+G+Is6UQ8as4QyTW9b037onXm6jwpuWmB8TTm3QgzY3muSkIjtMZ/
Wf3u1BDGOIZUK4EfmrkpP8h50kO7RTAw+hOvlm3XX+BenVSWd572nR4R3Yi1+9o9aPn8FTMZmNFT
tsZVpZ3ak7deiVn7omVWElVNAIHWKqzleqHogymyWBGzqggXnaklZaLtZ1e8kBXIm+dmJxAgnwgI
u27b4cHPs/7ShSGJYYHgBd0WwcU5mA5aEuxqCiTmGPj1xFeWRuKGnavt7Hm5NdbqYPSrs281SIUj
PhO8TtXNrLd+ZBaWw3rQRX4WsIAL70QM8mzqi5eiWM6Up6wzJ0WJFNbL89hraPdtzAI6HjEZXg9D
hrF9KZbPKvCulKqbXT8FeawPTrKzrcYm9EMXfA9UtLme3TeieIQB+N7BllrxeEP+bs5Kubupg+li
HO1VFXrPss+9bhdo2rrQniF4ca/Po53sncrTXv3VSSsRTgPtffLmRkSnXVn3azy2Zp/sZymzuzyv
mQvJjEApruq2fZmECp4TzHIIKxF6s5tGOX1UMES/pTaOyJGhaRrAfNXTseiFWp6WPMhecOfX00jg
P05R1RDgtk+Vs9kdyvoZPj2uZHPjOl8a7E5v8q6q03CqNQMnfs+vv3mVVj4ru3NBmlpfMnCxdn2s
60WLO3vqIRca87l+YcqZ11LThxuiBTpWbPrmzh57ifymbVWLljfFKn1MdEVoTg0x6CwX4+REy5p1
IvR9BCKxppLyKrVn/07v5IoLhDDH7jADiz5nmMeHFvL19XlS1Zyy6Tj5epvpZM7s9H5A0NpCKPHj
wJ56D6H7NGx8hXIi7LHeFBnI4tovSe31SCFGzaS3MzQsZnYi62vfLhBuVG3t3IP3VkOI9SUR03Zi
saM4o+BmavhFhGllBhdamQlQKXOehxA9FDbwItFxdeglzdQQItZ4ZxHRQYxzNdjQ000PY03OXWQF
1nqW1DHklvoyNwtseTV3IGhPos2RZ5h6kjQ7WJM7R7WeF8W+6xqrCaemKB9QsZvIhdQYlDHKmo0C
YdI7D5O0Nos9vRzSKwMPtvYeB6nkFMsvx4hQbHkoi5Q9u1FZ9MECf1lVsBnMDemlTd4tkesl6VfH
a8aMcKK0d6JpXFpEXZqTv4J/sbzDuW9is5urLvSrqqE4yBBjn5ikscy7QZ+6mm17tJdQFmlNwkDt
jk9qQbB3ntcoEHYKWrN55a5aXV7A2/AT+FF2I4yzyh+bJo8afR4SWN1FW8ajmBd8mlMzPxSjOa6f
An/UpjjgRPqgiTa3oiQDDt3RE7XPCre3h3iuDGuOVAFzMIJ0a1s7Wc/qfmh0luTWS+YP0wiDIs7Y
DbqwdyZcTT3mwW1Pn7RCwZPW0DXLTMqoc8rSitZFGLtuWM2UG5jqcwSMP7Cg04wywqX2047ZVQ4f
3DaXjzgtabeusc6PfGSqojIryi+YGw3P/VLNz+bSOzdM+aGPRi131OlienMb62kxXi9W35ihWmts
Wg1FviKLku19Tnsw7RCD9aEMx8lD78fCmetRQcBMwcNw5XmuppnHVYrpi8gdFjctUZKt0comEh8d
YyBFWxuduzz1BjestJYCKh8Bq/cs4Z4bO11aPGiaj4KAXHaVc6ZcR3KZpuJZE6NI4tk12cJsA/9x
3iGhfcIXhhsBqj2Pu8roRz9s64zUNS1tkT4YjiyvPQPVxZxqJr5elNYXTel1FvvZlLRRP8lsDWs/
EDLUIHJdDoG+OPuOLAKChFPhP01WgwkL74roQ0nk7nWbltMQwjAqnRMha/TcW6h8RYamFTyuuldU
54YLrfisyJTNDr+6GYEjfluYYan0+UBh4j879jDfI8AySSQxKshD+YSj455lwvlUL4U+7kck6+XJ
gmsDC5iSdWhKeu1hIxbva4Wb1G7WBpxisWPWrqZFTx7WoDLdM8zTaY8aPLCJTR76xtlsF8EarnOq
OCzkOD/GC/NwOm2MIcA5Zx0muYM5tFzPkykE4SJlctt7Ek4bVHe4qWPDOxPiNLfW0TJUg77XMEBY
aQbnODzMOPSEXcexMZYG5EkCI3L7g0XAVLZbPEvcrJOx5teE92HdU9KLuBqd2fYjqDW5HiIL0vVQ
b6g/Q6vMG3ScIBsfAye3P1YkWeQR1AmfPFx/LjsEBv107fbL8BJMaT6zxrt9FeqEV9xyyigeiVnq
sDIcHevathO8/ozVSF9cpggZ0QWHh94vemyD4AHTtwvE0ERiW6zIKPWNPjLMYfjktZ6X8jJufgsk
8ZTDea9PehHqVTa9QKzU6jAbNNuJvc4UceA2KWZE2hzcNe1qEYXrEjAWruC6F1PV9bd+oGVfOlvr
PowLB5co8RvxnNiafqhL3y5ZThHKRHPjjDIauLLPJFetZuTJoie3Q1Td/WLmMtuNRlXlQNF8DWQd
kxdQFSnHOTGETL7gxW2/QkmnvWNZ2ngj/VZ7JTZWVZz46PHFtLmmE79N2TmbznKe9Dpt5a4nHfCh
ZuWnDaT3Y7sbhs2As/GTtb2ojcF9WlXa3alJ5kNYYcDNOWHxezt0SR5DZ+IF6xTiwcPW5DW5g1+f
QeVYLQnr2GQhkT1BuFzeVxwapjjLSUI/eIBj14Cmxe2gZz37gNO6Q0SyrSijrlRGFo6Gauwwhd66
Hkp7rJ6tVMz7dNJz3oDUZ2PCOGMKay/P7iW6YEorFz/dHWtIW/GOWEZ9QNI2unEJ7aSLytWXVbR2
wEchyMq665ds+mjmWuqFyFfau4l1jIm1nWVoVH40k2m6k66ysEL16/pmksFEvcHG6oW4qUjqIpdj
U5znVfWSjTi6RS3NYPzIxSA+lcL1r62isK1o8CD5hn6TjXmYB9Om/sL25tYcSk+E5TxLOwyclmZg
RRQMS+mcLS/diNkH17aWD3KUnGVmT7Kja9po0zQcx6o/IcWizz66dWVT7RfZZ5JSXcKICm08rz1V
OeeT7vdXJWDF3TA3NNxMM0GDCnFDZVGl7CrZE5bldJGcq7aP0iDxP7Bd2ENU+qmwIm1LGdnn7iRn
xlWkCBNKlZCu2xXP8zyJioyeSvgPHIxyESf+vK73IrHM5uDkIj3zJiP5jMUz2V94zKVzRAhosuxA
K+WHrnCwJ1OqkO6D7yubIPNybfDW9YtxCbGenoAg6H2IvTTMBNE3tONzOHjTLbrq0odV6XCkT2op
29js5ciUpog7scag13Y5GcWfLW/Mg/0ChyG47CaxarhFwasJaw1RCIdcz7wUEEedOF0ztPE14sBq
b/E/TjAasy38WOf+w1DA5w37fMpesbRjI5zIqQnCNstWJ3Sp51SUaINKd4Gwq9es7FlAzLJP3a16
Kc6ytJbdtU0WsArLBqpG/Gus6bvjzFuoCXKchyZJx4sNG8UN5Ps7nubSHzLTVO5QhjcfTTslECgn
42EJPYS78GFs42Pn1MYFMUpdZHRy2Km6U31kNiOvSxUI/9DDuDvgn4z/oWM25RRyJ3BwLrTZ+Frk
/vznd/6r8fEG1f+f3sr/Ywume20+yOH1VdKD+f+g8cLN/0XjZahfm/z5740afv/Provt/gFdiGYb
Sj6XdvnWW/mr62L9AecCHTdqaSgf/OjvXZeN50aDAjGig6abVs2/uy4cIqD++TptHOgSwT/puhgY
zr09JZJ3hzMoTDesLbCvpDn0dpoNrpALPIVi5w9NDnDWZTHHyXHXrZkXgbOmkdNbdEhyT95b9IRP
zNp9opEUF3l5mRFowuL1iW33kC7dg7W4ZyLDAwdiYIlFpBwsVOb96TThXbtYs72f7SQc0qb+VGoi
Oy+L7lCSJSugLUbWAJPRCPLqyarJnNZTsfeq9TZxuyQ2yTA/ow9zqc/pMxxAOiMDewQkojBzAGmQ
wr6kUMBDm4Iw0rbN2crqD70/nuYFdpirEp9wfCY9q5umQ+8U5k02GIKtYr2T0jlJ6etc5nbj37lF
rW6nYi0ivZfVbh6FgR1iT9lId0MkWnut2g8iwXgHJoDFDn9rlimUub5gzVLzGM4JhzqR1wdZFi0c
Hg5QzeAG90LvrnFsd/ZBXV51ypKny5h2eyxaqxcxYtDsGsUBjsoaZrUSkdEklA1afpiK5XNPjygy
LIDPtZ4vRpMNVBliXxhlsK/ySZ7MflJQgqbqfCgDbGX8e2HjAuaRwVKK4h4C33BaW6Nxawrl7gKL
LPix52CxaHci+dyOyxgOM1vvWOQhvDeP1M7lIFfvodPEK/YuI24DgQkHAfvqvmtitLghVPQTZ7Ie
m5qt1cjWp8Tr0qiuKhraXUdqvKM+mHlD7dCItA3ndrj3dKcJHa0KQt+T+qPmWjIERrgPfJC37GqB
7uSW4rHp2NVcilwjmU4HN71wpegiW9hgg+yiYQGLWS76ENlT3ocrB/NPFNvBFaG4IBxr9wQgOb3Y
rSlOG626HwfvTpNBtkZOsd7UBaTnFn7HhiRloTEXHAc188Lk5BfDPuE+Em0v18S7wIdvCHEkbDFN
126MpHhtguqkXGaqmNo9s1pO1D7HorAfyqtEryJzaqgnSvVS6J/aofg0+GUDcqzGlwx6QZjkpQzn
YXJDu5+Sa5LsibTUa21fapM49eZs/DQCr59BZlp2PVNyjw7lrpt8Lep9nFKsps62aECH5kHpRMqd
kte8YsaQfHYPy87a5cVgXVmA8RHdC1p1leaSGb+ap+k0ZLvOTpY7XPRA2vWaagt8z4gwWrJDE7z6
POjnnkRPr7yE2rOz19wK1VhEY3KAuxVcVsLNeUmr+xX6RsT6FVXSJrU4lbfrrDpkVv4cVbZe3Xsj
2YtZazA5jaKIYBoyUaCwNFZac7BXd+Pg92j6CLZdvL6+dczlJcDe9NK32/oMDLeJdaPId1on+y5y
Kgm4N7hr5YaLmqpYb7z+Mnf6JawTU9yr3M4iLFqzM1g9zUOJS+ANbgCUnQuNjv0EmSAshKO+AE3V
p0uGviZC1lwRuTuut6yYRZwbMlcRtWhxb2iJcV02vTfG9fcSt16VuU0Yl9C9rJivZeNOBEt4zZ33
vT5Gn0itXAb9QNgy55VIJeQthXOh1pNxNZ0daNB0HzSbfYxAf/dE6Z+fqY4KA05aw4uk0hW8oxlI
Dg+swXrOUz99GLyusvbGYrc7gevezlgKzmXQU09NrWTW2/5cH4Q7ByMnND3YGbPIYKVyMavvGeGo
69oF8vHFJROZW58XuXNZ+P10M4NqfBGWN+PdO6vD6uTypehboPRGJtN+UU1wMFpeYqX15YutPCOS
3rBeGbOmyO1IoaWG3epyhLbqbL9it7aAVrnjJ4jh6YVwBu5kuiZl7NmrhwPxau+NrjX4mtO6xpY1
GOeDAmobud6D3mfzrbXO7t3c68O5nTnTax+ASYWBB5SwDPC89KBZ7r280w7T97OVJ1veKr/A4QHs
9esisv5Up1txMVg6Va8xmZFNQvhey4r+nIxgLyYRsbgyHc1/TJOs2mmNnJAyNWm6aRI52GlFjVFb
VSfPEHAIaUZgND4VEzU+4V3ytC8NcQvyNu0zZ6xOEpa4yOzTNKJv1+3xt6juodxoO7Ua6uBi6nG2
kla6L9lXAe++nzAXg+PBQqrVax0UxoXKyuZJfj+T1kaex3Xl9PcaNX9E0w94HTyPDw/CLGuWkIRU
90ICT14mQgMnr4PFYZVuTP+w1O4aBUDwYWYqceJkcj3JOCACvZMDTXeHng+obBYrEK0dBuPioi0B
QnDmdM91bMIe/AwMM3X08jZP0meZZMY+XUYi9yqfAxsJ2vtZFXYsOs3YzbL1SMzMxMui5cXH1EIT
bynTPEcsyKcDe5YhLNJur1ynO2SGSnn3sWk47XWn24uuq260VPl7sJ7pyumne0J3JeanDvxIL3HC
xbVrMjE9L5bFNJ3Mni3jtma1q7qxvygVTRPijLw4g9d4CheMw1jta6d+tllglK31tKwtcy9d+71m
SX9vaclD76fLN5hO9YUy625nDcGtNtfjPVmfwBJC7Gdr2hmt/JxobNvdEmQ8jH0yNvMBpPgAH+1D
mls7oLJsn4DXhK7/MjRyBwoTl4kXl0bz0s7e2YxUKMxBR2wpTDBdI+46r42CuhCxjflJWPdmFWoD
7HaQ0RN4zo/paM1h644JStU28h31KJY2TuxZxajN6DN2ZvW/2TuP5bqVrEu/S8/xB7yZAsfxGHoj
cYIgr0R4IBMmYZ6+P6iqOySWWoqa96TiVlTUPYTL3Ln3t9b6rrqluCcrJ3/up7kJB05jX2LX44Zp
9U01u9oakmtd8PclKNezsYqeVHA/570TQoI528Ydg8jO0hXbyvUjNcS9TSurGKm3Mgdn+KneGp6m
6B14N5Wd7qrWj5g365tizExOQ+6udLV7t2rjcJL2farZX2dd679gH/uVlBHj7DAePYCjHMRwsGJz
4zvdzu6T4arEBk5gKBXV81ju+moOfTrtV0omH5qsNikHrUjWXhEiVbbCOo37TdXVkWvnB7tXoAIu
86WG5NXIlU629Sv5CPIgDh4JaKFTxNsCZG2sBP61s/zu893CbNxP1cPgjQccFL8GWb1lYHmtK6bO
E15iHmOQSjr7Ifg2NfN92yI+ZjbDiY5Ff6P0go18vMb2/3qg6Boyv2KYrW47dtIiV+UuoZ/E3rrv
pbtFVDFt3cH0NhkqkhOevbtCnwe+3eCJthk9D2/+0Dv6L8otOWcqe9pg88vEHxXrBvb/K9rlva/c
bU0VfaSRtsEb8EMma2rf+IDRBmdwzxTyGsZ4h7Pdx+TOTwNK6g1I4UJtRC85Sfb0yTvi1at4kykh
olp1w8F03ZYjrIkFWwaCwd6nfdGJYNrbCRPjoYNKwEMDy4vNEsxWaCcFgdD64tz7GVGm3TBGnR3f
NWZJH6a3dH3fQ0iGg63uoAebm8Tx66OD3VFYi6wJCe46yZbudZWyoPspvYVxQ+KJ0WwNWT4uWsOA
IcaUZzahpRp3oHhLk3PpddFI23Mf6NlHPxWc1k3lXjFIp9VdMoXzxtp2w8kY2Trc5SUJ8MvmxDxc
BH2YASsW9xVLplOg5f6hDxLv5CgcOgAltOYFJwtG0lM1XtHvh6iw1XIYmduRPoXVY9vWWsS7Gz/p
sdFEqgy8myFNe5JpiubYki+4CcyJrkIGdC8kNveOaGwcIvuG5TS98fRGP7hkzNwagaYugNIQh8Mg
7+PaSb/YbG87s9eXE4OshXG/61dnPKHY0+ppfoz9UmLZpRKmFoEMIjr5C/1ED8coK7YppKc1I1f5
x24u7MhuKUY7Y4Y2cL1cfR9rf9jnA+QI+Wm3cpHMLenKGNdN0NM6ESI/MmcyTo0Vx5GQyN37UTdf
CGgszmbp5rc1NdbGqPv+WghHbHst10OBFe2d1+ReaFql9oUlwH8disI5TTMVfeDZw8nvuT2jaQ3R
PBdvsUUJ7FZafbA9qR0SORah03+rkho6Ih6iQRjPvqj3eYos3NzPS/bSZO7RXz5isKrVxN3UszHs
hTTCwRRbb6jOLVMjM08usclCXEz0iJp47wP8Fpr/SJjQd6rt7qoxUiP07PFra5Pv0ub9TVrczsZy
MFzqKdXMeyJv1s90LvJNG+dq346qph+7+FdxwGCta9lX1UiD3x0qyv9FRWYvbwH5elwQgqXcum0y
HlZa4wse3Ix9Kyy9cLqCA5mc2zbLUn6fLoyupxTjaaM9qrjMYzYGN/mmZ4XYDl2/oNlRTUMVXghO
MJW3tbKlvMuG1CU4Rj060BBW2GrkIYWtacmvg2nT1q36SURxKeU7E5xuG9R6BfDSyS8d0Q5TiDt5
vRfdlO3Lbmi3uLeM381K4/xci5j3YB67MwwKSb3CiS+ayKddXiTNs8BA6GzK5qnQ8/6BJta0kQbd
/bBOpu7MnshmkTT+kQwizn9EiuRuuMTkD4Sz7c20HWGV6F/a+lvWDbrBWm31e2kIf1P5erNz5eh/
TL4NyjbgJsRluRmeRVWH/RUDRUcUOZresj3XGS2oyRHDPiXU9srr0+aZWKY5NPLGe5hE3NMeVOpQ
qF7t+4BMi5wI54OsS+9dm/vkRCxCe09EMI1nE3sTGqVpe1ROVe7dFcAxVhSnWKEcObpfLEXMis78
AOy78/AMYH4I/uBvMQEfv6jGbWgANwtdsxX8sdoVAhoNYI1iJYOWH5AQXVzrOl3JIUjJmZW5UC8d
K8WOxC1BmaLiXfwDO8J+TtFOpXGpEX5HxZL554b6ixP7KNrIS8uXwQ3U+oUaXzV/hZualXPCOAHk
qf0X/rSSUBVb3HFe6ajUr/RvXgwHEer9EBzNlaOqFgekik6ydq1Wzgr41J63gFnxsZrKizt74rsJ
mGWvhNbSEuNQ/KC2Vn4rW0kupiH5dvqBdxHdpjbZynzVZqs9MtvJP7KVCNO9ZNnjxut8ZSLNZqD1
5R3RsubJ1LtsO6xcWf4DMRt+4GbpSp7xuIHQ4pVHC36gacFKqVU/gDWfCfIdaUBgbAFAG50j0LZq
9Ok3rbxbsZJvCEedAzIE2MEfYFzzA5LjRvWvqSm+EwNi3soVqENlLC/BCtlNK26X/yDvargtXgRw
PNR98yaY5zczWb4qJ75lgsRiqTWnvsSNtBr+7Y36/5ue/2uVM/+/u57hW52Ub9++d+nPjc/1//Ov
zmdg/g+hS+CSbMJAqBwB/k/n0/f/BxUnFRgeQqvkxEG09W/e3KRdio6ayhRBPi/h2vX+d+fTNP4H
nRNiDeDwVcdHJ/O/4M1/1YXRVg/orvPTNiFx/CU/hII/dderxJwhwILssOSNvaP1k++TFGMld6nL
PWnj9u6ne/Mb8nzt1v/UzbfRda4OY7iDezgcEMbxa5u1tgxWlbpODswgp8g2uvjRVml1NS8qv8x+
qrM7l/9d4iyxMfwobWfMDfATQVb6iQAyO38cVGMnh1462rkri5Sd37VCwkD/lnP9if5df4ouMhg/
EoKV1F6J9p/uZ42B/iJcMzvMQ4VL/2JrGzgJGz1vUexabCbCrPfYENZ/Sn19fPrz7f308z4X6XPG
BpzEhP0/u9gOSN9YOn57KHpKw7GsrF3fLNqtyYwQGrJpl5AKxr5m6CHfgem6/Z9//5OBs8cfgHeF
Y9jcdBzbeLF/vf5iZKkZXEMe4mF9yMVkPg2dlr0WilzxdIYpZNFO7ZMw5QZt+bCXVe3AB00mTTXV
d8aD5w7T3jeG8cs4W2Xyl3HSp/f9x9+HLSjulSZaOuYAv/59WeMgYil1eZB+CvFQ1WrTOZN78Es1
bfu1vfmXG7Iy5j+98OsPYsG7esjg5YJP5acXnjhbn5KK4B6QW512FXCGEXJlrr9l3+Ig2cj8Pm+L
DZAxwkHf7GO4CW8+T01R9H9h03/k2/7812ARq5OQxYqDxoQ8qU9/Dat+065s14HJKzJ60SZBEyrP
7I4S729KhDbNz0oALGaD+OaiYdl3o7tsSc21aQjHfnoPN6+/0lNuM4jmNqE7gq/Fc9IP4qpdm4ph
wvCZIr43ODWNPh9cw/pyrmqpXVWpP9IzoodEa6GJLx5hGa9/vuE/VImfLxG6yOApr9/h5y9Q9L2B
9iarKF1Hn1S9WnbWpu/F9FS2LmEEnpieG6zpdJqoRnCtl6LYSU4oeHijMWEP7q+aKu7eleFotwtj
44fSGXTcfmaXSUVePuSFIb5iyUI7uBvybxYhm1Gz9ObbsGgwuhNdNT2SprKebRrxVNr10l3GSqmt
TILy4c+Xu46l/uNq0eCv4bcoZT7nY2lqjDnopeVhWTlMFzO4qJudv1ncfv5qeG0IBGLHwSES6v+z
JsQHYxgm/q4Dh7Tki7Z2zuIed8Z2cb77BRX5ny9qFX98uijG1Dhhs5DRQ/9sAuFNzPyXlp+zqia5
IKE48odNHHqnv3mIfNqO/B8XxsZHWB1aH89c/5KflusKI5jE6rryABaRXEoOpk+5q5cPiya742Bl
5UNlpNn9ny/v8yK9/ugqR8EtJWAJ+hyCgCwr0Mu+rg49/aF3enw+J9ZC8iUiPDAsHMhd63kOJvG1
6NfWQ+tof3ugv7vDDFRRrIF8r9r3X69bG9dDtL6eyRpPo/bVG96boYYyM2mh/CX04TdvD08ScRJz
VbDoH3beP91kZeUwfUXSHoTmlQ92NrLSZqO3b6g2wrTs+3/+fH8/IwPrU8VG1ERWxIyYG/xpE24Q
qWYyqJqDLuWyRDaTon6beg00i41bcxUtWrHcGh5zl1TLYwzcGj87MxukbaLSzM+vGoYnlzrOuvfB
bYf3yhSK/XqMrd2Yudo5tvu/+dj99ongJowrA98ac/JfnwjT5MI1abkdmM46nPWpTGKvrE8BPPHj
n+/P7156TuEBGkeD63A//VTtZ5Jgd1NQDrXxxTA74zJ003jUTOkfbauoT6lFJNeff/Q314eMaFUN
Ad66yMp/vb5ltGVh1nRKJtDvnWfV8YVjunuonVj7ix39b74v/PHQsPFjP7ysfv2pJp3x3JlFc4h7
kqV3lZvnZ2ye/K2yZXc39MZ8ZVp9z0Qf+/jzSKjgX174310rv47DxurTQ27Gr38AluPeqCGFOVR2
MtDM4AqNWQQ3Q9YEf1Fyrq/yp6US7wqErHjzYYX0ubSlQHfXxbI62OxZx6m2Olw4F/ZmX1+s5wRm
P9/4zDuOmvzrI/3NfQbJMLBO4cd5cz+9R9IvysUZXXHIpK72Fo2o+1QyIYCEQJmZLzNrVzaaUxnO
LRpmOidUW39+q373KqOSdzyMHxwyxj596UtHSI7yHXGwUx3imYbv1djH+pZm0V2VaBhBlWb5t5ru
N4+XFdMhOQI1MOYpn4qoVU6ry47FM8nt4DpGRkQrDgobSo68hd2fr3C9iZ8eMFJMrGkoH12PU9qv
75LghOQjY2R4RK12nVXtk+r+WqX+5kcQxPOuUsCjB/7sglMxbnUWgo0PfQJYGhpCC3KQYjosf76Y
39w5U2ffQeuP2D/4fOdKulowWCiLJ4jx5yJj8ARMC9CsCqv+7yK/SRhiV2cv5STl4WvwHwEYbUNz
E+6wPVChm/sqDTJzE+hUtAuN6BOgnnYbD43K6L67QE3/twNw+6/H87O++nf3Ew+LgMwUqCVWgF8f
mpbzt/VT3R7KwtU2rbLftZxd788/8pt3H0/pgJefFLH/3MMDTZfepHvVQWoOr+FC0bDQxzwm/Zjt
ukIii8yC5G/Fy282c751dMFcGVvV5wPUYqeQm2VcHbS+tp9rhru3ZOzKR99q8kPuVn/7wtfGyecP
wOIkix8HuwfO4J8+gASpclUubnPILQtVA7KEWIY5zkMffAzeEwtDAHUeBOPTIvz4NqhHjFDSrEGk
lTi5/BC2UT6MuckpoK1nbw9MYcGEj+m7Y2fU/oXTj1ZEWcB0xpeBtbWQsWFaZ3aPFC7i5c8P7Tdf
AKJ1sPZ176V/82nBsly96+0abZspwFxDQVzQxkPl/8L4Uv0lFeQ3v7UujGwMJs+Ks+evb6Fn+oJp
YEFx62pEOxrjsltajb7k2ov4ry/LwQSB9YmxNJX7px1vhhGrZ3MuDz86Hp0OVaHHvrax4zT/SyGx
tr4+vRA0z03aDKuo26KK+fWyqizRRn2K+bimhBN1jy0J/QLslI221F/r3gR4tVunWW76cmbzGWbf
xba1KB86bayLqOQ9u519tZx7T1RP9jKB+fFIkIA2WvP+5xtjrpvBr+s3Jq5rpU27jkXP/fQQpD13
uKrQEKHTn5zEaIm3EiXXmfEFblpjliXvg562j70jE+Y9RkzkaWvCInipRPNoJ1Fq6P1d2/RgcB5n
kaYc1Aa1b3fEeN2/G/162jNEAgKI3eo0utlf3cdZD3+5CPoFlFLo2bHrXCkE4/P5L+9a7M/MUiDR
1Bzornb4GmNVUK1MBqojuyU5IFSdW72P1APccjzrOF8vclTIylRFaMPk+1nkC0sS1IVqeYpaP0j9
KPU1+zn1M8SDo21iX9g0rlftM88S22ZeKFwmuyT6IYACine9jUEYLGGezFt3Ltq31PZFti10gSKH
gxsKABvaxg795lQUmnenF2l9lMyoL7M9ARioVqaR4yTmTZ5QNUVz58mFcOeVhEEb07w7aZlrmyZ2
s02PAU/oz6Dow5J7xzgovCeDifyq44K2s5sAgfB0iE2j207SwE2A7nr5kJWJ9s0XMTpunNDVd69b
7pei/tCNxtygZlm26WQwLC6CgXFngpoEQeob0itCr3KdoIOi8a5LU1u4fiUeEax8C2Ivu1giQFDY
6V2FB5tlP6WWAwhmleT2mUGnLtLXlmFfGuuAr87LmySVJYzUzOMgUVB7lM2cfZlNRE0Qixh3pM6k
fRAyJrbkadgq1DFK6M9OVgaPmbTim5rBO++rXSNi91ukBaIH2uxF5yxbbYGFyQcBKRl7qr+ASQWg
OEOs3gJpFfpOMYMg+Wd87ZDuvvMiNKjSnGr+2gLjXHW5ROrIKaTYD7EFyuO3rrOtxy6/p2ouYV5L
9ZW1s/rHmPrpih6bBYNYiucgUWSPOQMOJHWAC1ZhFoJnNKZ4IccPnaeeg6qsxpCUgMDeYWuJV2IO
HXvTjZUX5lMZtOEyLwORFkGHUKTMymaX6uiRJgCdjbmYduQ3enOrybo7Z+zgLxme9mhW4+zoM7y/
0qxa39WV7V/moEK5gUWk/9W1tfYKAy54EqLaOCeqL55wmVRXWnpEQ/stJ/V2F/dkEFYMFUFD/Ad7
at68vq8ONTvBQ6+K9tHJPevQLRxCBxM7wLBpK3VdDbpdwCla6bYzXCXDVprvHFm6u9QqZDgruzjS
yjOvEumu1J6hbRdOsmc9TjG3zR+xr8w3A2zskX4tCiBXgxysc3MJEcuN2waPmG3WxUsaNcWEXjN3
gyzdtYAfu9iQLhhB7icoDWlnE1mhhmHb65NggOXh6x/5s97HOGZ2ZcQmtjd6zX+fZFZw1LEhfGrQ
lmKK4ZrqFAH94qO5XMrkPCyANZ6XqksKmNKHS1aqTbIqgSFGZkSjKKtOxFxpUZ0hTDOU478q4v+e
IJMHND0DYDDvuHFVtfnK9CtLe0YccYFWXV5apvX7acqM7xkj8I84cZInTXeb90Xexeg92OdZOfdG
MCQ7fADym2mJxRlJT4pUu+ozL+LE00SOK/nv3gikAlyz97NRXK8uqe+izaZDnSJpHxdNv0cVkbwO
hmZuVckwdybu6mgr1wuD1mEbHIWh7mWvzO/M2REP0n3ddPrU75zafOl0iy65VkuGEe3UL0zkU52A
Bwb7KXIvwe1qkFJHrpDeUzxqw4tdcMwj+cVRW9TddYU0VVeHqTfnf3xvwsNvmahmilGXJTNWkBu8
m7FpAOezbmYyX6rQqezpro6D5QXPAuPgkAqwmbxBidvMghIOBzlp70Y+M1zXzZQhpaqeRZr6p0kv
6ki2vGsbMBKkVRZS/wgVi9VFqi76fVpn+TaetOxgU8wcnSDuHjUndVr0ZRgi8hKb4pZgv1SDSEX4
FBZVbO8SvS+MrdEtK800SpXtqIeCMwG81U4fgNuyRFiPjghimjOWVlzx8Ey5awah9klRVd9cDisP
ipbQe1d/TGPBiAFXje/0JnEmB+Qp8NxigdwEue3cdRaL7+TFXpQC5ERlqXsP0qiCU98Pfuglbg3B
MSoW89SS8ZuL5PimF3l9HBsljz3SNgxcHH344o7VdDGq3o0clZ4IWCkP1ZTr2AJbxc5qjTKaQTcj
Q7Zyz2c77NAND9tlsblWhxCWqVTazqhcQp3nft1BqCFeR9fVcUShPfcAYRAUX0oN9XHhmf3BsEe8
mIZBVKHs5++OJoYLib721Yz7xlfH9RiapEN+ZwqnxW7MEw+l6YzbytPSb7NdL89izMutlPW+N83y
bvDs565N61DXyKtaxmnSYSenmdWriY0uGgoMMLAWjNVXu7Tty+A7ybGyBjdamFWLcAIOunJmSwcW
pIebR9pi9Sdht9ljXdVGEbadVpwrZY83cnbb5jj0jmPCD+oO3hWT4iGkpO4tdr6y1LD4ldaws+GS
i/YQyfOjOXr6jlTV6bFtNH9PVrva+g5DJFiwazxRkSiB2dPprrPef1i8xp03NDVjLSxd/JdTb6ru
MGgSMhKmlmb7sTeoTjvP+o4pc7KzS6vTN/UsM0TDDhreClA6FKtbZTwH4spxsMvm7pdnW9cOM+OG
d/IRgiuYyZxOhu2ovRuPAR4Sqi3Pal66b2ks0xTpHRktm9KWghnIyPFsk3jINCYwAIT3Zf1RaoNx
LdzUeVJB7QDrGSo5qzKzyjCDdGQxbRTppYMr3G1Tu8Md6gjzsPiY+5twVOgHMvM0YwaPP4ibXosZ
Y+0AyPrUVlwm2myOR5NwjbBzDah923rrOAdEvlbW0ax1aL18Sy82ZOaAtUinutfRXm1tJxXMY4Vc
TixY31MrqLcL1cqpqxOJNYmq39SU8MJ7yUY0mrrqe2wgcXBS5yRj6IBpBTYcvZds6QPPkT81+UbY
1nuuxvYFy4cpxLzYwDkfULWPvWdDGEvkF9IM6SLh5Z/qnnWVTUR2zE1VIJEM8oO7NOk2UWO/gSfT
DtmIV7ph1NaZSJlrcxwbdBocHaOE1S+EfhlDjckNqK1MHxijVfs8adPL0sP+8D+TiwjMbt0U+Jvc
W8W4XGt4LrN+BT2NwFU/KOLuoWUe10eFiYAFnSMjVH32r3j3m5fUarVNP7bx85TL7k4bm7yNssZr
dtV6izqvmA8OGoeNl7ntwWvHZGsVX9j9WMVrMzEebaNYKPtxmQhpAHMwMZI6uySdC69TJ0e9W978
1GxDq4PZNTGVORh1oyJIMSB0rYX4ocD5cLWqeVVL3Z5U2r4M8dR+9drgvRMzpbbHGmiw/o6FA0zd
Gq/4ITS3FuvCtk6q5d4rekCjmIgrU8vu0mFBZCsopveJrFB/mPWCAN4dNwMQGkUIB+s26KuL7nbB
1nZ7uY1l1Z78AD+JtCmDXRKPUdXl7ZXtZdmFQwgCbqJswtiaDQjTJXlBYpuAZ6f3tlU9ljOR2arr
xXGpNdSedlyfA4u4JL4BrP9j+500u7W2m9DmmPwHxea2rkT2FeN195hSPG6MFn/X3F+ajSTAcqvl
2F4gJSkBW6uAxWDqtmZVr4Vme5nzAflN2z9jBTGFheUMR1whkUHoaKQjw8hglQ03C/Qdmk/4Vc19
yudqqUOhyRy8zRA2n5sR4NiRBFvSltxLXvZpZCyN2qtK0wgpw8YL3tJDUzBVN1PuiH9EDVTq1dPD
0MQ/TDr0XTpk1cswJmo/cvTZms34KIPJZMgjnOcyQ0HWJsm47YqxuCRaEGx0UGK7no+lLvQrsxz1
63aABUsx8DgYMvHDvkImLjXRHZcqsf4ZM9z2ezfvcAnwKM4Gf3qyV7d07r+IPGEjCkHyBGNrvWYl
/kGorZZt2Y+84Ubc0hJoDi2BCFHu4CVVGuVElaRl9XUw9mJbtPgKmaO0b/zGIrs7Lf8xuqx/7mNp
H1jR1TFue9qG6LC29uAk7+OMDwy5KSlzUKt47txheIOGa+4CfGm+mAq/HOnU+6HyrVM/xt0GUqRF
vx+oo6aMOjhkNb2Exp7EdhZWx7MrV51SquoPBHwZhB9OJSCz6UCbOdMPutmm16RPyshO2HR1Lda2
WjrIY0uMSpiqWO08o9E3PLIySoXWUoJjmhCM/t7inoZsDj6IBvot2fWRlhXOlpjyMC98k+ITPZQ2
l+2OULM8srpA3E8FNsYiYy0kDKzdCqbj4KGsPS5nmE2OQ8zFRfPMwdTvtSjIinpn9BIcH8AAZC6x
sFqisM+ItC7UZYYcv/Vc5Z7o0bS72bUW3lP32CKpqTeBNTY3RuYYNzUV4EGjqrvC8RcAtedE3ME+
35ecmUJ+YNz0vg/xnNVocLBJOZRaRzdeFwaLitRDlO7nssne9Vl3r0uM/e8QLF6rmgJfacs3W/YE
alfFBd+lIDRH0/xoUpVGA2bhdzjdlDuTlPgvVjZrpxIRhYnKYUCCobvDU6zM+gwTPG/QIV73Sr0y
E0CG2OkvdQFkqg1NuRlSkzRa4fZRp8OWlgj+Ocv2xZ1QDfs2TXAIP3y6SmGNIUDfcDSUmXEwl/Fe
N7OUr30qtqkdB8+jgda7zLN/CmdczrKjXxk1+eJFXsbww1b9vHdINPmmqK12PVTDlYGk+3YkqXVj
mqy5nk6xErYt48dIVtJ+JexZR/tcalvcraonrevik9+5/q6IsYDDcgS1Wh8Dtk/JfAMy8o7/yLwZ
lgwRIon274Uk+J1zk3EIUtt+HOAJw7pyxcYYmgCn4DWMLnNLj+0jX3AV42khVl4wDMvwngoCog8H
xA7e2OzHbuqvS3zbnir83thQmnijhFUciXvKtp07g5xjfvGIZmI/N2N3FdgpHHug2rd+QCmtt9N1
U6Jr1GpebpRJ4s5NKucfvZTPpj3WZ+RWIspm5OmLP2XHoIrdXe4BhxZuhrwHj6nh3MZN9zAX/RgN
FefHaCwnvwzFlBUnK54L9CXpx6IzYRkgb/G7dHUMW1R11GP6qqGqxbTrrdTcobBbNnmFv5lRI6f1
6WOZmoWH29DZUZkPxcF07OVjoiI9a7FnbMmXvWiZ1T9YbpHuGDGBxYDDbTrDa75ZMbpWS2od1QFf
Hi0kpwo9BiS3OXgARA+r44uXTePescVxKFJ53SejCSI7vQZF+z3Ncm/ntUZzGJ12RiQZ6HsMMqrj
BAhrh6Vw1XcNvKqOENCqpzyY05fSz1usxD7yljBlx4F5N+O6RYvrVpFnLtXXpCGLC3Oa4diq0T7C
Fatb4qrYQkZcVbcmCPEhzg0f2VifuHu9MuxoWs/yIk2aHX27+D4ZWbziZCkPGQTvA7srqlRRx5sc
X5yItL2pwXTJbnZl0/MlFThZIRiRHQVjU4jXuBqnwyD7mE5UkW77IUMf5xjokrzgvUUocWzHIN4X
INXPdKa9m7nGoihMc/3sWEFyHpsSnz5bb4Jdm8HSc0JvU3RenDAMzBQwAEDGKhpUG3NbYOQnG4Zs
jj3bZWQkrY6XnCbFuOnMWVIdM4LrNs24gHQ742MzTvWuoVN95RXFbep41rZJKMHTxS8jey7KKC+Q
KunNUlzBDGFcIH3xvFQNxDXF7JREHPCwA0I1Mu9cUtun0DEGA7UdlqjbIcvu6VkxEYD37sVMOeh5
BZZlweRuLBcBSqLX5Y6fGa9jv4v3CCqH6ykudeJZFntbVl5kQGIhriku+NS/KQRVdBFRZNV0zHYo
G7ZycWVoxLgVLjIYTqMVxIdytG/bsWnp0iCU4OwknnRl47BDwBDQ+JBp22aMpxeGI1lUOZykG92V
HyODrjcUJ/ldrqk5Cqi+INtFukc0aF2wQza/1K5H8kFCpW2FFaZS30WSGPtVMRkIgRInWM2KIEev
DL0orzzNOCWN84KvCiR5BY2dyeGpMYziVNqYCwaoBTaOtJdtRbjEV0Wuhb+fyR1BBYutFHSS7exH
ZGcPYP3FprQGubdEOVwmoLSjAMvepaadvlo0XYsQ9ay/kZ0SF7OMu60XdNmH6WfZtaakv+ekhXCZ
iu848JaeqAwaZO9ecOjsRIva3rWPVbXo1LC99URLIXjz/MY8tanbXRw1ebdBkDCwGQPewsanDh/m
Wuzcjk+W4xTitnJCY0va3u00W0W4pHR0CK0Y1lrMOXVYulG0Fdbwhp4UWXwfTLYfTtzDB53wJQ3r
nMT9ljHVBe7vsvYW/ws2jHbmNEPdcIyHpLuwWQN++7F3kj15zuEqnDwMxDNercpvM/Qk/R3pdPGX
xUubq9xT+tVqNfNs0GPaFUuhAiqJdGBpVQtHZEiX1zaGMMwzkjixp8Py1gONBz4d7bCpvfwFK/j2
wWhteZ3gPsVGmI9LEk2sZE0YLBrOUUFSBCmuJ7gvJM3Mv7t1FcmjM44jFyRpHma25fRPnyIZIhNg
lWYbmLHEzTLeLJrW3jVxYZ7KuBaPuZEUVBM1iaWaQqMhU1edChfLnyjJ+wG16kLkUrgUhvFtxDft
jJVO9a5XLq351J3yWzWndR0hLs/cc9UjqQ592eRntLlM+ws5+OnGmzLzxc6U/OiGAvM3RJ/1ycx9
NmbQfV8jQtqMb+sxG9h6OXGfdcwB5YWMcM2MjNFxD1Lq3rc5g6BdWBc/krlJ/BN1mHsgGZF9ddKM
NCYRzVitI4u2PgkXlf0m6zT5qCWp/RyUVf+PXgtBtxCHZlyyemakI0vV69DpBMJXij93yLXsnAzw
XgX2gc9lUMgP3Cb0Vx6yh1lTFrTb0dTscEhzITC08xOkV25fomC2NDAg4EJ/13Gko39fmIc4tcwH
Ubbd9YwdXsXOmM015j6NfUm7ilnVqPcd9RLkvrX539Sd2Y7cSJamX2Uw90xwXy7mxp3uHh6rpJCU
km4IpaTiThr35b6fbF5sPous7glnsJ1QDRqNASqjCoisMNJoduzYOf8SdRIW7IXjp2J2AUxWZQ5O
13x5LiPorX0jEjU5kmBWX5tptLwddAF+ipaIB7+eN9Ec78kAXvJgdRHyqjRUgptpdMZPZYA+5mnI
J+82qee52ul2l1YPYeHAvgLrEzfPiRgATAQq1Dknp00a933UPPeJwHDFzBPzmCdKEaGBaGTPhlqE
6RkeYxTv296tDV9N6xq1srwwEJPyTCobOrs+6BIDOdSGphAHQgRoEktX6F5YJdw5aOk8I0jVnkSX
j9ahdTompJkaplQDbhSS/gvNPLJKE+1Iw4zMIm9o3aYNHS/kbKlu7ANnzp4paYRfKMNzg/YUYR47
bVC/lTgs31I/T5CVSLLP6phgrepBOt6jutaeAuxufjRD1z5q0zjd2lbSxXce7d5HCrL8ecQ3YNLJ
jqXbeqxTbvQBvHgW5h6APkA8rxNfUS8OHrwEbpYDNveI8nBy4wY2bdzCmcK/NCVM7mGQgWnowQRj
wGtTeEJlmAvSIaVo2e+F6iHmoyLs9+zkAqXDGC3I3Id0z2oMA4s+ZePyP2sjiCFHG8ZnKgJILtWx
qAkWWTN+Lz2r+pgMRfsD0o3uUKIzlO+KDiwTN4PqI1VNhcvdVNp+7KaGg1ptP3yqVaPGKpOCBTxd
9zN3BvvRMcJx3mWph42xTX6AnLDNIV8o9s5piFe0TcnHAyROfS8TYXdMogS0WIPbkzoq5JUtgfSR
fdDip0dxNt0neBKTpWiIISNTGNA86LDUDE/wUNUvAgE0F6UEEIBUsFhZdZ+Yn10q9AUUPoMPUeEz
v7NrNeNjIohy18fAc42pboIPICw4dykG508x6Fa/6jFm9DIve+e1RZAdtYC66g5Cc/sDqYeSAqh0
9APBMEW3FtIyn40qZxE0tvia6a390zai5D5CIpky5DQQHtQW1GOrmE6+y7iZo2Q6xclEj0Fl82Sl
xKkkAgVb38LN92ME+5dmrMcKVETFRyg6OkfHBpEA9OMSy0AtDlGbz2HvafkNNarhk4KwxI0KwOHJ
oGEAl1rt9tnAwuVYCB4ix86eJ2S5PqaeGzW3sdU4P7nsDLlf9i17I26BIJMQzAogVQW7u6gFTnci
j0Yco0T8rdzP1BG/ZNikkmeVQm/OMFKiDxxFFdIXdRokZxvX1JvadcL6PmR/5PuBFse3CL+6rynd
q8ciZXdO2FocEVYi6qZT+IXuFNPpaPpUPA34zpF0ROF8UOkYJceXxnUHAO0fcJVKqO9BT7i3ITvD
D03k/m4FF51HV8K8i6lJjxLMYnHJLtD019KBeM8g/FEP24HMwJVgN3h6/dxC4aMVhTXyMZGRueAA
OHrzON6rVgATsyjFhyIuRjpHGkr1JPWcQKnNr6k4qyc9KaYHW3Vr5gDc7zvkJkrrW4pRNVoaSWRT
RKWuLitUfKQxz9pTiSwFp2qe2+5+0hM7e4rasT9VbVWeVUWUiDgr6m07Y7gnDzlh7/nAFLlR70IF
fOSnH80psR3htuAps1Bu8OPZIM5ZQUkQUSvF+MyVUj1lCZqtVqhEH2rW91M1psHDAD3l0EZWf6OE
Gs2ykZx6n5czk4QcXt7ixlk2CI0WBZXWQnED5XbK1WzalSULTkcA0ES5F46nrtNz9Yu0ItlWqZKe
Ito19zRMZ3eXIDiIxieC/Akd0wx4c9tVH0ehsRelMM9TL7BSYB7sm6DylH1q5HXlD3WJ/KXVWLcl
/QTUhFxgRbomrI8mq/uUNkoekpeV1veMA4UsGaLbjQiHhySvm/6eVihHVmsDMi5M0H8kD8kNNlTG
TZeM1jEJLZZKT4d2L1w6HzCdOS/UaBo+mWprkzfWHFJ4Q4BvNKbsmURLQQzZDVm8beLRo4wE4vr7
wck4MMkO9Tuu8d3TVPVQI0VkjruoaYDxJ6OGMHX71GnIN7oF3E274GxQlBEItBiV264bmltKE7yN
hRRzs6c0ruD+UpECYqRNjFeKpiFUtZYZ/g1i/C9gzp1+ldLjpFkqhV2YvHwsc/6z/Ffk07wWK/vn
0/13urg44ODBdQGPMaDIgFmQOLn/gNnJJ7vwdfnf/5Z9L37+j3Mj/6t5TbZb/UN/s+8kW04Dew54
EuS5pRoMMby4vWjeH4YGfg3fRR24NSj4/2Df2eofluXiwws2WtMwRAIP80/2neX94b7AqfA8sGwp
ZPb/wL5TJckBVT+d5oZ02FzSD8w6rbS4j2effj/bhEV407T2bZXUiE2b9riB0lpg916GA5LITDsu
Xa0l+6cFdIk3LtLjaPSiglRS3ezRFNrVah4cmoSD7NX3WYFBLgDCL+O52JXh3sJsWabERr0C/qcN
EMnKymj1K/wYBq19sKase6dmlFQnaBfyjjJhtkkrEE/jWduAii1gmC/jI8XF6/IEDgSsxfjUrTRX
5KpvR8LGFKCiW4jg0en6Wy5gdnIUoF2a5I+okk+5HKUOhab3Gh9RDIUP0LDEaskWKFrhPHJ9qJUJ
BT8LPs2mSoIcovz9qwmtRYOzhJhg1Ztui9gDIKHcqlARmyDLaDEYCwso7KEdFBSGAiqJ14d/sZh5
BWZ7eVWoNkAJ6auxReSEvxofPA03Hgqu9F4qBAM4JzWE4oBXQVljs+0iK69PFUVQmriVSB4QUkFr
n2/cVbtCoS032gPSCWlqpp/moYy4dPa9SqsKXR4qZub0Mw4654cq8nhrLS6ZiX8/O162Opwwy8H1
8vLZEQUGw1KrshYpvIONuc2+6lpkLRNXeZePSPmOqvIQFCigRBHFf2RPLeTgvUKC3rIn9k18o7td
hsZzoJyvT6xcIst5NTyQwmiTAbOzF882xm6LckEw+9xrAQVWjjhRHm2RHOu5Iji1j3594IP8GW+v
D7wSEcBIWyAOCIQe0fhyUmDmFwFdw9kPSNSOTjvN56ofJr/ox59q3zxfH+3NTuHdoB/q0mrPNO0X
6t6r5dPk5eApKU28OR4sSbb33lF5zhES7cv99aHebH05lIRbWhaW3/ZyU+Jw0FRgSkycCEpJ4Z+f
ur7KN95ngURVVQbRDeAesACARC95asCGTLuW/oR4BAS7iQ7MITGB66H9Rc8NOZN5drqNEPDmi8kx
TSjDBAK4B4b8/as5VLSuSXpk27iZB8O7ociqB5wMEGqBmYfEndZ8vD6RC9dr+MxyQIvwJvH6eNQu
9nxOV8IEWobnS06FNRNc9Oo8jH3weWAkp/Rr04fjXWdX7XPOpsIbtjEOilWkG8F8/UFkcRp+haTS
y9X16s0tEDfTCFwUDW9lJn9sKGhkFJOHLCBH00R+q3RKi3RnVu5ma6zOdToUh67nUL0+JW8/u2ba
Nkc3VAnukMvdagshoipHqEdUuaDbpgan0mwPLkCZnReryNm1+pbB6ZLTxmdgUEC4HomSDnt+8d3t
wqimFEsmX1com6VusEfQmE52oWMdkCXRwQCqeQoV+Qw4jNB1IShD/jsa0dzs4aUUN/0A6i5CyMOo
qvrOo+Dsw+xpNxbMyuxgJSnFBOC/u66zCCldZRa2QhHNx+Hgg22jXEq7M/9AZ+VribI2quSZG22M
+eZctCF0E+FfJgclBUnCfrU0TDsO0cXXcJ5Iq+qub1RqvYiq+SVR9aMajT9KhYVCvQdLJLPMN2LN
2rdBt5ZIw5owbFoql8PbOn1P6u9Mrto4TLNbfbJyiR1AZdlvKKkf4wzdOAoymGfrJQWfxCxPkwpR
AVoVd8Sx0Y8gu2yfjkJ2kwL5O9ie3u48QQXg+uJdnSroInID2Tb0uMtnnaZSALacVT+BE7vLB6V+
nMtW9zG1oWhXxmfQBWA6UE6B9Xt3few3x5z8TNAEyD2xTiA2X47txF6sDQ2fqW2b7jFFCIA721Tf
igbtnpDK9DHkIPw4WsLYeOu3J8/lyIvdAzqm01ErY1EOdYpmGelZh70pEojTBvVnbflzyEmKDGkn
F5vLd6xKpKiruVN9HHTQnK8F6cTouIdQ06ITnLL4NtBnc2MFrn3U14MuXs8bbOpgFFSp+Rn5STOF
c1MExY9ZNd/ZQsLh06nyx7B37lCe+90Ugo9q0X/leuVajm4u9l7XOU2SBuz3UhiGXxFa7qF1F+e0
MPtjocbWxiJa+5SWSTAka2FghJ8v9jqm1XZGzU31TdxkUA0L0lOQ2n85pKwb15eVE4dXk7dD8Fjw
HuzF/UVRzLmsOf79Is9bP05D6iNFX3F1MfOTB458X+Evg+hwX/gjSNdD4nUOVJJI35jjF9PAiwRR
TjK1KopWGO5xe7t8actUc0pUuurXWLbtjF7gyxQ7Lji5FJxvKVwAFj0i93lnHuYCny5vqgo6/E30
ZKSlegRlMd7SFFTP13f0iz7M8sEQH+C76yaZnZT1fh15o6kzkUoyUA20QmhXKN9BFXivU4YEwDGj
yDuhPUcNGwMJCyW2qa5o2teEQHCyw+H6w6xtPZjFJskByTTyAZfPomedHaFjpqHKrEnAD0qHghbe
TQIo7X2Ue+FTUKBUfH3Qta1HLLaRIqdPZy1JsHbXR47Ta5qfJ1g7gKlxb2yszdBZBnmhUnAsENza
dXWHcVvVpqfro7+w35bzD93UNCF5yfNvMf9uPHMloVDvh2BFzxSdxb2mKvbRhNaMqFYWHSyUTfaF
vKMBjapvAQ2Nj/xr8z7LvQFhSiGOPTS0s92YyCZya9uITWv7FaYWD2fZXG6WE5Sndj1GKMT6SYHK
MhXy+Gi2KLIhk+VtEN7kLlhOhtQV8uRgxIhF7NUd20bRx2C/aqn1q/fo8cO1osnYUzGfapgO12f/
7XkGEQ3+oQnvDdbbkuc9EP2nFKdWf4xoR2atKvZqjWJqUNPf1SvtAb+UfdZo4efr45pv3pNxZWbA
jOJIvLzcUO63qxmYtm9RHv4QAt7b90gfbayttyubUTx4lxAt8OiW6lSvtzbGQ8IyA0vzwX4771yk
GVHg6NJ9lJntOUhRVAbvld8gsfcTrJm7Eebffks5Ork+iR051fJbIridD6XK3OIo45G1WjrGUW74
KcPRxcfATNnYx2+Dhw5OXTKFKeTY/Lh820GjsSOiRvdzjHzByUce3omFIMvO0cW28hA4dGxu3CTW
PiSVR3mZoCAHuP9yUGRiAV3KQdXCHB5CsjbMJLN/OoJT0F33lH67AwkNGrpUHnuDU3OZkVsGGn5F
Rx+PKwLsg9I5TNXUnRMgZr+dZ8mhYJbyDyF4eWIayRAHOqgkPxLJ5Gs5HI1xVlu/K3+/mMnBTAkK
vz82uq478oO+yvkbqGCRmU2636vzfByy9C9wniEU/JYCGJYCvx3GZHylZkGZlnqzvtgNCH3PbQ9n
x6+SJtk3FVdQ3QO8o6f8uL69V/IOXQVsBaubi55hLNeijpppbVg9vJyiS4/4dvUHeJKklJo77SaI
J2ibe867lDaYjy0oYsxi0hGTVdR8Y1dsPsoypNLf9PJWMhcHtfN7ySQIOb6PRitR/goy/y3N5B3H
Y/zFJVHwBWa3e62urY1JWdufDtIoGGsSEyAbX35utEUjxy1SDXSJTtsdZc5RfwIBrgIG6+ddHyLx
ev0zrEUgDnb0h7ivEN4Xr04rrhWQHHgl01IPaQJLojHcxFdF9BykSrxxmKy9INooludykkhvicsX
dNFK01D5JNxOcXw2YDgf8gwN2bwr3lupVKZWkVy9/oprB5jU7qBUppJPL8t/sa2l6E2b8iCZwoNS
KuJW16P+VBpm/Z7mRL+jUaCeAOS5GyOvTi7yQ5wuUqvOkE/2avdWkdGZlkh0PxE6pN+ung75oBVA
hOF88DG39tRaDJQCbMhYIZZiLKu/Axa45iDVrentJQc4B9YxtoroCKZU34iBxsqX5MJARmAyrWgQ
Ld7NCFR9sApwE7QexwfRVudWVVBLq2PPR5UXU0vk8rOpOHuZ5j1MgELu0UP/pLqYoDdIMe2447gg
dsGHRRyBu0izlf2MdLwxj8nNAPLupGYAPHojRrg5NG5UK9I+wRiO7sCYpUerhVVcqO5wCsoEUdzM
o1fQUCxSpmk4x0nknHN9ru+sAVHyyWmx0zS07nh9aa1MuKYSJrmsqCbCWotrWt8XejqPLK0IBJNv
A0h4T5WjPEQV8IHrQy0VAaiNIaP1f8daHqMp8v4ijHQuIcBR7vEF6EBDpDMVS7s642tS+97ctEdh
KCYytYZ17JswOyYJ8EmqiKhJYA13ylr0afsaqBqWaR3P2dsbU7Ky5nlMZCjRSSBlUhdTEmSYoQnB
XWlgnd662fyxTuv0c0vzjPg+z/Hv7zFan4jCaVzNTARXLvcYxn4K+vYkcF7XB+9zdWhvmsCzIPci
C4nzSrrxHVY/OZVJi7IHb6nK37/a05AbYJLbiuY3tRY+JFMmQO56zqEHvraxx16C72WqTx8K9RNZ
EuX6ZcnM6vVYZiI106l45HXefp4jpKd30WwoH0arH4DUplH8Lh0dIKWt+mFIEY7DUjRGmF9BRIeu
/hehgQ2o9F9Jh/xVPcJgBm6GZhv0kCxnmbRRY9wKMXp7JSgjKmOiPXipWvuYH4KJ54oJ2hwXIro0
QSCwzx1tOBCQZooZlmwlnM9qO+oo+0eBdRsgFADMWMldvNPmBvMRL65vvazIQTz1RvdcOVRLdlRM
nceQnNw8FnMWPWWIF6nIJun2dyvDPh7qu6H1/mAB7j9pwEGgYTk69F5OKdir1hTmYDUgeX31giz9
h9aXHb0JTA1PlRl7f+Ix7f7pDu3wAd+n7tEp7OlLriNMuCOM1UeBHJbOmd7qf+bcerKjB0S+I2AK
fPJiJWm/DUlVPauTpR0H9A37HfA881HAJfjqTbH2oe3I9XbA9w/Ug2b1UGgjzgStjRQOAMGo+Rla
0jiUej22HuAs2aYNl4+TCA1T3Vj7azGYuxEKe9zKUd9d3ItncgiQR1A8KbWihlrYX6oMz0PQzZrv
2vim9HSnN8ZcW/8InLHdHKkLtTzBQZOpbm4xJmYvw7lg5UK7iaZDM6bNxvpfHcqg0oGSJ7XGpd6K
VVWBq/ctRbeOUFII1Kajoiu/zDMfZyO6roUtsmwHsWGaTrzf5VbTI7WAdtxDwEABwze81rpTsTgA
5ePdN3inPLV5XgBtdKujN4UaxsnwzkwKf7cTCeI+jLPhUGXGfB5mCxCe3nmn60+49q0tknKJMpB2
jfIFXsWC2W1GXZ1G1ceDufSRBYFEy2VrX7YtHK4A/nefOBvJ4UpFDvkv6WNNWc51aclcDjp0JuDx
vtGgwae0u2dizyGDHeFHRS9+5FlilzthJOknyw3xCzLzMfzUQxL8PE158Ayn02oB9HblOyQuYJtc
n5GlaJI8EXWkeKjxq1Jl+eXEfDUlud62lYCxgNxC3OE43o9tuiu1GlprZIzuXTdo2heQ8jgr5Mju
SxeILHkEcIrBLGW++EsRifofqJrn0HttAfa8MdXHeQQLxk2s+RqZlvceazz8jPHNGv6CkON8GkVs
/uxAbNobr7OyAlGTobhFnCf6GYtgb7mEoCIfqbEp+Ic78fStER0UGlTtjx6A1N9fTzoihbpp0u/0
qF1dflqOIS2ABsqnbVQIIs5Y7Z0Q33Y7iOx3aeoAgCvY1tc/2cqOlpJGjiHFiTnS5O9ffbF6dntM
YFpuG1UMPV0vkXIAbHJuEZvZGGqlaMslijIHaChScBp1l2M5ToXjV8wLAonBeBuhiUPgcnQ4QwtT
EONo3ymb4OANqDzMOcoPA35ySjUl3xz0XDY+7kqZ6eVGx6UOgxhjmaUkDSz6wMpIFAuvIsYomOLm
0XwrICnsEnUo7npsjPd2hBKHsJJ2Y/i3uBC2CvrraFIaICEQhb6cjMFJLL2NKOAate38zLUufp7N
GTpJMKQnL7eM92nrUtpOkd5zIV4+i1nQsmolqTLCmle0mJBYsc0tplGnjeC7tvLZvi9wG+AMy6U4
j14WJIiR+kpeaSehJg8YaZ90xY1usxDDiOtrcO22DyIOXWhaHnyJZVDz8tpQ3YmaytgEwqdfhoe3
mKtTrGLgkEYmX4A60s5p0U6nFFJUmonEl/5PQOR/WrCS+3mR3AHUkYAx6i2gDxafBCJAHpq0EPxQ
7vB4yHR0JHv95vrbriw8xLBpWKFGj4ijRAa+3nE2mFEIqAM+Q5mtvS+RL/NFiHNR1rfjEcxXgSR3
X58L+Jln2JrZxhG+Nrwm5XdJRRAgXDaN6RRFWT8BHJ57qnKYQsw+ImSOnwR5ejT7zPI9p3f2SVZ9
FJGzpWG5tuxlZYmrmUH3DkjZ5dtHWeqocUelLkY5ENB7Zt91au/BKdLyIySP6UZ2BShHju7Bzcbs
aOH0jqcfV8tksGGzAej3sc764IphS7lx5UDnCoE1gqxuk0gtAnDs9ahrhYaOK6JA62zWtXc16ckZ
k20WpJH1SIvBkLq+HNYGpYsCAJLlTwl4ERTHTgcKZUcsuunQYYn1aHTFfIwdI77BWtK5m9qtpp78
i8tlTppLzON+plHmvvwEiIdG/SgY0YNRCHKvSI66OpZwyuvqPnIiQ7YXIRzj4HqaoWvhSuqNMATq
7xnOLTvFEvXGmlwJNwbybhSjAReCxF8kNcjh211ZCd03xrh+Vhy7Oym9+NSI2sbvFteg61O+cuZx
HfY47rgXUzJelL/TkIKXkRVA5TUrRxbO4o4EFWxvo1+w8XU1+beWkw1el7KMB9wWvNblZFvstwz5
dUMKn7R3MWTWfR/Bdx9GLfGnHklziNTWPsEwy+/yuT2LyC42ovnaEiMjA7fJBAO9WJzxCDsDIVd5
htkrKvY9Du5IBX8qVMQPai1R9iLZ0h9cHRKkksSlsKGWda9Ei8txNJF4gg3fPhYa8vs2QHgYhW4J
oQ1pwl2LYObGOlqNLkQWCRSFmwNY9XK2y9qMa7QMWUipEZyrDKZhOnb2Hebo88mtYg3LT5ykDNtE
2yRoExdlyihAYAxetT0V3kFNTPswGE6Fixof6Pq6W1vmnPYEPk5+QOjm5dO12eyaTR4ZvjmhWOFC
FrxxRID0DBX+g5mM3tZOl39wufgArcGtQPmWgsUioLEUkGhL9Zev4J61lLqAjVjGMXBLcQoM8QuV
ufE2DfPwSaRlcw5yAoLo3eKhGK1hJ6XuyA6H8/VpWNt+tBgg79AYkp2vy2nAH6HDzSgGjglocQ50
4GP4PKB7aBQbE762CsnvAJk64GLAg1+OFEITjmOweiiWhM69Y2YpNd7ZObXmmPtVa6l3oRFvYX7W
BgXJQ69GYrPM5fmeAFGOQ7M1fcUshsM04vYHefzoIU8MjKL8CETp4+9PKLg3h1DugAVfFqXQEc2S
okYaUYROtkcvhX43Ah2wC+N5I3SuYM7IWOi1WRr+PTpd78spjY0otLR6MKhrqcY3O+zjG9Q777ok
7GCV4y045F58iLhy4j6W6fuR4vF9UUzq0UU/8c5MshmMtiLOgsT2UMwaqoAoCiG/FG2E3rVEh4RS
CvECYuQ4v3zSJGzCNG1aw3cVpP0wjP1edFqNmk+N4gG6oredNfc7rYTMDzhO3xhdzsNy6wGW9Uzk
DaXP/GL0ojSLLixDk1xy6o84FwLGgAH8YewacaK6qD6oqCTa7jj9C7sLmWQYjrRtcSOQy/PVhS4a
KHZZQcbAkUVRRHWxgx8VJFqE1v4rQ7kmR5sBp951FvHMLI0Q8TFWeoMuxd5Ve1iMkT4dXFiPh+tL
/KX3+GY+kTkEEezAe1hG9sjNYDuM1BVLI2keNdF1gNOb+eAp2l+RC417jLzkVjpo01HTyWCsaW/N
3njKZh1cYXdQYdKdvKZBBqQw4BAQd7WsRvWB6zz4oGy4w48b/LuNZ28ZITClKJW58RZrocEDoAeV
h6CEXOrlt5lqJZvDpDdl3308RiinHYzCrG4rp6r3qAD0pAW1trVlV1IQQKoSJEWFUCLmLkc1lKlL
C1j/flnBPk6JXBh3gxkZnTL2axqqvpGZn7vcDk9l2WZ3GCdqG7tBBtrF1yM4QbIErEJnYCk/jQeG
HqQOKwUV9gZAUi6ehOt8jcc83jBhWEu4TDrmBEIaYbLNd/m2VHbh+QU6il1hD/a2pUkv3VvTYkAY
NIWTjaVMt1dhiCPTgcHJiAr+xr5YK3RwtaeYQj3MJPQsvrNlgv5WA74zZI70DBDH2EMFdXe9NQw3
rD70h50qPtpmiksRGp27PLY80H4eLoJxaGykf+uPI9cc2vTAhpYHbplPEdpS3JmjchB7o8XrFB9Z
ZTforYVOgSFQMu3no0HGdhiouZ4zw6j3AvIzpFRV3fhCK1kQGAOVA5kzhOdZHMqxNgdKi52ZnyZu
dzdrBKh5KpUHS+nrQ1JqG+CstaUHCEW2oqAGQGC4XA9llKG7HOYcx3ROdy7u7eck8rhSUgPYmOjV
oWizyW4bIr/LPLsJnakY9Nr0azUgiFgRoddCjWqslK0lJp96uaEkRfDfh5KT/CrKF0M20R9iQyUl
Ch2q7qoHvRkq/3rUfannvxlGVmReQC/YO18O46BH0sC8Nf0JIYPvNoWgPYifdNcACTw3fUqURBnx
rIZGcXINhHM8hVJz3IG2bNosOrnoeW6FM5m0vnkm1o1DU51K+BI8AGG6qdDRYXPRLQL4C3IwMgQl
A72ujjqyJD/iYELPei7mhwEazjmqm+iUDK1+uD47awuZej5kDMIM22u5yyf4XnUptxWiFvTkquSB
G3UGxReUSBml1lY6LwP1mzfn2o6LIbU5lGUvv4YwrMBCBoYoqr7DMxVP8WL8hiq9deqmxKXvkGPX
W1mpe4jDpHpANMc7IkyYfo7qIdrYVqsvDzMHwMhLO2KRB2I8bWVz2bAA5y7ee4E9nxpUnhDpQZnS
ihwk0a/P9srZSRuIxockEMib9OLlsVTP2goBE25s6q5AcH7XiDndIwnxlepg4rdRX22MubahXwDY
GhVBlpP8/atdpkx9KZqyR3fECJGhzYrBh1iKnWxcbZ3SL+fS8uNCcyJCs1sphS7Gcsw5HBQN/n5I
FfigwjqiJdwgMpBZNbJmaFvYJTVqL209v5zIV7Mu15CwCpRjjSWHT0E7POip5txarRDnoqjye9eE
AOnSHjqmVaH4NOWzXW/qxc0QYSiuh0g2I6VVnpBjjfbFaLgobznVUwaV8hjFhQ5Wxdkqsq0kxibt
DdjXskv65k42m26RdOZsAHjMUS+j1OzrETJyFQUmX2QtZeY0ms51N7cb0WxtyZKLQ0V1aUIQny+/
JrQlz63NyARYihVmJ8rmXWgryPHoScDtRFX/hS2C1SHaNrQIaQYvxksR4451syI+NA4GZ/Fo7/Qy
BN8pAm1XxsaW1dXazL4eb7ElDYGFPJJW5HlFN+7avjYOtRLdA8Zpz405pI9dbUR046Z6wwxK3mWW
S1fW0vjHgYa0vPFGVkKbTAWAAT44/YdrFe5tMpHRujOCCrRr0wdEdKAFVE54HBJvC9O1Akbne9LG
Ae0jMdFLXLJS10qecnPw5wRzcUTV4q8BaTjSEd54jgp32LcNUtY5wq/HwWx1HK376jtykuLWKep7
BNkxRhgaZz8MdfbYI5t5cz12rT6hZNlyV6LozzRdLr1ES1jzU6VT8gBFaPfFT2OsuCg5VnNCRBKT
A8fFoXRK8BvvRv3otvQeIFer941u17thcpKHoRLGoxrazaEn0X7eeMK1UxVDH6aPAwYY4OJs0ZCw
0hxGpbmC/upunDPzUOb6T9REpuNQi9kH/OH+mYWpfTRwFdrZaMc8ofZfb5yqa4sJwiceP4407F3G
QSttkVaxYIaZUpG/BSq4z5XUPLtzEN7anW2fut78OpNBHlGSpHt4fSLWQv7r4ReJVR4hzxh6gOjG
sTE/IYCYQ2yhiInmtPrp+lAvYMPlvoEf9BIbVGmDdbkq4j5BTi8qAWaloe4P+pQfukGFcG1a5RnR
UjD2rt7c62IuyHMS5JLVIjoLl1NvLALrA7eZnwj1PeMuZd6C1bR8SxudL+SFwHULxXqkBTR9VzIb
yDwO5XuM1pudPqTtPRLM2lf0CRGFL5qMJNIhmUB6/DR6PagdPSzucTa3jogluMeqyI17i1b0rdWh
gN9lCMrrmj3sr0/HS3ttOR34gFEzZq+inLA4AZkLs9A6sJIcVt37KILsC3HPAQIcBntEAQwcYjvn
Vs+n6iHpZ3F0IzHczTFa+LFhzk+I0iB45QBkNCrH8TvRzZ+rwdafwk4UJ8NOCrZ5Mv2acTw8WL2z
1VhZWzqQQDSZE3GSL+GA1KJQh81dzW8DHh3x6foE3jo90fKoN44WGS/eTBW9YzjSwBwhSV+uHJRO
e7fr6aJNOYpg9Hhwsk+6/FFQyd85Y1f4E3zd37MXlOAOpFJM6rYGL+gsiRlIFSAg2tGlsZysOxq9
lX8eBue7Blxs44q4NpPALuQ3xVDxzR0etXcuUAoj1fXQnsGs44LT6+9Sx9jKCVZHos9NJxSwGcCt
y4mE7FLB0yUwD20mELrHdQYmV3DQcVLcWN+rQ9mGFJ+hUktsuxxqrijXAaTjm5kl8Du7yo5OQwoU
R261cVNYWR5wdOixwoaAGmYvjpt8sqhyBrRB6iZsz22IGJqllWg7eRPc65SG6qRstrpW3s+it0SZ
h80PbWcxlZ6JpF4hPN23B9c7iBCNVgo1SLdm3lZpd60aSHOHDh6YFa7B7iJyNoiMeMFEJ6X36uI0
2YAqY7AjBzVSbSniWx9G+OBHNCiHb0lUVLsIEUEfjbPUh6rSnJSspAiM6udJQyrE59S2jnOluPdO
H6ofSj3RgUYb5S+ht1Qn0AY80TcKT3Ejvl0PemuZAXgYWnO0P/FgXR53mtDjv5EWsI7KmxjOBSrw
Da7QWR3e9oEgO+6SAmm8LDlW6TSdbPxQ7k2kvlHnTXJfHZLWr/PBeMDf3t4pnl1+vv6Icl0uYo3N
1mcbAuri5ikP7FeXICpZmiTaShMpINSmM9a3aAsGv7/lX43yZiO6fZwMasnu6MpIuY2ww9qb6Avc
pJGyRS5ZyTBYNzScpZIFK3aR6mQD1baW+zyQB5TFQiftTw3aamCAHO8Q23rwnnw2+eAVhjiDx803
NufKPqGaQt8Z8IPEGSzWrtpNrOsJEYQRLUteN05uZ7P9oQx1c7r+5VZHIi1HM4p+G5pSl19Oaw0w
JBLFg9hp+YyE/nCqu4jCuYHO+ctQv6Ul9iR+Fc9t/etX+/Bd/H+gAyZbI/+57NfD9L3Iv9ev9b7k
/+FveS/oHH/IOgQJOvceiV34d3kvT/8DpRAgt/A9pK6i9KwryrqN/tf/1N0/LBSwwALw6anHS+DF
P+W9vD88DjvJweEwp3ht278j77UMKi6kGjB91BCgDwFjcRehOLK6wjHNEpdjd4fIDmLUqBCnka87
WyZ91EEW8QEgKmx4sjWZErDWlvVcSmOQOd1CP43hjC1Lg5vZfFT0HkhTPtf5k9fB05ZZ42TfEsmR
PsrQv8MKIZqHu0GPVROYI8LQu9IU+ocpcuo/TRXpf1o0Pdrxg1l/QSxTZJ9md0pafDW8idJIIZpm
V/fsr6OT5zktXmFmMeCGbsIV16QAtccgD9yphoYplg+TbqU7IxUR6EM7Cr9EpVMxJFIF+g5/9xIr
mNzUTnnZQ9mtJrzPavgs1G6RMC5uMlxM1F1VlJ4DpyQui12aZsG9ycN8p6GPH51SA1Xel8Ok/OKJ
SR70IauesVsffkGOMe2dmwj3PGE7jmoL+vX3Y2bY9ZFKZfhda7PxCBHLzo9ja7XGqZmhgoDW0BOH
QmIfj7sxjdRhX2do5vql2Zk/RB95Xyvd6tRdalJ03meqAaCq00PrqR6FqZ9wTrDQYeWbcxMXIvwa
hRCHUQxXTB2/ijqhgJbQB9gnXIf/FHHAjb3QI/tjrUYc29hV5ji5BmH9qVH15rM+oVIcjRlKKjUw
92pvZGNR4uln8UiRqc0foqBH36KIBbw4xxmtwi9VMf6ldM7U7HIjMLRdCTIs84cuL5/K+P9wdB7L
seNIFP0iRtCbLcny8l7aMJ5aEg3oQdDg6+fUbGYx09OSqkgg8+bNe5YRykUwNgAOZguHb92M+LbZ
ihMXX5AHHBMMDq6l6M3mZ3DcdYzLMdBWbIay//BJlH3xmGgRN7OGAy7ZsKputQ/G/H4OiAKLFVAm
FYe56f1sY5cxYq4C9S3HwfzwzH542DYtFhiF/VoksuYG2JN8qv5YBvSsOK+XCJyS3MpTPbpyOYcq
873TljnG+usNFgQr4pPtv3WurFNd+h2MStuqjWTyggkmJs3cr142LGOzGoQbexN7GudmHv1L5sy6
S/prO4I7IIKhzZ9pEo4Zqg1Uw7yGPWzGqsugyfrmadsm+Z+0ZIWwjLOayKEsQtdlT4QVkM4lOTk2
8n42Egi5IezZRjj3Q24NcJAMUz35oao+prGym/NoGtW7v/row9lcMgX0GhnaJEYVGMn7oqkyTPOC
n0t9V1MiZkIVBztnhe9B+OwtxN7SUzqy0Kf6Wx2wcHn0cpOwDZedJaJiQywjouzXp03CpABjc83D
56FuH+krfF62qA7+CyrTtnbBjMlgr0wyReOiNoGswDkLR77KEZZZX6HixaPUg83P7EBCVWuzkvrk
NMu3M9fb57A2BuAgi9s5adiwv4KwzQWoTLmUEPCw0P9QSxS3AR79f1uN8pP6EEjcmFR1rH2dygE/
1uNWM7EwLd3HHAOTcWf45MP4WOAmABUmwTQy64BdLr7LsdGTCzInYHqyg+042yf7qAgU9RBkY+Ia
piSwl0CUuPMBJWWyW06o4+itG/PBC7nl4buAKFST2UxmebyMnnWTk1d07g1neokadwpT4PSlTjJ3
MKrUAD31Oi1i6YHoVcAI1oFRfgysb74zQyBmu22y5Y9cCec/bRxvfZwLU39kQlS8fhsxtWm0LsYr
Dss1O0QFnK197gOsSUbb7/Sek3OdjiNP5Jr6RPO882P5TNluYrvXMMPioPgyIR8QWw/swVY2IdXh
Mj7mHDfG61x0SsbdgMsi7gFJNTvCXYN7KlxoPmNHFA0YygbprQgy9QgxcAOS04OIjDfitsO0ycqG
zaNCBYDtWo/zdjNnOIKer4I2Nbfej8gW88rXsFPB1crST99RQRxJbPaGDyV8lG6Q0I7KLlml10N0
DPpvmJU815NfQ20rmg4aXsMyDuzOJbKHWE2Sayaveqs++QWbXElhz96XFqy/7iZHERwYkPAfk+FU
MTDqXXM/lMQ5nOzeB6vGBo7+L5xl99BuTdBD+nHA+ox1M7MTyZmm9+Rb+PmenaUCrsk4C4KO8q6Q
J+CTKoh9fIBdLAe7d2JnKvUjOYYL+D57Wd9dvFBeTPpM9Bm0GG/SCn6nTEasMlVMdAYHtwy15+LX
M2l2rJkngy3NuWtTPtPmKfSbPk8bjl2b6NkKt0mfW4yh7NUrvgRrZh9l065sRRW+N8ROt873+UZZ
nwgzs/9hWGoKTnxv8g/RhKQdV1Ux/7n4x2CJhOy27Y1JNSemF7VzLvOyjy4t3x2TiNWSDVkfa34z
4cyAbWTnwGX8PgLGso61G+zJYwJYiheGxJjN4LgiMzvScahClw0wLV17jxW4D0CE9vAwso4BdSoN
7TJTqxpy10VhlTsalMhJsE96Gv5lxG+ulU2rZoiJJ62DYMAAg85oRQHJ0p4ZP6OwbMtoIzj2rVhP
rf/odJHdsvy1wE4J3Olf1w72fGmXXKrj0g+hok6qh3bXk1m0bwHGkyq9cubuoOBVb+aWmRjyW2qT
2Fr93Lh3nWLZzl3pkwjEeixhHE6eGd/52k4FzLasIXl8IQRq58OFUDuuhnG3jXb4rTmgxU6TdH/v
URmZJwcOKCt3djn6O1brfD4ZWWV/vl86Nnnyejm6Yoz4/mo1PBMIn89JDVwSo4sRUfDIkJbmvCwY
PA66W2ZJ2QexAarCwi6SI221xfm6sawYUsrtZG6HM6AJK/wmwINUYo7m8VBJpzlnrRucazKbL5tr
YA21lopQSjno7Rfr/fbaCY5js+u//ckFZj/eIq0zS5qJ9B6TrQvHT8BpxqcEKbULggbGK5Yrt1kS
diiKE8w9M1HluG83Z927HTstIAUOULiiY9jXJxG601n5kPRiGJz8r1Njmb+eb4NHvJ62BZWIHbvA
eIJYAM4hls7JxR9LyjpR1/Hj4i0YfAhjT2sUUrFTWs/MvLiaeY0M5d1YvfbqYzF2XMp+ZZpsOE/g
mzjs/VdnC46Nih7ETCh3nVnBTtGSpoS43xt9YCZWPu3r3HceGtOTRL0pSqBYtWrDVhkW+b4fnSEJ
i8kgunnyIwbBkDqaYs3i1rI454bW9p9cVoTfeqh9McXKCHjCZ4mzH0eEEtySsYaItVurhWc4bPrE
RgH9zkKBQ7jvV2ens6g/bpbKs6sA/xk2LYc66KjG5aIA3DOQzb3tebiG2PPZObTxF+3hIGN9YHV0
wGANKzKPWLU0AOXKVpReXGoz+1jsqtyxuHpSmTmvx8akQCTIz3R/yT9v7gY3L4+WMbMZEIz//2q5
b9NmBW4dLGJMHFUsMUElFgHChqNudZGPOo5WQpX9PI++JmzsQ2A4cTVzoYI1vhuyuYvDIsruPE2q
oElQPqJGkGTAqLHrEad9VIARDqLo2KNe4H/35aSRzPr2UYvJOHZ5uZdj/WA0+iuaquF5ULm4qBnI
GVgSmZTl8FTpyRmpBMUMyyIQ6YhGvAe+NaRF1g5HAk/5Wb2nu/fOxeMfiQGTVEvedi8b+02OerKp
ieA+K1Dht6YYxIujnZsBaZl/MGjOSkEQ5wztdpYa3rKlPqm5bB413R4wmdbvTptZGYfeFekKZol2
3xhTZzLWZPb83Sb13eS2PFCa2mSdOXgdLYkGLz2yJBvvr2I3IgbBtz0t0vqigC/zmHU1iI8TUD9p
wM9a8paPvlUkheFnNFPKbfW6mk392EdMianBor1yquw4GRwCyhr6P28yNhZ67Hzf4VJCX8d8fzQb
Soh1hDTmD+G4m7sZgBnO4J1jtGQZWqUAg9EWFanNxXLsGjJHw+Z7bCXnS25ABe2dw3UASZFOMWpK
KncYedNhaDkeICZBdsOuURX6PlRlnxQicC+4N5+AnTxasJ6TBrkilk5r3flbYxzmDPiQst6dqDy3
+fgjy3qnFzOPSTDod6Xlu+wIVHu2eevzVmwvgtcKmLm8WGDuYcMR7OBUn9FgnzpH/2N4+L1ZkuXI
Qhg9tQYvpTMAKt1CH2Gwh95XDN6fsywE8a/hSr7xJpOJJ/B2M/jJobsse/tKzAJ7S/MR1DLOeguS
xRTqPmV+ssZwdwLIvgtUqNlQ7Q3VnX3qsZWTEtNZ18HLfnabN4Diy2kmCDiu1WYmAwO23ThOIC5m
BwCI7uJmwvsRl07uHsrZv8bF628XUgHm2zHm6BjvOZK+imB+8RXDsiQvKmBLW9k6Ks4AFdxGrQDj
JeFONpSjsVGzEr+xXZaYAQTIVjyrPniYSuuxHdcrnqie5U4NTXZXBv7DENbGfrIrSi3OAp43x/7V
3jYSb4O96hBE7Zds5CUwJZ+14PUie/TdYdd+t9qZToLVrS+GtUxfCCE/ZRCNBwXMHf5ha/6jdLjh
3cnixcs/Q8M45tH80OGCZdFzuiFmJZYosaiz82W0vZbJZ31txub8PXCVfnaD/AMmEd3TkDnH0K6W
fWkZ0T/lCCC+Zlldl8TmuT7VEhYb/YHN30BSFn9XO703MrrBk0ALjNGBvP5fzWVSJAH+oKu34qR6
9zxre0iiJnyg4MvTNgDO0HcqCYLpmvUaHHgzZTo67q2PESPOSvdUg6U9o5z+lkFfsVrLf+U1vrkb
q7DbjdfdaNFQr/IJmAsGwMz6tK0iYD03PA9Ld1qR7na1MlZqB+qki+hgdGtCoVLHyeqdAaUaFm1G
89XWCUAJ/zCNfOXEQh8WoIilxKYfDJe29y9d1Hxm6woZN/D/mwzjPJjLD5uY22Xop/vQXub2unQR
XQzDesx9Xd0OLKAkvlr39Av70Q2PVocRpLRFcAPLtLyzc+cwDpETD9A+oQ2G4T31tqS7p7StJuPD
bvmj/KUedyTCFRST9dMW5C5XkXA/HIozir36mG3mSxiUj9j8zszq+SS7wV7jbBxclhfnFKbiX66X
G2H1OSOzKcObQtZt6i0b7Xi+HssNs1NdjjR7vrseLXJUUulWVRKSfX4DU9RJcZK/b5MqdtRrFvWr
kY19HDW1PAIiuzDatCRxBdHyZQeM26VPhMOa0+94nZpPBZ7ijBCOnCwM1KSQ3I4hum9qs71pyBH5
qEChfeXFvKUNgNxPnib1oWQwxMZaPoStQ6inbOgsmuhOl1syu6RvMg7BXq6RwO62avswKhgh+23q
qkdB7wJmPRzMx7qYf6zGS5vIZBFIONOOqSuFyVIg0uZ3jjN995ptqMUybvt2mkjhzbuPvvAe1eKI
Nx7gmzrsjJeo9fOb3ifsoYuE/ii7Wv/a2uGRkAttV1Y9uoURR3LjaGpZw00iAbd+X62O+SsUMPCF
UfBqT/csaadOqBcwUVb4qU0RHJmWa4h9keT8H/ZWqacPCDSrRxfhD+cuggJudYcQCuyF/V6Q0tOt
0PnzVFX8+Vnztah+iTcfOE7efGdj+7DO+qYS6p1pb/fgutL78Fe3SJXZvFtsHRJBtNDt6iIFvPrH
ALe8ZZxFgIq9xMq3ycso1W+RmdPZQG+xYLlkfn9eLPdDGNNhZivj4DkbMgmrzDXDHmYnRO9u0u53
lVjF/aJC45VU9jsD7EoaIjHFDc3XflhsvpZ5CgmYajrnqcUnsfKQTNxcRnOePVaxLYc+o4DKlhZl
9knNLeKpKB+dZWBBXRXvpqVqylpC3cdJ3A7hdh5DdSR3B/d/L3uC1XP+D9V0l6nlqxmMX1RaFZty
NGCjUK61oK7YuZ2Z3/thyS03t995AcEVjtZtDeXUiIyW3rlHbTCAMe3YYxpfsGguXTr5C4lxdFLx
nIV/YgHNE7UyY5xUXmlEsJC3YIHdgjqDhGdFeyjAww196D+uzYDtBOOL+65NPMmP5q9x7RuTnx1H
bR/sOsu8n1ygq1mLyx/5oXRi3SPqhBkAn2gAewoKXEeNRZcO4ZFX/ggup9tnUPw4Dsa8uECZ51Yz
5I6c8pQC64WV9jpKl5yh22WptH7Ka+c0i6KY41VFZeI562/gD8veCPnTQj+6y8YOGDY5gLa3vljZ
lNlX4TVILW9ORNMdG82npplQPqHutYcZ50YKEpvIg2J4WGzlGPE8Ypgdg8E4BnCXdm1VZwkHgyPS
yhX2PuhomPopv/76rd4VnbMDMuamDIW9F1aw88NaTFbiRqVzxJ+n07DMTUjNm+5uzb68Gbz5WWxL
Oq/robMU6wr+9hvRpCRyQr6IoRsSyovUHY+E/1//KH59D305Xhkr7DgQ9oaTe1RYC0pXuiCvIwe2
G/LXPHfV1zZYbbsbG811xUSepdhxOBoKPlBmz7hUbMl8x/Rq9MnGPPtOfmYpiLa80H9mC/HIRjRU
7mGLpneJTHfridx41Ys+Wsv4Nrvzf4whd1HGSXptGzmVtgZZz7YUUirfCWmE2cvohU/XCReLZNYA
DKmb8zx2o2WMi159zeH/fcACDWItyAZXeXQJl4hWacJrSB8XINZWCiKmpDeBmZxIp5jTkrSZaA31
pWuXP9ii+7a7cjo7FmRUxNJgXU+/rdVL6PbiJerqw7x27zoqvlcYGPEy9ceMlvHfZlNONRDHxt4S
jyoY5d7Yen1mK+EVh+5prLYzu+VOvPStnVyDNBaBWGkUV05xXrYvi8cmaE096PYuyrz44HBAr8ut
D77JDWOAdd9wAdcbjebq5G3cMa+NUbpcJIDqYE/ysiqEg6GqgEVPDvoUiyVmAsNipjFr9SWyC+cs
gFCfh3b8ywg2SZAA7I86//+hl8/jTTm7iKFb+UWXZu7mzZ5JtN1umkV+5AxS0mgmeYhlm/CxEf1y
23KrjHgx4gFhJgKlFfPXF3s9M8CwF/9eIxs8d+N2UTjH7mQGLLGqLXUPI/7ZGTLe4qHr2Akgb0Nx
l7fR9mRypoLwekAmvC9lQZdYru0BV6f3lgXmHzPpY+WtybaZ9xujYzaj+7ehs82EA9hOPKXenT6C
sxE170E4B6eR+TnBtLnJiKI7VCNpaEskPjYC/OKJjilaipLlvOmU+3wdTtQtr8HcI1UxfgML6cMz
hGYLsvoF4wRxQYV9zTMzxFM0ZPKFRmJI2x6Si5Vvcj8OzuMwu+ElVMtwH/TWWQ1V/dp4bvcjR4cw
Xhv2YNwWYl9GQ0dvKDwkUv8f13ObtmDei8TstmYPRVQmg6zuXbVM+24wnXTyOAWbvpvauDYDpFwP
FMq9kVFQ7W0R/YRmTQiwNI7eGuZ3izkS/MNQfdcwP0mauoQUCMf9UICd2Q0Wc4qMxL+dnrrpHFTr
cECcfAvg6sIjHnRKbh8uqHD52SD13PirrTwkzbwgH3T6anrgt4kVhc1+nNQMFSubD8gEfSy37BwE
9a/j10DMlmMUjd+rQOcefCnfhsUMME6HdDE7r7dnA7EpHIDHZY5JABmIU4Oqg2TZfBDAeiexvdNC
ELzkN3xiQ06t6RmrodmRNcImKcHcgIVo6fW40r8308QEX3UbwL1FJ4satmcIiFonlue5FwQWpDnQ
fu2H69NzZ705/Kf9JX+t7GtcHdK5udscyr+F1goQKZlGI80uT9HW7zPD1NdKXzC2m7JleeL+U0lP
uvqhtJrnLmyjpGqLf5twtjw1gxU+vOuuRAVEjIrKxJ/kzq9FC2RxiMCu99zM2OTrVJt5yXPW6huX
W5OobYrN0RvrP1uHHxWbGEmXOWGslf6ZZuJn7NVJnIJtMu1PzYs90wQ2piyPRQVKOtdyOrtFlKdz
sOHR05V3GAtkviDwpqe8x9qs23a5W10gn7SbardOjZjjIMv3o5e37y1diLTK7ygPx3QkZSm3LKIP
Nka4q+HfAYm3joPioZ2NrD1ZDUEhVqhp0TZIHCisfkHYnN9lz72Q7qc11r/EmPzb2vxRKCvawUOQ
cSvzI4sqZGQxIoVfZluXNSj/dANusM+W//ys+zZtnlczD58hAHZpH6zNSy6z/CuzihfGg/deXj3W
Ve2/Cr2ptBZ6AmA/vDEk5Is09KntnPuZiB94O8CViXGw37vWeUd4kyn65n8alglfsSTqkbYxLofw
X8EmKY8pEiZCIoOzdahiEKzcjx7hu03gi1trYepnQeFNi0F9+e067FiE/G6EpX7NvveGRLmFd2oX
619YZoKXt6OYKGHEDwvLl35L6xQVN3kI2lw2VfneeYzvquqJzRJmdwWg4za3jYOmaqD8dU2gdLyg
sZ+RkUmwmHHXzhMBPWZ72TJ3z8bbXiiU0IbAcyUe1DY5D5jwEBNLLfbB6pxNX9W71VzOxoB+J/mM
ThR+p1n690MzimRi/X8g17hc3xYg2oSpLdGhBZKxawYYi23IvkG3uX4ixt7kcM+DvZeNl4GMrtip
nL+1Kp4Mi+gQPbj7qnSp2vLwiU6ejaeZgs2RfrFfeU4u7H1h8nROBGhdBpF3GTlzEMvZlB6rhLit
FyVYjTen8pQXSom4YWNxV6/uY9kUl6DQx6qvhmNYXkc12lnPsCKdHXOdYCeUQOfKmOVFUAefhjW0
iDtblu2rZiB9B9maf+1CUFw+ggJZxXdDSc10YXkTzFPgcJfOz4Jblli5QEJYVH14NoPBOcmoBd89
n/zIqM7kW9kfa81uftaa16iU8MoYZDGpjWEYG0ecF+NeBH7x6eR9cYuMuDy1/Uj3l1GjIebatneA
CTk+8buqH59pJivBgwevJLAhnpJY/B1OpRHGlnMtZEjCyNtdDo6UKfrG7oUye8qSIViYDWQA/+Kt
1lkAmcocf01yTRf6yGsPXxrok4VgzbTuQxpvsEMH3tD1DAqjvjNsptXcxshy0oXH27mSrZIWMVFL
6f55PacXosM/eKYU9Rg878A8GnnaCyN4IWML0kiQWc5BrHlAwCUmIgKxpPtN2KebM/4Lmv8iNleO
jNlQcBpewNb1ZaK6wEiGMA/YEXBvenc1LlPZ/jdpL1kkW7Elgcm0Hh41Z1g2w7O2q3f26xnC10Gx
w2x4ZBDI7ck6DKdw0zyrJhKUr2QE1hXNP7iX/jVH2/80IDR+jO76qReXOH6nIUQ2UrZ3JnuQIq5w
V87+udqwEAD5KW5H3Xf9NTY9dGM31BOTqdqYzb1dB9lnt8r5TW6s7q1ZNH4MzTpPvC19ydjFwMSn
O9d9MjobkcZmMB2kJJzMBSOdKvwKiOlkkFv3+oVPheNmnVHTt2KkrLX6Ui9JN/vt5zC4yIZzVvn0
qQVsG7cb/yOCCx+BXg8lYU2xNPnXmSwFC8280C7y7qjXHOXR5flJ6TWMOjXrqPwpTMhaHGt+kOSk
3nuSEP4Jok/SOJKkW8x078ycoP3K7b0dZXOv85z7QxJi/Z92sDlXORHyRhfyLdWTE9tT7X14rSm8
nSUlE5dVv/T5WuyHgMUfAJ5MvjNusk8g4vIxq1T+oPzxLctajpKRITAoeV+Ut/hOJ/YExeIdTatQ
B1CbPJgDXG3fnq3bFkMkINRNriMiq1mcTA59Nvo6fYCfll2czaCCWfSY2vRht8Oi9/UoaGzwDp7c
kKeP2A+0jE2IG2MKBgRYkb1gI3GfCrEV+lT5w3BrYU45Ezuxd6UbHcuZOorDGsaZ0Dy5uaVeA1a9
mb8DDfK43Xadb3xXyjqOi/lX5RnJkEb+WMzmiKBHFmZhFiGAT8/ov8ZVUapv/lWbaAJ6zVrlz6Hk
DaJCqTG42+azsKKMDBtjlp/CIJu2buWlLzf7zuYN/SW4LP+g1g/BTtut5BMgA8eUtnEj23k+5CSo
Xm0TJUDVzF+6V59JRNoaojjZrXFCpTLSHBAfSVVhxJy9YQavt/xu1DiLbAZm3tTcGAZjMZezeNmF
Sne/zqRIYEH9BT9e9yylo046g6cutOdzYkEbpjBj1u1PxV7aYnsVVo2gyME6ptlKcEYP1mw/2m5x
T1zD8l9lM8byCiZDYwShCrIcASdGr74HF1qYLpzlnRhr588Y5JqQfFB85HO9vqPKVz/KNj11Uw2B
TmRhrS+4Y7xzJSQ2DaWr4i3jPDuuQSV4+9bwoHhAXsPS1VXqjdJI8O+Q5jZF5pDwCwxRsmSlwI2A
XPDADrqBsiqYTFe0i2gORspY/osGedw44jbzaR3IJsFu8NcKl++rDQp/VzmZjllHthJnNZG6y1Uk
ynDqv7a31L95q4ujoNaLCVhy7qrFqpJsu5qOpxejmYLbwBbTbkaNSIOyoqYItdNn2JXWjYH6Bkq3
lFO105bH4hD/adwp3AkvEc6dV4Ps0jYxNnK/r4uW3AXawreUudPdqtaiYcic2W9FVlZYsGxTugyt
bHFvWOXGe48B4kJxQxzpOq2MP0utua6gqbDfsBTGcjbdxfv0dXQdV421Q+9QiPOa6TIpC46PxJA1
fq65mCMj9jfNfFDYdXGZmql/HmVHyxWuEUjh3Kwg7YCXNlI/aDW56OR/MJ+GTcwglKhpjz7d943h
jDehNBNHsu9t+/K77tflnu2T9XXLeCXaiVxNw+mqnQ+bnLirJfzPqub5QoCLXuNF1YxYyYCPC9f+
inobIfqKerHt/N1ctul2zFAjchU+4KGIFGd4A6t7NDZLxJZqXf4eHe1yc+1vBLCM9mrGYPRQ4cOu
AFnhHlmXE+tx8KMb+UHLNsYT7UO8uSVX9+ife+UyPkSLBC2/3ReZeKpKMZxtlCEsYwAvwsa9x0SU
bqPIkaUMnw1zvDwbz1H3xGozmfm+yGhk/ZVslEiHy9EY2KSMfUnMONqfE2cz7RQbMZT+rYp2nseC
tYPGkRhF/SWJbsKuRYbOSMv2xghCHjJTh39ZGBHh7HaY82KSR9k/6SuR/yvofBBRWL+8kZDHKneC
cx4xUUlEho3hqvd42Y5QWsS+jYX0Yu69C2PW5qiQzCp8HcHKcoAy99Se1IDYTECx67JJvKHL3tdo
pb5aVjg7sYMD7cXI5HoGf4x1YLo6hYaqfGB1ojiMm2r+DVFXvrN0YLxbOCRcsq509Mm8t7ojlKy8
nhVm9IaGSztkj/NdMeUWmkWd0Qlbk2sVaGT4Ospscc4yrK33YrWLJ4+Yk9hwTVIFLPTDHyTO8ZJb
wr+v1+inNeVrCYvUtwrrV0DNPhKHzsb23NbxZI5+XFnyLejwlDMoS31cZf3eYqKF7cMR3wtjzIFh
E5qv80Q/eplUdQP7iLFs1wYVpCFJowrzJvVCIn7d6LlHNj/pJqIAK4u7JUBKCvIfmPbzl1Lyx7Gm
6KGcem63cp5VauLdY0jW7uai2rkZ61WqnT4ozoInPQ/GV1RYiouvSeexPTZhsN2QsUyMTZW9ACMc
dq6d5ccW1mPsOTLc9aBDONAkD6mjImtLhBuIuPKqb5GZ9XmZjU/dOH8NF9dJLGYfY666lnwvmxMp
4peq7tIv3jlkGSXOAuu0yIZ1JULYMMqSVaW8O4Iph/dg8y6GQ02oACvNGyLG5jSx7xSY5LAdZ4mv
iUONR4aR9IF2b9/QjG5OMooNxQQpGSFgdeezt1jMPTm2jl7EYCLqxc1WsVO9rs3TthbPbUEI59RF
RL5PgZfkkvkqbOCSlWHKhPbf6i76QZTqDn72PXd6+yOklX1ysOCfkeZaPS1Ipqcq7/tHrxf8xnZj
+R16+9gmUUgqgm05E0KScMrgAUdH1RzQ1O3LKGquHXQ1Y9Fn0RKk0NS8FTFW/vZNeU6u47E2ileq
hfqcdeOfJGhh72eNQZYLIWcVwQs2Eu8Q2Nv9dSkk7dCvPjDttPf+WlhubC7jGO4U8qeOVWmTLJoZ
NL285KZ3Ow3RuLOp9O4WpxUvg11KyiPf4/xthgab8LA66w7X5YSiYAyXspDkvf8MRvfh9Ff+vNcb
u2KlM+npISrdP0z9ctcWcFwGcqd7hSWwd9bttjcb75wvwdjfYm4mfm+IyFVK7LUrECKW0pFQ6a73
WWFk24QAUIFRJ1QhWA8cqoyv8jqb/yuNlYYr7Gqn/O7R5zW3x9xzwuuaueNfb9RlcyrpLujpoO/N
D6zmT2MqCP14HaJhfaw4PL0vp2+652gpp9eJNF2Z5gTTOftGsAgYz1sQksVozeOwAxPYPsrZVUZq
9Vnb/kRTU9TXI9cvL+VsuuXJFqU5n4gYnsu9ORH2cWplb5u7qNvoKujB5g1L1rpNN3rsZiseq5W1
i63vp4a4FIb7e4MdDAe4exR1t610rTGVEyt7p3ltxikp9Ny2t87aIoIRmYlmSWROEb5hDPN/0Prh
lQQDsMUfHvXtBcsgI41i0n6TRAVxUL8NNxP3pcHYDTnMFAXJvrO2EDl9u9n7bNaH6VjOXnjxmqUq
YmMOg/lLS67v217U9fNkh+q5JO0Z/vHINctdw5A/dem6rYtfEz6xw95uOy/FuHpk6+QGuIN1YG8/
2XImRsc5r6zoEYlioqdApfdTh0RAi28x57Uw8Ix7KREB3RVV28IRK8NcsIjrGN4bVsyaS7C9eiRF
ZgFgCjL8nemIBmjGFnSkjaGeS9fi5CSdJmuuok8fa095K3JaGn5jt/lxlmK4DSSIDcyuhrvsSapC
eFcFVWFd4YvEVRGKh85EHOU11Wyq/4+9M2lyG8my9V9pyz3SADhGs1e94MyYQ2QoFNrApJAScMyD
Y/z1/SFUXSVS6mDn2z2zl1WbtMwUCNLhuH7vOd9JeiVZctOInaCkX5Re+XX91jFIUFKM5Whz4k1a
DpsjYTXjZpRolHaSfAS1cBD96TvskO648Wgm1cvBSPTqfqgy49nWc8mUeIi9BvpQhsAAKUuqba20
HIG0dNKP552i8baprjJ3Sf2GqFRIo4TB349mo61yWSB38NusRZEkndBZlf2k5F9lXdMicpVAtpVF
Te8c4yKuaJMaQt6kZQsn3WYZmPuGCEF7waRpQg8uxjxC3T9l7bWcrKQE/msYzn3OAEG7T+U0Njvf
TKdy3TMvLdlsisrbVr2V2DsEr0MKhT8SDXkZeA4DtgYUxDT7DEZfUOz9ZyU6t7oLPUcU17IKK97M
qA/xWud4A64RjvbVggOVQ9lNwftpZNZNhy42XNSBzLVMOgJpYm2FlDUB5oljh1vLzZHVTnanGd8A
B7tey/EHHNxt3NRh/SwmjtkvqtS7AOVRHd4ESTjIPfLGaThQABRU43HgtcSDyi6jcnPRg0OhyBx7
26B0GzYa70xz2/GVxXeOiFsWr2YoZ98FjipvCnf0vpZ9axgbhdjJWvWy1uZMTyRxz0hes/DWKRjx
8HpFiLakOsUCQkxTneIoC8KXyEfJjACSqfgTy6x/DIK0TFddWSbTEjRE5N7FcWyNNw4H1J7tNAk/
0zjJ20VZ+LKAZ1S4f3WeMVjPXl27JUVWlRaPURUlpEHqtT73tJFk3kfYMDi94akVt2hmUfMxFgyF
MS5woaPyLWJgDQckikrb2o0rxjmWDnKYXejkCWARCRkPY/ohu1ugl71PI/YGmsSF3T6X4ESbFc0W
orLr1EnHD6VAyccblukjxeGAepfWDmOIT6MzdsFTifSt38VD16S3FqxflAjjYMsN+cKsRctF/7od
MuAzCzTWvrcEk9R8sx2/G1aNXjEh1/qoS5ap9BqxD+vS6le0q/tHxNEDGKVI+nddaDXDHU3qNkQx
jOO+Q4cYe9+7PhyKa0OLmyNSboZnfJcUMBqJzFQIoQz8x76bhnTrTjZqS8emFCH2MaqjLe2kZFwr
PWrJVBQVRykk+OrL0HocEUi+RYQqS94U2xb9lHdVhwGiMr9S9seSIincEXWuHBrlru6vo6Z2rXWH
Y6Pb2SUoFwpxg5e0iYa/XwZpQeZ5wyvXWcaqHl8iNK7Vcor0RCB9jDu1RYw8tBu7qCPrirCV0Np0
gUqpPjQ7gLeB54AWB8Pi75xPUUEBxVBEVfqlka2FHk6vDsJdEjbKgSG0pQbvydf89rYwDaSUaVoZ
1d3YQuDfs44TuSHJxvli2ZlI10acNopaLzW6XclR+pWvaQC00ibe12IU8tVy+wK5sKXZD8h+LJ5l
rjXd+7Jptj2MoH6d2oAp72XaZOOa1nfb3iJySl1EggNnENSSpvhARc6u+sfsYftbPr1b+VoXTfGX
OvfoAcp+ZYhQyzBS//n/mptv9qX9z26+RdSqL/nPZr753/9h5pstezMQBvwyXQLDntPj+u+N+scf
nvcnDjoyD7G8cwzC7fezmW/mXwrdRDJGlpXBf/RPM5/p/Enw+/w/EkEd7DHm3zHzoSrBpvlvA64G
utWFcgUk/tS+GdK5sfCDmTvboV9Q2MJaSeEnJiL1KttFHlEuZqW732pCE7wl/Q/aGXCznHFutxrq
SaZe8lHT7efIssljkj6xYgsAOw0ziSby4mVsu9Gj4mCZ0phxO/JCHZRhXoKqahXRyXwZjDL6jLnM
+eBhLEYqayHdRwctWkMuLOJfD1Pf0EdV2GrCG9459hWRDyETLtfAU5OOcP1zxAnLJNbnuKdcWogd
OC1c2Z0Zfqw8Mxh3IsfzwSlvDrSPzaoGZ1COH5zaHuWDZpJntdSIh2DaW7s+potpjJHwOyPoujZt
kB5LiELHJDPi+ZwxPaA17K+Ej/ALxnO91K05WmJy8lv6WennzgnHKyzz/o2J9XDnDG2/RI+JEwQh
KwFyOLm+Bm2Tb8a5+VbVU0+5EBW3TZQN12FGrqkyzC3uBusxdGlbV26GAtJQJvo4IaZ2C6DL3PW9
RBdO7eBTs9UW4ozKQ+DHqN7bjbbNMCt1pPOSSq3YJWFo3Qx0mq85XzSPHLYOFWOqXRBAVLVafdri
FkbO4NFUCS37NnfE8BowZafnM453VtJ0V4SNjus00axj6bn5/WTTm2WyIjuoFxrhX15XPatUt6+q
FP3JAnGmuwe5F6J0Kd18nyXWcCyyzrj3mHsRCGZTE0+zY6VIpseJlcnenKTNmg1NDite8s0HpDD0
7w34houq8TllaUM0bYVGN2IgDJ71o1fXVax2mRaGS42JxZ5uvFoVXYJvINStZ8DF+Pct/VnDRHZN
n8i67TOUnkEHvkKf2KiBNVecXMtqXIYKg0jHK2hn8QUssEPCUMyc55g9fIF2wNq5Tssw3cKhaXFG
c9HCaAyf1NImvIOBtt0LJDKVF/Q01bkZ+pmF9U0x68OCEI7lXusLuR6lZ2z92sJCVTrWeEtXQLue
40pS5lEtQ9NkrDMOfEzQzV2YDgOyhDhrH3pHCz7Iyc7LDUk4vH3CIDUs3laVuG9BANfrMEqDYg9g
x/VoRMcCBRQSkus8yoxbAnKnj66tud5dgZuo3LVhaNykta0fpe9o01bCMFpTazGYtF14IB9q365c
Rk+mbyoSMmJD0V/rTI3/soKSkyQOk7vILq76chg2eehl4UoYlvZohi7te9N0t7p4e+z6SkfhbCsq
tbi8lWbj4RQei5YOrtF7TN0dtRUI7AhcZTq+NnorvtXaHtnsHJGRcuTDBIQEn6kNP9HCwwwYbbIp
9DB2jJFao3rSngiLyW/Tbu7O90r/AN7GZFNCr4+bBmXFQuR+v3fszt6T+mT85Y5+8BgaQVavxlKZ
R0Q0iso8VSZpHcbouesA/QF5dUFQ31e2Z4QLUmlDe0Gb30y2mtsOr63mYvLykJ8uGqWlD4juxqs2
jdFkxnKWkQ9NgxualILiHtC/9lg4pruhw4OSD3Bjs9VRxaPepgrGP9ADIcD7SBHu+fHQsw+Hxmfl
xQU6H7/PmenRrNCFV9PZknP7M+4964HFNd6YwF0DepkTLb3EqbVqodexj7zTNFGQSMZUDbXVtcCv
+KDSmDXnVGa6TBmdG7R9OvNm7BLdWCovidd5iQVv6zeZuw+0PkAv3yfpHaJi90bvKnzRKU0WBqaj
tcpCGyHXEIE4MKs2e+zCRsFfp7jd4+Oo0e/mnrz2bNncZJ5WP1dqQN+KAgyVMGfYD0VjPrnSlQfH
z4aX0nOqrx6VIwIuWzN3XTD03/9+acIuw//frUu234u7L9n35vxfmkugf1Uvzb9KotUX9eXkb9a5
kmp8bL/X44fvTZuq//w/PwJC5n/zf/sP/+P7259yHMvv//jjtaAxOP9pIcbvn0sMLPjv1SQfAU5/
Ue0v/8U/EQOu/icBNSbEHTDbxhu49EdVAnMSkACZPR6Ml5l0T+nxT8SAZog/dXc24pMXyzyLlJ1/
lSWayR8IPhkOugGDnnfc36pL3gJy/l2WEN3hAV+xAF/qpDboHD1Oy5O4N/GWZF596OzBefYCa8SM
puPKGKN8pzzOxpFkmAlx2dzLuo2v6zwxv7icaZaDLIq1pjXVrR270z3N25I+iZjuAUO528azoPBg
3fn607dLIT2SNf4fdAceCpmr5h9/nNZRPz7wXKmRzMZfFGanHzicdFna9IAO2ALxdg/ThMuFNkJh
Nv7GSKNLuP83AOj5N+Tz1cCoQSQCJfT0gjEGDG9K9eZAF0P/aCEpd7JpXOBd7tftgCE4tYorlUM5
8V3ZrpAqDAvy+NJ1rHhLlFp3m6iwIYqlp63r+u0Nz1+zrlVaLfURyU/hxy6tGsvdxrAl9gL29gVw
3SlScP7KKG95Y0KAFRZcn7MSdDLQhidjpg4xhEjk9OzVYxzC+xQNBuTUPego+fZa0x7e/6mMGU1y
+tWZCLUN3TFY3nDpzn4rbYg7nNaDOhTB2F6NmilxopcS9Zhqr3yFOrJ3tXZfAI7YlSOjRJS/DUK7
2r9AbfrdJ+H6UByZDnMYOA9tSDkalEFatQc7t5tdnBbiBnJFdwPkVlHMWc1DizqH4yF9fZecKOba
SUAdEl3KBT5D77/9GFD+dZtEgxlY9fZJfwLxoNZIDB2RI/piLCljkI5Lv2/7p4oVtHXxsh/roXEX
ElnwkoN0ecfTlKyB3aAv6apgj5fMe8Q3nD5DYTBv06btPnoI+4AK+uICeubs0DJ/WMH2xKoxHTab
X35A5u9wwVRiHryql7duVJWvUZmFSwJqm1tm0BPzXNJd2mDMD3Hp1FdAEVliqLYNpEDIA3AXTBv+
sdzm5Ivca1LTL/y08+I9XWNwSXgu2RF1aN3zse9nsJFGrWSFeSwOjBjFNi5HLJmmFMuYM9biwnr+
de+BVuXyCNEr1+kRnT1IBOdE+O0t89BV6AsXXiZzXNLFHC6mEIWay1jTsmOXKyRRRqjrH0y7H9yN
BOybrhkv1iCsDKqzNQyp2a8TVrZzrUnfeO5EJb69/2lPAUnzbzd/wpkgZkK++kF8+WmhNXZtTyoy
xCHFl7itu2DaRBZcQF1h4q+62Lyu0mncI5Jiom0Fl2DxbxkSJz8MJ3EouLRVbcgyvF5Of5iW3m+L
c9w/kDpqv6QIOoKrLgvpRaFa0g/g9TDpN/mQMPkIrGRYVCmBzyuCokROdFtjf858BgkrVRr+3ghK
Ri4DBqsnYQGg8PUoBZHX2NecGVH3OsnIWSHCg8YIWY/cVyzYFufRKPTCdZN57S2XFyAE/D5uUKI6
s2KxrYqKxNGEyhMtUs/UvTURuDKZzLKlGQzWsQMUDJIhtKHM1GmbfKsKw//mmsgnMUdk+AEIdWuO
nCF5FMhRnb4nwqGmDXvHrFYlDXjJcU8l+naMezyBdMjQFfsKwNpa9RlBBbQ81dJDeIpc3cwyuZxS
4Q5rwkAmbI1VLZPV2BoRY6Spjq9x/uF71IMabW4GoSi5pRnO6bl1GaMSxiVxITGoOcZOzUgDJGqy
YvICuGesTTPYdiBEhlWVTLG2L+0+3ve6qotNZdIHJSTRU8ve7G19Sc4AkXrvL8czpD/rEaYiaCQW
A+kBbCpnHCukaw0u9NY9ONng0wEImQliEt90Wml9ZtqXPeg19zwVtn0wmZh+w59iXdgsfnmAfbCU
rgEEzSTT2Jvrqp83C6MooiwqlHsgES/ZmlM5LHMNjRGZ4dhOXLO/cNO/bE5cj6KPvtOcU+W5Z5sT
XsKJJmDkHTRN9ruU3LSVXSD79PwpvLA5/ebWZkAxGzVxdI5rn12KPTbmeDz5h7qIMCBzYtgkGl1x
crPDTWb66eb93/M3tzZnQEKmYrTo+GL+PD9tLwB3sK8Pnn9IJjtcolhFCaAn30mouhTC8rs7I5uE
zCUSAHTemadXqizGvUGmk3taGsVe7xFkh6UW7DpeCKu+Dobr9+/sdysVSzyETFI80Vacc36zMtFd
VEPawUpNWjt4DdadTJOD4fGU5g5vNKnoq1QD1qIqraydn8SXANtz+X/6Xpvh8B6ESXR3xFC4Z7VT
QKOfXpZmH0apsfVVmquLfVIBaFgxnWQoZQ+ZxVZGWDLSGgG1hq44wjdEL654mpSNvN0t08C+sKR/
LaVmFBnvXDqVtmkTBXr6cwiRcYatAv9gS3qCgx/sy8BHvl45xoFhu3tddBJ6D4KNla65BdX52N/h
lL4UiP5rYU495zt8PTZsMoNUktMPwu5Hwp30kmOqMu01CBv5yS58657JnfrW8mWMK2Nk4Ak2Nx2+
mLhVs6XOcNNYwUfUjE8+kcQfI5WqRSzs8GOsyQoRj6sFxi2gGv1JmNwg2h2ma0uOaoGLxzrjay5T
S4RLWZZj/refYda4gPum2xaHxvMs4rYuGdw3bXAAShPRuyoEDS7H2DTEM28GBGYXnuFfnyweK4PT
gQnyzTPEWT0D+cLRMzwiBwZcu5TU1pVMkg+Ik+5r5bUXFs5vfi/a32B1ORLQi6fpfvp7MZHBqE1n
6pB7VnoAECPvEd9EyAtn4Fg7hvuoQk1GJ58c5Fr1YC44F4jWfG3YmW9DBThfjphjUhP4hx/DCltE
PuaNLAhtkC5j4+1xik3rtKym6xH+yCcBlOLCbfzuO2O5zRG4YLYpOU/vIqN00FtNhpR5yCqkE3zu
4ukbbbuvqaWv39+Jft1j+caI2AUqyqnN1sXptWKBg4TWvHYQfajQjonPUV/StLPFy/sX+s1DzZXA
DLIUBBfzzh7qvm0UvFk/PBZRpT5XYzF9EfbY05LDdqMtxwrbxjKPg0Zy0CZmBomvcj73RgYDKDM0
VV6A0f9mD+YDUSTMhQKHyPOsIStXBorvPDymTo17WSuYGY+zwL124x2ta7VWlZ7eACUo154fYGnP
wvICzdTi6z2tYGfOr29R8lO7cFo7/fp7Juhek0bR0Qckty+xE67xn8QXapLfXMV2mE2bdIk4v+jz
gvv5RdrUjZNUgzyiQo5WEQUYsrDk/2LZ2pxcOMhxkmPTPFtKGcwUgGoyPiqAbIxzmoM9ir0qKoz7
7fj9/eVkzo/y6TfH2ZNXKF0vA8q0Pd/zT/c05g4pw3UZH3ljr3KA5+FNT4IjGiw51gYuKmXfWWln
uqsgDbL4cTJNLWZGYIwPfdXX+nry1fiUmqX/0Hla8RUFjbXHy0YXdisypxEUy7mGHUi59e79zz4/
v2cfnekhDzgoKkZ/4qxMdYxO8yd4ScdGb5j4wnqr3OapSOGc2OmrCSjrwqb/60NOi4Q4C9YZ48tf
XmMAlZIpakR8BNElKSq0cBOkrb4uAwJ137+3312KniOgYkh487H+9GdJczvMmPolx76EIQBp0Fn1
BsSy0QAt8vcvhWAX2C7bF1aTs22yNmOIYQ0vZ+pfVLAV3GWnTrR9ZCJgeP9S7i9tpjmAipcmPxb7
MVjz09tCDhgnwlIFHo6qffSc2vwUTp771cl146U1RvFNdK12i6OQSDQ7S9xPUa3BqoO6zgSUpD1A
eMzRNklcu5DS6rB4RTpkJctQi9HtlG5cQzQe7Yo6EBTXDXkCNXnLpSWmdd/I5iFP7IKostaCi4bX
o34BguZ8Bd7NFLcXQ4fupFZTeIW20wZ6pxv9PU4xlwirMUtvQqcbbvQGf/FiCsFwLGAhMlRz04lh
F56wHlzhZILH9wdzvEZ65bnIZaSHWXjQp2VnBrna1LHOuMtyyuoFGSQzHDOIos86tKkGU09Rp2uk
lGCpFVSqv4w+FLy2gGXGGh3TRVf4TrPQ2jIF4IOz6Q7pT5OsDKf2Ke3DrqsXmZNo1UoCkLgRldKQ
dKthuEuM6klpQRDjoxvH6xR90gW09lsc0tnz6LJm6b3iSjYd/axBbZJqVyVGXR4z1DpyYbBWMfvE
XQxO1UZBtDL0Ce1+AAIIyNLgJV8DrAjGkmFz/Vh0dc+OQZLAMxSjlnDeXOFG8iokgQw/mv2cY7DP
ybD/mIadzZw5l3dJHWFiclqh7roKxTzEHNE9Sif2X5t+oJVrZn0P3ABl8PfK1jFJFllqessepMCw
xlIWf5KDgmjx/jKfOcXnOxPHSb4Lh+OdB/f6dJnHvh+DFMrrI4QD/9XOFa/humnjbGEgs+r4FDJi
CUVtCK8SB6W+RXHAtEjQ5PeXeFWKDVQUX8Gcy8gnJCw6eGWqKjAo1RUyOin0FwXQFiALFuBbbglc
olVSw6OAlUygEi2hh63S0BALK7PzO1zUHIMa6Tj79+/111u1DX5uYjdNB6b/+eGybIsY4KRfHvXB
1DaGnwdXkdGBwxHlOvJG99pNGNW/f81fN0da42LuWHm0OhmInH69pu3XyocLecQvQa5sWQcbM4Mt
odf9eHj/Ur++8jnVzV1E4UCQNryzNV13hi4KI66OqOwjlPXI0/xhmC4smPn8c/rkcJW5XUnulUdJ
d/Ymo4FsKxut+HGwoEY3uncftVq1DgMU8xEwsrzikGF3ybB+/+5+c3RlLsXBgh9u7nOf78cj0g+Z
uW5zbCg7vujupN+6hR7dji6syGLSjIcyUekaQFjKMDXx7uiV+t9jNII76EDBhRf6bz8Oj4zgvPr2
nZ99D6pTVI+po45DaQxbS2L0rmvgJnbbfx3LiDWue+OjVxj4J8gr2A7T2D1mQaJfmaXMLxS2v/np
bQZJzObFrEmyzqo9J7ZqUkP15thXcB+zCkaQnnf+hbX8m70CBaRDYDQL2aMndLaYq9Az2l52/VHK
2LjVw258VQTNrJWfWop8RsQoC155FRBIq7nK+Kzj2hB+JJeV3kINSXUIaCjxk4J+qtbW3r4KQwVG
ALbtK4od+CTomUS/dMIqcmZ6KcAMXRuzlRfwN4SBdWWyq7Pafg0kpBWMTVg6prGOiws1zS8DFZoQ
LDW+TEHHm/B5cfrcQjjqcBaMw9FnwrY1u4a3ZtKIal9F00bRx9ki6mxu+EWepryLn7LcLLcwLiCI
MRXbZGE80rKoCmxbebcB9GpcEVVTrLB3DBcOFG9jpp8fyfmz0sgit8DRDRRpZwUYkE8H7wrUm1B3
x49pNXTLMW1TPPNJ6q/BaWirxNN3U5wmS4O18kGbBm3feGUBdzH0783IVy+x3f5TUPhjJP7w4xP8
PFQ93/vmzzU/GzyypnA8/ayVUnZt1NhOPoKViyABw8u9bk2Qm8Cso837u8PvLsV6nKMy3urQs5+L
oEPh5Mocj63EWljq+Px7EWTbFizehQ3w/C0y3xVzD2GS1cUzYJ/dla7A0kBxGxEryGjZuVFzHPvA
WxKr2N3maeLdGjjqLqzH8/7AfFGyoEilYORB6uzZRQ0IFdJxOy6KF3mBklgsahzaUFHoR+lVdKnF
/Mv2xgVZ9S6ndpMxrzg/pVqGmaqmVfoRMt64ERQngOVCGd2UHSGm+JQr3D9zY32w6Yd0xhPO9vap
FJl/i0OnvrDEf/Od89PS4aetNEekna3wtsRpzMlQP9KuTJYdBqcPBT0HjK6Zsalqc1jbQz9e+M5/
twegsOCnRhDAX+fPFX4IkZhEah3tQNMAWNngPC0JBhTw17YxgXSKWiuOZZ2nGzjl+rFh9Lail1Re
t7261Rh3XNu1pT+2pab2ml5ON1T6uHkczb6wNf9m/TMYYwqB3sKm33L27kd+xWgZv9yxjmT2MS6A
HVJdgRntmvLCozYvtbPdhiqD2lmwNGgnm6c7I6ZQNmArNY6W2057phTjHvmFubHTWizCEcyomxYA
H4NEXajf5l/59Mo8bqZuEM0yxyef3yRSEp3esz8dnW7Ur1Rtjg9BrH15fyf59fYc4czhGNQ4DJTe
Wkg/NxmGNOOIm+rHnHw3UF1p9pzrVrbwrSLZ4NFHw19l3V0Wqu5ChSPmH+ns/t7O6nO1KJDknm1i
YxdWQSaFCUvMGlfK06wPmR2AN4qgI5SQ6HAWrSbMwl/gs1A5K/IACW/3XaNdBnrmQnyjtbgsPQj6
PJhR+YRz1d4NjP7rZREidF1YsU/yW1Hr+E7G6a/BtLNuiRttOniObA99ob3Y9pQ+eDXKhQ3LIIRn
5rniL2uyi2sfLcl0paQbDpugSeTnNtTkvpZoG5YWI8aPinQp4pY4IN6nvkuMtECycil59a1ZcvI9
AUXSdfQnNBwYE1lnpZeXdvMkzkmeYuwO10lu6u0qtovhxh1lGq5B9lTmPaJkOBRknWSPmZuTHFAE
WYpTXDZjuxymDJetBUdRWwRKy9Wys6ovWtaihc4GjBXThAB3MeR5vorzbvCJ2uiz4lpTCtkEos2Y
XO6s6j5Mrk9wJUpL+wphIq4RfOIKlBBjlh2TFK+7s/Iqfnl/ib7t9qdfAOMxQadYkFFElMtZuYem
si96oaonV0TRdVlm7c6wkbsu49DJQ3agooBDFbXVHceaeBcij+wXVesU2Osg+VcEfc623ZqULIJP
prTbhUPir9OuwhzpkaRprywGHbde5TFqdv0E7L+HqeSrxVxKrb06iTfdRO9kGYBBvU96nB6rzCGq
aAOC3rpwWP/lseBRJEh51mLw4uP5P91wmF+UXRJ6xVPXoQAPebsAHRVhdBVI39qySop1hs93B5HQ
gg2TJdWFfeeXPjaJ1T7qMm4cDwDBc2dvX8A9bdMimX5C7dzvkhlwXLi49ZSO0nwK7RaFcIJHzQO/
hs20WPaFEz9GbjZu3//ljXkLOPnlfaLj3wZUSDBm+dXpd9FBDxF5XuDLz3r14iLDRTEH5SNZJolH
AEdY2syPBrM0P036xMGICKvwPofT2W3SMVWPGR6zpZ6M6Y8f6f+bR/6ghP/pR5qVoP9UeM5S03/8
cYy+yPRL/u1nqebbf/LfaVD2n7xQKBg5MNGHn8VQP6SavvsnpQVSLZ3GAAMJXun/HQal/2nRoqBT
TMCIcJCY/UuoyR9mIDJgS0f/STH09/wjp1UD+mzTRw7KuubQjn7ifB+xSeWOMy9udl2mqdvYxPC4
SHiuGV2iaLhQN5+WsG8Xo/PNx/dnSSiDj9OlC8AIIIQhKtyekVppgQmbUg7hCsZ+uOstDR7NT7/D
w4+n4ufjx+8uSDHEnsHxyGSsdnrB2GgLVNey3pnMZYHVWFK7002/4QCaQpp1enHhgqelw9sd+qQ3
zucdtCi8nE4vWBhFlMdDyh3SaQpnMiHpLpGXPzRdOPL+IQagNdvyW2gn3YUv97Q04tKCxUBfBrka
ulu2htNL+xjBc0Ov+EpjOm2xQz2GEf7SVX5ZL1yFG+PbpAoHXXb2jWZiAs1kcxWOmLj53Mr+mIWa
CVNRXmyczX/Wv3e6H3cE4ZSinlmPx/vu9I5mDEY+qb7CMFOs23SAl9k1h1YEjGeT4EOfBxdyU393
c7xoDEZzrFHOGqcXFH2tTVOYQXXzNZhJmEt30Ia17ejar+8vTEqU01EWd8dQzvY4IvCLEQt7Lv+V
kJJDxy8wHHt9d2vCs3ppYxAtywQ/+mOVxXM6VOCKNZNS3FhlFK5UzKB1QQmmfdN8X/ucj139rSaS
x4KYCFV5qdW+qwE99yVpntHU9humEjiwNeKFaUw3Y3eIzEZqWKzTCLKGURmHsMIGak4mYJK2kuOn
Hh7OsCDZAv3ChMvgMYFw2WJc0MQB8BvRS46b0vwfw4pAgiI3MupSmeZ4qVFfd6vEt/LghlQWDJ1p
LNxw0TEatPA8TOajEYUmaPvadWqAn0WSYhZdmFKzAKFhL/aiqyk3tVnmwWfNZ2ez98msggIYi165
yD5dUyXPJozlEUy/6eLnbcQUgcJt6xTo5jJupjq6J0viRwycXfbPbe9Utr2YwE31110s/Q4sM5BT
SnvLIZ1MS3womqLKqxcw5FLB+zFRmy4EhuxolfZJm77AAQ7hC9pdWTWbMa9bAPoxrcibXrca7V6P
iSe6KehzNRsRRK68ahk8Hqs0AMSDO6adGIVwpt0wKWofAJFpctWD9aKQ8pQXQUUEaH5ll3H9uQp0
mz4ZcveCHDnZpcTlSZVa48LxwQFca+RA9xvBUEbCB4G2txnt0miugz6BI2QkrpqnFSlGa13PnXLN
6a1yloHAO7+UxHboBz0XAFKkN+I5ZjLPGTru9KT9ZA6GfAIJ7rYfwxw2yMaNBL7VsBwrsvT0LO+u
o4oy67bN0FOSvFHlcpWDJgQdnvU5qjuS82rEp6E+frWipEqzOWfakVf8wdZDp4XQqzOCJMYVfZOu
ADoSDdMj9N7AfhrDmuStPJIpIc1mmGTXhg3iBgZWylxm0fi96382IrKlYGzUovNvol7HJuWFUUnY
j82AbttVbuRf6YFvd8wgqcXvmkxgdy8DYbd4lwcGk+SJARknaAK7H9IOMzfjJUmeMk5XMBFhoOgV
OVxw4zqk+OTrNP4jESNeewNktNc/5rbRwiWqTP+uVenI2tWAL31IDd9vHsTI8lwmoZ0/1SVZBnRh
M1FuWtn3Yk2AMNDbZPKdlZHDYl5aOfOgZ49e4W05NDAZ0FS5+c6qci360JGnPa0GHo9sKfS2h6CW
CXEbwTMt19j3m2ojXd1MV97gAL1ltftP6FjwvqExU08F1GljrUWT2WMDoDECTj8PG5yGMXIdd5si
c/1WeXnSUgiyId5htnbTazhiccExTuEPzNLKzh8dpxT9IsToTm71gFh2oY+mRd65Ieh570SX9S73
6SZwbcYhaVZml1kwzlssiCsc5uOdamYNWwxWjjk8eYfZwk4wl+8Co0/IsZpIt1vGWZYF69zOiGUE
v9u3dwLCHOScuM++jyoatl3Wac3SqL34a65X4URCoVsT+01Xv9rytLcPZR2WxUY2Ur3mwgm+kqvS
eqvBK+BE6PgvxcIlRCleNa7H6GqKgUysErNpscTjxFgagaF9t4sAAigNw+mZ1LusvXJsbYIhJ0LY
maExyqsx6WuoDmxIYIIwoRCCkmjeo5cNEaB5NiU891bePjSaYhKQJLRjcZNPTPXSKCw9BOwcH5Zp
E4i97wlJ0gWeyHw5AHUnWUEEqJUx0Zri1s0rYuZUHgVPequGQ1lHgbkNigitVttFOZBRCaFuORFx
fE/zFr+HI30fd1o7zFKy3JXPoi1Ch2w2abw6bVh/6aa6D5HPjy68/MaqDi0lk7Wgf0mA0jQm8Ohy
XknlLV6waD2YGU4FMSvGlrQdAZhVnlXupZ3q7Taa0LitwLUwiHYnR+zdNOA+ik61ON2Va32p9DlO
mY2UDA3RkEMMhlOWLVh44VokSRrWbW32eceYOZ1ucjoTpBsRMfdEPlr2fSKj7GtRmjHxgWp48Z2h
3PLuyxDiNdMno/FpbTf+EJMOB+Ng/s16XlpZA3R6jzUAfS+BbT3DakgUnMibKdp0MdGKu0r12l+M
Sbx7am9GrtId5ItdZN5LKur6qAz45GRHVSDCC02CF2qCRIitKUf12mdaQDxS5oRERGQyfiQOLIj5
KgtRkaRZxd9NIweiV3phyzdXNOVHAjKR7HuRZx+mpi8/jzqJOVIVq7ZU3noC+E9YWCzqrxDzkxsm
l5vEhwSZkE6ApTErvaf/Yu/MeiNHsvb8X+aeY+4LYPsiN2ZqKW2lUqluiFq5bxEMbr/eD9W2UZnS
p4TGtwa6GxhMd0UGGYw4cc57nhfTpvyzVjjV5ZJ/NYrquZHjDuZjuonKhBwfLIDnMoXcpYvAfYLV
eYXZm7rWmoxuD5tL6VUnnXLV+yi0lYnoFCHnDB5jbJPkqtOaYSs0Vd63uTZflvZ8bZq12pTSrK8N
/OacVSDM+TZt3W7vFDPa+Egjux7RWhQ4mvUEKGM7WMl94zfebelPgb/F9sr5005mdtNFRnmhky6E
Sh3AjfU90MYKG4ANtYx6Xerkb5oUlbyL9vOzVRjeRp+cO7SQ6sI2etteS626pKh0yRTiC+ily447
e8/a3DjXtU3D9aorK/tC8zp4VhldNYDzCyV+t6Nv/tS03P5tKtOIcDDpfc6z8SkdvD9Z3fcXdjBb
t7IqQM94fbVB4dT+diZsVDeDzKZgDScjRqzvCWBpjRIUNCv60P1uwqqo1zrjqQFN/SlrCoxIBGAL
Emg0rKbDTF+AouN9T/ZLLmYDDSwvR58+W5TVkzDhS/wNebLOQz8P3DuP5/IJkbp7r4/JzzLTHTYW
O+4uS0zzrhvTi+db0YjgaqFzgjtdSBpp2y3NocVkfWoF0TjnUZxeBHoeb6PUiKr94A90h9LWOfu7
yTDx7KQOb2PlqrpMXdp6jauEsmm6Drsho2ndaZyGL9hP1smQKBO2eDXfNahtbQgiS369oCHd4Jo2
TaSM1IQgojPMWKyp/GHKE5FNdbFj9G4c2grKNSGW87WhdRFjxQrPD7sa1VcQZtJ/JggST9jlDdVD
DpD5R9k1tdjLfMQ/ie5nQMCJEddrP+9FjwlNq/mLRqXIbrzWE3OIdiZID5rdqx5sNS3LvxLNhHAy
wcz6KnKvrL/WU6AuQEUaEsc/aIsrL9cT7LLg06G4Aa7krrAM7HZNZnYPi0cy9MssFaveMnMvhJ9L
1DXoZfrVN5p+XOemgyjMsbRg3EQdk1qbY4qRTmMJeugJTjZl3/b0+dZm+6fEdus6Syzrglinucf1
TBj3mhNwuKcklP+MUPPMlW8lVrUN2CS9NWh+2hMwXvlq5kFMF3ZTNU9RVNZbiQ8xzjG5rR6Fw118
bdotFx+pB6W2zoFdEXsPHR3FbhSAKqfTI6nWdiFAmYCpBTJiGOquhUuKiHw5XKa6S3dRW5aXkcQl
haIWo0dRzudPFvNLbmcTKhSftnEQd8WVrqnohib+nB3QDnjVaNQRxJd+REhoKFzpv5OlAnOWOoJu
cgqQ2Y2fZdpnNDLxSDtywp44Tnlb3SDEy7tQ6634K18s0a4oO/WEkMXfJIWZf28j8BArJUV0S582
+4o+P8AhQ1MkUoWbWtAbEseeNriv/VEGq9yLmsfJV62x6qq+2gHMVZcdkqK1QZO5XNv5MOyn2hhC
HLHGQ1kFOK5xa+eTduOLsnNG9ONVgwOcG126efZEaw0XKDObvlCfRJHUqPwK7RbOFZqJGUi83MSG
pDQfcTxEAeMSXXjeXBMEKQLsMZGLheDgfhFlcFdynO2CgVasxhPtn7ESLs+B+89eGYS81YhpAW03
2E0lTfJI4hWOd9UegJ096wYQXWlXNz7QqSxKd87olezjQFO1oLtquBxuXDe/jCPD/oNnxAEcBfGs
X4VRxKWvoHdd87PQiY2bai7YdgKOVK+Kn/IK+VXdmcYqbzqxwxxnF4AGdDC5/qR1cheN2IGv7Ams
EzL/efRUCOzsC5E6xiaaEca6lUCbw/Es9qOdnum3cBYrSN0QwyAkZ99h04GN8EqMlOzPhvKSx6Sn
eQC/JsRftlGE+HhphBhwzVPTv52Q73eroq5JskPExNe0Cr6oHuZqFRNdR3Nzk4icahtODG0qxz0i
IkgKhPfgLUxnay6ecYrsN2yOCjFdPw73eUe7U9YmexF5zkETzhBqKn9oCbtWZZVc+CLhvahMrcE+
mHtahtpVY7VfUELv/AWQgF5U0jUqql0Hb2+FQ8CDTPiwM0WUt4JFNj8HoLkMu+XqVgzxT/54pA2F
rDfk0IuVLZrfhp5djjJSt7OUyKFwOL4SXrArLYQKLSRBgkMZXGCRae4wOI5WwPx+uHNv0hnaQh7V
p3RXoTUweanp1ppqZ6M38k6vhoc41cQOHuf1RFvXdVck1gOu4KNcawHWZHZjRlslKD9CxbMs3Dsc
O1tcKAZ7qynroKuYhoNJaEm3gsJGNFrrdgNQscM1rpzhkCa+TJ5KHI/ZYQqIX1FgfYK2VXy2Kq/H
asHoF1eL+Ydv5L8phRmkGqSMD5UPMDEg7J8AN9FtF+1kb3NZxC/imyJTfj1yrd7MKWaBmLBt6e5w
dkVHV8saXyUKDF/yefjKHgVWDC7C1k5xYergO1wsXdPrUrQ3c1Vq0F90/xrfvvIqQgGzEWQYtq02
aL8tDofV4A7NJ7jef/jUrupyus8swAvEdNdGRRhrtIfO9Q4kB6FW1p8Rd3tXQV0+5goHKmU1/S5H
zAGb1jG4gpAVbLSnTibbIlPqS6l0kLcRVseHQgM7ZTXWE+Y0FKCt+E9cVOOm9oMddwxzRct2cBPB
jH0wBrO4yMsAq76J7yRWQPmSqoezG4FXsXJx77ZYtrBDRRjQU8j5RRHevfVUTyQXa0+9nUSwM7r2
s4fF5g7cxx5yNxtjK2DxRLFd3Y3gopHI+AvxI37IZf0Az8z6ogXJY+Cm/qbqDevCa8dLR3FYw67w
qWRJ/87DcueZjFH1s4JKHeOC9qlosanSDFZdHemXsRbfqyL+Vs95sSmMGqpnF3Hk4rX4DeRG8LXG
dd5YadZCy0HiSNc+NhZS6T8lJdXdQNA7rITRTHtWrAzzdB65IgFu5kS2SUHp0fAIcr0/VGB/f+TY
w1vXbqeAkrFcI2A0euR7mwId99pyZ2OXk8AyYdm0xjanx4ZQKh9u8N2Rdza4t3xDb3Czjny//OZk
/FGjah2YOSK/g7daXhP3++uuKx5UhzEnPbJ198NIdfeTEXQuDzWrPhd1QLfR0IgijOIlSYyxuXXT
DLKiM5PceMKtwmROowe5kZy8sYuDQe67hbPjDRPANRyMaqqM7gUMf4Hrk1WHKabl/VpmnbyYgKBM
WMVnwxO1K3OEsZE7t63TVeMaQVR5izfGQ0wSbjVMbnmlcgIJgOtGPO8GMJT9ClJ+Gk4qRsI/Vdhe
8XkC+YUJbC4SQtxPWzqjd9ac6nddDXgaI+msfCTP5jyDeVKf4nLWIQLUyfTHgEOykfOkHkix4Cvr
ulXLyR44L3pdyKycTrgce67eqn3cmYB37KbtvrfcBp5LvVs4d0hI7yzAUwbrl0LbustZ36vapAy/
mQOZXHkvbsvNi/MyBFr9vn/xY7bJ5s4Xi7CQqMaNcU3WF/tmWWEYvlKeJT0OtzGo19rsAvNxXpyf
A7W4QIO0oRukJ3iFf1lhFI1vBp7R3RzBZHFevKQTeK3ziosYoEwKAdnVHFUujqBQNIPNlHdVcIkY
GHdqjwjoMEhp9zs0pnBPkRSKP2MXZHwh6SDdsHJ6rhUyHkzusKMRrDW3Nm6asXLa1VT3A/20I4bZ
phTJtxbuqssFboJZbEaUjVcBly+cZQAI3qcv/ttmv3hxs13gy41jDd32mYIkBlu0xbsbT2usHdwX
T29Hl8FzjTmVw3rH9Bv7VlXs7cUKXDYsKw7cF4dwp+/wYzMdTRxwFcjQ2784iufYeVBdeHEat2j0
cOGl6kW5ngEONlupkvrWssv5p9G4yG/RJ/rFIR0aXMx1sBch5FjappE5Z9fTP47nbeJ8cxLgNutY
eHNxII07LExEgVd61UpdoZke9GLt+JnXb329t2DqJ17zY5JOc23jE4C3FU8aKmeTsMcASgD/VMim
+5GnEbkofIvTx3lq8HK33YVZOuqLx7v74vcewRWNVsWLDzz6StvfUH3HFKKDn9Suu7bt75wXB3l6
rcnR8CNwlvcWk3m8HPGbr16855m1IgaxyBs+kkoUdwNtCpDlczLWLF0gy6CssjSMXnztrRePe+ru
6qntBeDUOdDhUhN+1POu7sRId17ZIuZT9Lmke5/awKM7VSkc/zxHJV/Lcv5at6yVFbd4azhgpOT8
nH0ajreF6MybhnzAbz46WwM/1SCLmGszwexLwLjHGJMZ+CV47k03CAj1kW1f0BRlXJWe9Dm5NYve
9Hlu/KcWkuUl8Fv6N/HxoIXILetvAfm/ddTIp2FKZbvKWy8S64G8iIf5WzM9uwM+NjE+AeRcAH8b
GwF8FD8P3lyzIeAm35Shq/o024gqATcbGEKNw5KSqlTsOluiNlK0TlEDkNb71DXR8fvzD4RjyTX5
sOgXfG/U3lVc47tggqU0VgWqAPaqcSK9j+xveqbRuP9hKaAPG2OsfI5xuoZ4qRgcO9QdRwj0I5R2
6O5JBvKx1zW8BXqOVn3XDyMuR01Akz4RIt6CeueVdyjF8mZN/hRbsBxO1L2r186AUKbtIX/pbr/r
La+v97CwJIsSz49i7QOzIjqNbd29BbEvkzDKswLEeppzVW6TMsNtdRxodO8DFBxradQGB+2Iohh2
tZY9KZGZ5YVLjvAr3rnqvnUXIrvdOuYN4hcfk+u4weUY8TG9sg0aOSLVCOPD3cJrTwnBcDbkctTJ
nwEU10MdYUoPpYDnuwLPymcYTd4E2BZvxnqPjqAyYIr2c72WkZtecaQTRSrV4lE+YUVA2J+X82/p
eB32RHiZcz8EVNfshz4zDrMhzT9eg4/0ikZJpX57KnKdg0hGZ7yIgtTbI74PZgDr1KhXUTaqP6KQ
dHD0dGJjJDbNbF+Fpbe3UCb0r2SC1Q++7EisfGzRfnVZRKlMeRB8uBlNaXzDtSq9zka/jcEGGh3b
Vm5Un/0KBDaM3xlqeVoCWY8hXP8inQ0NzckbsgjMKge6gEnEOlY5gRK5l9KFCuixQHqFt0Jd+Fax
MbWG5EakvAkPKGRGP1xvdCBNpA1tCx2V9mYd28Z8XxFbgBUvRjxk2tnyWnK8Ot6WBpfSPxDHO8wZ
YvGIp3xJd5SeOOQPzcT9XKcRh2LKZ/4kstSo1zUeo9AWTA3nuq4nlUf7cxM/w2rD7dPSwCTSXNXY
ZtiZsXMDS5GV14hMspOV9FutDDH7zwhb7J9aa1XZJrCqxVYG/wquGVw7vZWYpwR/LJoELEgtuVvu
HDsauKTZ8XeYX47YgZY3rrB0F1HoZQ2i6RnF4gpqav/bGor2Ic4hyK8H6tu/iel6fW1OoL0xhfL9
7+T28YYjFYNveQUAb+NgmKWvaMTWqz2BSExSvwFeiM1f0O4KfzBCb/AJfwZDs0wC1BpIRVvr2tM8
cuBtKHxA/HOW+k9oFg63CZxaXSoJvZoMjkg/TzcuGX1ro3WKDzetGonN6lQAILN8DaOnzsK5BltJ
W3xFYu38ZHVV03oyOvFUcZe5r6KWk2ZI65mPz28GFODpSO+uR00Rv818dC/omSIUo0H3paWYDSd3
oImTk/RJOCHOZIUFQ6kXt6k/LnmVvot/Nl3Sfu2HbgnMRxN/GtdouTQvXTkaKZ6xe7Iz1KXkN7j0
3cZUg4fvedPGX0gL8iBcleDwOCLN+IkBT509SHzxMk7WmpTxIEx92PbIhyguSUOYu7pqepzZsN9I
AGoWlrVr+6iFw2F4xNrC7jlYcTuLrZ0vpP3M9XAEVg1uxL1O2tSoepyzxxSgE+XNBti6p9HMbKDg
WZkuGUqCbqi2ZDvbobicpqzH86zndnQTtIb80RtJ4ewCr6q/Uk5o6x0OgFO0RTfVt6SeOMsOHBI4
kaTYJboX3IuhiuPDgmeEa3KGUO2w5nLbsTq+tYnZgDApreXOImNKlK0pCZ/S1hxA9zgz2IQAVxw6
hEi2Ei47Zn07uYoZpAMurNsY7jVtCYb3Fc+VAU/6EojjUg+mOsHTbKu9sv3uCfeXob7KTRx4t5VZ
G4RbDcSUTewIoHOkNHuUVvixBgduoma0menfNzaQog0WBT2OmK/4Q/Wrs/p+uC8BIwY76fUy3dVu
qj270DJwFTJtQjVyroApSdxM2s5laf1Iitp+gk6A16GshRvfUwDgO5cZza2fPYQCRPkYvaRhquNQ
X+oLE8b3I5r6WlaGWpVd5NTrnma9coONDnhEYMn2wbepBNMjZ+BYzeq+iJJg/hGbZmdtKI44j4J+
MZxMG/ryoAiKxc8yFzrwyS6oslXrDIW9ovqqcxzFTnIpmgSvSR6vg4ixIzGMBNALIHkaBm7BiY/b
YIXZF+JkYX0n+NQpj5bd8qhjDbfjxdHith0cMoRRjHEiLroT4kfHt6cGihj29auGOuuBGEACnYGa
X2ycXEbVyopd4BtEROZlVugaQHljaq6qQmt9FmOWP8ScIbhqlwOJGarFhr9qSZQbOxEYdE5EWeDS
RZ+691bQxP62jArx2GuZHeGLJs2fMW6lEbf9udq9r7J4Jf9BVsE1yKJXFLE+4vljPYdjaEAsm5rb
mhpw09HV9JQDMnwSYFLQLOhZfEaDc6xTRNMR0A7A4+dCbXo2VfDjAUsKVsLTtG4P9kh9T/SuS6hd
uzHAc02girrq/X6Ej2Zw9QHbaZGlqVRRamfm/UrHws8A7YGADDwMjX0n87YWIiHFdrXXoW1/ZpVr
mwYx75Y8XnX9/iN+pToCWQDEk6Ho8wBEuPyUv7TSpbDcieii23uQV+Uq7qLsjtxfsX9/mNdv0jJI
EATkx7mWeacCULetoeIZerfvTc6oNoPQGtcoVcc0asI+xdDl/fFeP0HGC+i1IITVDbQ6x9Nim+0o
pKbdXu/Q/1J6NR9lWomV20b2l/eHOpGWLotmoT6waAILpZN5OrccVquXmlO3zwMsO7EQ0MMB/Oiu
RdDFiEMQbcmgVZfe5Eyk4fGsNtEWXwiz8R7e/ylvPWXaYWkG5fcQ/Z68zKJBKkAVWO3LMjvoTv07
qYfnqEjjXaP/B+vGcgPDM2laQtt70kJA3XSOvdjv9mYcZfsRCtdeKx3jTNPIW6sT7SSoHRdaIMLd
49cobCKyLhMdySjkU3xp6tKrDHFmLm89NqAq6LgckAT03x2PAs2BwEcl8P5AgUWhyANN3mKhXcCE
Jj1Xb+AnUe19/12drlBUmwan1TI7KGivCHpuo3MHxeM75E7T/fEc102QC4xJvgV4GD2/P9iJ6Ngj
IbFo8NCpBrYH+i1YNr6/PnMf4JfwfTmCWRQlvQcy5XD39IwWZl0/BPpAYAQMnW4D6fxs4oFornSt
fVQtVFoLVy+T+PH+zI9a9H9/6wNffhRhKpsteD4nOHm7vo7ekXzMGMb0aK8lfdkPVp+T5jdn/JVK
lDINYLobrFR9GlKorXdVG+0waT33Cb/xLgDAL1stOy5Vx5P91pnnzIOUO4fOKOPQSKP6T4lRyp3e
ue7t+5M+XdHMmd7Xha5DC4rB1I9fxDh5FaC5eQ59ShzrWirzUNAOevH+KG9NiBcN1okNUPf8Ey3p
0FGisecAZ0tXJx3Z96lP7FUGUxxO3A+SM6rZt4ZbBmN792zklyfD5eaMHtHop3COUoR6U4yQzZqv
MSJtw/cn9sbjo2MXmhn0cBb0qdx5DDSwbLPehSbNnavW0skDGOW4e3+UN+YDWoePkrMKPNtp51xp
EPtzHe1CuyuGP8LN/H0Q6+Mvt6Z++P5Qb00oAMzGklgOxlMchjUMVMls6qu6DbKBDNlXC2e97YcH
8XTkNTot38jET4W40KkrQphAhu3c/M7SCkMmu1MffzUA9PjDWXAWS+5ki3Fo3UQP6Mlw1gry6bad
XFRFcI7C8sbzQs/meUQqSLT5Xo+/HwzAh8hTdh8ijgMf4ufVhUFy5OMLgKYTGCWO5S5QwJOdqeD8
bjSRTKHEMOoO63GBOZfpalcZ4oFzmJLT44ctAZoqrSAmfi8+xJ/jKVmQJ5SVijEkmu/JIyFC1Dcm
pj/jRaym/iFvRTWcOfLeeIxcXjh1+IjsxRbjeExWdy7QnoxhlrnTJyMphzCbsM76+Oqm18g06MGj
OcE2T6Y2p3VJ5pdabo/qvb1rqEC5u17qlf5B5ffyDPnbNBzWN2flyQ5UlwHZC6xfQ88d+2+D7nS/
YGNOP9Men8D3P6bXmwPELfBPrAzojcRAx4+ODDeZQDKiYQkJL7SsSV8DdqVzvCFF9f5Qr98SNxGo
LcQJ0DF15+SwaAPsYqiIBWEwLNaN9FR+K4Kk/v3+KK8nRHswLlcW7QCABV9Yv3/FBriAyar1JiOM
lJ6FeJiOl2br4uphl/LpPxmKTYItz+eKYx4/u25Uc95EjhHaWqM2QVpSJB7yfuNZmDa/P9TyiR4H
F8zKW/Y7im0uaZ/jocheqES3MyOsQXitVA9XdxN4hfldJAjRgQ92n6sZ8ULk2PmZ3eP1a+MSwNfs
ccITiL+Qa/56oAjo3SwyI3BWVlY8BHOETVyvm/v3J/jGKGxNJnQ27m0ky07WIWVP3RmN2AtLMkH7
avYiUAbiXMvPW6OwodNm9DLO6Sj26CKdKBJGceA2mjl+uzqdBB+Oijj+iL5tAkEiVP3k80Vfyusa
dY8nlkbofQcXh02MO6ePtr9AwKP3/qU7mDXhnzLVEPUWIGw1PUxkkG3EZMPBHS2PfpS8+vD74eAg
cWGCOV6OxdMtdqh7r7InZ6n9xhth48KqK3368A4LUIXNc9kgaAE8/aIovzf0PAonpLvXpne7Q9mR
WOcQQ69XAe1QARB6+LoLuO3k/Rh6idwu6JxQGdmw5d7yK0oyffP+gn69D5Fx0Wm0A6y6NJidHLpa
TmU8DionRLXa3cRW5V9ZwYJCLwuME98f640JAcFeGvfY9vhET15ONaYNFRnPDvVFBgolGlPmjbCs
/sMLG9Q19nKctaQGOOWPd6G0jwYUmoMdmuCzVrMHERcvxnPs+NcRBIEdGhMyOR7lOvfknMCuTpEO
aZjN5DuX0gZZ1vYJbeSyqfa1Pp5Dq7/x9EAiucBBl3CSm9vxrCwhbBpVFjMITkm8lfx5TxU/OvOO
Xs8KsiJ8clLILjHP6SWGbY3zDw+EMBdVnR6GOqI/CAVOpK+R20/9Fulpl5+5OS0//fjYIN0GpYg1
thAEFkuwvy/Kpal6H92tE5qjMsR9LmdFIl8pr9zbGXqTlR8LWYdFZNHT5pNUt2/Lue7lmbkvb+z0
ZxCgmRCGnKUd8eSNqsL1kew0Tli6AgyPgSbQ0epoN+XjeGcb/XjTWu3Hzy0SEXSd8JEHxPCnQWGb
434j88IJM9oQIdsuisxqUNv3P70T3OuSi/BBTfJd8GVwFbaX1fXX8ThXUsvaVJdhKgaEm8JzmnGH
hHhp8an86JMv6xyD9NTGMSxNKSKFiBzyn5PwNeMAQQUNjVs1ZoMJvdOLTa3X7bRpOm+0D1M5dl86
PHrG9ZxjzLXFlhChQhAPlbkGEErDRo+RbH8wSMCqD78zOgI5vPiLfCo34eN55Z0EhtrbHQ2BUmzo
LcBRjIh69Cb9wNXbX6t4Ss8Eo6+/EcZ0LPLk+tKwapvHY07p2LoNnZxhUGbzPbE8MFZ9Cr4bmIL9
ggBhnbk3vDEeQSKvjTwJGblX49Vzhg2JJkOA+NRUaA/b9XWkbSfdwdwaDeWZjObrM4GDgBkyOTJz
FEiP55eOdokpry1DKbLygGJ8WkEqQQDcROcScq+nRpsx5w+hvQcd65SKRkhPm6hWsCxb0f0pgJOu
aEiMP0VceDdp7Nofjg/IGxNVcdAZrk0+43hqyuspAke6CNNady/oeXFD7F4xIX3/c3u9VweWSc6J
GDjQKWqcnHQFufw5TQcROiD8njDE89a5H2dnts1Xo7gm1wfDIBTh6Gb5H0+maJIxNxFuh7qs40tC
FjImAq+q9+fyajUwCiEvaQYYZgv8/HgUOnKW4q8E9DwVxZ4muWQf+ClKmqJ3w/eHemtClCvYB7i8
uvQ/HA9VzLHA2N7swzFyzMe89PQDtoznGGVvjeLaxL02ViXE8qdrQCKTpcuzDyMdjZevevsLtsmi
++ga4LlR3iG5aXBTYG86ngyKFuVBiFEhMiB7O8YpfSFAzT6YrOeSYC2cYjJVCyTAOFkDfZ2rseqL
PnRjzK27CIKw36Fy+PiL8bgk2Ixjwk85fTHIwzPMPhWi+Tp+QK4PRGeYsh8fH4VlDECOfXwpxR0/
scmeUEuiHycZnOAwOQtp3sTpeI6z/sb7X054Z4lwHOjny///11EYzZgC2iNGjhMWxvVFVZXueBWn
XnmO+PTGQFAi2AO4kZJhOq2k1l00GygTVThbfnytIeDBSNwbz0S7S4R+FLWQxafsRnYOiSk7wen3
qdMo5Je1CjUi7mwXWwB4t0lZNdX1GNfmbRHrvXc9yF5312buNPHHP9rltk+eiXYQ5xXtq+rpRhpo
Iw8BztSfTIfuxFqO57KpL+ns02kiPYNbxEJczt3jt0YP9TjiJK/CGibqhRnb6Ze80gy1m3GwvEvM
keKm4ydfa+gRW2C/wdbJ0+DMs16e5cmPIHcPhID8GeYApzn3vs/Jz7jpEDrRXH9KpKx3COeigwkG
CGkmvky3Hk0vw/r9D+ONLXhJSRGTkr/hkDz5MJh3xJcZ9GFV9fFVTpPVRnd67bqjdek/GAquCddb
Xuri5XD8mJ0y8Gkq0vswcahfoXQZ5M+JPtYrWYJE3r0/r7ceJ1nKgPfJysEh6XiwasobSkxGH7aB
n+1nDuKrSkxACszOaHZN2vKipV78en/UNz5LlhGpsCVNZHB+Ho/qo+ukvNz3pC1L4y6L1LCtAnmO
LvnmKGisIUKRWmGSx6OADxotR8RD2OUQ9vpGl5cJTdJnXtfy5k8XJJ8DRwwR4rJtHo/Ct6CAmwm2
/7Gd9kQKfkafljDrlY2FULyptCr98/HHh3oHhhI1fp+v/njI0ZpaeonmPtTbKIenhKSVTgP3638y
ClE2A3C3PoXQdJQb4B1wSE/0Gh+C2W43cQGk7P9tlJNNJS1FZdEY1odNFFk0/SP4UYMZbD46iqUD
MnKWrYuiw+lSGJEkocFMVUi1FRfGxkLNaijzzCivNwmKqCwFgg2HTuDTelPB6WCK1upDMOE7dLv+
ZqogGeRx/uE8DmVAHC+5ScKzIVhafslfByh8v67V85F304G4LgrVHcBvOvv3n9ry7I+XtmU4fD0m
Zyh+39bJ5lCIyZFelIN6GWfXRuIpyF7TENvSrZyq6qsf6bdR2Uc0aBT18OGAxyIEJbKCYo+S5VSh
45elbUQJMYIn6Z6ONUgNahqaM8vvlYoFGtDRMCcbezaZFAeduA99WqkpRGYTTWVkd1Q51ps4zpxt
mQf4MooF9jvPCR00CItn6BnP7z/s17sV1yKu32xYSJOIjo5faSpiFm8aqTCPGprg4BLfgQ51H98f
5fV+zyi0nXEvIpik+HE8it+MgYChpkLyOUP+yaw1CAdT6w/PnC7jJcbQvb8VDuLlM+f2G9Oj+o/3
3nLZXNbU8cBSVCXYeNWF/RC3N24XaRvLyr0zK3Z5SCcr9oU6xuzQJLEfH4+CQwnGWLVcIqGxDnEn
rIn4yypE3yrOrJy3hqKigUaPzBkFpJOhumK2hz5n34dgRb+C1pUkiNH+AzP3P5rtIG9EvRK1EY8Q
fd7JdxgFolfk3PqwS+LrNEdor43Gb4DpO9Bj5pl5vfGiSN6jNSDUAX78gmz+a2sZkEySujFVOMJO
3BVR0yla8hP55f2F+MbeQr2SSGq5Z5AmPvnuaObK4sLmbjbNJiSALJFbFLTuxu41+ynBgGALmaG/
0FSVnqmZvjFBB9Ysdrk8UDRBJyuRTLtbBbQUhMA6mm1fVtOzlWVgnd6f4Bvrgzsh4s1/nP5Or1JF
MaODg+QW0uM/pQf8XDx7a9J5DYWXvp5/IIb/JbB6eVwnC59aH7o0to6Xb/t44TulCPqCFplQxla5
lmIW7drz2ilfDS9K+bFP8et6f4avxyQJvtTh2LOoB59q4SoTPHdAQTPsBXJRkj0ijDT/Vz3K4WJx
dT0TaL1+b8TDCCDguBkIyBbq4N9nXlI0vmhb8oyJ05Ctmr36oiZ3tXl/Um/ccnAIXUplNpE+pe6T
YdJMG4XuccsJ/DyEdvZdH0W2BnLwO47drT2kP+ygpx2RK9/Siv7hq9wyOpnUZeWgwTkZ3dG0eCBG
YX+mB/KPCEx5BYVpenp/km89SorR0Pa501AaXE6Jv75xYE60XPR8AhkF27XbZeNW2ijePz6Ku9Qw
iIdIep+WoivZ1VKAKgp9zYovgUoE+2IwzuyNywM5Xvh8zMRBYPbIYFI2OZ7KIII066pShCgGknWb
1c4vib3dLsrs7O79+byx3hmKWwvxI6/nNJ2UdnrheJkSYTWLVK6bfCw/e36jW3vH7L37shXN9/dH
fHNyQHIXYqFF5vlkNaQSTxJKwiKM8dx5CFJoHTQXqKnZ0AQhuzNL/43R2D6oa0GqpUh8GnEZtPDO
pS5lKGxHbEd9Ehs3q6dVhBnTh89pqrZEdZRv+YuA5/itLUB9H/icCLNO2aj1jOwRTeh4wAT3HH/+
dcSDmI0T2qO6ynd1WsNVrYgqbSR131NCadaixPX+1shNle7oOGqzm2o09V+DHhXzGTH2G1sJaUGK
oAC/yeITQB7Psm2xNIltgi3Da8Strrfqasg2jvYlhQq8pgnK3cBqatat7Df0IccfTkwyPJ6uy9BL
YLkcwX995WZimKKYoV6BE022k4z0ME2yMwfP60WzDALZnzQ4VaBTxXlHbT6RrgK9kVAl7Gio2aos
oKe6PVcXfb1pMRJ5Eciv/BOW7PF0DH+gRd2dgXiBy9rFklx729CB8tFPjswEyRCub0honNNcHm2V
Vpk3hD+TaSyNlEubYiaDdYDD0pmt640JoQCmFkLaGMOC08yBsDRpth7nJ8Kq/FuaKufQD0W5fZnQ
/8cb/2vJ5v63//nf/4mRXtGNV0JVv9O/2cbLv/+/0caG8+9FpILrCOU8wgpW9T9oY5o1/o18auF2
L5Uj4sT/yzZ2/o3axKbGyXbC6rMXVb6sVZf8j3/x37A/Y1mHVRKBA8LCf/2f33X7z2ElT/733/Tf
U9U6fQyscmJ9y6Y0hw5gWTh/fbhzo+mJbQzlYU5Hly6mR03AbImjaly5wfRlWASLQXaV9weaUfOD
p/p0P8/Npyk493WfHHn//BJgzrQHodlm3se/RMkkLyN62Q9NPhxoeY3o4rMBzwWNcea7e3PSPEMq
XUsLEo/6eChgrbBeS1UeOj16AvexNUfzaoxQ41siMXakh0YyKUPxSTPAOiGxnLauKLIdVonp3lAy
+Oe7+S8javsloPwrtFgmz3V1aXLB1ndJxh7/otSQTpc6gbbvWm0zpFN7n0V7ulCqh77MwX0m82UO
3GEjUJvm6yVRY4NV0fVLwqs2NDBWupzGdgDNIeP7IHG+x3KCrXnoC7kzaJShGWEbBdl3HAENUBRu
In9Fc2u7dL/JnAa6K2JdrjDdXrVmRJcyJlya+6Tm0t3OZbdxVHmRat4mUY/ki2nm5Zj7FBX0o8FO
vLazQzBp6R/DHLxbzgb1w4Tp0unZJxXB5IH+ioVfPF+hknlu22gBOHxW42USfAKbVG6zrDlAZXqY
4a2szDj1V/+LuvNYkhvp0uyr9AMMyqCF2awgQkfqTCa5gaUitHJoPP0cRNV0kcmeYtdiFl32L6p+
isiIABzu9373nPX5WA09SYQufK0g6s30vO4VZeqOeiU1N3bh8Pcj9LmJGwGMwYwzRmuh0MULRx45
FvMr9ZP8S5VYgcFwn21Q1ln0aj7RYDw35nIuIytx7Xjw57l4Ho0QEueI0laG5Nla5tmMnW21wPoH
aXWFRCFQ0ry/Ca36EZCfHhgzGCCPQdjRS+ckiz2mosEs0iDwy6JtPDHGIljH3FHrOuERYhIoKbzH
iVs72RpBBzdrDzkD+/nyLb0YdIdmhdKNkuFJ4wgjQ20PJVG22wqMXqVWhtcL+SD0WjpLYnln/j+6
gvFVBVHsvFsCRKLEKDfMiTr1JpU7OZ3xbRVlUhFsne2Dmce6DyQYo5SQIp8BYZtZfrKhtdOo+6oa
dkWlieuWGBiwlGo7ld1b6tRXWsGNsRiP86IcEHzs8TJjdiiKb5olP6ESfSb0zgDyQvLKns12L5tj
siuLUWOyv+n9SuqV45Lng5fVfK9xW8q7WS5mSAHFAkMSlgFDM8056yBjhn37EJEcdXNDik+huqR3
FVjRxw507OsYR9KNUxQjY9Id3NlWGu2DpYv4rQ3V9pqZfOssU1xjGoyF+Fsbpc4xQj594F9M8JIM
ou5jics+XaToi9Lo4Z1WtrAqx8qYX8u5Va+0VI6vHVkYfsge6w5ATYan0pT40Cysf/fOABDAzTvG
+J1eUc5lrRmvTjHHZVBParnPmWa+0RZp2sPiLLedkdeHTkGM3FkS6BrsS3ed3i6MvyIq2i1tkr2U
KXqRJovC3ViXfjVr5ZvaK+YXGrPixegBsA8Ea/b9Ept36A/HM4MMyzmRRX5TZNIAZjhCZj9KdXVc
R5JObW1VVDmofnm1gPh+Zc9MdtWzPD+yD9Zuuj4ezkY6y/csb29ZS/IUhkAxfuTwVBlHju+XWpEa
r7FKzV+UHUN0ASP4ziTAcYAN6N4aQ37vu75+KeXuxZjqa0m2k6ONGnCQwm3arOzhYkg6T+/1vdF+
K0fWLq/VgtqJIZsW01NW6OFOkBX+Yk3KoUNEe7OUX8gK6ft6GQqIP+Qr82OdpwUrU/uoKeNy6Gd7
N+VTUEj6mZHVZ51x2sSdE8AC0FMAIQxj49v6t5kk0LbTm3c+Es3P+zmQwqgPEK95Um3v5pFJ5AQm
UplBeVOngq/zMDRkowp3KbvrcFh2tFV99mIC7C+01qVze+khlOujWmwNB0oh2OXKHfTXPOx6rwN+
UyFmViZMiYwtJKl6sK3isGTKl1rz0VAwRBt9saTYC8dh34+DX0XaMZmWTW3oxzG2/KXajDUwlaM5
z95iz5CNMje21M5XE+vG6N/6EUjdwPzK0sDLZilhahg+W2Yt7gog74f+rFrSdUr7TMt8pul9gc6r
MV5iWw6qPt7hAI53qlmbu7aBeQkzMZ26Arpyqe7jNprcpacB30A+0frdot0zGgsAlTnv4buUSWzn
cYRHTQc6D1C53B8jAEijDmYrCW96KjGGqJxtHIPNs2J/WCSvIezpdgU/SZmYXrSCBIc4SJ3CyxFa
wkV2G8nyJKEDdLuNKOg4oJIDc33SMLaVzw8WC1qfXqe1fsxl7rnhIY+TV83+YDzIdNGr5FvYm7VP
RPZKTGcpnO+lqbEC05Fyz1Kkm1ht/aVe7POE1XyK1BRyV/HRFm3p1VSrXWPUrkSpHFlAflM6Mi4C
g0/PcmqNHDppG9MJsj61zKibxYNhVNk+gbkwVAlbp+hq1MPcb1g6amE8lSXYGaOSgig7MH+nBp0O
w50wxLaYtuwYN+1gOoGjVNG+G7d5l8xBUZTZVVxNeGZL1a85ugL5qfxRlqo75niUmx7eEKui/orU
+BpmQ+xWqfIccrzxO5mKo6rs4nh4xK3bbFqzfUwlO2FqreeeigUiasPma0jCr7KuD7cmAkLOK7aX
KkvjT6p9FdK9CJDFVU+igwfFVVd+VVvpitpqdZi1+EGee7EhnPdFGnRPTtJDliSGJ1T1XlnUGZRG
BAJncs7OpG/boljdAbNbRAbVvCk7gAzf2Mpo71LCD2498WQSEZvAlh0Hz64Qi1MxBlURKvdcK0c9
KrPrMTMCoXXwW9e3bqHW1sUERdooN+Pg3I0NWKNGmWa3aXPWhMFlc7d4vRR/7XLplOgKxijhFwZ7
lWl2roQ2BXZSP8pj8RwDxHdVMBeRvK3aN1MdJcjLSbhLRVbt+6qu/Uhu6x2szV1bqTs2qs/D3F0n
mfqRpfPoCcOstjYKJDesZm9sSELS9YIg2fe7uuRRmI7aI7yrrZDbV5DJ3GxNxQ+Xf4P8akMTt92x
a7ZLu8B760FsFhH7YbALBWyb6FnuOGAPLSBc4rkpMEGghHTc74UAOlYmzVUb2cBKqJQFLBxRILfh
jWoswmUoTWH792QpXCDO3BeMGhT2U9eb1MTn9BszqOApQrOGFDRvLadm07toHTT6MGMXZgGGqFT1
MHGe9ZqxfDbq4aVuLf2xEsXrJCug9gsj91MNtOzQB7YDlqK2JlYVLUhq9TTL6naU4Es08gR/ap9a
zZsOthxQ5G2uyAEzyKx9aJG7OAaOEgMNLsBm8PA6xkoZgVbGyWWPd6Gk3rZy3wE0luAIVldy2Ll6
1XEN5JIvD53qO0oRLF1yt6QKeKVk9OUp3zm5+qQuyd2kmWeOB54EpxjP8xe7FMdWuVedch9N71Gs
nmhNePWUb4Ht173h4wkBpfoq6wtsGLG3Q3FmTQjqKPMStXPNON5b1T3cwWAlSpYm3gD0dTZ25Ml6
1vrSH9siQNNwAJfotf0KvjnhBLXhoS3KXsonHBLOky17PSA9J6pumGXQSqZ4jA9LGBttAupzto3U
NfutpmdX7A1ONbAlM75ygMtRKZyHkePLEgDFlzueXtO3iAxpx1qb9ae+uc7AOFaCxb75hnH0RY9f
6v5dgljaj4sHZ81K3ztJDnLlJlIeRdf4EgAQWb0p5daf6smj/L4zY3+M3tMSQHb8fVoAAyebuntP
xomjAdOv0rFDoWTXh6m4w/zphw7oaxwdNRdPAs3S7K4Qgm1apfOpdANlUr31ucEoaiA53HXf8olB
JU4xqjh0IYiVzCOrcTdBZiK0x5P7ql5xizmfcGe7olJ924mv8EjiPTzqPDdDeOxOox8S2fEl9l8p
G/oMJ7MzFJuurbyEjWph3mrNm1EsATICt2+30sLfE+kbu4iv1WHw0tIOZp2Tjel1og+MLkRxkfui
w2jRcSsWstvomqu2O10tPeAsLqYvdsp3BohSEd2zCQsG2/bNut6OsupPsGGBsW1qZm1Ah7pl+Awr
NeiXYHHSgHaeC9EUegpIXrw7SqL6mWBnjnDcVF8GfBEplrXekfEi2oeo4qbfNrJ4MhnjsUv9rKbZ
tawMwYTBw5BPMwVqaRZHqFTcVpXfCmm3DHqwpAF5rju9clxqrqcqMQ+A3H3TPJoxljdbP5dG4pr6
dap+UxSMBYXiQ2671XoWbfEyltdRSTc6ejMqe5ON52Rq/XJyfCzcHJ5CzwqvurxnCoMHNoaR3iv4
8DzRkx5sjNzZUkOhY8mwCFvTGtF3HWSZJm+LLLkthX0L/u4BZDLKEgLlmwiDLqoy6DdFRyBZi+dN
NgznsViE17MyLCs6ZSqqp0JE35uiO49RvBySfLyf9Mg5hkpHwCPPikM9WBtreJhD+ztwnhuhgFQ1
t5Ie2cTHxZGRe3fq7K1cLlzZ7BUGKf8ImeV1Yc1cdckKmkxt/UlpmzwIjWL7v1rToB+UWdm+CYW4
Wmq7QtfdOM9Ns8ABTtP1LFZIxT7R85yXbqJNATx13+aZdgMlJ/mWKaF9zAiybxXMyL8p9CnqWir4
e/tBDQe99aWrRBCRQNLn4cm6wZRAFiTa1x0lG38EcXrH2bBza0wx/J99fQjX88lil/O+Jvx1kwNE
3/OuEhav9UwTrqcbANSpG16OPPZ6+ikvByHYNhyKpPV8RK4aAd56ZqrW09O0nqP0y5GqBpR/J0GO
/KKg7Xi3gYfvedZZshvZIj+0onWOSZHq31qLnapLX9g62wCfr0vdjN8y3EoHDYeLayQGx71KCOnG
SLPwNVo69bHvpPSuRkByQqHM7av0D5nMES2rC3G2zWJlWHO2XNZT5hLroJsJVDKfMCmc8adaJss6
L9JtDkB/1TIP96XmfNELVXIrneW11p8jR3XAFUU3WaecJgMyLeHnl8WEm6m3Nfhi4EGeNcD+jjjm
FGkwL8i8CVtu5b6tffQTgwexn2eYGrOKdqXftdaXKRc8l7ThOSsHQFRVVDrpPhqi/jme29X0MuVW
sExVA4x5zpwD4ggFNjUXbRbYEsSjQae/FcSqASdydhqnxVJnT/dQK4dztR7uqvWYR3Cm21WXs990
OQeK9Uior4fDMV6qY3c5Mebr4TFej5H5eqAc1qNltx4y+/W4qa8Hz2U9girrYbRcj6UD59N6PagW
65F1Xg+vpD+a3Q9l07/Kkz+WI9e6+t/XrrWWwZhLY09K9nwd1l5//YdqJE4p2PSynO+xhzhBZDjP
o10kgaj1fWyOll9U2NQ7+XdJlbXe908v+2nHLpkZUw/NnO/HphJeabCvUjKY9vSH/11f7/Mb/KVD
pMxxngkl38fx+CpFK1VzALG8WO958rt3pfxc9F9XArIVNITWz5Iy5+ck2t8rVdzgNEBWk2651e2j
vq5C3boelevKNJgoT9J1tVpSrdhLybqEzVGrbLN1XZNHtVz+rMD+q0bBQ1Xwv/+9/pm3iuYJowTd
pXL993+dkzdRtdX37h9/1/ajWiWD7eff9NPfTFH8r59urd7/9B/sFZJuvu0/xHz30fb5nz9F9FGt
v/O/+4t/2Q4f5hrb4dtKj1r/tiipyh/bAmBYfrghfu0jVOVLIj5++RN/dhIk0/4DXoYN24mha7gJ
a7Dpz1bC+ks6PmNmsZlxIO66DhH/5UlU1D/4nWsslUIl7IN1WOyvXgK/JBNvIN9Jopxwmq3/m17C
JZT99220MgEgKq4V/HXIlBf7VMGv8JkwHcm2oeah/SU288qbOh0n3ZKKBZ45wMvAMeCmQeR7Akom
3wtdD/ctjP4jBojahc/xHI46uwYG5aAlKm34VrUyMJU+XsYiGHOlIGTCdqodQI0PydIHC4WoN7Z+
5iOFozonPTc5X7O8tM9RoZsfUoKbwA0bu9lP4Okqd8ps8wxH2tzM9sB13kOG5oMB2AsqLvxqtcpy
/8N3+NtF7c+PhfMQrcS1C82o5c+LmsijRaHCrPgtRd4gYX/r5+VQB0arcbaOymrfLiFwbyq428sr
/6vb7L93D10PH+ANxcd/nDmu/Qdw3veXjmv3f8AttcbI/9+dOe+leK3ek5cfb6n1T/xf7aiFdpQt
lAHTgokNngt/teZkbhqmrVT4QcSA+NL+vp30P9aJBHZW9PcJdXEP/nU3OX+wvF+AJjLtNFJD1r+5
m37p6JOZpDvFfBQDP3QIL/u8H56FICOKpWdEdsfzqD1OTQ7NwcpFkGCd4sSkiSt2D5WnxrBP4aGO
UIrz+OmHD+u/uHQvUcm/b2nyJzQuyeetjX2HYM1nTE9p1wn7LQDPKyqVcBAsa4khFz2AlY6JrKZI
TqGlHl55RuTzZu5GZEEDAyoeIrPkscjAL//zj/Tn/fLjz2St8wN0RW2iWex0P8/QOkYEctxGMQwO
JJdpmdsUa2pK8JzQ46Z4nsY+ohxWYV0Dk5N7WR/bIHUXYPj+pKui3s/ONIJsUlRr3GQSnGoP9Kuh
v4xGE31njWWnqqYgGF0YgVbN5ABaCA/J1vKcM5NyEmrUv41A0WcYPHUHm1nTSnvXRTaFBbVS851C
HKk5r66ywZM6zXmeW8k+5Zb4YPmOv5MHiOFfGyTCbvViDKMgyTkk+oscjVMAkFaClE9EBphowbN7
lyiNfcVECPxsZwTGtC5iU3RUotEstpUxYXiRSoq4bmszKI3+SaqbQ5aryrtlh4BoW6R/vCXBti1Q
9bBogw4qYeM7PRwyNw4lhRnTCcmKZxt0W0CYVk3hdZjc3pGE2y6YheZrpFX96Kp5v4QbaDYI7uLC
wILXCeoLBT6eZ6k2h9B3WtiNntEu7DH4Sy0Ub1XC6ipUOOxIf1YwbtQPDlGRutBcvZDrPRMFSJsK
XcVQZjX29MJaaGcUd8qWEfAxLzXew0QJr6QLia6ZggDncO7pKRBVL16XdtBrCimdSHaZaQNTSzWk
mwH9ELbmwgA0SgluaW7axqDs6YRitQXlo3pthf38ESZap2+neZK/lOxTmEAPR0n3wyiU952QquI0
zpH+dRTLIFzOoeKk6yLzE7s08TUwLvW0nnu6jQil9HYJB+1N6IV+NUs5zsREG4tHXI/0KFsC0Ypn
gPbPfJjj0lXiyMCzcbQhw8EZaDSr3IQ6ZwL90usm1TyqOj1qaklVkR8H8PkGLYm+qehy1TWc/K5Q
qcVMyvIKMHxk/nmZpITeCy+6nh16z4mt8aHG7sG7lkNpa5gDUSh1UGVo8WZbcl0vKB5YzSRsOCEV
ZteeLBVpAZdflAYScjn9YanzSD0lcylTbGTjWLvMbs6h1w6t1dP9KUfa0WM6c7iSahG6aTNRoioK
oWAJWLr72pzi0XNyEwVgnNvzd9oGywn1b5P7M3FjNA1lVVV70+gGOiJ94WgbKtsCLsDUGwPtglmc
utmIjNuJA9Hs6iStE0+pZxvINkdPJJEWMFw5fqoLTt3p+MEibkUeXPmgp2/1EkvDfdqra9N2Tyv2
tZ6NYa8ti3weK/WtC0PPFIc+1NVzZtG+dScY2/ZkP0bz9N0yaYmprYwpxSzERjijy4kTgTwUedfg
nkowCURO8S7X07kBNxvxAc1GclgwB5XCOtegVqCv5zCfp1urG06phRg4VB4qIbkz2p8S9RI/h9ul
kHLoebpKlbALkjdIDRI/Th5kp73rs9SvjA6bUlacrGk5VPWIuaQMAb3rgxn5ylgp39HPTs+23BwR
7XkkMuOdQXi1b/nihsKNFImCHABe+DxTnJ6IDxwY2td9rdQIBhSG/mBHlFIdo9jAosNJN2aUgi2j
ciuLT1nuraDUybbFc+VBzToqCBR8Y53JG6Q7uRK9KzVYeBfntrLHNiiTmfJfMTtuOk3fRKF8JKld
30KLp847G1/aIjujm7m2ipDo99ghWaj6DFg9xtKqzJYjkLPrUn1mqOYmTpTdUs0bkSny+0LZR8Wx
M1Ny8PLKPjQTDEUXV2l6jK2+PWMyQOY0FsmT4tSPwDOvnDbfSIuW+rQser/X6wYr69JhYDRp/zFe
HbRdMe4NrQo9KurgEdvmto2Lx1Bot0ZbHvBpvgxTd4jktP4eAm4MlDBZvoYykiETMQ9zmAqOzxGV
bSs3+VZjvi4QkXZX9N3oaiYb4WG+byNJ+HloP0iTSrW81rZRYlT3cFhcRiQY6BqDWUmqbENd2ZO1
+nsEWdK39PlOrxWA5xl16dUyStejoWmn9Xvm6q9baSKqbxV+7zi3dbJ8GdMB8aMIbJaVE/n0J8Us
7kNWbJfsC3VnXC8D7RdPabPuZVmSK7NOr0E/S5t4frMFbC9n07Ti7LSdN5Y1nLbQqU52iDhoN6ad
w2LWNs8QZ5EPqiD8Y33n1OF1q/ZW6mrJMrzOMxIWSySaZ7byo1TE23Yor3qnmr9NSk2lmTjrqewX
EZTyIJ6Y7qE9clboqkaww3GnGIvLwZYyTp5Dei8p1UmS8mWImq/OFJ0s+5ZCjeV2unmqteiU55ZP
p0f34iUJKlkcMpXGgaV/1eTp1GY61dYytRP6vDDBkV2mDhZZN+nTnRRLj02Wn0YruoYklB4W3XlW
Jq3ZJqoYS1ePomEjZ229kSi83MpJJz66mtqvmyZdeUrDamMoFGNZwrZTZT2GahafaQ2eVK1CrifX
j7GGt6LTaDLTxvGiZNG3dTIkW0K2vp2n012jj2XET854Rxe1D2XdYfrie6VQZIf5g6QNXp1Gz4vk
7OEmfiVvsh+gqASROZiBsYLAVYHB0giNVMJZ06u3CDxvbMJDEm0gdAA7FlZt25cOXbAnx0w9SrwK
TbMM19w6kqlicxaJQ0iW2SM52ssp6OAxfJpNed73Tbvj5DcfB6l9dCobODx9qXZCa1BSEMfBU98I
KzTocS9HiV82kpB7oGZvutqIaH1N5zSUq+xYFAPlYNV4UKw0pw+ZHCLOgB5N6+R9tkhuiwqr9ALk
YFl7Jrod+SoLnZXpCXpvq9iitmQKzZFbqfeSUj2rc8EzyYAERdx2GYMmwgqnt6byxhu8NkVRbIE3
LDzLjUdI8j1bF/t7Iwl6DFqvyl6kTQeUFltzyZJtZpbHuZYPCnj642RK12zHrC+ItD/UURxF04fb
kkHcMLLsm6nqsa6Ny4nlt7xJjLp5Y6xVuFMeXqOZqd0BT5plWB6kkicSUEwuT8goIsc5yRFrA/tQ
XLD9joeX8AbHwKMZktOa7dY1yu9tm/s0jmR9OBGFZVOU11gWNHZpgPozKC59/ZCU43516+gZ0juU
0S+pVGU3RlTc1Emb4gCrR641A4FuKr/Pyhjo0Rtqk5OVxsG4mnsrgayZza+mD7s5Ld9no5i3naJv
R0eLuOmXQ1ug9RFO/FxqCY8jdjNWXbZHuVYlr5g7ty3i6KXXwS2RP9rLnTEfm24xDm1mH1ePq6Tz
NB+L7NGKbeN+xnTDNnSVvuZTgwVWbVDBsWajhZUuhljkgdhiu1UcO4o5xlpy8ckWUdrxjM6wzOot
jRDEeA32WWOwLEboaql5MFc9bfqnqDbDWTvL6GvFKrJN0awOO3nV26pO0pGX0PqRwqqK+dQrLzbc
gh0j256LJTeTGYzD3NBizzVXka4Ne/7ZXuW6liaNXyPVTvH7od41yeh/lPkyPTYh7de67rFlozVb
TtqoFYNHJVYnksTs9Rp+qntXTCkDcNpF9ysu6l+nwwIcORI7d/siBzZXT3DWSTDik4s+OMlo0m5n
baz3eCkITOgX2XCOlBRlvcBBbPHR1ufSKnPul4umOBSM/7h93TYIRDsT3bjOIPmmQUv5ok+L/JbK
vMJq10i+YHixR8+0BVrkisbWvkyl7Hpejcmpg/zG65U8l66YE6/zDbEiW90u/eparmXnceiwSHgY
gC1PjbRMPc52gwpnvJiah4u12VhiPk4CGNqeHWyCLDTqJD594kd06i/uZxvsOica2e5unIsdmpsl
Ur12lUYnfTixhbq4pOdwLRFJMorp6GKbNi7m6epioe5WIbV+cVPLq6ZaKWtheFkZ97dzunqsWzaB
tGkvfuvl4rqmNzHl3pKuDuwknqR7kWuvYawVJ7lyHL9HKD7ZhWRiqcSdnRtN/M6d3qPfZh8Ai19e
HdvyqtvuC9ZFrylMxr/nCDOzbS+6a41TjylI6fB+JBd7d3IxeTsXq7d+MXw3F9t3oq7m7/ZiAe8J
8V9pFzf4WI4z59MMEhjFoUq8NljIWgJzcypd16mWP5VqmJCfaOAwusw8hmpgdm0asdXoa+wLnekU
SMTN8GsxSo6LXTlBSYl9N3IBGyAZGymgCYw7TfKaxYmKC6EKiQ7lJbpPVx5RM3hVaBvPDMvFVoCj
oDIwz/fDmZzgynyPYqJ1YydD529DZRUypn2/PBvo2+5N7DAyha6I80gzaKtSIka1sJOIWzV+wXbp
QU7q+L5Jzfy1mEbja1wrpHGkoUJ9F4HtIdgm+uajSexE9qW2CL8JDck2EpRIfM8tOn6ekVTDt6TE
j+VbspF/ZYVKoSdyvHG8LJd1nmXxxO5kMOzmbcir8CMiTEgsRRtZ95wYvQ1xNV0pfSEJpwwGtYkT
vxgjcoTYAZqXaM7mB4dar0y0q3F4wkYZAkT8cRyCl4nsrNQvya2wh270OGoliUcMtEUe1pnNExgV
MW5sK81eImFkjkcX2Dka8TJPnpwPxHX7xZS/8voLk7Fjxwb2n4slnxoblEig3jBjw5wBmWOqvz+X
HjVVksl/9C1eajXcV6ZGHoXS1jpeHfn//FI/NxuYPFxfiiilCa9uTaWvszE/lKvGpLN7tTLbXcpv
8Q38g56l0kL8t6/CkDilVIpSIHpBBfz8KpjWFJXUMVE1Rho2PETJC9isMP/8Kuvf8mOFiXkkSkvs
Hql8AWsjYv/Te5FApdag0OrdWh1zW9h0OJEqA2mpnuiPCceHByrg078cFuVVwSDz3iDxOezIP42X
5WwWio7AzG4xOdbRXY0yLrpyLW7+ZwH0v6jp/fpFQVwm/W4aFDdBB3wqR+M7cvopw2uUxLTWLLVM
zz1Og98MBP0XHyGgWy4HtJwWaM5Pc8QkO2LbGohI9HY8bvALzw9mqAz7mVTxjQhjxZWl8HdkwV8v
dyYpFSJ3DLGteL1Pl7tj076T7bndqRKqPMHWmcixTqpy1H83cPipU8nlTqAWGiiQGtAwZIp/vkQM
zCycX9azUC5VHyiSqT/peosnFhe0dDtgQmIjW8btBs8hbpx/+x0yHgKTZh2CImB4GXD44WZTkn7o
JB6NO3nJ0ec4CFOUZP4d8/LXK4VXsWUbbhKT01yZP7/HZplktWnadjeLVNmQ7/4aIcr+92/F5B/m
Q3kJ+CyfrvqIc1IPL511Yyo5ulNK/WK36b+/Mlg1KMvTldJVSvefroyuBZhiaaLdhSbmS6fojOu+
SMe9CVDlNz3sX2rmrIQWE+0WeMe1+fP5HSXY9uSyidudwil0RM9cURlKR8Rftll395KOtZDUNbyF
eNY4uU3Uot61dE6RkXHeaLzMIq3wmyXt1+uV75BWhsZcM0e1z7TLJe06LbGgGPPIe7VnItED0RbT
fpvN6APZCTllqfnNSnNxh/y8jvKi4JNW0ATYy89YF7UvlNroLbGruV03elQvZ72YhoOqhvFhSlv1
VrR2FqhV5zDiEieugwnwWMexeq1puXWwdY4AidWMV+SGqdirBYEhtljjprFxJf/zPbVeAj//sHxb
KoPtOo9Lm2zkz1f7lFOrMlruaPqbg2+GUXldjKu4XevC+gwOy/gdN/DX5YrZbxVmHCCXlS75aSU2
2OmoRjINu7Ir1W3ZVM5GMeSaCQlS5Zc39/+jE1h/lPcUMD46WoH/A/p/K/D+Px9/v3bUP/IX0bc/
tv/WP/Bn+09T/wCoB9ZeYxQM7MXa5fuz/6dqf8BYYvyThxf38YU/9lc73TD5pUu8G8oqXfMVW/hX
A9BQ/lCxPIELhSMD4oro1adRvH8azWNpWi+AHy5JBtN4cPIqXJVsDNjI/XxJDpMWoYFVDbLeaqYH
ici5Qsi5b2nCWLsI6o+7mNYWdhem0l6y90YeXTMJkeBxDpf82OSJtS318lsjLzh4nSX2FirIDC1J
QJY4/ai1KnyWZsftW/kWtfy8K+wqv7ckxQpgKi9uPIhDkxVrlJVqTysLK5gYUsVR20u+QUrkQHR2
axYcg0NbGpjAkl0tNImMSqnpOWNi+viuSI/m6UJ7cD0H212NWsxSepK+RnE7LdG4G4r6a623t5iO
GCHo24yCTXvN6foJmbWOhjWWT4pKFp1OAPWk0Y4D2eo2dkPE0tTqeC27tsdiyBsmmiAiVXxDpKij
8Vgk8/sI9DaorPIhwkvsFfl4VuWyvUkHqdlS3LM2CI9AA0alttfAdm3KVst2HJ6qI9cIYHG5kRmm
y6VdFuK0VatkRcDG/XHKerT2mRXHG1svgdUhpqfdxAwQZwvSowN27CfFDhtXXsblIW8q85jgM3az
uK98tp/TfsAhyCzYctKNpP+ODHLXOQlmzmg4kJZtPErKyOJt5ZQ2i4H4VT3BgpoPdCezlhJTEwfR
aHWkvO2PplYxVCKjrz0S6kztxCW1iUx/d7JEHDsLfJ0jhHlY4HHvwsV54fx8XbbRQAEoU5GZ0gGS
lqy5jktBEnui5j+uDT5zqbSgU8TNhDroLFnVNyZXdxNQRS4DLXf2c1N1PpPSljeFlrPjULnXcur5
aE8p/ldEr+ssM7CR5cyfd8kxEco3J26kAHmrX+mUY5XFgTYwFv5CLfZhptxzk9qO+KbI+eIlUZPv
4rEJGegy4BXlIRMjhDe2cme+pIru0+5yZ0U6cbbz9bzxaThGmPu0jVGDtIgjr1HMU1wZh6gsvpiS
7nKx8V0IInULiX7lcWpxCa7re1OQxJ8bQdxe3w0gRa9pM2EUE8qyC7UCPZyRl0zxJz2F2V4QuOVI
5HB76u0T7FfDdh2rkg95MjbM+Ego/Hq8tkuDkb6ftxmGWUTP4VEIkfrWonjN0qQubSmwJiOfYK14
dqPbu5YJgesW7+VbSnzQRTFKeSDq20CX+3qjyyNRxLiZOyLKUndS5Ek7tEajN64jGIKpFAvbozz5
BWdSzuKMR+nQYQ56yz3xfzg6jyVJlSSKfhFm6IAtInVm6Vdig1V1VxPIQKuvn5OznWc23Z1AhLvf
e4/31sTq2cRyn8qhn21eEvfvXKw3SiLC9P1eZdhTWFuIicczp0h3YNCbSenGJfGcN1uRfapU2n0M
TZo/Vk3D5Mp01tPMiCvELQqdyBqXfbHdVYBxnPRgc4blkZf7IpAGXrYUcYsQj+pjv88/zIQVsOyA
Pwz5eCoJ/keGYu2H3QLiDlsiksE0lg66HDtmiw3pAnV0L9OFmbPO6ElO+XCyxLdwW3GeplY/iKzI
QnMlE9R1I8r8Kjyf+RfmRVDjzI1drJ8ZPspgmHJOIol/W85LEne471y5fm69lAFV5J5CN8GeKeKi
9sYAJsEzK86xhieCyafPMt3FqQQWIhYq1DlqRAZxOy68xD+1SdLcN8wbzk01ifZsSo4LmTvJo2rk
TSDO81BU6GWudoMa9a/BhcRCdMI4WfHldK513Sa23nJ+XHUxOwfE+/ufOzkXFj0jpmgVb67OrnVE
v3F8mCpXXXKnHg7w9Vk+31a3fJi0yEeeuTF1Ld8MMcH6NtDTl4S16IvWoPn5oonbzmr2ltUbF7hI
Yq9z3yCiF3YBqWgY8dbaApUOs72dW/4QTqvoswCRA7mxm0p4Tf03SZ7AxJlVSOOh8qvPdR2PRG9f
C+6JtBMnDLdxXruh4U+xjXaIZyIkkBnmA/HkRXrhhCpG+OTHZWS5JoK/dnZh5zB/tnkrF+8x9bOT
gy+dGRdfpXqCXdFGg6l1gWPkadTggSCL5FCkjZ9Vpj0M0/tsyxcM5yFrgZ/ssRv+YEwrg9Ijj5Hw
D1z88jG9x9DmJbRReWcOp3AdbWr05pgbP1PuXVeT3J8jB0wJDMfkk5CW/uArZV2arWRNaKmQPy1z
HJDx4X/6iyqPK2sIX9nd+VdVSxUNuoPouMAObX1MA86MulXPJhuIHKJ+k4EMkoMniwdd/uMNg+WM
xdmMnLbJbpqmkxVZGBYng40jgi9IY+9uk0R50SUPRjmxhoIk29wvTlBZrXFe6+FKBNllwW0/p4eS
te1XE0MrwUgPV5lcZxmJufWeG+Wl3/hdjf9cL+OualGi93bHos8gqUR2XSyjOPksF75u8K4/htw6
LMNq/Uixpmyqz92frsBRgemYN8efqRmsRRMIpybLCZk65kGhzz62cm09tHXZvrJS2b+taGAPfZ9z
WsgCgQcYUb3HsN3yzt3/N9fEjdnNBDx899iNfoWPwJPuY5E7H6bWr8fKRUXiPDhJ/I2fqNnYDdIl
O6ySUKkLw+ip65ot7okiMD3f/mzbQlTJM7sqXORYXaTRZ18zR/9OWd6LSlbimN7wk9TpgB4o+6Aq
MRWYE1Gc1GvanWDWHmuuW/1Mk/SvvFhfysGHwSNKyV/6jn5ss7LMsJZ4z7Iaxa1kRVO49pt7mPTs
lnjys0rM4bg022ftVIdyGTo+CFZdd5AOw3kt9Nc5Z7H5UPjlAch7vaudRb1XFVHvksuZhy7bqzZP
4CNLvEvHbZy9yyJ1P9YarrRGdNouY2ZIzl6mcVMP2yVVRD/mDWvR6DbM75H0BkbsIccEDinbT/n2
WB6XM9w6DJUq39nQEBQOZndiqqlYv9mloT5rPyOz33isPh/cpoy8fsW5Iv00ItWVHkbfKWPT8p6K
Qchdh4C/H51eku/1t6NJE8UCk7n6rzLMKXQGbq9prrw4m7ok6tsGNa7DEqOfKPG6K1I4EjaFJUqf
c9UGFrpvg3yDPhYJ03lhoymblaeXsmD6qovdMJBVYL31It2EkFKSHXmITmCwBy3CFaXHUl9ft61w
3kd8Miy3WPd+qfI/7Fl3yfmN9Qm/y/SokIZgC2s8TYeFwFU2/ORbMt+23sBUOutGGTuNV4elTB+H
bipI79rOm1Up48FtWITODIMgUKMPCKapei35FS9+Sl43c/T27pUqohGTDcvpZ3w0jj9RXkotGqZk
+Vsknn5uPUaXG/nDQZZzAEbwDyokaQEiedAudqKYb9C4In9JAtedQzNzD8rjJXWa5hnfx9Eu1g+V
pgwvcMJCvIt710MMtU9m7n2wmOF9dpp95+i3WTgUd0u6110iB8z8EAVWG8Ll6O9XeQ/9J/K/3HVI
MBA7mNrxCe8CdVvVn5zMPxmrHuGESqJ5go25beOz17gxlr5dP2txW//BDRL1Uj+TFSSCZsnuq9K8
r1ElRwhqPHlPveEF/OetJowsrFLIMRyC3s1q8jnceu1aT8ve8oYT/LBYqhSFXr3kCAb3XEvYbAap
XfM5ndFUoNW4bG0Wy6kdR4fo26jHBBbyc69JdetnMMKlZ0esn2Dan5cUTamgSBKyv2qpm6Fpuw8i
1T/hJmqoiqYZQibkaXHW8VfKQN2n9nuddXjoDE6xzV+5SzN1Kgy1r7ZWD2pnfUS1DCCUH0WT4VlA
Sy+IT0cEPsurQBw7TE1mPBLvzA+1aIrHBc1xTOebNuPASH3j05gn9TU49i1dlizI58XcJxVydoeU
uy8NK30GcKB/z2uHF7/I/TjXx19Lam1cLyIJepmOkdGNpJkTMT+QElljP2+JoG2O9QDE9GZ549NS
IuErwj7fIiubHQWUZCFhxu7pRc9/6q2/gZDn/BJ8OtP0rtd5/eYDYJ7tPHJruTfwhJWk7LgUUoRQ
Y4Z+0Cy3SrR/3dpoYpynw63euEktPSuCupiqmLjrrzTuxLBJ+SEcht3Mjr3rqkqPsWjTOmfHTKxT
VqtfKA9owutqXhGZ33qzO2eJTTBv7H/yfB3IR5ZWjLGLpQ1GcTWHPP32sQzh7Zx7TBTKRntDa3Li
cnWrbxAo/ZlAZrabvC0urGyOKT1ZxF2U8mHpxW4WEBwCrr2KKaZ96B11dcU2v6xr9+Qiagaibp+U
I18Qsz5EOVxdYn4s/85+HFmQ/00zAnr+QSPl/H9RTdPH7ETCx756E/UCxxHJVOtuGewHN9Ir3SVO
Wl6SnsqNZOC2tyeD4y/3rPekW3SEL+V+1601fCLrRRbuo83SonzySe2PQ8yelVA2zn9VNZi4ItiS
PVuH0pGAREDaddw/+9Lho559zJCjp872nL5NbasRyV2fzDL7ce2kjnXck3t3ar4nZQTJ6Px6TvE9
zDMkucUSr8SU9Z3jUEazg3FnJT42zFFxsWXVctHdwiUzWj5qnJMJ4i58butgaN9TpTEkZKv9bLuH
zLyHPAlm1W75PSyTG+DvLFnnPlPNanx/aeq4iI1Tcchw7L9is04Cw+m8nWsN564feLlEO2CLM0hs
WeafMeuOlmirs6kDjrE3YA++KEbCmKN3ns3uxS9oa5yk93GiNV/enPgHb/JcVkLXJa2OT6Y4Nzhb
/e3R0qo3x6hFjCv0mq1iivj3nKys/Q/ONEYGberAA9qK7C5N3XlLST/b1Pg19AK7DQ0+T5AEXe7h
nakoliv7DVBk+UY4oKf8MrXj0Jf9u12K+qIJp426fsKIhHzzNIxr20T2tiWxPUmSC1lJh8pmXQLR
uHYeswb1tcXfFc2SkmMAoH8BjDv9+muVH1agOYGrZ+ulctw3KBzNwTLL6idRRvdaaK4Zt6T0frvK
IrxprxhMFtarrWZShZVVychPxipCWUo4c6xip9y6+GjL3P9srGr8Ji0EoSJzfnNz1I+FVw6Mg0S7
03LyubrH2ERWHhFIqatDb1fjXizcOmqWzQlVRe2SkqHrVm0banGj7SEELaGzNnNCIldrnnk0U9SX
mAPx4MhQX9kTCc0Dlx2r58SLPeZtwF4J+TTnynoeLJF1yK5LhTVpoZViswVPZsXWYaO0WVPbPNKN
exdV6/gtsUqcF02uYbkWWPM8dPi7sB/gIKEAUWojLN6kMbjEdQccOzt6maa/Tp6RXRO0z6jSRHHN
kbjXyhhCL8n7E+AdT/JHVtNHO/EYhsVfj7au9COrdl6yEvvXyNuSTgOR5hQGBuU8R2u92PN5rM0H
sxNc2NO82PEg8ntYeh1om9tt/rFFi1/EdOqA/cvyIDojfybC8mHp1TWdx/amQxiNLcVexjYVy34G
8/OXPGmCmp9z/aPdVTiN6wQSh1r68gX2yU9TaGRnqjZ9KXurjNIVYSjy0+TT0ExFmDphhmDSW997
+nbfSK2Kqxq5D+GfEcySzOK22lBRzCL9NDMvodxGoYtocK6+JgYWKmhWFyiVm58JXpZD6g4TJ1TD
7waHy66aIcDr8ZM4K05Ffp4z9aaEKLBl30NTvshk/dTm7uInicHgaAIhhf4XpO560mqLUHovLErR
ybDpqdLttFaeOEwi19+9QrMIJS8GzIJOs5djO5epH8zeDAoqT6Gr9EYaLSuTi2HSvYOrxvLdGg15
qLPK4BcztnPHy31OBpk9FKm9PGe5REcq9YeubeyUYy7hYEbQup/TOiPJtM5izWmSPmgS8zLr28Rb
uK03RxQOPV0tnxQW+JPO+iDsf5q1k77JnQgAxuaDGH6Z0iQAcjDhYsgxD8mIpzPX5rObW9pex5n6
sFbi5lGGtrW3syxsMWpZktemVv8UZVqUjNQJYT4XW9DB69p3m5nHI+tp8fZjsy8wuB07g8b3/9Pp
wO0t5A8trbHGJk28+gaN5NIzCVXY1ghuzyEC/Mw2P3+XdC4G1laGOS6OVhfU2wW2yNa3sDZozfJC
CDC99Eti7kboOMcNI/yuoQ/5dPM+LgdrO3S17M7VvFJG2c6jqxu3QorytXF6+qUmY3zSzB5ubXao
hYuwronbWmeSBVyfS6+fhmFdrlmZrUSDKSRpQs292QxVlLPKHu9Jdxi1bVhJXImdkwgecDV9s1np
b7IymZMZFW6tBzhsPo3S0lh85/I1LffYvTSYS/RJ7+7zaWzDsiiB1tnyazEx0CWvmpFFyXZKZxVN
GAl67uLNeLIXdVzaftspImgwsnx/TxZOUem1T1jCGEsPD61bX/WteZh9KuG7dc1uB0oiRi1+q5mc
W80Yu9X4H680vaN0nvD8DAF4lQ8as5MP86EXTsRxM+2Vl6l/zDCi3tde6kqk1K1t+jdxeRBe6e5q
aWPG2TozmDnC31kmAQXJftadhqSxXfyTksqPmXv9XyUbQSiubiN3M3DBW8uPUeM8SebiuU7SKe7K
ZH53O7O4DSY26jAve1BBVRqxWOmzYZwyN/az5tWBVZ3wFp9xgu6FX/p4p9WO2UioFZsZ6qMLhUL2
Z3T1jra+mW7uYLgk+yEZWR0EPM+5eBLPpJ+P0H3G9YVw8hCv6fphd46M6Cz+GV2/U6We7DNSOZdy
NQMJoms/M44+4GJoz0tTa/HUyBOMpvG69hW4ilFypoxpfS588SncOflrMuWck+3NYLb9mrpldr9B
LeM8V/0PrbkRlDlzgr7A7Q96zdi1zhoq6t86tKfMxlng85+7LJNNZGlOvV76US86hrd584c2WFOB
JYbsQc82jpxuNaz+Oqy6IlDYrWNQEuxnEFeMRhuvzSSrH9eriz6EWKcIIaqRtZ+rlXp3vhrbYBlI
T+kC3Cjb9onlaHQFc+Ik4daWDWYx376pHFDVKfHyfIwTL/M+jcnqm4AjUv1Z/M73otbssp8hrxeW
n7DUfdIMuDgL1IS4Kerhv9VZITVty9eQ5jLgXXnXAUbfIS+5PAE7fnbUhp1ulBeODGZt4HsuOq3J
C1j9NLQXBNNCK3S+1QHcXtpXLzOYvfNWZT5AJ9+RIFdgqkzJhLGNhfY0OgVi/6hW8YhTTYs9PZUY
Pod837i5eyRKGjkyhwTF9sCncdPOjrC/GumAg/K20wa5MsDzuF/FXzBcjOENxSxs/R2zvHofGSk/
CPDPGLkpxsGiCPAhXR3AmWj3/moi+2BxDmEeM1STjReuTSr3ej9/zb7zNBhTftyaCurdOqfPvoYC
hcJFOoZjiABU8ZYk2CLByItdgkqGjosa48/5fnP6uBD1qSvs8jQVdHqsewzGNp/AxFgrPv4y3xPd
suKSzfTEahIvcvL22WhdZm7yyVh0/8809ct3v2r5Ldu4/4J8I5myQnaP3ZpPzpyHzQumOhmfqnF9
rJycY8O6FyuFe1uHDv+tmvmKZ1XO1HLmHpO8PAKqe6O/eeMlZX3inc1o6Z/STGLhpa+jtx272n+q
5Wz9Y+h1Z3CxMjDSW74gWRdlPJLGkyxY7l6BDYkjIfC/6T2VUk4e4+4ZmLKyM/5VCVifRTS3fHF+
7Y3buNVG66FD4rFdEF0zXATm95tOUcDuv3D0nO2LqXsdGwscoMQqYPlRjQS9qWE2hq9NQN5wDti1
IzxfSyjtjT0WmXrutOGYQBtaLJ+mmePeCrKpgqGzwE2sNpHvtXkjS9gqz30kbgEmJKnGnTul6SdT
8ILQTVfs7EW4H/eVFJwxevJvLEpCMn2lfegdNtDA5DpfA0Nk9XPRjuUHslsdbRS0tMj1tV+yf1sD
Aa3U/hgNlkXLq7NPvcy/GM3DyFf1X4+3m2udlB9cp9Y9lmaGelLUqj0kij562NgITuv/SqR3ZNpN
6aMy7y/XXwnGCPMn+JbSS+prbmF5ZvpODk3vuxfbLczr/QkO4u5O7Cw7GNryWdd1iFktptBZYyw5
l4nJlhHi0RoZXMJm20OVN/W+wTkYicnN4i2djr2bZ4Gqij+TLd4AdpzgN2C1L6C0EaosCQEFQ+mV
u7bq/vNQh2LoDBYlc97uLD9Bm221R2FjMeCDsKsHYHcTrXZ2cKp+DVLbIlfRefNXP+vixbAG/b+Z
RfVBOrQiMmkQnuuq8ClGCvs+Os9j25SShMQgn9sV77WBRPWkm9Z4Ab0uIjX5h1ZhYKiX1AjLTCda
UZMae+0pFKOqTfxoqXzt6A1+/jJ4eb/jvRuHANvLEhLDXXcVG9kizj2LAIxbnFO3HSIK2z/clua+
zWfud1LhduA1jD98HPtDm71YJCXPVuXsNLcrLo2cyBk2knq27P9Lt/v0zWwiKIe/pjEcjXLjrq9A
fHXSuw56b+F3pX5xIO01WqQSUCSO+T0Sc4+7xYuqPDVuZqqrP7UzOsEoLOz0Y1lGtaAXBK6ijryM
9c1zM+ecrFz4jd6RZ0yfcSCbpxSS81rcNSzM/Gakox3TXtb2GbYgqcEqDxnSvA9tzdeqC+4vawCQ
ptmn1m3nQ6PWSFuG+pW2sA/t2XzVhjs/1FGPtXEPRWbIA6nfO6Ggm2JdDWqVhJQKAo0rzkqY7VZj
TItUS66YhB5JW/6QC8mGoK6H5MlVMG4brdb3uLw/C1f7q41pxT+NiLwaocXk2F2vZt21G3N000Yj
bper3aLjuuv83zCOvwNxrYCQ1gjUiJZAqQ8vhbZG36HHZmn1j3JbwqWTJz+Z46FP4qk3ZFQxMg5V
a762sgrrIT+3retjr8zn7SndcvfGpc/aJLODUqhDUynmS9sbWUAkkje5I8cGwuRoemMSkcuTQYH1
m66BKbdm9cdhKunNxid/cotT1qtLNrW3tHWzayaAoVV6VQAka5l6zHOFEAy5bEIsOaSzlj8kYG0j
0eX/J1N1TEVryzsNCzNln/ZoydZP4FX7lC/0yC/04M22EQoPvMukW2FmVj4BSqQ/G5HmMPeJvTdk
Pv5d84F2Gqf8c+FvDTXr5KxxrhYmpiZ7EByCylswG/mC5V98OQwEzwb8P0Ya7q6v7WDhlWGwbcFr
pfrwVGe/eJjeUa+X5mAPygUtWtdnT475rc0MYFJsGA43Tc8ZgddGoOO+DgZjSw9NZTy2td+dx5X7
SjpLGflZyR4ZGAteJEh6/jhGQY4rdz/n+1FXJNCqXDEiWLjojVVtVkdbESoThpmeE9GdjK3W9rVk
QFl4n30zbPyt8HaO+RQPRTLGbcYpW6yadZ23kvMfGKXs/vam4BdZw2FpCRyVz8IdidWeGbCF0lxf
rZZPPEPuNVwQj82HwQOCTkT1WV4drzTJv32UDfNkr33RHKYoGbQuCOf0Z0x/B9hr5pzvZpPpamvu
B0WSYzJuw+LNOzWB2jH9+Z3P9TTrw8vmEb5YG/MIDJWB2hTr6xRVUx3nfEd1W8SNOeyXWb9//ojB
pQQYUgCjqiwmCdxjAIGIlI0K64B5bPw6zDTjR4CcM/lScg9xMNV5P3s+SsOJW4OB6cbfXN7hfnNG
WzmFtWcdaQcYL2gniYsO/blito9AmJR7g0LzuCnbeDBJEfLOVCp7U2IpglEbsrgslQ5sqHicaJb3
RVEuNzkksTk34yF3UIcYK/Eb6vrbNmt70r31I4b8ITRGj+PK9gCekSaOGlD0Ad6bNTKHUT+4CbOo
grHi1WB7jBAZxhBlQP/uyKdesrRqHy3MDOGQ5clxgLO4U4rbjH0OP4vraHuOxoethmOmIYpyb9tv
g4dw0mSy/OC2wCRQAzukk/H3sis+iZuTv2xlGZd6s0Wi13+92l4fMtGYIZgxoGLNnR5njCkja+G+
bxW4SPD1F8ksvYX46irWhIEbzTXr06JFUYo9TGYXmPQXtccAwpqbaGwFuvpqhgXH4j00d0hEC5PO
5efwsr/0LXHXKmI+q39Is/5kNKKNPfaRRSl+W/JsSc4CE0L9gcVc7MNfjaOVmSjTc4QjnA7Ka/yo
nGgdu+JRZfdzMf9dW38n7SKcJ1dy1GZbuOnWVcxkcxMKor6XL7hQ2IVOAm+jpp6urJvaOTqTfWU+
C0Mzntgxwg0wec9F6X1obAAOy4WpbMIOEsdArskdSlaye488CYIhNAqfltHTaA9J5+1Hu8ZxY/eZ
eZuZ99xVGET5MRI4vpp/Fm0dEmK1eIdp0vtQW1f7WORgCB3J5H/xM3UXgN9Qws99iohvGlxruYWB
lBx3eoG3+uLPSXUeE4d95q5HrzSW9GZJplHFSMYX7Oimw1d5Euq5++gu2YPI2udNy/5rNHb/9une
69zHzBbPZgYPYGPoB8wbpm5q+C8pgQxqEkKORu5XKGyA0Gu7xedEeAQvgyP1f6zxIetqaKJ7N5SE
aGlIy2flhZe/1QZ32X6SMs13CNGjf8OLLSn5rJuO0MeQWjypPg2Ttd9VzchAxuDW83Ue4pw7m4op
QWH+SkdnCC1aJe3AMH259ya+yGhjn5v76ncr6GbZy2M3pfrbki15TqiTfQ8Rfzifs0OG5tkpC750
3W12zrCpp8Kr0hOVJNYz37rPsHTOpckw0l8pEux6iRes3RapoTSPNKVlNLV2RdaLwaaBxyBUKwWR
Zk83pxdlCCLnQdyz1/egWVBreqT85KVo3PsRaw1hb4ODEzLtrhK3Yywyf2WOlL/jjZMRDLp37GO0
BNa4HeF4pk9rydXsoTrkoo4xd/3qfUuOz8yIn3lrbPUtQ36QnqwIgGPjubkWmn0Dy89wXlclH3WO
oWWYn3JeuFAm3akpIXQu0BYK9Xaff+56YagjfnA/tGa93OkW6oA/EgnsVea/rcvSRWLRbl1hcii4
jBhGlDwE9O4Zmxly5hYvjNtB/KXYircHjx0nm3uXhqfNipRhPRsa6GdTCbw25Ss5sGavE7JWWrKh
Egs/FhrBSNNqGXHRsnfc4QzMqhaibdMPcq9Jf9TA1S0ykmr9qbQljxqxkuABvxpakslaPrSXSVCv
1u1WxGmPB3EWq3qmnnTPYtRZn0w9cTEqvu4SMhKfFCm8xm7NnarzNBz95aVe6d4GnUkzCcQYuGkL
3XDC2GcyqW+0FA18siFMjxAJSgNyqLCgHpebRXI8W07UJe25aZS2B0s7XPhFRJBZZfWZjoAWBGzC
S51R8bXN/NG41nzIbb0JtQROPaQRbIJbt+1R67xb1re/E2JCUEMEiaclyx61qTcDh/M5Rn+Pez/5
U9UjNZ1kzyi2LYJc/ryrpnvlalOVMaBJLr4+fyG89gc8nVyfQoPhak1+VNd6epg3l9n8NqePI/PY
KPcNJypG9JZE2foNM10XumazvPZULSf+rLfMypxok6v2UKye4jqt2+Rx0+wudnLOh84EkOCKqXil
0l/CldEx6BPLf+xk1j21igTn2lAK0X3YP2mnz2dHN7er3ywE99yxzGIfOsrRdhtKIyCq+9wYoX02
Vf5klY55ZoHEfG3uISEQkaSr0M7FEHlu24VMvtYnNicMf+fKaeifc/L8zmQ+UkZuXlQPUwFpKhsQ
SQn7as3HKrtliAuMbWXEZnXybIjCyBVooJHG3z6aOuCDq9XV/xSx6farSbxVC0tMwf/MqXU41LBy
ASwmMUATYOPkJdlmnHurV9RHTX8lCzplu2G9uz5KXlIvyKDnPxam2p4as2YsQ1KHYkwtqS/Becum
J2Hu4qaF6U8hk7GPybsf0XhXuzZurEbs+J47gALbn8ZZhz1ZzinoKoFnw86o2myZEyyDOzFu3qNZ
l+C/6VeyEfbD6Bp9hPFVP9sd+lhsZ/VEsNWegTuXHn4Qjfle5BfLObHM10b55YOcKYfWqbjM4CWe
jMkcd+xc+Fat/WBrdDi5jUpceWZ7qopKO7Bbne9VmdR6KWMzSQKB00h8DmozYAgAnNSUChLPeLTy
ZT1MSsVWLR5qsKyJmD4kNW3ij7Hlw34fprPO0yHg96389D3vkLCl7CMmAaS7/eMylmQKmetRG8ZN
vsDbMCat2I3cjn2A6yo9tRBtQrE4GU3Oqp23HkB3Pkh7TxUEpLecrTP7PfkzcfDeNaPpy+zXXaN0
cvLbLEilg4p2U0ogHw3wRMzbeW4lAmigZGJ89+wCw9fQJNN/BFbZ710n+TfkZ/qjdfDdqLOSMu4s
HSA9xa3EMtIlF6Nshg8KsCfLa0dGwEvqHbS0Z8UqnUuQs3+Um23Mf92KnQ4MuNm2QNKcgcaDNPVf
5YBqaTRAANOFvPOOl/QG6CnsZxBUnX0hkPqS1M6Ph9ZFTWHTN3a+Ze+kl2i7JdeaN9dEG4adud2K
nB1mZlt0WHWrfJ9XTtxMC5e2wBTPbhBvKb3vshMIA9ZgAbTZauubRGb1uQxUdjLNbAt9GbA4eNaj
BaspZsPI8qhq42EkJDpHPhPIizszeg5o7tNPSAp3FDSk62IGI1EsNchFONHUoBb1MHeimIeHSuom
jCrAm8RfMfuwe/IMKslGXDCSnaVp5idj1mcdLegkSj4PGgTtbzU67HMoM+W/VQ2vSaHW6mQ27LRe
nNoPk8raPkjTMvZAM/7FQaFIvaz5a4ZdFllC044k3vk9GuN7csw/jU/162U19I2k/hzL0b7Srqzv
OimZAxbq7mnF/MOyRRdxnx7hODZt+6Drjf2Iu948m26eX3p+3AdOZbSLriyZYPMkiw5AANnT4mfo
fBzBODPIFeU8A6Z81tqNl9rc5K3S1ipOqy4iCZTHXWf4B/I4+jvL639yOQ1nlvcZmOxwdS/84Lfc
WYH+LvYTiFQgXEVbWl9p3RPEzJR84XsNUUlrOktXP+KOvhTV/K925uM2pANQgInIrTPl66Ecm24C
Sbz8zjUOsKxca4ZM604lY8fCmfUvpKch7rNGPd05VYg3Q8aNZZRPYlqZLeqesUtUCQ2gblf3JVf8
H8+YDkLgIX1kiuIdq6bzNdhFsUZNn0c9CdW/ggOuDTYMyLTSfF4M+RlS9ZvR7DNhmrdmpnA1rPxH
pRpCwmyzO0X2v32ZJcOBAVS1U9ooXujAzNhw4YKo/zF3Hj2SG92a/isXs6dAbxYzwKTPZHnbXRui
u7qa3nv++nlY+q5URRUzR7m6EKRFCx1JBiNOnDjnNQGz4/vZS9DQYmwFn20DuwgNxP4xFRQUuygP
LS1N28soY1xRD1JthZsP0AL2fh8M3w0PQCbNY7SfTTm5N6SQo6CM9H5XtvqLh6DLRTy2OcwuSR7j
SFdREYE0MGANwrUb6IlhuMRvv3lLdaVfNnL8NOqoci1NRHlDZQ8oVt2DHFGcyl8lijBs2hKnyUXs
RcauSjXKL51SJmvQYvFOaRqNhrpEd8oYjO/cPegYV/peUmq7ymVwVpmj1jtd1BxbCnOsmisBqwMu
slQ/JGffx2qAakDdbHIrsGGFmTj/Vib1iSxehq2xLRPTWGYiZR0tREtYDzzzxhmQpZfxSdmyIwZa
UIPzIEekHIlpVQfTA1ZJuhDhPGUGyxZ9zK1IwvUDDCBISJlar0FVnbxP6i9y8FJrBIk4BV3puXF0
F60NCzRvS5WRuC26L9RMSIz0QryPad4vXcFFzUbXy7uotA4wc9Nl4neXqeG9+kNWL2lGBhc0Q62l
FLbKaFcUZgvqIflSMQp9Z/rNsM6ARSybLnzVovYJ+Y2fHaI9wOTyel+iUrarBLVeY6QjbdISJqxk
9k+dJ1yDwKYgbViPeOuiJpOK3xtr4NgiN1j64ggezq29niRXSaTeYwlWgmcqkxUnYLlsIAFRW9ce
dZKILZYS4rrJ0ztk/kFYlGG5xSvFWUueGOwUQU/xwAEKtQphvzzKSXYL2kBbBlQQQc2OHdieaiw2
iaN4VXhFC2Hd5pH6kL8vjiTR7hRQGwusIAek/8jUZJkKlBVQaVxU6NUth75EYb8Ql4LI9dUvdMTl
4E5LkljtwXD6O3Jtwo4+mE8wsVTOspxyXirku7z1zaWlI2ICvB0eiSBoO60ItAuvYk2aLvQCELc4
1yyMAiFi8DPGzg/V726MnnuThpei4ItXdS1ISw9bH+ZF7rcxZ8/GEqFYpBoZDbAQruVVTbwBgouy
Dz4pA7SquuGOizrRwguQsGnlXLkuTZD2CrJf3K+qrn4CNt7uiibrLki9CjpqwivmGmNtCCVzFvV1
VubkOrA3qSuNuZaLh4c1KO2FXgb9nzaP/4rGd32MoPdJTHdW+nP8vb9Udv9nKOOq8jEa333h/9fF
jyT8rOPJX/mTyGdKf5hcXJHKFEHGyFBu/pvIZ1h/aICRdXioGDoqBhTM//D4rD/gNaMQSP7O3xKh
OP/N4/sDxh2kN0MH9ARpVvtXsrgTlicmMKhZa5oJx9mE7jk1m8vQZ5PprnZrqWi0W6yhcrvSJST8
yiBuNx9m5Qtu/4TD+udv4e+IRrYK72ZKcwabGia+QTeKkoGH8qCQXA5ZhghIk3EVCICoH/+9r94N
CqQ5Omvr6j8YrEanW4jDZSinUUVZNS2CGzHBaaXmRnvipyYE5vdXo74hyagX4A4oj6/+gfKu+pho
yRixrFXLsW4koSx+1k5fPxitLAEDixznEsAeFrJCUJTG+vh7fvXjIPywDkcGVUEu9vOPo6lolfTT
OsDPSbJTDHQ2qeOKCV4JfnqJWml5I4Lq2QfIF70e/+kJCf/9vS119MqVJBSex33y8b1lVwLHYMjd
Gm3J+FLW43CnUKk6wcKXJIb5QDUdfwa5UzxPNZ21o04drw0upeC6qg7/jy48pE1VX5htStM/zuX7
YlxSrp9k6E6Cv7vRSw4LXBf6mwEYTnOCqv7FG0t4XsKKVi3NMKfSEXBeMImGv7bOBeI0FThh2Xpp
enl8Xt+Hmb7xSNMXJd5cR6/j88S6ctoBy+WbymY7DNx1Q3hQMGapu6tC/4JNBNWUoYUysKkGvdAX
ukJLHowaIL/jjzLRynife5XnIOqYhCNrQvNV3cLCMY0nseqSfAL8zpNataot1J376reNR1tOtu6O
/+hXs6waBCSY7qzqqdS+aebYxqHZuxah565dCxWA3nK3//5H+ICKNtqL/vNHrCoz6MprzRq1XIBf
o08j8eiMBQO6Tyf6i8RXAv3nL1kg5ei14bhgFMuz8cQLlhVoq8O/fhdkWQxawGgyoz48UcOQQSdx
L8vRzQxDuCwc/cuCnt+JCP7FWlCQBKA6baAlDZNo8i4G7UFVem+YmuDgJbdpFwnAisceTReuXZWw
1Q31X9pxjytQkTnoJFUhzIja5N2U0KkavyiZwbaPN2qUpMBeiTm0S5UTcVxS/hlpWAmqhCqRwrea
qsRHADIxyRyade0LqrGwEl/5YZop7ANzKEQYbECwk20nNQjyCehMRcvU6IM3qczKa08KnBzzvtzt
9iYdKe/Eev3iPLM0HXYJxz8LarophqBXfFdWKggNFTXI1ko2dBCsQwv64cSH/iL+8CFVTjQLOWvC
0ORL0zRuyrRre+rnZM0wMTlfHnyhOUiie6G15LtaYKypMNihAIP8Xy5mnZ9Gs0ImwiqiMloPfzxV
GrA9vWQKYO0MrhoDAPJ1aqqnNKH+kY7oo6QRyRWaRqpmqpONifpzAdguq9aDoIxwB9oGCCAj30d5
GN6PsD7+UrL0zx/k9BotEmRAGho79fNrtXU6jI3vFC8zgxpP1EWAREVyigZkUOXQQ4fy+yujdgXb
NOwi7j2R4eM0BJ0O4H0rUsR3S1bjRkb30j3IIkBvrKf0+gJgmIwgVNWkr44LK5+qFQKnmyhCVHQR
h2VIidKrVLDgGpLSFPooVXEpB9+1MFJH8jcULA3kBgLVaFeVhk0PQnKxcuvh2RUAI4jFJyMwAWSB
K/K+wYKRZMp4HMarOjY9dwPWh/St5BourQPNLOXHAvC8tZA8zYRMnkDcXumNHHg3SQh4xIZKpZs3
eac7CnBh1I5BmwYegKgepoTZoxMN8rJPd4kKxXCJkVN9X1IduofD3LlLGa/dimqGYcX3STOW72Ie
KM4WdaJq7goqJiEiQ28JjKEr0ZeuSh1wco1O77VZ+CEw4TTMbhJRgc1l1nr+IwKGbyzF1E9EyIv8
UOrl2K86mhH8cKBTUFp2/P6tdIFagvyIyjdHoly/rgm6InVLFYc1FAD9i4CCdLsAOQayC2b8sOrz
Bm21RWiGVIhDVL7VK7ke3NTONarjF5qRDXUPhbu30MVwc0GJrmCwqyIsPRBa+Mg3UBUpLFCfiGhB
ISWnZRLNHHZ+uMfVtBT3siMkL7pSDfBa/BCUWpYU1k83BdBCP04OId2DqNxQhhWrA20tTIMVlEOr
CpdKOKKGE6xxEw3Mu8bKm+BgQGC+NYUQobTUwfab2mxiNjAtSUIo25FzLEOpEiFsmyWFlKrIgVzD
3LV+ZPrYqKCXgEOfEJlFi/x45QtgGnPV4PG5xQOqkZxLJB97x+4bUj5UBiIBWnpVojjaBmqwsdTK
SW2lEURgi4SdGnC9o96ErqsUB0HOUS9VmM2HHnXLFIGPuqLpN4RFZaeGWl/HSCWoKzeWfFD5hpA9
h5TYgaZErieuE5c+H0RS/6KLcvBsglcnv8kB+meCnZdsaeGW390+UUfHURrw8B5rRd94oZO72yI2
UUFSvNR/rZDNAwef9NUPNco0CaVGkuuFM8SI/xEB0J+NYB34escYXZYHMAgDbwh2BtiKjVaKuX7f
UcJV0BEwR2BDyqddFyrK1zdDNwygf1Q5BZBUKbW6seBWCstsBLizIgAy4D5iloK2Ehs15maPUC+g
d1WMzD3AxZaFTFCgdiBHuXBV9VFWvxr0VOLHsrMsGBhAWR4zPdW7bx610duugai2qIiCxAoPlhqM
fwcdfQF5BXSDO8+jbtwTuJahDrdYgeII3gVGd3WhWpXzrJSKjkITViYmXQdX/lN57l+VFWaLBR9r
Bf/naPHhf2BZgYP8wxnyD3mgXZq4/2WP/7n/v+TPb+9OQPtf//t/vf+9P4sLkqT+Md5udZWkDDCz
LP93cUGSlD841CSk0dBHYFdzhP+nuiDLf2CpxYWYBAe+lTxe2/6jEsT/krTxImlZ6BeOf+/fqAR9
zlgEmWOcf6xpnggoO8ZkvBFtF2ZZOMDZR81HOHExmRt8vDt8uGsjshknudyKdqtz46tLKpruvoGj
+2Guv6hWfL6C/P3sY4b4cXij6o0wLEXbgkAFPcwBHXt85M/39b9HZtY/jmyKGchVr4Zi7QLQlbtF
A0cmGPDE7i5lTQCp/3b8h+ZeYbxOf3gFxPIBVQ78UGFeSsWFAXr4+MBzUz9JmcARgS2XVdGucaTr
wF3K4OFTkPXHh595bnOSIPkKDSyK0kxQt9KzRyM7Ifk2boYPdYS/Zn6aUGLxR/zKMsmW1GGj0hHF
wxSQKzAtI91pYXNdQ4HSOpKezt1xxNwYBW4jFZBJLbvoLO2aWv6aE8028+oyQMJAFg+6DuWqa7Pd
8Xf/fMX6+xEnl5wUnEODOo9od1rwrXdEDBGxXAl/W2p8kLTmxFVibobHFPXDykCcQ+JwZYal5AUK
KQykE7tmZmWY459/GNhNBEwJSna8IT71Y+Ok28TmiaLIzL4xx5f5OHaXklGIPHRc49QOQmggB5Ne
De9aLGC3pSdewZhbJZOd71YpuofRINqa8gZTzKbcssR+Z91jgAp4M95GAt6P4MmlNDqkorZxpZoG
bbKG6750Ta4rSBK4QosgmIOYPYL8xgB1y1uRcgJoxWrTFda+Ci7faVcmqCBaKcUO8gZdsQjykbCR
IQkMKoAZej5KE+HW+NT1z1ldbbwOFDdK2j3UlhE53nhXPRW+GsqQmcMdk0cnoe6q7UKeBMEZ7ZCm
8iYCIiq5FQXXYkvgWfmyvi+R9ylhcQr1SwMlVi9+pbK4aHDxVikjOcavbiBjd4LlAITJVO+CgZxD
KW6PL/O5dTKJgQnANc8cAhFRmPu8eEHuUoITenzsdy3av4tnf++hSdwLgqbgasIe0vMQCBhg5woV
lJiEaCjpf/f7vgKmpQLn85bYVm8yWvVKj9WM79kZoFUN2oEZCQ9K4e7Mqj5A3j70nGUrgaJNT3/m
+HN+FtD7+zEnURRRs5zuMuu5AZ/Wyt9wsYfs9YJG6jItvtFFhIRonJiTd9+pL+bEmMRUtmU3SEIl
2orpPPeQp0qTCmmxdChmDHAe+uhNCgy2lnZd6RCIK1FaubphK3S7HNjgTeWSuYvPbgTa2oNn5rLg
4X7amY66lgIPOMp2BhRv5ArRpEADQcaYPaBTmS+wt9BYW14N0KyUl1r2W2KQgrYWxQ0ETiC1gENN
4nQrdzhQwJNyxftWeqKc6oCb150HM3xLkZgbtcKOz/1MADQmpQVHMOu2xuXalqFqBiL0OOfEyPLc
0NMIDoMDzQGJz+pq4J+i5Xg7p+7nIdsRSggTCkup4NxPuPO/mP0OewvUwtWVzIW88AAIDc8d/L5e
0jhekNTDeVgHiCfp60TGx+K8958cAHoaKLkxmmVgOrlzVU4z4fX4yDMH2NjM+hilLT+onSzB6Vry
LrCzw10B/YJfcb6TYulEfjATPIzJQZC1buBbLYdMJXBiPzXtD0V4O/70cx9vEvuRe2rCsmddAEXL
MZzQThy4c7MyiXcZSjNBBjYSG+sYWnW9kMpukWPRXnk7tbg//vBz8zKJe3qUlI0EldRukXHTr4L8
VQ/+lfz3X7Fqagmb6i0Ci24v2l4BOGNXaavjj6yOz/ZFXHpXF/1wqOdWTtWx6UQ7k4DKBcU2gW6i
9/CXROSl6FYZ/veizHCOQdJ8X0rOMkjVh7aqMPkAfiDQ1Vax+6Nw3xYh8HB/A93o4KvxSpOLDWSz
TTPkWwGKQx4itVPoe7++Kf3utjGuZMQUy/hHqSZrod9X2jKrsr3vrpEBztxn1Q1O5HQzi2pasBXA
rMbIxpEUIYel5JvCEs4ceRJr9KwvC3CR4yXlLugvFFgkx7/LzHrVJ/Eh85wIxwF9sGPI9G0bbsTG
W3v6bQfmG5DZqa8/8/EnsQIXlkGA9kWoBMws7yENnff044f4sKhqrFnYcSQAIdSHwb0Ygueh/927
YM+BsR//jbmPOokUAD0rDWbJYEfuay3ZwKiX5w08DRV4urdyzEldeOvRh+jf2S38tYWnLY0WyhPy
NvJg63hE6VK76hPvWnBPxOS56ZgkM9S5i1LBUMnGRx6c+kYByHd8PmaimjbJXNxQdFIRVpqdOvdl
KSxUhywc4Pbx0WcW+lS9mDazqxZ9QbJPxdkIHzrxxsPGKeDMlttfx39j7g0mu9Tv0bUxuvE3kLRT
Hw1Ecf1KP/ECMxM/Kj1/XOs+TDcKquxUzP4Q2vVO3fHnxp3sTW9AXtOMGbf+EQVLIEvH52Ju2PHP
P2zNrDIFP8df2caD1evXzrA6b9zJdqSJ43YF8q92hXRcK92X+omTb+7jTbajIFNvrceBXVSrxVuJ
O5jyJ2CKmiSKkP//Jab3XP3DXFAIp28O8tdOsr3QwOG4O28uJntRRrQWGAaPbHGvGXYgus8adyoF
7+Kn5lbZ+Lze1rhL6/V5w05ycZBSZZHnDIseKNKxzbA9b9zJtgtzksSiZFzIQp3ykrdv54072XEV
/CUA9wSkyPjRhZewXM+c38mWE7s2Bw1ODMWKgzanF545EZM9R8djcBCDG2xVv5eH++rUBXacyC9y
N3Wy5zwf7R2jYiKC7FYPq9sah8qudUFYmvsuMc6clckGdCvPwcyGX/HgqPbCAW7IeaHzPSf9sP+y
psybAUqYPXjrqt933Xln4bSjHHs+SP1QYUGj2Ah+1Tpvo0xNcWohC+pcZdyeSwMsCve8LFKZbEBl
kOg3hsSLNj4kKiqYJ0LnTKxXJhsQhL1Eo9PqEGlaackOqtDxDThTOJk66GBLndLUZR6Qh2+L3yrN
xh7PMQXtAqt4UN1841c3x39q7hUmWzKUCslpCmPgnkwpqX6Qkp/HBx4H+GLvKJM9GefQQLDnHFCt
oYcmilu55xjQNsdHn3vsyc5EFtxCe5xcr0PgXxrtRl/OG3iyGQNgGlliMPVNsdYNJMXOfODJ1bVK
9DxxOpPk1EAKjt7suQ88OQt7RdYlEhliX3ajxPu6ts+aiCmIA0h8HBgIynAW2hEwGK8PTqzumZUh
T3ZjobqlYo3Rw1KLxejzWMs3iXsqmk5sb/66BsiTTSkacuuaYwImBS9l7914VrT0akhtyQLo8trS
Hkej1hw9KVdIkKb3sWO+i1ByU+EaZUvkdne+75541wnO6O+nmZylPqAx9Px4GrQpISVhAoD3Ricd
6grVf3ZGFUCnMe5oTZ8X88du6Mf8E6MHfiGOetuJvJs8S6+LE0F/7rNNNnQHN9LLIt7EqOFoQolz
rj0USo6vtrnBJ/u5Qrffr8fVVin4MUThxhTvfUE+8RXkmSLMe7/sw0GIFCWuU4Xc2XJBLQVh/zp3
NwmWkF76gpnISrCAlMjCQe5rG/AzDtwQjRHqa1EtBD250GTowpJ/lSJNEqHPExrI6/XNicebCWbv
T/3h6QZomnrcsoU9MacktO/QcTk+rXMjT4JDNxh5RLJC1ME+I90j9HV83JnPJU2urOqQOmUNW932
pUOXwvHT+4WILOjx0d+36hdnx/vW/jAhuMr2iT7GtLYEvYVFcdgD9cBJFE1orBu2XaD8toJnsUGb
ufmZGA+IE2ktnynR4YH/QlTWbtRNnz2rQ7zG0RNj3nCbyaiI4d5iRco+K5804e740447+auHncQb
/Hjx4G7j3ka9axH6t2WbLUZ1UxX00vFfmPmK73i7D9NBu6fOS0Xs7VRFFS363VfnxXhpEivQMEam
SUx6W6S3x8XkzKu1NAkVg5SGbp9RtcPaFKcMKNV6sT1vLiaBAi3tTuoCZrtPbS1cJs2Jrzg3x/Ln
sIkszIBXCRKmlaHTWWzBUZ1ZSHsH/X/4fHkU41WXAwaEhzvgqfF83kxM9rbVqEKpg+iC5rySb9xi
fdaw4mRrC/R8waSqvd0mK+3q7GEnh74VhLDxMT+2m4fBb35mUfl6/HlnQpE42X6ZlrlVUdFoRU06
EL53+N86SnTexUGcnN51kAGUa7veFqIlPcPivCRzCjpuelLjNGFY9OdH7Zozn3ay7fCVcfl8DKtc
aHcoWR2f4JmdIU52XAuxL8Mdnuzdu0E//CUSMDA4PrQ2rtUvYqc42XWFrvxn1yGGsZSa7xZHM85o
eeps9GEvDEjkle6tCMlRKDQkXMALY1LomW+lkywhpaONdS8IGcJHtmXesnCRqtz7MsY3zzp8+L4C
cRz0ix59P3/I9x0ciyR4bQthr0n9znR2Wn1XtQfdRHpi7wRmtaDSCPkmw8NJXfa5shD1dVyVCMWO
SrhwLT1pKXiPhfjt+AzMTe70WoDZLK7FbW+DGy31pVOsjo87wfn/lXeKk+hgWL6fo9rY2S64Gt24
d3ErCSVxE7ffHOFW9H9F0ZsQ3+fts9a8uKQ/x3/36/cxrUn08DqxcpKcmzawcjhaan/C0HZu3En4
CP1WTHB0peKAmD4eAmedJv/wVsXhE7lGDNjs8LeWHgD5Hp+Fr1MC6PWfDxNOPKnHWJocPHjG4wSk
/Z2uvzrtec19LjOfx1ditPJNGOR0DJ7QwPHVE/WMMWb+czvCuvw8ro5Dly4XiExJQL8anHaQ1Fuo
wZ2WfG/iU8n43KecxBMLaWsycIqAUrN1G2QxV8cn/euDADDo54fPDRH1YHX8lvEWfgI6NRao+FPN
pbmnnmxUpG/qWA95aiTTqnTfZvvjT62Mr/3VnE82Kv7FYMqqmuQOrRBXuZV7hLPVldM/iN6jBxhr
UKF0N9oGD50bH5KlIF1JFq5DWKQFZb5DG2inqf0hoXGJUeU6z+qVmBq3ErBpQeCWkqEO+VZnu8J/
EAFao1u5bGkADShlRgj2HH8NWEpfv8cU04jBRmPKCrf6uNRXMEvWdaauMAZatvmvwIEBTn0JZDvt
4XjpieY61hCAQNgpxH0xMhcY1O6R2F+UxVWTtUDSIKKrNYqi0Q7h6KDQ17I4AOZxQampKwXoFnI6
F3py0WkqQnMEbHR4LemxU3/h0wfm5puRCfeqhFGGHF+n4U+xejJqeV0iKOghYKcL+kZJinUCNaBX
XzP/wvMEEC36pkpvPO85CjCTRHmvGVZdBz5M22M1s2iG2wZBI8RW8awJ4BTgJmw+Klm8KrofUVQv
G/F7lMhIgVW04kXulIh796hHGghdYOrgxo+DdmOk8tIJja0WBujiYewTrQfx0enNJYaH61DUrnTz
yVQuwtRCKc9aWT1KWe1WcEwc7MQbE0vPThfWhSyhTPsb2jOY+xelCm9KBfnovDwv5r7DBz/krYPq
uGmujV0WBRc3SP6n1srXt3HTmOwlmspmZLTk2ln2kJoXeLVdFC7iK0t/2GTSzg33Tnpie82syims
w9dcBJo0bpIOitP1aN6z1fOTncmZeDnFdjSSUKeWyYuIAtosxQ+DNKP/HeFPFz1E6d6q945yW0Xu
0jJeS/c+xfIvKu/RLIo1HKk9A989jDZyHCPVSy5NOzPK78W63nkI6LeGtzQzRMrNu8JNn7wCklO0
1Et9E8voWoKoFix4aeEWDFoLvK5eywnmBFa7UuWDFzz5Bk6y28rYCtkp3OFMDJzCPCrV6JxeEFkQ
kGKc0Uvr9nj0mBt4ksM7UeEXrcA8xtbS72+K5uH4uDNffwqHHjxd8vOxsGKWF0GB1/VO6E5gdceE
5ouwPeWhAg9HDAa/XRuRH6CCv3KMMKH8YK4VbBoidq/nh9Y8RRCfSSjMSUKB8jdSg07f2aFzo5UP
RXip6iXumSdeZm74cf4+7HT8ErKhSTmDHL9DxddfZ/1LaflLHXXj419iZqdMoc3wp0RcejmcxcSG
eLqwTPTJDyxdPTzxDjNryJykFXJSCXVUcUBzVVPqTdSujz/53LiTtEKKMD4IoQnZobbpvE1cnYiC
c+NOgmCLbyUaC1Q89XDfiUtXO3EJnPuWk3wiybJCSgoXPXQfedEiAT4dIz15g/T/KezUzNqfQm0L
DIVVc2y3tvlTlL+oo0IkrrBiSZ/HRUJpBByfSixmpmmKY031sBbwRuOqXCVLuTa3AM3OizrGJOpg
EZUmqlf2ttkv8Q8LTnUbZ9a6MdmsUhgpvTd2Bf2qRLq336f4F+U10kpidBAFdXV8YSrjCvwiBE2B
qHrqo7MtE90M5SIR4KkoFyhRomx7M6TVso/SbWb9RB1CAEtv+rtRVk4sr5G9W7TIiQf4kVQ9NjUS
ttj5CsmsLeq1S6wyH7L8ERXq7eAHCzN5C+NLAddaAT9KNBdN3dwcf/6ZKq85Rbl2qOkrZsHOSqpv
UV9iIoXDLv6yFkYFifcziEPSHHmR0mTIs9vMuY70W8P8WYymAhx1AZr64hBipIR3GHU1wbJWTbBB
Do1T/lYKn+J+hZnqidmeOUqMSXjpOsEsrIqGI05fbbVqtkpwVhEWgZpJ8IVNL+AqCv4GLRVIoAEK
ssdneGbv6JOw7qBJKHr5uEDM1yS9Edrvx8eVZiDgCPt8fuYBt1MEJrngFjRLZCxp3OIubF9i6bpI
qJP17otLRyDKXm61RVFrK0M9RNmT5L4g9QojIVjmFDuMQdyqMtZe/e8Wf10x+Ba1+RLWADC17xLm
QVG0LpEmR1tNFZA2RcVWrrR1Y6ijr/OicyGWdP2bI1xEhe0FF2J8J2WXWmxno4nQZaTZVf9WFbtM
3UjCdz289wfc9ErY4tVDKYI+F4X+0pTcO6MwWemF9ByqIfe7Q6F/79trNwxWmvlSFRfIaLnNMz66
mHN41nrISjTUfxvVnVoVuIdeDnq7wFcDNSMQ73hNKcYKJY6Fh6uNV2GaWj0Y/YOf3cjtQ97eDXW9
qt0bMbkfkovc2YvCVZjs3Pgiy6/7/D5QbV05DL658gZ3ZXh2gDm51V7jeUv1+DFU7Uz5VcLb1aWD
j0u3j3uKWf6KqnYtqsa1mZfPPaQnT3/2WnQihVseXa1/Hf/ycytqsgsaV2nzVCRRg1gSVFe+cOYe
mByyaoxPQtoxbitDRrlEJf/48773lL+IkVNMaA4ZBEvJjoFFZ0NbdCHU1spzbt1YQE/6Eat6JfwW
PH93NtqAieB3QXt1MAMbzL1lPuv+m9bFd1kR3WrCTsNE0cOkIyg22M/jfAzB7jxgFFITn/cTfHWk
WSRQGKNzgWbYontiq471sS/ef4otxadQCQKYMfYQafTasZnbNt2j0h0acYXwznmBZoox9XMlrDGT
JH/HthGS9ymBq5nlNhVEMdHcU41sRAqEF+jKR83q+LKYqTubU0wpfmXJnwAb5FWQrE8wufzhNRuZ
IyUR0HqQ7tD8UYzXvD9keAwNJd7IKWrI/aYodvgxLnKo6Yiqo/yHn+bws+ivKGlEZofRjAiraaUm
V0J5pUB1l9YVDt8iyrC+/Fu2MKWN3wQz29foCWaFs4ikQ9gJo23TxvUbfN0ey+I6ctZVfWm415py
pWnw4rUzv9TkSLB0oZdihzt9nt+htIQWzZkDj5/wwxUiaDo8K1xWsCSvdWxETyQJcytgEnCQNcFF
dKxBiEKBQ/k3h8rV8TUwN/Ik5PRmlAkY79EseRVwmOmM4gTodSZTmIJeE+SixBaFRrs00Sfkpuzp
D013Sm1Jmsku35f0h4n2Ek8RPfRa0aPJUdk18J6FTBXhLFVW1cZV3kwamE7SlaPxEZIoEemKiDBp
HlxVGdbArvBiJP6bJYjnxe4paHYAuh5DcujtWK9+Kc+eov466wupk5q/2zqhqkntAHJ9YTgrXEPP
G3eS97um7GdKwbg475koy7+dN+wkj/MF2lV4mQ9IAT8X4uFMULI5VS5MlVjPhZTHjTE1RnjiZO9j
PFy+OBvUcWd8WEmNGNQZCty0vFH0MLC/sfRHE++HLLkIjWbhNr8x7qM2vQpyYYlhLIXMZYB6q9nd
JearF2jQenv4vvI1ZqWLIfqW9c19C42yipwVp4wTw+iTtp0pLcTRfGcUJPk2yFdDeuPm2yja1dJ2
aLitV9dt+U1xxf15H2ISMwI5EhW09klSXpTskJ9Sd5wJGKOWxMfpKntcLP2B6RLCa7fZ4nh9/HFn
NvQUpOs1SiBV2N/Zg3rdaijBhyn1EQ/vHYxhSC/P3E2TFMNtcQuBjEdYwqWtMSrMHx6Ov8DMxExR
u2k5aCg3jfup29VYp53Z5ZqidgWkpIcUVUBbEi/qb+0pvsPMfE9Bu52i1O5gNKDbiwcdbm+S0iN9
rN11Wt6fNyGTSKCkcqaLbk1tsIov65ISbH0inZs5W5TJ8a3lPVp1Ms+uK9+xNcc646IwrfOO8Cli
V9ESFUErBh+0dd1v0OM9Ph1zDz3ZjzLWv7jEkYNqwXfd+h3RTsGzeX188LnFN9mVvpNqXSuzSHLY
2M5SPfXQc+NOynOGSN5spKAeKmwQd0m2Pe9xJ7sQb+tI1Gse13DQzb5Q3fN6NVO07iAUhZWjt2Vz
MVTEdZ2f97xTrK6JV7OKBBZBT1rJ5UL7d3KO/w1PMKcg3d6A2KkYARXnrXPTPJ41uVNxWr/WCnHQ
GbS5KNanBD9mFsIUT9sijzpE6p9PStnn+JO+172/OHvfCysfzl6nTLgDSF1nt1q2DEIThEms/2yl
epmq5SFCWDxxRoFi3DeUZYgIjY+yuZO4dBFvMsSQFqWeblNuGMGtAFgtSS5zjIqzb5GKw0viYtE0
rHy3fQUst84RiTAipBeceqlV5bCMFPlQInmg+Y+mfxPAOCn2WnOlyJRQrlO52dYZhobFc9Tk+1ih
PB18ByGCb9KAe4inAX/VI2kpQo1ZjhZYgpvtnTDeN2l58DzUJbo+uyyrq1ZODma1rZy7rqOgYnvu
DgvGrVzW5ULqZKCuaNhRuFxljn8ztKmN5j9GGTuZE2VR9i0mjsPeStu9ZSVb9O22JrzlpLUeMDXQ
Fpnn6rsUM8jjX2TmM4+CVR9P99QdfMNpU1pFuN9iUKGeF/ym6KkcTyUsHLgN+NVFKX/TMTvACuDE
4HMPPQl+llv7WaKwOzPtVy3f9/HD8cmYidjiJPiVWShiCDjArug3jSmt1fpbwaI6PvjcQ09CYBkX
ba/JLscMPMZg5asnaj1fPzTCXp+/YBH3RYZjByjqZksmjgT2Zsyijj/0O9b2nxvWmKoDF35UVAgo
cc4g2Thgv1wlFpH2qUCEfkiaZVF3OJm7qzgenVR+C/o3HIwWYels1aa5VdVTOidfz55hjVnNh8CB
5bNUBTqBXsSFLn2Kz8tZkIb9PK4v+pLlgnaw5eypNK+V+ryvLU8Of6kuuzhoCZ/Kxn3sfx7/Gl9P
Asannx82RUBb8SyfptDGvexPrJ/xTf/5hZHx/DyoWmZWXjdebxuDtVKpaQ8VCBlBB/t3IuqP3+ir
X5isfA3p0xw/B+bCwX8eGSRR61YR2b5fPkT9t7PmZgrN94GVqnjf9Xa0zy/P7FFMAfmh5OhqOGJA
EXp4zPnXPS9Vfq9yfFjOQokstkod3g7Uah0rdxnkiuPz8HU4MKeg+RxHok6EgWxXxb7uVFpIwPKD
UxSFmRU4Rc6D75M7qea5kxJQzr0IC+28xx5/8MOEyMbQey7WaHZgvOTCcGtGaI7KUXxiVuaee7Id
YycvW0zrezsfrsv+KjuF6RmD7BdLW5rsSKFPO/SR6aU6poMxLL3OAhVNWDSxE2JGImIT56+LU/zv
GXSrOYXUuygM601JV1jxtgN+n1X60lFp08Ru20blVo2bJVKS6wwLtcikK1PfIBZ+/APNzeBkEyt6
2ralT+wJ72jZnIgM78zOL+ZvirovAkBmuGexnkzX9mpse9MF9u/XCRV1B4HkvC/QCMawi9ypj9O1
KApUqveZCuokSba9iaKp9J0RMHXFWewpFq+H9BDiSNQ1T4FZ7zEaxOgluHGk5mfb/AjL+7DcicO+
zptNZ5jLwsLp6ZS05DvR46vXmZTugv/H2Xksx41lW/SHHiLgzRQ2fSa9yAmCokR47/H1b2WPqrOL
UgQHXV0KqpBJAPfeY/bZq1CgNmvtulckaj07FcV4VRfehAUaXs57VDhqtl2yM9MLRXf1U75L5Ps/
P58vNtnbeYA01hh5Tsk2i/g4RAlWtdtOfsmt/QRD/s8f8cUrcDsVsEAZ6XkPkIQ8r/eZ/72LXvex
fyz8tk27PFfMeZ9nPEvDG5e/rXkM7K/L8H+fh3ErGFYnNDd5VRLd4kDdD45c/dSnQyT+MLsPkErs
vJtoPGe15ZTG+xhHNN13aEjwBG2dITPscdzE0cGsZ7zKXibjxdR3k/SDN9YWCyEwpcrtwKL32K1Z
4kXqDoayVfhPhksZoqjXnEFpg7UaAqBXdaVv8HfddJih9VDJ+V+u389quKutei+1HwYMq6TOYPxK
djjjtaJCweu2svEotOap6lFRqidK7J6pmcEs1oGc4AJRJe5YLffrLLtZvevDyyRhX2/qbliGriiE
TisAGia1gv2K0N8elPJYWY0bTZ1Hy9lhVN5t0/uCwkSx1lgKl84YTfdxLfqa8FzWv2tDoqHNn6xg
sjB5NnNPDh/KaIej9j6Emjgrl3U9IGx2ysbFrtU2hGNV7Ubw5PGkOP34uQgHOU6cStqoaeS3YFr0
cILYXnlN+Fuc3qfZtPGLtxcp/ay5Rfo4gLqfPEE8WcVGnODCNdUmkzAzX1q48SLenou4ndcuWKCe
hcLvqZgvC7tuU3424i7ru41ivl0B8VFSUcL1NXppqfxS1Htr+p2I2y55lqvUEbEU7+PYXYTTbI5B
l2rPXXifoeFv2+JeKxj+ZQHDeCOl9PFDcKdMd7Xhc6pqKJs1M4syYNeLlQ6AT09NDkKZbcmeFl+K
LD+PQCaAm8Zo3RbC1unhgI3LR5Ye1VoKwPU4NdMP0ly7ZrK6qvFA1YyKkd3NZhAuvTMkuWPRp5Pl
fdtm9pj9NprkpK7YZzHNOSknbKRts9MctJi2Yr3nc4D+2J1aPVihoBtD4XGQogbpRLexPNVL1QdN
vnTWYzQ/julhzC/j4s/8sb/+uyZc7SSdpsFZ8qnOTvyz5J/joxUM3tr4dE5by3Oy2E2pmxfQvQ1w
alfMNXn2OJ5GdCgx/Tv9VLT7Rv7RLw2qGjZiDLjl1y77ULo30wzG8HUJX6XhM+dnhhRkWN8lBubn
uXDMUw/Ieri+hTL8cHTCBSCIy5yf6/wk51vCaQfOsiNZIbPLqDHdcDoWxbEFFybeW4mIzTqaGeEU
oqVI49oTlzN1HD+6cr7MyO2KH2MKjc5kUoroon0r0m05tMcwXzAqnH1RLv2+QVzB0EssWBuznDeF
ekYQ7PTCSRuPE7DuvvemgpHq4t3UHsulAhieu+AMH7Gsd4G5OLjkHYmTvF46FxFfuNu1q+AUAAGr
rdbP/hjth0p29aixE23XliM808oR8JCf2XUECRTxtTHb+DIbkcGsX2rYnZohyeaWTynodRjYmYzA
ZJ0dU+6ww4etl9kJayrOh6OVXDT1bIiXwkSX7SJIpycmDTHeCe9GeyfJ8yFS5fs5R4WiqLaQPafU
VVeUTiW9XfJ0s3wAdrixWsHFPgIGolcK9IdR4ebDfVH/amcYPKa2S3NYcUoaKMp9aAK8y1q7EjAJ
oUEyA3TXhcmWC418dHCt6dGyFrvuVM9oXvU2Y7IV/XkduX00P+UUU4aqdVPpAV9eW1MnYJ5PAwDg
69ozI9W14hlIwSnjDljFewKnIGoMB8/8DT1+R8DpAyaRoADhROlftU+qhC6vSzZzvtWYOzdGl3kD
hFYZrNJnS38I5echaU8y1pMR844Wsg5ZqX2k9V7dvUUjdZey+9GK808JRZ9hCce54xAo1/zqnelU
emGHLYx77NMjpd+2ZExjxgyCWL9WSODzubFFRBJDrrm1efVuyny1e1yaEsx06M/L4LZrAjZB89Nl
2+X9voZfC2XhCn3Ug3J+WEfGUlOvHPZ592NSz0PzrMsM8N8J5QslVKHeaQQ8/I3ZwrFeeCuh7vEG
NZAdV0T6ZlPAEfKyTDlLvDHy8BBV9OTlyNdHoPeeWZ3TiULVc5o8qCyWuAS/F+5C2drTHHNKK3X1
7G2u6h2btcXMmaDEVOhE9NeSV4v3oyQHKSffqDwpxv3aIbaELAwmemleqpBZTyvjk7ZTdKzKylOh
chqYnsGRekyUt7LdSdAplLh2C4FqHONlqLRwoBWmt67+pclbpSPoq7eVBs/uQ1o7VsQBE51N2mz6
/KfU71K+UhXtEEtt9bEnItxDbrTD9HFaAmEc3CV8RkEkVZJrqbJd175ooL1KPqBjO9Z0p3Vu1D1Y
zY/W9Iv5DPVkkJNt399T7OEIzZfpY1Ule2xTTxaEIF95i1718r0jl4qlliKdsRvZYtMaQ4V0K6dM
VR/LUsJVoSL4ajcRJLCi8vPlBITdbkp2r9jtpIuUVUGJG2zTrX5opLYURV6iXRgG3ObRaaWCnXeb
Sfit42F4pcxXrH6JwmfrUCYkM9Jw6MPo3y7LxakLy77uNysw0bDrHwcO+e6uyPwlOquKO2eHmDFL
IwlEJeAwRjvmZPDZk9wVpXdR3MzyXlOf1uEsqc9SflHygfbYXSMg4GKAeVDtUD6PpulL9KDwwUg5
Dqf4pY/cFgYZGPKwuE/GJ4GzrzVxUu+BpBZrS/GWz2D0wyqjcxShpU6Ffdu/R6PAwlTtaWy38gB/
G2FZBTPSIiAbN0Y1HM28s9u+cFSTuGBtznIbAmkIT3lBH4KopcgyF3thJ+q3bM8no94P7E5VXTtJ
FDmx1QVArR3ZmAi1sFUtR09mNH6oHywh8rPxmE5dYJUCDnmDbSU+c2SXmOJV3FGepe2bxJ/icszk
fVH9xipSkC55vOuHh7AYbK157dcQyvoladiD52OdPK8Jlrhr68JJ6ilbq8lrV7yksp9N2M0N/sB8
jZmxg0Uc70PqG3i1VJPIBv7ZphsGlZykTHiJDFhOGKOwA8wvlvUIEnXtT41WuU0CuH3YV1Zxkurp
lEXotDAGAgZ3aPAU69HbCwnnCwQKMqPfTC4Hc9XdQ+d16jB0kzUP4rH+6OdmMw+ewS8dWq1ThQ0w
0Qln3DuCQ7YC00dto+fvMnTiJEncpRdccHq+JD+i/rFLaCOreRi1n7K0LeCdDqVy6ULZHllDXZ/t
e26BToaRQIYCqWzCnBZrv8w+Vs63guhlJaZXTGoQvMQKETaEVH/KNFdefgoccDpuwEN7WqL3imBa
xKHCiDcrd7kEUhxr63nQoHqoYH0ZdY2HTdRZx55BJ0X7ZbSdnxmmFwlMhYXltl9EW4Ge3fDepHW1
yaW3uaxdPe8JBJwrl1uxQ0322j7xpUSHlb1p28adc4YJhasXxi4bjpk+PKT6p65eQv0+Ky4EoH3X
BW01eWu2tyLkJVLjVOkGk5grxp13YGB/ZxqlOOYg5aHc2IWuHdUqc7uG2LCSN0W92N1aBFXOwdbk
QdcwDgZTRIe4IbM9w+0JykFmrEqFQPtrsvD6g6TujEb9ohgnZX6qlx/EDJsRwD0wCD4eoLeUgfwO
2dwm9FsfSx2IkeallGJX/TSPwE9lwvmBl5GwvG7GS1LkTifflVPnmiBWhrp3BAKqQZ8RaU8kBHMg
GS9xofjrUB7GUrOXeMbeqblrcauMW+miahw502B3TbaXlZJcwPCidJ80bkgtwsrh2I6m0xSYhOkq
FeHKtlaim9Z0usRwDHHbtESLGRcouClt52qZvxozrtL1ZRnOTV36ddYdQUiCWo83yMgdAfcLk4sa
6DNSmPGY39HkMzdKnR1GDL8VbvMqrAerRD+maq85G2qLvY5EULTKnz2DfnoI5qsqtt201ebcaZgg
mi0ifIxoZC33lGK+z9YpKFmcZjViwjLYI5H8nMUXU5qPa4/5hqKJTl/+0o3qLCf7tnrvlNDTTWDq
4uTqS7cxgObI8amrmHEy93Um2JhQezjpkdsy51YFWBvb4SdgGjfsnwfd2ohN6WNfvlesHb9HLr3E
WhzEi2/NnqLAW8R2aFSCpTB/pyNWOVbpZcbsxpFbXyemD8PU+9Xi98YZwpZtMtVXTgjVhwFMuuHp
070Mh7anBlSJpo0Tnz8n8l1bF4emRxDZImE1SRxrV9ZjmmNPPSlipD9HceU0iOOJHNMoBH9beclq
MK46bUez+TTwBrcnYG3scN2xriEYm7Yu3w1V8rNQ48vCTsMUZNkEyZo4yBeKAl/k+VBKI8EdduAS
u3bSzeW2wFimV6qTZe415sQw2LEnvWRmq0KdbG7C+r5rj1Okszv+SKyfGPNBfsbIM0sA8SZkQEmP
hJ9dHE9gZZBOk0mdB8yuAyLPl8TKzVrlOOExYEiKy9oK6vWpZFoy4uDVpgdsFL3axKo8rB4nbX4U
8e8e8syh6cNgY9BJQa7ygasAu305WMLkjZPhw4pAKOAMU+g18QA7+lGKchc4orMs5BMkklO6OhNL
cA5Lb1ifjY6QoFCdQtc3VipxoFtCUCKCLNgqsx7v/Xa+WAqnqyT1bqOFz2ubOYUWn1bVcmVxK2bZ
xWo+zQZcEAOcnTK7K+PJK1rzGXY0qCV7MbuTujyuyrmcwv3ay54MYr7W9lZ4t5KUx3EfhBZZcNRA
0lYdODMBLDDwE+OhrtRPFVd6XPqb6tIrvlGeImmHJ7RtSa9y8jzGd6MV21Z/YN9Czd4mxyalrNEM
KKF9HWt9QGWPQpw6YSg7WZVfaHMRP4CHMutAX6w7JY034WJt+yyCQz/5WiT/yohQ9TE+TMbzMjZ0
q4gYrIISDETpVvGtAiIYo7FlxuahCwFYxZ2IFKsbFxJyCgz4tmEOLduKggNPEdk1uQRNXl8PhX2o
nxQyjc6gmTw9DsYKn4a031iVIFKOo84A7tXLvprtXG89mMm2ZtZOxm4nq9I5EeLjRMt4El2VUTCB
SKeImFGSXUEGNLDob7P5aeXxvukyW0p+9mXyRFfmTFUE8wZpV8accPlgnEy1fez6MEBuR7ZwMavq
XMd36Xx/TUydgmA46RUnnY55SYPZkI/6BGJd7QnPwLLX+0hvTzXcvWV9xxbRMUrFlkvBW823lJri
xCqiboQeN49pkY+rndMhLt+qnLH1ayUnvu/b95Ryja6qRGa520Sf0C+oa0VOx1rrMKpflPcZYaRM
11e3PkIjfjBhfRJAa4O50QdSlUY5xJni1jpAm+soTevFhRYUltfyzYzpszJ0W+iMjVafqDg6Eo8e
K/EgMjdxacBqHR1LSHyd0ps6qiT4rAmwAL3JjPZ83Xi2StRtcCvS+pdQb9lkP1c2zp6RzzSMToUw
biKC1lwhn5AyFMgpSLr8c647B2k68IG7a1lE4hyb1P4hlTdmc6LpxhQM1mbl76R5t7pwn4h9IDWc
O9JyAZHlGfmnsAZaoflyuM1NJZihX8VrG4i8talC/DlDACd6IDeWlNWLF7Brk6hsG8Mkr63ctIg2
RT5eSuutlIZTRTVK0xR7GInVI/G08tV6xls7UAyJ8aNYd6LxMiLRiYTf1XKhrLGYD5qbeVPyq5XN
g0VVKDNOS2f5GTFVOWVMeb/J2nsR7iYq7e1m6sugU/2OWWQhO2ZEcmP3Iy23FUUMuO6aeAyTHrxX
Q3z+s8RIOY11u2YxtYnqr+vnTMCykl3OmHEr3SGTJq+hQJxiqqQx7kR9Ddn2dC4m4aXF2HLIylPK
Pt3kwBOKfBvDTcyt1ZZS5Gj1XTnObgbKriIvXWe3INNG+32IRvNgxMoGci6HdGRb81vRD3sxPNdJ
wiT+uYpMV2gGt7fe1U7FNSs5prQuRL5vJOrc/XHbq9lZAGyflJ+FOUJRHb2xIfqrOjcbR3eMErg+
IeXKJ+hlG8sMTHpcOlSfxMj3RfsM7NqBfY5FtbYfTEZqRCq5/TWP1I5NvOyszmEuwGkNtOl64Qg5
0pKucBZ06lamHuqZTdxqbT3uvKqaKTVJDD9MTkFUMDcqFTuEqABXmpEXsJGYe2FSmciprX53Q/ls
RFdr+vQcLYYngrWMdMvVmtAt6om/Orhx2jixPB0mkxelyA7RcgLgdp8286WdSybt2cRSwVelJBir
kDoAs/3ltMnYqlrjzdAzu0H/ApCNeTrCEMiGscy+ob/0zGVJgnTXqNazhqsL1YknpnQdvN6PzWo9
ZeW0VTvp2KvjcQnnoENKK1LZloVtkWO7TwHy+tdTVSAaLz1jTu18FLYch/LSxuSYhGPReOyXn/O9
2Sv7vu9f5QkpikwWOoSTHwHwtPVKYx5YeIgHSmzwDW2J4ogWyxexNYl+25UDHk8GY0w209J+iFYd
FOATG5GRvULdFZLg9ZUmBFPxtobqXkNusGigSzJPhnnIBBTD/wADl+p17hBFN8tJDiW3HA8VJh3z
q2LMdhY+atGPqLV2Q53t8bZ7jVd2bmsK2nVxtJQFor+YI7gb6bMZXxr4HGpsgAcFotOHXpzVXiFP
567NZ9vQ43uSEtQB7liSqFs/4t7cgRB8nyeku3p1XBptK2UtjhKikNmp0dOSog9FIjSxEWUpOviJ
92vxJlVwjOYgSNNBabnHy0O0HEzhPKc8sk0XF7EjRk/QViudMN/qwRSYeFXIle6qWgvMZRWdpr3T
8HAbhDQiiNKcNTzdN8n6WatB3dagVASqbx15htX2/kTeH1tPYntvpNWd0DSelcm7sluoXzd+h61P
pKCGmh8swtWusXZtLZOb8YaZo4VhUG3rydvUPRQULkJL3om9QWUTZnzfasRMa+UK6inNthGi7Wu1
zo/aaiPLd+p6itHim9PkVkAaPCVvcuTU91rEGMtYvpvXycZs8GNLpgk2+Nc/A4vxFXpVDf/f0yS4
/vk6KxpWq7cSDE6SadeMqfVJec17cEviwsUgESLmeEqqVz32VsSuRWkOPQFDt8Z3BrREQYuppWqf
c1jhLoQVTVeYjg4qdNUvjDO6GW2dbD8VFGFaQulZaR+6ygjmqbUnus7hLPrRQP3JOkegTUVEL4PY
OP0yPIByea8t5g9aiKPFW0jLdf7U2kcj/FgHjknB8AGsBo1KORivj7H+ZdSPjbErrJEzt/Pa6TjH
pd8NiacMZ90UfIO/Xq+/yY69Uat3QzcEnaW6mL0yQ2HZBAD7foAjdWzaNIiWt3LZxtq+kMHdlwdL
f27EzqsnyY5W0RWoGqSiZ4rMakqyk+gGo/nvHe9+TYlXoscmW8ThFQXjhVkKCdWXFAeJ0P5IRvm5
nrSc5TgFlL7uC3Mn1JvMiLyp3y7a+i4SdgL/xGiKAchoG06bsGk2g4CxZyn6cUKVahj8UNJ8kYWw
cLOH+Necle9JV7DCclfQJ47aX+YyO9VsPicKNpOWkT2YqeRIGWJ6Af3ZmspHDGH8KJOIrXfjtOfY
2PKCB30rbluJfSAbP3V2qaqrN6v0GIEu0fn+DXd/SQZKjKHhLqb63vcjSrnkzop0Wxk5o7USN62K
AtK6lptyNAvXEFV3Xu8ABUmORblvnhevVJIDri13MGMOU5cdTH3dxIm8DQVxI5YmWZ16iJPyTkLI
1fddEJITjIXqN9m4UUfII7QtpPwYKU8Z2NH0w0o/0uk94giQ8DbJDr3yXk2U2vtzpJ0m/W4kZyvx
Co6oRFIwEYTcy9aPtHuxlpds+JwZtyqXkzpuqOEjExRNnwqqEmuenjGmcLy2r1spYgTzQkNRakuu
cInkO5OqjCVuhX43T3dZe4zqk5ofpfiYSEdx+Zjlq5/3A6+hO9aZPwjCHaagJVvTKqZOHjKYnE3L
j5jBzs44jdo5v56Aj02c3S86CWlTeHkzOtyMX1X10Wp+rSBv7DhxYZSHljcnDjuRiYNL/KAT72oU
4csYj0/4vUrtrEhTMAjcGSoJGLOyyg4w7jW9XKxLJpzbgepReRRC5X5V2oPGkRaptAI32JLTegs6
jbFhov/1ok3bsPjEpBS5xWEQPyQh2ijwrOvpmKZeJzzPyVM7gxTeUSoocY3KpqtPTbeXtaBWLLeo
lh3pf25en/d+MJSTkJy6/qypWJfQ7aWZFlG93E/ZrhxM5TVd5YDpon1evcmzdVCGe7Wb8WIuRdxo
rPehGs4apEHXGt818bmPJZ9My4+sBOIhuKveK/uf7Pl3a2RtVEE5Xu1x8uHOjF+KAWH78CQkzwX9
ov7BrN20NndqvDMJzTeq8UuYHrTXMt0Kbed1ixp04kkqzozy09ZwusAckZtGXhRi2NMpj0shOTn7
8RQ2vLcnJR/vkuxkdLGHQXqQy+GrHt/F7AiihsEPMSINAxI/M7FLI2i3pDOFrjqD+TAI+VZQyH9E
PqiGzPSIUtITB6qSwkMd/Sqi4sNqKm8drYOoRHtdXg9yTeu56+DfGmh7MWDNicOtxPQ0tu+k8XWa
j5BQEqoADxkpqVqm/gQ6t+3NwWtjdEux4srjE1xAfII7es57sf+Q28lHN2XLlD5yChlaIbq9JDzM
9S/Gr5qOWkbNT8r0aZiqB3N4kMS/Yb7/Xfxg3HqEqXHUtcOEUDCHKlzSv/+L99hX171RJqVzUXH+
cV2z8xvrWBvfUsYbt7ZgYpKIlbZw3ZRG5rARvyuYvJELliDM5NpEAba0mEnziP4iAPtiwM+wbgRG
UdEoc18IHEqKvk2Tt1EYPUmXOGPpyMpqMGeNE+WyX1i/gYQ/5HFn19RfI6t1I0bey596lv3lu3zx
TG49vZjy1/L0+js2Gq0pN/veo7615RmzSTezikciFqeFVhYN8O9oaAzzqgn6eL9PyqgDJvx/5qpb
Y1IUTAwBhk89cN1/vu6/S0ONW/udRGnNLJSZb+awKbUiUMwTabsd5utfxD//EZn+i0DHvFH/JGLU
C2MiTLiYUq5rnGHtg6gmxqY5PkpbIxXtWYBBqChbMsZ9ommeKr+ES04Yei4teisj+zCVESmsTmI7
nvviL7bfX36168vxj5uaj9kqxhGK44KqN7hYZtU3eA9EdX3Ihl/0oLfNsCn7J9Q+qn6ssVDXcbEQ
GgMbh8zOySHIhKACHsLiUda+N75r3Nr98DgqigkWNrWFS80ZUuqfH/VXr/xVQfWP37Yxi6HrRJSu
Pa3ZRf49fM+X/cqb/q8LT1VbGe3KhdVA6G0YPt/7vje7hTFlkipYOpaNsiMqpKHut6576/FjtGrW
TEnL111kN0J9qFEG+d6lb8SBEPHkch2YRCz7vZj7yfy9nf7WzycGJ1BG47LspY/1pfr15y+r/Lue
0PgfN59EFgxtMdiOVdRZyDxG7epGS/lkBg5P4fucFAohYHhnCdeeNcYgLf3FKT/U6istCEE4qOku
IZqoU7BYsrqlE+FnkHKb9Vc5Yis7zadrdz4RrWCUfojh+9jcW7IY6MJjHI0IonbSqmM/zGIqpPs/
/1rXe/0v+41xs98YchpLMhX/fT49LHiVTO0Ii6GbXpW6eU9qfsU4nL/3it76/CyZVuh5w6tkpOe1
9Q3z+c+/wxdL9daSRynVoZTUhN0+OlTpNVf483W/2O2Nmy1AV4car03uzShUbMRQGIWQwpIJAfxv
BrH/eSf/7f7f7AZjKipio7EGUjl21vKurA6i+liNb31uUWUMaSBvR+XQVQcjfyu7M8d6Vb40goDQ
LbOpYlK6zp2q+SjGN0t4CI2XRH4Fr64vFGwhakBC765dSwGbnYjSTpX7VfNboU8KCVuXa47zpyR7
1hIXLbNt0rJJrUDCfMloYqc3jvIQGNNFpI4o/kzSO036sNZXqs/OGJ+l+bLqVxbbpWitk9Du5/SU
VMgOqoYm41tNfUdv2ktUKugiUfBE99gZmu0KY7d6mFXRrYvnMdw16LOtXTT8Zer7C024YdzshDpD
YX064El09eYgGUT4RKsGb81lptCvI360HC2SIG5Ubk0mrFJ8t6L4W/ZzkGX/e3vvZqsSJga99nNz
jMLN9Dcp9Rcv+a3nolxFaiygH9gPn+Zj/Zcz/atNTb8JlJZEqMyxQa5fji8aeFGkoJTHHFy31IjJ
345y3ND6cyS50qLborhCmKYjERlu3W3jbEu2P/WBli8UDbnZdDUMTT5G1fpDTLqzpZaoDfQ7s4xd
nAUDieLynOjbaN0UkeLERXJYqCdnyqGAzZIof5vs/upeXRf0P87uXs2ncs0kYoIdDgTT91xojFsb
rbGjm93GXDY50Y1L/uaY8u8DKsath9YVNpAVBW9MqNGW+8XgxEZvv3kW6sp/34qkm4a2wXtun6x4
MHhF+pdA9asvfbM3SkLBxHXNdeOocKyRSgdikul77ETj1q1JBNdRiAOm5dIH3dHvZRu33kqdIJdd
PjMrYvwIH/Wffz4jvnjVbn2VMj3qhBGZztWbpEvd7psZ162Tkj51VThd78D6Yz39zenjiwNNu1nt
xYBPuxoWxHJWE7QWenQ0SIaITMLs3e/dj5ulp6ZsKFOuzPvqbXDL39+76E2QkuLGLCYmL1v7ozE8
qjjfu+z1mf5jmyjahKS7Ik5ExUiby3r982W/uss3S07WolaYZJkUThk2BgLgIqodo1MCJf+bAe9X
H3Gz+jIZb00TJS6+8jQlfo/6XQqo3sr+4lz0Rah761w0iGmsCFLP/rlMhzkabSuf9iblzEW+MMzz
vTD91sAozdVJnzOcc+UCmfnG6iP/zw/gizV5a0QkN+o4LJ3ETP1z9Ch878W+NSHS1YqGrUiLQJPC
LUV9Ztr//G2/2EnVm0WphxHWm9dsJck2GSIn4qsqLr0/X/yrW3GzHGULpHDBtOO1WjuN20X55t24
WZH1kmpUxrnFXecvV724/efv+8Wbd2tFhIVBI+MftoCEQxTcY1yfoZm7a5bUC9X1Lx/yxepRbxeo
nplRn/IhlEWvug76CyqqL6X73kFzaxCkaPBCog5PB73pEltXJbdCbvjnG/TVA73JFyLNlLLB5IFq
IW5wOD/8JWr+6ro3QbOJn3ixLHxnWXOnDyEN/vx1/5Md/0t+c+sJpPaTZmXWNO9FZsIWPAFTNGlz
dEhxZxXmX2s0onhkrqhjVmNpXGEWGeHa6mguRdnWaWflFWqusy6bCIAZ82jiIK0Vmp5FMK1Parlc
O/372JQdxJJXd1Cljp+sQvXMRQ+qlaqsEkj66FIwc1QsNMLy53U6QshEpApvK0kWNIeDjmHfvOZ7
VeyRaj50SLsTnf45brKF8U6L3pPIsiJKfTotlzgvgzWft3Lfej3+fmbpCqt+yKNla6X8ePit0Uzt
n1Yp8mMmk8bi0uHnH6r3powyoZCZR33CwA51wV+iEM24Pv9/u883tRRGhSWJ2HTCubtn1vY5nJ80
9EYCAsrKfKgW7k/4NqVCIFvKdrF6v8/a3dLp9DB2Rr/Ql582hXEsQ5zL0aeqOJfPFq3y2h7NX9eq
RFbtWoNhIrkKrhYks+JlyAAicYdUMIhUBnb46bKem+xXKr8z+sCEw2NJ47BUNyu953nwZxUdyxph
b+hOTeEm6LyT6aNi7gsLI0ftOjtHLGzMM3NAG1VK/YzuxoooKadRr/2CGq1Pe2V4HXMrKMwp0GKK
JCi0l5+V/DOFVDJP2xRdhnTuc1+w0N3Qs20kp623s/xJmd6Z9OEp68pzLfT7JaOpNNKpZEi5Uyqn
RVIWojHJFDxgp+elQyk9XhYk81HBnUhPBj05BtTQSOGClmC7Lwz3XdygAVM3eaw68yLcVz2az3dJ
WuyBZLOOKz9bs+cZ/neePFfr7FXtXtH9SqRXj5/jILWuwQ+n4nkFhTxp053ABHmj8h/LyYhCVhBd
BcH4sMg2y6DWT/hg2XO90evebrv/Z+7MliNHsvT8Km19jx4H4FhcNj0XsQeDZHJNJvMGliv2fYdM
764P7JKGDDIZ4kgXKisrsywmw8PhjuPHz/mXaww0llnYrk35IynPrdFaRXa2NHv9IatLaIpg0vlW
XWh+t5Fxx2pqFypU1/uu3YgJZ2s4KWlQ3wxlMaO/TKu+Gbtm5cKkaA1tBW5jO4RX4KadNFsnCJQ7
mr7sw27fgcL3nWSJreRUYDsRTHsNgpW8xGBvlQBHV1aMUYa71PkKFkOXIFk6HyjW3GBcG9JbSa/a
61696XobpVN1pkP1VN4ApypdB06za+m1NWGwTgArxNWwLe3fTedtwlDtMrQ1jcD8kflApyFo+TRo
3VSs7dBYZcntWJmzRMzS1pD2rZLLxPgZOlcjVAaKpEvKIUBTFf556dJ12n0TWMtx5h1OHmCiL4kq
rt0JTSY6KNZCg4+gaRcqai4KGr/lsE7llxH73Sk8d5C/a3dchK6ol31yp/5cVzd68GvwYWvqQBIK
kO1Wvhzknej7MxVvqSjRF/W2FngLhl4M/oYuHRocSwUGHViQqrFwuOh1AVwsA4RZrvtkumtdCEEl
sFEhFxkrJrOHangQ7ESgUQNNAq/zlqmXA5VKF7WvLasRDRJsXyblLMz+Ad3jOgyW8QDFJAWZOqWb
3jwTwBzsJgDORteyAO2bQAL4lscmtMJ9GZmLwDHxSUTmL4XZWJ2H47BBBQrpwXUU38apC3DgV2e6
Cxxq9PpMyyCnUycaOha8s5cmekGmuLFgXUPcQT7cQD6rtr7WeboJ6Ga40V063tQCgLmvliwGGKuD
AWNYZeDtFfuYYmQTP2hphTKRCRfD2CW9e+1b6rZzDsC3UmDPRXjWo2heDBu7si9aArRTf9ESOIEx
XNGwXokCseaI1ArFLdomoGeTIF4nzZfB4v1sgengONKZv1BsXBoCAtYoV4X1rQTd2gyfmyHbitCh
93odu8hmujvAQXoTL9sA78iZ/NjFZ/n0SecI08OHugUVH31TttwVhQ3csNopR1Cd6xY5VM7E6haa
4KWD8PPJTq/zmG08WAsXXL9Qu1FdeA52bbWDYnS+7Jp7Vwe9CcZ+lcfBLxElZ35wm9Jf512aD8Te
AgDlPMg+I0Rm66nxHzy6XQ2w4FSlF7b/1fWBwrPhGvBzPf4wixHQUMErKtzPEUiPDAudPJ6u7FLc
p2DixxR68ZARlyP1NdWIiMEQV9tksFd2Mywri9qzVeWPVWfvO3EOKDVALQaNB6jDKJDa2cYMD033
Xa8uwuTCEI9uP2yinFN5oClZz5K5/cGQHPs/x6bc14W5jaMbsIbr0csuuAEsJeuGG0wV31oFmszQ
ABsFvraheeSlO91RF5Vx0VXfSzryfr9sEK+3G3QM/WI9unurGhalc9+4X6ktraKwW5X2Zyv9bdq3
XfSIb9hKQiXxSTra7LsDj2HCeceonesquipq7FL826j6nIYb3qht7/FpVhJe+PF41eMJFmpnce+A
pSMCg8FFW3VJxwUinlUu4qiGE+ye1ZlY9inggbSO1m104+XNocvgaYDFsYF5l2A3bTITLlO2Uo/e
eCPiDBwuABY/uPOnW77GSgA6Em733ey880pca/K+D7cNNWGoVEPY7xPtzPGoCauLmBZSAYh9lktJ
R+dHm3PidL9yuHnhmGzSdjhvHKhuive3/OIpfT8EdFlrkJ0amzURAr6Mt7Bo0s2Wtlo4kAr3JGo3
VntKQe8PmhbOscZbgHmiByGmP6jxsqn1VUhsriuY4eVv2UfbjNSqAegSVhkmUNDZ4Q/g/rv2bW3Z
B3Dfwt+Tkd7EHoebd1ul6Sq1fPI8Y5XzekY5dUd337QdoCsI72GzrAJtV7U5qHAFV/NWJSBDs3xj
N4CqAAa/n9lK6w8p81NN9Vn5IG+CNi6CjkpvB14xgfWOeE15HRjtrtbKVUgwhmm8681tWUznrv5Y
uT/BwC6MxF45ebcIJriXELEKUB5DZMHI/oTDyGKCFtFPEEi1dSnbA7DCcLiOimRdIDlvx1dtBmk1
Mg71jCUsSFBp9TUSVrxTLJPsLtavG4QPpqZfubm5Ft644q76M4WEquJpE/qoUtE0GK8xTN/kEDnD
fQ9PLGyuLFBM5ogHkbjvkGZ0IJNE3kUS/ABKaxXdWW/fRJxTUZ+tfe6SbutcRDGINKr5HpkVBDb6
DHmMTWIPdbo+QylIX6RlCKV8U0G57+lOV4CCCAdT9XUqD2j+kAlBV3byB6EhfU0pcZahbbVzq/Rv
GgLXCBNgqDeqvFDWZVWtmvDayKediPYj617D5vJ8UMVavjMNfwk4jbzgzCu2XrI3+npp28FqIpxZ
DnhOyBauBJytF2vpfsoIyqJsF0aTE8WBfEIkMr/J9qZPbwL4Z1Rh87lUHV4XAOVQzFCV2oQxCai7
1Wx4aqY4D5PLSfvKkQEis1+ZZE5FdzNG9En9jfAuJg7Pqrx1J3flG1ttWPQ3Tn1RDtPCm3st4uBP
10Z25+hXVlytMTteSJrkYXvROl9qeJnJfiCs2aTLls5OnnHx6AnErPsUfnURm4ih/de3Xv9ZiOvA
/95VhzB68OBWh+yFlP1nWpeF/11VcKn44Ogur8LZ8Zpcg4DrQt2npYW/gue7VwEsnMEBt4wR2rqF
iFil4m5IrnP66g7OAwBt125q7JWhb1zbu8GUex2rA0YYblxtigL4vWGcN3mwz7j9eEDE88QGOcXy
qJF2Qfk5r7+m3m0d3uupOoMkhCCgeecN7RdNFIeEVzp3fkz2cN3h/YnzAjZvqwzjs5r6U5vfyYYI
ISAyBPmZB/rTDHkAsKVDzb8F4LWsoYl2gkNgvM5TD6uyYdF5lyPunQVIt/Kbp990Rr6oIGIoB/0C
eW8hUJuGsGVFfC6L+y7ZtsOXKB5XeXuGXNlsFEraCgpLEhh18yLjVTSLa1yHF7xkcODhMWPdwMv+
TY9uWtILweqre/hd+I40/bfKO5h0hY0ryiWk+2sDIHEzXVjyPOyGreuqFQogjTiMnB+p/BrBdBjU
Z+n+0rH0s8N87Xf5jSP9+wyydojMCBooDTLwq9YDGh9wAsXcP320vbf8Tz1B1GEMtqn+w2vGtTuQ
BoAKX1ZyJ4Pt2Jcw2Q86TczE5u5bP8RRDiE6BjfXQmpHhqGr712tPogc05gyaLgz295uIr3O2/pL
gEC2rVo4WMFWKoQM6BLZcBC7Bpxn2qx9WAe1LO/sVu3R1L/sYfU7I6jWZJXayKfpEO90teyx2Inm
q3hPKgT7v7WvLMj/gXc5s2gQT/HcTTMoenOEcR+2MsIC6RRsIDSV3AH6OZnDVk9pwyYA7pv5w8qF
NOHUZ6E4N/LPAwU0MxkhikzL2CMjh8uh2+5NMeETMq+nGrdZt6u7/XwIGUn5O5TJLvLMJZTzpVtB
iJC3IyWElGqTBiVrSvwVhA8kK/ZhCwza3g3DWR25nxyZQqwNL0wTkdwEUGHZrAN/GyG64tbpjafL
bQMTxq/aS0+aZ+imbccA6FSP2Vs17Cbp7p1WHOqE/UhEchFi7q1HDdqPlxGg6hsfgH9Vfe0qb+Ok
4Jvv8OwpRu98zJzbJO53ugvyECGcE8fZH+oHR4VCmEs8DDjThxFiIbzooPr1/gc/6c29VZk4KhX2
emf30iiHg9s29wSzSw+ZnsEmDzURhsAjaiT/d1NAn+4v5BrIQewl5LLDpOmf4sHdi3r6HLi/I+Vf
Ku/3+19qHvut7zQf6c+O7mpSJfh5G9mwRC5ikqAZotwX+er9j39Sf3vr848qjDJ2u65MaOkVwlw1
k7jv/bPMwKqo/x1qt36r05jf6z1I4+as50xsx+gycS7Lk/a7T4J8b30D4+UMESjPbfYgM6SOMsGw
N8YUPki5Bkl25vUK1gUuk/mnAR+FEKZzzVmVGpwy2XlTHIC6DqgquIb4r9X6zaOyZQARLIxpjB8C
bav391N4or7I6fqHpTwqXDp2Bn+D8+oA+X5R4rFLNQ5e4g5oxC2XZ8gh2YEECCuPZJnR9c/CH2WC
UL2+ElN9m3OiTIFclZDUOAvWEqr0AG8hybj+XnfFo+nLjWW3GznJs6Do1oH2KEGI56b7SeVf+qJb
jn64TtPP5eQs+xg2XLGv63Nv/Jw15Qp1IwUjVm8+VVG0TBEVqSg0l96V6Z65RFNi2rKwz2H+leVD
LFrKa2jbNHwHCGVE9zqHEBRPS6d4RCok8WCznTUditxiBQqkTR2SR2jyWvMQECgHGEdDns6VhKWn
1YtZZaBsC7KKb3FAshgD1EVAI2lghgbuRWMPe02C6J+VOtZucq7EGhKrnKArlpdBvq9Hb2lRIjSo
QwxmuosQ4oq5FuQNZHp9L4t4gaAbHNV8vI+afFW1wR7BVJS2Hh2TtD3cx+VZQYkNq6XQ/zYNv7Pc
PxQQfcoA/DQsRhRaDHNr9ecKueocXwNaZOfTFF5WYchpTN7OqdrrEe9KuvIHGOA9dEZ/6218S0dt
ymGpob4Oj5E0LrL8t5mXu8QdV0k7s/vPiuAurKbHuCf5seEN2vqaK+eyCDlxoOnV2V0XXxjxBUBR
xJ28aKPG72aqr0cR3TjNLxX8kEawKnrE41KHwkfEXSteVIZYDtlOK24ap1hNZvG7r7Ndo03c2R4d
eQBIDt21OU9Nc42eCRd5uURVadHZ6dUEmbyHb1R1w6bPPQpIyTmEtyeHcT9IHl2ABUGSr9viS0yB
uJ3plQgpOlNEGck5pPplMF00ZI/V6N9b2sMYVQeV/XICWLVWuhrMcj3CK2h7dSkD86zxze+hSQUC
4IYSv7TOhHuMrVZtIVtbYLT+EMHbQl2sLTYKfY0slVeRI070Qf7QzDGOzpQyjjq2jNeTdXRUDW8H
P1hpLhCSAHbcdArh8IdYfqzLjVprZiAi1B+a+D7FZtiqzxW01vcj+R/ueMfy3GrKuKSQSR1ysYt8
DPOG8dT98e24ZRwdEY6vh5LKbn8Y6ou2u+UEOPHBf+huHWvi2srM+8yhUt4iD9F5E8pgiMhhdpyJ
U8fbH5oNTwjhZ8en5WRJHU8WCwuTo4gbPARtymVnEZIlYXQfiO2YucSZcKmku3x/Jf60zEdxPpt0
4YzztKrgm+nMmSGcPiQA3v/0Pzy0Y7FcNw6CdGpZZ98SOJEfBqOBgIoIXf/z/QGeNv0bB/Kxcm7k
NSBpLZMT0B7nSL0Pq/AyLuR33adIjzVvSGRt9B9ON3C9TS5T74tbcSWZnfAg3KGytGoLhMP8cRcX
3GhF/l3Z6b6Bb0nzblN1+jqKkkNGNn3iG/9plY+QbMIefeEVA61GGIZ2QFvBzs/75DYOHvviiz80
qKz5jxOSXBLRDxWj6eNoSJo1C60H1VVA7awhI7m5oKX0LdN+RIjAv//d/vRaHnW7ai/SUZdzqSWC
O+QQGakPvv/J1vz+vbVOczB7trdL7sF6K9kJTRZdpda4LVN/rZp+b9jjNoeWpunFos6TFcL1qPyg
xpHlnxUEIZ2itp/t3KhfRvZXPQJJmZtndJsWXgAmNVrmznc/InLHt+UsVEJZU9dJM/AEFTCEe7Sg
/Bo5LYGkmxfvardZm8Fj7H2LrWINP25XjPHnfBx2MXDjJLwyaeZn2Ky26qvnyWWttlmI9MM0fJeD
vME1miqBeeKp/On1OIrkY6wCv0SS/6AnOUWQZDkgGIzZG53cv/Dr//Zj+G/+r/zqX4+4/o9/588/
8mKsQj9ojv74Hxfhjyqv89/Nv8+/9r//2stf+o/Lbx3E9/z477z4FT75r5FX35pvL/4Aryxsxuv2
VzXewEdPmqeP5zvOf/P/9Id/+/X0KXdj8euff/+Rt1kzfxoimtnf//rR/uc//+4YlkBGxNYN17CV
K+UMSfm35+P99Zcvv6V8zn+/Wd+ubz6vV//jbw+/6uZXlf2NnlX47eRH/vpWN//8u2n9Q5m6MAEv
oZlpiDnZ7vmcp58Av9Sl4Nvoti101jHLqybgR+Y/pCEUADB+y5SmQ9yt8/bpR8Y/HClNXSndchxd
4l3xv776i+X8z+X9W9amV3mYNbBtjKdc/z/frDefxfM3rGoQgU3SSl/6qQfT0bJ2vm6j/5EX0y5s
QklTGGGGHHlJK9GuI9l99lobp0x9X1sg6IWJtUTVZtuksi4RmVg4JkZ9qr6MyzpBUHPwlp0mEeQc
bQ+pUCpv3WA/mFUdoCUS5WejDnLTrUb5CcOycB1BGqf49Cg1OMjj5PbnWoJwJOrpS5GkN33hINVF
3e26bUYEprpc7gs9KZaq0WEM9xllTRWgTqBCVGu6vCpvKgO5iWDQkVBrw4HKS9ovEkcfaP1Fm3xw
1lXWXsC+lhvVZZRhguJKhiZ8fLfhMhJWd7k0vwWcDllq39BW6Qj2SIWVLi28KLjMUcCa8vBzo8Lr
SNPPTSEuYONuK2uc1mlct+dW51ZL6L1UgKNiWlpGhLyio7ZStAYat+LCLNLfwkOCo/IhGsvBOIdq
eT5OYliZkpJR2kGV7YX4VQfJtxoFGZwz4ci7WHSYUouX7gC9dWgosEa1u08Kq13rzuifZ4U1rMEy
LYM6PpgFUmlepm5jirEosn5q8XrYpk0+/Krq8rdy4fQHlm+hkznuGz0BO0kFN3O/Fd6AjQhhkwK/
scT1lDqmVOvecz5lyJ1QaMO0uGibpZ2hqGU4MDDtKYedntAf5QzEdDUQPV7XflPvjRHNi6SCn59V
3PHxOqu2kkdIai2rtSeGXV7rzm2vf3cyakdtUIdnYxjcBr4B297NEMS1mqpbDawxYuPRQxhO92mA
0Gvo85RbG+mjbMivxkDm503V91eTBWm003rtjOTxsa4DwAoFO85JfnSZWW4aWOxNYHhraXXOGUlG
tKrKIaOjOZ47mkDzCcu0uilQaItnvSqjQDYWAn8O9aswEjqK6Se6TXeePq2JcKuIa2NU/c6wWpwF
wiKz2ZaKCdYtLKAsWHcFiRLOLDmKNNX4FecoLnHlKocRUI/ZdYMzW4V+c4coUOkbaIQ8dvksMDnA
TEUwF4m7wWQxEE1D6YiXQ10NbrJ1qisRUJBDehLtQHUJKAkBIYQSzM8ytC6yIVx7LqeTRhXHkQiD
NRBxBVq1Wddtq/un8Pj/5sz4//A80Ged+j/H/332M89+1S8D/tPv/CvA61L/h9CVaRqui0K2MWer
/wrwyuIHOnEdoQmHwD9fhv4K8BwKwjEMwrswifxiZt/8FeA1nc8TjskPpUAT3MXU5AMRfs4Ln8V3
/LstU0jbEK7gqDGPCW5W5UrPapW1SVNytJWt+0RGA5fo5NAXepFuai0Qw2VP/SvdlYGA3O02iT+d
uCjoLytCkD75HhxkajYBEQ5zfpnJBY5AycVr5aYzE8fYBjH3okthd/GA3GUpfo8ZvGsENZvkx2Qq
vpA1hvlKJGVw+2z1/joCnx95L7MmvohjmZZpSAMkB0/GNV5+EYQFVI3KntwYZf5DE4b4kVhx/6hl
DSJrvGgnJv7q+TOcw3oqYWOI4M4n+fPz1TNcrUHnT26CxjHQXaEkERgYABPRA/NSE0MHji7WJiKe
bu1s6bnX78/3ZVb+r/k6pk6qIAExvWLK1UaQ2CVS80j8Jmqjkja5kX6dfij3/2sUurGWa0qh9Hk/
P5+mY6I+MPY6TxWE0ENuY5XrJ010gsYzP6wXm9mxbLK3OZHiaYpjyHzO5vX9Hn3KvK8B54gahR+R
ILkxNKdIxa8fm61LsjLSLMswXOdom9QqGqccqB0FoiQ+WFVt084T4d37i/N6Qjwr19INabuubh6z
yrNeL1RXad2md6JmbefCOWs02S08EDOP7w/1akKkoZKg4pimzb/HhAs00mItsehkxiOVSrR706UY
ilMGSK8mpFga21aGqaS02fMv94E5qdGycsfb1DObCamEMiaNwnMXxZXQ1X9+dE4WGTBJrW07llTH
BSEucK7qbN3bRG2GSHZX+nkP3q5p7j8+jkU05sZg4hV/DC7ohiq325beT0Ex69oVCcqNMhYP/3ej
HD27yqHPLosaR/RZUiaPLWy+5nzr/VGOV4hzAP9o6doEI2HJY//OMohMo0N0iz5WMV74XdzBppQZ
4pogMz88lEsosNjb0uEEmr/Ks9t7lPlpHFVNv6k9LLwHX0vwRhat+AJxPDv1wj6Bl58HBybmSt0S
TIurkXvM3IK0hVmCQMI+m8zQ3NRAG1AociwPyYYOBTRpVwLhcP4jz6I08IyDrAsM9to+qVIEplq0
ON166oFfeALp5aieigcJewEJpajI2s9hneflbe1y/144TQxkMNVj5Oek1RfT2nSSgma3FrqrSqqi
2TelEz7q0Jz6rWwk6Mu2aisKzemkZ4ewKJS3T0U9uyFYqt1i1aqn+97WmrZfxJ2oyt1oxNlnQ3QV
uvEV3YqkMdGfeH+Jjk9DV0idM860XP4R6thADaVzJhVo/WZ0kpCm7HAZjcVPL4UvHYiv74/1eucx
kAl61CbQWdYxt6JtPSPyU9FvUg9AY4nl60qWoQvcJjmFA5rrQi/3AkNBNjVccg2LAV/uvFFzg8w3
0P6KSx319YbH7HXlhAplpV2Jws0PmjTVzYfnR7bHyWQaJjIvx2egaaLumiN3s7FjTaxD7JAAtUhP
3zltkZ5SFnjjYRLOLcE/ihHF8fnk11nAIx5ACQ7tcvD6YT8/h4XZRu7qw/MyXEsoY47q8+H+8mHW
saFjBwEDddTUDPhP40e7H9Idnk7miS0yh7ijdTOlxSCcT/Qzjw8p4fmd2RXDsNGsiCrmmKizoneo
RGSpcZ4LDRXy1gVMZoyR9uFgRaXFtS2XhQePfJygRl2ROG6aDZsqRflxZeagvEBmlOO0BF/dd+uP
PlRehfnwZ76g/I+HK11VGXnbIYyK/zu1Rfu6mtAUSuPsY90Sh9faNF3OYrI/riIE45fLZ7thCHZE
TRujtX7WDVSVRhvjE3Hk9XZkECZCuLfnG8fRdiThtxs15mKTh+j9lZUNhawNgF6L1vlgQvs0n2dD
Hb3beW0XfjimYlN0uqQPGBTbQen2h7cDEyKTsXWWyXXsoyIrOUCKSp07baYxLYFuNS1YZaiJXmDn
J57dcWbGhOYioM5dUDfnPfhygWg3RJNehmKDi7SJqQYtiUKW1om3+HWkN6VuU0/k1CcBeGrZPzuM
8UtpRE283BhRlGFRZPcmtimFCL9X+livzXFCZf7De1xSqFScyYYheLNeToyTyxZpaQt0sI17Xwub
A4a3Xw2nrj6+WFxxyTideY//CxT6bG5WOtaIs7ViY2fheNeNfnvWTQ04q5nO8eE5kcwItgbvrI6Z
1cs5SROPm2kyxo30EbrZ+YFTGFuMOyowu6bpDbv3h3tjb3BnNGykpCzLFce0TEjCWp7m1kROqFDC
r7B66PNTroZvbI0XgxzdzSNXGKHpTkQIPeih+OWljo4EeOp2nO7MKs5O7IsjA7qnkMSAtBu5xJks
2tFDzOpiKivHmDaViZwp5ayk79ceFnEAxvXAboGHZpa7HJPW4N0rLExtQhlASXGcMrn1dBEfZNhi
eiBYKO/rKKvi8aPPnYzMJtufb7OWOr62j6YfugWJ3aaOegQo6+KLbQ7midrA68Xl0+cqhCMc3SDe
vNxLFRbNKJpg7SRdUQLHdLw7/tcpLaYjpPf8tIkt5AI6E8Jf8ennz94OfZRljFZUv6mwMezWeWi0
2jJOo3xC4rcFWtcFad5vi6JO810+FjQWh7QrLypRacaVn8f4W6VOpWBY4GlSdQc/zkvUdjIPyeIB
tA8AgsqS6boVFntTpW4x7CNWcNyZ2TSAboAwTknctIrbWMjmE/jsRkfhGAz1XVzGJAKLoE8yWtZN
OGVoyMdh99NAYlhzqfaX1Q8uGAWkE6JbtyARicDD+/EpLY/XR5jUdZOnRMhyLXkMkPCBXuaJI0lz
XInxgu9RgA6lWhpSnBrq9cKTi3HpJ9zrivvY0WlZlDC3yrDsNwoS2HYcO2NVWqG1eH8Pv6q5uSRQ
wpBYLEDFoGd0dFIaOYZ2RWsCUXKi7yl62D+BYacb21faMhyn4txvx/y8bnJQ38ZgfMpEdvJLvH6q
ts6FTPJEdb6FONrjvWO2sY/BxyYZQlBPkWofgs5B5Nj2wg+hJed9TpmTEqdF0XWe7hEoIbZVmaZ1
1qHB2LYLkZMII2M5ngheb0yIs4yjWDqMQenm5UsrEUnOopIJcZvJ8B2ajJtp4j5jRKXxIRL6XxNC
nZ1aMSe3suav8uzFRbi5bvyiZqioS278JOwQim2zR6EBpH1/r7w5K9swiBA2x9tTxH42lOvovVaE
RbeBJF1vkXpOvxSGZV3avg7L6P2xXl/OWCfbovdqk5gqc347no0lBkBUyoLCU9J1D/Vw08burWq8
T+hx5wusiLwTA741uTnwOdhHEyOOfTYnx2lHZc8D5mh0c+NN1pmAAJdxwfrwc6S+RrWQAjNh3TkG
45QhHbtMNzrUorEhdBOw+hhmIJNRDKdUCRWP6eVdif61UGSplFYc3q2Xj1FVThsU5WBswOQC9eit
CintgUy1XIi2LLUFZ06OL40xhpejPkHKNlw5jR8sybrkdrYleMldJUnzj77F1EipGS7fwixhWEOR
naaFOzbNPnD67sTDnTfG8Ywpp9vK4QUnpT/aOPaQ+E2fCYxAGmaTmnjjCQ0C4fvb8/VucQ3mAguF
EgKxef75s+2JLE2CbWphgD+s7lSbVPhFUBshn/G374/01nyUnCMJxTiL9+7lSKPVBAWK1cZm0MFI
JjZmmX7ihpsPj+IaxCnq2JI2jDy6XuiZ6WpWWKHdP7si+YVlbOdK8YdvZcqkUC5MpevcoJ8QPM+e
Wujk5qT1oEFp9KQQeTj/jYWv5X1+4qG9Xh5l2mTEbDlj7rsdJatWWqiYTnWwrbM8PLMrCbOP/+AR
6Z0yKX8dqBiKewWNM8khZh7tBLQWTW/UJn9rlpkBdWVsyQ60OqF2Sa9X/9z2ehtuR4xjTk3y9c6Y
m3/zqa2oOVPeebkztCH2lLSB3UbkbBFowTLE37EY84/uDYp/lP3YgCwZlaujGcYBR1w8pcYmr7Vh
DeYA9yUPc4sP7kAOZCqyhk5U5P75SqrLwFjKqalAZIMNz0n2w7Lnzn3iGv0qHtKUJWd3TMecW23H
zSFSShVEmRgQSosbxBb0BnF+WzQigwMadfGegqPSfjWGzOxlkRjg/gdLTcEpqOerXcP3MJ+yA9Nw
TJrCL9euK5rK6+KE7yHTc9q8SHhY9kWi9Ks+w8XQVvUpnOSr3cIrR8gStgTONOdaRyNy429QPRcb
c0AjoBtdzAoG0/8QW4BsxOaUMbmDUkPglXCORrGzTs9skdnbNi3FKnOwzSz6PjuxI1+93ozCJuGt
YyKWaxydJ2HO80vVhPp5OwaQtl2A/Eb1M0vyU9pBb43kcIWnxkOFh3z85VPrEaNIMyiNWyc1ftrk
JA+5U+fLaPLdEztzfjIvzi3mRHzXaT3bOjfKowhcakFlqDoxtwEmpdiv4oo9WA79N7SAblPNsg+m
GMtzYHwfrlY8jczcaHkT/I9zBHzpo27Ic3Nr1HbCxQbzIxzM4V9EzSlJ2nkSrybp2A753DxF62iS
g2tMZisYKuj1+GJUPUB3ekr3gVYmZ/bUxT8+GFS49M3IOR4px459LIvVTH0mI6tEXMLUGsRBMHEw
BwQe3h/lqbh9NC0CMBUGeqd08Y/la2t/6DwDejP8SA1ivV3EzsxrLGcKQZaO5ow6C8i+EvzfNsIv
rcsJxaGHKZSY+jlparjYWkCiWOpAAX7kSK34CFxA61sMRmyhxp/U3SnMwRs7e05hCIfc94ntR1cU
y/Q6SRsWlmsKLrjwEjx+8dY6WDViue8/n1ehh1UwuXfxts5N5eNL86gitv7UG1tPaxPQBWOzwwtD
7N8f5a0JUT6khk1QkMBYXr6qjhHXho7NHIUYQLotEjCLDJdxRLjDaPdfGGoOb9zQDd04jnI1N+I0
1DGuUR08JSjgiLKGJq45qv/odZVHx2sy18FIoKn/vJxU0FXV4Bmp3Ca5PZ2VMpTLONHTE3nZW48O
ABJVABJA8uajUaI4DYiyGhYGIyxPCI8zWj3w8KxOtBNh7qmecPyukJyTmnMvFtZx92as27pXdSSR
AbAhUPa2WjfTqK+lr2ORoAOr02IzP8cyKLqL8goFnQC+s6MR9nDHnmYgt1y9v5xvRCWK9xzEPGNS
nGP1L1dTo++RZgEWr8NP0hrsx0QrwRl2cG+zSWtOHJJvj2fzoG2DcCuOErfMSPQy9iHv6DGU1mrK
LltHW7WhDnUoDH++P7m3Xj7HoXdrUNEHrHJ0gqlWtVqn+dY2oCdGkz0wb5pIeSem9NYOgkdOpiIB
Tr8698MY+VYUdHj5gCBedhM2cAVV253W+fqJod6YkDIMsgxdB0cHPu7lK+GrrCvGjqGcpLG3qZaw
dzBFOXGDeJWg2S6dTFouBC5lsSlejiKLKLG02TIti51qlTs9MhtBmGJSmeb7PJDFIbLzU/2+N3KA
uQ/CmaVIgLklvRwUdpwr8iq2t4gsRlintG3xveWr1AvRDxhsR4mLP9QwGt433MCnx/d3yhtryJVM
cWA61IKdY0ZNbkGXG1JJ7mY0VNqLoLhNbU1uAwfJrPeHmtfoKAgo4I5gZSxCAGiglxMdcvi8EPPs
LavpWuu6nFJ7GcOMNw45UB0D4QsPgYwqMtorFCBqtKSKLj6lNvnm4wbb73Dj4H5zbGYRYOze5CP2
OLi64XcQJV6brOJkCi4EHDiUB5yyvSFJL1bOkJmb9x/BW0+b5fyfnJ3Zjty40q2fSIDm4TaHyirZ
VXZ7bPeN0NvdrXmiRurpz8fq/2BbykQKtX1lwICZpILBGFasZWHAdLKpcK2PABBjm2le413G3uwu
nWiQRdJc90GzlmzntG/dmF+X2thyN449tbrOuwyVcI/6MpuQ39t7o9O3VvEpa1lUDwgjt4lwOi2j
VdGYuXhRJiGDKwJU5SGGuX9sN1chhuCPoyxns5c0mKrOL/hmMAbKp87Kfldlq53Lv7eI+na/1Ckm
a/GEbGYXvjrLfmCc8LO++PHOV7nlYXxg3bR06Uu6W9JziyH6zlbYnnzq3+O/0cHN2/dUxZJDPKXw
miAv9/azC0h/GRkxQGFub52ZoX8qKpIzcMDpd2r7+fuJDla1E+7dsuwArDMAWhp4VyX2SktSK0sL
lkm9OXTJog/tEmkPiV6bOzu6XorXE3S0KvMEur21OXjqYeHWsbkqJZhQiN5TSd3qsCzlX/fP7uZK
xCs0YwjHKCqtTWJO+nkuc6TpUnNqz27FYIU0Wu/UtxBa3l9KOb+1c2RTNgAhlU0DllCG84v1FZax
ZDMvOXMobvd15q6hOGdEp2EwzIfI7dM3B86sx0o4QoNa2Rb9XdTCX3hKcca53n9SHcITQPbpZQQR
vGPz1xfrtZPFvFIAxMDe9kU80sqyKGtMIysS9MMb7RgU9d6U681VApNyFegu/epmeUuji25hQ1CW
ysdBL8fndpqKncbL9RtGjcO0cEKkzUQImyguy3SrUxXbi7FYFjoM0MYxMTFeqiydHopptI7TDINq
JybzcTIoNr3dSmjF/IucoAKnDuEXK/F6jUqtN+GjCujyK+CEB70bWoR0o/biyzzaCdyvH8uAS2b6
hqvzlvjbadhalHVNMuRcHF8A4ZkRDS5A5cf5XwJ2T+ME3MH/DZRe9NLRddjzKdfOUq0OiA2YgUOs
rn7dL7s1GInzGenk+gUogj3lgSumJ4gx7PISCaSuTv0QuH95siMVu3/ON4xJtd09AiPavfxtvXJe
dC4TVJZzMc3KPwVuE530Od/rv99wL4waUjsj+1A4n82dt7OcwYsicdBtr9GgnMFxmJVtHM2+r3YM
59ZSFi0hZk24GqazSfzHpBZ64SAdaGYTk3JeXVRPwRIsnxMJ/eX9w7u5lgrxqGAqBMNmrTQvSQRF
6V6SSMm1annxPp148pp03hseubkUgEBgN6CJsdD1d6q0RmGjG/fSCobiEG8lkW0JrzzqGzsmcesq
WK5HtQfIkmkHm48lPEjVTEsQ6fSefDbjyTyZEeoY4+TbX227ah7b0oJko9n1ObeMkWox0QD1SHKg
zXlKHY36URI3L4xsnUXdlpfM1dud/d1ahWgYeCPlYof11kdZNF6ZSjodF2NcENqeOogrJ5jL7tvG
zVUCCkMBdShAS5sXlaxiSNrCQexVZOkHYdvls2aM1ue3r+Jweamd0NoCwbzey+TDDIerti+xFjOi
ocPg4+a62HGON4zPJR3FHGgdE9RtnEQ1NFZQ6052MXMvOZLBpEcP5C0mAEXtGzfEk0b44RKHOFSl
rY0J0EZN6S532SWoi+gQTEn2YFXzXqH26uOwCjPPOr1weN0onq6PjRDf5EHzkgtOqX2cPJmdgsXf
Uyu4OjZWUYGoaqWC8dqOWcWdqVfCgwGNwGuEKLOI+p9Ti8p6kerdmxvDajEm5Ug6ebSvqi7jlHeM
WQHUggOs/lkOqso+JvNeZ+e6wAUyglOjH2gSxRHbr4+ujtwxyPscnl9VFf7a+pkH/4BMYcT/pllB
LE6l1mftP00Te87BkFBiHgOnhwemrd15fnSWSNcesnl00w/SCZr29/sGpCYX1/ElVT7CS/wH7wy9
oI2xMmjbF1qHsbYzHNGlBT3k35b0hHUKvHk0YBJrnVH/unClFE2gJrPPstJTC3rHGZaI0XCrPtl5
lK7Rfp7CKRAuAT3DuF55uX554NssC8rAz9IL0Nl0Pg19W4wHu46gW6Vg6LufUr8bf4qodIzvhZaN
7e+N4zX2MTZTL30PpBOyQy0xIjeEQwFpa8Ormz3g+VXEx2/kl1kKxECZZosd0lp/SGpHTy+x6PP6
nEaxMR59Z2xmZNPnpfpoVKWDEC21vRFoP6cFVfikB6edD6giy1WCQHJNuRY3A8wBXPjGp5mMfLSi
HPNLnde9OFUpVn3wrSgqfkTxMHtfjNmsJ+sAJ1sGi5RZWU7xZ13r7X/aCqSmcb7/e67yFX4O1Vzc
gQsWhvBlbfB5qmtW7tf5xXQk7MdJYCDquETGByON5XPfR82OsVw7J5q36uUloqD1vS1UAfoY/Mbn
7Qs0J/5QMon+E0t/cz1DtYiZUAPIxS2hO7bZlp7Qf06KksIp1DJmUFZw9ur9Tga7oXujY0ovWjFM
qMFbin5bNcw6W2yvr/TsQgxIVREGTk8e2mEsJbRLqTDjRyQMJ//oFKiSv6MU1hRPNhfl51A1S/Vh
Lk1reUQSLGiOMWwujCSZyVCezN4a2zNsA1CJ1VOmlzac2b0n9mKF6ztBt5czUt1l1UDcPBTSGyLX
aUR5Sd24Do6BEUP8qGgi9GPkN8yaUET1xrNmFnF7ZpDIRGfamm1txySuXxLyVpBFdH4o5dHgX3+s
gNKzLYlrL4OD4OUkup9tEGeoYut7mcgNawfM9NqrpdZN32C9Uq+PC/wPTX4pYAf7yrQndGN6mX/N
TemelqHSdgzkhrH7Jj1hsh4bk98WohEaaxsE+PJLpifJx15GznJ2M2Mp3n6LqQ2prj2jn8wlbfZF
/xm2rAyFXAccyVnqEPFCzZDL93PWL3+MRb5Xlbz+ZHwqh9tF5KTSZ7XxXzy+1luViUJMfWkh+nuZ
LamdnYKWQRV0/Zutg54gc+XMk9Fgp2ewXmoyA4x0yeoLFFTJ2ZW+w7xpDe+nO2bVW0NBkAmgK6g+
WD6DGttJmjYWY+yXaX1ZfEjEpTuk595hsrEnkdx5CG6d4K9Lqbv5ywmWmrZIR+Sc4FJ5x8qENM+b
zIYrpzs7J3ht9eyKuQluOAF7YG58/DyTLtSuqC+5UyBx7BRhboxITvYa3BQ5tLH3n5Rro1fLQZXA
CAoxVLAxRrsrqeG0TX3J+gyhzQ6EPxlqt9NcvcY+q2/1yzIbrzEsxBQz1EDMBonk1E1Z9Kc/y/G0
2DFSHDTljhYR23SI3UyGUL/0f0xl8TZ6NPUAECmyVYpiFIPN7WSPzI1Bo+eIwSzp8KGQoOClpo+P
woZk9v6x3jIYAHywUdB0AHxqrQ0GNluAmlGuksbsIwOv4mIIYNbj7Ac7XuuWvQBaNAMwEURK29nK
VicrpmhWXJbWbeHajiCxXJCc0IH0Q1H219v3BdqaDIL2NStuzCXoaSK5TVlCxOLAxZ9K41GH8Oix
H81k5whvWeavS21MJkdIM3LrRL13A65fAkMtT2M3Fu6OH7l1gsBYHfC2PDfutnTiGSIwSz8uL8z6
xl8oNIh/eug5HkytmxWLn7vzxVTQuA4qbdIjkHfAkmmvbs9wgS2ckQ/OsCn0+qQBk3/yqkh87AI9
/psQb/lgDeMYNmnv7BRSbx4pHQmAG5gfMKu1Vc5Wms2DhlWKYPDeW3MK4cg8sdD/8OkUywpjo2Cu
6buv11kqzUkcmEVgde7gs/YicKh9JnfOURnA9hyJzSmVkvqp0aL1KqKpKcCWHqsQNJ+sznG/SG7+
J8SeDEoPnfGubPwhPdy/AbfOEOgRUSoxkGIDW6+KgJnDJLFbXAwNCKWgkXkWpNBf7q9yy3/QkKDR
T85OsLrZW5Hb8ALk7K3Kxu5PZyrm4s8kBqiEqrCLLPb91dT/tj1JoLtUumzmbfAW6z1xA/Q2TWAu
mmC6/gorRfGYB454iKK6+26WmXm5v976DH1SKUrLTAAYvNsKjKr+/ZfnVO9oFAyQUIRZ0wUP9CrK
QztVe6WitX383yp0xXDAoF35WOtVYqevRsRDkhD+re6hHms4hZtPTvtil6j+FLQzdkxj/dFeF6Rs
jdWbFD9U32W9IBNGA7pIehoSbdl/BpZQikCzu5hnZnqksXOIazfy72oWwB6qoqxnbOc2xBwvdR/4
ipJrWs7ToigN/KI50SMoH5CpNB4jyI6/ZRnh5s5Gb3w/TIWQC4dJ3XLrR+JKazsjL5KwkMaEbo1o
jppTxzvUuDeO06P7YWIgalppm/C0ZP59lhpZCOjGuNAb/mm584A+XPo22NzrUYIlpKhIk9glR9wU
SNvEGKZBelk4BwOKT02l/xGTfDzet/rXH/zfa/a6jJqwtJgxxPu624B17qk1yDrLQr/2NIrmheVO
yblzGrSEZt8T8TMEtRXclLFFun0cGQyfD33XDvZximcSztiiRHwaTLeaTkuCMv3Ryny4yE1EEHR4
LprAeFc3Sd+foqFHpkRHy/Fb7QfVP4CER3TAgtSGXzxa7OdMaLAJLqPfLOIYj5njfk6zBfhJmfOy
P4DUEWAHGepoP1b5Yn1PYn3Z00deux11HkzLYEXkJfwVhN/6vkhokqBBm6pQG4HfamUnT51gToeg
7AVBgT2Czmt7ojjNi8TQkU2gtEWCM94o4yw3SnSI4KXRs9w/R5lbQBI678lVX18QlmIwmexVocC3
aVC5iKgVjVuGI5MMD8Ip4ktTV3/dt6dr/waEDoIfCjOvYwkbqxU2LPaF5pWhLP30jPBE92MyoSpn
Qtk4AQ+fXvJk1HYWfYUurI0Y+6VhAfKEMAYE+vqj9XYu21nLq3Du8sJ1wTBqcfdixr3mPGlp1aFS
mNvwPr5QGktgwvSpHVLTcTqU0ipdj5Iv4+KP+jctM/PlR1WP2rPIF6ZTZqyXYr7RiS/QvMj39exD
ai4zP4CmuatI8aYmAnYAO041H/S6y3/P6wTIQ9e4YrwksVbuZbPXLpbIneK/AmwSyW/LX42YqI65
QoSwETbOIfERrJJmov82xL38po/NcOlJm6Z3ZSI7a8ddvL5P65Om+EmcYYDBoeVhbk7aMHNZWDz/
obTHxjpNnt3Zn0HMaO6nhsHN/OuQImL4vs1bv/7E0cv4yRhyCM8NP7G+u22HsCXKAovz6b7dXRs3
PKmEJsBkVS61RbEH3egFPToe4WBFyBXKDo03Ru3/ub/K9W0l8mHKkrFcNZgbbGKS1IPgti+yKvTo
wkEu7xdaCqVuny+PNmSTe8NF176IRqyaygLDHhg4iLVZCzFS3Yu4TBNw4+ps+1paH53Y7Jvjkrjz
dye3nJ/3d3hzST6ri3HhlbZRkN8UYkbWrQpFtihEg+6e284fH+qq8VE8yts35TnK3bJFD4oTOvs8
qlvwrVtS07ddDac0T1HzwCR99I0Cd/kbZMU8MakYIPB/8xaZqQeYxKwbF8jfJAL0vw0kBdMmTAyj
e2TwQqANJZLH2rHFiZb124qTr1tU027Ugohj8b6brxi3SdPBBduEtkR4CV1a+TzlAkXEwjX2rqcK
9NfX07GZQqBkSApCmm+uLaafPXvW3aENbTJwisHUQ71w4cX7Kp25HcKsa/yPTFfVH1PdgzwxLzHb
o9P3dvmQWlY8XByv6+GrQt93T9L6+mlQ9TdFdejAXXmVpJTMXOXLYFchtfshRm/y3JVZ+/eSlOVx
Fn1nn4apa3bs68aNXS2q/MYvUb3DtPfSR6IKdTtBVbMog5NRxf6FPGpvDuTmUoAC1EQSRGNbNJps
gOQw91KFjl0ZDxXvRWjqJUy+Sd3vla7WTbx/bYqYnsFvekGQEG63BbA2iyKjCqNUQnHu6VqEXqMV
TS/cXw4XJgYHCqQBAR451v783lxk/KOxB+RSoqLI4uP9O3XD/SrQJzgyfBUzMJtnX6NZ0hqRV4VN
l3gHre+s89Kne2WlG6sAFKApAyEIYdq2Ydxr1pSUaO6ES5cHZNg2KlK21+7kMDe+o+K+UccLNAEv
uDYZxI+YUtXaGoHHTqOSFC84vmoJhwi/++ZjcwwF8iNVgppgmy7pslrGxHbrsDcyqOeBjBzspnhb
heXVWLh1PshF8GKKsmS9IQGDSrcI0YT+1PpPidZYL8OCtsz9vVBr4P/ZOB8664pSDYYAkPOb17EM
RuToGL8Oex0Y9Y/UkMXyh1WkontvlTHjecdF4/n+HS0KrdSPY9q03dkfF3M8QuUsUmC2htWc58qd
xzOlehQnieu64klMmjT/KfPG+jYOZZ1d/LgtIFrOct04WgOciEe6MtYX3S7IWrrSmP1nkvkMVU53
bg3/LJzW7NB1ko7LpPZsiHfCIbc/BPAzdEdfJ1z54GoClm40aozUQ2+xrSJe+K7KNMURZMbGqZA6
pTF6bXb9kPgVUkXeyIQRWrldj9anXo/SexycvqzCVCv09GiOHcRTMMSMuNhohB4qS5K2PMoxdqFy
KQzr0Izw6XxiSsyrzz2BZHCwjM6JXwzepuFYZZmE1CFu0USiTJuicZvp5oyw6YAQ9DEOIrtCW7nw
3J9VY8rhXTL6snnKLK+yP5XTpDRwaNt5PzNHj93Qy2q9RD5OS6O/2K1wjlbnR7StjMjST61Xje77
OB2C8RAsbl48NHytZ1vGXfy737rNj2haOu/Y5W2qITZYATQ0a336Q2pD05wgKHSh2prEaB+91Nba
x8TWhvQ3T6Y2JXSjrgtxsGLe3osxB+b3GMlKxpbdtMlQwKCC1Zt/dVLitZxKL+WBmqr3ZRgWZmO1
WqD3BsaRtkNaxdNnvxy8WhwStxP6A0XNonxeGPc3LpGuWCQNdLvbByvSW+2UI73nfZsn3vbD5Frd
8htl5NbjpAwdwWFdSONHazW5PIy2k/4BLWRlPs75aDfnrC9877s0q+FToRco8aDA3i3PgZ50BQK9
0kYcHDKYpDt4kDZGwWFuUcF7yuJa6x9noxkVB2SAp3rIEeNAJrXPUPK2iOWmByRpzb8my13ib/dv
4Q0XSbmYDIxuAtHUtm1tY7ZlhTw0DwPcmoduQWKxies22AmibjhJ1mH2nbI7PMnbZDIYyqHKx6wN
iznPfNRI+7E8ySHJlgM1kmavGHhjW8jQkiEDMQAyv016XAHKzsmdNkzwCCc9aaOvJli4HaKKjSbZ
q6dUM+jUrRjBoZG8cf12E7lz4mpodrltEP2G7FX/wx8z41NBSbT/MzYDuXwgki2XR9lUeXess6DF
ZEeojZ2nxoKp6VlKP2uPQaO1ZYiGgdcftd4zv5eOMLuXXk6Q1scipibmpnbZkgxF0d9pPBb1YWg1
K/viID+XfMDirf45WxZ3eBKprFsG0SGG/0PXeriUPEosaJpV8PQ+3bcf5aM3PpxqBP1mcCV0TLdV
cgbiA+HasiWIaUy0WovsiWjBDz36pU8tY5sHi2Ed6OWhpkb+1NHcv+7/gNdPuf0F1A+oMpP1KMDv
+rVyIseSQafXYTzzQp9mRoU+RJ0GyW0horiD8V+NzUmzcd77LrR474ZqacTJGqVpHKAsnq2D52so
yidxXDGNq/XRgAh81rnHxXTa5DJEIv1jQNX1A9Rpkzjf//03HkFYZIAGgIlRkITNzy/0FpLrkWh/
Nhzk4eqR6THLPcadeE+06+zEKsogt4dlU6hiKIESEnSm68PKBy8zytqvw8pbBFObAcKtMkfYuvlo
L8s7LtLH+9tTycrVggRhQDaRR3G35TGyA/RvkFEOo1zqz6Y1VKfM6Bi+WFAzhepCD2W+QMm19Hts
izdcAL09IPc+0GXrVSTl10heG5Gi1LSiYavUGwtBy5YpKrETkd30axacqdSTsP4tLBWE1KwPWtSE
Vl1BENFJ+7xACItoabaHI761ITqWFOZtm2LZFkrSDXZM/Z+lYj9CisjKIoNxQ3vc+WI3DJJcEGQR
DXyGSraucx6qyDAypwmHJHqGVLX6fUCx1spjgERzHp/u28f1phQ9lMnLQ1eLfH6T7KJfkuWFRN4V
QuziqbDK5Xk24WC/v8r1nhi7oNwDqTyEzqRBa7OHAxt0nRP3YQULCnLJWeCdIZRvXozIjvSjFQXD
DuvstV9Ut4trxjA2pa/tlAy8FhII6TyE+li283mw22F6rMRY2meIPGJ0M5rBax9rz8NFOp1vDcdc
G6Loy/2NX993yvTsmbQEAmFHyRL9egmEjjxKrIs+HKtseqoRUHlBy8s8UovDBzCW/iOJXLnzJtw6
bRrZIEbhCoBBfVMwiQPIWeLB6MPWm0BCtAiYLIcpyBBzdsdpih+ZIG/2wAqvEcTa01DNVSzJcFLA
13k1IWl55pDb9RTykibaJ+R6hPYVYMMwfOwzBou/1BCzyJM/VNSoImQpUNkGS6H3Rz8xG6TVDXtY
qDKUzR9xWgbZ76kpqgLqXtuOP05D7/oX0kn7Dz3qYwRXNIrCX1N71FAnn5piftEimYqd+syN26FI
A2z4rZn9pjCx/nxRS3t2rPMBFRlTPLnInX6sKJns3MFrH61KTQAKYS7BUraDfr1Fa7FahiFsSb1O
FRFDe4xAOUI13Vnpd6eci4cY4cp3Q+LlewDoG1vEx3jcFXoNVC3Vv/9ScBndqR9mrRsA4grtUlH0
Obje7vjTrVWgNNOZHwBBBkHmepUl1WgVJaziFpodWrNRftebwd6JB68fA1VKt3CeIP3gpt/cNn8O
4hoKbQ6yyuQ3yx3nZ7JD89Gq5dvoHlXkqZbiekGFD6p169ESfMVkdjaktFIglz0H6bG1ir2ByZvH
RglSlT4BAG1LkZ1H57m0kjEkDB1PcWNNh8Wp9yoBN1fxGZFBhAxk6CsL/y8mYGJ8JiDJMZwEJaAM
6uCLzJO3zav/e2KqScc8DFRvmMHaBBphiCzp/TFcStH9BtYn5c326ge3cbQdiMq1HVBuAmFKPxAW
BWs7XBQNsP4s2YTzH4zqqbT9/GfUmdVDQvtu57W+uRQSBUAiVafR23iIuMviMVAK76QFf3m0gA+J
01IbGLW3TZKo82O0g1Laq8WBG9kYN8wUsq/tdApJkWN429U8nzHsFX2v345XtDp4GHwBtAKbVWJz
jjLG2aZwGMxhOZU0Vi6VxtDnb2nMpyVPau09osrrR5KImtE21cEFq78t8KfDGCzM7U+h33XuR+mO
8jBUkB0yPZWHDCCkD5q/O4t8Y6OKOxvgA9PIqti/NsfRbgtha9mE3F3vQI2sT8eCMYzfEt9t30f1
7iT8DUMhHeZcKYUq3O7mUXY9aXTu6E+hNjDxDLLVegiiOn7IxBi8+dVSgl8gpxAEYfxh+57kulUy
A1vOYeeb9aM3dPOTn0zN5X5oc+sA1QAIXXemAuFGWR+gY48xPZ9kDtu6d+tD6+aOdqgHM5VhanrD
13IpIEq6v+a1p/KYclKoKUgJwWJufEg10u51s3YO/TxTvO2TjA5zXtj5Trx662MBvuFaQ6uuFL3W
e5vtOnO7DMHdyKpFmMeueVFTGe+YbW9P97d04xiJmiiTMCIOOviVrOoX56uYHpaoCfSwaxCLSuSY
n5LOb44pzvEBioY9tdkbW8OX4BoD1d0iQVtvbXBq3UWb0Qj1ujL/kW0/Joc6cqp3JADOznt8a2+M
V0GcB2KF0vzmc3V1F7dYhdK6r7WzX4kJh1KUH+olSJ7aKNrjKbl2JDQAqHCBCIMzEGTkem9FUvSt
VtI2M3PfedGpeZ4M4o3fqxwWGGYc3E+FnOo33zbVDAU3q/D+oIjUIfzyAeu5gwekwi8TdOtnI9O1
QxzVexx615bvk8ADCGHsRDU5Nu9MUFKpy0t7Cu12EfKR7tAojs2ctuObrxhoEIhOWANACMXY9Xbg
cF7QDuVaC2soqG670cdF08ROQ+zaCql4MrJqqsYi7L1qu78cmihmOyuLYQ4bn5iGDN4+Rbm3HOra
Nncu2K2lAMhwyRRxB2/UeilqUkbSF/Mc9tkQHEq/rlAINoqj5yZvGz5XT7SqriLChOAD6fu2m1vU
VKDnXp/DxR0RwIy0/KnNvb3n8uaGyLJUg5qAeosQRF/UWDoJVwfmroVGNhkHLR3niyui5XzfOd1a
imEn2PyJPShQb6xu8p3C9pp2CRt0VMojkUcyHJpYTvkFOUv7rzevxnQp00kkW0rQarNaYM4OwwmZ
Tq0KFulIuiUg/8lHOGaX0ej6OkFOAIyBD6UoGba6Pl2Tt92UT3ooRByczJLCY9wn9duPD6IO7hDv
JJnVFnzTT6Ocm3TRgThWzZE+e/xgl9FysXJtj+H4akP0cskPVCWHbAHO3rWVm1ZnxUmG1pxPmfo/
84xuaTOl+af7X+h6FUgIcK3wsSsytC2eJp7sHHpjbwwFXBmMARvLs9833h7i48rsoJji6+DF1YA2
DYT1Zqah8ItJyyklKDxLmQb9MYeL+qxDw7jzia6eKC4sNMAKyaeu7jaKGaxyFqMTjOGQddEXtCuH
U18sxkXqRQ/rbO3uvBbXW6N4qAA0hNmsu30S4fJa6IsZU0iDWXu0pJkdpqFJHmaj27lNt3ZGPkJa
oiA73Kv1Icq2SYucCXoUGGhW0tKiTZjO9UNj1M13O6n3MuLNTLB6d1VdlPBMUfvwIKqt/+LTvUFf
Yo9ibxj1SXxMrKB755UdsW4d1e99sF4/8kE678rFCw6LNJFTb4vpsgCZCzPTKw/SqmzEluXeLbyK
CjhlGNIgMWTc0INdYP27ktQb6gGZtbDwanlYbGs5zTCJvSRNOR2Fm42fvbzPdnAsr+iRVTlM6YUR
G4MfQvCV3sx61blx2nZYEjMcqM0Hn6JskOWXwpr74nNdM/7yI/YXu3gAWW2bz9Qt5HDu+9bv3k2J
hnZPF6HqhHKzIKgOmC36EEyzYx/BW9kL3ewymg/MjsXRz55yq3+gyllof7sQBxb5g67Peg/jVlYy
HD51afDYp7nfngcv9ar3A8QmwXcZ1Q0kAfAgIEU8T4X2n6aQAgXvltvGPAniIggiJ9IaTy3VqehY
UyQVP+67k+vLACqSHJOxQr4R+gvrMyLjRZNkEVbom6mrAx4wyYfSNvsdQWRY9O4vdm0GLAYS3FGq
CwFv9XqxqPA6K188K6zokvxp9X4bf2rFZFcnM3as6iJsJypCupZyTxtHRRgbU4AARCE51IwJNen1
yq1TMdyKfnWYCd8+WEHePRamAMqG/uRzN0jkYaBC6c41ml5vdthsFJwtqTXzJmx9vTRD6eXs240V
1tpsH5dYG59Kt5Y7HI/XrkaFPgwagqEHzrsV1jKbZS7MKLVDRL1lhtiQm4svVDybgNXKEcfTldO8
E0Le+J7AtgD9Qn9IsWJbUnS0JQvkxKKkgnI4Lm6PauyQaBUc1uas9cci0YoY1B7+5+m+KV3vF+/N
lC+lJeCeHOz6VBvALIsz2XYIXsu1TqLOakmH06/6c1IlyI/bIm7F6f6i15cFSBCCb/Ty8Cb29lMG
TCHZEyzA4JoC/6mLkdSw+yBDlccvdpa6NljVVSefIdO2Qelv7qXlzKlo6WaEWYqUsWVGH9qi+Tot
Znewx+Rrp+XDsR7tHStSD9L6mlBmV5wSBICkcfbm1a8gB58yC9yLdIF6ZF0ancYh7XYc8/UxsjXm
BegLQQVMTLv+dnlJfC4pnYST5yN11Fjxpbdj59DM/h4z3IZo+jUTVRmhkoNQQe0W5t7ZJui3Rvhh
qcdl+08vyQ9QaYp7ICv0umF4hAUieijjMvVOkYgt4+gktCMueuuUzmXO4qF5dq3IFL8zL9a7j5UV
EanixaHVPU4TLBaH3hFVvjd6oNzC+lOoyg7+kgoSMOZt92zOoBIu2yoIwXl1c5jrk8NsRZ46+amY
XCN9V/kNzCP1YrnxwdeaLjt3QxV/vW/x1waBxzRxW4xBgbrbfiromXuPka4ozPR6+BbnjX7QmUj5
cn+Va4i8QiYCgqSHjMnzWK8twvCnSEG0o7DmTkQHoGMiPzqQeM/HcqQc+lhbeW8dcuSw2uNUISH0
0R+sND9IEF7jkzaI8ckUubZXGbqxfZ9yL/TrDuC8K2mUukTIhCl4LSxlDCKBnDloDpCNT28G66gZ
DBQeaT2hioZPWx9AL+s0bjyTr2pSSTPmbrhorZle7p/zldPkDjC3pJAWlGaoMKxXiaei9kFVU1ig
FfwhaJPusenT9MXwyv6d1oz9HtfFlRdTPBd8DQoNvPf+Vu+NOFdjiJRypD0NwTNa7T7EZqXR1LD7
9FN0qL0q/8cWi2wPHsa142euvh4tdSDrvPh8PzXRt96uyEQeaTX4CpHPhN8VXdkDM6b52wgu8DHY
rEeFjSwTAAstqfU6dYUeszYW1PP6ZNEeCtOOOqRaxvq5aozEgmUzmffehw0n0eui4MEVgOW1m7et
w3pDUPd0pPRwnmA+OgrUs/JzNSbBb74xe8bB94f4n6JKbGB6YO5OwCIb/2D5fYZSWNnu0V+tv/Tr
TD65JszPiu+QetImtDPKodREnBUXpH308nNbSlIcLQsy6G0KsZSHctQW+6kblyr5s2+yZo9vYf2x
/+8H0HACE4wf4ZOvPwLcGED85VBcal+6oQ5q/8Wu6rdNvP67CjZFWkxODOB980Ai9p7bzNeVF0im
/7QRMaU+rKUP96/pra3QA0TniqzYprS/3oqVk/Y7tclwfpNbDdAM3wzpRTOkc3+d9Tv8/zfDKlQB
iaW2pPy1BdtWgs7OJde74jib0nyXp2Zw6NI23wnXbm6J0joNOuILMO/rLcF3pHnMR5SX2LNQGMjq
GnnlNo7r+PH+nm4uhLNRyEf1bm0+0EyVx7czBq67uo3OWlzFzwhxj7+9fRWKmXQcGWoKqNSut0O/
pyB77hjAh1n92CdZ81ABITj9D6sQIpE4Mx9PbL9eheZgV1k6BAPpWCYvDrMKdOXiadpLy9bPwr92
wNAsIRmtHZv633qdFlUzI9P06gIJY3cqdbsdT6ltN8kxnhtIbaQNdepOe+fWd+INgogYDmI2tzlB
m/GeKW8gEuk0U0fuMp3OeZrb/8NN4r8nP+Dho++38cyzkxKEwmh00UdovzQTpPNUMZ14/zttfPG/
B6gqf2QEvOBkX+sDXKy8nhglJIH1hvfSK+VRswO0EabPzFN+YbTj3UDSUFsOTQOZH4WV7WGLbx4n
aSaWz4QhQdL6FxAhdlaZLdUF8E5/HkEWYpVas3O5bjkMMj2K0CRetK82UUq5+IMeFEV1KdjwQzM0
3UvTQu5cu9nekPWtDXG1KBUxGwHD0uYeO+acEcaI6pJNjXsYBEP+cxK/mdmVxJX0gIxHjd5ToVof
mzAHmcmxxfI72lUUzKK0f6ljOUTvNOlUf9+3k5t7IqB3cLks52/us8z1nC5VBUcPVB3MMaTiPSPj
cifIu/mR/rvKtssNiXnTGTZMQK1djw/U9uZzQTZ5dId5781Vb+p/c5R/7d5mFIcP5HDNtn035IQp
79tFfTFHz3gp07afCemiiFHeyD/U9PI/cy32eGtvrYpAESAF8hEQtRtbLyQ1pDTXqktjoaJ57uc+
677UY7F8c5cy+EOSVYvDPOhG+z94fQh6qOMyLsDMzmZhlsk1PhrfLysG5iyZFDgMjtfvzbDeshNK
VBZWwqNM1WhtlUGSL0wlon4n2lSeijzuzuiqDf+L18Jd0MzkJkMms7nNiM3kmmeN9QWguPFxsPPq
HJVWe2yDzv2ilbE8zumkPxWNNv2wE2ir6mWUl97vvZ1fcvOD/vJDNu7TSvQWOR14zUr5/0g7rx23
saZdXxEB5nBKSk3Jbbc99thj+4TwJOacefX7WT3YQJMiROj74QHmyC4trlSr6g3D9zAcc1dypM+p
1PzRpWPlTvH07fGNiIYajUgeBQJ3t/7AHAZDwgIqfb2qo9PY4n9stPWRSc7eNNIuRj2A7pPIfdZR
gjiCAaSwTpFanLDGS3/ImXP0pNvb7W+DbNakic+GCWul9A01Ds6jPreegqLOpbGU+gDStTsewDpC
4pGO3dZvDQunODZ5u/maKTlfUQJLXepSyT/352ZHDZYe0JswYrW86WGEeh1USsYuG/rxl7KYXmGr
Xxw5/mnJ7bmWwvdd23+Mps4N1O4l00bQmv+W5hEBcPe7imQI9Xauh+1VZ8KeMyUYWH47j8Fz4gzl
VRnA8PdDZx58V7G8t6coesusR1ptAAA3V53cl+AzLDn3M637V9YGCcbacFWK6VtSR8nBXtsNhkQW
zXF4/5Ce119XMSe7ANFY+ItVt9SJp1Kqr6NkLYU3JNRSACaTl/0PeQP5JdxQSoo0SDfJntUMdtdU
s5AAWxbPwtfWa6monMNRHv37y2dvkYrbHNdGurGQEtbjA2agVvqAumY+VS0GckvZN55hFWP0dD/Q
3gKhgyiyLUr4AELWgWYT/7/MSAp/Imf4rdVH7Zx1ZenN2nxEsNgdE84WAp0koGvip7zZEUFtqREW
WAUiFdAstSKUBHfEOKiW7A2Iu03RBdga0cfNK6CJnG6Ad1D46UDCPExT5MVD38A4lxb38W9HSRuM
MCgDUU9fD4hSfZeVS1XgxFAXuhvWWBchXlMjyqsC/HIO1vzO9+OjCakLsN3CImQdTk7rKNIAvft6
GnDmz+rs2TCWD564O9+PF6HgC7EgeByKnfdmlpRxoZyNMjuyo6YDKbYfy+ra9qWGekcD4+9gUOJH
b04N6MJCMgYfSlKvzakxDZGRx8uQ+Au0FOkDuox26EZhioaTWQda9lJWjpldAL+YzUULIrs92Gl7
46VKwSGCnC0icZsfEBo0CxJVS3yop/ALmnm6xpJlX1Qyr2/318vOBPIQYEnSvwNwsy3kFcokqRL+
Yn5tKDmwtcIo/+DsiI4MhnaG9FoaRY2cdxyEqfUUjkabaxbAJL+b8UizEGH07cbUvCQMj/AVe0PC
HfV1q8H93tImM2U2szjTM39SDUYEs/dSOtPDtkxAAFiPJHjC8ufGsjJXzVKfADv4SVbl3oD2iYfT
SHd6fHqoWtPOoQIodADWn03vp0bI8BIFB46/sP/LPSMNrH/vR9mbHAxluUDAo9z2ppLe7OVOQrAv
gJnyBZFkW3Pp4fbXTJrDg0xf3IKbzUXSRm5IHFHc3exl+oh6P45x5g9GW72PioY3bsmh+VQ7Q3Du
FJ6GSN1gWP3wEIUIgBDkQbsGCNH6Q46QiWQnTtEAzZLRayGGeYU2oqKtTePBnO0puQrNN2YMfVpB
U1rHqjWUmIYkyHhkKH9KSoQCeWX+Gormuy1I8Atyri+Kpx9cMjvLnvIsjQC+qiCFbQ4NZNliUBgT
5blisJ4WU1LPptZYj2dU+JrQkQYII7D6myTHiXpq1UOT+bG1pK68gDccneUajxTQtDz4H/YyEHgk
WhBuZdVsi8JWbw2gHtXUl1GW+mTlph57OaW26Xx/eex9PNbkq8Y6LIRt1XFEJN/WaTuidhv2Ln4T
5RWN8O7gXD+KsqlSSLI+hZj2ZL5cldrFDoL0WTPT8aFO82vpQJyxIgmAJ0eldr388qit8tYoOGor
3tJpO1dubPRHtJqdM2MVZXPzD+bET1cyzow+GDwzLk0vmcb8rIaLfrB3bz8bR4UQUxQgV0rPm7tj
QFNGtjJTw6V1onIf1tY3iLH2X48uAZ5Gr51SkQfSVVt/Nlp0EdDPVvXDnCWQLFp7jpP46BzaORxQ
IwGaLmy1BVpmM5ii6UFmSrHih7LuFtL8ycyKp7lrOjeWKz9Vkw+Wnl5aM/dx7PDuD1EcPOuzl643
Gl6v1gg8GrbrL4xKXHSw1s0k2+qf6Pum37QclUOMvVEKCvI0PGL/7cydsDehqMkdCX5zs0zQ++T5
FRLS7p3ukufpdM6XqDtIEDdSCWLNU7PiRoZpgHvLzZq3HcAEjhrXvlMnGIU4IivzsrBvU4j3eRGd
0BjIGn+CaJ34QKV7KPrgfSGpj1oGSLEKpdmV6SV270qUUKRLBDFSBoKips1FH2fyIbyiWseNrXRo
npNYrn/F5Vz+OyhzlZ9CaeLvQyeiO0n+28xe1BRRBB5b0VIvD9SsfXIKmqbnlnb7XxVoM+lACnQD
x3j9BDx0DSE4CteNpGS9fntSt57yHaUeunWJF5VmGV6l2ujwJuu6MDyleISMXr2M8cdOq8oOiMWy
/B6kqqmcSAtCDEKUMUtOiVak3QlNzV5zKUGGynMwlBYCMrnW6Qcr8vYUAbfIZSKyAUgUW6S8LpVa
HAYOFdVZRoMsGmO3GIboSUam7yDU7UokFMuDDEDYSW1Lf0aHl03RaaVvaXV1yvql9yBMNwf3434U
ehVCshMKyma9Z+UoVVMjlb6ZdajtKFr3EgVAO+5v5N0o4Id55gHr4N5az7UzDDzmYrv0M5zF38+0
6J8QrQ4OCC67kwNEg1oNnBPmaB1FSyrZaRbGUqRULEvIpx495sXNqfGd7g/oNisU+FVNKOzz3KH9
sA6V2XUBnrSs/LjLmg/DJCtf2ibpz6Exzn6DIpAXx21xkIqKf3R9HBKUOgbdK+4VnHTWQau8nlXE
sSt/GCf1i8nlfAETHb7kVui4oSy1T31JD9KxJONyf7g7bS2ezORolNrRU8SjYR26dqxWQnuY8j76
Z9Ulbcs09Gh/U0sZu7r9DlrT+JFH7JjLOMhd7M0ZQqznaZFrNI9oQZjn+7/o9mrgBwkyqSLAlNTH
1z+o061oArRd+koD2tHNnQDLI6XovlIoy54EBf3n/y3gJl2VlShA7orFJVvpb/1QGB/DYBw+yyBU
X8LgCEOxOzzhggFYjXWmbi93NTCaBj1tP0qL7jN4k/43XS7M3we5PwfZ2B/M797+hOzJehadbNps
66+pLHpUFBHHmo2kxh9t14/emMbDX/c/4d7+JCkSRE8BpDI361dOZs0OZI4ZhS7hOZ5S6Us6ae2H
eZLC7/dD7X0/pB5k0kpBKNmKrQdxpWOvYROqqca/ncYukKqU0QezHdu3pzA/gL/uDY1eHiwMipqC
fbb+gE6NQ1kd1qVf5Wb2oQos1UOxTTsrcmIc5A57QxPYGoqngsi3pdUhPzZIhk3tPaKr0aOduziT
3+MViUYWGnIhVELJSQ5u670FQj2adEWY99zAxaJAUtMup72Xa0Pbol9mNdXzKCPB9/vjE0eSIQBw
QnBly3GScrj1PYIYvi0FUJzMMPzdQJziJIFSPUtKthwMbO9rgqjkOoe7RZNtM3FIRNXBoLLRGmqp
Xk6XqPYKxSxPOa4U7+Z5AEH96Ai5zVmXkLiA9t9oAEXzMs0Yt7M0i651g9oRLAgcqcz5a49V3EEW
cTs+JovGLIsTopB509YWIlza2NY+QoGAVa1mMk6DM1t/G1Jqf50Syfx0f3i3O4GAomEJSkVI4Iof
9Kb2WcFk4Esmja+1kn7WW7n93FZjc4qw9/16P9Te2CAsIOaMZijku815gh6dzpFsVH4FOupLkE2I
3QaBrCPdyY14RZ2jyQ8m73YfIN0Etk14E4JJMMXo34yubhZLjmsmzwR/ezYmPT0t0/KYrLlIjYnC
/qa7Jljj29OfTB73yGSq/NAwtcGXxmn+ldeSvZzQNUsOJmxvSEKdB08PUevfvlYLI88GBPtqPyoC
ywuicjo1Tho9nGcC9XoTZbPPoHcOTSKVta/h0X4q9Fg7JXDFD6bnNi0jig7HBqwnVPstC2HSkU2p
p4nVrtXJFQaL8kevxPp5NJryt1lSmhHQTzAdnCG7XxCJKHqhyDTcAM2iEatgKStqPyzLunaVwTB7
hKZxPDzdX/B7e0u43P3/QJtrutRCLdW7vPbzDnJM2RrSuY/L4ZvT6Ufc/ttcky/Ji4AMy6EouHWs
tvoU3ajBrHxjVqIcMkyleLDi9FOhSPRmdLu3n3qo/r41IOd3f5i7s4h5D49/gXrfcoPMAWMZLUxq
jOmNa67J/4SVlLjT3Pl1kzzF4fjrfrzd+XsTT1tv6r63nAWeU+2bQdWfdDue3VQNjlw6d6NQV7DQ
1EDeZXuzDUXJH4vJG4amQI+z7kHwacrT/bHsLRFQDEwYWCk6u+JXvDmgrHhRtazSK78o+vBCt5Cj
KlSGLw3Vty/3Q+0N6G2ozVnYSwj55CZLpM/DBDVUkBu9l9f6kWrXbhyIAGTDZFigU9dDUozGAsfU
137Gw/wHAMvU9KQxiI4ok3vXCamHMLsTremt8InUT0OS6xxRclnPf0n9nFG7y2zqLGZt+VIza0fH
1d5kkVFoGAWT66NFvR5ZqKBhNcBKodgURxetaIyLXobTs9qqxuf7k7UzODruiBZxzouq8ea9ZMWI
1Aa89P1Srzqcc+WhfV/1ypKc6DN3f9Vl0D3eaxWECcQooawLXWNxxLxZir0cZ/SIwO3l+WT+KmaU
tV1bl3BDuT+0nRIl6RSIPZEz8hTaPsYtueck0qfChwnlfFYqMz43dlw/63IdvAdrYH9L2zp50idE
y4DdOd8MRHwfcwp6vbMpBfA2psLBO2r7uAk1bQbfCuzSzIB0Rr1UPqFUHMWuFFhHZLuddfM21paK
I7SVrTJW+LKjJnmzk5rkkR0C0Q3+lvc/7m6o187JK6NwC37Riry10qgt/TmjHtoYXXtVwzj4GkRV
cvCG2tnnEDJfnU8oblCMWq8XrVz6bElmjCZjtSaFC8rPGIhED3cbkDx8E2Vzh8ZC0z9Gtx/nzMS8
TFY5fS+kwT7YbrtjYS3SCgK1j+jKeizTYqUatipgsaxhdGs70OD7VuNBcr+38mEjAaZh0WMZpW+O
Rj1naiqVRacP/e+zITW/qTR36T1EaBqN7yDUPo0KLkOKKXmLhv3P/cWxM0rCg1UizQeZvr1smjZv
5q5lHUrZELcYto/OSc/6qj4Y587hRUYH2UK8KSANb87JsZsr025BtoH/inzHXupz1sq2C3JcuwZN
9rjZHZIKPGGQXuGbku6vZ28cKDJrjl2A21bSX/Dv5M/yvFinx7/e2yibyUM50WoaMyj8aAiqcz9W
g9flzb+PB4H2BEuVyo4Q9VoPpc8mYeNlFb5aB+r7Qh7MM4shezy7J+WwOOwB18Or3kSBBTckWcFR
r4BEeR6yLnpv9JN5kHDs5KRAzZkSHl8Uk9XNey9Azhn5DiDaDUSJP9MkGb4raub8HDr4vZ+tUpMa
D10e+5nMdnT8+x9ybw0iSwHEi44Fr87Nmgj0wTLGJKeE7WjPxRKEXlVML6rafy9bMoX7wfY2ForE
KFARSehRrWfNMooEaB6o1BjZ/uc8NPV3Rask5cHNuXO4U70mtSIvoJK6bXbBnBqqaEgoohbR/HNs
JN2r5QzJKzl2Hn8jUTZi6sDHwb7fAq8cZ+jTVmaxl0uY/4T+o1xzdBcev604DAmA9Rhdk63qqZQb
WZ5kyAconSq9D8bGOI35oL0gVf2YZ8frfU9KCkUTcDSVFUdM4Zvspq4UyogaofS6zE/5mC+nJT3M
EMWSXpf8qbZR/4ViLoA7W8XaKCjHIgqcApKZPZ6EruWgWW7VBh9Nq/mHV3Xi0v3VXGfOHocyiNAm
4xM8D1S81gPExshSoooZq9q28RplUH9KfZgf7Om9lf42yuYzhosULVnDALPJwGesjvX4GTGq8KB6
v/sdSQ+BaYrjacuhL+oZ+EGF23NU4BISG/KMoUFWhU9x1E+fdCmKXkw6Nu8yZyBv1M3ePliZO2eX
KOdTXeeLYn21SQg6s1fmKILANaWx86EMleQ8yJL829yM5ocizqKzbZWWz192jqwdd3Y5mBQK25BE
EQLelgBRXMkiFODBjDpW86JCGvuOx4fxs4zN/vFzi9MRBDOocHq7WyhbIxl13eFb5g8IhJ/jXi1f
5EQ1vz58Oq6ibB4WbZhGGl6VAJerJn0O5To0LibM/vDpf4jD4ct5BaULFNdmB/TxIOw6RJptdK4G
6aNx0zmaj2otexNEyxL8FVME2Guz06pKxmOIRo/fd+U5myv9bI/JH1VdPo4aos1LyiEQQxZKL5sP
p6gL7iwZgeKocJ6jtv4YIEZ8kGDvjQbDHEQdYAIJOPT6q9mkAXG/QFnVZLZSV/UfzcWMTnmfzH/f
nx+RIG0OR2QvsNIVRWAef5v5wTFmUMtWIVI9eEEP28jTSlk7p33X9ShY23i12kU1Xe+H3TmyQIZo
AsfoCIEM8QHenPwIZvScJbEwAp9M11aw60Ba4sjZfC8KlCnOK0Gyo5W1jpItTppLFuh1I8kT1IzV
8SnGguYgA9iPQt+fvEaIom+WXtaDTdHqLscTyApcq+7LT6MWpgcFtp3Tl3IKtVGsDzE92Y6lQ1u+
AtNBFCcb3ktzJxtnA3Lw9zDtSy+Mavsr7qjIPAjHR9euE8W7P2U7a5LCNqr6QMDA2W5PX7yJFF7k
ANoXpBrPeQ8HDgf36XmukQi+H2rni65CbfLE0nASDWXlwhe6Yye7sX7h//qY+vBr8kEQMEooWgnV
xs3K73N8rjq6RX6sZjVY9vbXgEXR5X8YiUVZCqQSWprbBKBSWjUfQ+7MAscY3xm5LRSy/PP9KHtT
g9I6gsM0jcQ1tV7nWq5h1J7wvdosLEpE0TrJG4yse48A+vj1fqy9ufmPd86mgrS3eabEWq23o8Jz
GW0v+oqOoJfJYfV4SsMtjRaDgIegjbs5AGtpbirAGCy2MbEtV0Hb2E9nefnz/mB2NhXAP17fiKVA
3tnSYuVOnyoUgch1k27+tMyR2ddoaY4QVrGRbVo3l6N+Pjl9W9fnNIr65wGV9Hg62Fp735STUAhE
Ulck817PX9VWS1SOQe4vU/jnjLnzi63E+cH7cm+sdEw5BoUOEstxHSRvZfCNGheX02uRi3uF7YXW
8M0wut8iVXuPpeqHoVM7N1WWA5Ty3vLkJmOjMT5QN5src4REPSh5znauDOvEc0w+h10JBrxOs4Od
sDvIV8A3PRdw0ZtBQvBfKgWvKz8wur/rbDqVrdU8WU7wfbGWJymePmq99gPJ3oNdIYawuUZfexI0
DHjf3uiFdQiY12kK6SwoWvzVaiNcfmi12n6xG6mxvkSdnJhPMSSd5kwxYV4OLofdL8w1Cgqaegso
o83cDhJeBKmT+7BLTBfopTR4+JwNZwMEiure3zQ7r3g+LAhP0dsiOdmcNrFepjX2T2yaWDZOplxo
DZyjQXNDnae9lRrGUXV6b3+I7SEKBzy1t3CNOdDVJRtZulMp5BpmyRhOeYDM+cHIduPwWENDmvsB
Ltr6M0JB66VZsnN/UJziS27immeDVXy8RmuBAeMFxCsb1dtNFL2vNIYD2LeMoe9JRlW9D5NJOdgJ
e2MRe45kmPuabHU9Fn3BJkntWBKlJKNxFVehb+up9fn+WthbeG+jiF/xJo9LzZY2+6DlvtM6yd9l
hfiE44ThzywY5cffRZZ4gwkSt2Ihg7QOZeSY/HGfMzl965zGugpPwsnk8feKBSxVaAPzmr1hccuB
nZWFwWejo5v+bVZI35mlrf1z/7PtbSE6GTD9hQoxQq3rsVD1iBYu19wHOPMTguVnZWgdL2ukwU2m
IyTETorPkCiFGSKpulHtgBEg2xl6Fv48tC+RXQUfpNycf+NCNL/AFADkoQ0HF9resqAigfaJwnyR
Yq3Hl4+VJeEXVvh0tGoPGSHU6CIFD0oQx+79T7k3OioSoOHwPSDD2uQjkZIOdSipXC5x33+JFRx2
3E41QvRGl+CPTlbNM2oiD+8uliB0H+QhBQ4Pvs96gEsyTNFotcUFyb3qo5bmlocqVPPoHiYKr2a4
ndQvBUZ2HYWSUiPPvZ5felubshe1Grvlk4W9/WPGwZx1BAIxw7biBQMfbPMRpQEMeBtn2QUSXQNP
VY9cvHNLN0nbo9vj5lzCm0eIXMBSEUS97WupjSV1TEw7uyRB7yDzSlry1Eya+ugOo0j6yjZH7hF9
5y0hhm4SePc6Si8snehdMRrBjynpWi80CqPxUsWsTvfX4c2Sp99Ge4VQJJScQ5tPGOFJYUx9nVyM
KGo+O5I8/hXUY3+F/eAcYLRvkcQ0n4E1YXnA25baovgtb07dAqvSIUqa5KJMMH21yRifh0SdPw6z
3P9oSs0+y1LvPDvD2D4XVZdeyraIP4XAlA4GfTuZHJUwjoRSDnO5fQwMudEGGFwz6DHv0GtLy6c4
SZSDKDdbnAo+rwBBKYGxB3xhPdwhwniyq+z4gvmYhETIZH8enWH2wnjp/2wmef5Ujov8cO1WRAUj
ClacpwjbcB3VRoqE2sEcX+R+br70mjx9bqgyP4ocIwpxhC8NatM39RdpTLhxDD2+1IiheWnd4dhI
0eLgC97cNyKKSNoQtBbRNseVbeaVEo5GfElHK//UaJEduIUT6RmQ93r8x9CBiN7fDq9i3KuMmJAo
+AlNUvxsWajrzxfjfoxBSJVcFjVV4m+O1KSDayqNpn2UqBwvF3uptNzDsDRfvN4a7F+Tjt7/iX6K
HJzlKm26Z5W+v+RrTLHuNXnXp+4SDFPm9pyKak/BPinzj3JvJ3LtjupcSF8C3emCFwWhzfE5C4LS
fKd0qRSfkyAemuv9Id7ueOG+wMue70kpcHuS8RxvFlmLJF8yo7H0UJdJfzl1EQK5tZL2x/1gNw8M
kfewwcRbGA357RM/GrUq5GmToERSVU/W0lXPS2E3H+2yHd7rWSD/PQMEo2bsDP79yLd73BA2hwp6
TmDJQL6sJ9IclSppTTm+KFJmn822AACSNEeij7d7nKcp732VKp2QGNusUAM1b1NpTfZ46CzdM49E
NX2C3dTWLuB+JTghht6nl9rMQNI9OEDeTLQ12IPsP7Hn1wPMtZB/O5DCiyOZgeymg6SiCctl+2hS
hEEIGFuRgUHvhrm2jhNPUmwazRJftCG1P1EuqgpuWVt96oYODNH9Qd3seIJRSRDUDuF7tV2ctVDz
q7Q+vkiT8tciofaqz8rL6EgfF+kx0XMSB+F8wgUgvH4oDTmbq69xlr6USjO6lGrQnLssMC8czfVz
APrx6f6wbpYJpU+AQUKIlE4MEP71NwxKRZbzLuMgmxMl+dCOsWF8HlPV/lVYQxR5TS+Fi1t0Vn7Q
e73Z7ATGfI3GOUcaCkGbwCCW1XzSo/gytIPimQ3n9NDZqTfZ05EUxc2GE6HocjFvlCcheqzH2Exj
ROuBrWAnSN+1adW4gTIGB6t+b0Cse17wtHlFBWwdBbU53V7CNLnATY3OWSgxFk1OzktaHqH1bwfE
R4OnztuNxO/G3mWUlqV0Zj28VPk0nJfZxs3aaY4gjrcDIvtH8pjnKP+DN7weUG7W4dJgvOlnXZr+
mdm82x2tSr6GDR3fR1choZBOEHIdtJS3DlcFeV4lG7nK1WT8njfhu6qPPxeF8rOei5e2qQ7O/p2R
UdMR6RXrApD55gSWY6q7sBoUv8Jt8BL00+Ilhlq9y4JD48TdUEKLkESBZW5uzqgG4F8E/F/x5cL6
fbHT5QrWPHUVqYsOrpWdSPANaMuIVwDHotjpb3LYHmYWvGRF8bM517xZr3rPrEzZty1wVven6/Ys
5MHBCkRLlymDCrYOVTQzEt824rVlOHReDwlGydK/7EQ6NXQBDoLtLHahrygEkwBA6dtarqmFqtwC
KPNb2dI+yvGQvO/kcj7fH9JuFB7oUH55fd6YRCvgaCs4PYrfteb8EqORc5aj5OiVuztHIKBJHYUq
zRZwUsHfHiglK75TCHNbOLuU+rClj/+qa7M96qzuRxOCaECsuE820xTZIeSvylJQWhwtTxmV5mkx
nOopqx7XkuMJSs5GYoOwLZXizTJvNR0ZbWApvh01xnOMueqlwPX0YInvTZIwSmJ50164kbXFpsRO
ncTg8w3KeG0LvX8Klro5eEHcXoksM/DBkFoBC/D6XK/uKKgnO4xSFXaSEDmUczlvnxbLyN+rwVQo
7pDDOnMD2Urmg6V+O2EGnS3g0CAioH1tlwcaSFKcNDoihknoPOeINLjd5NjvoqV6WPyPOwrIicBx
CaeTLdFdmqbA6vUJXnBDf1+xO8NT7Hl4eFcJeAsLAg4PxaQtygPIp0wd25n9PMxG14q7ys3yeT7I
YW6XBb53PMeYKjwUgEauJ6yK8mU2+gjTrC4aPR746qnq7KPa0c2DAQI4cAsEX6m3iKffOopUSbbT
YhIHVULXnu2gMP/Ve6U6F3YZ/2iWxT61kVN8x+HtiANwuyw4MeCpAzUlX+J9tI4syyMkZngvfhtO
zSUfwoW0zKrPeZU8jAgShxN3FScUOiG8kNahsqCxxggqvN9i2uXDzcU4iP54dp3btvaWuLeexI/J
vW5KlO+PHsEg5MjSSUb5w3/r2LpaLmi/xSYXmBL8HcOb8kK1q/9+OIoQuhD66JheIfGyjmLJiTUE
RW8gORXhTIFP0vC1Syr9qPWxM2mAmwBWidISaLVNDp/hrRTVeajhlx3JZ9ivw6mZ5/wUg+15bJdx
Owo0HkhrcXqIm2U9JKkv51DWI3QSrShYMMkawtAr5PmoCL3ZZ//FMS1mhhHBm9tMUNpw9JaAqa7a
bEueEkX6OYJFcXAIbo7f/6I4cF4oM2JpcSMhUy7LFCVEwTKg/wtel5X6SRAOzUnO1fnfIbdT7RrP
NnYjD62Mm8CbDR5yvYAJMqtrhZrbl4xSyO8dTWT38Sg661i0XoSCvlg3b9K0soN9PRlFfS0sHnNF
lzuXqJHmX/+3KJuxSFZdlW2e11dD75cPUWk7nxIkNI78M8Q/86Ym9frJwIhRQwHAxQG1CaOOQbl0
c1pfk2h4b3bjl4KReUbfL+5Uoff3+KC4GWlDk+ECmdlEs8MsWJIu764wHvXpBB6tylx1XuQjQu3e
EiS75SQkFlWMzd4Fv9VpVpl2iJxiA4mAK7oRtP3Kaf4t6uuh+CAHUVidNcxQ5sv9Me58UQMIF6AC
2i/AnzYHcKkPqU4Vrr+2HfAkb5CBhjxZU468ctMFmvFnmmcjCK/7UXcGzGKEMwGGjDb0Vsm/NJV6
MbhSrlkSJtjYmIFvkSHELpmi7AVKnTzbkt4+ZoaKbgiNVNI4DZ8vshDwxOu9sExNmI7ZQlhVGlW3
K534OY8W9fP90e2cWxTaWJ20l5jSrS260xdV6sRRczWCNujdpSUn+RrFc3ikhbIbCBApBXwkqyk3
rMeD8FOhD7HJ3h6s2J1CpPGkYXrQdkF8NVploscktDG4r9dRmrlSKcqkzVVTy/eTZPUXQ1kC//43
22Q7BIGeL84pdgHl+u3OTntLDXD1q6+T0aXPVtX+2dcYCZuhnT/bmbpUn4IwMKJTVqjlkbb+7R4A
lMcDncoGHBHu6fUAS0dtO6pO1TWpxvZzVWVF60rKiAlPZln4ExhhWz7Y9Xwdr8BrCsgH2d32nW6Y
uWyNGuPVsRcuPYytos9VDvXlXGXjfNWtoTvR++z+vP+Z94ZK/44UGTAb5OVNatdIXQylRG2uCo3r
xsd3DORorpOGIfiQxSou96U+H+yH290OoIUnDtePKLlsxwpxVLFDtL+vczI1L5XT98pvBcIE2QfJ
Qd/KhSUmxZcKC+7mj/vDvd0gomQL1lEsXypXmw0CHsWc2gGn7bAL8udAynM6GNWDTCkxl9RqwQzR
xub14Yjxv7lioQc25jyO5bWvp9SX1Lr+NHb1UatuZ+oEPZbrwULwDBuydRRwxnaRZFl5ldELezbz
wvk3h/d+4llZ5ICF8urh/IRhAW+QqcXxnN9WTG0d981RVctrE44p2mh97Edx+JiHoDiTRRReOtRk
2XrbNyjEFEPvUuTES3MuvTI0e1cNgOxpZXBURtpdDdBVBMKcU2Z7LjdyoGgQY/iCo9E/2f1YXLVs
OsoaNon4fwOiVQPPGETxzWrnQo0UwBO4uyfkQ2HcLKdBH8bPYxO3T/eX9+6SYH4EzZ1S3LZUVSeG
1UKJKa9qNC6jmweN+jRUE8ILymxY75WgUh+rov83OKraFDIRXgSrv16EaliSp2LGdJ201PppIMLt
lrIVf84d6zELuP8WBucj6wJKHRfcJinC5QHjKqx3r3jgDWeUrsxTBKDLvf8J92YLNgAUfrIv4YCw
HlAryCKTHlZXdFP7r0nWmJ+H0GnfhbV8xD7fCwUung3FVgXCqa1DDVJn1k1GqIgntxe2aX+eu8I4
zX0RHWR1eyv9bajNlc3bbKlp+ZVXR0vq8kSl20xOFYngwXWyFwcECFuKG5RiyGaOlEJZlEkJy6uZ
a9NTGhkmnrWovT4+R6AlgBrRUxHFzPWHK2uAzHWd4DhQVFXwHk4xhqoKBIfgeSzs8Cgb35snBAcF
koZFbm3lmxN57OzCWlh4c1+d9NCJLolaYwatptnBBt77fuSI/7EPRW9xPTKYG4h5tJzpfLXlVGr5
4jZVd+TauDMg0RXlGhRlHbSa11G6snOIU7NpO2k0cDHpu2+I96rDByo6Sni6P1s7tz0QJBJsKrRo
6dji0HpzGyaJERZq4XC2BpZ8SXLkN7HgdefQdtNMar1UD9OD5X5zDtKQhX0tQGSC9bit5MQSjAmE
4YqrlUvyJzN5qSqvkpfuNCKUfr4/vN1YtKe4R2hUUcpcD2/Q1UpqbJa8vURkTVLWN9VTWTTMWhsm
2qdGssaDQ/dmlfCI4GFIekq7QOAV1iGrzIj0gAbOVZ7j+UNGZdjLMP347f7AblYJiYJo59BOpBBC
nHUUKZj0zO4yopRG6KlNp7+U5VxcEqeeD46NvVCCyg5BAIwJ7Ip1qHgs5cIuUK6fprB0KX43T5U4
2rskDh+Drr9KRQpQACZF7GfuyHUouRjUIlva8FrnmXEJJNl5UXsre990pvxosikK+Nz6oqdD23f7
AbVKjkprNsJrmFjRaZbqb0U6H3kh3iw/4eRBKgsUH3Qrtbv1eLIiC6y4HayLaiwvuaK8i4PRdrEu
+X2Qggf7A5zpNIdoUPFWRmidTsg6WADeo9Bw8bgmpPdnswuizLWDJDjV/LUHOUOvwSgJiBz6P9zR
OpiudKHwlimuiZGopyJaHHfRiiOg5GtxflVC4oUJxJ72FDcwCefmMoHHPJYO+NarrXbB4GZF31Ze
1Me5fskMuy3fdeiXTM8AfLNTU3G7ucUYRy91pHTGAY78Zi7FY5cDSwVIDGhmS9Q2FuFHY9t83rlw
ag8TbfkC7s/4YSfN9KFFOGY+yHZuIwq1bPQtyRiFkunmJqhkK+iKusuucWc231tLCd7D/83Td3af
WvkJ+Ex85Nt8c3ghVgSvU5QfHeTitmxYp+tso6n07NrAoHbzOFc8e9KPiII3JwryyXDQhfU6uRXC
ievFE7Us4ikwhus4040hU+ldRDmEHbRxJEn8epusVxBvdnSleIWJZ9F2RHbGbgjburtGfTh90JUZ
Hx+sg0Miysl7J8MA0FaM3sUkO/IrtSje826zfo2hYblxoMcPkivYONTSUNBG6Ap85Q1DFzIHANI6
b65F0TU/wBGqbuN06cFivZ1H3tCAM17TCBUA1PoLy60SLJMTttd+0PvoPJmahPkTcgaPJnviGc3b
TAja0n/fppRLEGOMGrXd1ZaU7mNeGtnTrLXpD0xz1dP9G+92SLTwwFdRDWRgdJPXQ4IWMGajNBTX
MkEs2TUXyfjcqvL0+/0wt2uTzBU8AS1krJ9vsNlzVmskegthOlP3yGDQqO954cYL4sD3Q93sb0oD
jEQIMoMv5uG+HtG82P+PszPbcdzIuvUTEeA83FISlcmsye2q8nBD2G2bMxmch6c/X6R/4JRIQYQa
MIwGjM6tCEbs2MNaazfwIOv1tYmnxk/EGPt5ZuRnmpVtyMyu3x6b260MtBhoXt49Oicg1TaxUGc2
gLg8Y3jNV+YaF6LXULhEdofH/QhCfMcUAR6UDum1EQTfHL9miFV3sZbxtR7i5eyw0k9DqTVvtYie
LhpJNDT9YyrxpAEku7ebmHSVjRhepr8OJYoEyLsJWFh2eRCYyB9840Xoa0GEoodmg1zcQTNWW3ii
0QqdbLCPg2SKHIah5ukfo8noMasS+oeywaMe3C75RXZWKcTRVJayTNvcxpgNT1m8WX9VRyO6tEnb
XtbeTQOvKaZP2tqPb05llp9au4j+QtfjqGCxu3EUeEDGSXVyOnrqtt1r1iKDdOEtr0prq2cE/WdE
BrunEziskH+gKwsOijOzyelBZLpFrnELumquzsto/2N1jX6ebO2oJrddD+ERiaKUwUeSXIJsb49K
BLG/yOdODWHmKJ8n7nkoDPOohbc9Ku9WqCwiKySVhbYPzkxYW3qpu4aR6goJb/3amtNPOvAGv0+s
30ExB4/v9daNSINE5xRrCZp5TzeXjZEM2eIgvR8WpT37sZPY52VOHN80iu9dlfz82NqdTZSkC538
jQleO8nBtrGE7eTNHA5Q+89mq0SnPu2bA9coP8WPJ59wB3kfGvEUaHHG2/64IiNq4HdTGOdV/ZdV
a+a5ntfxOjdR8RI1nfFrkWVV0NeHIfs9ywzQopIkWxyc/ttD0htRU1pONoWmljXnuVu7s9503Zmf
swRu6dRfuhk9m6hpvW+Pd3brNOWaiYto3KAVJYnlt5bbYharMU1jmPeVegGKr5wY3KD6VbQ+65+Z
qUVbjZFXvF+kq9vIck6BoehD1YeDWO2vSB3A/G605Ktw5iOG3/vfuv2UlJwogEsJfplAbhy01xdq
ko7aEM6GnanMQ13LJMyUzh6/8TgW6TkxpzL76k5tHL8so5GsfjeXmftJG71EO3kqKKGQoCpWLkuh
zvHZMplRdOBp93tvUGWWCDUerT3FZzLNadLneQjhUYH7YHSg+Dxmbh14Q3EEFbpni7wQmASHmD7u
ZkOssU6zjom4YVra9WmglPZhKqeEuyTmb4+P1P6ycpCBpDNOnrd/J6GZx4lWwTjnSOWi+9lze/3b
UmRPzmmjXQR8lfEiqLNIAsoWtKBGZd25sd2F4+BFp7Swi1Nsm/3BJ9rlgu9mQDiR9GGFuuzt/dAr
PQJgzPiY1TTqP1Tmmf4zx0ho9n3WX3JhL28JE0EC+tHqpend5NVKJvfl8Ybe+XbQ3N6VgmiNwe6/
/Q1lZK1z5qpdmGdq9cmKRPax1fuZUlY5HwgI3DFFQEO4Bh8R176tI6V2mQm3XrywGNc81DOgNI2l
DFe7fxrbAkeCo08DRI4VZoPlMfqhCKivZd+NUemGaiE0P267LIhjER28U9toRlrhecfDyQY1Tm5j
xTEBBhHGh4kzxAFzml0gSVn9gqh2FHTdmH8zCXhCryzTQCx2fn386faOnZIqxDaZC5Knb/uaa1mN
jL6LnLABD/hxGewPDRH3K7nNGhAtNME6atpnA57D+bHh/fvMx5P0XikzBTl3c2b0qO8sa83c0HSK
X5MGjXQ0bHPELYvF72L1KP7Y33kuO/LyeDHZ/t8+nQj8tDnZpxMqaY6EZzxMYceDc3m8qPdZd7du
neoAp0Yq41Ey2FYFqe03AHkUPdQNptOBNkysMSROVYezA4oZx+3Nyd+dbdQa0seNW3+u3N5oX8uy
rVNQkrw8tMx7Xfucl62TvoJQj36ZUroH/uLOg/LStXX0cS1qtKB9WBJW7BfgAmIfwkt3JHS9Pxug
hollkGHnqSKnvT2aVCQXsiBLC+n4wDJZol41GNg1F9NnjYrLFFRKZwEwaBRKTq69CO2AY7o/I+To
NC84n/TSyHFvf8AUrT1y17EeFhpjqn1GsPbut7hyl1/c2XHWU8K+DAcOZndQsCXnQsEEsyWac+NP
FQIDWK19FrZrMV9zL0mDDhDEy+ODcs8K2a3EVJLi7gQbFzOqLTpAeWgKJYlezagZxAmphKU4eB/u
GIIRDLeGw89ytghcCGC9lq9THhaugD2nVv2lidvk69PLkcI/gKA4LZLlf/uh2rTtlTlJixBcBpRY
a2lOWYrO4WMrO99PzQ8yEiVj/gy4E7nWHxyyaFPLnKcoDesJRSY7E/rHWkcew9CLJ0cZEoNIUxTG
JL4LYtKmqdUVOVPI7SwLQROtZ6WZoxNDaJyDUua9j/MOdwVvQWFxK+PWVW1S06VJQ4w1pCZaUTen
fE7qI++3y75YDi+0RPBS5eA73e5c5Y5F5ZVVGo5T6/7U56t5KbLGus6mGn+cHKW50hrVnqwOyD2k
LQ20S4r9krDcGqUC3swZQ9/ChBmvf0DjWP4o3DH5kDhj9nNj2NOXzEZs8/EZubOl79UjPpqEfGyL
qKo1LqaWm1lY6koZRE2qgurFez5vBfofBEAQgGCQjNuleatLUdZM89DJUuNixmhdRpp5BK69c945
54SR4Lvp426fyCRJ8mEpnTxs9GnKrowIM9fAyLskPpVeeQhfu2eO6h61dQba8HZtrpeDHIhrKJMI
mzaOwmnmyXc7LQkAG1UHTnb3slDmxcnyEgOBJTnfONl6GUXXN6IJI8+YxNkDiFF8hhBhlyewyzqj
alNP6IRb6zBeY0MgAPj4A+7XymARgGvUrGSUt23wjkK3BhceTGiM1npmp/9SebpPybge3fH91cMS
G/ouPknnYuMa47it0C/smxBxleijUBSTYeyO8xOxuHHOZ8t7sZw1fU66UaZQaGnwbkOtRA1iWyJL
RpDMVtrXJG7rfIXw2J2aGSzg2OTVwYW7s5Mgh1E4hsFJx8zc3PIoVyNPi+w6bDSGh1Nj0dfsNOlT
1120Xo2Ug3j1znbScSVUhhjFvdseUhACTK/ziDdsI5kCLeqXDwBsli8OrMcv9lpoX5j5dDTvbBej
k5HizeRkAgJ1GkC3153RuWNeRV0WOqQEn1BrMy7OONevUOy02K9EMmQ/r2XjxZ9EoVjdtS9L52Cb
936NJJKZI3C2ZSNz+xMWKO/GNLrKK5ppKcPLHdfn8TjqLN6xwpOHq/bkvHuKdbcLbRadpkvaRq9r
EydfYNd9h8ea/fz47t0zIjtPshbOI6tujOT62luNVUSvVVoWQbUU/cnIEWd9bGV/Lg2YEEBEJeKA
xGbzzXJcSqKbVRwuGpoWK6qVYV3C6kws5UjbaG8Kp0nZSKb7JIxb6LsHK6ayjKkOSyhh88lmbhFC
zpZipejxTMhwP17Z/jSSwnD0GSeFUjt4mNuPpBTNuNitW4QiL/RzWRhGWOQr0Pp4nj+mDI4LNCdx
zqKLp8sUT09Kc3MRyFZ5IgA84pCppNyaLwv57irDGjIvq1DOtWkAGzGpdoy+6iFffXm82v1pwRzF
GviRcmTlNj8u4LenvVOvYVks5ksiPPfM6JH0wMr+E0IBog0EVJSaEEHs7aJ6YoapWJI1jCObfklr
OJ3v9SV9oAiNr6Pq311rDiUsdpCa1664389M/FacJdTUprta9siUn4ZT2lmL9v3Z7eONY74ZA5DB
xdCpv12Yl1YTQvrzSBncaGLq4FkGP8gEEf7Yzn5J8i01PcJmnht0ojZ2KjB6ZGpjaESj6jNEsX4p
0CcI+kE9miq1PxFSSAwvSJNc6oHIn/JDGuB1zHhawY+EjjKUL6pXDUGsIHr7eEFyY24yeVnIompH
QCQlo7fvmpiV2YC9ooWOCpge5TCjYkhXwmRutM2neQwI1tUn2cfcLQmKJlYG2UEyte0QOlWizZEr
tDAHqXHOGJZ9itvUOQ1e/uRs83dT9HSlgLTEh27Zx21ZrupaplpozPRxl7Eog4Sx3JfHu7j/VtIf
Erq+rwmU9O23snSxoAVsqOFIpfTSxhqaXmI5Gqd21woQRPSwZTC3Le4kqYZUT+yqoZNHQ7A01uob
fXukxbQv7sitkho7EqdB33GzmGVd0YAZZzVcnTaeA863mf4zF6VevVWz3htXh4qM+aVXlrE5ta2F
Rs6oIPlzwfUk0+dCHZrkRVRicF/i3AKXmVhRoii+WjadBW+zLNzv2lLl5UVFdp3/w1gxqyTrEiJT
qxPe0dSqe9smadMao7jQU96K6mSz3raEhgsl92z+rsOzf5P4/KObtHcNMIiovgHE4tGgent7BmKC
1KJfhiV0IqUK1MqTbaPcPRlx86TIK4dakpUIXABBQ9LeZn98lihlGCeO1azBkosJ8hmqU77RtN2X
p082dWjOmmzjgOfdOFZT6KlTdtkSqgSBp2VpdN8Z3fj82MqdvQMtQD2Rea3w97b3Jy2WGK2XZQ77
um1elhbBklSUyale+qMBDntTqASwf3QXiZx20tqWqXhDnUVNiGvQPxWFqv2eebPxBtdGOcDh3DNF
qZn4BQWdOwHTks6eMxtt2BG2vzCNpT71o4UqtXAPAKH7dAG5F9iP2KLdQwhxe/YYfZHo2dA2oa4D
rfLzuFRsX2lHpfFBIdZlMM5aUgdAjjPv6RdRTvwkN6KRCLZ8qwlZ97VrDVz5sKkX7RV8Yn/pFM0J
ypR20ONTsn+rmDEK3khWIqDqbTmBMcPYzETYbdhWSvnSOYX30mtVdSqHcjyNg2ofpO97x0Gfifee
6I+qLF3T212l0mtNQ22WYTJ55SvYb/MSK+PXx4vaHxKM8M3oLdIq5RW+NTLlZWk21VqG1aImv3nx
5JwXmCqv1BOmy/OmSEhk6x75yR3AFvxzqpJblSFNq+GUFI3lF20Un6s6Sf4HU2C8YTuSxVLx26wq
lzpyUzSV4WBbfxtrq7/AKovPsejNgwRofygIxgB508qmd74T3/IWvS6YR9yEE53QP0vHrOqQER7D
EqhalyV0KKgUHrirezY58OSOEnEBwvf2mwF8M0XGTIUwXpPhK0pr3TkrjTSIM5H+zjRm78DenTMi
MwOOPf0BRGg2ZdrYqlV1VSoRzp5ZKH6pC2f1zUZtcjIvVfzz+JjcWR0a7ZSN+Iee+DbGHeeJbjnN
gZAsH5VrUy/8xtW+R7PyOq+zCB5bu7M20PnSe7GwPQ7OTidTGIia0adiVFYghkprL4wLaOMXYJj9
0bzRO3caCCHtOLJlKg3bxqo7dKsnihRsiVvMX9WYFHYSbfXz40Xd2UIa4oibvM+v3KUj02Ii09JH
A93O2gs0O00IgoR17cEwv+bMH336lQaMI0WrwGIyp37bzTGrlOrQEI8h4ALXjw1rCS0Rdwfv2Z29
kxK5wKcgbgBf3Bx7Z6pqQ4ekGc7ZCA6u9LrXjGbVy+O9279lUA346zgoGUdtMTgZjQI9VfIxVECx
flfXZTyba25f+8ipzwxz7z4qi6E96+o5E5LSzDbiQtCUur3RlZpmdoq8Yzi1mvFzqhvJl7Zxfnu8
st3+YQTqtxzKRhzK97o1Ei9u2leJMobxAjZhybLyVOXJkTjuPSvkwcS7VBKIEjdNkFI3Fk8hNg/d
vC7OfWmOvumtRyW03bWVlwidNHr56EjScrtdC2o6zlCjKkbHfnE+MzeUMQBOk32eqjJ+/ttQDwFh
TDlUvv4bU1miDE2Zt1OoTEqnh6pX9vM5Ya7Rs7QG3A/5DuVdvj/FmG1ZsDeViS9fTSHXzPzZUcbG
N5iy++3pU/BO3SFaIlegFHO7czAaGHHfctSsOV56CtbD8NrbtpUeZPa7cyBnbNJ2BcdMKwzp81s7
wxCNPU/JHKac7TPJ4/yhTET7rPvGCl7uHcVM29XdrAYuszfS2VdDbSnS0zp1iV+PXnER/aG04e7I
SVNcUoJ2MP1coNsFZbExLItWqKGNfFjpl240EuTygQh4E4owl8ffaVd/tODS0I7i34S31D1vzc0r
06+tlJWBcswCtRuU38dpML/2ZZoECUEJsE5tPhtG9HeLFO7rY+t3Fkt8QR1cTuwjmZRf94fqD3WZ
agaXooZpoplvdu14DA6r0lNqpM3B47FzuCzUonspxSnAcm2Z95ltZYMDOyBUqQyelmr4PLnmRdHz
6eI45Ye1rI8kkvdHU5INudCSxws0bZMqp0ZdGgtoiLBth7nxbUX7LzQ971lwsRwf6gFJM6TmIUTH
7dlcjCzjGqihYgiQhqPDza7V8aIJpzt4tPafC2kqSdShVCdbmJsELEMpIWeqsxaqVRX9PfXzdKmE
U58MMagH/eY7pkiSpSI5uycxArcnw6vGVSndNgqjuU4bP1Vn66JCWPej2FuelWFhC2VGTiNGomOo
2d0aY5gj7t/LIhJzJf3HrowyNPTmyTF8dH9577nTQJfAiVFXvbXSFhAayyh3wjydqssgdCk+3dYH
mcL+nEMTAFAhMXyc8u30chfUaRKpuR0qTVoHeRrnvW9PuXuBUZK+RsM0nygYPF3GZZYADXq4EISb
/O/NWa/iuM95dpzQEMbkc3rqq2KK5WBtu4CTd4QukDRATZUNvd3B0dTAS0e6ERqNoV9so0l+yhJ6
J7GhOB/c2KiffZNlpR2QtgRDkixs5WwS2YckKujejIbB5XAna0RJouKXJ50g76NEKoOa542BwHW7
qiiqJoUpm1jJ4+j3fjEr3yvb6cM8rNPBBt66JO4Trg+EEjmWVJvdAedoN0boKWlDINy5xAxIOsOf
tUk5YoXeXt9/DRFCv881lJyczZeaqojsYJ3GoPW0KojnESzA2KQfGFh01Ey9b4oshFaFROtvLq8R
Zwm9jGUMpt64zIbRfa61fvzPsB4BqO9tHi8kCG8Jo6Y1cvud4g6OR965rKmnij95We+Xi3EkciLf
9//fqvh350gN4GESC/Isb5aTMMqHsUtY6Xozfotn0wqU1OhOgMLsUwHs4Ce7Vua3Xh0OsrnbSODd
MPkwDxXHA3jg9hg2zA7KdGaQBLFmKFcQ1QmBYS/Uq2rP7TnLGvUFzKAWMIDWO9uFeTTE6M53lAGw
7KDxoO26C403pNm6Yr+vlMpXpzw/dWm1hGUlsoOwYwPY/7+10nWl9Smb1sYmyBKK2RppIaZgqVAo
iSLduypVO14NM+7ONnrx/qCty5ucMS6HVTqXVGOCwuL2jm9pc/0ylEinVGvufH3sCu4cMTijFBhl
n1vmhbdHLMlb6BFjxh70lXZZY7f2x7GKzo+tvLdQNmcMM5Q+KO0gbrX91FqS27lbDVNgtqCBKmAf
n0y44ozp7qJzPhm5HxedfZ2trj8pHRPGYk/PLpnT9v95/EtuHfq/3wHvQEULaItEQ9yud86VvovL
agqcKLH9wnOVtwamFBi9qA9GoTzHH//Xno2gO7kC6rb2FqMXozOYTxSsAzvNQCrFNOIGrRa05Koj
WYb9cZbUMoI/SvAuIIzNPe7WVUMo32Bp1rR+Norc+1bWRX7JEPcaDpKg+7ZoNMJ1oTK+baIiSrlk
yexOQWY25Fodig8+KAymgDn9+O3xJ9uwjeUesjA5SxjpUyrx217JRBNYiwuYQna3RuKtGNt4+LRA
x52CJHF645cld+0v6hp5qW9NQI2tSrOaU6x4qzgZSYxcmq/nNXHKwS7sLw9gMgIDBOhdXustcsME
ESKMxZmCyCryn9yCYXWJ5z2nffHv8kGAgS8Ak0gTfvNdC7NU2t7DylqVQ2jYle4L1esPrujdtVAE
kK8AsN6tHmHuxKMNoH4O1sX7B5nn4uSZc3YQDbwjeW/9AG8mEgeSlyh5Upvr1/KmCEVrlsCbskGg
WBklzclE96z3Z6PzlBOyd/Dt6m5yxcVUo7y8FsKI22uEplj3pi2LXp4HNcnNL8SizXLKGTPdvnY2
JXh/0cbuqLZ056Aj7SNZBu/kvG2YOa6rnrQCZZ9ydn9ZVnTXzWT6Ddjm0WSNO/tP0IJMG+RGQsBt
v8KYwAmYbjQTutSKL8ouP5XRfGRl7/7kRClK3gjTwJXaIicnrZntLm+XYJL3pF2B+KnlmxGjYWv1
xgH+XoYnm49N+Ac8k4BWQl03b17MsAmxQCEKSqUoT87g6pXfucZ6sawle8sZcBbk3Zj+9thdvOfV
t2bJq8hHkI6gdQG7+NbFj5mX9wNd/KDp6+ifCHJxdzXNbMz82ms07zcen+k7gjmF81an0xD7yBPn
WuB1WupdUjs2/1KAoZunoVgqObuiMKJPWeu4GROpzK6/aN1qx74mJwn/7Q76+oEGU/G9X5u8D806
i9GLtipmXTRq6b7pJRPXfdEqRn1NI93+vmaR0vnzNCX651KItaO9v8ISkGOIxIs+LDZTGyMx2eEw
iyXWLsacl3+ryKdF16g0hOB2WOnSHtzM/fFzQYRRqnhvqBJQ3W5apq+jDSXSgLWzVi8JcMQTyfBz
8GrpykgEYAox7oak19728hMzz2ZHX5xAK9X8Uw13KKxVccSO2Ae0BM2QrnS6fkCKTLnWH2o8fdNq
hdM7TlArovxilrMSTEq8fEoY2n5u2zH5LYLFczbhyxxU7e5YhtNOGZJsW+ZVm8pIjchF7Y62G5ja
+GLPZuovwviTAWOvCHZ9miNb+FH0ZEUSmVUYLhJILqfyUNvfzobQKlefK7u1gqlo9fM6zUuQNpp6
8NhtPSFWJOFR0ueo30HYv93VGNcV0+e0Ag05VF+JU/fPfig9GtJW8lQW/L4gEx9lYk3+y97kPYto
62yk/hKoOSM1ECgcf10yd/39saPY+kIWRLGHEruc4o76/3ZBA0NfJQchyLrWsk/DurZfo3rKJ7/p
Zu8P1xLqkZz3nT2Uo38QEaFWQlFr45qmArbnYhc2AQNihUPaZsGEm7kAcDmCTt0zBV0N8iiFXdBg
m/rIaFet5iyYGh1j8LNVH0+ZCtMrydYjROm9jZRHD0lESdDfxtTMCQa9s/Z2kMxzcXLjXP89Fh2D
FOw5+jKttXN6+sPRA8eDyJGwVGXk7/nhfq9VYQlNYiFyc4pPcYOQvK3lyxU51+5skC3+D/YIvGhK
E1ZThNzY0+EyFBHQsaDJUucDVqpgKVdxtZ1huZSaUn19vL47n450HFkWKSwiwau36zMzm5Bd2iNv
rX6pmwJpaq1afmtdRtE9NrXLS7kEUuVDKuGCCmYa+q0tDUnOsW+KKHDmsf2ViUpRXaH5O5T9r4Mr
Cvc/vem2FpJXUa2/JFqHGJSAPzu9Wlq8vNU8GSM6c0WinvUqM1tZN23rgx+5fZuog5GhcoZojHlU
gTf+3KRwJBpTcYLUWouzOSz9uZy6vx/vxD0jtKcgPhAgkUZtHkA09WiRIbgZmBlzA2BIKv5i90e1
FvlXfoxN5FJkrYWGiyyYbq0ssSgy9F69oFim7nUqOuYlJoN6ma1h/LLUUfxqro56cQY9/tkZte7y
7CJ5E6lNvU9Gkvj226+dZ0KMxZDF12wiB81jQwtskf/52MidM8XplC8vzQ/8z/b9FWvh1rU3x9eU
SdTEOpCQ4JnS7UzP7bB6f2hRq5rXceo97T+RuapRRjps9csZEji603HtKtQjpszrP8yNPvztDMb0
3IAy+cQwUEFiqMFhQgXZ+ixGjUfZYMbJtZsn+2pkpXUd2lI8JVv4f1bYCShs3FXKkrf73URmbaRr
kVyTPm1OalcklMKT+umvylqgzxBxQNakPHxrhQb+4ix1nVwNtzZ8e86q00Td8MAL7i8IiGLCeSkW
hZ7ZFlxcAnAXSMEk15KCOP9q3NNs9NVBF2ZnhVoJmGwbqiHfZSffNM5eFJt1ixXNSy8d+N9Txuyf
Z9fCXwZPynBnMGKyjXW7Y64RJSLLlOSqFHaE8pun/N70S/3H44uwmR/K5383Q6uMSjtZl7p5OFbF
sOehY5CBOpb2P6s3W+s33UmE5RNwxF+ayCvaUBmVVf2QCdP9W13yzp6IRBg77Rd9OqXnfgZJ+edY
MwwxiD0t/1lkJjS3sXTGj3E8r31oJNWU+au1Wsl1BIOdnhaRxZ2vGhVKdqoaDz917gAL+vHido8U
a0MNTXJ2oXfvhJdlZdKOSJlYW4NAoGnWb3mVraFS50d0yXumaLnLgcTMqgZmd/u11DxjpBt0mKtV
2MxHKBlplNJG8TMvPeIhbFNWqbbGuAL59Erdn+1TU2WOPU2dB5e+KV96Oa3GGq0/ccf/WSr7y8Aw
iKd38b32KkX3GQ+1TYgUNBWFa3bZ1crsxl+ZjY3oYcQAINq2wWNTd24WAacE/hB7EoVudjHz0BjN
8ia7ilwvrp7aTmcrN56bx/B+5GXUSR+BAZBSOOn2W7WmSUas99lVgUZ7Qhe+OjtaFx0cvrtrId+h
jAGnjdrbrRVj7pdRyShPpWR/l2nSplNmo6P6eMe22RyHQbYmiMTIWCmLbWIjC0nBJk217Do6uKHG
rMy3tig1qD2m0vW+bnXj34tmFa8m8ve/PbZ9b4XYpfJErQaBxY3rqMspzp0W22Q/zdmb9OWsoAL9
FPLs369FBkRCQmaHMbkDP0TSdTPVjao4TFpBuPpcJ3AD15WpU//DWqQyJWgbmgzbdK4ojHgdSzW7
5qWlnpzVgbOwqt6zryBRLG0kiCAUiwmyNj49b4d+1JIiv+qrkrx45UAG3hXfHi9FbvtN/Aalh2Y6
/4Dbp4GwMTKlprGMa1Nc+2ZAA3alGtMbVrn4oILSwBGt9tdjg3vfR1UGaWfmxdE7oVt1+4Wccowg
hFA8spJ+/LwOi3EWStb8ZefFgSvaLY0giIIJIDpajSC25In84SxMqAtNaqvnV21WOvXNnAYt86sY
0fkXU6df/GGuRngmj5d3zygNBOIjWjJIV2+WFw8qjLwEp+Q28Xxe1Gm6uoyDhN4MFdLv+Qr/fWxw
t5+sEjSinNGMngEp6+0qjbpwogjC7bWYdeFdosQBeVQnjnvtzco4mhp7b3nEv5xH3i4cyGZ5BLJx
6qgL1hA68xHx77+JLnL/xEUbHyPFfnJCBhea5b13inG+xLbbXkFvw16JEVm7lu3cfFQiTftJAYb+
h2hJyrW4PBopfG+B0CLIwmkaSKWv2+3sqSDnK3iga7UsWQN3VRmNc9/H2Us5OdFPczMVr89+QEpD
5BZEolwI0IS3FuOoKBQNXaVrVK10hRHzDXM3TT8ry1IHj03tF4cpD6IqAiuUyreN8S6GxlXMRnV1
+FBQMFTx3XJS2hb5GEfVi7YI8WwZFlqEZCbS7aL0BetjuzoqT6lZ9oA+hyWmduJ9Ay7XHWQl+ztA
WR40kCufT9Yl//sPNz13W31O6SNdZ42E2ldElH4Zeey+rma8/vN4D3fvGAsCowP/CKe5H/IDKagp
lrSsrzR2zFOb47zPbeMpRzoC76LVN55ZGpIwbXDanMbtzplKMuqcPnGNvSL7ebLTrjtFq5vOL4TD
iMEtk5f7tZs2XVi5aRd/wtXF34STugvgl6b5PNi5Mfw52hn12aiILaaNq1CZ/LqwrOizyCp4WkXS
zt9B5Vj1CRJnvIZQ8lYjXEB222j8j611GRpN+712hyGpfAoAsyd8x5zqZyvp8qCQ9DE3l5hODge8
/YZeta5L0bnlVZnpmo15pH0UWbp+e/z1dhHQxoq8IT+cFKBOul7lRsnX8zIkZy33VJcDE1bKMr+4
WV+wr4n4WjWiuD62LB3H9nPiqEENwZKTZYRbywIoRRcXEv3MlNsXOOLzJdKH5qTNwv4PuiLLS6PF
6VcXzvDHeNQ4xv+DfQhzBIBMktwJHwkznhS0aSs5S7JEa6vMfk+UfD6VQik+iU5PThZT4z72yuh9
T3n2n02DKVDAq+HhgLROaXrzcAwgSOy1yrmiUe6+2sa4fh5ywozHi9xQUuVzAQBH0vABF0lk++b7
dl5BA45xQEys9kT/qq5Fb/lpunTGK41Wsfh2rivjf5PBUGJfrZ21fCUrbbRQ6J2t+rU2uTBMFTsR
qDblSsZkC30uT6KCCOt3jjOjK180anqaChPmc+dVi/2K3l6VvQ1G3toHx1Ue+ttDI19Z3nW8G3n9
tofKDjFSAZQNleCx9peicE6FMnxFlma9PN65/dMgi93Sn+FwdCS/bo9nm0+tiah7fUWr2NJ8L12U
D3VlVtdGRMI3Bq14bkrP+6eijACSk7tADXQbniEw4K4zMgnXpY6Ly5qlX71W8U6enhzhLfYumxCX
F5baM3Row9kkijOUqYHkrb7GkPIv42SqgSrGI6zy3rVQRCI2AgDmcvq27SR9Fe46JIa49l70Gy/9
eDJH7YIfVU8IW+knvVa+LI15ED3c+W7yqCMFAYmOSvLmu+VdLMSEJux1NZf0ambIjbXNWJ/MtYwv
42qI74/PyZ29vLG3cWNMSU4AD0/imjud+roaI7OsyWtPj63cOffIgRMTQUcgiN6exsElAMqmRcpA
NF567trCWRjtqBpn9BqcA898Zwvp4OKUkF2U6qTyx/zwJtRJVfdGWYtrXRug1ubpn9mIv6dV9ffa
R38+Xtid7cP507zCFUL328bPqIIqUV4RZVVCbU8x80DPpekdxQ57KxDlqI1IGJzL6d7k+QyuMV3m
TwzXwnM6qZPbK35kj/WzcCH2S04sATAKbIpoZZNtj1mZu47Azqh3mt/Yq/Zix4Vxfrxn+8NAReQd
2CtF23YKhF0S2QxvWvtrqi96fIpmns3LaOmZebXX0j0iA+yPA41fWb3i7NGu2iJK+qHNhs6ch6uT
wFHy3dbtqhdihiL9xPDbvP4iOq19jnErnaFs7tMCY53ILG77GIrqFHanqQw51+zq7LapcipWQ6P2
PRy9kfvtlNguqf1JJ5oC5CbDoX8m1EZT1GvUj9MpidL0LEq3e+0hZB3Ibu3OIcEcFW8yOBM9oB3b
POewVzNV8WvcNvO5j5smkJjJg0f/HbJ080ry50lnQEi8C0huNV1aLRpypiQwu32q2l80Gwd/1ao4
7U5JPsXmZajM9tclMvU+PUVZOy0faq3ulhcjB78aH/ya/ZppjBDfkPTQuNiNpzTLZlKMITav3oDo
f9Q76nVyGdfw+E68k79u1wzojMPJGTVx+1vtDWdJalsFvnUdSytfL13vxO2nzFzT6kyPSnH91E6K
3h+mbFbewIN6JuG80PIPHUW3lYxv1gbtm5q2la1e18VpRrgh/aL80g8qdHmXoq35c2UDUrggLjN5
b4moIcgUDfh60dTdTDJQx/16zh290X/30tX53oIWLVK/HQrhnJJVK5c3CugIIJdMMfleuhkE4dGe
hPBFZXfORQjRaC+NCpLxbVAzLb+Mo7CHT6UnQNY39ZjFiBmb+Xhem0QXf9Vl1383is7s/DG2kvba
ZJ02+m6jwBgXQgMTcPJoBIaM1Oq7c0z5roKZZAr3xXWWqPhpjZPeJsyPFvsSaW3UfxtQ5nHOZFLp
9LEDefD/ODuPJbl1bIt+ESPozZQmM8tJVSWvCUOWAD1Bz69/i3qTW5kVylBPOvp2RzcKSBA42Geb
4ICghoSIzfEGldR1mQfx4s3aBpSzrPNpsk08dtJSmB+sYNt0vprdrr8jHfJ320Dp/lzpWMF+S620
1O9LX+VlotKxTn/+/fe/3GW7to1qnkIDXtg5+3ppjaXPaQMe+6BvY3cwsoiQmvb091H2e+J8k2Fd
xE5GYktr6axoV2OXCk4K97jOov2FEXl9nyu3xfanLe83YRlJUXd58vdBL84nmD/UUbtROGZGuJa8
vI7zQKxa29j0MHEkPM1uYxwrBKrRtNbXXA9fXUXKa0onFG0XaLGw7QmFAB8RPjzTfQ21Df9DXf8f
JrS35aCtwM/BUuTlhNa2FJ0sUvcYTNlusOGWSQVT/1D36/T897V7bUK7dAg14B4acw5/L8XQG23t
u0ePBMI3HV6St6kTtP96rPuUL+CptLAAV61zZm2nq3LUmlk7TmVpIq3Q0hiqn/GvywZzD4k1Gpud
3XmBiwl/Q8UxG95x8BvvEy3NNJadExwWu7sWVH2x5RiKbYCVEZUZ/Ym9JPhPBahPPRdl0PjcU3P6
3UyrNcchz5BkLGDhcOWCuBwMTRlTo1EP5Ac3+eVgfrtV5HlrwbFGLnKcXM3/gTdrE4mBrMgrY13s
B5gRwHg72g7gx5v35VjKzTS3l25wZPe3MJJ7kKSmC66xoF8fBuoStxFq8nO/qbb1c8inVnCsqhm9
rZs3WJan/j9vCCbD8QuncxcZnuuUpRZwHhtpcJztQYcRsPt05dMwxm3RqWtZ3q9MiXMVnJTtDd3h
/EtCmSR1gG2mJLo2hGU8YkddXLvGXx0FogMNA9xfLxrBwipwBGqy9Dg1dlrEWVNnP8Bmt2upCJd7
jp9mf06B/LDjzsvLcnE7nHNz95jm0g5zE41KbQ/DadEL+wpH+pWhqNahX4G/sO/OfeLIBpgxP7SD
Y6/yOaHOXiNDpi4JHaP6593tsmjk50ABQqB+PhQyXaygsj44tv0QhPpkB1FmXCXnXQB3lHOoniGx
7/4xcOZefkOd5484PNTp0e/9LP2c942vv21tK9OhvtJTCuU2tVUMbb/4KbS9i7Z5pnat8XK5rNCL
USdzIO7MznN7OmdtNMvIl4B4d47bVo52RPJ1EI35VaX+5abkOQxYt8sbedadu0/UTp0XGq/zo1H1
+pCIudArsqEb69r1+8qcsCZjIN7eKETPX1qpcjLl6U16dMaqj0oftKlqK/qB7rrEf78YXxmKs513
As1UMOZzHnPPwW6Ptq4dCW3DN6wzv8w6hM4KTta/j7RDjzzv9+Ym6paX26UoC0XSV5ed+pGYESNo
vQSTYe8w59o/Pxo5ltAL80Uznk8kx8uhpnTq6tEws1Nh918KH57v0q9asv+vrkAkr2yJHdPiwchw
qEfO7iyh1dC+5ZqdMlv1kXK2MbKDOUv+/iNdvLz5yyhe4BFSdEKOPLuG80XyHJuN7NQ2zUGDiBcG
wv3ZDBOPlvrf3E94cdMsglK/Lx9aVDbGy8VzrHpAyjGKk0hHP4R3Cwo/LsEV2PvPHn5RQlM7czbR
z6CpyHPt7DfSTNE7WqO0o61ZdjWHU7DI4u2qY8r8uJlEAIdjriYXQH7Lu7Ah++g5V8FYh0WPee5O
oKnLYyNc0o/1gWyyb2NZewb0WeGnV4rHi2+EC4KKhLJ7Z8PhbfNyRYw5wzkqy6oThmKf2jrnBVVX
X2riwq6gexe7iYXnTAV/QDkKtnP2O6fNhP6raOvTEhQi9preTYLBaq58iBe7aR8FRT3tJHYuLc+X
01GrsdWNg/bDmk21RFg7NEO4TZjvhxgGTeXtxh95zUX0cg0pgbhpIcRzN2EI93LQ0W1L2hPS58WE
T1DkBjOYJXbgy3aQ9pBdM1W5kKHSMONU03d7c4zNgIFfjhcsRiBqd/PQA1Xbg6yW7FalRvVbXzEY
TRDayRHf3ikg8rmphXcKAtnMkaVpoj9YHeKeKy/Gi8uSy4knGyff7kQLiPby76lSSbQCRJPjKtNv
w7odzVq7dbLsS7YU91K5n6zOu6+sa13mSwiIcTkzKOJR4uyt7Zfj+r1VB02WBaxDaxihkdVW6MvU
j8ZeN07VKII7I+jlXdmYy5Mxaubn1K6c938/vy6ey/sfQXsLLhpEK+iYL/8I0Uy2TdZUQKXQSv0A
LuKrhKAiyzlVJb7JoS+a/rEQFVqov498+UUBNQEE4cu+92/OHSsI2OlQIa3BsTC6tgqd1lvp+W7O
9L+Mw2HJgxmzCnxZzmfoNthHDgHaduV9z4ptfNKtvrpSQr42G2oCIEPqOvqiZ2cm/VFp9OytY9N6
3j2NeILZS7nG/75mgAx8OlSpnHpno1Colr6Z8TbaqNmsZK4LY44bY5mvdV4vzwReeqilQSd5SJD3
+HLRFiejubBQ5PNqlhEcufYu8MYuzsvumhf5ayu3J9vgvAZgQ1X1cig7KLRRlkVKd0bJzy6ay6NT
NObh31cOsc+eQ4gRKLDry1HqXqXkxYn0aE3Fmkgr10+jlrtXbonL85tl+88oZ8vWwvfpeRClx9mT
9dt6c5rbVtjmYZCa+UCf3Uv+PqvXvt7d95m6Y5e2n6ewE/gULKBBVNiGO964m/+t6KYlgq2Cln69
zRt4Mn8f8ZVfa3d82bULf2CUs0MLDQA+FEaVHjOx9kdfV3kslmB7+vsor2w/1CYM5NJdAMc72xNl
l2IHk7fpUUv77Mj5F5zmSugJu+Na+PmrQ9EQAqzZnbTPjbfmYaZssMb06BXOh7VeQJa9XFHz1OWV
e+bVpXPgNe/MRUQ+Z1vQ1go6G3iDHwlqVeFoalai26Pz7xsdi4e9PERIw/l6dpuXynXXLK+1Y1CO
nRulbpbe29auEPrnn2h3taRI5GTdU1pfflBc8XMd1CI7QcGo3mp5Nd/lWhtE69jXX/8+1CtfFU0S
xF8U8xAKzmUiVtluLOggTmNt6ndDuvo3tab1z37pDl8dT6lrWOH+mb4ogAlbpgb+M78dQD/b5Ip7
EkvSQpzIRV7acO4sX8SmEjZieVdTP6hmU//QzI6oP1jF4KkQI4Re/Ry9UdUJnW29y8M27au3aEGs
+XHE9AMnMJQDTlirZq6j2vOGLNz8drJhO43pt5TsrSHhsl3A17DOa+M+N7M81IvN9b+7nZfuKmhD
F2/S2eSAMdp+HI7ZUGo/AqwJfC42VTcHox9EkORFr6PozxDXoHudbD0s5lkrImtY+Atma+7HKJuz
/HONeTjJxIEuy6OvldC4//7LvbLl4RrDoUFouQuR9v/+PyClgppr4zUEE3gWzTMWqPkBmc7/cCvu
pTkkIV6JFM1nW3GcvAam3ooveyOcBHSliroNqON/mMt/Rjk725FPuRZPV3FKjfybPY5L3IJjxH8f
5JXTCCADOyPoESAM9v4p/GfBsJtUAnCfrV5M8y5Kb2mnVkYimu1f3UMAI3caLq1bDnNworOhiDRa
7aosCZQjg+SUO7wxpjY3jnvj7srSXc6KHjiV3v4voGfnD8oalkspXVOecpHJxMP+JUmXYDlYG7zm
f11A2rYwD/e2xR+Pi5cLWCL+dv0S31bMYq1o6TwnCTLPeRpsW145AS83N0PRxN15LPD3L9T6adlb
nQPLVtA9DLmhu9AYg2uM+tfWbtfYotsHNKH7/XJC3ZBPtSXRnKa1pGOYB2NkrvITRknXdPOXI+1Y
Blaxu6UWrfazSxdlaoGVoN6cOm828gg2CA6eojbmKdarQL/2oj4fjt9nv9+R29DVpwA8+55oche1
WwbpsfJXnEd8szSLk8zKjJhMfRTbFTjovFTah0P/xxOXtglKsLMz3WnNTvcUaBqOELCbKtneGZNV
xn0jx6PykZv2eqlfqWPOb64/g/Ix/1lXyGpn35gGVodTKr5a/WqId5o39cnqKPumRcDwQJV7zT9m
n8R/Ly7G+yMk2UEim6menYQp5gobQnCN5qDEQ6rtf9Wm8bHs1ePslzhaGO2hyucbuyquPLJe+TF5
++wg5U78u7D7SDuoClmzZSdhWmVAakNWPa8Qtvtk3tz22lH8yrLuvCeqeaJ3KEbPapxutFNlDFZ2
MjIy9Wa/pqKXPeFQWbEc5ilYlysH2Pmnvq8rxCf2DbyQS9dw1xNCUzUDZp2/hIGvCPosq2txuq+P
8seKEiiRl8TLT933u7rCBD072SvxgCSZqZhsx39VezCXP7RWpoNiABDm5SiGxbvOqYU8uWQ+o9+z
a3VHDFl2L1ynckNSTZx/Xz1ct6hHkSHv3I+zn0tfiUnt7J4Rh6F6S5bpiBemcc1E7ZUtuLc8QP9R
dAPRn61eKYPFX/GoP2ll0SS6yJw3q2aaR3MsroG+r5wlNCh5SnJW0t04FyhqCsptUejcZ13bPQsB
WaPlgEwsodIyXAlFPo5O51xRDFx+3PxyOC3QFt0L4fOP21m3wGz0LT+tvt5MRzlM5nRnZ44hDzPO
4f3t7I7ljyGV5IgVhhq9eBlQ1v7jrUeQNvyrHbOByQMaerZ9Zqm5xiCq4jQ4snk3C399N45D+/xv
1zij7OtK09nnBQh6/3KTdjjBOdKw5Unv+vEObe0W4YlgvpFp7V2pGC6/Ooaix4gp4O7UcV6j9ij/
h8b05Gmpl59No3dxAzx0/Pt8XhuEAxn0aVdgcO29nI/uDLmmiBg9YedTP2qehn2YW2/f/j7K5blI
Q5FjeD+Jdznw2ScAwNLZoKjoflpHPupl5n3UnD3eMBMG8SVmtl3Zkq8NCHhKg5vMEsC1s5LBVm6x
WPNaUDI4+b1ZZsZtJ3L7luSN4VB7a3fz9wm+sowcj9j47e4NSFzPtkW2wkfMtKE8OW2tDuY8ihtT
GvOVZXx1FJofuxiOxtt5myXXF8OqiFc7tf7URjKvchHqsyo+X5nMBRLOLqdjCR2Ks17fezsvd8Vo
LpbdWYApxVLX6s3mlFN6CDTZTu9bYp5/acBm2t3QNfnNkiozOHXMe7vJNyTLvLaHzEq0AcHJ/dzb
XvdUjatZqpCSFV8J6brKTUSRieC4D9Mmay7nksJ7Cn5M7PMpMut27kLEQX53NHul7EifNtIcmiLr
6s96Oph2nGFI5b5LnZl7D5lH58XDBrH5JrPMSd0bm8DiOh03IZ5x93KL71mdtnmYjbahVeFUaWZ/
Z1qbJ/D6SqHE4Lvhr8e897XhHYoew4qdTm+xxkm7Qf+amtm6Jsqc1z4RlfRK2Gg4R0UFup+nKTAk
CmNTGzFfhdfGwzxPG9sTNJyW0UQJ3GbGGopSzfJUN17n/8qz1priRRjKuMcKY3OivnWnOp4rS/QP
6+iu+rEom0p/Ej6pLnEdLPp8J2o9KI8FZ6wXT3WDnU2gOZX1vnCDJghd9rcd0QnKRDgPxDqNYZ8T
evFmt9vS7x3kG5ixBCbpfLgY1d8x9K/Gt8XU+mY4L3rjREOt2l+LR6Pn1ti0tXpSvo+HDU1E0mu0
lmiZOMgXlJeVi+IlXopl85LBzyVnrp329UOnVd540DRXM0+8o+bq3ZrRN7pJVeqWN2ornDmed3Oc
dwvuCOY9RMSSqLO+KIwvmPx5M/p9yF3rG0bBhU5HwqB+aPQc3W+Yl6eUHlNW1wkWQrIOiYBuymTF
IV6IMFg4rDPY88Y4v/EdWnxJi5MLMaNlkBHHpLhsBcwTx80fjWG1dAwp3QEzm35dEWuX8IOHeO6N
3nvIVwjyCLWy1oyBW4r5sXSaLPiFcDgLnrquNdqnwJqmMtS9ySrccKu0vjoVrmZ7P3rhDl2y+Nag
firNaaw1TCux5EbUWobWvBu8IeAH8NthXm6bYbT62zIfVuNeIedpjqUWyCxJ2zFPxU1B5Wp+RGds
mj/nxcq9N26f6RYhb4Y5flhM8OmD0nLceUS5GPPnFYLkcFPSu5Z8a/q45Mlu99Le4OG/iGjDKig3
wyETfEzhJPKGZpqpmuU3MNpsxh11Uv+u0VLfOtArqMWTtiPjh6qH6JkI2AV5lAWzxTNvXo380CzD
9FG1hmqSIRiFG7FnJhWS2MuplG4tv8rUN31xKLrRqr/CNCcpu7UXT7sxtXJ42twaA/zQLjc/nUPT
76fg7db0tf9cj5j/PerdbKIxDupZl1uoNt8F/ERaQ9Eup9p5o0+0f0+NK2bzY+WU8xqbZCAEIeaU
+//TgB1KbMhcDLcLQSPy0NqDo4eDt/b+cbKkFyQAhGn9rqXcNMO+t+TXthkHizi8sR+sA2aj4jvI
AXGgm9EX6WkztrFNpjZb5s+aM4g88fXSdmC3qdEeokpMc5UYo9l7+CfMRXsQcKvyt7bZaZYIaTdm
XYyJsZuHVukP8/eZaK/lxqywEIxsr1bgAPVkKiOWUjZGMqfISDE1Kir1cRoDo/zmr7pcomkTAYaM
sBW8X0alSOEKl8qf5bGWgxFNVn/jmDO8JL9b/cRy+u7RyqkyonpwuyxuXHcK4rwQWR/hPdt3TznR
7XfggHORmLgNTWShurm8T1e1yXDTvCKHGBaMw5O/ofMO56qeNJRtafZ1B3KFDF01qy3iYkz737mW
p+9HQ8nldqvHtByhKvlTXcaerIQdAW5OvgozOuYD3kbrQo0fjpMcqiLkLMv1B0OW9npj2CU5Ou5q
Sv2DStuFDZBW5bTFbl1ouDEHiNynOjTsQncfWVlzu2kCdPDvcMZw5u9LN7pDXE8+1Opw6EU3hvju
1e5RBZVrRfU4zDV6M3ezvBKFD2a4sdXIPr/Pt3Rp8R9o1X58m7WLaA16bvEoSyVF6HV1+R0PuCkr
0L6rQcXSG3CD3pyWv62fqhYbyX7pXOOuSzUx3mx26bKKba9qPWfbpoMfevhH+rf6ZjbGbVBUzfsA
ctd0K4y1r0MZbOK26hZdO+WsqnNol7FzwzlnmLioLeNzH9jFGC1ENdGMtsUo4400B/eh4NLV3siM
HbGEnY7u88G3lWPedt0wZcfay33ve16k+faGGO2p58bqTNWflnz1W0zXJ4rdp9QNUvUWzZX5HDQF
4FG92cMnf7KNHym2zMRRczOlESFO832fjdVnagjx2E6jXYWqpQd30qTufkZWOH3s6npZIlD6zb4n
tchzbukeTjKUyzL9zrvN+ZXOCyWhnY9dcapJbedYakWvAxAEDuZBbwrPXtaPyphQKUGuy/yDX20Z
X5ElNtdjmdx0fC6d1ZJ3/mBIIsg77uOKNJx2cR9gHE7FzxJXAtvCMtZS1UcD/UQFmV+tXkNcX+2a
U8gXt1XHFnJn9Sx04Q9hMaSbfRzxkTO3x27/h49lkxc4sGhla4+CfUuxfghqNU6RjnnOj9pNHQLx
Jmj0Yd7ng/agddbwaPSg9LeaJ7tsL4ecIsy7zBypLOpaj61tdL5ryyAxtcpl7vywiQwsImJcRPus
pU5bho4LX/JhTIXszdghUOa3MefGe74nLf1YT6qSyWqYMv9d8ABbohq697/2W6kEA7rhOyEQKBsp
6MtKkApC50Jc65PJrRi3juZGdJIgzZWWG18pO/m/eokRvRzqrIY2LGmsAID1qWLxHhZR1l91f76G
/F8+kXmBY8wM9Y83HDjpywmRupu3yzpVJ4nY5qZyRhoixuY8r37dfZTuoMf5UthP/zo1eq+7YJ9H
1i6GOnv/tKOuJi+v65MyllzEvTmme8mnX9OqXUINGLXQc93xREiw51BDN0ndrBpbnJbKLr9OZaZ6
3KAXX4/XTdf+h6cwgloMrvHDg6J39nuZyK6tbU3FyceGROOzsrL3DTX1GrXQr66xry+mttNSoSu7
wDQ4BpwzR+utpew12ua0eByFmeaX3/kqLWwyq+3d33+ti8cjuwPsDl0hvio7O/rlFilaLKfBnYbT
mHJL2ppeRDKYP2LRj1Ww9c8aDXwL0QgjpXXBT0jKPUOh3FaqZQ5MhiN9PRLL1u+WKtjPO/Bh/z6z
i0UEumBbAK+BFeIfefau09c+J03BgWJQrF7C68R9H8ylvG3Wcvj1z0NRHsLSs4DtcTU92/IBiiNv
3BhqCNgRxejLcCwLeWzy9ppt9Suz2jFDKOY41NCWP5uVtjTTKLrBOBl2Sj6CwXUud9HT5MhrNln+
+Rll0V0gNwdq0u74ea5+NozFy2oaAqdxtQ11A4/Y/FbrvdeGZpblHy1hpk8iY6JJuTWySv6+phfv
/310mgRwAqCjYOzwcmNWRjZISzB6xuv3wBPc40pyr9HOXhsFujKQJWOQobOvwX9afbxBWocno3nS
S5oBGHaOsY4ryJUj8fwjAw8FKcGHG9YoeMk5iZgjsd01rv5pqg3/prG67aa0x18jsvyDPdbXlu58
jyBK2dssbEYGw77tbFIDDmreUlfpCRpMc2g2f411S6mjCMQ1l7jz9WMoKKp/WssWaOi5w7hcRvhC
K9ArtYETlTBSb0alxBW483L9dgsDjvndMZgqap/wf36lABPkQFtc/7QI98sgjPu+cpuQp+PT7G7Z
lcEupkT8+X7yclBxKvIPLweTNX7LqblZJ5gF7RwPq6IGbWSZf/v7Br/4lWzavohmWT4e9RfVhmAu
Qeoa+Y1aFSaFed5U0c55eC8m4Vw55S/HAorkbOKTguYHcejlnBx/rNyqtcsbRPjWbc/F9QbzCu1u
hjh9Zfn27/K/lQ1Q8U4F5rwFawGMPIOmC3OdizrQypuOGDsjmQpput9ll4JobGbqPaoWWcBbc0qL
/H4STfmsD+00nf51bWlyQGZDVYTgDL7Ky/luO78sM/DosPpW4GQvxo/GADsmzB1xLWzkcr8Qu4Xv
Ez8mvUVe2i/H4okG0Vxk9U27kVm69K4Te4t0D3+f0YWrD+tKAQcHmGCInWR2NkzKn+CalVndNDMP
VRKVOZnjtdKnPAJo8d8PAfFYN0AWJLY1s1rWex+t6/Y2LdfcBnnINv20rb77wZjFgMNDQVxHPCDu
knFqpjnB6Kr3u4+pls86UqysCIo4EB4RtrXXel3idMvanNpFHxbckcZufo9fozPdBxu5SImtmmt5
E/+PvL7cSrQE9q7+H1kJJlcvV9YcSh4igZ/dlGZN6XPg7Tfr+Y3uVHKHotbOnz45djtu7/tuW+zP
S2vWhgz5T6T1BrZD4cSug6D2jSyhxzygphVL5KQLvxWRO5vxWIm8LE4jMBE4VkDCXtLkJICHM8zP
+sdUQuyJEADo/VvkzmK5aQSN28Tw8k5Gk9mJNAZgEtr7wWx9klbbtSmSNbW0KWl4aORuGJT6/Huk
c2LHTWlWPLOLzndO00wEctRkljFjvzH2+cO2lLW8b9oOA7HGCaiN/GKzRNSuMOIQyxZt9sbLMMhM
nDGdVShL3VrvnBLpDz7jkk79W6/3/Oqt6CvLfeRD68hVzFRaRca8ZugBfF7+d6KqO+15dQJp33Km
es2dnedZFW6WtX7j9d7qiZi8enljkOTg38ADgHwVGgoN98nBgEL9LrYFGANI1CYhovZSFaVFUVQH
gVY+jzeeZUaS1XuMkSh97zffKLOesTkeb/S86sbDVq1lEBGslH4XZYkppiUIBApXX3PKcF5dwsTk
aM7+sU9N4xtXQl2x2WWtTvrmjG3M907mfNeXg/48N6v7XpuntXwcytTREpkWzTdUhfpvOZjZ85rr
CkNCrHpBprU969IplrnHlWaQHyRYahB7rts95962PKpGGxFyOot2P6yDMx9qUlQFHkCUd6E5rV0b
eVWNsrx0Mk9ElTmVwX1Res4PvQLhTmhQlMYnUBp7vc/aIP2OuWiexkZjyyEKikBsAhMhb/OjYnL6
97XbYmhA+IVSka6qoIsNY57BdZFkyulIHkyAr7ou9Pa90IO1vsNkdibfPFur6Th3KFzvRGpbX2dl
b+V3NxN+dQKWa7WTY69W+TwFXPzEyuimFvadFzwqd5usLZoMTRgfEEeb76tqtfNDiZFUnYUNZUP6
1W87P/8FGlt9yKXIx6PeFLPzds1opca63cLaqLecn2TdcLN/rlXeZ1GlOQRYTXIxNl5GeoMXitZq
tF/NcvAfalEX45sm1/Sv1Qaz6mSKxs+nCC9Mb3wMFuW1P+agzj/aJGNlb6el7t7N/moY72pcGRSN
/mIFpsqXzb3xVdci8Ne9ufzoBMXqxGsfGARVguH+XmhJT+FqjsQsZrjv6WGga/py39h91d0X3iTf
Y3+kS4gf7PzQytfUfb/MVTD8lmYKr3pZS12Eakrrj7Mt2+FNNkyGe3D1UdePfle4zm3Twce+h3pb
2095k6oHy24drEld9PoPTSp6GRs96kzApA7szqIDsT226IKL9zQH+BpLkGkjZHsJj0qJJ9mDk/nt
W5IDaIw4OGuoSFipEYQGHtlVUmoFTgcE+mGbBpTd3MwZUcWJmYLkJp6OqjWSdl1Z4WDpeReDv4Pw
C0/6P3TN2Yo7QD3hHFaKTxENVWA+4VJWOvEmqqHEKMQcyCbw/QEwas56FVnzzqMEsvHfLnZJ98P1
VncieHFt0UaMVjNF0uzpLdmj1k+hM1RgTG3mKiv2IcUTWuT5RX4zm13l7xIkbCQ71x1Onp/KMpJC
I/dmLKSD15Fn5iJStEx+mjMpJaHCUIGWOWhdHjl5tr2T1HYisSylv80MGoGJZcjuDdJ+VncqBnVD
gln3w+3h2ia2Je1H/BOaAtf9rSqjddG3H90maNQ7+CvdmBZGiYkYAh/oicIg1FYyZRIvb9sE6/7t
UzZmpXlnrWZqHT3w7l+FpiqMdqZmcjiLrdSNNbF4nxZ4/l20ci0ZYdkUwwPPoOrL2JqkUgkzn4Bw
ze7JoJX2kzyB7ftQT+KzOdAbiFQgOivqvcFl5YyirOLZ5HoApPEAV6Xu/CiUzL7khT8H0TAg1SfT
yZzmUNvQKce0rn1xN3Of/+LwtNoQVtdshI29GHTf0HWOsZz09pMzbn5AnNC2oZepxSff09Iqlgue
NEk++jns14l4eizIKtrTwu6e7K4Kvs2WasxocdrqrqfbuKGCEd2tDMzRiJeSYATSR8ytD40gnWUS
5Mr8jrUXKReABKynCLTMCIs8CNbQUYCmEHYhmhxnugMpD0bPmhNTST+IKFE2GC6mO7VxiYTiLiXR
5Ec1bxMwlcynkFVF3bWS7/yzlHpl3xSuMRbR4DawdRueGG+dAoFBYpVIMSMpPf+nZ7bmB89edS3M
2MI04UywrnGregWnbZo4gDupwbcNUseJZTpPfTiQME6uM4f313T0PAvIWS9+BcNsfklnYpmSsh/G
T9OkaMBOrRd8KLPVe+fVY0k487SV9+k2Qgb0u3FUEXYDlFCib+gKabCYvpADZ/JvZwzc460nei3u
MmN5QFA9lPFIeXrSmoCVQeHJ/et7ir8Rt5laxmPmcGEAYfUG91mz+CE7RH/qbLf92Wfc3bCDcrOK
0prLJ+l8bX3il5s/DX3taKGRq/adSQJTFyoPDDdUKrMe8mzxliTo+ryOdUhbY9jAHSeOCi3mp4bk
xSnMZzTI+9FKS5emS8fBMOVtmcAkFW/UPGBKuwklnnU7H8SRd4NzY3K5W4i0vc4J+zl1xcGtxvpd
2SoPX/a1pHMwmeT74j83cNAsOXjZs6qqKoEwk5Zx6dfOu86joxhSfFpltMyr8yx7bcYqG/Nx/7Bp
duPhKFxan7WNL4Spj62M/F5vPparO2C9iLPrz2ZtfBUhyp9ofqQbohxjpIN7p/q1+qbx0nH4WIyA
7zb1pZ6sXm+xwtqyfrMq3UhD4TZNmsCRLvQjbUzsQpbFpKdXSKGKkLw9ruWutasR6xp3KyKjq9tb
ugxrEaq5FLj1TCC4ESaN/TPm+SvNbejqD1iajwXAttP5ITlNehH3W+fLqB09pz9uI2uWFJudqyiw
CbmMFm1Yf2Mf73xQeC5+rmgfP9Z2MPX0yiY1hCpwtyasm2nltp2K7hew7vhLBz8LOLN762PbQS64
1fVaN49imtp7q9+gr6Mf5NbclE0byU1dSQ+4rat3FF7th6qo+y9OaiJ7s4xyeiIRt6sPoFneu7Kb
jU8+4QNeOM3AhCHCGsrcvFq1dx50g+eJAHEswFWBhYex6IJsQWEtWgJ+at1v0vb6uHI2LPmbaasH
+lkbi6RUR/Middx02fuh3W1BfTy+lUYdZASqlMVzrg8+juxLZRqnrSnnKp5mben4PLj7ImtyzZ/m
yhEYt2qbv7iBSt9jbxw0nOnUVOGwmWQF27gRTqHRG5155IUy/x9n57EbN9K27SMqgDlsye6W2Aq2
ZVu23w1he2zmXCSLPPrv4vyb6QA19A+gWYwxLlWxwhPuINLQUfZS3eemJ7O7UdScRrDZ2XjfTnYx
/x5R+1meCMAtscvNdNK/xItCDJnZ9vF91xXjemCVyupOVYnDB8VbEnj/aPXxD+Ad6fKBwCFvvlm2
6MW+9pTVh6Pf5+qxBS83fIL77HQ7R5vI0jrDKq0mwPCUyzsYm1x6+0YzsipM+yFNvqk272im8578
dmJ/jV/h2s+0bOpY1HupaTN8n6noJSRJnpEnYH1Wt0uM3vVe402U7mC2hqz3lSe74jgmDjnvjKzG
enDiwvAeLRp88qctvUHsNa8w/AMug4PzG0LdyBLoYgGsVLdjiW91L6M4hy7xw66x5Hv2k0Ss0bos
sxFhKrp869k//VfLXfU2CQqoTu1TBXnWeQYVYn2hDGWIPYuUO2mQqLgeQ9FjSxchEu4PD87Qkemg
6F6PUT/rdfEwC7300Muca++xt3EGDd0pt51DVtDi5bluCDdhfyR5qOVjq+4JItyZAmXb1jud1Gr+
5Ri2MF+R7FoAT5DYeo8uAejXroGnsnU5ax7LRif7yK2mJmkTOE1/x8e4TL6MYvNNCgXpSxNWTTM0
rzYsaj2kwdLxxiW49E5o4cpx3rdqEs3PpRqhpOK41PoPFtmq+YzzpSjv2sVIFV05qxbPiFfh6shW
tAy2fOppib9XWaPKqOa6nJ51VRH6maKbvQccw2d/3XkVIPCvM353y67Di68MjNhu7AfwNFl/yCvf
Xu+hE9loslKjqv+pjAw7bszhxzVI7CnWQ6guVnWoAa3nO28mhf1cWu2woEuzuM5zUbTuuFuVxLsR
JMO6/Gk7BdIvUPWCLJ4aaivdg4D0vGM9qbzbN4nWv/SDaMw7upEtmYxXDKV2bFOgiM+UnnV+0bXu
/YMwlzydA2w+/Pbo1I3f3KgvXSllcWMCxafgotNyPa8FmpD60MGpomysx32dxHHIwf1KIXSI3i65
XBvJhVhAwQxKGNWz0/KDmXnaSD2yima9SZ/wbf+xuhkFj3759v6BkCqCOEO1GxnQMwBfZnmNrnFF
R7RP5zCONQzjqWeEKbSqG2Wk844gRUANxKwN+pERqSadzkmpgii5LpvIr337CbqJHxbl8IrkrYq4
Ucw9II+/b8/usj4GHp1lpI9g0a+4QF0SUDUkqlWE6Im7G81k5OaYzHd/LHIl+o4EvfQL6NGdTqzQ
BFIguVtHWBJkGL/MsjymVMqWnYk0wY09eLmKWyEfdt9W/EFy4mwPJjZck6QmG9tqmd5OOA1KEL0+
DvfJOiSkfb2tlwgA+ct77Xo2ByVkTfkB+8uePCtOWz0TK9TYRC73WR5UPYXpQHaeofZvf7WLzb91
OjljaFptJ+2Ckq5bzqqBkImWeFkCKwbG4cV+HQoKtzeGuqjuUzeFMbZZEAD/vSi42wsAVhdNwmhR
jfFXqcoJq7FxcF3TO27EdnpvN2YTCeHKpugOH46debpVJlQGdW1ci2hNO+OLwUl7BXPQ/vLEmH/G
pDq7ceYuDwAoAW2TSKap4MMLPR2vjbvejMHLRvMgzNBpXe9zW9f1u9sJjEIUC2eBVh3R++koTh03
K1CaMsrAjBJpLnjoBqZsUyCMiMzfkhW6nBSt9019GY6Si3zB2SKqTvnA58osMuMVs9jUH/v/eWiq
vlcXg5Y00klg3TflAC7Hs0q+1VLlBc6So5eIunuSDrxnBi3Hqi9uUcku9uHWkMH4FQ3B7bo6vxvb
OJZSx2wtElXT7QrLH7/oejfsJiczX2PfuwXivzhi23iUmpgbfWgISqdfTDqLJddkzCOnJ6Ao13mu
EduttUdZ1eLH28f54nNxtqB+wtRB7YOw9mx3JGaP9IUY12i0snmv+bXYuVZl3bgXr42iw3fnKUN9
QT8XRE7JATNdI0CcUET83cbF8h2lmtG90dm/uH4RoYWBAZAAMR4kd8/eS1vVmTE3thbFM1yZXPpd
NJZwXIOqLtYgp6ifBHOWrH/eu4abfAXPDJ0t4Bn22d3rF+RxmCn00SL9/rC534ZtW2Y3bqfLNdye
SVYQVDrwmfM15BuaYwkejtsJ+fZBUfgaRHELHHFlFMInFpCbHWzQ+QtWZ+SdhVcPkWWJcbeM0g0B
FAy7t1fs8kNtTwfDgLmkbH1+01ZlV1Da64ZI65Ub5j2SpnPxkCTFgwe4Nix769bLfHGGN9rR1lLV
N1dDtsnpmXIyi+q/IhQU+bi8VH0n7/xE9YfGjc1IFs18I+y4XEeXjh9kiG3bc/+exVOQ3KS+avoU
5YOfhC7e1gFQwvHd68glwVsFUIF3kqj3dFYsnonmgisj1CuSv25m0slEuSXpwnHC+PmeVon/Sa8b
65ZC8vYXn3Tgtvhmuy4IrKAcnUvtT0M8NpMqISuuzfJXM6d2L9N6fdAWvbpfaIiis1vk9qtOGnD3
9t65XNltaDQo2fHQnP7th/6n5y+bKs/XIZsjzSdsLOtxiYycqufbo1zcwdsE/X9dX3nL6Jadrmxa
pL0hq2mOsl6npYg+26PZ0QXzh/XWi3ltKLRp4DeBgcI88mxr6h4uEvTc58hoTSvQlOr3i5e5YR97
t5rF/pXPRjTAhuSBYYNup+Q/a4dwR0OcnwO41sv8B1zCpKU95QgVojOF203crfEH3R3tn1OqpjLU
Etnc0C+7PIi0/kFEASBieYGJnP4KssercEZOOZpTOAEHY0JQ+2epUY9zK1suH2Y6M90N/uu1LeP9
v6sGljYsr9MxTZkZcqTSH3kWdQ9thOyIwYb77iMPEAV9d+jEiK5fBFoLJY14LBlFgI7fN01PT7KU
n9/elxfybwTdoBrJZLaXwILidzoXl/5ejW7FFKVuCjG7FgO3WGwv8/pMFcoag8qU+kfkWRadi1Ur
42BxHLTuSjcRw0GnwN3fxWUPPSFt2lkGUvVpsQcrree3hDr4Tc7vCMzsCWEwHELj72xfryLrLGD9
U8RGnl9S3Rn+lM2U3Vj1K1uaU8plAFqRoOk88cGKr3BSXPoQdLJr5wNbOnHCQlNVtkMx28nuO2td
fs8GuhAH7EgGLWxsL75VEriyw0CDUX1AORSgsH0Weeh5p1xJK4VctvYOhaN1D8iW9vu3P/7ls7k5
PCMmRKpOjHjOSEtw88TeJFMR8UY18GG1TA9VXxp+kHaoeTylsRD5E93oYnl3BIcSmskcCYHJuc4J
+kUM8mmJCxW5fi8fqC5+8vOqf/85Jboh0La2sgpZ0enerk0jmeec+ZXDgrB/qlf7TnDzvr2Kl/ct
KrI8zlyBW+Z1AZhRdMGTZoGpJwkGdxBv3Dxw0fy39y7W8+9VykWgC9wzMKANPr6Bd08nZeFlrQps
KCK9nmoU20ry5GwxrGMMOfCWztnFu8xgED5JZNkiCIicrWBRx9jeJqYb5Z3X/s2oJ9d3oxw8ca9N
XPY7KEnCfZGNXryaiOaZYYpKfhlWOCm0NKLs4kcKJ5UkZ0nS6gPPgdt+XKai/SoMq5dhVxXpC15O
vgoWOt0dFCo5tfLBkEVRhxk1nB/TOmfejlpr9Q99vrKKSr8sv5mpTctpxkFB7BDFAvlvm8vcRD1S
KzZda63IvlAgt3DEoMlTH3pH+cn3FeLPH2uVpfEbJ8CqjMZ6SaZPRu3x3ncQvUccP0Vmvay4ZnYP
I1kGUBGD8HU/rvEgQ0unVhpMyp1u+clcHEUW2iIe30y8t2rjWXxXjeOc5plpR0JqX9HhtLhOpztR
tNC+Smxd3ba/cdFdbFtG5Cal3Mjn3Vj0p/vIzmxvnWTnRHQOF/0wuAVC4gmsmSw012R6d5gFypwQ
ERFpkKkmx/J0uMya+3IBuBGVtoeAQ0ubXlbx77eP4kUwwCBEkRi9bPkur+bpIDwMMp3wzI4E/pLh
WOtDRj/NkI9WkXYftapwbpz9i3uaAa1tGcnVOIvn2lHoN/itl05kiD42ElZMQx1NbuPGp7o6Cgxv
qN5bQck6+1RzWviQ0Xwt8qZi+qjAfH1d5uQWK+XaKGgNIFcNtMmm7Hi6eHTw0saENRqlptHd51q9
BjTobxU/LrcdlHgeHPyet2D7XH/U8JOZ/ZbaEVxbYy9oI4WlXtPwtMxbz9vlhOC+/FtApZAJTPls
y7m0XDn8hh31amt8KKhQOcK9N16yywlRDaY9QCJI6nlRXdnEPhNDrl5kxSorv2h+ge2aredt8Q/C
OtbL2zv8ck5c/jZn1uYB4LU52woT+N5Z9Z0XbWLp3wArZq9lsdySXLk6Chm1aZouP+fKk/XYDW0b
z1406t742k3p+KCLTL2+PZd/z/xJREdRADQpVzKKvlgrnl16WNxqFsxkP6LVAdUKHrLMDgsKBF0I
Vcs0j665eH+k0ov/xaKb8rs00eSvOkNf4QCaYdWBXZaxfnj717ryQSECbIKYm8QwP6fnYK7KxOvi
Cg/AQk+djwrAyHBf2VWxfl1Ahvx5e7QrSw3yFG0prkVKJBe8mCGZ2m5WjOZkdsh5sQ8OOje7t0e5
NidYMFjZ0WRC7GD78/8kamM6NloRD34048QL5CvXIgXjGyDfKIO3h7p8yTDcoCYF/QAnb9LQ06G2
eIF2Ox/VtvLqziMAC1b0Uo5Zr9WBSGztj5ndPIRXVtGiyER9CTz2RhA4HbRpy0aDaxZHI1C6sNXK
KtTG+ZZ46eXzggXWZvoGGAEBh3OccArGSupmHEcp9M7nJsuK38izI5A9oYfYUf+58ZxdWUrCyU3/
W6eVBs3tdFbtrGLLRkohksnoB0KDmq8lTv5Fo+a48/XeeGjmqb9le3htLdFdxPwaFwu4gWcfULOH
KY3nPI7qkpfa82btzjfWW6Sfq6PAIkZBygVlfq45u6CZYFnLEEfmWv5GU2bep5337hQaT2Z8UXhs
6GXRhNx+if9s+0rr3YLYXEST8ozdahniUJZOcSNKvnK4iKDQhackAAXMO1uwtIMdyKMmImUZWdgb
dnWonBXZkrX+9e6zdTLS2Yum2QgoJDEj+S1iZi5s/4dEsznCY+NVgGkG/ErLWAz7t4e9OkF2PDqj
1CMoeJ4uo1HjNpvqLGM5ZfEvigX6EM5j362hM3f9z3cPBuUMl5at7Q6n4iwMIQrG2o5yfGQRgnw0
8UEL9HqpduOg2TdqR1f2IL1NIgtqZdz258y9NTNXkBFuHGWqj5HM6OCbK+e9Ov68oxS+qbLwmMIU
PK8oZD42WIOyRIR4PZhALQdh64zq/t3L5jMTFN0Jr7Zy5uk3kqJonGTJkmNsDuXmlOvvq6Y3Hxsa
Fh/fHuryGqTzxx1LAgGTmX1/OtQ4ZhMgwXWJRpX+z1LxHz83X1atwdykLO7eHuty6zEWng6bHqy2
sYpOxzI63L2SaV4iGHwmAAw049GG95CE8efd20Nd7gaG2hSwSauRAzpvbC6Zk3mFbVBJLJ057ME6
7bJVvlcd89+ulUZ1CaUrCrTnsJKkbYisltmKKqHLXeOmv+XqO+C7VHPjIb6cD1UdSqIu/1Atu9At
mxtA+Tq5CVId60eM94pj4Q/qRo3l8gPxztOBIzWhgoSI1+kHKtw4S/FDM6JYptahHfCP9VevDkp9
veUke2VC+K5B5+UD0Th1tz//z20OmKN2q16ZEXJim6yHB0BSFe6743k4gBuTl6UjmnDPcsjSmSY8
LR0nwnKVnuzo/UxL52nNrenGrXo5HWJf0iC40LCCwD+cTge5m9Vs3NyNhlT/K+0ku7cKZd0IZi9D
CAbZpgHLkFD+vE8VJzNKG+3gRiiP1FNgtgKCR+Gs30iTBSBWZCKQVwDD9l4ZwE16HetV4CNQq8iK
zmKXWQq96HvgN6ofuvvUHV+0sY1vzO5yCcEZEaFT5KOmAB/wdAljr0S5q5WEKi05Q69UHIhOG2/c
QVdGIWHdRHrB7rqU1k5H4WZKK8pLcWQtdr2b7KYOkwGI+NvXD2UK/p7TdGgjdXOFAyKlkmicHSUN
wkOXtlkclVK5/k7kk6vfD5Oe/kJdQb4mnbL+qa1GEwczlRv3G9X+ztuczPwFeJUN+jZ0i8kon4yM
wtFLX7Zi+rI168UhzuPRfDLo+Nb7wi3r+BPJqufsZy3W5SFBKEfArNDM8QmsQGsfPHpgKQyxiqKa
bjQAyJO6GOYHODnzcof8xwi3yq/8Yr+2iWvtNNnb4G+zZhyOaHWW+qO92NIpg7xph2IPPWpc7kak
O9Z7Z9LLeI9DpWV9tYSYX7O5r2zoSMhrfWoR07Lua1Ok887tY5Cv2mJWpdqNanLW+3LVSzsyFUWX
0B6qntbWknbDy4KZtAkrpRv+9pUa+qemyekZGr1Mvs4ClezdpMVr8kHOJg4HFcS6frdyE69AskFH
7tyut79w7tvk3jGFQdkfKaewIKa09rULUvqDco3602Aw46dkNszi4CAR3d2PrrXOez8rFXIrRmn5
0WQhApXv0M0vl6CpBaI5er6gv+JWcvw6ZdPyv7yVaOiIdSztcMp1u3xRJk0eDEXNGV6QcpxkCEpw
ZrhaIe2qMPU0eYh4uQCNuNmKOSN0l6mDcIOOVfUJIlbqP6XQ+Sq6EbpQz5QuU/efpRNa+XNolUof
dIkS6J2Fc5X23XBXuC0SuzpxXAzH7QINiQ3Kf3Ns5+lhnrNZ3dPx7Y4d9dFv9tAM+bHubATXIFOJ
CsyKpbzdKmd9POQ13iW7GYEvdadbI1j8qqN1csxtnGaPbgNMc2ejHdOFzaikuLcyVBt2KQii+i4v
CfaOwtAVL6DFZ3kk9V7+jIs9Gs+u0iH9CFAtP3vN7j3qA7bT369tX8u9Ww8JEj5G3k5op5jrpyyO
HS8E6Jtmz9ZEweHRXgd9PBKTj/mdk6MgtEtBwqAVNGOUakO/UsgZLK1VI/y2CNWiDdYVw4OqVBGH
S2VJdCMaY63CfoxFEoyDmaudcnIbSoct5BSs3YBkTevgY7tpB43lcYjFpIKsLcz+3uxBT+0KZJWH
PW9KubBXWq0LCdol+HiBd+z04vqKz5uAv1PhknmeevB7ZzEPo7YmFqpp4yz3czol012T2PAngtof
jOmjT0MIc6I51sQe4e/W/R5jdjo8+lPhfU9lrn1Ghs33wyxu0/oxmdBXCLQSvdJAmrCgwmLt2U+b
plwVes4k4mBNICKEU5PqXSjI2mKKwI7Kw4xqyBI6JTQAghUrUwEcch+jRooyH+pF5J8NvRWfDSRf
8o8JZmL6135eK/VRZ78gLo0J+3J0ukK5QV10Q/UDru0w7iagamJnzSWw3c5JvHGEPWmXSx8q7J6b
IKsM/K1Tc/a+2248N3eZsjoT0gkd718yxd4T3DSUrJ664Wy9lDIt/zfard7eTb25lCCltekV2HFe
vCwuGLgPLpyA+X6g6NF/QQCJ758NfvPaiSnRd/CCfGDj+owfcYfLwYdc4px78JFU+znYSxk/6bhH
pvucc6x+LZM+Y8xWc9wfJjRj4a1C/BseR7mMQLjBqDYhuP5yuttcSp29HGx9DjglLCFcnNT/wTUc
F3cwzsY+kJth5P3ixpa8j1PXHw5+ibd82LkYlf+ls9F6oZzHxEC7cEUwUsy+jkQdhcD10ZUY+n7K
OgeKV7PMvfHJEXOy3o3JpM0HszCGb2vsyvlDApmm22daW7a7iU+J5Xq36P2+mtpVPWdFEkMt7AXu
1Cg4yUHDT2QU1m6cRY1qn9031iNPbQxdpaIteUjtuVBHrBSs9qFUg5yjCgEu8cEf28IK+nR2jcdi
nKGxDKavhshbY2N5JOi2zd+xYavXUpmT+WJ3ne9+LVpP1N9iapraZ71MxyIqRy0bgnRV9npXGfXw
nK9QsQ9ODhH2K0Zvg92FsltssXPiaZl581UMF5ltguYf6pEeJCOUZtqdBimogpHg9WKTtBqTQ92i
THyouriYQzUIaTxjbLKuB29u2yaUbbKwsVY4indeOzr4XZbL4HznxpLNrxV1WuGGjVbWsIvauJ4O
dMXkF1cs1hKOrRe7x0HQLuB6SNY04oDrn5zVabT9qHpp3Ps9Jsw/4QqV/SHNqUEe6CqUuhnMhUjS
j9mCxi6A9tYuaTRZYj0om0wbuTmSfkTIkvVHakOHHgJjiUWxs3vuTbgCddN98OnfDkfg7OYHeCVt
/UtTfRLvYBuR2GbEEX9oX5E2ycJbm3sAYR1+YzIDTQy1rrb/sbKE5hv6G02/K7mbaZnCXLcH1nk1
yz+8Pt305AtP+MHSVxhKiCrXsxBBTikehjyHxucv9Ff2doP0XYAkqYwD+n82RRFMKQkxbbG6od8s
xpfWrnq034YGMte6eu5zog1OHi3umuf7tbQE4uyVNrR7jbdTu3P8hbgmbzRMtRO+0hxBUzTtkP/J
Kz8KZG6Xg6coae6cLvUxrlvTlpOk9PHOymfx2mcYY3x0l0LXgiVbze8ySWT2KRdex7FcEWbhNkNa
bPjZCXS/0oA9Uk+f10m4/mcfcQfYQnQPzb1X9jQrkJFHbw3JS6e5W2F1fsMMyoI+xS8Z89ynroln
YyIwEl8WsXl81aX6ig4eABzu3/UR8S9Li5Y2z8ROwhIb/snmrMEcu5/qn3CgYtRngWH9UhCcfs3w
U9b9mm8godkdDe7jBPYPdD+jLw4ZcuH/4C+aqb0BiSZ/sVM/qx+rpOoMgsOpNZqgnGFi7LbkD2+J
emmy11zlRf9aI58JLdaYkGVQ6NJAf57N+SO9RvzA60Wt4vPiGLAqgpR37KsNCL17UST83a6iR5tD
jeuX58JNZbkfi2VonuZpSsYnV2iTuoe2qD3CaMC9LXVlXrLMon8ZtNGiQ5xD+7lrhiF2Qw9kgRbC
zYUMQnTJbwRJvP6UILbYfNKwUXbuPEvZv5EwZ7eNQ1qnH+K0UTi2CWTIHimFTesD0fHa37exkann
0sv7OkQ3e3HvYm3Ux18u6nUfq3XTqcQuyZnvmlXPpo/mJKu/3uANetRbUn8Vk2+Nv/047ox9jb3L
8tnjP3XB3OfJ8m2pBNR+/Muzu47gNNJRcbBDVEnsmdgt565sx3ZUB1mtiFQMRkORJOhk2+P903qo
ZB5NRD0BV3TQWkLQ0jGPrRk32X7QhPkl8agvHhRO7UAH1s7C5AZRRs8NKmHB4BwtL+fK9kUjQ9NL
ZPrDTGfP/OyltmxfB8lmiJCTw83I5r+LXTJsmg4BGJepenT6smoRFswrapNsVvtTYo2u/tyw4bov
XtIa476La2Hd1dz2wDCcxT6QFZpIChTQXh7qClIqHjZWNj0UVl94j1CFpuZ+4xO1f0qni8v9ID3h
sJ9LmJKTW6FjXCKrKe8g3wG9xPlBlcEwGkZ9AD/sGh8M0Yl4X2dpjFog8ora+Ngi8aYVgdKSCrEK
lWTib+nFhTxUUq00hwQUyUMOAcJCajdbOT2Jtqkb0mJCAavjSmtClav4eWw763PSDTDe7D5TwxO+
t7UTJQLX3zDRRPUNxT02XNn7jXaIYyiRwQTXo7mb23hUH8o0cSu0ManooeMyWUP5yXYVvLhAOmpT
fK+hKzz6VdGvnxbbkWw3oYzpW6XVqErm8BrTME7y1Q8g2hVa0DQuxlwpT6Gz+YYmP9t5juuQuA34
cLz66W42uYaCRZeEXTxuzi3LnK0+e5pY+hT0SV/JLcmXz3vvcV3ldhX7PhVIM7nLfGRUlXTMp8VE
egPtg09NlyJWIaplQGrWeq/NDa0SsPvUVCimbAyns0JHIuXUtGYfR0BGqqDxRPYMuwTLPNzSn99O
ov+tPZ5NFf0WGiZ0mFGMOhfrE14+u53w46hHyTYPlKfkrwQaxucGQq4bSKMtfjZFus5BxRvz4heJ
5odrIbLfb/8iV5acmphODcmxt4bb2ZzRtNQagIEiQmq2CZRbdAc+ujygbdMfoEuPkZ9WeD9kQ7qD
8fny9ujb3362CqCTKcGgFodD3TmZAdnjjoe1TI6csLU7yH51YVoS0nxb0RVFyKeClnWrfnE+JukM
mOiNxQNC4QKTr4lZWdy7cQR3nIzPjbvD6knr2VoQc5Cavtyoymy1nZM5Mh6VdUBJOBZqYC/48/9W
A0n/Oe3sqjqjM6HbrfVbllyouVLDDtu6+IkAffqRO/KWENNFyXMb2dPp7G8Sg1TAT0fOseAaKJhQ
p8mbIixSsXyAvI6QM9JuP97+kBflu20oehS0UWkE0pA7HWqgZzzXMx1AEJnLd3j41WHqne5QIZRy
l0rSNwBi6H+8Peq1peUL0kil7E4z4Wzz9oRK0lO0mRK9+Fb69JfyVD3o4/jbbEhmIccGhYMExtuj
XllWaDdUxPFzQozyvMw2jFopyKxE1LlS38u4JQ4sXRXEuAD8/wxFD4m66KaleN4unnNYu609i8ht
Y2+PCo0MFkjV1BOSW+qhF0U9FzQp5WRfA7HB9XtWPHSEa5VCjOhzdxPq1RPa7+aq1TcOw7VRKCZT
GYfWRh3obJ+IRqtqjglfjJLIroYEFoJFutVRuLIbNyNI0Gn4Im/+OKe7EUWjXBkeDr5ZLfKvEm2G
F8VKmsfewjtWzLNHSQYFX+P+7Z1xZT9uNBWaJh44Hi6103H1tV0B8SX5UcP8DR5pVx7zUaGiYlsI
YNYy3ydKn1+KVHY3zt/lnqS2vOF6MLKhxHzeIQS34PQLdZAjotYq7ItUfR3JvUMKRrdAXpdoGM44
HSGk+oB3blfb6SxjsSBkp4r6aHY+tqhYmBbqZ6KGJHsutF5SdZVSt48pOHf7XqdW/GUh4RkOnRdL
VDocE5UINqImX99e/StrYLgcTHYVJxNAzOnv5ZhbpwpR6WOvYfZBV2tKgoFWJHkuYePh7cEutxgX
HWgHOlYb7uHiuAyzqdFPL47rbCL8Mky9H4xomTwoCImIrphaWj23eRUvN/bY5QkyqHRCEKVDC2rv
fG+npMt9j23isW47sWl2kBcQtbz74mEUn5KlQUMYDuo2/f88WmaRI6Hi5eURaQTxtaizeG8u64jj
Qnzr4rk8NBuOj0NvsZobuP90qAHzYAjJFCXtptWOeZ1bdy1KM9wQa4feT4YcXwkrmxLGu+8iBqZE
iCEZXSd28tnApTHALK/Ko5GLcY9K1Ry05RK/t+/oMgqqbsBJCTvwFz8dxZ1spDoQGDoiEeH8Y1aI
Wnrm2n2PvVG+F+T571AQRDfCFxGscTqURt7CwWWo2O8Ngho6DZ5X/PP2xt9W5TSc4WJFCNSDL4wL
zTnkzkNBqu+9lc9VlN5HVISNdQdwgbJwUQDJbb3GvkV5vbblSQYAx4Bb4WLd/vw/m3EYdGdY5rI8
VmqtfsxjuT64OZI4758YOI6tB0kL3z+Plmho6V1TZ+WxnTT3gBUJqc+y8K+ByNuaCu3947EnQGNS
xQJcdH6Ql95rvSpLq2OW4WK4ruXrQK8zkMUU+Xr+9+3JXTlkAM409jqP4uY1fbqE9uiMEtE8toa3
q1zV3DVW+dlISXNa04j3k9cuVNW6G7fIlQ8HaBtlANpP0AHMs5di8RNZF2gmHQtRed/bicuQXalu
hYGXF/+Ws8ENgg0D0uM8wu70IS82lbOjWcCBnajlH9LaLB4Gd71J6N0ekbPtT4xMTOFtGBbvnESx
rpR1tCVujx0iOWtQIVorA81GNp4Kv4tLyUyb4YvWl8NHMJj9z7lrJxVpcYJjAzd3PuyggCyf6wLR
sCCbE9+8X0bfLB/6YjCNe89eBd4yRJ1ihwFFNe7dTBbzblxpKxx5R9tNJJwjdihIoF0v0NBRXu94
jTYr72mU8lfq+TJHbJYPEhZgRZY9dQVEKwuza5JjU8vEDWkPVlgUZnq67JGiIM9GyRgJQKrpcXEv
QJ7ooQ2z1wPjuRJQIBXVNw8QgZsbefCVHeJzO2gk3KjwouZ6ui9jb7DYI3l9tOnTfEf5T33CruaW
W+m/2fTZV6O/T999QxyhUbEdj//cIDo7zytHWR9RoTLbBzQbPP8bdiV0Z4uVUnugGYiOHmkI0qaT
aTfLRyMzk2oH333Jdo0zmX/QpOznOy/u24767KLS/Zq01S8Bk9aOuhxI/w85aakMRwqwSfT2+b2y
xaH7w97ZXhEAbmfnt0KDNKb2Vh+FKMT3kj04gWnT9P3iCPvdUheQ+EirQKfwgzvi2ZOFmZWz6GSr
RwwYx3up8mSfuWZ7oCMmbszr8vtzHaEVTO5G2giK7vTDuANaPiaFOG6I1TH3aPiOJnJE1Zwe3l7A
y2eLyhLVHQYjQb2Aebi5n+texlW0EhfLsC1LbBEy0wyKGKsmap80MN4e8fKTcb0TjxPY/PtUnoWj
DRKBfbE45bHhnIUoNDUcOxpp2IXr4dtDXd7uGzQb+BnAD7B756uIOGzVx9ZSHfWu6nfG8lS3dYjZ
DsXBrZyMFWm1yYDGN673a2vqb7w4DZATMem2Av85VSVuLQlOINUxyYo8SCdvlzmlFeqd9W3inr/x
Xl7ZKgbwe6TIXRJI8OWno9UborjOvOpIqJDuqsFMH6y0fDftg+Kj42xDEGVD0Dk7aCtiXDr6Y+0R
8Rz8pwyqrcBbUE7lc974alcmtMlkbxB0eHlk36cTGqcECWQxtsepUupj5vrJfVxgsfL23rjykcA/
8rcDR8Pj+hxY5SH7Db2sao9De5D6xKLV+RxYiraOKW5siCsz4pXX3A3ntMHszrIGlRKqNcjsHROq
QYcOvMUhXcrl89szuky9NuoUKRfLRgB1zsaYTd7VOHdYt4UMl9C+oJWll3Df7AanM6XNbVjgV7Te
WMkrBxriP+8g8EEYLec4uMHtxhrd2PbYl712UMCCA7sS/g5TgXeDznmqoB2BZtmySxDup1vDzLVk
9Ia4Oab5vO5au5O7vJtuBTNXJsS5JeAlmaQIe159XVPgFmtvtMdVgkGqks77XAGgvzPH3Hl3FsTD
q4PuIzGHD3TutT4hwIv3SNsdEbUe9kQ0flh1uRUuOtaKb2+PK5sQlXuKAIjkoBxyXjPbMNRjPjXd
0UTS0ALh7gt/v5jdeKvKdG0gHsdNXgtXDjRQTj+SUtmUI1jeHXGAzJG6mKGJCXErE782ig+KmXcL
BjxQ3NNRynKxJl+iHYcSrPYhFavhoesIpO3Gsl3eE/ADIVmCT9zupHN+TzNUCLcqYzz6cZ649+b/
cXYeu3Ejbds+IgLMYctOIiXLUbbf2RD2eIY5FDN59P9V+jfT7IYIffBiBjDg6ipWeMId5gWl51Tt
4+m0KB7KeuniiL2w5nZyBH28ILg+IGVE2nU9Oew76a4u9RB2nVeEI7ECjZ66TvOdMON2p0tnVgx9
yMCBtm+Pbuv2bVfO6hAiiC3OFOkHH05Zd4A8vlcdvjcl4mPb8fgDLkL+lP88ip1uD1TC7QGQQ5Kd
R0Of0VpR9rgvdydky/cesggP1WbhYKM5wB/jMSy0qfygOCANUJy1DJwIFLjdb5+o2wuXHM6S1ku4
R6DEs7mNRsPKuhYwUTjaXZUfp3jynLPRKSQPllMMaUj5XfcuS1HGn94/MpkBzHu6gTySctP+ZzFX
08aGRqzKQy6Myj5U6M9WF7P2wLEsC1inp7bHB+6o2/NYnd8e+jamkmUUNhzNBZRetioOmtknrpvm
bYDwROs7lbG+aImFkO6qxg8rDfpPrW20B/B+0c5y3+4gXk5kCTkYJjS4LYulNUQn5jLvgkER5iVr
Ol42Pd3DPd+ed9aUm0s+aTJH39wr86w1PcjOLsjV9OuYlfjWls1PN6n/sa0uenh7MW+3K4wSCUKV
PvXUjjaDaakJnEm1UQVqU6S313g55+QVqHhoezj/V7LZda4nx5K4eOqJMLY2eyZO9SoyzQSJHhF3
zlEkYEKOqEIP6nFuUjOXUE8wAxLSsx4xYlSfaECMw1fp/4f9JxBCrffNZDYivDPnvkdAG2jdOVUm
GqRjbEjvzEmM4LIyJ/719jq9XnjbHw9+gIIyKQq17M25nmI9mzTRNEFXZGsC1rQtjU+mgYDCqSgq
t0l9yu1FcpjmunDCCOZndig6Y+yOqZhzYNXZSOC9Nks3nvGhjuNT3lM1Kfw5LjX3sVFbw2w+lyhP
6z/MBKTDRWnd7LfF11n9POH2xOmEDPyYFYmm+SCdMusZIAQ2jhPV7OKzjtHEeIzh9iIpBt4tw/gj
Lpqfb6/Dvf1CkG/xIVV6bFsXpW6sVMAlZg5TDZiLuhQ/iBYs32ma98dAjqy/Yd9N1E+RavOIo5mb
GhMA52CUxZt+MscLBsMTlpjxenp7Urfn2kG9ALk0xDiZ27amLjrP422LqqDmIf4AOqg8FrpTvPv2
IKSTLX2E7ciXtsRrkpWucVx8l4dZLY5ojUYPelNqO7XzOx8ICitde8qXpC9bUbZSAVxlJYMIhJUU
P1tNX7MjGu75xdLrutgJvO8sHB1J2WWRDQnUxa5fgXHVKmPREoGUqftTQiiDkVd+5+vc3ocwnuQb
Q0pBb3dbpwdFXlugTtoAG6XpAWHbdUWmu+vTQI1z809kK4PYofXdLiLClDwuRMVExjeEOxiSCEE3
PDFJkSXf5tacEKhUvAEjbyLLaeeT3ZmgfFXQ7EAqkIxws9ONSQhiR6kEB6pk9HPLFi24QRTUz/Fi
JibY84VW9tt7/t4UXVrkgDwIim5I1rqyeKLHmiZoqqb5BHFj/FLUrnjK8O/YiRVudwmkOt4YeC9U
uLk2rndJYZYN3h5rH5gYZWt+W+YuFLm2XfLz23O6HQgXRYjVACtQo7qBCSkaJm8l3q1wHnrNn40c
9GlsvJvDDX+b4I7iEVEIdY/NS+CWMQVmy+wD7GJ+xZa4aOX8PDU9fJtBfX+hXsbFBOFUPAhdt5eG
wC5XtRKlh0vWFz8HsNUnsMHTTuJ+uxkYhSY1DXlkHKkxXn8h9J2ApKpiCKZqrh7RQ3N8N7ZnCUnc
y9XvfCMKpcyJOJzTvO1SOSrGP9QJpmBqcuUAPAOTbwnGf/dOoAvOhQ5wgnrEFjw1KxW9D5P6Pnpn
2KbgFfpR0dZ1J3i6mYts58nLCakT+Yk2y5ZBZXLGBPB6jSfAc69KL/uudncuo5vrAWIqhwaYEG0K
STC9/jhmkXqpPkxTkBsO9ZNBU094jOFgohTpZcKM3n977e6Oh+4CKQUdMGMbX6sqol4GajEB9mPe
Fyrs06me5ubPqCf5RdEiWDNvD3gT0DNBrNMkYU0GiM7m/muVAocCz5gCSyzmKY2Th3lNf86TdiEF
/ahF+tNamnvhxf1BOVk6W1EOfr2q6M0LtVltvp2q/vSc9UCDsfW7BlOYJEkr3+m7j1M57YSRmpzL
VRgp50rRgOwB9BCRwPWwmKZlnd7Wc9DGgPdHTT2uI9jOrtTzx6hXlC+Yoozf5qpKQXaWrfnFFqb5
Z46sl7fX/CZz5HeQNf7/Cr+Uer7+HUW2CLDZ9hzElWkjsDuI8rNCezk+9JFWSYpTpXyGlkv28fbA
93YX4h6vxHyKhM7mzGjzQHlI9+ZgGMYFJy77twB82+Iu6fd1/Nfbg93ca8zSI3ak5sT9SeJ2PUtq
7vY0pEg7JpThPw44S4DrV+yfUWT9efdI5KIAqGCscu9s9WOnqMfzcEX5c8a3IcRLByrboBXBPOr2
6e2hbm8dRkIhhbcHoWTqT9eTWpGLLZoc8rwHsP2HMzj5r7wV1s4Nemfp6KJSkuOKlgrCm6VLNB1j
jypTA+xSs09VUziPZalEn/SxK3fig9uhdDJPsLZQZOmjbaudJJ6FUXXqHLiZM52yqJ2Osw7DKEnr
dzOmKd6+CtiQT/CAb7M4ytOaM8MfCupRjF+dIhp/EOqlOwHd7eHiMeUbUZtBl5CC+/UXaiY1TUUe
L4G2iuWgCzd7iVMp+zYaylkbUlDcQKB2HqN7qwjWk4sULCuF3E1YAp/PXWazXII0BvzowUT6PrLq
vlLH68t7dyAdQYQXZUcfvNO2+BPnS9tpcOCClBb4Q9GDmUUgfD6+PcrdCbkEC1JLHQmMzSpqw6tY
j7YEyD9/W5D/O4Fqg/SKU8jOSLcnCsQjKqnA04izuZmvv1eqF46TLMYS5HO74rzlRb7Rwwp7ez63
Nx+fBnQe7qjE+Deg3xUH2dn2qjWg5f217pugp/PpV4v4t0HL8P8yGEdXon6Z1pbX3hZa7UYQ0wJv
cBfELpzV+WYCAYbvBFc09Aj29J1Owt358ZTKWOXVff56FSWb0q7GaQ1mF4rfobHb+SBUqC7C0zug
XNWyM8fbDWJqNLOAjPPR2Cebz4YIvrssoD0CN6raQEMn/Dx4HqZjrbfsALjuDgVGDGAVapYU+6/n
NnX4r7rrYgWSxn8hc/kXI8H5xA3V7kzqdi8yKdReHMl5kE2M65G6eokiVyDjqDtKek6rwUS7iQrr
23vxznwkfEDWCWjVoW10PUq6VKM2mLVLgovr0Vi2yi+zhHeE0aX14+2hbrcFi0b2B97IpWu21TbK
i6Gzygp1u8a0wKINJcTxwjDik4ZrFM6UnvLy9oB3VhDRCOlvjCAaLedNhNEaq4dNg2kHq5I5H+IV
DEO/mtPObr83isulwe3uvH6v6xW0WqiFmEg5gdG7FbesV1V/qXle7Nzqd4ahWCo3nVw7+qrXw6St
mxONmm6wFGl8UoYCw2N60e/fdPKilaJrVIxAR1yPklVej4NlHgVainl9XgrvNBDC7Wy6O3PhfpXe
OhTQGWfzYepKS6QnnkvqtyR/rHJ1P6p5nO8c1fujsLl17j2ejc0BElnSar2Vu1ggL/0Hp6i9Y4wO
9s7nv3OAZAgBfoTEmTLb5rWN56x34GS6gYqAGnJ4QvuAICnmpnO+J+z6+tBd5wyU13gGKTuoBJdb
WSG7yholLhGG0MiE4u4J8Uu/Fw4QEvDag6t9LxxI0aWv4o07ZvWRdTmg94BFR4YA5/I1wd1OWb4v
7jd16Q5l8qFX4H/Y5bdE+RGJ7MHxMK4TxvxXq/x5+yjenn0CR3lpUkEgfd2+QoMTZwPOChHfAiSl
UTRpODV6fDAaEy3waNzzVLj99ozH3nqtpnH8NyEDaaoyLhkMotpwZyyPqvpIZ2oP1CP36fX3AGRP
YZC6AhU0SsbXpwWblx76zopUYNeMAREZHYcUXrsP09n7BPYsD42+FU8Y4lU/yLKmHbW4O6vKyBxW
Sq+SnbXZ4cBeaxsrgDiku5AE6GtgVIz14pF4LeVJyvZ0fm8pcVStLfYfjA3ZuNkKRqtdqjtowsVh
7ibL/K/mYkf8FFegYg8WRovDJZeIhYeVl0Y5LjA1/1hWKYEtiVm4p3dvKWDhsg5M9sjbv5l8OmRw
rOsiCXFDVY+jOemhlimwRlCaxQfRO749nNwxm2/NlUinkf47jectlKBFIY/OTdIGcO7TU6+1ZjDP
k/7oiUw8AAzNHlx7nb6/PejtB0bPHOodyQoNEMrC1xsMk0En622vD3AgbTn2KWLEEBGd1Amw1ULJ
Lq/Xbq9xzU18M1dyMENyZCRi7cYoKUqkNjJd1CDuBlc5pIhlj4e27abu9EpGeBrHen1xNUM4h3JS
RfZz9frBPtnwBD/2I3Vr1KBUvEOrBKOFnPsoifKSGwiYC8WrBu5xnqJSfYBqV1ov6dpEtT/EBDzP
mj4arW8P8IYC0Q1m/rldilr5WSm0Luhlz9Yg/bdrXNkwNm+Pk5UO9d/FPMQOzYCki8nomqGsj0kE
q/brouPzjUuqQj3WKbqxPKmTmwzYyqLEfbZgT70oU++2P600yfMTTgSOd7LFoLoXe5ZKHsgJtH9a
6LvpWcQQFh/zaBwzfqYDk0wdPQe6VzTruDEa2g/oINglongzfEnzaRgwKqw7XHPHrNDyA/ietb7o
aa+q/1NMbVIetGZdOyRNlWb8rptkirkfxYWnnpouyrUf2eS583MiyCP+YOmcIx9Qxsuc/zsZUZs8
6R1KMY/xOiCLWmhFOx301EamIx2L+HuWZ4l2ycu1TA5uIYAnUcmxc/UxUWuXjumcLdnM2DkKTs5p
dovUODu54zTBMDpz8jVX6zhOMEp1czwLsEVtIZMTPPlg77Tpo+cVOkfBm3NxmMcUBmFLNVe/eFnj
OA9MOx8ORq+mzado7XNdyoxW3Y9BFIqHFIW+Ng/4BUX/CKVfyx9Q9uN/bDRJklOKgnv8oWk0N2oO
RhXB9Z66AmJ/MdRoWXQUqpCGGupO+GM6WOopohmMKXXdGyaKKJ2qvnQEuf034CSx9nWhtpx+AS3c
j4FhLR3CSohd4z8+1EjAJFnpDKcUbKj4NBb5+NdqoCH9gTds9A4JqkDxMVMLb6WhO6F1hV1u1B6H
AjGOU2dVWXrBaHOYHxe0CSx0H6qlOfOp2WOGzt33YKx1ax/bfLaTMHeyfDqrrL2D27dSOn/Ryvbi
f8SsDdlRmyxPQG8pWjiglVrWH0WXJvVxdSdRPojG6fInNVH1/2Fvb+fPrY43c1D3s4A90iU4cQ8J
4sjPIhHw9pGLKfpDHSnal9Fc3PYpzVAeORSTPlrPOp+dNmCPGsOTo2f2B/ShcJ0WmHh2TzG9T+2M
hODofFmg4SUvKfbvxcfUA+RyBBsk+p8iXspnFNgRKylZqP5SO1qshMmYwfVGVcXWvldu6/6VIzeC
pnKJxNmzogKTOCc0RpZL3toLmiq6G+mqX2VGOZ0Mk9dTCwaMRY2XdmiT9NtkKYv20YoaREhzWIB4
sDYI9aWKjyfSouNFihXNefZwTPcpS4konB1Eow5rilb2h1qZxI+UGlVk+JFRZh+aXOue5qkeEQgv
8ei9OG1vWIrvQvX7SSs/mms4JIU3Fj6SZVx5R/SVkvgLCVic4gGc5o13NGPF6c4d7qpdLR1LFWat
xHl0NkCZqc9Lwe3sR1E5RMFCbfwHaHk3RZbKs74TaKPyD+BxQncoGXX7AM9Yoc6ZCNc7ztQrxXFW
kNJCC6VsF45jPszYong1imzOgkuYhu8thtCuhdl2LyYncLHp9R4nNWn+MRK2+WOO+lj9S1DCcwPF
wI31p7Xk2R89MdPsJ7yfqH3stHn8G0aci28ywlGeP6mN6h4UNx7N42rFi3sZefSVMJ2xMXpWvTk2
gkTwbb9YI34HFyUznNKvtFgkP+LZojKH52c7H1s0MQRCOUZvBmqO2z1QO6cqP6g8mAteIJO1QmLp
UzRRk7qfDlMTN+vRGWbX/Jis6fQ3GMrxxzj1nfo8lm7uIsWGRKNfpdUy/vv2k3onhkH9XpaW2bSA
hrbgQ5GxzZN6NWDNZ+oJPtZ8VFaz+oA3UBIYqKte0JAy8Rca2w+jKZB+cZFoe/tHvCKhr6MJ6BQW
mHouF2pB20geFF0r6sQ0gryP8Y6c1zgvT8QzcKemEX/hhc9pP4qhg/4zlWRQ3wxNOM13rVSWT1xG
lThW6Tog8WGsLZbwOIrnuHEL3amy5IRddGE4PgezGkLX7QZkJEDCdH/0nLM6zZU7nKOuG5UTSJoZ
I27IW+aZHeB9X4TR8qg7GWAufx66vj40A9Jt5xZWg16hbEUfrfX12cTp27fj0fm7nLRo/WjSmp/e
G+JJPUY4jgC+X30ANyGegmheuo5VGlZIjhsHhee/9Tm/iXtZ+gbls8GeCzV4+9vcpA4MKgl6QLJJ
hGnPXMdcMfC6FRWmNOxibTytCh7Odc3N9X8YBdQcHD3o3FSJr0cRzVKtq2OkoVMk05PbUsrMrc7a
mctN0Aoag2xR9gaAWpEqXI8yjZgNmk5tEsjpFhEAHBisovXiycqULiRo9QL2+p7v0e0KylElIBAL
AZqum5R49KhLoNVlBgIhuBr1ILxWfIgW804Z4d7sYDhS5qZFSQdE/v1/oIe5QckITxYrAAgyjCfe
0yH9MuJ8bBz0pl7A1xhFPz6OwlD6nWzgJjBHSAH1SKZI3sXx20zREqiUsRuRglnTv4dyemrb8beX
O/8mSbTne3h/LFmWgeGFBIj8+/9MU1SL1Qw0n4MW3hoiSlHUXdJV9XCgMFAAoFL98717k8khoCa5
FbR+t4ArROEWS1eY3FT2zcGTfudID4qdO9C8s00kpwLbKO5CSTC7ntfUpk5UV7oX1DbM3hOEL1P3
Kx1g2cGyEKs7LOgyto8WapvF0a27lTe9WKDkYaqlPIo01ZOHLrVi85gUiZVCn/NwJD9Zq5jHY+S0
1fJo2iJF4ipzRjewpAeafdCjEkE1pejc9HvP0bTPOlKVL4i/TdB+1bhbD0QrRveiIavVv3jpHEeX
hhbxgKn8GHeBVedpj7yh7eTHEmwpETOJHzo0OOAgjdjGrnoAclX2/J5CWcJGWyHdFrNQmgcrSrP1
hHZe9KOxlWL0vcGb0/fW8MB7SaAIYAEAMCCXrtc1SxITa3gV+VBEj9KDjT4cbH4kN3fgCLffj3Go
PchyIeDULZonnjV9EDrq6prdZYHXW8Ujimv13jbh1169lHI2gAEoexIHoRp/PRuDFAACAoJDSLTO
D0XipgfTGPbOs3xJbkZBYljWcSmwba2BRdsm5PzsRRBJ1Q+BSO/JTKP+c214yc6dfLtsMu6Q3FSq
uRJIej2hmTXrUW9LwsaoihddH8V8dlJUeHceT/mZr6cEBVVHvQgdFBV0l/wd/7k2FnMa9HpSsnCl
S4NfogbZ4kjYCI24a8118Vu4brhkOcpg+0Ve9ju8Uflhrsd/pexLACKbgzbh9fiGhdt31VLywxVw
PqCci96xkz64xvDiFuPee3r7AXE/pkKiElVRKdmWxyGFdtVQIeETCfFLU4vpXMES8lcLNPp7b0fp
EklIQttdilFtXm47xiKYTi5RfpFSaivLf6xqejdsiX8Zxi3FfvoTANk274tj16nepopCUS8lrRln
Amgxvpvexiiv1WRcVmwKaZubYsgcVzjFEodxNRe/gRPU4WwVexpHtxueYj/FIMdDh5oSyGaUDJwF
CbsTh2peUKeu6sgLks7ec9K8swOkPjnXEe0lQurNMPHSDl2+lEmoVIn52VoNI8Bsaw7dMdWPb2+B
e0OhxEXllWqgBEZcb+2sL4a16twkRF50Oqi02M8I2WbPSM40O7vtdeNeHyNXMudNeZAhRr3iiP5z
jFujQ8dRgxU7ZbU5HgfPbEa/rRqu3MIaKG4DV26LX22lZZrtaxqKjP5c9BAHrWRBzXe13KR46kEd
FI9ijVPtbK8VXPMKDxg9MKZ8THaq0ne+Nz+X04j6ONfcNrcBaFz3faNl4WBSQ3zQqEsbD8Pakna+
/RluB5JRCgAHHZgNL9Hmi9tmubZtHhdh63Y1OUKZf7K8dM/A6vYek8tPx400hMbLNh/IcxPXDbQY
wqFQ42cEI6VfcjcibKvBrEXDNBI7N/e9eYEmREoDnCzNks3hNzFRzbBQhbQ7rMhyIcGbntIoM99/
yXhgLyXOmE0M2n2zfm2G96yROjD7qc+HVP8CaAVi5xm4PSv0RaCvyJBSR7hq8363nnC02hzqUJ9J
rg+tO2dIfg368FkFP7vn0yZP3vVpkaoq3DGErg7tLf36ZObOugxpDzfYrRfzuYGNsFIpH5QStZAW
wUUNNHXxO5nKagbdN1OK4j5H2+DdG1MmXOQI2ElLSNP1r3CUqCNnoGDvdHbsW2uhPKGxqXx79yi8
RKADwEvJKFqu/H9uhrlORRnZVhSIONc+QDrpfZwFyp3vJ6Pw/66o7DUiSQNxnQcJOMJmRSO3Ucto
gkGOsMUgLh68quUhLtUx91GcXaeHxEUW1a+tCK/etycol2kztNw5FGrIDqAybLaOascOtmkOFFsn
c5GJnTVq7po+9ajxO0nrJzxWmj+lg0qQTb91Z/jtMWTmFmRsKIKUAiDwbfKT2Z3GpSzLOuzLWjn0
+jQfdHWJd7rUd9aXG0yVF8srjk/+iv98RZLjGCuVtQ6LRWv+h0JyVR2qvhtPs0Uag76zdliy1P7f
e5cW1LPEDhKbcdVsxSrmBaFpTavaEKr5P1m7NF+0spxPquwCR6uTXQAHTYe+s92vbw98u6hoSIIi
ZEuh8UFv63q6k4qhA+oZbZgaHq4/EAefRV/rO5t2e2fLadGkw9xQliHIma9HaZR5dSqz6UKc3Pog
cWnMDb02nTO9mA6LaWSX987KoF3mEc+DAEHAZzOroUC+DGR4FXYq5XWrH0HMU47dmdXteYCACxdK
hp/MbAvOQKPadRPVFWHc9VHv6xZF3IOw7bk+OoV2GNWHdF3aNmgHdc9J6/WVuz6Lkn9OM5CUEujU
VlSnaaxsQACkDaNh1eMn/u+3Exfx2ZSC8kcNXDYiYJ2Qxd220jvfzr2lecj6eLbDbG36/EBirOk+
UAx8KZghCVDmQfA7KYu7ZmfPXobiwyqr0LEPf3NMzuWAys2zljbLv2u/mH8T/Y81BXw3Q+c3juYs
aI3Ccg6qpVDIRQC27U4ttqMFVHItjS7RLAasG+JefempkVNcb0q0lcBq9rOPaHU9HRTVjWJ/xprY
OUxRadiPS1R40Yd16u3qzI26WIfOmpbC55LKuoch6y0NFfhKR9kZ3nf7bUaN23v2Isx3/HTQ6ez1
bfqvYcxO8k9trP363VDMJHsAN9YImnV4UaKYloxfm9Joq3BWEIU/lnHjmY9TPavR0RDxHAWqOWIg
4OI1PT7RijBe5shj3eqSCsUR6QWDToZSoASrNLb1E6Rr1YVzV40/zc5o/uhCTa1ji3x1eci7ZVke
k8IFy51ZpLlhBZTuvbKKvED4NRGe4tADxGv7Ftl158VaJKg2F94S5jmWvHbXay9i7dUAr4H6k2iB
UPiUvPeMe7YBBjUaaXnJmPJggOm9Puu5U3N9D0sbEtZmLmvWLr/0xm4ET4O3jOseEef2biFSQiSO
yi2NeeLC6/F6l86uHYkuFGiR2ZdmUqz2yVhLOz+kQthfkyof+p1K5505IiyAmCCPoLT33MwxBiuF
k90KOV7jKUK2sfUVg2wtN9b3aqyxnMwOxKHGlQYRaPPo6lG98KBDji8s3gfZDxMPAimlH3XjNbgw
ePlwfvvyvLOgqCxbwHUQhpTI+esFLaG3riu19jBRASKCFIVyd7CStjJOUWx2Hk9vbe1pANxZ0Vel
GtYTcRwIadeDLjRS9aRzxjBzsXH3U02NTmrfI6GUQ7LbyYhuZ2i/PkZsF+lUvBV4sarEJY2bp5C4
t/hMGowhOcyHC1y46dOQZ3uRy53xpFYTxE9EXFnbTfwZ5TMiaLq+hqOpi9hPS4x8/EGFs+6vSTnS
NOrKaA+verui+GLC6+MPMSmsrusVpYuo4PwzquFk2fVzMVfFpbLj5FfLLb2T+N0biqQM7SbAOLCu
Ns+73um9iTmDHqInn/5VK92MoDoN/LC1qmEnYLkdy5HsWalSQrcQrPv1tBKhjQM1GiNcjWkICGu0
x2TEymlykBp770EgXCH4oeBDdITiy/VQplhQGEkTG1mUIiJtGJanqtXzL6veJydk7Pp3jweSlJtM
ChhIzcZNnlkvCTrmpmKH2JpkvpIgtFHm+rnR9S/gWLqdO+xV2/I6hJCxAzkRRTpJYttkEoM1JZoC
RCXMRrT3DugKjMWhiJpC+RKNRTSDCYo6lXp1TmF81mJ0omfTrOOLouKi9z2Z1Xo+U/t1fr+97HJZ
N79LR1kH+gLFatpVm41LCS7XhgrVgbnHlqDEoeasK068Uy2nXXM7DmV5mmLUJ2EibQUeUVjoeKv6
hF2bgG6qpRjhg40NgvF1EFlHa7PtbZw7KhzA+8sSAbo6dlDtFroctmh+TY5RrKe8aQbniHiCoX7u
exejxKRyp2/1Wrj6S+7mhXFkbwncX1Rtts6TXbi0eelQKAf6R3bz2AxVBKVhTivxVz91avOhMJIo
PnNH5fUx1nv3E57AmXeKpFHSi00n+omuMHeHjlq5im8D4uRP9FdqrNoQ6Jsec88UxSMBSh3WQLno
JxP4Kwf8qNyX0pnm3yRnYGmWhnb+MdfdyfRpiqb2AWxGbPiYkeDi0c6G9acrIuE+gJwtwU5V64Qz
RNxCP23dQlmPCXadxZ/CxGDiTx6P6xCMiZFHRxrjhhmWEWDA8zok3OHqkJXrP3WDn9FHGIxAixPk
GsuzAZZC/O6KpEwvg1qWvDMRlzPa9hHmXD0F+ZQnD3LOGBRwvWNc3vUmm2IfQbKifyCpN5tjppXm
R6fOhv7jlHr2D8Op2uWM1ziN/BxRAuVszR7CKwlYDhepgiaiB2k7UXRsjTL5jA1e5T2C3sGVR7Ro
YONsFM/kX6vznQpU0RwKQp3uRPLplIET5Z2JE+FUi1M0TJr61BdqZJ3gNwM9S1CggNnhiBKbTKcz
HLQiRdJH58pTu2ds/JAfBLqmaOcRttbfaJwq00EQ0apPdNytGOqoh3tX1S045aiusq4nJaFPdpTO
IL+tSWjiouqF+L5gt+OFJXXIn16Sm4LcP9OTi1F6hXaysaBqX9YZ2tHOoXlNaTZnE/i+rLLa4CQ4
NtdXYqzNta6tpDxZaqAoU+pp/SvVpPu4hfzxn9lFYfkU4/zxt55k46OR8nkFLi32cYnp9hwMK6/d
8zio3hczN+KMxjBh8cEsTO27MyiUo5sIPZTArSYOC1I1fXTxOm15r+QDNSCwBISMqKJRcNsWEZ2l
X2PLquvQSMsSsFLVfrQxodpJEO/cMDRTLUkToGYBVvx6tbQuGnO7jZuwN0EB22ubnKJGtBej2qUV
3RuKCckkXtZGthl2UToJVN2lCa1lqrCmcuZPa65pfzzFdncqJHfuZ+dV74oAUZb2NvezyFriDdsT
YetN5gc0SbRzN9XOw3tfAdoTiPChiwcZl4f2eu24x0bMAAsRmk5UPc1uXV5SYtV3Ry5yFD4P8a6s
qcll/W+1RzGtbjEyETZzunyM41YBVlmAIUQr9vj+CRlUlmQNi3vJ2CxbGfeKpSdJGzaDVp7c0u6O
hIR7odjtx6GDScpnQDCj1rn17PUUlIJybRbhOtcOrza9ljEyk53Y4TagZRTXJRIzED0HNnO9bAoF
SLPtUqpGNC6fUCxeLosGcXJp9fExoaZ7ef/acU6p+dNV4L+b8SILVAUQujbMbHy3ijo2To06tjuz
urd2JkLFhqVKEup2Y/dLUQ2gBuQXSrOTGEpQno2zhwG6PanScACNeLadSjIgf8V/thxPCdD1Mmt5
mwf7qDqD91B52ngY1jramdBtgYqhqJhyLVA85Q66HsroDaKfdOIzgdc6lGPywx2zyzpphq+u6kxI
UhnYr2lf3v5a92aIBCP1KUnhR0Pueti+sPMqsvWWuliWHRA5VXGoxJuVsHZvI94bisYW6SrDSWLv
9VDKsI74COBmaikWjmiIONMeOjrlPB3fntO9HS/vVZlRwYK3NheF7SWKOU9lG+J9/cFBywowXjog
olmW3BjRXjp802YkWeTpQOMX3rpUFd5cf2WfKWmnMt4U59mTlvbFx9h1hgfFwyPYXCrvWAyEmQpZ
848JWP7zlNT4beJQ+zOK+/I8gGs4xAYEOE/kg29FsbJzQb96Fl/HArSrEKeUcTqIoS2Ybe5mvVAy
vAmjsq/Xs2flxKRernrpgTSxAqyutll0tgRodt8VbaIc29byXpJuWn65a25PfqI4reVnk1lPJ8rf
9uw7scfFmOoWYlkVE7H9Tlun2Z+hxPe+jW/k57Qngz06U2ZlqP70dbLzqeWe2c7Lk+V/YIAUj7de
zYSHUa8Cpg0Fek4HN5mGU19iyvjuDSXBVqgYIe/JntrUBNLEVZzaqrtwifT+aFRJ+kUgxYNpQ1v/
D5lTUuj3D8iF4zImjhEUdq6PCmDe1epmtwtjHByAF2M8mTWz+VnHzfsfLYuinVjx5mhqrwZD0I65
S7m1N3e2IKsEkrSMoeVCfPcNveHqXlvsKA/26Bhf357dq6jn1VdjFFn/Q5vvlYG1OaB13UW2wCkX
BW6tVZ8F7ecJLoEoPfBdZtVofjItuntI4ZM7p94WVvkb68cajfZosbWAR3V2HpfezbSTSLLc/jnW
iLj5Sy1KtIw7u8UVSWhOtB7rPhq9cE0ijOlIBexUB0UBkl88jl0xw9Xt0c3+oLXKRD4TTxqmiUMy
eJemLLUhIC7uk2O3xB6V9QWYsPppnpuo+ztRSBn/VJhKei+VUZMMmSo6xE96YufD56ntnT+WFld/
UZKX/S9g8qjNpUU+/C/j3cTPXhi55xdY7UanzC6c5xmESvHVSM3sNxQA95spSUGfvGW1rKdh7Yv5
qZkpO7739odrA3aFhitwas6RPF7/ed9m+CvgfkYtFGAFTp7Xj36RguVDj3+PA3a7xRgKzV8EU151
NjdbGtKUi8GwrYVlVmTfRKV0R0p4sAwGIyt2ot6bB0CW0okQUXuCv0j2cz2teF4wp656LVRm0/rX
m/oEimfvml/ROEwuldaYezt6ew1x/0hAOtJ3Upt3K76hmL0Cum41wpTrQ5zmZe3S07p22acuKbX3
Cthz2xGKQCMkqaNTv609VSlbQ9SdFeZprB5RC3X9Vh0T31Dn32+fVLB1tzNjIfGvcXnhUAHeXH1u
MnsegtBrSASpJL/0fvbGz7a6TOuJohicjGgZjeTQab3ovrbQbX6sCHyOYZnCDzpMbHD4D1S1MCod
/h9nZ7YbN66t4ScSoHm4VU22Ko7jzMmNkKS7Nc8SNTz9+eiLg5SqUIJ3d9DZQDZCkyIXF9f6h8R7
15WmoFpQul3dvtdBanmu3ymlWD5o8FkWP0ISpHzB3DKpduXU2O8a6vcZaHy0B/eLNqa2rzjaDGFz
yaBKZGOPQVCUIJvg12ZUT9BS8ig9AnyZs33HopRHQsysf1zmKnb2rja77stgNjXqDVlvGfAVCheY
vsgxhu05Yd07/leZHyfFnqYXYn647MRgwQ1Sm7YLf8SGG/9EmZD2VRQvVnoMPTGqJx0BdftnoSae
ARjEq5SP+B661kHB7DU6WtYCdBUryszbNXTs8Q5e8JN/V+Wu/asQQxHuxnHyMj9dJmgJFg/t/9Se
th5xouztEy5B5bj3EivRHjUjEj1QgjklhyigAGj71CnyFOe0XoJVk1pXwn8hOWimn1TWZO+7Eo2r
Y2GkSYL99Rx/xhgdM2X4bd5/zbgoy1Ne1fn7GlXRj2Qx+AEXy5zHh3xQnJ+C6h/0vxC5En+0BK+T
oZcdqiRO3D/Zos7UToZ0SfxlVmv92LH1se4NlfgPulhh4Tdgj3CzrpJE+xEpo6gOepwP9ilth8Xd
eX2ixrvKzXPI2NiOwLaebPUb6UfvPec6op9P4zxk1dHN0yF9dNEHyo9qjM47lvE8FEdfF1pnP1ux
HvcHUyk9PJsTnlQwPecUWsj947BGyMiDR4OPfwGU0S9b1wggmNdQEG0eHbW3cJG4PQbDRuyqYADy
0qbRw9tnxrWi15PTZODCsBPN3G5hD1/fn5cXKM1yCoEop1Ec4da+DHAw3+gqQakMNGsw3BdM1WPv
IVvIJXbmYKj1SQH/oZ3dWiQVyWeLBScVFEsgsB1F6aFPy0k847zuFqfcKsPi1CgqpspSkqbd04Sz
Yl/odY2kllcqP4qwng2KniLzjjWmr2KXu33xLRmE+MbljOuZM3SFuRell007VSiq/tJUdaO/9EVm
/LIj1I2PyhyX1q7K67F/4NQayZNZc/1gZD93s+r3ZTmAuq60Jt3Iba4/Gk1VVacBASGF31cXj1sI
VIraHK/iKnMyf7bKzPnk0XQMHyfIFQu2OnS890mhKhmm6S2CMv4wFFb//f7muUpVuV5hfQN0AG8H
sWOVY9Xw9KLE7L1gwrFg11PnoqNrbsm5yL/lcmeQ3b9yrdHTg4qzuvomD1e6qlO8QGRCn4/AR3GK
XFQsbt3Oyt4ZZmkUh0iEnbORsl4vM09IElbSOsnzXlPDSpr/U1uq2blthKArnxx7zekg1/aPDLpg
rt6V+0pNTlbdf7u/sq8t3MtJy7GpmZGhuxI8dnkcvHhyB8CF2VkdQkHFVxfNH8VVs492GiHxECVq
9yWtlOQbeIJaPExuHNc7RUFrAuuiyno30zX9Ab3AK4ELl6O+d4HzdgeENqfxKR7UPjne/4mv9wJN
DKmBI6FRgG5XexLwc45BcZyfUckdMFhvplNGfX4jXF3vBd4rHq125GUBua3hr9QszCVSmuK8dEo4
BR48xi8aNafkaCcqZtPVwZum+cP9qV3nXtSceeIDeIF6T5vx8lvYda/Wo15mZ7wCnEM12fp3xygV
4mCTfjXtunqrFiZWPvTdDQiBkpZoXCHdMstIRujJZw2pmto3idA4tCpbfLobn+xVP0SKpkta2CpV
5iEcl7M7ZufaQmRtHsDzVdG0BVa4/mRUuakgUEdAnYHk9XL1vHx2owWMgqzGzw9aHc3PonPqD3M3
dC9ZnojfltpPX976yVhAmsHUnQALIsp+OSiNAHPQw6g4u3nWnpI60r656F798ZRG21ei1jbS8+ul
RKQOQWpNYoLhG8inwl+vjp7sqRtopp9BfNV+slD8JM0sdvdnJf+Wy6BwOYrcqH+NkmkmvSFAiGc1
MeNnG4w70uj4ondgvp7vD3VFSQV+iOkr/0E4jhrrugIUj2mfLfacn8eia/+z08HjSo372qK/tgzZ
Q4tdfHi0azpUhyU14+Zg212ifKKwlLm7sNTZSGXiTfg15QVQ9CJyxBfLruufSe/l/xLSDeQjZtqB
Rmd27aFUh2YGxIZkwHvqZyNQGqEp7W7OmyHy+84s8l1RhpEDuI3e0r7SlM444LFd/VLqYeleBjGm
0Z8IB/XQD5V8+IIR2pS+p2i/6ZJ39R0oLFpSwo86OrrTV1oj2mgCIYvjoCUl2Vsxuhfd0OqHurbT
t37y16FeHQ5hs9Dzuvzk9H4L/NaiOOjsxEFl1ST/DONfBfnz6f4Xv3oWyZG4zEFN0QqjOnw5UpZY
qelVECY6HI58sLzxN9uJrAcz1bX91MwDZJBxPLuz127E16vD8zoyZXxERsgi7NUcCzTr3bFmOSer
dx84YeqpB+e7cZvfGoWGASJWOFPI9uHl/LDMg3K6FMqjGzX9+9qdxFNYpc5br0HmQnEdAWB5G/Lr
cpQF/KMC+lh5RG86ed9UU33Oe2sLlXVjLhYdAuKMvAUBvF2OAoWK9DgbUPrBNsA5JVVTf9DB89gP
9/fEVewGmAsnnhaVRksNjtPlOGhnjChypFGg2Kr4ifS++wNngx5Pg2GanU9jVXTitFhZuHXP3zhh
oGwYE8Ylv63xpbxIJaknVCDgtRJmlsQ1NvNFS0mg9bxkI9jdWk6doiS5JYeZx+pqmhnv2AmUadD1
jieOtMr0am9VNiHn/nreGojiBnJtKBSpRJDLgeowi4s8DBnIw0wb4ZPugVZz+uXto1A8fuWoyHLK
ajrQPVEMLsYoGBzlX6/R00Omh1tMpBvhgp7l/w/iro4T8R0GHuhcwoU9/yi8jkKbFQ7iAdpz/KtJ
emPXaHZGiDR5yb9xgrTJoEpC80YHAE339T3Y1bFTULMKDLszd4kl4scwtuqNzX+1BxlFSrmp6PjR
x1qXyJEMmya7K7WgC1GK6WsyvjYJvUAq2G086K4Wk6FAcFMbB7EqFcQu90VYLl0hxlFDjEEVePKl
Dhm0BQ5BmYqdWTrGPtTU+bm1o62oeGuStBnI2HVekzTrLkdO7dGIvLalrshb+kkpGCVs2vpPaY/i
rTkSb0TOF6g/SczkmXA5VNHPXb/Mmha0CU3HhhLug56X+VvPshzFQNSHNreMXquQpZAnN9TYtYBE
rD4lrf4bcxxjf38D3vhe7Dpk5G04tdRIV98r6SJE/pRYDyJb6AfUFOqzGhbdbjB6u/PnTHc+5cDE
D2XUTW+9puX8IDXJwC/Raau9D9YYJRsj0gN4p/mHugDHY2eF9oVurvimAokH0e6FO6Ozt8rd8m++
yD7lyBANuNyQVoVqdPn9wtbqkzFctAC3HvEUJV18FH2f/AB1AKF3ad5KFYMgBssR2wFJSwFWsgqW
tMk1TYKVgGM52kuhNMNeXZoUup3otnRPrwIzY8GkoJAvX9xXQpdNH5F6GUBII5Cq+7TI4mMVW1tN
t9dnwHoJpdiMxc6RDuOrKXXo45GFmHpgh9V5InPOa+XRiJV3qhp9KRTroArn38YwP2DE+Etr8Y2j
0j5YBqXQUnd2sW1t7KZb8+Zal61yODJXmSwSQFBiylQPpqYvd3YfZmc0mrboADeCjIQcACqFHMuD
dpUUKXUaD0uNHXKSFsUnzCqyIEoT67C0y9bVcGuTSuaU5B0QZdYgChX94iZ1GEpt4va3umC4ZsSL
/SWMw/QxC9HOux8JbownH7b4uRE/CTmr45iHimoubmYGXTEUz3lPo9aj7LzDWiI8qnbjvD2Igoyn
y4jOiE3hbRWvtbTVIvhMegBdf4Hya+j7RDXf/OoAkUuFhaobYguynXZ51Ft7WJKycIzAdZSOdpaW
4rtFM5yH/Bay4cYOBJFkkOnxS573y6Fq3Qi7IgVQHXdl83F0ouihdsdqY59fyTwRTKB/QZ4nZsLV
XpeXR9GMZh6pRhAtvXeCUxHu+rEMn+dilsJBZtO3vHmMGFn0SRwzMYSHUQd8+fbdgqGaZIVJ/Pi6
lLlAxVpQDzKCfAKx58ODD/GHttTRX0YPOqqJIM/9EW8tL21Q8F5QG+BxrJZ3mo1Wq+grBWj9zHsr
dfVdWffL8f4oV+8EVpfHMLU5xqAZutqVwmlr/MkiM7Cs8R8bO/Vmtp6mpH/huv/kJvPL/eFetaFX
cZRnO2RQSfYBkLVKJZyi0I05qq2gqehRnKgyiOSx0Jxl3PfWlMT7fEkBGDkYrD0aSRappxFdO2Qm
l7Yu/2DzWNiPiju0L3UkLPNTMeWJuw9RLlR2iOoY7glvUOe5x/sOfyc3mYAYlnauB72i5vpPkcMA
99EgGpKnbk4yD6Kd4X22EIqqd3Wckzl10H37x3DR1ew0x53VIAgo3OIBsJRACWYpE/HdwNUE0DO6
WwpxPlwQqUQl6Xs95oijTrrau3ujVczcX4RZ1QEVGcvd6y0wBD9VaA36phPrFFYmJ/zKl+//aEU+
RfusKaTmV5hSkiexpYQy1oMXHvN8GnPUKbPik+uE+j9zVM3jTui4UO8nUMnGEWkd5btd20PzbKl1
pD9VcYFAe+TgTT3g7vY1RpITHcZYHVyfRq2RP4BRUX/U2Ohovt0XZuzPxElxTDQl+wfrKJFhWT/p
f0QIuGYncqf1CFwjLbei8LKfiFtqoIb0olD38G4G5+2bH7g+bSVqcmzQK9SUoYFnLuhh94L+Z1k7
FK9Ge9nf3403jhjxgu48rAlcRdbJYFVS1fJGNn+k6JavztCVFHPeakbcGoWbmswLUggPk1VIFk0Y
UnfTzKDthnhviAmZzlBsAdpujfJK6pTZJTfaKkEZuVk8VwmZi6WKz4uajd8LkUWH+yv22qBan1/E
DHgIkEpaV/FiavK6BVhuBhAt6KnPINCUJySUdANYYsSdBtFF0O22Y1LZZaB1sU8huP0Da7Iz9lqK
dusXp9aHf1QTm8Gtn05Gj/VPJ/uQQBYpiF0BBOK5ylQjVMzApiH5rbRa7eOcKo6DHKNlQGJNO9WH
1qL9ntsxO9K9mdFOy8q3P3LRxpcIBVlMQgr38mLs7YJchg5noLeF9n4M6/jnEnL273+KG6kZEDDK
mBpFHg83pctRFtdUlGQmASTs/JnTMDoJzj76qmJLgOjG1kKHB21DqNHYfK2rEjlsJjS/Qz2IJ1zz
Eqt0d4WU0Lw/n1ujuJxEzonDN1yjAoVlZSUBVw+SQUuOSgEFdKwIV/dHuXHfuX+Nskbj2I5s97ZI
TBeovKMnWtifysHFiXNMlrPWdPXnXFRbj86bU8PSF6UZ/AApTVx+qiHKUO/FEAo4rTv4Cmq7D03p
WBsLeGNDAEgB0yMzBooeqw0RKXFv6tVkBGlo6TgHe99VdTb2SYWJ2f1FvPGIpsVAQQCrDvj56w0B
NSe18aGEStchm6M0uT0f+tnNuqPAtPjZbpRPZby057QNzW/3h76xlAzN7Njx7JH1LjFcHrN5ZIHW
4wF9yAnhBzByW9Tg18bgKpDAfLQgeEjdFirCl1+sURBVrrzcDPKo/RBa2n+omSp+3g5HV7F+e0my
T5VvTqO8Jxh+WtCR2mFn8uJmdO1Jsvad2yItO4wfk25+6Vt7QUB66/zfWgkuSMwd6DNi8Kdf/oiG
GVmOPrMSYE8gpM+Le4xSSDT31/u16rJeCSnaQZkJJiqzuByGnFGjLDGYQRibdrSLzaqhaS0W8znB
ITE70suJhneFPZb5k75kno6wx5wbR1OvF41kKHO2Hm63Js7zia6D9OrDlfvyJ4pq1C4BChoBOsMO
tuIxWuCpu9X8vDmK7DlQRYQUtib5TVSieuZngkac+mOlC/OYiKb9H7YzrQ2A0HQ2ePfKcPVXXzBZ
xjkOc/YZGZ44NKpdnmwUPTbO63VkoAFFU5r7AlgmhfnLUXhCQb6tajMwBzU6ChfEu5do/RH99rcv
mxyKViqlUBB6azjgDDYqN7qKG1iNrMQnDx+/O3G2VSy4NSOknJDMQcnCgwd5OSMhsEJXDGIdakhp
4jspFZkoszzy17DaeLPcGkvqHlHKIrOg9nM5VgVbszVt9hvwjegdWt3dzhxdJZjbyts4bde3E3ki
+Zv0jTUpk68O2zAA1ZoUywqqEdENFDGr59Lsy5MUOvyNfNjoN6JXN/bga+Xh8ogzqlRZedXogbh/
OcGk6EvQMapF6sjL7Bnnh+LfNPHK2t5XcY30RMPDIeZ9ptcvuivM5RDmbfd9dMtWoO2pi9ZXgUu/
hNoE/XjKRkzcRxB9+SOS7nbp84ga6qNVV8OH0IurX2k7NdpuMM182WXgcxcf+mH00lZV8mLFlvaF
Imrb+nqXhp/rAUKnryPHrpw2IptczPW0Ac/xXVFpRrpnPe0maxILIfqgn4vQB9ZtPLTEfeS9iShm
r/EgS+2PHfbAD3kIhhugInjIKUmKd7Clqv39H+c63vBTSOMZLjegS+t0ToHwaA8lIiswfKI9pFRn
h7mXu7s/yq0NRs4IEQo5Hawh5F7/K97oAzDRrNXtwEyU6Qe2F90OOGTxEHZJEixLb+NoV3s/7w96
Y2rw8ejegoFGc2bdqRDIixrWkDikC9EPDeznSytK+/v9QW5c2QRrSVcCzkGSupZztDphuksnwqCM
Iqv9oTqKrvuhB+YIVwUHLNgyCZtCWJS4+okr24yCNofl7NMJzbtu12DYmfheNIbRZ7Qzqg9u1ejZ
o5OG+eiHSCGlQZIsZRSkQ5k7fmsi/LKxJW9EGq4ASVOjrovk8irrmKax5J/ICbpyrPYzpD+/75vq
gMfBlmnnjaFYLsmvkO24q5bAspRLxil0yLZz+9iEHoZCqGOdsnroN26fG5/fIHeQpn+v9par+NmI
XIB/m5kViL2DnbT2Ka6crZTt1ihUlGR9jvmQFlzu7F4Vnh4hiB4oi+XteI+XoEaXcCNA3xiFyhW3
JQ8ielWvxcq/z0/R5XUfJ2YgG1XH3k4mqNOT8kbZOcAppnToRMGWThGNzMu5zIgIJWlimgH67pCZ
J294qKtpC/d3ncXDfqOvJz8L1+ia5DebGcVdDi5l9oJCqpp9MeP5AUGnZV/EyT4J7UO8KP/dP6Yy
qK6CLgAc+jSY0gCUe3XG+msBa8cGQ+RlVuAQ2TmeSvyCWYn23UX38hRHMZ/t/oA3vhj5AQqsFB1R
u1ojBIQo0i5JhRIAkcHCEMmwfdLZxcbJvR4FlTXvVdHHM8Bdybj717REGKUQMhcnMNy0OaJfXgTG
ROHsrXMxNYClgGll6ZQYcTlKa3VOT3LtBRHF05ewmvRjgnDh20ehSU/ihGIeqYi+GkW0YtLnkHof
vKbw66C33S87ozn65rlAMubLSOc+agqrUZI0dMoORlYAHCB6mQZnOuaY2Hz5H0ZBC4RrhwSY3y9X
bGytGYmONAz6bqgfFhcsecxD9c2tHaro0EgpHPMgI5W/HIWMAIcwJw6DBTFgf1qMhed3uYUtvT46
YAzAJmHYRXgA0no5CsrtvdcMjhfYMLOSQB1b40MdRcbTLM1J4XZ63qc3rx6oBvnAp8rEO3h1H5WZ
CX+GSmxQZpr7GKqZ2NuNsbWrr68i6EO0xjA0gdusrstl8AIGkeRFGMRLpZAyzulRzDiujXq6RS28
cUzJsngCUZ8Di7wO38yzqVwzC4MQTs8/tBuT93XVuBvqDTdHoUkMII6dfUXB9UKvWkYHLxtdbXrg
jnHzoOLu8/n+x7m5bNTKZN2aFve605e6MVTQmlGgLyF5pUfx0UqW/Al7oK3u962hABBA3JdHibBw
ufNi9GKwhOlDPknT7XD2cndl6MCn7/MtqMKttSMs8HB8LQKuS0tW3419rdJcKxEqeY/eY3Jc9CTa
v33t6HlRKuck8d9VFyprtD4eFXLFOHTqh6jyuHtiG3bKWA4bbeZbEyI2AFAg1YLXKF8hf98MGDAA
vZ/DIMu7bK9HiXV0cvFWBWC+Cwhtrmv+Lopi6wqjGsHDcxODnmS8ZF+zcvpSxoW+kWLfCkCg3+Tt
w7LxWllNRTGLJMeHIWhqQznRp8vea1WMj4NQi0+OupQP97/SraWj8MINxv6mXyj//K+lQ0UurzuE
54PeTqtPwomNJ8LEFjT71igO2vpcdFh/0m2+HMWODA1bNz4Q5YzpsADTDkxz8T7en8utI+TABKVZ
DvQTwNblKAg30JfsxhCHRy3ZR8gaPCGJpzw0sI2P94e6OSFEAGTT+LVhfTmU2VaalnsM1ZBi/qqq
dj4n4Jq21u3mjP4aZhUUWrgJadEvBIWq15/QqXxWKi8+1Qr6AfcndGvfcYBkI5C8hD1+OSH0KGen
6zB8xcXoizAQtY2UafTbSvQHG3cC//5wtyYGApJDRFMQJvBqQ8xI/BRWYXKbY5f3uRuy5lsVYoqx
R0dr3piaXKTLdFhyZ9Gh5DUB22ENB+4zkBVLK6Lz4ljtYaai+aezhvB3kU6lKWfIw3QSTvNWW1Xi
BWR39F8J6cBR1og+PL0tZPaEHTjFUB5KgtcHCKfGn/sreWMnUkVnLNTJQVfb8sP+dYAtpS9yLTLs
II4XyDAUJA4JGsEba3hzFAlyNqW9JrXHy1HGpg2pzDAXzc6Bvwt1fIrQTd0Aet4ahXcyYDPw25Q2
V5vQmaLalTjtIFxSAdd1Ug926/RvP7tgpkEoEiMgjOurvWfNdYPOlW0Hql5MZzdGfD+M4y2HhVtz
oUsEzBJFRP5drViypFHSa40TFIsp/Gp0w0Nv9Vsv8utzBBmUdwQHlgXDx+byu3ixrdi4GNhBpS+Q
8MrKe6I/6x7yGCnZt240/n5w5aCDyFQBCV0OZRZ1nitqDRfWmYw97rYGzV2z2niW35oQ2hQSAQ6r
BrLQ5ShdrVu5ZzAK1GrXj6Gc7jwBXbRCoWBjT1/HBaYikzppBsyDYvWiUCZl1HXkKYN5cL+h1xyI
uPkncoanYuYkFXO3UaK7OTXwvRwhCves4uXUlB4dkWVianGp6jupmP7JbXTrXW70zv7+t9oaSm7O
v4ICjqBDmWXyICnq/HnSR9Q2UL07IeaXbMzq+uJgcyM4hXAJgDsempdDaU2zFEXmoIuZWC+W0/5j
RN33qHM7HzDRP/endX2m5FggPOiVUYJcr2CBbobXytpdoniND6KoPQzdshW3bywefSKZRYDGIXld
bcFhmDzFMycnqKI+XnZNolg7MaKtt6eK6W6cqluDEZPJEsgopW3T5fKpWu6mOHc5QRRh36oAbvLz
fPmDPIHx5rBHH1nKvbCCxNe1/zWOXV47xrobzJSkd2ruiGNL73rjUN34RKCE5cpRgOJQraJE2+A6
iFSOG4Da93azM1PzbKt/37wPaEhxGfFe4mmxTla47Mck16kFaG2v+H3VFw95pSsbU3nVp7pMHHj1
0QOVbT2quOuEf0SuQhlhpARIAyxtUI54e6I62n0eYUbZfqPPNia+qCG8VzJO1j5b8ine1ZZZCozh
G1vn0BX8X7QcNYfv5rjU+q5FowbB97HXnYAdWL9o3rAsvyLibvgnV/pZ6X01MZQq9CHsxcn3uGq1
Dr31BXv6+6sot9a96a3uQbOYpFuPyxOaXBydRdFVB5xvxOM428tLVoQI3eDQHKpJ9tx1Sf77/vA3
dj4eJxSSZWUUTPIqRmHcEg6m1UHT96p8h5JIeowrdTxHuf3n7SPJxpvkngLdWL9EBR6rqPfycFNN
qJGoLisHqtYOldE48u8PdWP7k4jRWJQ2LqR+q+0fumlvqkmpBEpURIfQzesTa7ClhXdr6UDI62xL
1g9s3WXQCFt9UeoyUQKjRkzVHepspzXRD7NXrf3b58NdRbUV6W+gIKtYKIyiyIsZl1uqre5ejElm
gRhC/nNj3W7NiA8Dx4wkQ+p7Xc6IjgyOx1UcnR2nwsq56MqvjhtVD9h+bglH30BbsOXoSfLYJWGm
9H85ltEoCzXZVgk0MT0Rez+2RvVlrnUYtPmc+rYTq75dlh+Vsj+ZQvmC881WbeT2zyCJ5bCHMalc
F5bIOJoW4SC+YG53/1lh3/wYEOneu+h0HPPQ9nx0W8NTVrTOfnT19sXFkmOXEsE33v+vPc9VFKBZ
KTkrFBvktXq5Gk5vpSouEc15EZYUU1kcw/uS0dCLj/OkpuYvFdWs37U5K8tj30WeCGoyHPiGWloq
4Z6kEEsneOR6s0MZKFc+d8msmAeBif28X6COoDUVhsoXaDFe/wxduUk+jfagDHu7N8v+kDVq1ezy
vnA6y3dmpxkAALeY1AA30N9jS0wsVcOkPeBW5eXfR7OevqSt0aa73oWr6iOXHDZ7I0wQBLB5xhpH
ZVJfG1O2szyqQzspn5Erpw7gN0rTLu9g0cbF56SoS/GhHpfopcRVxgo07IHi3VyU3uc4zSdtF+p4
zZyN0fPqr/k8q+UOKJMy+ghAe3Xhdzw6sy/YRuvlSZAzVHseLvGw56FU97uwij1wqNo0Dkcs5Evl
yRidPD+5dQfrb3akq8ZkoebjW4rOq8DEl9tBjqU0UN2hd+I8QKboIxdlHVKqVNUK70jrsEdIqNWm
kJ9u0qa0REmnoFuaq4gSf3BmPC5e9LYqy68KTtPGxwZZsvlPZqZRfsg1vdWeJ4hPjp+CpK+1/Zyi
3noA4oHvLN7dznTqrAJC4t6uI8s824ZX5E9u4iU1StdozQRoY+aat3H0b4RMtDEo7JOYUNxfZ0BR
ifJKEWphILns59IEum0U0ZZvwus+Xu1zsKbQs6jgQeP2VhGmXWYUu7oav25Eks96bvZf0lgbd0ko
Id6gJcRjLxTtJZkX73mp1eFztFTZhzeHU8anuwR0BwzI2qysnoymEakXIhnlWjuNsvgh1Zvxf1hR
qfhP0QFRGQBJl0fa1BpbWzxuVjuN3U9REUpxn6baaMjcCNkSgiQ1K3hF8Ya6HMXQy9FL8cg+F2EI
scCr9E+yu/0Ua5G6BUW6sUdAbdAjoefsABdbXXhlj2n6EmIiH6qEaGxpxeemz9otj7xr1Xn2ICgd
3haw03nNrK671Omz2UU4PUjE8lRZ9g5ZpdRPy/gd0fGxm7yHVHX3vHjeTdLE1ogeO3S8/W6InnM7
x0TGeOi1+TRpxbEsip8oJB/TrDlkBSSISKl2szrtrW6u/MQwT/e31o3XLHBNyXoC1MAKrX50DUEU
7L3N6Axc8zsmDIZPFVnZG137VBj8XtlvZwVyYGWjnioeteM1frOA2YWIRBudDSvufbPQ5kcyLbFR
ELh1VTKAvKilODPKn5f7zGsSewqnMjqrqIb5YZGe4hxNMBusoGW/t0Mx+nyU321X4v1lfxiHN4td
y8BEsEPC1qaEuOZg5XVkFAhTRmc4Jto/iZYNmt+0QLnuf8Bbe1x254AwU2KDoXc5T+rjmMYtfEDE
jcw9zpSaX8EF3Ej6b47CMeJhg+7MVatkFsqooWUcnfPRjKhLVdBOfH1Otohr19uRCg7/oCUhqX9r
qFWF6ogtVDM5q42w8wP1l7I5FEsmUGfSByf9kI9e/NEobTXfWMfruIQ2r8a3ggIrhYfln/9V+wBQ
mkOMr7IzAo6PpAjZSaWISO6afbz/wa4rH5JFLSFEwHOv6zlplveqC7DrnHD7i12tam3hm42TfHC0
ae79UkAz2jjlt8YEKc1BB5NLurzaJEuodlh2R+W55jO+zLnWJrvB7KvOb/LBepYvzZf7s7zeMHxB
m+1C15jTvsbJYCZoAC8uE25mbfiBjKv6mGklliv3h7n+apQLeM8zDqfMXnPkyO20XiR2eS7g+h3G
Rdg8m3H9qdT67YUQmI5wjIE286JhF1xukDLNDG3Gce7ceGFYPc6IwU2nsc+K/ZunBOQCNS4KmciS
rqeU4ucMaEHn0opmxTesOjlUWj6AOdO3YAvXH4k2FBgmMPuUFtF7Xk1pcBVtabX2LODI/abq4p1c
EBlbcghXFQPKRqC6iBxInkip4sth6rnpwarO41lTlmLYO0bvGk9NrI8oI1pR9QPiXpw+LU1RiNMw
tmH8TA2wrQ/31/VqshK/Se5E6Qd1e1BVlz9Fag1LtsBMOOdpomlw5VD09UmE1Dfj9yS4miE44bZs
l69uHkcoHtJYc3dWs3rcD1M6f0LGqjnHi658uz+nq3MNIlkq79AmQjcElMblnEycQvUhN8TZLOzo
W5t7IvLBIaXqfrAGake6ifXJ/SFvLCPQCaQkQcIi07TOqUILcayy0cW51RGVSmBd+plaT28VnECS
HSE6mlMefXM+wuXEQncBc9ua0tTFquoHNV+Kj4mFpvjGO/bGAiL9LlUD6JtLuuHlOA3Oxpq6GOPZ
NDp6IIrozVPc5ohjpb3bz7s83qIcyk9y8aBgZnwsKcjJ6uM/fjniWBe10g5yxMYb/s21rnwQQpvQ
14zCvTC0+EfJOw7vshlH4vuf7ipYyqF5+iLTSy+OX5dDN06loYudjGcrbJQHE/PzrzjVZyerbbbI
iLeHIvITk4lj62eTuji9PcdiPA+h3cLfVSvkJBd0TpG9X7YKdTe2JOpQQK9ITYDHrTEwUYKHc9Z0
mCRVtvFLL3vzPJDw79++epBB8NaSKC9AD5erR4nFpoyhjGd40inGuLFe8p42R6d+VymKyL+/fTgu
T4o9UqwJxYDL4XJ9quPJDClsIk63n5y+Odbh+H1c+i3dq1tnwGNCDIJqPTp7lyPBOI6KJM2ms7pM
y2/QYPUvEc3a+NDHFYLAmDOV2sZOvDkkIEb2odStWXst0loXY2nhyRJRpn/IDbW1/dJLrZ99PRe5
31QR6fn/sJ4YZ8i2Jx4H65ZnriVqajvpdLZLUfy2tXk+Uoup/XGMuq0b4PrCoxQJfZnHNLVWWhqX
K8ooTkNKNZ17fUh3qUKM9pW2jB8G3rsvU+mI93lftjs3NapTVddbrepbMUa63Hm0NKRszyp6ataC
5THl1nM0NuKwSOFe/JWzx3b+bQ40L/3OpdkLuBAt/PurfF0vkcxaPinCCLJKup56jXK6g8breJ6a
ZuoDnMjjZlcZKFDsShGF/0UqTuu+GbXlh6jrxAsatz4Cf4gK3/9BbgQg3pb8DGQ2QCw9uUR/pfNz
E45LJ+yRSzitjw1GZntDSf4I1LQe7o90Y7Fl+ol7FvLBhIfVFZLEOjQYJ5nObVzMj0piGj/ipquO
RTtp73G9HeDuKPqBXG8LJX4j7qGFRy2Ysemsr+Ne5aWqQRV24iVR42Vt9OlxyMJ2w1jz1kqi4wYP
gZqQpLBermTbiqLm0p/OTd3Xh1KryufeGcYDOd2WZNyN3UOr0cZDg53D9bju1CppEyHOHQGvaJFV
/6jnHZqf4N3Sp6nIsFXrQixLEdKe4S8aUzllO8WAInXMIzq7Gzvo+rsSfSWZnqIOQPz1z1KneG25
ccROVtvfpTd8HVz7sRunb9hdpD7FZT80hy/399L1F70cU/75X7s2LbvCowInzorggNbgEhGDaJKN
HXv9RXlbU+mgrwu++4pd5XZRgpa8vJydwvlaN53x08zSJvFDN5z+vT+jm2OBGEX1hkIcqsuXM8Ja
kLwGnZjzkJnjTjXH6UDlWtmNsff2CC9ZM3S2DFpC3NKrqGckTl5GOtPKUep7mJM0f7DVojxOWHps
7I0b34nOqixQYJVD4WV1Jsjr56mIEe7Ukjg7dtQZgxwHqw1ck1yby1SRCaHFQn+FwHLFTXfnuTNy
pKXPvQNzIS+hhsbPtapm/vR/pJ1Xj9zGmoZ/EQHmcEt298yIM6NgWcE3hJyYUzHz1+9T2otVs4km
xmsYxgF07OoqVvjCG+qkRsLuUEtrf168XRxCLEu3Bm220va62rOE/cTLlCIg8VyPbXYAwt7dE1LV
l2/F+drezWwEvayQlQnFgF7VqMQzHP8G4LJRvZliggIf+xxJdeJt2nObPRFHKu6d1AbCfhADmu5A
w1o6xef7m/w2nKH6AGoPDh3LRiZxvclL0rOmqrUpbM0R7IyFq/jU5kG3kI6VAxnSfxiOejNalJKv
s+WaaNVkDDa07jCdMveFDt/0Ad8m599R1ZRHyktHWvF7uwJ9Nd44wlD+uQlFMVRFYiwf5zBqae/7
DeIv+Ee4KMa/eV7896HQ0Dbm8t/GDsYigHA1yhIaDRLez24HYfFUuO3UMdq0pqhZaXn9dH/QncnJ
tAgoJEYpUNflZv3lyqVBTXElH9WQQjgY46j9liLicLk/yM6OJy5y0TOjEMKLsgmx26hbqF4KNTQb
LXsq7MT+qJN+PZmtiyHw/bFug0/oVJKlLKt9pHubu2lNVzqQsRhBFmOCMdsZI+CTsp5riG2nQkD7
9ntrGoIsVdLvi7DGgx+wN9lff8DmNGC4p6FZP4xhh3XZxcG+1jdGZf6gaPX8Hz7er0NtPl49lmCg
8n4MiTrpeHuJ4Rt5rh5MaCcSkDBgomkPaUh4jNdbZF1cZ8IcZgxz152Dhh3jT3HM0e6WIqgS7Qee
I57f9fbBrtnbmr+Ou1lI2vtrJKZpDDUro81otPmLkh1C+XdeGQkIAdzA/kQUeLOGhsKrbyYUdEwF
Ah5BbnKKbC2Cv1TH/ygqwt+DaI+MM/eWlPfz5w6lWLYtpiZIey2jS+HKK/vi21IMVWhmY/8ho5t+
4ZHvgtTu4g80796MFJX4F0jIOg0vejNblqPqjnUkCqarUC1+iuPxmzs24jGlH3oQJNz6/cmhSME8
3lPcNrassAlHyMpMqbdkZjk/6CkOzb4mChR2S8/F+mLVgrEyunAqzA656cq7mG7iPWQx5QVj7vqz
FnvuGXCXStjdO5doFUdA4J9R7CbGkPqRPI5U0Xm9NjdTs2SQa3C6DhWie9/F+vClMSk1uHl78noj
xuIitU7oRzWXoiZhn7C2e+eupo72Wq+cVztvPt+/v/auD6iHVAWoyQGDllvnlwtZ60pLE4M6hllj
4UvuZsnv+ooa1CoOpf93tz59EcaC9OpupcyWEte8RmPyzkoJ85LOZVmDcogL4btWb7yoNq6oQTYn
RyqseyebJ47cjZ6+ZCBdzxHOeGY6S052Otlde8YYMcF5ByNE86CrtTsQhRZZIAaytC1a2Uqnrrpb
ojDvIgiR4e7gCyplB9fwTvxDvi+Vx8i1CRI2m6iHY5sunjmFdYpNqD+bKxFd19epz70pTQyE2h3R
qva2CSdYfjZW8UZjyxJAbFxZ9Fsmzft9VMeFY5YuzxqB0cE9vDs9JL/JSGnb0bq+/lpZVWrVUOAw
XnmV+mpkEyItpW6XPr5h6os+J0ctoN2vBrBXsmKlLYt84n85As1oK1pRZ7J4sabRw7isRe6P+Fsd
acjuzQycKk1qyKQGWf71QHDGkMCeenJckCu6b+UasfhgLPM3pCfN5lIrXXNQTtgdkriEwJ9c7YbT
VazL3CgpqZOXaMmDmIbqc9qqbjgmnvGpox90cAJ2x5NECrCiFIi3JiJiFHmdzGQApTBPapstl6ZU
4ycM1+zAdKff7l9e+6NBYAVwINFJm3RXbyyMkhPgqLjQex+NQl9/bzulg8ZjL49rt6oH4+3tFBol
MokCCEW56/oDxmul2anr8QHHvtX8ZqqoUSzZkW/h/jA8m1T24OlvbR6qoULMP6WDJ7o+/5Rr3fwe
hc35v3wqcDpcIUCQgNBfT2ZJ7HFtJlojmtLHfyiJnZ1t10m/F9NUf5vy/Kh5vDsrCU8l0wWLvQX4
apEwp5F7JOymJc8uStR3c9BNavfl/qbYu6rk5SHzeDSGt32XXK+9KSkSHMgj3T3bVd5cEKbtcRvV
rYOYY3f//d9Q23w3KXRrxaiNF80Y0oBuT+PH2vCsRuZT2x8qGu+9n6wfWROJPJtjc32sXqSLpmX3
IS1nP05VM5y9zkueRlQyzliygsnDk8E631/OvTmSQ9GvZkzO9Obx1KsB5kjGGXNjqzhPXR+fukno
z2sCrsJHSLK63B9wL6PihElBKxr/iJhc78vGqiNlXPl+QHj0MlAqDr9fj1rxtY8wY53g/ZyLfFE+
Sm6i8Bulcv+5/wt2p0ypjooMgmcgVK5/QeJaytwUNC9cNZkifyxxjA6ciRLABC7V8WsRxerBMu/t
WmmSRulXjrv141EqSxkgmczhMMX6EkR5bn8kQMpe64Jn8mDf7h1FaL6gwTwcWHiPrieYR6U3Ryod
C3UstM+CM6IEquJgMXt/IXfHoaWMxJLkZ2xfA9qSFORtQTG70AC0Vkl9HpJRHFxke9kN5E36u4TU
YB82r0AmEqNtRkZx4mX84OIpehnaZSYcarP1pPVG/TStFfFlaUcHjfOdrwY9EQ0XHZAdIjHyz38N
HXLVWQni6UYAhOBweFZgmWXsr0p35HK5OxTdNAJYql6QSa+HUkRcGA5dnpBliL86RrmUfqGUzjmr
9P7h/nfbG0uqVPGGuzTxtoGKhYczbYCUGC/Clw5H8QmzT6VQ1+Sdro3iqCi0c7GBhoQNbtG9lni3
66nFk7sAjIKdHZlCw3iLCOpPggVN9wfVHP62Es9eH2y3cMyD0ujO/uR4g1jlOYIHvG06qOrYuFrM
QUczOH9s0dl7iau6eLq/mrujUBziqdUB425lZGgqCWXt2SRgK8qnvNfjYKnSI/3ynW8mOblAfuDP
6CiLXy9i5ZRrVYlhDmth2V8XvepeOjAIX5WuYsD7M9q5IEkZqYXSdOSq3tIRcrOLhWJ7bPvBQZE8
7U0r8CILne8pzQRGja2lvf2QM56UBKPyS79zs0dcb05X0yDtoE/fRX6K1Or6rBtFiy02sJHvI7kP
Rrplk5Q4tyX9kXbX3vJKBjeqNlKAX5Mf+ZeTrkGvaRWxoCBQNOWnqUYf9JS0Q5MEdtfP7cG9snMi
qKH/hAlTUkfQYjMaLQh3AfMf5sIbEXRMMDQLnHpZ67OW60v71NRZ895JGy0+eH13NqvMhLixqeMj
2bwJMkpqcqbtLiocH6M89aqTvXc623orLB2dVs46T9DPQsD2hc2yKaE5b6ngFUUTlqrZX6xEKg6q
o3sw1C00WVo84TuOsAUYJ8q012s5mp0w8rXXwtSiwOevCRVScCRxIGywSM+oNCzzuZwy3OIpACEF
X0WVImmCfeJn+BgfqSrsrTAXq4zrsYWBfnn9e7JlsRMqUmookAL0h0wdz7rSF6f7R/R2FLS3JIMZ
NBeuYFukuRDWjP30oIYTWnqvg4Irneag0n9/lNuLAOwuIZos7pFDbL+jl7TgzqnQhosHsmD2tPKv
tl7mPxpb6V9VWrd/3x9vZ1ZwVmX9AUlzrM/ln/9yCus2AapplGa4LPXyL9q7y3JaPCM5CuxvQwqe
PaorlJ9h0d9AOtJOx1RDr6owrVPjZbSH+NmulOSpwLn2Y1ZE1jlLLP3BEFbz5vMHcFKX0ll8NQnu
uJ7hODhaW5mVCMssys6OtdKBR4TF+/zWhZT4THTMCTZxmtnic3LDWmDApl042G12ATI6vayGc5SK
ya18Xe6E0IknkSS4ADvask80WwhPnYY2tBS7P5WFU+Arbf0GEMuk+lGdHRTW/K6tPvIZ/ro/wR1w
A2NLgX5CChri6iZXt0RmDs2itqGrTOC8E0kUKV1HnGCZDn5V98PFKGrnRB3eO1mFVn820N56+9cE
l0p8SD+DR3mLGDUmCkFro3Q8ymuKqXaqDnlgr112ZPR2exBl9CRDNnJrqt+bg5E6oMe6Uunpq+nO
Vyhm/XLC2s71ghlW4HDKYr1dP9xf4tsnkQyb+ImaOzUEyu7XW7XJzVkx2wY6GM2SD2CtaueHwN+9
Oc0lrd+De/x2NPSC4CCTIhGswc66Ho2uUFVyK/zsXNQPRr/qHwauatRUqsM6/c5Ysi6C+KzKtiUH
vB7LamPPjNO8Dt0pSx5tO5O+rWXxqKy6dvDS395oINeg56CPRsaJ9PD1UCnX2cQK12Gttt3Jaub+
8zoU3af7n+p2ezAK0r5wAyS1zttsD1VvsZ2FwxnmjiZOVW0rz7HljqG7psqnUnTaAZZiZzzSZi4W
Xh4sDrd+InmyRsugp01oiN5E6D81isVXRtwvA0ACeRbEFszOy5snyWDkD8CHZKC4OfGQx9vSyO2G
x8FB8LZfh3c98Ipz1Azdc97Y0cH+v/10P6VjmCPdX0lWuP50RZ4MlIrpqmG89i0zeuUSL+18vj+p
25eIVpgUGQM1bSM4t9kfdoUuSG+ASlGzTgsSFAY+NWitPFTx8t3REhzkG6dyz3Scv9wf+PYMEDmQ
0ZLpUce9sYSpYlOPEF8BhlBW4/rqkRj9nrXaMr4HK2u8+RRwQfPqwQmSGM7tgZudKa2hnFOza+M8
NJY0CVpK5Qdp7e0H+1/xLM4Ch8DYCiMXbQ5Ky03WsJrmeD5ByXGzAEHz2XvzToQsC8IBRD3AGxLL
652RRlOOF9Kgh9k8l8+lm4xB5yTth7zup9PIW3mQj91+K9AO4OlpKiNPQnXwejzFijMbCyIjLG1F
93w9M6ommCPReo9mbdof37oz8FrgmAGJoRiBJMr1aJYAhJ1xrkNHdHqwIglwia05ee0LVTlYyJ1X
nFCIUBmsJ4f6RjFbTL1eeEvSh9UYFY9upkOiypP+r16Hr45KYTqe6t5RMNSu4vf50KQVVBNjMc73
p7yzc0AYo0IsiZQaqqPXU1a8LFH4kwHkQ16f+r7IlRcbHSxxcKXcfkikrkCXEpBJqZltlpnqUVa1
Vj6GqA2ZNKF02oig4JWnpJ+0gzfhdk7gpygWUEuCPkM+dj0nIBVaOaAUHRpr7J10tZnOOeGJf3/l
bjNZlOMkJ5RehiSmbTYLxkuZPmJDG7ZzrfwxJe68vO8pBz7k3RT/DuQtUxBZtpYjuw75669DTzhq
1EOgFpIpwI27np1ht5oj6mYO16nVHrpmmB5gB+MzX+f5ewUtxTcfQYTduLhgr4Pz5O27Hq93ctER
4nGDJUuJHEPWX6quM08pPJqD0PbmwyHcA6oeAgGngsR2886NFSbmsHgMlhQZ8VGbnEs3pvlbt7wc
hfwDHhlhF4/49YQSq7QFmCUjJE/6V3Nb19fH5s2vG4NIzKBEkXJ1bUu31FNa1DpTG6JrnbS/N6Uj
yjjInKRMH7Sltv8ph9qbX+O8z6vHvDEK9yBQ2VlLJP2AAVMakCns5uZs60zkY5GroUfP8NKrihsY
eqId1BlvNqOUSJcuf1Q8DHKuzReLORrQDD01HGkPvaTmDBdOU7ruxRRtel7sKZ7euh2ZCmhWolcK
7/RHN4c7jcYGBw1TC3FvSL7j4eN+LNXcfS1rPf/j/gnfWUJyZPkJ2TD2jeRcb5EINJGrhYPAnjFa
epCfEHUO3u6dJcTbiyYWXDiMxLYaN6lZRsQIjhXmnT1/TlJVC+a6Vk44ApZnZzKKy/1Z3dzENGLI
+wkTbIJykvHr7R/1yeJNS2eFiHLb3jk3Go2qm9uA+tdWZ8ye7g93u4g83wA6KAqRKlLcuB7OU1tk
hTPNCj0iBlwUhd64Pmyl9vt/GIf7kJ4vKEwULq7HUdMZVU0YV+GgZeP7MhVEkU3dHTxjtx+LQhuQ
AxqV5BpcH9ejRC1M16Yp7JCD9yTUsj8pVhO2mqucsqz9dn9KO1+KF8YmOOZdljSY68HUyG1Ttx4t
aV+dngxPKfC11Ctk+9sjptHOULiwUJbl/uVp2aLZ4qh3vdFenLBQABT9VRpOhf9Fo6I4nQ6UpQ4C
rZ1lpBEI1IfKCW3BLWxvGBMnt5CHD23q2e9ofjnC17y+eLBjFXh6L5SjVsXOBFlEojpuDP7epjSN
RwRl240b2vUwXXolGy5RgZvZNIo3I4pI57n0ZZMJJX/gntefrbcLq1GXiaHSHo8PFNqM8YymDTac
dV2oB/f83sSA3UlYCuVrxr0eDWmIalwG2wv1CAWdQWl/S520eOx0/eAg7wzExKQkHU8m3P9NHJBq
IrazcYzCEopCOKfuaJ170YkvZh8rR3Z6u4OBdOQvAJagHq9nBbesKBP8ClGjsBvTTyN3+EPpCtAc
4Lf/fPMxA0MnqxQ8YiSFm4lNSawmhONRmOnWfJrrpn4UDhBZRdin+yPdhIykMJTMDEmlk25rm50B
mL9tnFaLQlvU2TfK+tYzuuvauWrn5dRl/frQxF7yeH9QuVRX8aIcVGoVIrxPmWTbpFurwsZul0FL
xdAvuUP/Ns3cI/342xPN/SG9RFSJjQIXu/lgKbfTOFq8Ymv5Rz2tX4FTI6BaC8df0vav+1O63R0M
5sr6PJVsiASbPZ/FbqsMKbdwrLXRWWut6omCcPNorFlyADO7XT05lESHgHykrizn/Utd3hq9flgm
xYJmna7qOeL/nEEZkwH3/TntDQTaHp1HFk+2HK4HamIzEdFQODDIzeWxSCzrkQvmyMTkdgfSR6VQ
JitzZC3be17QnJpnt3RkJaLwscFEhL/5c9bVJ6v3PkAa+3p/Vj+9A693HzwPyMDAAoGpwqa6nlap
tHaatpMTptr4OmTilDULCvYQ38ZnTx0uqdmhT0R5ul69V6ea4qB1jCOii9wPNz+COPWnoQqX/+aE
QxHjyoKmGtpo3uHeUbRFoFOdfCxFghxmjRDzKU+axY+ccfh0fwV29ioYcRkvSNMvMqjrBchyxbT6
qHbkXhU+GBjlEVo9am4iP7I72xuKjypVIyS25+YM1iLBCXd1wgw0/DtXz21KaLQAqynSDm6ynd3K
ifrJagTxdnNnZk3lYBrDitYiF3+X8H3+FU77ZvlHwjluE14c4FIs3mbtSI56u8bMK8znJP9QO1Py
KrJBOQhGbufCGFgaEhhw8tDNvP5CRdSshZUv2TPSvgZsK2akBmZST0eyizsDEXDLe5KNCOR4c8RB
/7bjJMzsGUiNiiSEUpwQANT9t244KtMQThkEPB02KNfTSZWFKDy2sud+7uYzmgprMIym9kBHQ/yH
oWQaAcge4OgNB8JI6gUluzp/TgpHy9/NthONAU2F1Xis2qg8IoXfvjFcIZjREhFIvtpWpXMoEa/l
Vc6fUbaobX/tjCZQhGW8xl0BYq8kDHrzpSxHlCJLxBpcYur1WuJUkOR5O+XPLLPAZt5bzhkJ1MEL
fXtur0fZFFWjXIceo/X5MwgID11fOz3Bluz9pk2LgwkdDbW5jmulrUWKf8izajX9s7sK/b3RDt2H
xVmGt1a+aVhgkI2frCWhXVv/zsppSMIMhppjFMvibHL8DjzuwUW0uyd4VmSwzYbfgjgViqxZ3av5
85ipio+l5cPcO4iD2C+D6Jvg7UcLGQ2y2Z+t5e1NgcWdlXWNkT9PxNiBV47LOYqG9J2bTUcfande
tgRSEHjcguLquZ5Lrqz8OTXW16LITtDU3w2JZgVijI5oyLfvI0VvWXzQYZ1KCML1Nh/GpXQqyofP
9WolX52uWw1fx8lE8zOtmwx/rKSahjePw3xaC+dQ+HBvVyJkI+fKbQ+0+Xr8RoUwYJRF/ixaxWDf
270IcnByfTBS5Tk4Aju3sGyjEZWg4QEhWv75LxFdj+NGITLOdI+C6isBd/1AcT16uL9VdkcBykzX
GvdmcK/Xo9iJa88DbmfP6TR7GHSb6ePcj0dVxp2FQx2ZyB7ShUNFePN0GYuqU1vRuIBrlL3SyFkR
mY5clO6cQxba3lgSMSIxDFQ21c0mSWqzLOJiKZ7HdvH0s1Y28Z9OFHWrv4xePQdDU/NuVo4N/6xF
fvffCjaSFmilo9KlRxL0pVas9d9BVN5rnbme4vO2q+ab43Wg3IidcRVw69Cnul73dVC1QSmi/Dmn
xPUDUHN7niZl+PP+1905neCcqD9S+QQ7uS2uZrPSpqg+5s+LYv+eG+mjC57ztOJ5GOf60Ufe20rU
gGj+gg0Aj7RZ+DZJyrUWVfGc6G59aYdaykYsgD0OXvPdceRmJVaVTM5NdmqzUbXcbYvnVomKU4Kc
sp84qXm6v3R72wg9J7lsYB4A/F5/oDaZmrQfmuI5bYzX2VQUnH7E6o9L/PaMiqQejINsnYM627LJ
assTyjSaxbOy5tOp9JzlspTJfLk/n71Vkz7lUrdFRgmb+RRVk/TUP4vnyuvKU7kUI+KshvnjP4zC
88LlKLsj24POC2ok6IYUzwAl68vk5uJsDuB+/l+jbNXSKP6qjR4rxTMM7zSYxo4otV+O9DX2Vkw2
daVnjErjX/75LxewEzPFpGGUHonYoB5znZsA3e37c9nZZ6S3gAv4m9bVtgk4WZViDnW+vFvKWGD7
hvPB+KLmRvl5mWPjSN95dzR56cj2lAoiZTOnJE1NG5XWd90E39l3K9MOIi03Tl1qqt/fPjNbAkEo
aJLqbfVJEquIMrogyzu9dfsHUMN54eus53etSMaDZ0z+7uvMWfZRyUdAX8sCyObuadRpqcbGWt8l
GVBvIAV93j+P7qQ259yOUvOcK0WrBi5+r0dBye02kT4rticRKHRGttfeWqy1CYpdf2filP7VmtBA
zCwYD/cX83YUWE7IqLJXPEDB22JtLmbBemKyocf2etGjpX5StbF5K8QL0LGMBRDyldIe21hY0Sqx
xuaAkSOaFx9qLNefBqXRLqikH73Tt19M5spSwO5nGrhlbsX4KS6zIx38itIJjMYu/9SV1nw/mLF7
0hZF+8sejTeD9JgfNn50GmnwUF/aRDs6ZOtlzpkffcx09e3BG076wucLxhQEvTOOY3JwvnfnCfuT
UioTpb55feLcJoKwK73AjXRS/Xh2EgiZmDcIDDMv1HQXP7Ptz2/eLMQW6N+ipmOYN03dcogsXUzY
UaSzPT0rUz+85yF+sw0ZZXyocIAdZZkdpM31zDz6ck5ZqoySKOC37VR/NCK1fbg/l5/XxPXRRl0N
zwAeSEmv2OIXPDet1FhBQL3ozG76LU+MokK0uxbd5xIIXfok23mTX6Z1P/oR9MZhCtbMRPXNalVk
yYnMyyjotEX+ax2d5lcvBXsbqknrTL7hVaI4m0bRCx9cv2ehOpiWQwCwPz96tm4vX2bCRpCtbljV
2yd4RYiqNh1m0rUGxm0YF5j/4qOMj2mXr/WhSvvOlSEzJUDoUlEJ/dLN94mGykusKglXa7bV84Co
WfvoqXHrPthRp2nP44Rydjhq5uB9QTmvip/4hSUVmDWluo8yblWBSbaUNjAWDHhL34qWNUYgUZk+
64MzKIG7GFH1kg5C71/7PJqyQHTqrP6R2mUZPdlmW09ICyDy/2Xqa298c0tJCv6RH1G41Gixby59
axFrq3ZqHuZNSR7dL+ml8uLitaOMdr6/C28DaR5NiEoUvEFSE9hcryU+J0i6ZKIIeyyvYH2txVkI
VwVDwO6J6vXN1jWg9iFmgP6jngNxb3O23MbL1Uhfi3CMhChPqxUV7qnHuuKTrmeWehBP/RRIvD5j
sD0RjQcgjScxMvLX04toONKhYLgSE4y+8tehNYZvLiA95zTkFLorH21rz4FwYyIB5ndZZ8XBZKlu
8wHLdlAOmTakPwxhI15Lp76zL3kWa8ZzMreox2CX4VVfvDTT51MTO/o/+NBGJZRqq4JzHxtKcrZ7
arW/FzrJ2EUxVngZc0Jq/2pVo/cP9aY283V+jxeuw6J2DwUKzuPBN745L+gq0POS0EQeWniv14sA
ybTKlrrKwnHuTX9xlOyUe8URUvAWUAfSi/2KdJtk89J/vR6ma/o1N0wobwJ/lPMiNISTrcq6ZCIq
/TFOdB+zG/yQKgsBHrqLD92ypgdwmNupQu3FD/onFIYSw+Y3JF1dEd4CzUeMQX/Spqj7TUuS7rf7
h+bmvqOshsSURCiS30Anvp7p4CHrgFiFQBY0ak6LuzRBVkb6g6UmR52TnQnBzORlB6konVk32U1d
Gx3WF7YIm0L/0Vu5iYQLHjH35yP/I1enhPmQdVKKhomNKNYmZ8/LpHHjdRUhRyE3z83KET1FZmoZ
J6XtJutJpXJgnydKHX/T4ssXv+sM5egVkd9m+yvQNmF4+GnMdHPrIajVtY6N3HbZ1vWrlY7Zw5yV
0wO2jBag3cGJH6rZLf7JJ1s9ABrd3IJkqVKXD6oBoCYaEdcfdKGGagqM2cIoGb6OuTm8j4bui9W6
xjs1S4qDW0met81EwQrQk0MgU0qkbTYpeqaRqaRpHyq1sB8j1YB23mQ1mvppXUZdsEzVSL4s3PXo
PrydJzRO2WdHSw8M8VYiCu08CwsjBFBKgULn0+TkTLfVteQytmNTvBNR3bYHt8/tZ2VM2Q4hIpY4
uO1hKXF267NoDrt1JGopqklRXyqBx1V66tTW7V7GqF/q902T5F/quluXy/3dfXtaiRPI2InbEMWi
eHb9caVihzbNttQh0qyveeGpT6a6QrvC3e7g4b49rUipc9WivUyUSpv3eihuRr2JI+SACj2dPptD
trxfgA4dJDM7KyqLHYBCofxCWdtMiB6WItSCW9RecksJEPlSe19xYLGcq3pcRIh1lBN9FCSJo69S
aS0PbtnbbUTgBZKYHQwREGGb62kOg2Z2RQ1jFS6pIgshud0FdWyX6QsEIkQ6BaShIw7G7WeUSQap
DaKyaFVsg0wP5UDwtt0axvlYn+Jh8nxPBRYI3+PLWzcMtw9FcFhPWAHdONfH6zygwqJBIU0t+xFR
iO5stFr8oDWzeZD93l4FeGXSumODciLJtq9XEpybWeVLq4VOYUXodA16B5ll0T8RGqafDG2sXidF
Sw6O5M5Scg6RVoWCD6Zii/6y0EBa1h7QqDd17iPiH9Hiz2krPiY1+on3F/N2s4JWYjmlXStX3fbK
caQIWtFaeriWFNLxidAS0vwEDeJLK93FgzjJh+G9rZXT93iqtaMO4s5cyUwkR/5/oYmbI+lEeg55
V41DU1p8mQudeDyE5qcKQ8iDcwm4l891fbP/rDNIs0kyY2KM68+pjf1SrfFchlCQxup9rYzZ4Med
layab/cosL2Lxbhmp1jTuu6J61J1Ar1LTOX3okqz+HM7QEENTdADn8cOQcImmOxVRctsMqusO/Vu
tKZnx5NatamXjcUXO7Lpu46F31UkqAm76AtppQhksBusc2w6/mAq+QV9jPJdzuPuXvK57X4DBaEE
uY1UcDnGf7hmMvp5ivAD1t5OoSHhjiKEb47tENSFVfR+l4uyDsrJdk6dvfzd5lb9QivTyT9oZqoZ
mE6N2WvVO/OjZxXmU9dbUXaKGvXiKN7anbHJy2CZr33nAcFDDte3RUS1Vm0MLWv58cL9IIpmFEHp
tfGU+AYIXDfoFM95Z2HeCWWnX55LQ5+WYBgW5V/Rj8TpMeTkH9KbPArmVPNeK7e/pBOoJKTgW98d
tOI30Rvkd+46rkbg8KD68domDwYyk0NAPuvaPvJmP6pIM/xeR5A3sifr7BIyzv7aVOoCHA3njSUy
VhBOVnNKnZhj4qJk5EeRPQcTriBD0Nf2xVgKtCPNSj25PKNKAAkOqHmV4VP718C/8MNcWow6O7Hk
pj94el4FRpYk2TkXQze8c9GxmgIEFJvGH/PVcx4LvYdUbpeR1T+k8VqKk5EjR3LGtSPWHqkyRd9M
dU7EiY8zcIKrYZj5qcm6ln7SoQgRdKaq9E+DFlfLRV3KtTu4vW7OFhBLOEGUQFEdhAi7eYjWwZob
zB5hJnRuQusJ3MFvetZlpj85avf5/kVy87bynkKyAiNrombDXXJ9tryk0fTJHMxQoWp5trLha1GV
R0rsN5Ew1BgIftSQacOgTbSJQWN7yVS+ict9nKLbaFCaiYPVXDumtBbuR3Vx6yhwzVHwrRslrz4o
VaMmBwHizfsqfwVmq/wAIGI3PP7arQ2F5qUbzqZLhztW6fl5onuxmgy3cg+XyftLe/sdCXBRjdRw
Q6KydmNlMg09ErID2m1ah0KoE8/pX0kVec2JQnv78f5gt98RkLOsAtBvloIzmwtZbftWTajghKNe
5YEDvew0V/URnvpmFODuUuFVOrSAb96SG6klW3HMhRF2dYbjpdnGXQKYP6q8g291s3aIIJAJwuV1
GJE84XpbGnUxRlFZW6GCGZcdFGYefxlHQ/zTW3N6AH7fGQs8Mw+ZhGKhPCH//JfGzWLVYzKmroFl
T9euAYJonf20ZIWunXDyPNRi+fkprp4zIFKUOtD2I5olXNicBmWSdaNyoKQYN+NASXH0Il/Ny2F6
70UJlqdLVnqfgJik6aPe6tS8rdUtx3dWaY39SeBZYb/UMTHbuxVryPRg5W9iJ34d/T6MBmTWysJc
r4Yr4lzw8MOjoBh8xqkpeRFCnUH2KTUFn9lpXkoBW+sgWb45nDLvZwNLPBIIm61W2kzvLMbByw6X
OXEeSuEV07d4bgvnYWiisT6Ty69v7alDqSBvoyAI7Op2M7d5GnXZENfcs2MeXXLTwVSsW93p4B64
idXA1dBJZWehTQFxabOig1kl7hhlS1hWWnRO4d772TT+7TW599kxFsQM6sj8GFfTUa/w9rRK3VZK
x+xtfsHP0tIvG9vI8hyebqOEY2/aYddP2TuAq2+uPVKpgTYLmhhhIRB6m+hssFJXaFEGUh+/F/ax
1X9xhjZ6Xb1DK57bvYmBI5bZkAIk+2aLBPXKoesrp/VIBPPi0zA47kNS9e6ldafu5PRq9I+dH+lS
3G7Mn+4WfDh6aVIz7Po8DH2fNgsdIgDMifFKtlRgjjZpTnFyu0VZHhJFlN5bdwzVVZriYD1kcs/O
uR6zollRmdbkhZamNV/7dXYejVSUAfAbvJntuCge27zI/2yqXjsIPnb2DEPTBpI684gIbjZr2U4U
YkfTC6M80s94QxtnL5+N/zIKHTWqfawoxOvrCULISju1s7ywpHDtT0pk+h26NAfLeHuxY6fHa0Wv
SVbF3U0vbVbHPkeF2QtnPaoDBKfck2gm8WzX1Mjf+PzyxRiA9ITqKP9zs0ucZvbG1QbS25WZ9ie1
xealqsrk3/uj3NwkjIJSK1czqFTQyTLO+uVAO0ld96sn9z818PWHg5PHe2PtqulHsSRuFygO8e/F
RFcEzUNFK3/cH35vb3DPcgxkJMXVcj380tSDWg+xx0MZpUFXYlairsN88ADdBItMkisFbgdjQEOW
v+KXSRZLs07olLhhgT6GebITpwM7l6/J4A+F6mV+iivWn0bTtyu9SpiOoATy6Qhls/MrQKWYhG5U
3VHi2BxBYnDIiqRZYTeMrnXWh7l6P6jrovqJOXnPRjcknl9k+rqeUAhP9K9mmWBF/OYFl9K8NEsp
CeGtuemzaErN7TB0XugtaXU2owhlMa/qD0bZueG42oiyKHpBSdvWqZXImRpduBxGd6x8PMy/15GW
+ppRf9cW5+0PPT044O9cmbLNuA1UlzTSswU1UThyo/oKnSN+BKTbvxoCMzXHjI6ImjuXwP9wdl47
chvbGn4iAszhlp1mpjnSKFrSDSFZNnMoxiKf/nycfXHU7EYTY2PD2oANVxcrrfCHpdRPrLo0nyE3
Xm6nOotiym5peB4wvkOKAHJSOiae7zT2vFHAe/1Sl5EdoGACY5gheE4Cb70cK5IqqiK4dQatdOd2
n/FmLnI3+KH6UVYaH6SThfnRRtj236FCjuC97cVu4istWql5rA/DLjbQ9d8P2lgPf1Vl1oqv6pwR
acco5BZ+WbuTs1cjL7Le13xe+V6rcKo/zaYjfxLWWcWpGMo+3Q+If6hBX3Rutc+mkBadxFO83/c2
phMPxSDQsTbGFlMIfeAs+4Noundjp0TmTnPmVPMzr4/SF7MvHXAxVmMnp5p2htxpMDG6/QBm0t3n
RWiYh7GV5d+5g4b/aY4aY+CQmkO18xTN+jbgMl36o9eZYq/CRAF5p1SpeJgMe6584dlRj5L8cjlr
2Synp7F0kOV1aiKzjT1+fXOSfQJgWvKjhaKwqq0OjdoDRYda5UZqMDqDvrPb3KDIo6G8nqI387IA
c55pYm8Zut+IWV6Jk9ybZBdAHy73BMEuINGa0wXlejqgvTGWtCbV7Lnvk/6Qucb8ooWZG23E0zfu
anAMNF2gzSw1s9W2z0bEMce4U85q4yXNVxVHEzbhqCvFRhR9/WWBbHFxkNdbS0N49WWh/o2x1gxR
ELuh+FiIIUz21thN+UPXhG4W+zo9y863Slc4HwYXsuBGKfTGTEl7oSEhK057a03FwnXSGRwRwT7s
+/RrNanmwagGe6MKeWsUGJuLdPlymaz5TjKz8VvlKJ/HyYwOSSyTnWm2b26qoL1B7k49htiLLsQq
YvE8QcLSQmpsh6Ycfd3J5wd0dmS0U0S5ZSd3vTN5wpkPIqdQyMDcXe5MHBjNUVRFFLSR7IMBm6b9
INmTeWHEjxSgqm+4a205yl5/R7hiaFLSNidOupIFaGbp5dXgRoFGPrnzuiYiMBNvRuMu/GtkFKls
LZo+a8xvRoehGWI7CpIm0h7Nwm2/ePQ2/FgfKbvef6RvfEYiMprJEMwpVqyFGyk8RyCNjCgws3lX
2d3faKPgz1J1jzZVrL2rbBy46weNudG0Afy5SJesNfoSN9fiMMziwBtdNfKjPMl3dAnNr54gjL4/
t+vQgKeMrvFizUTFYr3ro6xSZoH9bWB1Di2UWX5DUep3aKuDDwtryxnpFU56+X5S+cJaDRg1eTmt
jcsdKR1kkeomVM6jK7R01y9p89m2hkjlsUgU9XuYDdycaHzH2S4CroRkNKCy6jQgCaX6bZxr5knL
LKs7dPRcviNPTGOiG/UKFaeqc5WdbU5V/fv+R7qxIIuIE7+XrhP57+qqtVFbd4xW2IjKoyxPh/13
CnjqKdHzjfj7+qqlYgRXgdscjSqKM5efZ/J4Hgcvs88dkAVIkPSVPhIkyHEXK67xHiuH/iwLYb8I
M27/vj/JG+cWOV+wEkg+vxauLsd2zSKz5YjQALlvckw7W/Wp+nkb++3Gp0QwhA1HqwdUzRpYNNPf
HAQM6XOSOPZzMak0LWBgj9+gm4R/vX1GfEWIiyQzC97yckZC5jpBge1QcZrKQ1SW7VNtuFs3+q3v
htAFQsgMQRVmtaVFKktRytg91z29mhoQAuGGuRXe3DinlGRpxOMLtyj4rebSGmC/WpTucZgZfyhi
/iDrRWiR3ME3BGKab/9y7EMuBq5Z8rTVkx+ndWrN0eCeMe51H/oqNQ61Ym0hHG7tBURCYE/R90dn
ZTVKPegF2piCpoHlyC8TXSKXhNcfkYX49/58rjFWIKxQggLF/MqpWLtwesUY2ZWiu2cTj4vaR/yn
zPee23ePpeX00d5osvFbNZBn+gT+aQUIrWuTnWojj3W4/1tu7Rd+Bu5+S/4LJvdyV46VW3Z5P7vn
WFE0sr1o2pl25T7cH+XWt+XdpxtD9dNDPuFylLaJHfg2NhMe0sFX7LE75WHZ+848buVft7Ym0HBy
2EVtgM7/5VBpaMi6NmhMgIlsvhSu2p31wez/QthS991K9z7cn9qN53hxUyVtMIluOHOX4/X6NFp5
Xnu4iXTzuFAwxEM1ayAp4qr7RHO22MV9/WYB/kWugdx5USGgQ7JGyCWtVmlSLuIoboq8Udgrz2NV
VAfXFtF/uLeWJjitChIatIcvJzjCzAzjkNM3D7RLI61zdu1cbznQ3dqH9GAAzOIjspQ+L0cRSRSP
VsM+1GQ7PillFh+g4W9Fg7c2xyJqt5w7eFPrVkiE7m1UF5LbcWC3j2UyvCRxVT5LRy0foqis/7m/
OW7te/LiRfTCo063Fn2rdeGR+3LQU4KrhynSrM+TijCiHZvG8f5Qr+uwCmaoHoFofO0BMsXLLxi7
SCiFs+qdDUtiFMfPyV96rzM0f55Hs9sVjtMX75qm0mLfVQx0EnUhZsWPKiV9Qd3P+NoNdqk9TVmW
f/asNP8amdb0rUaC5VsZVtMLrJXoe2p2qbqrWuUvSqH6sQhTQAetN9anMRSWfDC7Oi8ONV7Q6O5n
+ewcOAvaNzN3O3XfummH405SUFvTssLcwP+9kt7Wn2DB+tDzQIqR+/XyEzgRzM0+JJ3R89j1hJ/n
Uu39tDEA/CKWYVFlomUpo5+untvGjxgbdHdvVJYJiTIB7HBW0YQtecMAanwc89EWO4zMogd4GTXm
R00518ewbdPwsVS7Nn4xcyX/9/4yXu+YhUUDTRFoFuH9WtumgassWppEQW3YyecxMUPfzeY5wG+p
27iUb4R3KE/A7Frq74v4wOXX0mOnBAXNpSz1YgbMoEcagpKjfGiqqcr8Ohndx15Ow0HTq/Dt9QKD
wjIXNJhmSo5r9pWKPtZcU8U+uxVMFy9FeIAA++1xCvEJ7RvAUYSxIO0up5hlFsQkCdNcZnKmBket
GSyG3nfFPi2TmsC1z9/eSiaGQCALiSfwqFdNI8cpmrmUEUzGluKS3ZbJKa2E4ssai7P7m+X6OgOh
zTUG0AHUtrom76h4sxcq7s1BSrMIsP/UHsBo9o9uJY19leVy44BdX9IAXgFmq4yKeeEaGBVFoem1
0/I5czkcYsqqe+zctkKSG7Oi14AAHV1h6jzrRau0Sc2mKs4DK0smHDrN05RToJNFeFRc6WwEl7dG
A0a3CJBybSBNdLlFRuLkytMrsBla1u+F2qRHvdQQgNfED7uwmuP9JXuly17eUahBQymBsrtUC9aK
lpkk2RLJWASG0enpidIEyCoFAl/7EJpukQZ5W1X1kzThLfhyhn6wHyfLM3exmpo/8WB23cOoVm1+
sOcGZJHTTM27ER4G6OMsHX9VqlE11E2LxKESWsji10Sg0OzdsW9/mjXVYtQIeuezpfEy7QtZecmX
GFDM/EIQMzV7ODGZetAz5LwOlRL1H/vG1oQvxklv/EJyO+0MIeffERt98Oehc19sUKs4TOpi+Nyb
Jnxni9QtPdkVPOH9xudjNVZfjyyNrINIfTFyXT1yUon12cRtO6CDEe80Yx72RVXMh/uj3LqEF2Du
0l2mLrCWMtOAttS9JcogUizrs65I92s4htW3zkzezEqnQ0DTlf9R5yMmWY7cH90n3ZNcSqIvAzXS
LR99g/RgdeqW5MvNCRES0F+lJ3El25c4vZcD0yyDCZn8I1KdyaEEUXgs+s2E4tZQEFwXEgLSOWQV
lxNSFDtB/akpgzgJ55OCpwgCsSI71ZAwNpbpxnVEErr0qxZsOnCay6Hi0iuUWDHKAJHW/tjYbng0
KQJvbLmbE/pjlFUTlHpzlVaFLAMFvfNf/QiEph0c7ST1Kd24X28NRV1vAdhS3blyS2mTslVR/2Yz
tN1HfCPx7+uieCflsGXQdOvT/RlmrIL6TGYjEEPCjCjSszM4hGSXe4r3dP8c3RyFfQ3/ktTviqgQ
GbEqFDziAwOjbJ9cU93ZSuKe3j4KAwB+ow2GsNEqjhHDkNqDblRBntvhQcGf6NB05ZY75Y21gdHC
NIhVKP6vu5aUDOJElFoZFLSafBri40PhNh9FqORvbjAgIQNoFdwiHX5SotW21qgPdb3LYS3lkNAg
1aLHKOvdjcW5PaH/H2a1BcLY7VyrVctgsPPfWuroDyQBo49215ZD5K2RwENQ9YLlaSAuezkhtA6r
ZuqVMkj7xD1CUaq7XWpE1gsQw9TdeM9vDAYBkiSPm44dvrY5A/aVpHlj14Hu5sMpSZBRqWqRf6+F
syURtoQGq8eIjj2iVstjxO5btv8fd7fTRl7qiVgEixQHasNSe991k30WU6bt9CKxgtxtzK0A4sag
i7b3oo2qU2ZfxStVJZzIHToRYAusDMfOjsJ+H7fe8On+qboGJOCjRqVmgU+/lsQuJ5eTFenNZJdk
HvJFtgKxTfVnVldQKdOntDISP5qmT1h2f70/7o07Y6mOLWgktBIg+1yO67bKJNOwrQKqVsVfYuqT
F3x3ysPGKMulcLl2xBHgZ5CRWzBya6hDYs9jHnOig2RKOv2jXs52tKtNLnpqi2XdnFw1TPsPY23E
5nNvAQ/0O3OIup3HWyMDPIzT+J0+08R46gpdes/lEA3Nh0jvk+p5DpEi82c5xy3q/P3wFTig+Nvz
0jR6qsw5Ks42RVrnZPR4yGMfatWEMRFLfvAEAEzgelCgzipIbG2nji1p0dir4Y94NAvbV90p+scZ
JF5JWj1U4tPo1PMH3Sry4TjnpvIxp1SF2WybJv96oo6HvR2m+jet7sZ43zij3W/kkdcnjk8JBgkD
owVLue6iKMjz0hnOq2DKoY07vd3tegtuQ5aZ1cbhvt4cl0OtTlycz02XmEkVxIaTHTA67w4Ceu+b
jxijUNRe0Fy8wutKipASwURPkIOHkXLSUsPY1bjD/IdRqGrzcsFpxtPSvtzovdnHCUZvgktimp2H
wYhljbLEZKcbH235D623Otfe8qiQkJINXw4k2Wqh1bDVw0xou8aV7V7IETd4U2n6R9yJZ23jdN3a
EdzAC3OX0jJNgssRWzdPho6kNzDjzv1tOan4alRdpfoWrYiNz/ja77yaHmhTXHYIBa9Yn44XZ4bS
NQK9AGFh32dlbf1BunU8HUmfmm+9Fvb1Z3dCaYqKlK2V+7YzJ3myQjf5SyRFrfrwkNVy75Yi9SAI
2DPyxXMTf8+hX3g7V/D27iBn6AbNVc8adlk35+Nn2xxyx++GznKP8QyvwO+7cvI+cnFn08lErlXf
RX3UQSimJjb5pptY5qmL7Kb3Ky7Rfo9D86zsolpzJh+rP73alxiQRa7vUqHoH1VHztleL+M0e/PT
D4ES1iFCS2DeaENcrg8fYXEsmlmfJKkPFCmVQ+almc9DtyWCcGPz0fVfgDAkuzTiVzF6BQfH7mpT
BM2Ex0feDqhCt8ZAZ2pWT3MevR1cj+IC0vIoby2Wv2tJMSfSY3qHUgRWWma/ZoTFer+O6obGtZIo
W1jkG/cRU1uUoRFiWjqIlx8yQTnIrhNGU9W53UEcS3dOHGobZZ7rOIM5OYBjwZYu2IlVFcuj0NJk
hNKBpFnzkU1afc16Me65pTJ/NKL5uYm9/J/7L+SNM7zk2Q5AjdfiyOodNsY505KEQa1c6v6g5j1n
wP1tFuO8/w8jsQ2JZ9gkyLVcfsTSEzKselcEUTcBx0PHQljvkwKDpIOZ8LRsbP5ba0aAwXqhh06x
fBVAUa9KUxUtn2BWx/BgYIL0XvPmLYPIW2tGA2px6l74Z+tOg5eaaWgVdRN4Qp2tvy2oaaOftwlu
oWntVl6A1bfpHhQisC0QxXXkBsCQ+IndDxmILPzye2bajOPs6DTBoA/lj4z3WUa+As9Q8ZWo0jI/
LtsOYaM0zWbfiByl8ZPMiO2NZ+fWBoLoQERAe2oRJbj8GY2uVfHQ5k1gaZV5rBuz+hCOpnhvzUnz
eH8H3VpSGiykftQ3Fjehy6G6BLF5bGCaQGTeEJ4iK9btowxRIDjcH+jWbYZR44JMWGjF6z5m02uI
i1sWqwp58ynKlQ5ciBjEk6dP81cbuOUG+ObGgOig0Z5dTv/S0L+cma3MM+SYVgSpMwDyMZJfXlxm
vhtlCRjlLdDZjSXjkqaSTJOd+a3ryVYYjUAueBcqxRAf4kz0h6Rt3Q+9KbeCxhtLtrwHNPsW0U0Q
kpcTq1NMuPSR6wXkIMDmTM19WQ7m29cLcUSeH1AXBFnr/luRJ9pIX5HXh1f8E7WOmQ5QUunvrFHa
X5Bl26K3X/dUqH39/4Dr7vMMJgLFJlsEXaXlxCLxhyrPP82AuUFUP4Pd+ld41kYH+tanJJUhk6Hr
QBC+es37pOQTOg6TnBWt2U3T7BU7pJW0t5dAuEwWoBuIICoh65tTM8Kk7Mh/gsaDlhrWneKHQit3
4yS26rw3rk+GAiMIPws+xdpcSkkmpQll0QR9bdBLd9VxCrwwSx6LesqeplTvDoUabkFAbo1K5kmt
AvgM1LDVpnRCywlTGbdBOTnRQ5+12jEyx+7Y62YfmEMrHuyx2IpYbg9KB4e+H4qe63LPWGSRZ+Zh
E5R0OB4bMQ++3ofmomzX7JOSdzevNjtH16bXfFd0zQHUcGtSJVk9EtpkpEDMqjYYZiGaY6hk9aPL
p/6A3jjIXbtqSwQo8nLfqEYGptq1swBCEl5siQXf/P61euPeATyhwfKAn7jANC8vgzSCO8KTzY8p
bYAaQu47QMa7CMvYDVjtjY+Nph9iF7DU4Dqv38ZwmPNmRPAuGNsx/5kYavQDK8b6CZZ++uIZSkMQ
UkWn+9O7cUDpm9FhRZyZs7OWxDHFQKRhVl2gmHP2bi5L5wk+ebkxymuefZkIUUZAcnap2KDau56b
7o0YcZp8RVvUzaGQWo44fmMj1oDzKF6sKaz1fN7nWdI90aCc9kWXT3s9L/tjV/SohSHCWrxtZSGW
45+wNJiXVjblzFX43872aKed059Vl8qKEdblYzp78dka5zeyD5ehAJ6TrS9Ow/yxGiqpEwCqTSLP
yEIqvu5pkc+/bR/ftJavoyxseUIAvjOybpdbNcfG2nCkkGfVyNVdbKnNkdBn2oj410gGhlmE8WCt
cBHRnFyXFqEoZF2TJPPZaKkCB7lXx81pbCaHu5A2ASh3rW2rh9osjeJgY1f6M1Fae8AMZ+jRqqCF
99vO07n8UBrxHBd+l3T29ww+r3EwzNIJcGzVqkMGSaM5tJHqvNFaZvn9zAD2GH1wLEvWJRT6qa5W
T9Z0LqVN5R8uRsRv6EFlFUa+sfFfrXf+2PjLYJxpoHs8S+z8tRKuRyXUVLvUONe2Bl+MClmDfPCE
Dgn7gD6/jW5cm6cPKUUz3c816sNHLMFUsdP0tOr3uAhZv1seo+7LWNR28j5SsyHbm6KMkU1Vovnk
TdPg+Jmm9F87fRQZaVduN7pfdLVrHNqka7KvgzYrYm9afacdjRi5Esae0mpjsqurkjaXin4OFkSL
1heo/VVzoA5tSszYUwXD4CIl0fed3znyezvr/UbsdGOkpauC3B4VHFoeyz//o7pddFDv3UJvA0pH
ghdY/WGKhlZRpOzvHymH/9Bq+eDCLxUHam5wDVdPkQ2jN63zzDwbHuIu8HnSbj8rarTL9dD6MBhJ
8XdlNW90eVk2DZLWC4zaYHpkgpfTG3s0UpRaN85kYJrtm6AjTzOsv8I3201SzuoFeB2MDgFEe5gc
FEmXT/DHt7SMtvWydDbPSIYZ3MrxvIdI3Ww0jlbJAqMsHhu8AJw7MqH1lODr68JJHPM8IY35aA5x
9MnITffZSrT5AfvfcYN/dms8AJ0LmY8jzma8nFWSexKVD0QTkiS0fWBL1ZNmJ+mj0UfgDcpmS7Bv
FVy/zs+l4YKDCDUrCH2X44Wd11boRFlnflH8HaW38VjTrnqsICr6Feo87+jPz8cW5fqNZ2wdLv1v
aOxZXmlHQC9XC9hWugvJFQ9BoSSNz7GMT10o/2lR6nock7gIGs1K9jUp2SkLvRKXSw+/h4nvfv+s
XB3KRSps6Xd7JJ+4z692bVdCw26oIUKXzu0jhQe5C+Gd7JW62moRr8oIr1NelN4QfVrEutZJ9dB6
ajWLyDo3RGx+kVfqPimqcl+MlfqgN/257xl46grc/+Iq2qjS3Fhr2p9wdsDKwABY22sW8F5yq9Px
oaxmeycSfThxhPiwVtohBFTHB3jsyC5l/bRx763R2cvEL4ZebbO+blpbEbF9boQYD502ITmSqdZ7
U6+d4wzCfhey7E/DWPa7VvTRyYzeCLR6/Qnc8YvmFrznKyKuCds3q93UPidpYR+FpvW7uBWbWp/L
Y3F589L8gqzOa4JYAt2+1YEioK/QOFXPQrOlcxyakCJDJ7BBPAxJrFa+g8Bn7ettor03WzHI/dDR
Ods1nlN0u9nG6Gwjl71edghU9ERQECeb1deM1lxH+rPLDfXcxvV55mmVT0brPBM/49vtWO9S9DI2
Yq3ru5lCBPt8+c4AL9bPDxjrCXFOk49QWPlBUWPNx8hQbtwg16eJK5IAdYFb0qNY16XnLBe09kLj
PPXWuOvrfnhswfLuyzyMjhWAaHTu5/onOlUU5ONhS6HuxiSX93XBMxmElet8WkwzpaukMM+VVllo
HnlJ4ABo2Dg6N0ehEc69QwrtrvGBpWYVTa6M5pm4W33iq2ef0yhzNhyRXnE9q21Lg44IiHeOEvW6
sljjJoykXu2c1crLh7NIMi1CAk0Aa8OTsW7Ld7pSt9Yzwo1d9Dyltid9My6jf9zZScOXtq57lZsr
NTPIeU6LxkG8Q4Or+qeccBR7UKARqpZfNKHzOQYDPO0QAk6+JaqL5p2wLAGGVMkK1XkRWt6OfjJR
eNqhlJH+rRrxoD+aTt8hWKBUtnyjkCwXA/c+FxTf7zU9WN1NVgy8TkapeZbCLd8J9M3hUjvZ9/uv
zHVExgtGx4ZGCoofHMTLe4FSqlkjO2CeyyiUn4ps7j5FbgddfhDGgcbzcGyUYtjfH/TG0cfzYcGX
kllxva8GNfXIafUZ79xa6+oH3S4UzAwN44G4wsRHzksOjeemu7gT2ZYExI19S2eUB5WOGDXJ9euu
51WCKQ+Of1iTDXuUw6x91hdbgrG3R+E9Q8CZ4v76olE79ilYdOcshyk/0Jkyn/Bf2ypRv3LWVqeD
YhKxLWX3hWm2yhASrcESIYYBliIxiCuMAh5z1HBnkk17FHaafZ8z1XiRo5p88ljan7x18X5o2uEn
EtrTy/1VvbGVllSZ2jzFeerK63xZ5Fi/tQrGlUBWn+iKPLcZXkIuJNK4D+U7TzHS4/0hr2Mk6lkL
qxPWBZSmdeASRVFtQdFGB61Uwueu98xDMprtQ2lKdeNWv15SVpP0iNWkIori0uVBSXorEsSCyjkH
8WD7U+/U+r5w7FTfCO2v58Ry2uBhoDbxQF6V69xQ0hxrlbPSSPm9INfPfEc0+pdw9LZ0Ra8P4rJ1
eCiWzhWFpNVBpEenlt7sMlaYls5OzQez9IvMrcQeIFTc+qrZJO0O0Z7JQFA/1d9oPsUlZ4F9IxHk
T9D76yDAq+a5jbQyCrCbdv2aivpeSvHtrbuEQdBqJYmmW0Yh9HLp4qToOhOJycBpa9svTKf7DB10
3pV9bG80cW4tHuCLV3Ail/ealqJprFmFd0FQVYX+0GD1cBRdYT1VcaRtHLebQ+HmS/SEkQNp4OWs
DAiMpEQddPe+/NAkZv1AKfnL7ORio5B6vfORqwEZvbiGAExaPxG116Vx1HpR0LWq8typQ/FTi81y
f3+Rrm8P3jrgZ2gdvYr0rBapDxOZoSdaBE7hLjazffmt6Vrxq/as9p1so+5FoBC4sVzXU1teWa6r
RZIKhbFVu72YcAnL7AS4oguWCcYQ/xeWnfPr/txuDAPlkuNFhM8k1x0wCc+Bl7urMZ1r6WvkZvKu
50k+vX0U0IK8B5wj4vzlC/9ReYgJcdJQgI4J877b1UAxd3mhbZEorrYdwTNBETj2RQ0d2OblKGjI
LoQepQ30bAh3uc3bGWl5hjDHW5HLryYQoKOX4tfC3V9fDuDgmjoDkHfuhq77ZMxW/WOojTcCO15H
IVw3idXZAVc0anLfYSLjR4UtSsZP5Ywy7JzY3UYke7UFAI+AzMJHA4UrwoLls/6xOC0BDfcQWi2d
1Kr9UMfR3ps3FZCuF4dEmroTf9HbAq96OUqJIIo3CahWyEYZ2iGZ7ezkFZ4x7vUat5D7++3WYHTO
6OUgBLhAmC8Hs008FVoj9M7JOMf2Y+nqkkpqWUyhr8PM3bjErypQi9Pm8kpQFOK9WL+/tTLX1QSY
4WyZwvbtvM38yooPiiy+xVO5Jax4azQM98igOLN0W1dnSQ4KktvRHJ5Bsug/ZC0x88xq5bEjs4t8
K7Le2L5mFy7cemrb1D9oaawTHbXvVU8BwhkYIJr2Im+6Q2+VU4sec1eXJ+LJN8rxLSMu/l0AtWAh
UE1fVQSSPLK6EZ9t/DYH6x9UP5SXhjrwp/ub5HrfL2cK3jL3LGSo12rbH/s+h22r0YoSAYpO+mev
DsVf0IvEw38ZhdCMm2KhU6zmUkJCQvMKiIEH2/6AKzUFOjFuaaZdPVHUh1mcpX6yCG6uK3LYg+GF
YHd94JWz8z5TE3EY8DF4MlKMnjJ7nA55rb0RYMkykQXSHCd6QVEC5sPlKcvNxlLQie4DxOqKo1Zl
6V5tegSjYQ7s73/FJdq7SCdWQ62u9t6i5dXQEw70wp0/GXZq7qd4QX9rRrJPcpm9eFOcP2ZKNh7u
j3ydyXDIlp4OKSG5GTXIy1ki9Weh3a33gRza+DGLQdeZdl7tezfD3SdE+3toZ79qQ+ckWmVA8Bw+
UAvfF8ykn7ttsfGDru82Aka6WXSbNOgMa5lMPkI9N7IfA83FTQXspvLeSdzyIJGw3oj3b+wqcH5A
kJd+7tIZv5w6IqrC6MxYBkOb5ie4krafd8Poa7LJ8bmqpsMgYmPjwNwcFPf2hamOgfuaWkBvYcwV
RHcCzDHLpwiY2DGrzSGg0C9eHKTLf6VuutWHuSqM6cAekEPmzaDudwUEIpGJiqbKhsCO1SJ9n4rS
8hEt+ydcTL5mNM93OXrefg9gSDsNlrMp8npjVQkuF+cGZLaWuvrlp7aqZGjrLhrRnQv7o3SmZC+G
iCynj+Tjxo5ezuXqMFHUXNSonIWSvCYRDR61BTkZI8ZTUVv6ZdQ4lh/1Sf5ByxZ1GyOV4c+SWc5+
r+mxss87Ezn/eRBUmMImjayN031r8ktHgTWAa0S773LydU+TG8kRXPgK7P8ca/B23aicPLVoThtz
X8Lm9dzZygh6ElXz5+o024uRid0nMghFLS06JPWHNP+u564F2bZO5TeHDw5fIsFs2B8wLvEt7Lw2
WlbarQkb6CASnmA/gij25YRVOLZVMXCw9KEFQ5d5Xn+o7dh7tvTCCpJI+1EbOkpTSSWTb2kmHmPV
/WxHZpz5mdsePb0wd3WEysEpEegabkRPNw4DjBeWAXEvzsI6Ke0n+PhWpkoexl63nizKxNZOUA93
/NyaZt1PrOazLkI93pvIFCU+9flo2mi93PoRvJkEOIsAAXWby0+UYMTnDUonA16hRu5tFznHwhbh
o5bSinG9rN+JSP23cZr8x+h2aKbe3ynXYRbRsEkjkxufm2idsiCw3Ag15xpK+pouZi7f6Rhx7gqi
1QdRi43Z3njf2AfsBZI9GmtrM/qixuzBSdMpaIq4fVRFWJO7CKgZvjlF71y1qH2E4dugJvbbSpvW
AmTLO47KA5xFTBApeq7hgmGSxmETl1NAXbQ4tugV0FVxsXFJlfpFCRHANDoLCw0hTOEikNBUnzy1
xQkk9fpW31c4GAbGPLanKO/Hg97YP8tqrnZGWW9FHMu5WJ3e/2F5iHRemfKXm8JVxlbH8QMUHmtz
7JHU8LvUNDcuiRtbb5EcZvU5nzTmV3GNUQ9aXcXJFGB0F79TdB2gRhlpWAvM5qEfswmdNUt8HPqs
+ZU7Sf/X/Z33amt+NUuk9SwcdaA0rcPfwkEevebNATzSy9M8utFBV2MF4Qg0eZsq7D8ZkZd9jrhS
d64FNM+NlNqP88Q8JlJx9s7kGP4UWdouzVp5cCmqbhyOG280ZHGABDpqjagpri7sNkEuH9ufKcD/
cz6X4zR/kh4aPX5sNA2tSD1sv+W5tpGorrFlrxuVO2nRVQJiQxnycvkb0ZXdMExTMCpevbP6JvOH
eJTv+Z0f2buYP9ZVeXCq0NubzuJ3XavDZ1Fb8mmgzgji3NnSvrhxbuEJYucOnk4F0beKS9sxU6Yw
ieeAZgUtYXUcyAA9pUe6oUtldhKN0x6NnAbJ6CrZl/sb5dYqUFChr2OzSa4ob5RI+0ZHlyVoVW34
ZzIQpXYM4v0WIK5f5178nOeZ918WgVoYqhgIVkMpWJ0OdNZyAx+wKXCdXg0mV+Oo961Q1VNW6ioK
yhavh6/HiYoTXC7jLwoczvIxQ0HPQvQ/a1qfpMv9WmEe/+3+B7lxZxM5IaLBjwMVp69WA8280EGg
YgrAsiLakaZQ1n0tduhzzE30LA3ZtRtv5a0bic4CIRuYCIMm9uWWxNlVLRULQ6G5xUtDkbn9ce7n
YqPOeY384IoG7r9czkt7ah30dwlzK0MxBZVOBX4fuq530KaIWFwZqzZ99ByhfyhFbf5rgxn4V0Ho
LDo2UI3Af/S6tuWIcvMkApa1eakg5qJqczltaZnoIyvNHDRGastDUqu26dcjmqq7FtWlo5qxwi4O
kH97ZpF2SDzo6o/RkcWz3TcRkoBYm/waE6eZtr7UjdCKOB4iFPkRf1/XmTpvNJQw7uYgHA3za4W+
hAqsypoPQ2kSR1jaVARe76FTgv7Tr8ysTzMqXI+JF1Hy6uEu/jUjJeCjAub4LYICGynVa9/i8nKH
QIWmDCYvqLQT31x+uUaVuaeVhRro1Fn7p94LlU8D9b/owRQmtRx69Nm7kntU8xPFSz5Zsix/V7li
PQsbI9mmm8bP+DB78rBQlPn32w7ifKOZZ0dBYRSITB/2G9HJ9Sa//M3LP/+jUoLKv203VcxvnlB8
aXPP2CGC6D3eP73XK8coDuEWfdcb/c+pjRYcaagGBjiLNMh4HseDW9ZG/l6dayPd3R/uOrHncUcI
YEHqAmdEA+pyVjD0vDRy2MPK7IClNLrGqHk2EzxnZjc7dl3zPHTt+KI4U0UwREVxwaEr46ccXZkK
BzGJhvj937QMebE5iKHJSaixQePjVlltDmnmcxrqxhwABhkrfyjL/DCChMHWjKLCWXGqwdk1Rpmp
e2AiSf9ZM+P65/3fcJ2cLD+C9jMPygI1WxdPG2lzY6PJEFQ1eqT+mOLZ5UdGccxiS1LaNJUhUCw9
J0dz5S5DzOoRYSv34MSUQNNOoT6iTPkXOSX1PpYopN//fVebkZ+HZw5E2/+j7MuaI9XRbf9Kx36n
L/NworsfmHKw007bNdj1QrhcLkCAhBBCEr/+LKr73LOd3lG+tyN2R1SVnSRCSJ++NcHnMAZKd/HY
CPw9q2W2r3u8t0PqNaQPUpi9eDr//YXe7e3bhX6ZkkF+iI71xfyIbatbWxjqXjPV9yg0hpda66/W
ZL3ygOUgNpehTcvfX/M97QsgFi6Lvhrog6jHL7awsOoRJw0t9LVxQFPPZmnJzwGbKjBFloojoFPL
6RY1rzWA9EY8kq6DFw6pgfbS/uD+3286+C4+xhlLKRBfcD3ejrTxGgqQxtjXkz8n/NZqUEAdHeyi
N5zQOikHnPtILkNfVwU4ZGMA13/we1AKSvAO4Qvsf/396PzFo0dFjLMKAL8N57mo/2om3RFKEeda
eDO/qhJb3pHAJB+dzre37OItROMJ9TdmF6bapQukI4XUDHXotVEq/BHOFPT6hlrLmNOuDobMagxv
jzayDZyc41ReZSuSMb41c2KSVEsDgCMl1B0R2iEgVfpIzfBLi/Pm+6Htiv4NxJU4BWGSXDwX9MAs
VAFLdyKD0wfFqBxjnV14bVU+Yh0Vcsgdd9HmTPF3MBVMCALZyipCKXrFwC3uCjuyDC96UPshwu86
e9rzBpmPXyWvjc6HcejVl9YjvirdQFnWQ1/FC3+NDVvFKanaKJhT4racvXCPACpKYUsTBCKvkUU0
rJDRKY/mNRVIug/N2unvIfgV9Q1H1oW8pnM3WB8sm++Xcuz4aB2hFMa2ChuUi4nRjqF2ua7bU9wZ
FxRCWP788LvQe9IrUeBnLi53wKgOEjCefYt4j4YYKNwnryZD7s5OMzxAGsO9D5aq7UG8fVBbiw3s
yQ30wnS6WKqgqKzI1PbIEosadSuCef4GlAHvshNaKrltIm17iK9BHOH+9y/Ku6UL/S2Ys+DABGol
mBoXM8Q26C3V1G1OsoGOec/VWMe7HjZsiBTzeQ8mYzKfIKGqORLk4aX6wfN4956ikQoyNv4DJgER
58U21iuGwikMmxPvE8VTBI0un9yIfaQNeD+8mP0oh7GJb/7pl0zziGGb0YFNTxQm5XHmyURNd3YH
69YXEzf0Z4WTyjPSphDH8PvhfVepYIsGFAB1D1YHsAi3+/9TPbQZ+7ishcXKqNv4MFmJtWOIG975
AbM+KIreD+VWDaDTD+EoeGGXrkXJooYYIAs7GR6avYsE1F0Df/D89zf0/irB5nW/XQYNLyDBb2/I
anqXcSnYyZ76AHoiHeXMm8YPat93xzOoGrd7gE0GXot3faZ5Waukc2d2kn7CdnBRlDsVU/9TtCxJ
4ToWyu7f39a7cmqTUaKR44C9DUbvJYfITWIme0/yE2p9F5miOKUiwMwDp7I0QRtWtyhEW3ZfQ3ao
C3gYReqbSKZm+khI9X6+gKYCSSzOSZCig3v7dniXNfE4LPbGEzq7bG9z11QlFNWjk8rI+VAm8BfD
vCEnm60G5IUIAnt7tcClCm3ahp8sTKmCTsO0p7FJ9kvtuSR1wDR1Ppg+f3F/m7YZHTM0L0HDuZg+
pGO+AdWVn2pNQmTmEBDjExKJxyCy9M/fP9O/mKqoRzb6F1gxIEpeXEvG2m6NbfOT03p8znyvRuin
7Up06n9/ob8aRiDDoKVvKPu77gpxEJAI7hFHUmprZx5iyK7RmuI3rpyBDHRKmw8u+JejCCvVf/tB
oAH59rnZYonj1ih+YgoHdnCL7SO8K9djGKPU/P29/eWlwDzzt4URRfTF/hAht16uAecnVSXhkK3G
9sZ8CpI6OTRzpB5/fzU0zfHV32yE4CeijIw3St+mpL54ASAk7BVFLNIJhshIPU4y7jnsFj64wzWC
7Vnuwej5axxa15atnglE9MWwJrQ0HG19gyozi9duudESRIcU6aTLd3/l4asyNDO6i7Km7p1DA8lW
Sj2uRIZADBwM3LZDSBpzUk/2zY4PPTxBZ5q0XxvHXPPZi24SGTo45FtWyuiW09sl/QktbX2lhR/f
Tm0zFah2F6QkLdfLOAPVtarenEwneWE3YQx/qwiOf6tpvrbG4QzImZBFXTeIyZEyx0ctpSutp0GQ
m7Ciej/asGhTbSX7tOXR0KRRLaYTiOROnRMvHu6pF0xXMD3prjpd2TsaTAYrhV2lsMy8pVXcF/hW
+hQjlLocZWdG2RwAXur6K0EX/wE2gPq7w4eqy0eTdNdic/LJxkaJ8CaCLL+9jyowb45juGKwErhm
J58DZMaQHHxAPJ4Nnfuk6OIsac96d9wnJmLfJ62aJp3sEflZDCGXXWmGEC3qtBncHk9kpajsMN4+
5SfIvJ01Oba1FVHEEvHoJfYVafexXjZ3hXlY1NScZmzN5lNoQ+q+R9iKX32FyK8VYSYJnCWCzJbO
rPZB1I0/Fx2Aqhs3uvFLuJhptpudzdHMbrumLVew+1G7QYuEEzFeramoLCQH5J4Rqi3hNcbXAkpZ
fWVBIvTsymlEWCdDubesU1iXjaNcnc3RDI9kNRvt5jaxY5YFE2i6aQLPZmSq2ErY8E1eer6fe9HQ
K50g22kfzK2rc5wQBvpJQS0474AfL/AurHp0wuFWEaJAQOqFfQ0GV+DsekoGZIGNZHQhs4itWnyd
ezJZn7yqUz9nf/KCzxTLkRgyH4hblznMFknZJF207EC5R2W9uD2EpcaLBUezDXtsieSChRaO6hiM
yJSMn1x/gAcDmEqyS6cxHJE2hA5YVywBT+5Hyu0uaydTDYhfq1qW+kmt+t2oulF+9iHEXp/aRpj2
nveSfVsQJmT2nLeG5HQUIkwjFozDXSWiAbKclkQQqITNhGaabwgOAAG8XOopJZ0kboaocLfBiVD0
/TdvbChPgQ0snkwXBUQBluZEPsBAKfaPsqv7L0r3Nei8EHiJ8wjWnteDSOG4My6zOWd5YjCQxMJ1
rjrWAqFip0CMUbi9QVU8H+cAKamn1WfoiIo5QiZR24ZKlfAcNv1NRapGfrZiZv9EmT41eRPg1IYX
CPl0Rexw0yHswl6mO+2ZaX4QyTzOm7tmb6sTIni4lyJ7yF/SAaeZ9RgxYo/ZygI0vkMeb05aiEtP
RJXC0WfpDvGqMZFiON2EIzqKq4f28zyE1lUH96/4jintNQYChrqPchRkC/vhg7aSfG7IPDY5X8Mx
zKzZNjZa6VLCk09HCgpmRFDvTBfE6kflDKy/sQguioQQt+alUoind/0qxgYPnSwBREwaQr7UIEYP
pU/8ZUkRe490oQqWCl8bU/MpDaK2kbeIHzY0tU2n5BUM4mi3s1BrWzlOCIGBZlr60V1oYJyWwd3R
j1I7mn1eGDy3OU3WaSJHv4sGmffuMLJt1+pQeAc9q4s+9Jd1Z/jcD9cVHMiStCKeyw9yClx1Mq0L
BwcZDEhzcuBeBakLJVMFBeXWyWjX0XbPQYhJkbXVUCP12Ufi2s62zTgc0HFHEplc0XpIQ+iov8AT
EB2H0Gog67Z625dnhB95NvTpyk2yRCRiuIbhgWfdM9ttpzt8EWE9qgXq9VPkVLopKCZ4uI/G3ltz
9FJmN8ejjr10nbr1a1DDeI/h8TZ+g9UCre8sEr4Jsgi25wrvQFW5QYYoYxHkw+DAvxqTXskiUsTE
u9Houc8tm4/tuQodi2IRJdKkMdjsasd9yM3SCYfQOaWzWPnZOD7UUY6G7V9KucBaJ/BhbG8208ED
dUgwXOHZ6X6/TgM6wCoZhy+1RimLl4pjsnbjNH2RhCRDzmzKgxRMevGNwyzosY6jyi6iGW5IcEaE
8P5qBCCDhMLaxZrfahD9YC83NsOuMZBhpDgDCUjOGYVGyeqX0BxgH9cseLkZQ0gDY62dzmBhPtl8
8kXGA8gl97bQ2s8Vlkn7nlUj8IpOM9Okbb9lJccUdpipHtp+LbQJp+Cui2dDDqKTM5RKcrE8DWzV
WHCu8xsimyycl6T7Tnzpi9NoJcjkwqJV8RTuevFcBh7zrtkEacSaEkPNmMaaSpiu6mq1SjEO/vrd
IXE3lqGuoqeFBUzkyBBDs9e1udQpn/2KwpoKObI7+EQ0bupwm0KqYpBtmwpX+/crXelQBviGDyvU
/eJpXB2YGUBcBRFLhqWjZ6UN/c7X1l4HhhVoXem5npHygS4dRDw5UEpR78AO60DcUK0ZC4JR2N6g
rjappccpyRCaBJjfLLN+msCU0SWLYHKSLcxZEZFJVeI+QKggh7sFrl7jBI7p0HYZZa208hrq6Pga
AnXvcVWBD9d6HpmbAVafIGj2nrd8QbaJFsd5XTr5OIem8dO1lpY4gBIV0bR1NNgdUxw0ogCLt+t3
sEUibb6OHBoPwI9yPVS9WNtHQ+1oKgWg1TaDC5VcT8pfpCrtWExxrvw6MTeBNyafI5/QaV+Njise
NDqYYeaOQTXtp2gLdR5ZBRsXUFnj5Q6hK6QvOyterStsJvwRbtCIoU9Y1yI3FE2SF7SRSJMLDDbg
7ABeivuuXjm7cUlEoycc/1AieHPkqSJcRkueEHjn0l0dI48uWwVyDwodsL7DkuSx+gQWw4A8Cbyd
0R46SLvPmK59t4QjG0pBoB3LWqyoVDZ0GZhWFg9j0KRCe/6680e37m9db4Zz5ULrRRwSMRnnmKxN
hJgm6oB5bjD1gSoY3omysQMa5rbTjcuun1eUL5y49RcdY1ocMftBqbMbdNYKpKn15gqpestUagdS
0FR2rOnuK89rT/MQOWMWVgvBslF5pkeipyMZBkfxCjLoDXfDruc1uTuwCncbR/SsWni8lq2/usPO
d1CElbVMmDyOHNVt0dcNtx6Qa+bFuS9EY3UpzCgWFHqIZkmqNVNu05vnOhEkadO5t5DJZC0d4xnp
OXw0oAFnvLSmEZDqFCM9NYtmXqtcO5VlffHXqv5ek9l1H6yGT1+dyoGXf24HRot9CNkGUr6blplj
q1rncbJ88L4qiW5dmoiw0iWK8NHcJoOPgJiJ0ul+dlmSHGqE39EUBZ4YC9DzQ1rCHLWBc5wX9Ak2
rlF+CdD3OzqkCskB0vwZej2MSLfTPWY+DATVpPKeBsOLo2wa5JrM2t8zuVqfbRRgUYqpG+hcrk5M
Mx0SzzpZ2h7a0uNsPjKP9FXZ25ZnEATRBBRae4vOSHiZsAz0q4+YpTqw9VA0WI6TI+xRRqz21SDp
IcS8n9PVmTQsb7xuOFuuCWMUYCh/T8pzuJf3OO2ZNOxUHeD/mQ7BLJ0BsRjRJNGxRqfeTy2rdx+Q
BeCRvT92NEotg9XnalxNmKT+CIdGvCYohHd4UrLK0dZZnCs2VL65mleBaCgde3CXqAKuMc+itcWU
gfchViKh+XAM3WhkBxQcM8sIopeRfFHN6rVb3UjtnNVv6rICqL6moZ7Dqez40HqFgv9vc4d3gSw7
LhsAQB0SjmIcxoaVXVOn1v1u2FxsUkRUwmkqgx/pcue1Tke+V3CakrkjLNLobBg5P7O6499MQ3x4
BIZtNXIsBN4cXzHQYusUTVQLUb84S5KqhJ5uOxwysdoN9nGztDednUjAzwrY6NG4OHTt0AtJqtsE
BZVXJtpO6ryjzSp0CupYNZ106zHUXuCRkMI2EF7vZ4Y0QbA4YEro5YHbrs1pYYLznAxztGYhAWsy
w18P4maLTPN2KOEgAEbNGLdHiAwQxxq6M5BbEq3+g99xRU8hUVwXLkGJ8gixO/cNsAErTF4JkLT5
5LVNADGwkn0LQpU91NCAg2dp6SkFg2KUQB+HRMQpjC2W7gXMwJXf/Tqj/58X/V/1Kzv/+zAu/vUP
/PmFjWZCktV88cd/ndqXiQn2c/7H9mv/98fe/tK/bsdX+jBPr6/z6Xm8/Mk3v4jP/8/18+f5+c0f
Cort0dzJ18ncvwrZz78ugm+6/eT/6z/+7fXXp3wy4+s//3hhks7bp9Uto3/8558OP/75BzTaf2pX
bJ//n3+8eR7we8fn8fn9z78+ixm/Gnh/Bx0Ypmh//E29/vob1/07uNcu+kFQfAAi+uNvlE1z888/
/ODviNDYrDnQ8AdncWONCSa3f3Ltv/tAkUCtgxYW3TH0i//ndt88mP99UH+jcjgz+NiJf/4BYeCb
bsoGKIAqCA4BevsbDeoXn+9P7WdIL1AeLR09gy7iXsUWw8mjQwpq2NooGrSzZpEGW1LO6nOcqBvS
ppXZTU9wrM77IDy0il1L+znsOYp5+TqCS54mTZ+K8NhhpYN993qjPfpNzPjF9i5xq70yEXQ6KAuy
VQN5HMWg89oOILJqowbMRKQ7RwF5RugzWGqr1RaqnmBh49tOOg5DgKi2vgVns8EimVV12z+iZbLm
lLg/YN8+4DQ8hXCTvIWUDl4T7GVeJ7scDDqjqxfVRT0+oFITmWz8JQP1wcsT5X6NmXnxQYTd44AM
ll7fgJnAlv6rIHQ4ecKRezLNu+5MziB67meIBEHLqX14wnT2IVmvlq6+t/o13mEPHVM6OT3SurVV
rHX9yG1nTedRx+nwkjAcMtURJ4vIPRgfxwmvJA3PkOQUG/9FdnQssRf4qS2URr8ITakAEFxVoRF0
UNRClRORIFU4bUMKkqMYyUL3haDeW7IQxFMKi3bguNAYIhxcMGdPHfSs02j2fo7WNN3Wq4zzyvL8
R0DPz4MHuHGIOr/whe1kOBmRXeINP4jA+VPUlVuAxsBSA3/3nWtrJ/OrZcooqqISVrYvaKDEORI3
koK3RByF4X2uQ87TyQ9UPiLOBocFuz0NcKYrAOPQPHEmtCsWwT/N/URuZSzgUKR9nXfW0ly3C4o+
Z8bBAn23PLL670tvD2lHUBDDGL0B9EZkuVZL/whMxcGb7ww3TGDaypF/6xcIsqihJHc4KFSe0lEx
VOz71kvMpImeKHoCGMatI8MTtyAeBcVtlk3p9sEDHl6Lnn5dH2cEOmYRD/UevJI7EwgK6l9fFdxn
NmwTDHuouqje6Q7dLs/uSn/A9gY7egesd+rnsVLiuKItd7bnKi5FY+A54Kv6yVNBVMwUTtzI3HDm
DB1SAIiDbJ9hOhMVZtkmuYRnVMQp6ri+j1OP2qSQtWFHImh0EEPVYwzQ2bI4TpOCD3UmlfGvKzLE
aaXRQAEyMabtKPH40IZJmYUWj1VHC0wkNhXCNPHlZ5W0y2kIPXCt5zVyiw45QIUjbJUiSKd1ynJR
akGY3Yod39XNrYUHWbQdOh2xZdXYduMm61ZGcjexohJCeLyvjg8iXhTSTFRDU6Jz4u37Cr4msCXv
Umfq+GPfODxN0M7LpD2LHXK5pytH6KkICWincJyQbo61UWWMTV2JcbBTisZiAfAR0RpBj6u3vTw0
rot2ndVqYONVXcw18w44G1KUk6OTGVB+MlN7ftotpM6jevlMkZ2ZtYv3BShpk85OYo5+jFUMzJSv
3ewi9IY5UdZG7c/Ir0UORQqaqgFux5Lmlk6jBQJK3RbJNPg3TYQ32acoTGscGjO+JqQAYApyVRvG
O8OsGKYDjJ/Q7vQOU0JMHkiNt9FBEeculVOAsg1aa9W3R8rQw5oiNaRTXa+FGVSXSo73l3Z8AXHI
1Gk4tM/KCpK06yJ2rHG7aWehhRujUNi7Vb8cBrk+gXSBPFy03nJ7WZscu3yHJzrVgKYCVkyjgA8/
ogFLnBQ+Qi7fAsP/3jo21iaUaGBIxsEFpwWZEihHvImeYSRwNSQyD/Am2MjRTKzhcxUiWYI51QcQ
5gU6j4sG6L7gmgBKNxDz8qKdGjsbcQbO2Wfgq3A0oeYeS8SPWWFkHJUO4sH2cOy8g8QLfJ7wA3Tq
LWK0XX5zu9wwIyAQmyPZW1ylG+0RJ8bKPhOKkMiUYCL+qWD4zw795x353X4MIx0ojgGdgnIIVeYF
4GaA4GPWRd556sg3qyWP3PNRss0f0Qneoii4kRBiRbyX0NEC7wbb++2NQORHIpv3wZlOOxS7uTpA
/AmjkP3vb+fdeAEBhqkk8HSA67jkxRypHORs8ogn52XDHZIXu/mAQvwX4/XnC0QXaJAZEuZy+P2f
hXci4ob4d2R4/v09vKUG/BoqkPow0UGkcmGNcTFUCpiehXZZfJagfzTLlb+dfPw72/85Ni+/v9Rf
DBfMYjYNeLSZY1+qzjFcvc1aJzlz76gotDkfoObvP9+Be+lWhm6sMEh+3z51F7p54EfcOiPwia45
Co3ff//3QwV2DogiiLqBESE8Ut9+/rhppay1Y3dgMw1zmTSl3ey8MVMfiTfeP3ZYhkDSu+VaAwm8
xDcJ3p9V1gu5i5O5XCzxkLTmaVLx99/fz/u3ZEteBZEBWzncBi7JJ1Ei23bwmvbOne+99Utdz6kj
Xxr+kQnS5bj5G6UHBGM8EoCoYAq+HbfaQz21oQvnZgTP/naRJeIHTZUJ6wMniMtxw4U2EgOMICIY
6YBa8/ZCJrCEY2JkVMAHLXP7Z6t96D5y5rrgHUYxLrLRprc5DO0XDPvfXmTxp7rCHKzPlCwQHcrU
YL1M7loEiNrLcYDKNQ5IRqovv39Yl5N7I2ZgYcYCilcHarOLy6KrOeou9MmZZ7J6pdZH+533lsu3
3RfqSsCWuLlN3/lrb/rTWamNCZzIAYWcYTWsU6hH2GnyOge1RDRmrl3JYjDUT5EIYhcKfiLZAlOx
b67EAj5b7NG1lZeyJWCZy0lwN9BhORg7fNV10J5bBovzKJmjHQWVtHCWYMxiCyWEgAskjmRc1Wnc
okBeQyhVxm4zaU2C6jZe0OtffLGW4VAFewaS3QcUxvdTZrtrGEnB0RT8q+iCgNVVxopHuHCeYZKY
IBeA3Tjd+f/7yeESeGdjcNzgj36xwvYsmTwo28mZXgc40SzZ7z/+8i3GcwMBFswnGA5gYlySs0cO
bwgEEuAOyKnxflry56yjzMwfpae9n4ARjuzwsoW1KthCl454YoDTOjhq8qzYmsafwCn7YHn96AIX
y7cfu1bvbBeA7dNk0nHOfz9QWNy2BeB/2RXbHMeuAB4b/ueANn5J2CahR+za4tFt1LnwaacUuW9R
1+6R7Kr3TI8i71HTP7pEAL3CHrNTgjgAx9DmxfRVEVJm6+6EY3W98KXQZKmg9U3acmybl0B44Tmp
EnlselJVZajcJxvIQCY1ii304Vr/gEzP6hoBHhNaC8q9sVuYUwo5GKQ8KZ7XIoivYEsXwcQGFDP3
ENi9KigG5WZh8/AJnmrjDi1zIH2NV//UXA+7FVJcdYwAGxdTsOCIT2JdTkramVZel9fW9HnV4C2A
Fi9qmi6o5cMMjk3q2K1+XwIshn/h0syQjY5Po06C3TK6AB2wB2ba1ckNxElDDtvpFq3/sAHOhUU2
7eA58RXdUYSjwKpkh5CY5iR6jsaKt7DbWFv8HhacMHGgIv4WdlKYLBqrBimwK//sc81PQOnDI8yJ
p0LCxA2NRtWXrdv431s81WMcUJmHaul2QR9HPwQ6q5kWkZ3Xo7ILjZZJBjlVXXiguh7iGAcSq/ZU
OcXmBUgPSQVdnkBD8nMfQFSR9G6Y9eB57aYWBlVu3dzb7vgIwTy0DEKHJRkpyVRM9FUtYJc886UL
ctifLCXjPUaq8scTZJwUzLeFZzreXDdrFoKjASEy6/31hrcLLeeAk1QOE77mZMAlrcdxJ9toxvnU
H1M0euSeLV1TOKOnAFPNtUy5xdBSmu3oxOFueOAAY/Ik7uM7GI3jAkS7ZL/S+Ysz21PGLdKVwmt5
irg6ntZIMzo4AwACp5f+tQPB9vUUqiDt+mA9oqRLkJkF5ke49ADhtR3jbJ5YpLTEGPuvRAYnHC0h
Vh9skvZ2x+6RDONjykj/NcKB1S+aeJKv8Np8pHFfHXQ8qaMBifV6rQTiR5dkvWdewq/kQNXPWsbf
lwFxFnY3hSVij4fMa0ZdYqCtLWVxvetU0EF/GTZ7hyZdESPz+hZ+uA6eaeTdor0SHkCE88qGhTh6
RBxnxBqtfhrg15Kh/oIc+KU0ME3P2KybEm5Dw09YfLjpGIA+PchIFU2lwyscn+ID0IP+2AGFzurB
jAfKGjxgAkF2OPtBKQDzHyim772WgFezxhfe3bQsIeg08Zo5FqjrgJCqDE2IsejXAMVeFFvgawPi
FSaQGRgbz5Pv0IJ6c4tGwCj20jbIca4tFydEMuzQ6dti/3q4DzOvSYMYvgBRB6BhbflzbOa4oIF9
x8KVQupXz4emluzG0gs/dICNi7g2wb6DIP6AUyjEzquDU+7oeAcnpDV+GCweB0aYOcg5bRoaqUjq
r6bPqRchTARMoqtk8700jiSlU092ymBEodiI/sXIhoyEwwZDmfYIiCvMZWWOlYU24/MQfkbH5AZH
gjqrwHu5DlFQXXcekgY6n7KyxhNMYyIyQj/BVSNPhrAAl3E736u2WLzuB8qjh9kLZwsrJvO/ubWe
8kgsn1VoWEpp5Rz8hvVlI2JyC1Cl2rfwCUsdYcQx6CKrCBVpDhP6tnvAUeOuBy3iJM24Zr3yWK76
OLZTy4XhgzX3y900yhczOG2uKiRbowOEJpU/+fkIkDMHT8o7GUvD4npLs/M9Sfayt5JC9TVLbUgg
M9heL3kPwmaT6laPRTCY4F6zzgKFRZ5MbYeHacZK5syW/WyFgbhaEchXjFhmd1Mz8wzVbZSRxuA9
hV3EgYV8KPp+GEt3qAF1o8MG9L1jZweodAEMqN/TkIanZQnWsuH8x0rG5DohlnX0Wph92VACAldk
yVGy6lEGyTfT208KjlZZ2I7ANfq2LYMFYQlU0xd3sWW2uj4wyDnGYglF3HdtBrEHQM7uHK6WVwA+
XQPGt+9mdiiXT8vIyRWWRX6YRdXdRKMz3tYIDwWBhbQ7k7T3DlwRi3Ht4ZtsrAd4US57WtdRyWTQ
HtAvsjOxtW5BmE92zSohrwOyXkrPkJsVQspUWRhXya3kqTV0Khiph4NJzLj3Q10/OXqOipB1YH+5
kpxVaMUQRVY8QyqAk8IdTt4YtQyZHjdhKoepBhL3CE+pNUaf1IjUz55VYg+yAbbBCutdBqIP2uvW
MD86YP3AcwHidyz32B9SM+sXL8SI9fYU7m3pdQ8JIzEsWXrToh1Y2ceVa/tm7s8MrSiCbm6kXsQQ
2Z+6FT2fiXB/h6bvPYe3dum5ZinhmrdCKateKUNCGCQkyXEiAwME6tgnXwKiq1GSZXEYoQNPmtcx
IZji4RrDBobCrLahcJyEG2uGjbQ968j7zlpR/3AXZeWeqMRtHBH2Hb7JAUkbpC/nlqvHm4h4Lpbv
APCgByQdwhkng3MXudKxjaGTqCMkIy9S+4NXTMLxQK8JRXfXxKHB2ClS77oFRKIUOzlIwGDx7QaX
1GcDptKSIsZ6LRlqjBuGUqGIqNdnwFORIp9M0Q4B96S0h+YFvTzEImruHonlf1UTc06M1d9t3EQO
Uhm62QbdbIoE5GmQaUJBg5srjz34PtrbvO2xh9MRsHiAUIQ7GkkwJefAvnHaGSi9XTcFuNomTsU6
JCmYSSB9w7baP1pNVOdCR9aZVRBwYc6LO93LKa3hTHIjKPb1OO5E3vh2DTN5G4H3XjVA3L60j9CS
kwMSoDF7pwYfHbjfbJgMX9nh5tIAyKFoK+aUDs4+KUh8ClYyciqAz/4Epjs9N4Hzqrb/VDDlmDjz
sRFzIrPJipNTUG8MXEBC0E1L+Be5/V5PvH8FuAUmrYjxsnr2i0+aZzCsrOcFp+RSgh9SWJ3tfjJh
FWebOxjWPmudbkhnAeepFoDuwFP3C8TAQDZilcFXxwYTdkScWGwsSNZdViB2HPT8iaLcEIs5y95+
rhkjCuyk6bvjra9+QK0DmnnTnPqWNpkNN60r+B61RTgA5VDh8t+kndmOnMi2hp8ICYL5Fkhyqnly
2TfI5bKZIZiHpz8fvc/R7spuuWSdm1ar1SoSCCLW+tc/vOkFrCXG/GwefaLQL/cDR6YyTjcWrmKe
vnD4Lqijqs2s3tmjbL2d4uVGZ47Uq0R2Gy9t/OrE7i7VnBFxtR1702jMt8YCLgkR8ZdSrj9bRelB
dztCPmCQ+3zO05nKow5Ll5G+OqCXXOpp2AgrZExaEJZgCY6+4fbNjhxS5Tqj5QmapakO1MX5dc3O
c8M4rfLmBTx2XE0Eh7Ua1b6yWM1XZgoqpZWptXvE09N+RIMV0BDEQZlFSzi4Ij4Snqz5mLZ8q7S8
OBDazpQ9tZqTnuvDXpGle2p69BWLBo2DMaXw9HRxQuQzUFrWKPfmIhnDtLB+6BkUZbxXU87DwTrX
0WTuNbNBxu8Cn0qdAj6Hu3LMN/dVlUGYZ62ue5Uo9k3rFqtfV6vyEhcLThmMcV5SrWDOWDHPbDhq
wc6zKktOA/6AjCsWi582z6e41BofdxHnYXGA8YWuzEAqc+zXRv+jGrvoahpgScAf+25plF9pqc3Q
5zZ6VtrG9SF1igEpxVTDVzJk0A/E8sIBMw9xafVvy1xFN7Mg2jFZ5OTDU9QeWoOilpgWk0M3OWZz
fc+KMwIIt85t5oz5XdFRx1pz/TwnLcumI2ZlypT2WLX6F+n0xi5KiBJqo+p9oVjaWW7KMgV62iMD
0Vqv7ZIhqEtjuS0wO/ZtiAqeKtNxl0zRctRq4r0I4GjECxLzNcScjl6GGU8LelRH5wTJ0sx3NmB9
pY9tMOGJf2cV43Q9xhiNstEth7EplAM5BG1oNCMhzC0TN3iUA+sXmR27foTCqyFxFB2Pdcyh0rue
pkKC9AzEnA9dp5s/yirPdqU0EjoVOTyVi2pwajbjvrSl81SzVmDHjpxIhgkHARdF81h3quErtEyn
Hjxx33V8ho1m9CckKe+ViK1dUzHwreH+csRg6TyPehxSJZi7ajaJakP27BtG6gYYCR0Ini5g6tbG
jjmEvMY7ni/WGnbj0t0UoveXCK4hOoU0nJvlLQfJwdRBLoe4jn+aOMFdux1rv68TdAupmdwskMU9
mpbSs1tqSd0YlTApq9WbcxH7QkKuYMSVxDBRBZYladrcRtHIlGtd3CkYB0M9DI0b/9DXuQ91vZf7
Zk2Y58ooOxSLNr6llb5eWyrsVpGrw6EpquUOQs3yQsCPOMFlWbBE2lhM8YL+JlLMY7sYzVkuo/ta
WE32rCjamLIFzlOQKEq+FzRfe8bueMa7+oOZLHXMQHaevDUy8wddk4eWEl2CWMEXVLGDV+s9pVty
QtdRvmRqQ4nXVdHryCgsZP+s9sS8TEHVRToGPCkY16Qs0AyHxusTZEdSXR9px8jjapfN4ixZoPFR
4h2WiEnlmmrT96qrrN2gx93tWtW9p2uQM1MkkrDY4h9x4z4y3YUm55SdF025dcAOxLwe7SZ7sFhL
RytqcIDpOL8oVLMbwzTQC6+mEWr6/DXtGBxWVJe7ZBDL3rVauVvJMd6NmIX75cSkl8aapCizsE5T
OnRBalGYqoutX7e99svKoP9OfMZ7QimhG6YYFrXsmQHN+n2qxdMxwcwUQtbUni0VI4qxw9OUvU1c
2dABfDrh5IYgu/a+EoV+0qrK3C3WUPmitrSg6Irq0EreH/kaveEl6bgy0hxWplY2apK1dr/KJP2p
QFL3amliBqw4ESM+91tfNuOmO/liQVs4NEuleWrudmcBtYfm032h3WK+P1JJjX2C3K0bDV5LowXR
WNX+GunGTqxU7ZCmzWMmFOkbYmCTcHR2gpTnUhmpFtSIh2BKaCpjHwtqwvqkpDCcHdzTvLhdp+vM
HQEhUbqeCHS3nomuRTwQ6+Y+dVf4tE09HaLBkpszkLufXfjisGQh0w2K+TyTIR9UsAZ9+OTvUA5y
X2J9cwXJ+G0hvPs45svo62s030L1m/dqPv0c7MG9WTAKDDKGDOyR9XyMywrGfMtmDxesOte67R5K
0U67mO/Z7xZb7h0o+Y99YjincbCN12nR7WBOhflVuINzXPKofODBxTzyOf/RzMq2LMpvxgj/s5T6
Dd+JdYVABaaXovY70ZsmdH0YvQMsMZK06E8TWRv+UIkyGOqO8ESHRq6BFEBfmva7sc8jPx7R4SgD
W4yYaKLnXmFybBOhPEfD6Flj/zOqW2AiOVhBp7IeDCd2dt3gDudoGuIDPh59MMRWdqrjKQ+dNNvS
ujyl1jYLr0oc+DB8TN+PcATMWz3Pyyc4rpYve/mSu220MyqIlDJaIZslaRY2ouIOtAIA3qynHU7G
xlFm2iusOxADSrjQVXPTW2U+hvDeLH/OEShIkE1OKvGat62yUzOScNDOT3tQfhGCX4Op27WY98Bh
MARxtOKh0i0fJzXfNlil2utaTuBVD3dkJBDQ14qtUk0MvN1LChZ9hR8OW9K8SbueDbwWKvBgReUv
YuWIqveX3pkdDgRDHrSF3e06bVWxqSutIB+N/KHOqKHspqv2CRGdR2Vaun1XT9WhxKPmYDWjE46G
S1SgO/bX3EK1a/DBuDaSSbuaMZz/nmXaV5gCve/MfbYzjWoJ4qlUQwjhVA2JbeyzpqB1j+LlAIpF
954mTPAhv165BLg81XFW3zIb/lUjs4LbjXOcNcJ36if4LAQSVgd+p+uXuJZ7FRDqbpzq9kbIoUIi
4XZ3advl58kY3jaZN9vb5i2NtuyWPmaBWePENym6EAoiZTGOyOnrsELdfchlV59jMtm8qYdJlUQ8
7qJrspMtSvvVjVXxvV/1ZYct+4CLywLVvNHtg8z4MLNE4kbT242CciJCwTWboGpszJ4hx2dHQ15D
TPwYdG0vDnG3lEfM47RbhhV8B07W7tWs0e4hJMKUWTuVAjNKN257vVMILAjjaHDDsXc6z8ClwQfi
lPtsHYaDFZOqQSjd18YQ/b4CF7trlnTebRqYcBas3Rn2zW1mpuO+jmZtH2vbUUVvF9ppq+2gU7h0
u8gyKHtex7atDwL+jVfSu/hltcASNbT6qMNPuYZh0wWRPjXHdRYWVJGxCB1CovcigfYQyTSHcY64
L4O7HwwLSsA4Tq1DbDDHqctBonoCWaj6UgvJ+FvDypHt+xQ1yaNit1WAYAMifwWUHcEBNmkHp8lX
Wj1cEyCOaZ8oMuAwS/2u4/gYSt2bugEqsF6Iqxytl1/ZGiCAjCOqubiqziXiRhjU2mueNKofZ5Hj
AeIMHhbTtQe0EnlJMoBhC7fyLPgeV+it55Od6OU+ohXaSbuWV8LpO88tjGoPozT3cKGor1dkRkFv
W7kP1167S6A7HSaYzt6qVD/XOC+PbLRDWJOgGa7lsJBfkYPpEu6C+Kkv9rzICHHv1iuanRvI1VRe
9WJ0gtJWKEp1az5BcKpPEE7FE0YPiFqUGBKUk6jhVHZvgOdIjYpV8WIbGvZSyjX2VpGZoQM25g9K
ru0HI8/we7Eh4YhCAgy3LyqCtmChn9rBtY08hSH2MSbJ72FaWq/TjMlbFNRwORWUpxly8bEYX3za
yB6Mj/YdXq7zpVzFfCV15cmygQc7xCn4Wk4q5wPcoli1S+qMDmBqbX4YBdgBY2N7N6m4OVTZ2t5t
GD/yHodjWtjLzynpS+AnlRGmXi+Zn6IsO+TlUAQ4FypfMKewrkQLNplCXg8or1VPn1UjRCI9PGT5
nVqdc6xV3kgJzT3F6FzUljnPVpPWDUDmRo3n5Rq6slwnWp6Hyuhk+84d7ONc2sOTmURQE1N1OM+p
auw7Pe5hS1cjkfVNy50T1Tlj3OHpDs44ri4a+N02qwM/0vNU20owlnrsYbfTvqY5HLS20NrHoamc
koYYHjjxhMN1bQolEHmOcYRSixfGMOh2bApBr6qbmPECrHaI1+kOv8hT7NZe3hfF3ax0X9pxmwJM
a+PnST3yhqf2ynYBTipnat9z6Y63kZY1twJntrNdimnvrOlLtkb9GSYfepOiQtAGGl2D0iP+C2xA
3F0lKHWMIa6fDaMSv4xIdXpWiht7c6TAy3KA3XqzVm+q2f1OFJ2FAGLSAKZw1GzUFtHgvDhnbVpX
jDjsZp+JbAwnGnsf2FX1OmXJQ92p8qs5Ez8SC1EeeIe+oJNJEHGka4Eo1XJjeUssQ/wVzYRyM5hU
Wf28IjKMWqyZKzO602kZ6ZQL7b7LLJn4rQ1eBogQB3Ey1r5jzOaZVLHpBtpUF0KTXr8QEbPe9ire
ATSJjgM9UX5p0HwEjtbKJ4NhngGxAIGLxbyCw0Y30+K7gwbwqEXYfVgUXB7azvEQJasSmF2qfXPc
Uv1Fm/jVzKPphvmb+s1F9PCSWfWgcGSN7slCteIJogUfGrC4vTKpT4aWxl6j0yNIJJ+a2+k3LLwX
vaudKdCmoXxSBykJl5LFvhvWtaQ2Xct90TBjDeqlkM5ulRKZ0cBaKbMaWBvH31u6zHc2xOE2gorv
V3P/wAwxORDYOgDuUjaMgsn4WG+aBL3HUdLMrMDtW8VrSdChJy6xv1lJZC468a5OaXGmvWS600Tj
baum9KQNFjhJB4wYJUbkYXv+Bv3E2iVmmewHXRslLoWagtnVYgYOdNugY6XcZRMwwtiZI700GIBm
IPlQsla/KvE1+a6tnMu5EZtvthWpTB/Kcb5NW0vZSZ2gVHJxATgKBWqsAmbdAYy2fpmw72uLq/5a
Ebz4iSuKB5EX2WPaJM2zZZgw8PNy3VNVjGgR3P5rz6xe2Omu+KZo83pQsn7Eg7fRS2+a527TpCac
Tunw1muFcQRjnu4KfDVQ50y6e2JHKvzcbpMvbprLk74O/XnifPSbbK2DLHGU63phItwhIxbWmgYO
864dzVgLOKVkmWfWOE7XklxQOcpuTwgfqRk65hW1ndv7smozNBQCrx63mJbnQXMyHLoaAFqMZuQR
6jjsZafX9lDMHdSGOlGmdev8VBCXhRb2mJzR9Fxi+0eV1jgtpzX3qzM3k7n8Fum9diCU9h3983pi
QviKnunFyep3LOaAqofE0Qd/booaZmRr1s/O4D7W9az26IxSFJgKzORp7rvZV4ELXhpFM96zRuBp
3cfCucLQX6d8AL+qU6vk0M/jq66o9fulWEvmW419Qha1TMN16gi5V+WqXPObVq+ZM2jYomxyX7Ed
WEo5dOlujSZ6ItYLnIss1hHZ5POyJ3AEBCKKx68JNllXC569N3nHiKbSoHGmpVUEOjPCG1COVe5y
a4yRAjOFDHK3LpnZucqX2lJsH8DZ8MHjGl/EdRumjJDDUauYIybqGhhRTwYkzljnCBLgSU3i+JBE
ICjD4DR0NHbu15PG2KXKWZHMQ+6NNRkPslloZIwyf6Ahg/TaGGM4uxaSd40q2oiEu8PW1g7Lfsvl
K8eV0Tx7wFCsMsBohtkcXkyHctQjyMuCqj82Cn+MndxHBKajHIusYJxAlma04r79HpX3mfJ1bOTC
SZ6AvelNRrvttr/wGFyllyF/A+EWKjP7rV7Tq7jweBvfCdtV3wG51Z6/t7SPY1s5uwGLbD+viz5M
8n6ic8DedCatEFl/wQBqmUSgYEMV2p1tnu3Znn3D6gX1Hyj53KXv9NoimNYM1utWpHVuScR8DHSh
M6PxVcnUSe2X746W0GaX60zVwQ6fOl4OcxVLtOVtQlQIM1q1AHviR8494yXahATgr/kXnrr2w23K
HrSkgbGQ6yn9WpYz0ASAYmv/UVh2fqczZSKfvLD83NWKh2Vwzde8L+cXBY1RE4wzGKwbFyLoxk56
SPc7lKJAyHZuvZpdjcEZ/lqea8VotjGYOq8VEroiRf0EW4xhJA3RCNBjU6Vnm4OIykDnu7IglQqz
Gq1p0OMgFuCc922K+MC9Nat7xITWWFKq5joK2Tm/GXQcTHMKByk0EEQNzZVwpv6gRCuhgchcDyXp
USeo9YZvVbZ4XQqCSrwMobJXu/Z0O2B/G+joPc9WrKvflMKgYjK7qA7NahY+a04PZl0MR5v+5cmm
fcJNo3S2gEgYB45Wf3FbVjI2a0uwWAYc+EiNkK0zzR6QTJ1KVQoGj1DvV8a1fq/odtgbBLzgS9rv
+TXzflEGJ8TrQf3SVvhHq7ifn7LFkI+kcxtPcYnkMMpIkLbITKNd7t+iuRtQo1Slv3F3A2jK4zmR
XRVmWl/Crk+TE6I53kcmKJpsJteYEQyt2Qe2XIonXKGydyaDzlsSETevIlj7JWWK4FkO055E+vwx
WyL3oKlN+jbnOSh+Sz8D4DbRRJb9bo1k/mQzKX1gyMhIdVQQEnhurQns10f1dhD4J0zqCBtfX9Pl
HjycUa3aDcIjKyqlo59oC8YW8ctgl1SJiMBNUzahO+jqzgH7GHYaGsIz0OAajInN0G4wltDUixsd
kvLtrEgToYv+XtqVSqUIfj3pVX/W1zI74hCJWo/aAPKNYv5QB4whZmmrwILm25IryLuTaW0R3qg/
Mf6ovWlRYl8XtR3aaJNXtfKScfLH1LS8sRQJ3eqMiKdXAH/qOMoeExbOQ15M2TvI3DCEplzTO4aK
0PT5XPbjgBsmNOQYvWKLOhtj3MXDLSq5KRjqAcOv6hFBpP5Fqwv3wNPuMKYdRek5g7hLVZ0BpbRu
R8qee5PGrYGBU4z7CF+RcBUQRSiCVfyu9eZY50W709qDUMwzAUgc+9PCh5KUcgksXe12a9GXgKO2
1iBbYWZxlVaCHbtJypM+RPgq2MDo86LoZ6sW1tdknDOkBkVH2bFVbxQpIYMABnZ2rO4YELunXuuN
YGTUlFiES1LXLo0vW7YTid1Jk8UJyWzRT9xNcqAUXdwymxBfS9ouM2hXivduBkBhzgF1oDBTo/Ut
Z1peJCLZg8Crs6AzTKN9mehA9q2m3OTpABHLxmhG6TuTCRY6mxpz8ShE5dvvzbYvfo2aEb1GpFLe
Z1lqvbh5BGqFOBDcUTJ5KOyHCa8+ZMoZ2+Un5LKNin1BLdtkZiZfrMHg4pJI2KhGrBLB3tyltri2
mQoPc7ozBwwImuXW0KvnPo6+qbAQajnufn/tfxLnNsqzhr5i882CnHfBSMXifU3Z3O4Sf2337vSH
LHco1cg8EOvBdWVKZ1yQ9pNUY5ZvjtGtxvYzAAL/kWfuRsrDf5qhB07MAu7pP/iRc6Ui5xR4jM3F
dU6gZ6+M4e+fkNh+49/fzkaa/UsIoGGptg2WPj4iUqcXzLZbPKm0WANXUqwNTuynMxlN6G6sskP1
Y6y72LAnTzD1v4lUFWugin5Zybri5zA6Ky3rmKinMR7MnTvP6WE2eubRajzc1VBVvlEQMAWwayqY
T1bXR3s2jNC2n+/aULa2oOV/+OwXQm3lbJfNDWNExPS33bRP7ZrK9UXlQ61Js8L84hO65H8eyseH
tlGdASIQpKi2bm7r7m+MYFWJYzTESn8TW12LvskGMM016ikoFuv0pmogL4VhSL/KmHyJLNmeEOQz
j6ID2G2lgl+lOz+BPJmHFGh+Oz+nl4gkPxKVkToNYsOREWs8YjFchYoWFwfVNE2mGllfHmGTWKGW
Ckx+afh8s6d+Yz46BGupMV9yu2NBlxxUeP35TJ5fRjFUASpQGXCvCuyLdvNMWkAtyRpGKQbUX7XV
czTbJjUaiss6TgRZtRr8IwpBNkC0gfuoWuHMySraFUPSn9Gi12Fql/lNzwfyuAxDe2NPrNJqbZ6w
nupvU03tzpUO2co5ajKC2jTjFhnB6TlIOSvBPMkfVBOuN4ime7EnBe5ZPPdBC3UjyNTcOQqnPVEk
U7ej9J9OilH8ZK0698noML+3xvXadsrmaGvu9JoyjwCDHi07XBZNshrpBheDet0bM8RlJGf8Wgqz
8GH+400j9CLsKpCkxuy6R0xI5nDux+ymgOlxL2Wcm+FMYPBxaekxK6RdO322ypPrLrFkIKqlTwgk
zZ0xKLNPBfhDWI11XDeS04KS91RGmtV7c2Wj8oxmZOv8P9e4IbC/0sVQBGx2NUNeFEdFWbKHrpZD
MNnauNNrCVOx7KKfjlUku6m91Rpj56TImuLkvKSCwUtaIrlUp/puAWH8KawKPHpmtCa93AIEjlYI
p3gt2UeoOstVLEQTFlVReTifACIpruFzYAPBOBTpZ9ca3lE76PduZstjZ6+U9pqS3WDKXxxXMt2Q
dLjlnq6damTJOySIkarg7dAV91lHgJPaNYzEnWaBG0P0kBEuDtCrR4b2cO7BLQOtj9D1oa20Cm9w
FuYI1vpjVPhvFesv95IpZzJiE4sSDmtNRZzIVDIbSIZX+OGcnvaa7/t8qc9m1X9jeJI+x/UIzkMq
GdMWgS9sr85BhlHqdWOboP/KqAY4N6CmSWoshcwMIx8Hjc29VL4u3ZfeT/Es2kMnRQjYJsmzo8s7
pSUsjvZnLKPyOl0HqIFJEcDkq1+qpNO/IabPH+Oma/arGydHqZXTadCG5MadpHNF7QC4xy9YGYgU
JtYAtU3q/dJjbMU8/EsNJ/G50ql/1u7QahMRBnVWEWKIpoBhkT3fY+NkkIwSfW2X+UfU6fJNaZ3I
z7RtmAhU6dwokEqgkZo6Uz+yRBpmxT6ygeIIVjydVDtZGFwNtP1dNaz4HJnOvsXBQfNEF2QCs97A
ykbxxRnhlpYGdYFHmYIuoXVT5tuuYjKkdCM9ZKwjrpNxiU+xpbxLLIT3KFF/xhCMcCWC2MJPiH5B
pJHhrMQjvLZ28MWCPnuxm1/LSOtpJTYAd7xxUgvVPhRSusGIZ9NJcMLwqlMLcpwmnhxBIz5Z83eL
6g0P+licyFlPkQxXxrWSuO1ZsZZqt+oGwZ/1NO5kN7lXJDDT3LtN500mCspFKDngP4LO0pDgxf2a
xZ9kAlxUEkTU6ejzttR7Jo0ovy4qCRwvzaHCpPKe1dTYO97L78/hz/7+JcUfk8EOoKe+L4p7F7BL
7n//9zcpxd9OLHKWkWvam7yQU4JK7OKYT92oizIKmTuT1Mc+ifemMZwKnOAZXVRey0yzYpv/82vi
sU2uhUBHRf318ZRc2ylqY6vX7kSS2PMOPtp6q0ZV+hgb0n7rHat7bglhgkbAYPWTa39UryAPo5TZ
1B9EC2qGi1nJx2urSpRvHmruTYN50bQj6afPPykut5//30e6XUJXCcymShO4SYq/ZEN/KwKwX4i0
BVupG1T883u7BlG3Gz6rzz67yEWlsZZFbUQ6FzGIj2sCxvd66ptZ8Ps39dlVLlY3+FGR5eXkkk/l
r9NNJHwBIXL4IxUiD8x1UFEaPDFiLHWhXqxBCGvrYoxJymGbDmE8T81NtozxJyv98l5cRxPoKHUD
CSrl2eWb73KtIxy4We8YMse48Cz5Pk/bKlShR5wUzCY/WWkfK1CHFCHdRrq3qZM3kfKl1FWbYiye
sYO8r5MvsNDX6dXtwB7vRPcapRX0z8/0aB9vcCt5kUDin7ddzDFRi35c2nm/Yj66VIJBd7KDgtar
gZpCSFT+bEv6x3Uu1FkTKiGwh1pcG+vo3Kars+zwKou+/cnS++fdXCiFB6eoIU5zNxLDC3zTuh+E
rShY2/3+Mpf7K56xsJm21D44TvBJt4f6t48Vh56mkG3SPaYmPnpz42ut88nyvngv9Jg2f15DUYZC
HWcX8fESSHEiPOOL6JE5O8gw4OhiAyF/sut83NiQ1GtspwIdOnuPadqXqdGVkSiR2tQ1blbBxkSx
g+Uzke22gP67sW2X0DFSQiZqQcPlLV/sBuiqDZ0RXfMQUZWluPpGyamdDxn/NmFv9Wcvhoth5L5p
xdEabtr+j09Nb4bCcORQP4hvDNfb5z/+62wCCFLpAPCdNS+2HGXSe3eN1PKhVI+0SOqfAQA8KfSu
RAbw4hGhknPx8ceb5mzgSWEqD+Pkeuk9Go5Pns4/3zZZ0NgsGIjP8G01L771Jp2K0Yg08yFc8hc1
0WHcVH+mpGdGTBAKBkGkoJhblXDxmSfMT3S8ftp7e1wgtexG9G20IX/4HgRLCq0IwQrsXFzp44Nq
CJEg/zDt7p29le1A7f9/f/7i6+7c3MC2mD+vj6G9T0T4+z9/+WVjOAEOw7umANTZci8eEaZmUaqK
Sd6r5rTDDq4ZVdQGLyWc+99f6C8p8YdPb4umQwlrsGKBqy5DPStZiS5fc/2eBHCdJkU7tSaiR7OH
k1oP5e1GM2SMcO46tH/rTOkxvaCK+jPciSVhwxoh/AzYyabmvfhqcmmYZdfM40N8iJR9pfzpV7P9
eXYvPsfNluASENSUJoE3ZY4PQl2/m9J8xQnp98/xcrffbgCXfPZ5Kj8MDy5uoNC6Jh6FMzzk9nz4
qjBZ+P3f3174h9f01/fOCclaNrZa8+NynqcZ+jLb1mOBtZzS52eGZwFyIh/jHUxI612sMGr7/TUv
5PX/KDQuLS9gDGfJJKoSN60WiwAju2pdy2uW5D2fOqiHkmkVhLWTUnfnUg73n1x+e2b/vef/uzw6
eIePACvQi0940dMeAmTMFLBpT5wOr8MKyR+ezZimaTCOkQX2gpBtkdbJGrInhcHSJz/h30ottnEq
e3ZcnGAuaoU0b3WtZ4h1LxT9Zlb667HI4IiI9ZdTr69UK77lJt/nub2uyeU12zTDz9eGDZN9zxTr
0GYbSVXDdtHxNdGeIQR/sg/96w/Eb5kNgzJXvXRVG8YY3ShKgvui5BNeZygXZCH3BoyqChGTVS9B
a/U/0Gt8Unv86+JgQKdtWzmBdc7F2+lkhy1sVpT3GESH3cJkoKIrAWgvzWe+MH385nRXyvzJRnGx
X/1nUfz9shcb78JsJ2kliyIyZjClQzO+zdO3Jb43EzdI59coQkHb3cLUQYeafPKV/5XVdLkk/371
i9MRy5QaiVtZ3is5s1TksefCxqo4KVFSWeXbaCHa7QkR8qYE7QTchB8Md39iQfxIFrxPexc2q30l
EXGxCx0NlSHxrEn0Es2PKWkVSArqnQk6F2pDRUQS12jX8s7ZKBygmXvM6HxOVCdcxuFXXSKUMqsY
fwG0mECxWoU0SLF2WYUCfdMxkWO2M9b1FdHLmdx31CeTRNPZBWWdhAtp4LrOgonZRTCUPwyRBCnW
i+ciip+sSr2LcumjVJ89hEfQl5ZAk9XJabSdsTSPk+WGbg2rZK6c1ZtKK99JjGc5QZC1IiP2I7ME
vNNwvazFvrXEz7ExvqP1Qvo69fib4kAMvJbCS4X4Auk6jp+atBv8rBNftC4+2w4GnhJQ232xjI3M
izuyXPncJ4iXfjxp8K1Gwm6Np1mZrqqs2dXQLf0Rjbfs4odPNoKPB/L/LjvmOdRfFKri8jtjHwCb
BE28J9HpjhEylmbuLOExKac5FvhOo5Eq0TdZ617P1jM+2M9JOvkatASGbd+rQblH4fLZDrnt+h+X
I1RXpk1/VWu4hVxsT3rNQDo1anmfN+8mDSDvyYC/omjPTRa60CmU5Xs/PunY6i+fhpJ/PJK2RwLt
ieEapulbosnlI1Fh043WklOjjEp1XiGDhboi2l3a4zicYED7q4UK9ba6PeIPu5W3fbG+Qa5ITqum
qjul0K3TgGH7bduQccHx1Z8MZg/YoObD++9fn/5xIvi/v9WgXMaIhqL80mzCQY8BQ9Os71v3mI7v
af2FbI5r183gG9xh+B5kw3WsfoO76tXNjW6rby3uh+ZaXbXzbYQjCoKbQHe+VzkMv+rXPLMwlZZv
Fxl1wWwRa4lYvyLkBVA8v3OzP3JG+c/PZyK9BSsjVv0HFphmsWSkRur7avTnaMnv8hQb+omB7icb
3L/s6tRJW9ARY0bMOS4LMfwetVbAGbzHO11sw5rkHeZOcegV+32u5vI2dY35OrPgAUBJR2aQzsYn
te+/rCsSqjavLSopYK6LUsqy05Ioik7ep83LMpkPVbnCwiGIwT64xQ9DLT455P95hHLLnJ8ANyaD
NefiI1LUuFZNQknu48q1fhjTSkakgSFgbPfJwaxn8VzmbQXnVkPxQKxe8Pu1+a+3S2o9M0WVWdyl
I5OiDrAGm0rSSagouZltenFdPaR9WXrjoh6NuAoG19r//qof69W/VpQjDIKd7O2L0MXFTXcq2RDK
uj3kBHPTDoTCnv+8QuDB/vcaf32Uf0NAUjuSyjr28t4QexcqRb9gI2++QGNGUDcHxGdVWnpchs/i
KLfK42JXBCUlSYpkJ4Cry7pR6hqq68jhiWru0+hosM3GZwItPnmE2j+vQzluAdMzJAVvvsT98KYf
alHZ7X2nmbddVD0r9QhXujjEoD7ofAIMnp7w2zgSkxLW00oFvUXzoNB1S/kw5Z8FWm3Fx8f7/vh7
tpX2t+ddTJKoD8dpqchuzY7diZUD3ZrQlDac8qffL6B/HojbxWxGmAAF6NQuyr8ZV6IVXRyStDQ9
qjX89qE/rk55gG//SR/yL5fSMPgBeNxgSEJvP95XSgBJvMBkux/S7NEya/c+16Qbxpn4FUeL/cn3
+C9vlasRr4uFk76Z/X68Gp7Bg5YRocvVKLZkF6p2tSvFJ5vOP796WlFwOxBq9X8IO48mSZU0i/4i
zBCO2gKhM1LrDZYSDQ6O/vVzomcx0/XaupbPXlVlRgDOJ+49F6XFP4QcPjbBPp3VnbS7jaqGD7j+
J9vyOAWKTd6rKywqfzlX//nIX34koKXLQ8+s+o9HXls6t5wNfmSxTiYkDUM76a02vfz3++I//hTw
hTRNOsEOfz58lg9qGcswgxFZ39WjeLCs9C/f3Z8Rr1QeNhN3BjyIk4nN/MeMysoENrCV2U7125lN
2E4LQuLv2aMFlOgc5kjUd0SGQkRK/3J3/KeP9/9/9B/PGCHPMOK9y3VTct8aPWrDEffQf/8O/8Mt
eJmE8PYD4WPS8v/7LVhLfFRI3O1bdxxbAEyWc8atXp1W0kf+Uln889micoNjB02RgeI/LpeWj75a
nDy7G2x35cZD1k2Ktx4trLEj2RbrXw7NP84oFHCEUHoW4ijdZFTy57FRJMyzh2Zc7sZLVoFGdshu
HXTYwCXpIj7yHZoKZf1llfqPH4q6mLUZRmwYARe03r9/n3FplnieBvfOi9WwjQ2fhidditNoT+52
5vs9FpNW/O0uvfyr/+84BqqqM328zFJBA7GM/+OEtFpGJ+Wsa3cmWu+D3hmXdG5QEENjABZSiXGj
udn0QkMJN4lS+eglqqjCbiyK19UtsGWa6ZqH/jCVd5kElFFhWbhdk4xKZW7SY4OU4L/fd3/c3CaK
OSZMlMmXjEJ++z++pznP/C6xK/59EENOuhvNh//+A/642/74AVT5/34hBOZjb3SodRKHHJsKOWLG
5ll0kLr+Bgj94xn63x+FvIyhH6MzrsG//yhetSh2WqO5a1YMDF8kDlXz31a+//Hj/N/P+HPoN6oC
PAtq4ztMO0K8gGJAN0P0yV+OAyYq/7iDL1fm/37SnzWqq88O8WdWc6eTooXe2veuy5z8qrllDaAw
FR0mbrfrAmP8SQnzg8m0RlYMgh+77fJIwtxiKMVfAJ9H9mtrIDGu1EURXDLF3gurTzBpCo0Uol7A
6klq7zczamffTO4b9Af2wHL9KTTNJbs6caJ8aVs7GlKXoTAxJj24EdPf11UJkrBLik2K92jbXaIO
OUIuovzUIBvKcIPEnvqgwx6G5fCpRMSxgPWLcNzKHULlL6/vUnyjRhMmbfaOMOd7wluwyee23xC1
BwJLwcjJ1sn5QQJHs0YYVDQz3N5VBWA7glVNyD15erfOy7Feq/2kej30ABRoWBBgBzjK9MImrUU4
tYN8HHS08mdwBBkMqw55EPYUMAyZIMHNhAZiFgSU+EZbR64NlYHzmkRSAaWmMOd479i5JLOr/LKq
RGywALhvLoZUOLRFs6tbcsoSjZhqCvAWoj3xZKPeT5HyKnOjMk4dvSggpBAKstGc3r5X1qhOusTA
WQ9UAJBy5KEAgh+QWi32hhE3b26fqJ09keTomrgm/QbZvJda7rE2Bj9ay1LbdBhRI9fCmh5347sS
iRPW9mD8xgLohNnZ09PSOiZG6GUeAGiBkFpEx1uT+MaE8L0YE41nFZtsHAhSahMDAjHxngGiM3uX
tICNfL/un5reEVFR1TEwPWBdV+WUmldmUv22BtFoDEu8wziMTYDa2tl2aw5GscbLjnfFBCjJ0z9l
3vyejT7oIIzQG92Lnc1SZ9ZeCryACM+7c1Z43rGaun5v+wurWladXErHOKVJ+8l94W5Lc7HeErLn
NoUJ4WgcEvfQom4Nkn4pN3m3fJvTaYJnPtbLY+vGUKRShmYyTcfrOJbxzs7jnIiH1d6TgP6NhFzD
QetxPby6jRw4DZCqSyhrEjnjjoDgfOMRjn5QDiKrSSLDza7G4pi1AVR4TCRD5ZKBY5jEt2TJnixx
sY+bAZ4XUAsU9qWF/2oSRWgVw283ae/tYtPydW68I+jcvFaiYuqnJAGE2eK+wpJZnICwGHzBGbvq
Yu7WnSo74uwsZVziAMEyZKl2W0+Nd0LP0297O5+D2sS/MAzZfJoA3KCfBJLXp21yVq740XwdubvX
26HR4s8aS8zXZOG9z6SNhQya67BG/b0t2fkGcW/MByOrZl6X5DkR0zMeVGzE93GyZgclG8D/c9vc
+AtWWn+FjoltESBjDVBeM7HXCzIhEXzPyaYqM0JLiW26zvqU5ABcNTsvtb8cyJl49BDBFa33CTvx
ApAXIvQKEw9LFdNfNLI7YTfnpacn5wnExYFIUeatOEEZgaS3nj7OUdp49XNSOW5g8Z9bSwzEJAGt
2445Ue9IzlbGkxpevTzGR6VN5lZevLa2rGXUDmR8Zj6W7My82BVn7EFVeeHYVQymUNkmVw7/GWYK
JlI6NBmotU5+JRpOXMBf4BWFqzGcGNol7G0XFb5TB4m6hA94HiF9fVKGVu/VKGmLGfm/A2bS88hL
GJMmSnvdwXvTq5MTZ8RndcCXpqQdHhIGZNv+4rwd5NocUw89+ViDfXCatcV1vzLZL9o44E/Et8YK
yUdP5Vs+ZFZYLAkACZUJfuWO/s8CpgWrogcih248TUHJ5D5RH0QI+JsmQ8O3QhjbVlrRMmatxWcV
z3rY4p8KCXx97zCBhiIrvqda/UgMPuwW8u/R1l4sOcBfnK2vOq5isHN80JH1YcD1+bIJDEJ2F8vQ
GAaQrVaeRyuUa7SdMn2gqyyC2IUqU/faY0fUXqC1Ton2MEVmWOkrclXQXUlf8dxUHT5Or7Z2DhSJ
YGopHEYhEnYuMI/qkczYAIyBeuIP8iSW2Yy3N+voCzgxnjJX4R2y2/LZraonB7XmyzBo1WnCsndc
1iY5JZDlW2yxoKWGi87VvXAWsKVpXyLx/KiqsTBiNUT46SfoO30NOxPtfkTimHOsE/dHeGixVly8
V8r1IY9NSgsognVm4CQ2aTotXtKNbFcdme/MSYjNmFfwMnhOtpASnPt8MKYdAiN1Bn7WX0sp8mNX
cfZeCtorKuWCMMJ0wtZq/3IIyWgkyYPjjlSb0SHYGelZvpWjv+xAu8zblEURt/Y0MDzCKYZxDDun
sJaQd+16NMdhilalzAeZp86IVHkYIGeDrdxlCLPxCPn5s4gVb3WT1KcvTQI1CQB9YeoSHV+mPiV3
+XzB8pojjj2fJZffeB9+TqgYXEwYIP6KaL9sCrBGhHUEJl5K0KCiIIvafXWV/WYPw/NiQ4XprDK7
h21Z4GWgBrRHSgaHmN4Axk53KgctubUzmAM+Bt+wVxYt+VzgfZni+YLk6SqsSJkhrH1MKu0aLYnd
HWsp2L0gz8EAliQ3JleNXQOIeLeoybqhxN32Jdaj+kLvgYNfBvRZcVCyVQpdd4CAktZlUBKhcpxd
MW/NziLoEW/e9VgIVo2JgEgbi5+qZdulMCUe9b7vN6SZeq8x5Cn4elWzL222IfgErK0HcSFi+W6+
KmBqkI/QkuG5We3HdfHwPQ8ixz+TGON9BZ+Ie16vz4bAuDBp5a9cOSDTHLmi0p0O3qqW3awNkuvK
Hos9m5H1RrKn539bKrkSzoRYGwvoabmMTeFPJRFvvPhB9aXYJbYSu14HAVZiUMeNNMjnumVgNVSt
F/KrGltyiJEQ1Tgow0brO+DMo3+DF537eGn9L6/D6uB1mhHBafNv4eh6G6FPCKZnsmeTkuIJaHOK
0VU+m7XWfzi4D/FmFUsFc3GtbCyXK4e9WQwQDMSk3xltGz/GQwJrZGjnXVEbcZT49bJxEpZqfr1y
KsceYS62Vg27tV+SR8JQi/tuRjk4WdLjqWSHlFaxe5DJGG9oJ+WjuFg0QZd7m17jBALMxFZwtvIt
cmRvl3l6HuXtiN/XZ76dD96DUyuoUzE1ZDp5U0MeVPtj4SKCwllO6GPx3ZeG86MLVmBtTUmrOrZ8
Ou/gJCgJGPyE0mqTpomUDCWo2Gb5SuLUsnY3ej+iP859PjDq7qY65ZnRP7b+8uEoXVECDd/LDB9t
ma3uPHamHhW68T3blys3M19zpIl9bvLIuAFxAdBjSffzzKaHhRROCo+zXbapcZ2ykAm0mhPV67N1
KzubDQE+2a1YjPkhnhcZailPZFqWTxMaeJAbeR/VreFsSJ3Mqu2X1NNHHbksqGN6c/woy25qCQGa
4FAE+jwNO5TYOG3ypWCF4xhbQG3zBhRciUkgLjdIx7COqQQijUfxe1psg74hL/tjlpXtvd1W+b6d
HSsERDWdYVf3H3zZy474YexsE8j7Te7+q0tuFR97Lk/EJ+W4nIv4EWs5TncsiruaFhaGogeYltrD
wFGQdiczN4aXvvHAuqJpjnxZe2e07MnWXqmZLOn0txCyaAJ08PbvRP6JYlt0y3QngVcQV7eM7RtB
QVfzbL9b+TRZ37mwJuPRbvuMOD3Cqcp9BqIt3tp617zjsr3cjCRnY5uwLLzt9rhpnf4SqFPbflgO
M7BSQXz4/KzAIp2didfy6JBEXGHtP9g9ptHK9dPbohbOxvdksy/WzAlsQ3srVV8EVZv527WtrI+i
NehbvIp4dt4GEzSwrL74A3OdKsrXswB7Tk98N8z+sOyt4sCsYNmMVZ7eGpJwIswBnfuQZj5wy048
jBM+liRl88VZ7906GQacmCjkoO1anFeQw93+Dakhekh2Hd5RUvkdrFHLti1kiUNesnbXKKmj0lIy
ysbpGxiJHS6pQs+vCoBeAvgoQy1CJStqHt0pfByu0jrk0n3xUf9sda/j008d/lpOs6BO47cy7utQ
FMIEFmvmUTFdzkH8pIEk2paOyQMgNS/pmSxDCJymG1fXFYyqPPIBzlHVexq/qVFSwwAs4bi08+UM
AgZsm5Hb69kz5G3Rlm8DDLf95ODFDAYLl6VW+h38BOg75LV2UQqHYIN6sNqCseTVAGkXQyR3Jzba
9JkygMERYNJvJ03mL1ePx9uFXf2ef2CGltOn17AZkbQlq20AfnbHmAPBaF77CqeqWXsWvKPZ3Ztr
agVaDO2LkmM8mNng3hRxx0NeX4CLI7ELoL3aKurUAoDHi/0b5law02z1lrjuj1YycDTpQI4zQW0v
vulpu27Rmg9/iYE8sMWK8BbIMO3BX2hV2mOBjDXWnhbGUQ6E0NZabY9BjtkXy75AB0YftXHSXTkT
1gjdIvLLQ6kSSJp6M8gbajzwhdpOTBOxXA5It1tdzV4As8fcGDFcITvJ16AqIB4StMaYyyJxElIP
abhp/eMngERkAzrcqBMR1FRuUSbwq+RptkQpVh8MUZqIGn9Yb017MQ9rBvARXN9yTqzCocfwJaOz
rtsJWyZXnbIx3Ve2B/gvG26Kyh4IkzOHd0Dp3smZc+16wsfIlcrGbQXm/zXlmDmBJyiifC6AxHI7
mbcUtdA3mhTuHfmyD5Defsap6w5pP5L5rcr1ykwfhnJLzF8e0vpwKczCeKN4HTlfqHmkZvch6dns
iHvpbgjjzCIzMQnB7iUtH0bZIsrStIj0xfNfReNgTbdhK3yusfuBq2p6Ssy6OfS2RhiAXi1NdmCl
AafIbg1o9V7aO79pYc+HoputKJ7zclPqbJiljNFLGDhcN9WimmvVm9+OZWlHMHtzQGKsicUCRx/P
VQarYOS5XwlwgC/hvNeO2++tsmFA4gqD0q/DYN5YbBjrnOUczuRnX19eXMxI1FULsD8lqe60Utu5
Axl+RTWDy6upVtFhgUQqGrw8JBXw3AFXwfirQCSsd4wuRhRqSEVYNTs31ojjLnNZ9OUtmQFZRV5p
JuJk77WE5Kam5z7woYhCd7ktMw/VkJreQZLh1xPYtHUKqIAZLqCQfhw2U1GJlyGT2WbpS+u9T03z
2s8LMwtalXi/a1+SrsZpehoFmpuyV6CD9PgF8xjqiFQjZY9jNOoFzLW67My98sckwm77SWr6uAF9
g5vbszg3kTpuc9+NccTJzxku2BOjJVA2ZKZtGdBDaxNc4mVZxH3tpk9rPpEvqekwmiyvwZW+VBEz
RwvX4PAzkUMXSgKV9+nQEYhbcvX0dDAPzWKre3usCZG2G/cERzm9dkW5bqvCKzYr9GPmtZKPYVw6
fu3Nb6zmBpEhVWpfdwz1BGOLJOaxtL94q/wQ1QL9ChFEKBZM8702YzibbD9yLlKhJMtcXp5Q5Vtn
am7cTMPKWENlqOGH8Ps5KfkZZrtJdP+DxXG71YZ6pjG01cc6Mn1ELUpZpaatKZrqmopwfJlryFlW
F6cBDWMDy9DudmQHFxc8CQ3BKp3ijfi0ZFvXoxGZi11taGUILdAXLO2yL3Oya2GsJ675C+oDdZ1c
11C2NiA74f1Kqbdwl8viyFlrn9EO1ZHoJwRRSWJ19201zPTuBL2nshMwbzGWbD1swaEGwHsrcTUG
Vl59on5NeWy773SGNgPiwLCOTs3dT2jy18XWH6S6ZDYHSJpSmvyHnyLGp9Yo27ipsPVvQGgziBOj
FQ39BSaae1cu8d5HCxHm0fc4FJhoDaQdFR58CsAWbL8Bemmp9lwuSr8bLSO965RVn/3Cc1+xSTKZ
oiMN+HKhvq+ADkDG2HvhquXimbU2MOGrjXAgO+omlZqWDCZcrEZVb33vxCdohN0+JexwHxsqvQXW
qKKa2MPdzGUJh3wyT9bIpUmchENcb+1NMwHWquJ83TU5gV8m+AM4fgbeUgsEPGl0ze5fWSJdorZk
x39o6eAycJWzc+gnkW6xnECfomLbGgpCg5LatGcLB1fLS7kc5URySSacw0Q4tSezx5Y8eDRyatiU
oqcZ09P8wFq8vfbBoR9NRrOnFfApr5TOEL9j6co3x+tfY1mmJwMa2K5QEJHmLP9O1Dzx6zPwFesl
uzDuB7yymYphyDhzxNKTEVUrgVW7hX4DeJ7n24Z2sCS+vqkaq9/zcFpbwk4EJkBTHrVurh/MOHdf
59X7dOuZ+0XnvMFF2pNgDwZq1mrvIOy24Sxp60eleSoyBQWFXpO3ZBRa9jaabn9FIGkZ2pkGJJmi
L9RWcjdzWeJHrDT5tGY9kQtMJIDHO30cP3AxDDq+UvqEgEJncA0JkNlB+mcox35bVns82hwYMAtn
Ex50p09PvOrEZaJrHhBb6DepZChBCTTul9G9YBx5RcKWZtspIMBUkrrfZtb+naNsMQPmcRTXaQJ+
pR7K6peRK4Iwr+NEXobZOXukOd1TgXeRZRfO8yxQSedgTEh5jEkpIaZ2i7MN8IPgzr7pZq2MEndu
mFv0XejFy0xkRz/a58FhCreaIA0JSn3FlYoqYG5/MFtOe3J+oKzMU488QsfStGUxAf5nkvXWMqz0
bHbNBC/WhYzsg1rvsIO8OIt4ZXmmU6jJd7tIFUiClp4fhk1/EC1CT43gWjOOh2+r8o2EKS4uWDaY
sj96PmCqGo8DTqW+ezUrEzJOV6loxItt1q8XpN+kHsxG8Groa/vX49C/cqvpDcWmPJLlA4afGROj
y7esQnQ8J8T7MDLoQ/J76CSJitnAROb8pe59y11IWUTYMyTv3fxhNJqO1UDLWKGr3W2c1+l+kobJ
2gEtCAEt1VE5LFh55OwU8ePgNKDTBv8kfUO+2avsYsjrytwuInsa/JT2xJreUnmhgAu+v5A3gHjw
mBLAUCZ7O0KOv0K/rioB/rmy4kDP43uZTtM5Jbs03zCHbtVThpJ62OZ91z9ZphhCXWU+RCVF+kGb
WvoRhql3mEHBvsSdriIeWzaQjooPycKw2PTTZzYIelh7CWEoZMvtYogBexqb+IBHwIjsPCG5uSEd
iLy8PtQSVe7yYWJy54/NBXtrR60nPyu9/iyayghBkGLIt10ma6eRRrLblPFwW3rQKAcP7jU5Ljnd
UmpuWrBPjHWLz8HgWBxlVV5Smlmi6IMbv7T60lBEz367J95i4+fvzM2a+KquB9c6w7Ce0I6OfZbt
OlbA1yvuXgRPItshqSPeGewOUagdA67KIDnA0ZzvtQACXGPkwf3ffMVlcplGPncvVX5y2q3xcPkA
KJ6jptk6zkmAT4P9D2VLzHASeIsE+Wo/tC0IiyYmBsawWmPnGLBxe5ZIIKiAdle1hGkgOCYWOfRH
Fyn7moxasOTFEwaAy6CtM7Z56dn3xFZ9LqZxWoriceWB3+mIGUk5YRZfgpcnze0spsUgmkiRBqJn
P4CasWy4J3e8rfAe2gAuGXKalUPJXpXx60o1djYr9juhu2jprxTT8Jg7nno3ANJF/gJcAfe3sfJ+
93KxIUB+vHN1az16ZvbuWeo5kTqc+BLkRG+MTL9cDfr73HRc4DoLfWivj8TTI/MS8OpuBqlPJ9FA
bWMkPAVNpmEi0xhE1xnjiKFuEqa+fUc8NU0pKCbWIxYsT2uEhw8UYgrKmjyh0mCiz5yoZLPBKbzw
bYVigjE1SnMkFmHItgC60CirijyWpU7BtzKhIXmEt5pwh0c1s0dps9Q9lfnyxnlu7lxWHSHHnn4D
lj2PYsQxYY0G2eHBxxxOf82OKaUn/xCY+VgQmpe5D++eoKxG9VNhNAmswms2jaJWA79AFtWU/Mzu
nG5I5FrrDeuN15bzJ2SxAtEqnj8IaIBCyGSIJYxOSQIYemtqgpYwk7P+bWhKnWQPECMngSdImN0E
3UjyL4MnWO8MCu6spenv8yxF7T3qhnXvmlVNabzKNlzq6d3imIpKiOMhbKQPctbZt5pOuzCjHQTg
7Vx8mIlnnNnXNGebo4RfxP5saIVPeeIskGZtwcLER5KtjBSTtsFGtooLOvPyTU+SFoh/7h8ZOX/2
6cCw1/MuG8oYh0huqHiJyn7sH1qgzyBqig7OGTTLrCRC2naT9HGUyXBTV90HIHxzI1of6WHOq5o6
jnhdqLYj3F63W1i+DC+iIiwBGGd11oaukqfKLKqzzgbJRVnez2B+x3xbjCR6adAKeLWn9dUYz/Gd
ZIYPzK+mVtSH/mnCTR9ZuTbDq5eXFAnzuRGM9BYTf/9g2/lxdf3i6OiXcrvjWrBIpXc2k3bbJkUa
dX7fb7vR7fYsakjTaut0S80BSaPxTU6+Wg98xupRnNuvJKs+E87n8VCrdLNmsbkn5cve+7NJ/Rb3
s7dlRbncjxYKr96drAMAjXkzKVVdNXMH/lN5a4SIZoFSCs2tsBKfsDQHAaxw5rO2+t7JTfgb5CS/
Nwru4lwY7AF0k8x51REPQ3J7SN/LmQlB9y41urSL9Njp/KDTi+TcgVhnJ+OaAWt0mNwqvuUwEaRk
xcbRMcpiP/Yi218YwDQ3ZEIauU+DQBLJppghWKOFJ2d1YYIFTAoZp43AAKV+xwaQYCw7bd+EYdRB
dsmYmpnibvuEmfiYw4r3qVOCsZDV0aQwYruRFOFstOo043A56XZmfhSkYfFHkKtPHVQzwKzN3sPJ
d2dQn+2SfLgrSGPd5U5L+oUojXOfX0TbwhojOKvrCfm0ODqOLQ9Cw+nQeDGBZl3WvadZJjdM58pQ
UImGq1+ZvF54DxCFURCOo48P1shCBqCMOpFy0IHz7dXGrlfOktRA1m3YxMDJteeTLmRH+cW67n0/
cTbjKNLdVE6smNeXtR27PTklzcYdxXDPYb2wLsLfmGM83VtGnF1Js5MngDHwJK2xvZN27rHVWgaK
vJVtbJvkN6qbHgSF516bLYZivSaIF7xsp4X+YfudOi8Ca0Xt9s5BLebyIMeBaRMFRuhS1NRQ0aw0
r2661OGx8KfvDHDJazLVThosF7yFU3AuyCn5rsbF2RZeFtM9TwVLbZ2/MF5giPUk7mgoko/etuod
AXekLvUFS92EMOwid8drtMPA/fVW530Wt2i4Ev9IpJV/5JVsHpIil+h9Kzg9siAMgdfyqoplRwxd
F1HjtyRPy+lcG1Wx5xAZLmWiFpIURKk8aMve0GSNpMGhPl4aiNrTkgZObj+VcvB3rHi6o3TUJVmu
1el+R0wYTg83NPYhyjRxqGXTfC3npAH8fSGPW35DVJH/S7DlV0dPwn76y7YIcHI8rXyZLFHcjcsy
hXqXDBuLl/ANobJiU4ysdk07qY+5X9hHgHPZLq+Kp1y4JY2ooZ+Ubc58AT0smroAKsPGhnUTmjZn
QlLH9mo5mHacvBTJ8l337RuWmjQ0qADCqlFMzEZKAXaCtH5aZ5PFa3coWlz9JomRLPtuobaNvZoB
cThmlHESnetSpUGxLCzInflpbEq10/yU7B12p9eTE1fQuA3tmSyrA0rM66Uxsi2bgGvSNb3tOtrv
o9mnkb3wpvUMbnGQd+mVz1Xd0acZ1z4kwzu0q0UoZihSRBP723govW8KNgOuqduwLypAKGled1gU
tB1rsd9hJMk9+lLkJH4MZHqYraCmN96mJKLyKFjvHpZctoBdC8r20pu1+usqpuzKr+PhSFODo4Fl
eBZgJ5lQoDEdyNDch4aouV1kbt0RF1ecDQlIdE0xCK1p2m6MTJIZ2XTGjXlZHfg13aFAHRfYDkmL
WJmrOydxPFgM00tLyR6BpewQBVzCmAxl79fYZ/3uaOI3xh97eRAQmrj5M0TWMVxd7dt2dBespnzz
Zwg36TQM54KTe59rfJrEYgAklXhGR5BePEnrfiWsN3TW6s6b1v7F4TeLGE5xwXUzPmmEQEZFn76h
4AEGLexHc8zcyEjS6dFrXJcPAcHYLpgtAaPqD7J3160CXeT143MTs0vMJ+KhjG7IAOn4fsTaIw69
bqw2fmr0B3Mo+9tBj/udKrL6EUSaFZGuY4ZGYpO6CDawDuN2ct5tU1f70Vus1wSiyJMmvQTUZ0Ok
IlsTDztYaVPbIpVStFYbL2VWuLSXiqhzYNNLZ7jrrHq9H8cRfxGzKIIXLlRdozhbTqs+SEerrxhL
CVb8bvwIM4pHt53AZiZ1ONEysNtkC0bz2elfhfLoeHBOfa593L6Whrfu5zR3t1ZqMV1k89hoImx8
xFmgVajXf/pmekm15JEIMjI6LvqcuWQcCLvIQ4PmTM9ewk8A0NhsWsUCkfZoiATW3Rs7n7pPvW/H
Z0On88npdoOymYFE6gCmjJ63rPI0/ZpmMSEmYHDDoZiA44IqiXx3MDaJj/hgjusEYJljPhqD9aPb
fo68n0Dl2bTy0DDa+M7H9RQouzEIiccW2TssMMiRIMjHpOpBewremXXF3rAky3xtzG+seOKGy6lO
VNXlQzBCfH9FBmVus9F98pRj3ltCmns6L9Q5TtFywEveLJ4dX8V5u26XqcrJjIkfMqilJ1aF1VNv
I6uoF6+8MpwjqihylQotfyEfxA1l4xJv2tD9CA8xGQsK/d4q3lHKMs65A6VGORB2PKw6w+cMOlPB
0n96zqutgZyI/eG5rb9GI7+O1wUY8i2Z2zj6dfPEmIbsaeqW5BsYPa9KRr8lpLzLTt87D8sTQsat
7XR74TyScENaGQ+l/SCNk21fufVNkh69bA9EOmOFpAPZ9b293VLlXRGhERNq4lc17Y8IquxVEARl
aXy9+7XcO9W3797RdgWZTuegrhhEGiutkH7qGX3WwybreKnAeOJqfdTuXaM/WfRU9U2a7ZRLEWsf
loZ4oPKnmvYlQyilhaZiQdVcLUyVsoMx3/YMmQY2jOXYsxRhHserret/gYhRI/woLQIX3g1Xc/U9
4IE04+s1+TKqjlgsAnV81Cppt02ax0S8au2VIfODzaLaEXdu629561018UVd02wk3zyE6IhQ0pM+
bGf1vTC/sAtkjPRV+vS8MJlSyWYakRfQGIG8q5lsl9PeyI9iOXkpu1ZRRrbY6+VdLR9rHp2ORvvs
9Qz6AYSOfRlJi6B0L/R6L2rG78tVc9JfmkzSR3E2ryRwbGzvpuledM7LRBbHwtxNxolUoENVgkql
ieZkGPSvPCVrEhGqAbd5gQA4PcQJ1qUBQPD8zQkUVJAeB2ZxQh67ifcO+P0Cw7pePzfOwWESQXJm
kMVT0FrHFKURdwzvkYjfuki3rXGrkacr3pLmtjQOffp9YctjLgonmy/wrJkES5396rL9emPGMrl3
PpgaZRMB/yWMx2V+xgIVsOZQ4hx7O8kaC3m7hhin3+XoZyp70xvfJSrFircqoPNs1Ug2OzfxdSbI
0EKrVZw93uMOGVZC6e22od2Fv4/2q2q0jg3uKJ7S0a4PTHc/zMIsrmFsbtyV7qo4T+RFe4TzUXz1
3YwUStx6xI9XFunNJRG+HDrQ1J2r2GxPKZRLo9yXbh1MBLPBpSPJgVwfYEKIc1kuVUXkzmeLuCnB
kec/jS0nr89erWSQGgdifIJUHkEkCluqwbzYZeyVJ1xlqFj3S5JhY3yYyf+qzg7ROjMNvq1ec7jh
IFfY73rWuYCQ5Bcw3fobe37S/fs23uUIMFf5y3xyp3XP+npv+k9Jt1vL34kEChZYTWtcbOd7fcxR
o+0u2SamDbV+ecvap4yUx1Hfx8l8cCY9LJButA2OWR9IP0N7igU2CIcF1Y1A/uaTXdDVD8p4Vhbl
pbantj005iVQg/CQ7EcMPhv7ipAAXHlkhcqxDirnc4Z+WP0PSee13KiyheEnoorYwK0AZctytueG
ciQ2uUlPfz7tc7dr15RHY0H3Wn/MzyvflsrQggDpLHHgVCV4knZFVBQSeDk7MvT9H8r6uH6vrvhB
/BckKen7LvmBAO6ruVMkX+Uctwuc/OGmgoSblOmdvxhMJByIPAMsTaFWVlHWa68j8jNifDde/FA4
1zkt9oX1z0TUvlTEEAO+Js2/ekzQZz0TrXi7CucbBGBbYamhBGg2PkU0eclEKg2kKc900+psirRY
VMudTa+khTVijt8cH2VGGh9jwpXdeDNkP65GoYoVafmppT7Mu2V1jleDhMKxgwmHMGJk5dxvQ2ri
Tx1NWgvViKkTJtZrVVOIzm9kZuFBEFALcoO2kJ58Yc8i6XE7XggptrHuJt6/wbzJUOdLsQyh1OKv
fmzCIoVkqO7EctDkm5q+HX2/yJ2RkztJtKf/WTtXjMBBRqZwYRGPKo4de2Ll7CqaoibaugoD9+8D
92pG0qITlJMWzO73ypk7td9d8ew6Z9aLjdN8JOoDKVnkoBpAwYDk8rLmaNj3k3bnzXuc5YPH+3BV
dHPJd63+ALUKG5sd1/3U+qeEN2XItlLuzPy1H7/dqtktSGwRG6Bve7JJ0GnRF1aaovM458gmnE5+
2snV7UlTrQ/wM7j5n/rmbfFOkmqH/9zKtPuw/vGDUTGOX41zvbUo+treEY/l/Af5Ufc/6Gv3ZJaz
P8uNbv7IhcpIf7e057zl8uQUH4jEdpEpWvlulc8KHCVb74Vz5XbbMk8HZBvEfy2QyR+BxnQO/w5k
oySv+figL+8SlYgxnDSGrMT1h/1NWIw8I+NEEiQx5wiXIhqvhmNJc9OOb38gXbWmB94S6am1yuuE
O4ovPt0yvwRiehgnlIMKjFBeDB8EMseL9ppNFII63+782yNAyckVd2aioNfk1hkV8TAES/6rwTt4
FDsNaKun1A5RkC6OtgNcpKfkDUlZJOL1QvfQbp3FfUxLN7x2ZBR41FE5lUJ9LIa17ZOD9N7hC1il
y6103tL4V1wGsgl1ue8/vUM73IuG/3FiV96McjfAyK1jcpjSg6BGoSHQOV3PNz3PuLxYnKqF5My4
HRD2j+SeopGcYKmrK/GGUTdXP3rUdjQFX/IHh5hP4yBhd1VRhoL6Zs4Wz8B9s34kzlOvzrn/S81C
OR6T+Ux14UYMd7c3DUaal+jgM3Gbl6x5jE0IeceNqGDjp/3WZbQw5YGVTP2XDyIGicLV0wVdQhJ2
9pkXdw3aA2IPVhEp701zLqZ5vxiHrmeV1ff27G5Hrg3LOxoafES/tfOLgCOZ1gfEqejSL0v3uEyf
rsET81Fm/7SU0nkPQT2FQY12p9oQ9j8iSTTQx4/JPa31lYTNGmKwSc9TRvHmJ9iPVs17sldl+6xb
qC4/dfck7Md4eqHCqE4Oq7Pt0pMk1GrdEQsQ2PLiA8zW032ZX22Uttnwr8wGHoKT472Mzm7mFssS
jCovjvmc5Fc1nvWExnpUUsN7Lo5EQqjVY16JMgyqPKHEyD76JoWnxF1uxejwPr6vxr2vIha50Bm+
uY/guskipDYu/p0F/TrV2aMh2SkpWtDLqCMwlj3fHh7SgpBTk/zj3N4Y+la0WGTQRcVczvqtkOxO
UsaV1AflPub6dB7Nf4mKd6XpA1XTWtZd2GgC4XbsPdVmhMGY9R2mQpoam4gxnYEZ7JoNQBM6Xcys
JemFbpONywXsVY84nhGfvlDBzWmXH2fC8sv+O0M1LSuC3KuDNH7T0d205lvOAWDqOf7PPACTlgzw
M2xiMv2qJQ21bMHCu9znvSQFBBQXUE3yzzf6VzLe+mY6KP+KoYKRINmu9LQtTByzG7kk4TbiyRTl
Npv6R5VQGrDanDJJ2MUfs4Nof3qJm7sydgKtpQUMqGp1/sZehmv6NDWfcUpCCZLOnPOgBsLstDDT
73vfua5+cR4amlFtbqxEbojAwr5hBhNFxL6JLlFw4inzpS15muuSPPvk27ZgrPLfdqzgIpDsI6fh
RqSHXh1HTG1Q25y5RP0DOFf8yAptS0wPsAt4lHdP4/hOzZsY7gnGR3zBiR1vu+rHgmAnQxbK86/2
IqHsnRHHpEnnbOLtIXXVdjR+2rYj+pl2wltOj5LdoQEC1fHlkCqOnld71/L5UFfqgNQEdHVO/rp4
53l7A3WbRp/RMnORpc+LSZ5w3UUAf+cB+/HOXR3k9H+NR5Vn9zoI69Us2s9VF5uSwmvb+mnlX+q4
J4emjIToDVm+T13Gho7eDRYQrnkdqRC8NhoXb/qa+S+paUSqQ9O7fs3oQuLnavnzW2rIcNsYH4qo
XMUnTvf2erg1eS9siaX4l1Dq2oX5qu9Hdzwr8Ty1W5ExqxA/k2sbA0qYjUfvfqizVO2nYz20NIJD
t6Xzqa23pXGvXIKRD45rUG0R4sKIUE8EAzOiqLKdopNzQtVn6g9Dd1L2qYMWF+mPtJxgBkIetIMJ
U9oA5ObGi+vejZqxQ/i50dmlSJggNJpvHrcKyoAgu21kADfqdbYozVA0tJYPs/dD5djXSr+GLW2i
dC+19YxQdZPVM7jPL2e8HV867WS4B5nvVEFnKJ8N2txZH33nT1H6DAtQdluZvk1uTJIopxE2pKPG
UwRjQO3JGf7Zcn6rpEEp+gxdkqFzw7hCUEte/unznd4+O2hVq7OR83DiE0z0i2iQfe27W3mKd2p6
dh/nPMo/S4gwoeSkA6/KnoWCbaJfommvsXgpJicYl8vQxtD9jGVvBsqvhVwQF6CdpY8HoI/vXFKm
6+pJjq9a++R1j9OyG7sHeikD0F8w9KNT8geaa9d/mGwwtn/qM/1Qg2YUCxMQPkNZvlLQez9nl0Y7
4Qikov2xdE9SvOfEz6/LELiC+leqvFICmunTWw14eex3FuCqZKVOmev0/G+kXqNR+6S5yynOzGrW
XG7vqvrxqdmgQH2XGTtqFS2TuniSuZMlbHPKHZNmr7LXkTINnG2Q19/Z9OkP/AtRHWjWe2V+td24
S60ltPQDjRFouniOV089KI3mYVJYRY1gg5jxoauwCY7blSoh0eK/sCnMKqYvG2HfohckLKkzrq4j
cEO8wcr3SuVIsHJSo6UujrEPtq95FwyDwVpU57Je4MtxOYL3UAaTLZE59see6C5+Hy7iBq+4FXB1
V4uwF2Vo2OHaSMY4+1s7KBL9z+uQJJlzREb4h59gHgKLraiXH2W1Q1hxdIdlP9BPo990TRSMoY0f
SKgvTB2R9PptxOZ9hw6dXHRWMH9n9QNl7LcmkTFsK3vfLrzs7jIdvDp5V3P9btva3l/HyBP6ua7p
YW3WADhsI5byCp4ZWeN8BOP/cBgQhT8eJyt/oEExnKZlmzUUmJtuTbCTIBhaPwyedpZFckotbVvB
/m9gM347TWyVnB+TRYfIh7CazGB1+kPPW5P56Oal9YHyhVmCphtu426TFVpAWs+T7aIAS8Whstp/
c+EhEK9JDPBL/0jjN9WqZaAra9NqVrQS7R4QiI2972+RD0P/JOyREXmtNqZ/2+bKd+ih65QVW2PG
KuAux3VN9qjhrqWvBZnl76rOgKmkOsfo7yoJvVdB0qtuP8fx1cxGMldIXFNrf1GrPFXaSOt3FcY6
XUyAy9QmnzwO6E2yxlcUhXczQT5V4ryZzbAZuTSHwsTphy7HTE7Yk0K15C8GsVizub70ax/5/Bkd
daRaksCf88jm4Gjpc1yXFYEOPT2Jj75i3WmOce5rubd63lMklRNFtp3nRlCXH63m7Yt6uuuMOajx
V/b048FqUuFMP/crav696OZH4Mi3aVRHu4hDutWol6QomHwU1p7bXjvVzHY9sDy1QN5SI+G173X1
o2KH7BRtn3GfpLoTOVDOlOGBFelbFO0PmsMVLHh7h2U9pSXTe4EHbhDG1dLHSPzX40Rkn92HqMuC
NO32bT/QWzXslD7TW0SZHQwfHbcH16xDgf3PKm7vD5+dixk9869PCd5kuMfeWEOSmi6iZmIbzelp
BEQa3GabaGByOsjP7MxhCQgPNPWrL/5jRmJR4IzUqTPD/XY137cno8bhikJi25qIzixGSJqc6fS2
4yUi3BRxDdqPacgPxVSGflcedL3C3Znv2rn6gFUu6UJPE/412rbroGJumkOzonKAzp7QnWaSAOMt
tLEdKVz3aZ4Q+V/TmhZzGwj2UlNkp8KbKCRKdvE403zua4iK2qicm1OdcJZ764uN8nUcGIhb6gvo
uYP+Gm99xz5ooK53J/RFh2Ih3hUrX+ynLCTU3dfrAeWQYq2jh1dYTzTphdRV3VMVVRLTv+5kl7y1
PLx0RZB8ox4qyyWmz5YNbRv5kzW8FiNbXo8l3hA4A/l1cmS0zZMzFB/5ItAC0lrvVPtZJnRmMFmp
hrEOQygCyArRmQxnSKXYKM8dbFgzcCQz/fB45NwfrWruF1STfcpLYVSBhwoCASumbSTgK6d8nFF2
xpvQtAwYLDhOlx6reNjkcRNWNdw27gaa6ZBENkFXcxERbYbsGnC+idLO25sArMQ1Rvk4R8XgbszC
2lGVEZpOdWHMPOLyZdNiKB60ICE3yzOxrncCrxBOSxcTZFaBh9mUjEIQIDbI68ApMWQN7dGnGrW+
7WwpVcjS6Pc2U2+n5B89GrTUWeu7MUG3jcvdyGa4Ass2Lqpnj3RZlMbeQCh3xYkp8A5VqgDZM3H5
ERF/Z/oeOtsWdKU+9SyEfV0GhjZtORkON+X50nehiTbPn8rXRuVHNed6gF72fk1jOt1s+Vg7yBRR
UbAZ4lzL7eq9N2xUIRhoYgtNbG7od+0IWO7xQemO4Y8M0LOMZLeS7XSHLSuacpjflW8RYBRrUhjH
c0D02NaK3Y0SHmoCehlLgYWM8t8JabgLJF80FpgJflS+zwWJUzbl0wahF1/Orcp9jaOGeK5ynWQg
NAdcI5ehwJncdDrXLqah1AtRbAXJfNvX28CqqrPu4TI2OFnqvkKsZFLwLX4srCXBUthBaiMA0D2U
01ylOs2ApcCs3/e/NYN4w+fV1okvtDnNooviVY8s4L3GsO4MoP+WEvVNMpIamnTmqbLXZyu39qi7
d5TPPJHn+QArTCs4juRZ7JQWzX4NJppP+5R+6mQQO4xSIT6yKPbzB31gVIWH9HAGEsLx4Erto5nQ
iHowf4a+snBgwxApzLEfUsUb2MxwqdIefYv1baoOAxM7fZh0UTozrQQ02PcdVmfT3fnzl83tNdK2
2mOO7NHo0h4+ynAQmB34vwaVXtnAKGwnK9p3+3shpAvB/SfPHgcs3mEb9fHgDu8lSkerzO8nALph
pr11qfB2Jaesa3f4+KF4hkDMxb1t1wdDYYerx50p8ke83+ChsLMQ9wddmAfD9v9akdH7W2C+Saun
mmzRG8Vu6T6YDC/F7A8HBV0uY/taG0OIfZ5P2UsKS1EbWhxIjvu+aADxQ+9emD0+JqSEVIyOgDyI
sorbD6xMiCX/rWji86pwpk0Dqso0efar+W4oFc5BxP9OQ3uDWvgVWWO9A2KG1siwCVJgm+VQDFwO
NsZEhNc3QkWLshGH4zzV9MkuH2ZONbY3IupxXOLzcG6bQVYqRuhBP1J5AhUQNyQxOOi5OxjWKB1m
OsUQrsUsqaa/7m/SzcXt7yis3hFedHLVovZQbD/ebG2dLD/PoIzSNqMmEW96Mm5V3NmXaaqBDz1C
LGqfncYLXTjlWNB9NJKI6bZemNxWR7mwy+NJ1VknRNdf2jJmAzfOVpP91Zb363vrXUfCZ0Mrnm33
zIXVcepIu/CsYDbTo0Nn0k0Nw8wbLh6CtBsIBKYkAGIMswMzmdeN5SSUlgLA1xo3tgeQC0CZ3C5D
DbdNxrpqdwviIyq32yJllKOWLxckZcg2iRA1bGeT/u+G4klo++1YQrz2mMmruasPdmoHJmkK7eww
dNvAK8QlrBaY+DDu3LJCY6mQnOeVLSNFAsyjtuDNz3HTXepGkCZK3whrkv7g84I2pezowPVuNNFo
Phhe3Xhbuk6HncxS7Jxj6X3nvfeld7p/0Z0WDsIggux1taCxTOfc97nbvdToPt7Iyil308JtMDkK
abRALWSRarqPXfp4Nm1dfOaUpN7XAhkY+QWkze7iNKnOtiIKECeDxrbjvKvRbk+053yvRa92WAwz
DOOVwA3XFXQbpvE96clYO5M1nXmDUhNBHkCeSVKF7r02TWe+G0viXU17kUWg5s7c2WDagebRumpU
IA7FGOfH0XSOjU8aht1hpl7NyfivIXOPz0XeteSA7PrVxuOG7XIPEztEbeGiWeoR7c0CS/GAJRLx
EB4mzGn9nTR/yYpHZZvTk2N5rvlJ7SiqrRFNfNIMcH15Eh/7jKVeFmrGhuqbUE+YqB9RpqWHvMNj
AEaStaCxbf6sCtU9yN5BzI+8dr7PfPBj4vWJcDGx6zzkxHB4xJck03VqMvdbSIeUkkUBe3rU1RYj
LcqGY8dUMvUaWuxpeYL63yYJnZvu4hLx0NPZNFA/Aio1TvLbM9Z1q3K+Pb0kvgN30qeatSlBG9UD
7oyEDWCjDHM6iKAV56Xn+FzSB3cd6r9iHdhxs7piC7VN4SPEdgkawS9sLs8FYoloUvqTnKefRu/y
Y+UYd9IpCeZIXebBvCoIur/dt4OHydghXOXqZ427c4wBe2Q3Ge/Qz/4zCuX5lZQXcsvpi+ClWMZT
13fjNqHh6aT7Qr0MvQkV7Mv1wB6JrwdZ1gPPin2tSCGIat1sf3QEk7t2ncd9BXVKLKLIeFfyGHqn
SyxG9MnSflxRlQejwISrMvYKbAX/PfYVeRQca0XeYlpudf6+ZvoudLJQ/JmUYmuxnjKvNcluQUHC
7NIU2hGxig443QNYO4nkkDIAhcEDy1c8tDfx51o5WyRz2RlZjBnSY6SOTUV4CrToMB9GUyL7EEq9
jPOIM8P3wAB1v36h2ZDxdNQ4owusLfqmzG28czmmd5SMvY0kxBl29Y3maSbf/fKzroxuBjCyAMYW
R2JB9qnoGcvKxpkBMhIm6iz1AgL3JwBbjp+K1Kon/gqOJxMGvNalupiE6XCAzjcuWiS47AAWdv2Y
/RI+nSFvnoCFqsLHrNDCf6Wt5L/WhjLJsubTGFbvkf9Kc2opF67cnqSHJUV16wGH5rla7jXK3jIA
9KPKJoreult6FHnbuctk4frNvqmLbyten2Ux42O5GzNx9VJC4LBkEsfhzwtKP6Q1+6SrOcrN5iln
jqK6KeUolZ493TuxUz0Us+VxIZGLz0ZqxwdqU2+ZEobzos0KVJMy060T85suYh9vSC+W6+BKWszq
0UO0C8QQziatxT4rrGL+fS8Wo8ZoaY6H6YX0gHTc8tG7Q9avLa8/+CsToapDSRUaFbVl8mP5yT/m
k/XOmKv6vQQYspeXpGwAvONNSqhGTJ4BzvIkwHLKASfj+K+j2vRRV178OyzCSCDF4+zgxt59zB34
NE12d7I1ZIVSo1GNgDef8+R2XpSrEc1OFvTxbrEYaW0PB2rZ9ePBQcS5UQmV5SFTT+4Eejr5BnnL
Sqio70pyDDC7NnsLQ1FAFi4Q65IsMCR5q3c4cIFa89lE6whwRf9gkm75WpODRnk5xVlczFZu8ACu
muGcJuIckD2xKZzL7l1271v8I+EUV+lda6MlNpnPVi+GoB0JXiZcX98Ug8bQLNr1XVuhu+1Js3gm
nH/LzNMymFk0EqGEMpalhbDmGChfA0ObZgY90rihi+s+aDs73vVaZwP85O1WLT3BIa0XM25MhmTs
RnM1ZAbOFVky1uGfYEDH20eyuE5eVRoLfLiofXjr9WKLPpb3R0mcRPDcm87MuIho1kUVTXG0SnR2
GMmEnGju54rrISx1RZd4Qc8CExxjauHboIVD3AdNtpBPpGOviH3Mt+js2qBPuwThgnhIcI0kQdqg
l1DdgFWkqPKauqk47sJxbe6aafjVieUdHwUTGRKEOL92k1Ue+s6GJMKpZIOipxcEbjb7hGZOf5Jr
nKQvy/yi0vEHCMuPmkmyWjHpF4Efw/r5yXgc3S8ay9AWyNZsiDkwNZS1RBBzm8u3qnXMB/wN6h3H
kR5MJCWgOjD/DUOdW1FWTgZD30DgWEKW2QHCYDh4K2obm3DWa3sTPeYmAJXLXhO5QyG3ZcINjDEL
g7Ld+9e2NBEw9sapLOb+HpdAg7QyawFshIbHpinfvbUkk8drPtlaFZqkpGh47ZlKXHJD7MAve05j
L0+LO3IKmD/0EomDYy/3zSr+YpXd5lpn/kbb+9MsiJ/m1r33hTbfxWmModfw2ZJcvR2HiBw7OyGO
QfQ8G7d+Jz8H1J9ncWPLfU3fW3VufKJDpxJSJARHL7684qF0zlKR17CZ/CmF/zRn51WigY0c4waA
UYKs3ZkpukdvonmbJCHoYdwSQa4TV3Cuhcj9hyzx4aptGiCXRADwa3AkgjyWZPY/2gG5JtkUiLCd
7D4B1W6VESTmezywRgCyxHUKNTD75i/NoI9EgT22tgIcbMarNWnnqiva1zh2ciQPLYCAGq1nC8U1
DEg//kiz1+GM7ZdpoPu6cuUr7QLpnZ0m6sVh/2CHnwFqLczp9FQ/LA2FQZXzXHr4p2w8k1zfnKKb
tW3fhnwWF5kz+dlCI8YoI1GnsOvpo7VQpX5jx3lesQjKe70pX9vkZhNbXOisatIMF907RUdEJMmg
VSvEgMdN4YFMbOQ4/JWVJKQjrwCjkAcJBwq6JYCKdyVP1Bg0lkYGg85jGu+MjAZdimptBP20D22m
Afv0yDwatK1W7USm/jmklezIz/BPy5DcqhR8xAt2TmBblwIcLmxHASldRKb1lrlXVo18Pxv92gjn
XFoGHKttEJmf9380jMuoLEYyGlYE1+Xqfmcgcduqzj6apsJRsrD4NKW2bnKyWQK1uC3gwQrX4ZF4
EVVLKr8bqctP8tFuIu4CVDKyOxgzN3GR4Qu74bw2F9hHS7nNo2HmBlu9nrYr4Wr5M3AGGye3F3KE
nsbdrE7Hdq9NvrNsVVfY1J96s3GgIXLi7Y8NVIbdEhOkkyAQf2X3EIeuaQiWGAw0g3M9V5EhxnSH
nlYnw5HC3quRTOq75NUuIs3T3qZFfMkCppfQuGpLmjZRUe7o/I5WqeqgMqf7aezHV8fwUT2LHn1U
lt5SBEhYZT3sn6Fvn3U8kpROaS6GJHPYtiU0PiN3islBf7VSqkj2CEdsClC939HjcmDRcaNRsjlv
W8KYDpaz4gAuvUXe9wvYW+v6PX/IYXOy4MXpJszv0qJ/WDvsfcxwJgNZ0doPkohA6NZFhydlZtoU
lSIAAEMG9BPfCVWVMsz6wQU/aV8WMXkPGvUj2zEd5SkWyowYaFpwTqLjPYeQ/I1rp/62jf3ut7iF
siE7YVAcXe2qyJP6IRhrPg+2PZ4ss+8Os3JBg2Ov+hL2aoea1AdWEF2debvqoLR5zIjDmvYCPdLd
6Iv2kHmZdyg7Smc9O8e4Og01aJlhw2/M1X03carIEVwNhNK6YcXYjTqSSEDxNHSdtzODeKfxnfwa
ERSuci51ZbYfhd73x7bzi4d+zuM70xrzN92lu9ecNBVMRbZsx6WAbiLK6uhCYzAPKjvFfdItR9vR
v1fEaRqpbxu9Jjhd5r52GLGa7+3EVJEDKBbkrtXsQUbQKZg6J7nHR4tTyzxOVSY+ld4aweJkU2gS
cxDqWv5S/F/RhTIQ0wK+PcouVDRnGtCab8RbYzR+VzW8iwXDvZ7ryz8PxOZkzTi3IeDrI+H2xdOq
I6XTy3k+o+AWQ4ATBbq5l8+rkw2cJkCTtoZ6TBP5V2N3DEbMWpveH+w/d3B4HZmeA/rQl0cMXGYw
w09tMJkZGzh8oFV5zPzllhikNcFc0Jyco63k3F+nNOoVRy7NHB1NtfiG+qQxtt7sG6Guw6iqfmnI
RgC6cpCzSGeIePEJ+Ygb99S5hvk3mZib+1mxDg2Ztm4zxu6fggym6+LrCNXSlqmf1J6zmo1rqdu/
hJT1my4dIKYYbX3mhUIQsXbLspndxIZ9aLWnxi2csBAz7pjYqmiZmkzhfQrVpK/MGP475sJ/GXn4
6Ksna3rrpJ3vagw0uPywEYP/tPVb2g49BF1RBD05pFs1GuIvE492Xexj4UwPbUlQ5FYmkIKNn3BL
mEt3bC0tJxRA1zBcMmOTpFa+21NLSESNVwJYccneaOdZWDswQtJurWi0X0FvbmmpJ6FVYCgpqiam
bFZscJJjpVUfBOsVIXXBz2WvvRk+XSqIqMcz+VTdC5rn/gIBbWE9TECsjCI++Vj5MAy2yTeQDYX2
OpYUr4m773YhQ8SkkHqjWBY/6nrVAawmcJW1c848Xg2RFtZv2XZOwKwm96m0V/PkmEk9/MyuJrKo
zr3+rNzEAF03s1OHYOtICsi0k6OY0DDl1bMcMJG6JbW8Xb6AL+mLOTLjYluKA5/V2tpX5OZi8JYF
6g1QlbHcdpLzNXLs2bskfT4BRBvWqbWxPC4yXvYrCvgnG4YUoX1fbuk3oqQFm8HZKFZIzFzUoelr
Bv0GPimnZZZG5dpo4eq6kwuepCNy75bG2rieIJWp0B3ktYv3NmQg74VpJUVYWeurtVoQRmRGWcCj
cYLOc0F+1MRNsR8M47NIuZiWZoFp6NtlhejMm+59LTKFfN6skQrIOaX5s1FENrmGdfWMbgRkN+1L
Sn/yQ6wTvjSPSGJmBfdGgNcaybTvdvmU3P4G/8UdyuHLNMDX+h4bgInGLIQgkMGgbD+Sa1H+0C/c
nYsmj8mLi8tJBL0F79e5wrhf7cbDzN0522bIvahkXTvKJh1g+iCgelExGaSGc6Ehx39odUeFvhhI
udfA5ybEeUtG6Om8lusLKbv1fq0n42pYmgh8Lx+ueLOrbWOuMlh6gzJDls+gEXb8VY5MG+CSzAqr
pe/wviLW6DniszwjbatCHxeTXLgrvdog2xwkHc84+ixq0yjpcRjY+ulzyvvmPq+k801wAGFtDtC9
JNRx5SPD7K1zq+3S3k0DwbgQ4tsfQzEb8m5tFoQKVsHjRH4h9d0jkTIFMfXbajEyzOtJHA6uSF6s
HPaNS0OzXvVOkxjXB+1M3SpjPVfDDoiu3s29LrfZXBlX3oIb2wSKKVMQUILO6B8YpU9SkPqn2tjb
aDjNdsC3ZWToWfo2u4t+lLrqnqXiCUFhIZFTCmrFNQ1OtLR1DbVm2hB4SrqxR6wJqbIQYEXV/TPS
rP2ZFjk/gb0r6uzpQ2sT2Vyqcf7WhUguTBGS5woFs9+1Laaotdr7opmua1OJE05gAvKgHEMxOETL
WEmFWxBD3OhxrDcd/EY9tnReJ3BxfgbGlQ20X5d1jxunJfAXCd86oT8mG5ncYdqfq2WzEOWwTXpe
NgOIPjQ6nZGySG4PMAfZsoBdDJhq1vciUfZLnzKoUfnkBtU4CNIdPX9bOrbc6wBVmzxb3hg7wb9Z
hMniEDo4BZ0ooWubzcs8F9xMjCmQPyS/YKCfdzYhiX8psjHsLFO81yXOUUeiuRvJ9QD0Z58xMmLy
bVFMgN1+toUJs3ZqShkw+Srvb+fWxsVjuam4bqOKegSMxzXRVKr7t+gocTMnvsQCG3u8VHnYESyF
UiX9yxhVN8KY35cRMXHXxdY+ncoXpqQh8HTtqbQY2DZysts3JUokPsZknFXR/do0a5CRgL3+zjUx
yHqLJi+mhelzoOHy3iWZ/r1tSlBp20IU1xhQW2n2K1cPQphquNeGGyQ0qb046IutHZLYZnWGbY06
3SYoz3XlkXw+RCPpmpi3e40Ly5k9/YvVFfTI0lCmzINlRhrPR5AKBrbWNsTOq1mAJ8sYX5O8ii9e
r7pznVVjxEKEim+S2RNEBs7xDjVwRkhxullxQW3WLvvyZVafxrorT8gw+OhEJ7HyJ8iiazUY57Jo
gFW8geQoKyGukJHALp9IHLP2aq2MB5gf9Nx9hfpsxJiAQuf2PSRGzvSxDk4PvNpa/5xJry48c0Qt
pOkv2RkI1TKLOJ/YQgqR1dTTZdlghb0FVArIQbjegJHGaTRz49kVkznZ0bEnrWjGgL0bWzqjkraD
V3VrwHSzamGGbvVgqrfIYTTN06qjqLFStMboNZF+DTUWC+RIm5nwrJ25Do8l8AloiHyalX0tVdJE
ep1MO0I99U/3JiAn3su/vT3MjbbTIch19Dsxal9GOXXbrLfnllDXpovy3BiPxI5MJN/nnxis40BK
HeWu6eHaTVp96/vtckpXG1hhJKuIbLlx2ypTZ9siCtdV6SepNnKbIKcg3KyYz3VVs1gMPgImjdE/
TO2GOV5HOeEL83+knclu3NzZrW/lIONDgM0muTn4J9Wr1LhKstV4QsiyzL7vefXnoc+PRKILVcjn
DIIgX1Jb7Hbzvms9K9kGY2WvvSEu6w0yNJrRo9MvDUvh0Kij15JlT+uyr68dHLHDjRxSQF6ucPxp
6o8OPjX+H545fqNAhd2rYud0nWeZTjBeXIMtp12KmB8iYLXTgZi9a1XtHwNLyoProxwuCVD6Qgra
hKTCQ896FIVUxcMhy5Cpo9HFbYSLxp+E5DXajp90ic07N+39L5rEAZhSPwZiAoJLz+N31aejSrEa
Cx99bFriHqbKZBSPBWFuOx9iyRYjLK5+y1PhjRC82uWgTy1v5AzFznyr6Lh/Ko1SLVpZayUM77Xj
jL4Tbd4dffBIq7DEB6E0RbDsmJWXUe9Y121KCpTdp08eIaIbz8HWGw1ZhzPIl+taG4yvZUZmed2x
udKUOt7oQzdJL3msicheQk8iApYK73PLJ2Vo1U9OszRRRx0PTThiJ4VQ8qC3tcO3rU4mBHT3fB9w
irqqxbPBtscUFItjF7hpUhs1KA+zcq5MauioRBMblpNHH+SrgSe+XVdjMDzj46iWToWtGY5iu3Ct
iVKuDez1SomGwsjZ5HRxxN6x7sK9Y/TDUqTNQ1pQcGpidqx2p9D5hRO10+1W3nQCD8BCZAW9tyKr
eGlCT+9paJeqNVwngQ4itu3Dr26e/GQChl6eWlMbKAvvm8HtH8ykyZiVQuya0kYRbvn68wBw7Ub0
Q8TGHm2Pw24dxqQffEuLEP7+iHbDtXt/46sU74Xlqmg6RiPboj1gZy+dd89OXmtOl9wULdiOBCJc
531BSGFns8/LS0CyPtQ7lr4AMQA1RvWbB4gCqRqSXhVQNqXS0VsZvaXJRUhPYeUVY0ANWTFqCqhF
oi1Vg1tWj7b+gJFTuzeSEKGHwe+EwXdqBQ6n6KRdxZ3LjgC8EOrVzN2NWAjQ+KKY63MqdopLfyNs
aeGqLhN2HCi7pCn977Fi0SWgOrbTlb7cO7GdrdBXoJtOgTju40SrWVaVuufRsKUFWBjdENOJIqWt
zA03iZxD03knOxXhd+E517FRcsbmm4EYno8cuQOFoq0Tlyz7Lixwz8WYSuW6Ha7jtgCdH2TeVuPg
tRmGlnJl700MkJ5wJ9cKC1jcXrUWRpVtQxmaD51hxQ9D4AFTsPNwYlQYC7PCWOl1dHYadii2zsne
L/WXliS8LwP4WLDZGg5jV7BuGWLTiStXf++oUq/UtrGg7Vme9uD1fvWoyQgFJgYeauVVTcmo4qoq
BcmDWjflvhRK+FVI9sh6bVhUSJpmXabIyRQjjN9dJYyOWe2B6mT9fpUBBtWo5WgIHbxfUhnHliUq
HXzuAMtaIutLW8vYUvtnY1xCjQTq09PrC/sjqGhtr1hm/eoWpjkhxfry0GqwQBQZVUstzn9SWjDe
20ZjOqfbtrb0kDOzBNQwKhFyDbwCOF+EtXALDsda4yevVhwZ66br6+e04VABgIQ9diffNMiOxGK6
xoYtBIoWaZaU5au+OfqFHVxnDVVSDWlab7SThcXofGYdLXqRNPA5sKNNqIdCORS+TL7E0iqOOgUs
KqhTBVgTOHqsEdVlP1iI4aOAsAVI+dg+OjvdSIPDH622hqCKzl75qj7eOSZbCdyB1Hc88CaZYLZq
CtgMAK4anepe2L+jJk93UqntDebhYQt4sNy1BdkBKmqs11jvuhGhtah2GTPGSowV86noo5uhQ/Mx
qBpRuyEcercgVSuOqV0aqDluOS1Dqe9w3ECkYvbLtHe2PmzSzHhahstyXylsKEbC49ZgIsnH1KBQ
3Iepx9nOzv2Dhq0cBj+YtqvGCOW2sbsEu7pVbN1irMFt2MNrSQrEBk888wUcQKZ/rKt0B+rH2B9A
Z4nEovo/eUnYHuw02kpf+xqpuNqp421f1MR/kne6BfIKAlhl+e00XbnTpWg3HL30XVfW/o/cHaud
qTXJcsz6H61JrF6dJcGvFM4e+sa+2mhhl2864mU3JhUu+FWesdFGxLmJYIObAP7fCLI3UKGiQfMz
rRLbeKC8GAb6tofAvRgM3NitZ4JYCN16PRqVjZ6UcIysbq3nMu8ozU2T7YCH76o1FHcve2rei6Av
v0eKkN/FUNI5zKw8u4L1W64s3eR5QArwvJekmeDJhZWuaTu4OzvEY+MSh7JOyUuGBmEru8j3wnXg
NQqTq5eujQEZcqHLX7VQAEBN6C+qO+B6/AhqiRayso8FNULoGvxHSgt0Nivl3lMzcT2l+97rReKv
Ia5HC4wm6BIaU7tyI/p1naXLI50cEnSk9cLOQr+B+69cW6AE2aTAlFoagJRXGIPf6cZNcinLtpeB
asNaqjJSOqKogfkYOeFVbKLWjmGmWc41QkuMbXEYP9upAnoxc3PCvHDa+EBerpUoz5/MBsyMhcFs
3fA6fTHYAu1DPP/L0kKBEoehd2vTgbrpePVZpOoOnQPq/zQaV0mbgQr0zR/0g4wDJvM3xH3U44gv
3radVa8Kz7C2Dse/PWkT2rXUh2rD+ptv45HJLyxTB39n0iFSFsEmiCrnhe5bv+AcqS6KBJmvYxFQ
kQ5htQxKSia8gEtoZdRLErSTOXyQBS2X8AfFVhhIiP5v2SJGS07juMxIs172WYbGUmkp5MtUTDs5
+ysgAJwQcIJAzUE8xMTiTyb0wd/6VkdWY5hmy9BS3ljkAwFOjImpC0exCV3bu0HViu5vpDbKbIyQ
VsvERleTJwpe3rqgkLgcWl1hw6kE11Tu/PWg2GyYklz9NfrOtxKLyzcrVvikXADTR7vp1Vu8xOXG
iQP2VFjbMM4bpO4CKV6MNvo9wsXkqhwR0fhJb+48HSmJBzihhORh02+9M8AlPGkenGhOJe21rvJ2
jNmYr/xwhOLl4w5MVe8e7shuJBUPh1ZBf44MUPZgQ0zxC7+irqTxNkpwUrM1wBNQKeq6iqH/+rba
LTM1Va8o8AKhiIP8WrWZh5bOlKtjdIP9RVFRANVUhAB/YdiJMnvb9ZV2B9hSLrzEf0/yGO4Pfbsb
eNvjMtCoEzhWkO0cWhg79LUADTT2NZtEhxDQB+ljldIfZ+b1rwz4iTbK/oHdcw7RctHL2l51ZNKs
jbQInkQ6kPxB1RChJjX8vVRM4wldk7mppu1F27b5ttapPlMSE9cj/vFdCIhrk/SIZ4OghbPRoRju
RZI9RoGd3ismRlvOzgNCLarfUZx/dYZe3zBdwICj87KrI9U+xr6SbZBv2I8oOQF4xJJOFIoEWp2Z
hl+VBk0fN1DkwS5v1AiCx6KnT7qSU1fIGh1jBOIaoVlOtQJpR+VQdJY1iwQK0imvUFW+iSgBUhH7
5Tcl6UFj0SO8AxDNva7z5Ai+HRiHAB9ZjXm1cs0uBwCuUn+PyvjGjfPxa8ZO7Ia86UMHpGIVps07
swtnZcdr2BiChXdJMgEkwnbXRN6zsNgxkpBBmRn2GsUJkjLquL3KIQTeuAnlm7KgOMnNRGncGxry
4VrdgtR+9iXrwyJtfEDHCL/cuM3VlW1GvwB+ZjdBLhv2Q1G5rSpUu+A4tGPvda+4Sb5XYC2uutEf
HmuK5Sv6se1m8ADXBWntsDXwrVs6atm2clvOKNijISmQj+ORevRbiYUtGiCbQ/FiCUvGWUQRTcUk
t7KlUVkFjGHWopLY9jdis5ObQgb0Dls2tqo6+rcc7gqOKYjd7nMZJVvZOmLlDtSJOg3GR94a4QPy
vm7ZMb+xa0bl02ayB8tJPbNKAyTgmWvf9HqOQTa6GYtjpYI5gdivvph5Y/4I9ImdZeMFsuCsLENQ
p7ea29lLq4mGTTq61kaqTvkUdhU1BZsjMkHM8OBNv79BYa69MQtgMq3Unh5h2r8ATRe3gBtZUHWv
wppD+zlOneQGvWjC7ipjB1LkyhtTMbsu0CO4MlRnSya3fU2DL1rrvQEtqfTgRblUVMLIDTZaEbTE
Lk6gy6hFAY3YDZq1QUmrzZvHADnXk8rGDd0t5lK7pWq1cFzCh8K88b/RC3bZmsfRfUeKyNEBQY+y
fqifkXXrG3BrHEwsgcyGfwsfO9sQOxNFxFXRULRcRlRskL7HMfrXIC6LmyJKC+omRXLFlDV+041c
2ev07bdx0TDPsGPRGrZPCGE4IoY2RjtXfYVN84Qm4NjAbgfhT5Epdr7l3bfMprinUcn5UvS2vPYQ
mC+bGvEcXVefVyXL3kKtj9eRF2VEIduTY5xgv3tnzNQrPWnITqBguzX0KPiqTxYw1db8G4pm0Xti
0IRWEY3dqRni0lJr+rVT9/E1B47sMPaJ2Cikm20AspBHYEWPgWIU2bLahRlBLnDiHGq1khI7KSgr
04OcvEvk2kDgKK785Ba/KiCSxqU1ktc6no6QYoSE8DMhUerHoJ2wGhK0adklqEnQdtIKQLrXG8EI
Vb/M1swkwbpOkU/i0zA3vAtkQZKquUlLo0Rbn7njm5vFgldgEnSkQbH3Ki9E2qpAZlf57yAji6M5
jgZN2T5bOaJ2ttLgcVklBALVBeUF1+eRGrP6SoqRubPC7N7tx3KjCM34rZfDnE2c+ELrHUKNov5F
djK/xdfkv7HE9bdIQRDqAANNqFVioWpIBliRYpMcKAwPT23GXED3Ndt1sf2tKPpyUdr8SKu5b8ao
6QUJN5zx4E0jHhDD08BZfGEafXBU6MtsR0MHWxDXvC18aNdhw20AB0/CCsaThs9DADGcIlUoReXX
Hvr5RWCxz3Jqf91AJE7xyrJp96f/AsKO43fL2j60kV98ywT4HVi8vnft9JHYI97LV9Yw0PZUjeG2
CBPJAl7LOy2lVkZeX7z1GocXprUdVED03ekFkrMxOOVNQeX5QFMjAAeb/sCn4q1hRXsHyy+0Xd/C
iwvpHiIl0pO99Dz8tomebVsDmpzblN6XvrDeINKney1rMfManQSs746LgaPbHXFSTMvox5kvOLFr
febeWxaSSM/OqaykwBwj2pjUQkq6R5x7Dr2NnyDQqD8YHdChOszlXdlWLJ+OmPZp+DzCXo2oHPLU
BhXDUhQRncDLrqxJhAx2gURNxfFNnxDP6a7hcwRvy2TV1Q6ZpAHOE1gZ1b05SJKmWCxvFY+sJbSL
CtYbKJkcXANWUpn/8KYddFoU7bvU2+YtsRpvExPvBUwO+oqvuO2WAmb6oLaDR/qLqGlwwZoNQ6Q5
tqEOlKxBDbqIS65rG481gaHkSOjABMTAReplfV3ZeANMRwyPlV3oFBhdsUeGgxfc0l4k/IgwpOQE
4LA2wbWRIw5F09maSCXuQHYFmLDQcJBl160I7WpQXeSU02K0wwruac3FUCbjnCCF1O3hPEHtqZ1Y
JQZRE/scBf7GMlrnqkjGfKtoiGeaUSl3fHjsqiuK7XVoBytPT+R1jAB2xfaO2ahunnNUhLsKwcx9
IceKd4tsRKgJ4YZ6dHcF45PP1a7Ytw+q/OZq6r0dm90qzAZxM9rms96aEORjVtU6pUmBwFLeNxjo
bqI6Qbtd834UJmrsWGn8Hd2VEEgDyRiDQ/x1WeTw3ZKCj4SqKXsuxQBZS9/plnQrf9VFBm4bGNuc
bXBgV0M1MN9X2bXm4AwwGvyhgDQbcA9puoOhpaL0bkLaombxysaVXQ7iU/gvUdwwBQq1voKpxYsL
D0hBqsQZNvkhRElPtU3aTe6U+R3vlXFFINsIOGq0MQ76FVl8WfqTLRCOWLvOX+yoxSncKo290Dih
olDUsZaUSD+o63FKtw2NuRKJUR+V+I8ijDIKevN7g4+LKVATK2vEpdKKEltV4FZPZVlWR7Uiw9Er
ZLT1hp5wcl+YKwS5r3T+aQvC2bzJWHfWVu0BWs8raAs4spfoeexdHAIOMBqHyX7Qvze9XdxUtO4x
FdECqjSUyjEK7kVLONGq07pX8tHULe56uZGJaN4JJrL2mhPSPXLUN7s1kk0JavXe6ZxX35aI2Uoq
CDTQfqLn1dZ0bzioBjER2ApMN5l3aEFEQ2RWa1H7U7OtKSBHafi+AdOY7sYecAAKkrpWwlPwyTuk
b2W9nvHF50ayaxTDO+hmndwLzo2IxOuewj0l6j0v1VtR06fIk4wDhPRZiNxWXXe6ioK00tSFbSvp
qse0uxBDCo+Q7duyHzFhogTM1o3Hyle7dJxI4/OxwwX9tld8HdMPBRmqOUNNNBbQQ8e0631IzMWK
R8FR3FeHtYzTXzpxiSuYTvGPeqDQbdqN8loQ6EWxwahxHIr7go3lHQ02mFOq239nt/eCusyi6IoF
hmTTflU2FI66Fq1CGGY/uTg+6azH1jFljGQh3SiZ+9W+j4VYVGVRHn2mnZ2fA8VE50eHgr6qnmJZ
R4JDigqNDB37W2SGdybBzystwTArAk5Qdk9SykJ3B/dKJ9CEDZY9oCJmTVNHUDMNSR+IpFAyVXY5
7h2nhW/sy+ipdqlcS52mQxWxNJhqRworwMRlHIQomykDQ9AtK3Q53QvZkpSWo9gGJqKC7sc10vfZ
jjaNsowi7I6tZgxrpNMS+wjGCbUjX2hMcUo6JDyt6rY2tnpU4UYvBwIR6DVe4zX5EkaR/IYMKFwW
aWFv0baAcoLisaTc72MTaFj60dVjkFHRF9tKdWPWVkHTAYENbQLB+aIZcm8tW/uX5zStR4e076fj
vgK2CncUjhlzlXWDoPjrokwGgwtjLrSGZm+hS/fYAJpNXZJn5THLLS3JfpL2qPaE3OipuCEmkrqU
QWhPBQ4c2YJjtrRaTZiLylTxC5wqeumaGiSopcA3B1iIVs0z91XuUVFBsPHT6vrml2dBKRSwfZU4
f5cUZrdob4i6HuQw/XXJr0pLxKo1aOb7Ol83UAjIgROnVGUCXgYSaHfiw/hRvxaAMhdZSYdSxqJb
FZYabUtkuFeCTRVpiOzaFhXLLR43O9qVRDuBMAVoFkg8Ko2jAwSOrPKGJtb4aJGF8MD/lrCC2lfW
SRMoa9H4A7Y9BEgoENWfSoPykoJc8TOyjIBTQkSGQF9wa4yJdSBaXPuWIVnnBd1AvPPRU0Uubciy
7k1q4QrzyhUn0xZvQVhdRQ31HlDycq3TvwMWYtiQQUJzr2tRQBZovzEKPMg5rVJ49W2r6I/0s/FE
Cp0KpWVbe+Gys2S5wNDE9nCdJ0N5Cz3cXJdjUkCGIB7ALgP8bMx5SW+ABDL5EbesCiI+J/AH1Wo0
aEGwFGUDs8Yy0XF6prKVWhtskdLQUcDjTufHaF8qIZqvOnwuaKqUmY6FgcIsI2xoOeYuyGWDd7EM
BuQCQfko6YpvbPeLg4mBPd4USaKOSFwLBTkNHGR6dwS+rD1sYag+p7Zp2ojvHnuF5yKlOza2sXrT
+al58BMqswpa+3s1z3Gn9Y6DtR5JK2LIkuK8SYOXJjieKwTftqlp11aHVRJI+cvYTHJJHQ6tGmAj
5yDZrOs6eBEsi4u4pVhBjV1sefmpzIlOQKBBsBbAAd8CskMtocJim3isisIeJFQd+q4afiP2cs6t
SQQJ2pi+fOQUrG1bPOG4oKXr7gtN47sJSZtztbDf6SxgKGGV/s6mzK3u+gINMhFjkZ0fsx77roum
ivmIYpmuU92RcQz1IZc8toTgnsAxAeCbafKEnvzRri2mnDYhxjggQthyEAsA6UX5xOm3gh5rRasx
GUCJEUC8cAocsYPPbK708Mlq/tBlWCjm/YhAClFeUD4RDaNvZR53D5FvWqwqvHaVTkOVTtpITxmE
jAx0ca3rqNlZuzVUK0ZDa5WSlphgCEGVZtuxNuRbFtZEa8LsXXguyqnz8egn89cNKQVGU2Hzr3/9
n/zt9T5gm/s//9L+L9o34pIDOMVQ0eATWk//7c+bhm44umnQBTJ1Vfv88w0fLCfuITtif/7qjfky
04bv54f4MxGdIUyHvbqhW6ZQZ6nr1NnsJiza7KiNN4N8xBtnRXiTsTz+l+Nwi1TpCCF16tVotT5f
Sq7GOv2oTIHk9RoNKyLCaUFFw/XfjaJ/HkUU5hhN9q1j58gHvszswfIp8qKjU27Yyhub88Odevw8
eEDFunQMIYzPw0UqZ30jsIsjCw9L+OBeyJG/9PvTP//wekEKSLRCdYpj8Z1ODYE+f/fnm59/PqdM
iQ+bP18MazveZu7q/O9r0/VnwDWz9Orn//xL6qrJ4/5wf6aX78Pfj5vYxmHmFtB1D/LR0Y5eC8EM
DSGW1SUQM7AYFbrdp1G5Pz/ypRs3+y5rVJasJKI4KiYM2FXeXLiyS78vP19Yniedb6kmDwatJcZy
/y8f/OyrHICZKOrIk0lHvN/32GD+6v6Y6ue/33bYEGU1v+/RbdYEXt3t+QGmV+fPJ28T0gU4Q6O0
+XmAitZz3lhKcZTyoUB2CO6rejs/xPQMzwyhza6BSjsBVJkHjEn0azQYi6ZhSyWfFASPKSeY86Nd
uCBtNn9JpEmI8PkUMccgh++qq1JceKkuDaF/vmeZETvGMH3tCCpSbOGI7sYLQ5x+b//9WH5/sB8+
SIBZnoZQsDiimszaBU2J83fp0u9P//zD77tQy1OkTcWxY2OLY/3h/M9fukPTP//w85rCkSkaeeQA
jYKGriQyub+8gtmURVRhbAWxLI4lu0pmpwsPYPq///HSSmHaDhs8aYrZz+cs9rQ7q/LYJ2QAsDMP
w2XL2cUdjudv1ckn8WGg2QwoKyVBw1eWR4e2Hen2MJzOD3DyWUhyydHtCw4bs7UvsWnWalUIQXzi
G+MPtooviX37d4PM3ifp4juzCA0/WgE43tHEwWzTA0z354c5OZU4Qkok67phmbOPu0nGluxFg9lq
i2QRxfnBGEBoHs6PcvLZO5IRNBggqjZ7JGZbKZL8IpZb6H3utUHw5cp6Pj/Gqcdu6LphC4cTt+nM
xiA3ra5doy2PCnQ/ucmxOv7dALOVz6LVWo4WAzjVsim+B0V5YYBTd0momlB1Q9e4hPkV0LPiDo75
MXmtiBDst1SK8+zm/FWcenmFJk2pa3hs5Pw2uXHtwqGt86PV3Cjxc1/e1dqFreh0I+ZfutBNge3a
kJplzOYq6cTSa5MIFUZPaIRT3CiqvDOBWUeet8e+MZK11acXbt6px/9x0Nn0QmW6LSjk5dTD3ha6
8+P8XTv5aD5c0uzRDPTVuqSN8yNFdcu7cgOqc6u6+fIPRhFsG4RKhpCwZxNL6smQnalXHKlWBV+k
/yai51G/sJKcvFEWjSGH8HHDkrMvXleprucI1I9WtMenb114+Cffrw8/r39eqEZZtTikVB4+DfhQ
P7JYAWk6f59OvmCWZU1vMbUBMdtijUmehbro86NHe5FuHOURSItT0zqikLczjX90y/493nzPiPTU
ioeI8WK2Jcn4MCC1OH9Fv7dsf3wzDk/dtsQ0R86+GbtOgF43bnYsbWQmWx85sNxAcKNtjZkz+QEn
6fyIJ5/ThwFn30vgZ4mVlAwIEJNIDx/AUrY7P8TJj8ahN+qYrC/G/OBrmiXJ3ClDkIyp9WBgi5+F
aS/sq/PDnHwbPgwze+P47M3RThgGBgM5cFtQ/4UOIiJctXTKPAY+P970rc8flalqqjBNnpOtz96+
Ah4Dtk4/P1bpIXIRGawj+6aAkN9euH+nvtQPAxmzbT5tOzw5koHkryC7McTd+es49QaYKmUJzaT6
qjrTff2wpVTRl2kkDvLzBgFxaJiJCPrvroBUH53FjBVAA9eGOXr2kuFNQNstkwDF7a++w+7XPp+/
hulef3gWfwwwm5chZZhYv7LgoNCTm4LQFrXUVm2Aow1yPLuOu0bUh66xLuwxteml+nNgx5Yo07g+
czZVA7AC+RUr/sGQ+Mo1HC9asq3aFktcRv11E+n7GDZxndCuvpbdhUV89gr+/8sW026HSCeNDfXn
RzdqWmUC+ggOjnrX4wwj8TAbHizl6xRcdv4Onx7KskyHUpxKsefzUNhOc+RlTXDosIroy3oKC0dE
uDKNCwNNr9sfd1T8eyBn9rZT/FT7kKT0g2tc29pjziFthJeZeDc6Rubs/vxlzSfc/72F/xludgsL
MwlxZ/PmDM5DnA5rNQEGl36z8r1q/Kzs2yTcdcWFzfZsQvxjzOml+vDFeYR+yows24MDvK+QN3ph
Lqr61nQufNmzieOPcWYv54Cr0p+EgwfNXHfyseh/nr95lx7VNP6H6xChacOH4joQda4bWGBGAcq9
dWDIKlclbFYf/MKF12M2W/1xTbMF0hscgI92HRxMC8/eRgVsY6zOX9bFd2I2XUHSatQg4b4hCfqC
r21FBOOxMoK9jfgQt/whV9Utq8JOg8V6fuyTExmaCsc0VXzK871/WmSZiryZiSwllii98eyNZHnx
H9yQ1CT3RzZcmEJO3k9baOwydWEDSPv8DLvE0n1wXcFBetomS5zXKZJLy9z389c1vQp/fNU2k6QB
n5TJavbK92EtWpkyU5HySsP7FTTA3w0wu44cSdBoeVFwqMl26bsJl+T9OD/Eydf9wzXMXnepIF1M
UoYwTVqJwb0c5dZri0VWH7XwcTIDnh/v5DTxYbzZqw53cvSguwaHQj+m7lcfP07nbBpkLOfHOfls
HGFTpqQxIcRsCvRdkqbzvg0OBGiBwiTy5Pzvn3zFPvz+7Nkrak2wi8rvU530uvuDmf+Xxdzfk4Kh
TkdMDQqgNj/LVH7Ca4db+YAZnQDrVa5WF77LU9fwcYTZNTToCf0IPuYBBTHSAMqsRr5N2/vzd+rU
IsuBH20ljSKOmbOJZyR/LUScwyJLNpNeNuuheyGUHHWQsYyqq/ODnXrsHweb/pgPs3dm2UaoVwxm
JRLG1hdFNut/MAJNVWFwwHT0+WOpC0RL+JfY9k2OOqgquJb+boTZY8nRPCLXMoPDV2f8FtqP53/9
1AeIuNCcji1At+Z7HiCLue/VY3CoFpmyw7pskyLRXngMp2YVg0AFeo+GQ69oNnGNorXKnuzvQ5C8
5wmTI13/PJva6F99AluM8EIN7uQ7JhFEsREn/GH+tTuF1wV2x3gDL5ZbfM+JJQnlc6aJ7WC9nL+B
J18xOZ0pBBtkdd4yyJrOMHtsv4dCe66vm+Hn+Z8/+XxoqKrTsYVfn926wjWUGLSaf7A6c42hcjUK
wi/B1xXdhZFOPSTB3CIt3ZbAneYjDXqpNyo7AvSEy6oDMqrcpthSS2DUKuQPXE7nL+3UnRPUsTRV
pbkKZPTzx9kMsi0KNw0OWboi7lNdnv95/eQFmXyStmMJiqWzXTZAGddNshA57gDaZ0CevI69UVsw
xbZrsmJHxH8eMQtq+KQZY/a9TdFCoJeDOT92oBG8dgoyrLVtB8hlrWTSwdxRYdwAQ/clsHKUIh7Z
Qq6j/RSE9VDyIzRUAYO3qBSn31gAe4mSa+QLScLjhTd8NldTNKNyQiNfNdAkIPyYzaJFZ9Qu9tvu
bjJ8p+pdKb6jz71wB6cH8GFD83uQqXAK2JZ7iPHz8wPCOZs3MTLTu7BUclY2+CVDqaLX51Pv9j59
/qdICO/esFD8CCW/uBE++YaYjoVhnilWU6e78GH6zsO6MS1sNQfF93e6miI66aDnn39PZrfy98Iq
Pgwyu5VZHyvFGPOaMP8VuJIkPhwUYucHuXQls4VoQAoF+oRB0G/LTd9v/8HPc8DD7c3hFaHK5xtl
kIjS534ZHZrEqvZqgbeuH8Gbnx/l1FyERIWdtK1L+49yKuZL4fWpFx0KNdyrMeR8VGfoHUH7i3/y
UGjUICJRSe+clz1tWXmd6ZvhAV7lQH5VnG2DAu6+SorW7vxVOaeejW1IviX6dX/2uIzYRiKsiPgA
1dxYmSPfedLbxhcTi86y9XE5IGRIe1gpgAmr0a2o8FXymVv9gjMmxQYgyHxNIPTaE8SzI8oGlCGQ
Jh8v0B1rLjE3KHVXTl12z3GQRZDmJw6boZUAJIhgESlHPAdG/tYdVLAPoivFlyKuX1DC+1gSoNxT
4hEoYgOIbSixbwlpALrhS/uQsL/BZZQ9U5Ts70s1Hbem0TxTinod1CG6J83EX1NBBpUorQj5rlgl
ps0xb4h+qEPhbesxbHcaHAmChkDNWHr/0IIK2rVGA0TJhu8D5Rg+JIiYDtrgrstsYkE6YDv2ZL6o
2/hFdYbvvjAQp3npuPGjx6T/KsdjdjDRomH4beHRRZDSs5HELN8NuxVyTwtYbNVOxL5lhvvdzYj2
sDVCYJ0kWRVVBcoIweEqFlQ6aZpjttFruZc1812R65CiyUL7J1OBo+oOW0a6BeZc6EU0GhbulsPv
GE57U5zQ4ilrL0zdpzYnHweZlq0Pk1rWxDjPPT88eMROWJb2qMeoCpNhlXbehid+4UvSTs1vDtsT
VRd0ipFpfB4vrrlWcFzhAVJji3vE7Q4OZserzHJcYkeRl2v+0K9tRXeuNcggDxX0ALKI1b67xcdi
oQQN431PsWBbe7FxoU508q/TLIszGTW+Pz50ywB6NJAKfOhhGRAas8IDvfWibxe+ca7xw0r2e46n
Vcppg29c4sSa3YPUzWFtc7QB4RcD5Mq7r2wS34CgZnjEBCbdpGm3GmvNDZ1o88I6OrvGaR3VoCaw
CZEqrfR5FZ2Pr5Ju59V3jYWDxh4eSseG0gJ09/xVnpzImMO4Toq1HAc/X2Uey0jUtRUftOEJObh7
4Sae2k/Z//n5eY0+1nBEIO2PD0OwL/q9C6Pe3LRkLwZvafAPXgspbMcUVIkEG4DPl4LNVG1i6OmH
2HIPnu0RaIuNKzYv3LFTK5rkjMD38furny3LTZjhXnXq+GCYpDSnP1Iyhf3M3CjNhUXmd9t//gZ+
HGn2FVr4+bD0NoxkeV/CplMXjaJfuV25NAck0Hq4ikB8OxWpeDYYCgdTg248WTBAiBne1XGyUogd
77pLa/rs3fz9ZaBQQa/psJdkN/75Rvu6Wrmd28WHkkhu8d1p3s38/fxreWrC+zjEbIOVGtpQ5CH5
acnwShKZ53zRyfGL7j0s8edHunQxs5scewLyX8HFgI9eOMlV3X/DiH3haz79znDDpj2QYzvG5zsG
oyjDKVXFB9jNe7dvlza1nsC+yuzywkiz/ff/Ppv/jDR97x9WCnJMMS5kjNQ1QgWJNJagNEYDB20Y
EL/C+gRTbAIesDqqAw7W83fzxHPTOA86NDWn0un8QuHX56YlsDNWpgZSoLWIRA+JazV3RWg9Abte
nx9P+/N6HeZH1RGYYIhhnwuhXcMJRqf1+rvAw9wQ9deW/6TY2ias7sDrKqSAV/5z4ZQLu/jVCcIr
1X1evknjgbMDuVUWiOAA+lZ/4a36c95D92TZYByd6Vw870DRx1ZwXLvDXao9tRgHrOJ5CKDh2u9j
he/PuT9/G/687dzu6WRnsyLi45xNfejcI4W0w+EuD+675EeRvMQkjCfATVTt9fxQJ274x6HM2QlZ
qLLMLGSod1HiLmAPOuEaT+JC2t8a71Dgnyo25wf8c4VypgrmVGtCKa7rs/lWixWdzAJ/vEuMDcHU
/oVV4+TPs9HFt0wH7486E1BCY0BKP96VsEYy7ZfhPpz/+39Xcz5P41yAVE06HyzqvKufP8k4Mwuq
s8rw/0g7s+W4jSZKPxEisC+3vZIUd4iU5BuEZUnY9x1PPx/kmV/dRUwjSDt842AY2VmVlZWVyzn3
7fCgw/RtqdfS+KWy7+PmUOuPqQ74z9NovLNfEU9wJlbsgi0mPTeKOJruIWA1nWeIwlZs/K1TA2rW
IZcAUaGiGZqwMV1oUOWP0ughhrgTNp8QiFtdO0rV68oC/r65hRU8kyT4aJORL948UfTgZQyua0rM
SEovf4cenAk0kO82MSM5Xyvbiq7TpNCvYx1ilVaTgr8yb6q+WxYzpyAyeFt5ALKrMaPosWHbD6lc
v/JmhKhbVhgeCWNzHwPX9OJ7/o+4tQzINSfD+2dyZKAlDNCMbDAIvtLX/zlqc3VbACt7BImh+5wq
QzTs/QiIqipX1V9h73f1lclz4FM2SeWL1EH7QNuzc7B7z74N02J4LlMAmSSIg58CW3oNLHBpYRuB
BibJZTCQBtJEfhYH971vVkdqv5BLVDVAiTCUMCHWhXZ33dVwcFlmIPHYBN955lv0N53JJmhdbDKw
JenXTNpph6L22k9pMBTXkWIwOgcF4o3OkPO1nnMPRFMTHCUMBqA9CN5rGXKJLgH9wm9U71EhqqfA
kqbXqj4S9UKVulU1yAs2rSHbX/sslR7ANh2ZnuuN7ntv98mNPB3sqv0FRPrfegDbDhhwU6QxA5Sn
zwHIzp9quXsKpEY/Mo/WXgNhPOzpuAGwKAhlXnLQr3UFU1FW5RkPXgePd0tZ8JuhhvCdW5Dbhwwi
udA9Sp/ovJ62M0jUX6U5F2rCJn2gs6Y6xuYYscPKNG6V0Qj+qlrFfsq5H+9jI/wxGQy51hMZRNsE
eCgtyhpSssA6TCH4go7l9TfUf3rq+Kl31QNUwSMWIC8Qu3smPFU4jeG8v1aTyOQrfbetBvV7m9ug
k3sz6JphM6Ba98x1ZbvW2r6AUgDSxRA/yzDMvEx5ZT/Hag5e/UguO6f29CkDVvqhg6DvCBR6OmOw
AVKv+MWXMm3b42gn1jYxJyZx4fq+Y3ouBMgWzDhFJssAqUOxbeUp3ibUgDeKkVg3iZFpf8ujJv1S
GuIoJ0qnnUm/2HUFM9W+A8/nGLYyi92nEs1hfbQnWSft4SttDpYE1a1q1C0cbjn4cFpbHS0/yRnc
5jUujbARlKCxQEQYqUdTh74hTG1jxe+vuRfBbTIrWFiA4EcPigq+kvO1DI+OP+w855/L7sVauNFI
94OwqRhcn5YuhLOk2fwhzobwYdAC829asBi8BbW2vvE0s+UMkLBqAfDfW3IzXXGRMN7Wq7B9mmV1
YymxsxnSWNrV3V9kG7dG40h3QxUBWdx+K3QYS0sLWK0wZCZ4aibGA+X+u11jMaoZHuoGnpRaV9Vt
Kff6Q8ZL6Wg3vKyj3uy3wGDUu7JK8rvGa7RnKkYloJ4TpFgMT0NNBEV22EoSIFgJyBd1dRUaZEYk
PQKDsO36nem0JtARRfu9bcCvTk3nHyYGa44/WVdrCp0tiKza3ViSnqpAjVaNtn6Wx6nf245dwjgR
m51banFypfFS3Vdx8yutNeeTXhkaTwy5PXZzjxzDAsAVpQkGMRjwW7SFzEuEXuONVYfNryZUgNCK
uv7o1TLApXES7cukDh+Yyi3gLQuYCciY3728q4L1/Pt+Nih86hb3Lh0D55cuBA695Yxtc186AYgC
ef6JWPAA2vW4kau1ZnTBgn4Ls1XDJO849yaKUa8TxZCRUcu/t1LYpg3pruqzR1hs0y3D7YBzW+pB
zuwfKrS5l7VcCF44szK5c31uIxSvYCXME8noFPBjJ1CGZKD6pWxcqyIvBJemPY/nER1R5RHLSWAO
FHE+TsEDbAVa9xgb+ynaUeqH6vQD2pwImrU9ebt4YSRNeE8EdQ+eDot5uhK7LoVic1csBsEwMWUr
wSqyQBnhzZGCh1Kb7oMxeEnavrsKov7XFPZPXgCceqDelb58Wwf9z6IcXlY0nKNjIZIhycJK6rPL
obZ5rqLFOLLeQmJ1b035jNdqzrxqDGG+GCrwUmUOHbLZ1MkViBcjs9aAQlRpUu/7oq8fwYuOvnlB
oNxZmuHtE/CItpNZ+C+5YqU7B9QhQIh8SDY92bkCfng6cEH8UhSzvCthTIJ51S8qenaU5BAbZfec
JZP5FBSgXyh1MjK9rFauajKva4ZAIJDcJlU7OWD2jOzKkzd21lNhp/4vr7Lzzz7D7SsOX+wv+vcY
8X7RVVoumToVPH6seEYzwnt4rzuuLF0RsW1CJsE9Kd5BtxpIX6oeUEFzJbcqPNX+lao7VJrpxWQ1
BKltXCaWD8LlfaoUUDiT72SZgL2VSO8khnNkEjIAijJYeRYsnao5tcowA7UKGkDPLQHolhpIlTB8
SDTrLvcAvQA49xWqILgEwQoKvKfLprdo+7ol03NANtEkv3guMB7KNMtkC19RWPmtybz+bUmGa98b
UNxATxjdsAoy/dS56jxoM3JkOwUwGwJiGq28HGYrF06BefpTVOGntMbUKJ0ZPAwhk8tpDSJz8Txp
w7trTxRxLQpCdI6AAPXGO7ZGZHWxETxYirLlptrU5ks5UoLtV57fS274VJDwPinjUhpTRQ8eWudL
NDGrT9Pp5d1bkkAzMt0JtklpWmwZGUsHPDvgNB4Uhl4kQ96AV3lZgnAM5uci400cvLnhGeckvOac
ycnrSMYeJ4kI0gZkHdKkSpI2VMF2AEZt1WGlxW5Joi1zZ+KPeRqLvjAdyUqHdcH2JLbFwL5l3U6G
PO2VrHTug8Lk5pTBRXanRjVWlnPpMDi6I5MqYa5rzlSdWyCkotDIepN2ryrlCAeJpr6kIHg8W3B8
XDtwXBxBIQ1Apjchgoi4UoMydA7qpPi/Li/7wsZSfKWniIQyiDVi+UixR63321G7Bx/zJkzzm7Us
8pIAR7PUeWQG/mxl/vvJpaqWGRyto2/dZ7eK8ZAl7+6lxXBOPi9caGkvAWioSeZ9090kyRXVz8vr
s+Aqzr4/x3knPz/v9ESh38+6J/+bdT8k51dd7i+LUBcuZToVsHoOGB7PEXSYyZaUMQ3N+8JKwD83
Q8mCsDls4U4IzR7MCMvXQFog/zgey5AWbyqzxQ3YYyXgP/6zDZiMwv4eGEHMnyJJkfcdhbC/4zIb
vwHYYasbwk4S9gpQypd/urC5/95dnB5Hcxioxp7PVweo36mXSu6uboSoMzZdmjK+XxYh3FNM6uMS
aOXgpDA3qIlONAyqyRhTJ3sqogdgJfXC3zGrtm3Db2Wx1rYmxNFvZAl+tIJvNoSBKHsah2+Z/8vR
QFOidquAjpyk0AJ9gsDnsnbCM+G3RLoTCMU4GigonA6d0m1cwnrzBL1aA1pifs+gBFwYl6UInm6W
onMF0Ugq42Wx5/NtahXA+Y1Qyp507cYAfSnc119H5ypRr1Y7sn5H4yd36xtZgkZ+YyRcVcjKe5qS
4GVspyddr6Ga+gmD27aVAAUGirr/4TjuEB9SWo8uKyvY5L8/gGQtBTJVYZZZOLG+R7c0FE8gn9xY
wH5lV5c/v7Bj5Jj/fF68p7SirrQxzp/k4jYseVgeJf+mWAsKBbfzRgnBEnn/KrbdI6VMb/yABrrr
Vl95jCwoQl1gbo3hDmICSIg7ExJfAfwS2dP3hD4yH5hDqhT+7vJqiYM4syKQ7RL84F34yWJlIPKN
Ua+hA36K/7Y2P4GcC61HO7lh8quVbvT2HiaMwHm9LHTBZZzKFEsEsG9odPnY2ZPl06prf4kLZ++D
xJnkruesxHgLG3UmS4hqI89RJy3APdlg1/YwbetjSb7v6wc0Atxa57KbwwbBHLLJAr/W4FCpzmud
7sCUlTpn2xrQe0wr/vZ39VQ4wAbeiGgM26C5SPDpkMhZvdygEchk1qfkKT5oB/OX0eyS7edS/2xo
3r5rXwLjeoCpKhxAadbh5H1w8jtwmEIPnMiHZHyIhusyPFxehTcnmyjCkjEj3km8XMRuzyEpG0kK
HPWZgfWvlfoCu+Cv/yZBcF7N/yRw32bO43/8urCy4N86chDx+ysF/pZ4JwHNdfn3mzjys70TVmj+
+0m0UnkmKMD0DTxbYDnnGxh7EuNTvHamF6WQr6ScjHsFoe1cSqfQUxXVifYMciVMMkZ2pXrd3uzg
Fmz7f+jJOQBL+aQOyV8KYOyDUbog1z76UXI0bYATuxRAPgD1jpd1f2sdJuzXUIZS4gasQpycj3Nv
oPhVBC6PINN8id5Xp+PD558XlNanuIl7ULbdytyb6aF9761lsZjzdaXJKhk8sWBbxmEBeYoBNu50
1Q5HqjnvXh2+D54AmQa6E8UBpjADjtOTFO8ZgOJsY9of+PnkZiwuFJ1Hja2emwQ0X7zq5dp6ruq7
ig6tFS+7sLfEfzpNNRj4DB9x/vlY1yJfGQfvufVvxkM1vH9vmRTG51Fe0vF8wlWoFFQqIynxXVPL
IbLPN+8++GRlbdXm9aPhvDTh+1qgQ/MjWdJzKIF6m38upRU0kqX1ORGgC0XxoTWVMatseD5Ii/rH
LF8JU+f1PfcrJmjDFj0JikUGTnycw1QEPkmT+65DKUiDFnQzGh8wUMhcGEHjLcpazSqeuK5CLqIp
KqAqqf0fzp3arGWR3zotphE0E9sk3OY1KlzUhtQ00ggQuYsHGv0D9EfadOWo7zfUMynCOVCksWoq
TQvdMNs3I8ik7z9nZ98XInkQzmCO7Ph+U1034TWguu92E2ffF3aBX05oG+qhO75awcEuV3z0wiZw
XTg2L1rdIYwWnGho2F4DbUPiMj5B70vyiReWFK482d+Ef5go6VvymkxQqAg6t6SaihX8CQiR24ap
uRcvu4XGpgKm5515xPlO4ETonAyLMe83z980ZDAMzp7aTe173okQS+jOCubI/GOFk3cmYl7Rk2NB
Rj7Cq5e1G8MPdhgycNRtfyzvQOiUH524devaCD+bOhysqpcCB3zZHpbE8z6QwXhUTP1NGQtkfTr0
MxLzEJta22qq8q0p+cZ9oVrNQ1QY7VGewggSFdm4rom6V1J0C36NOaI/4gXts0CeZF1SKvdQDl9j
6etl5WZrE9dW5x+e3zQSvpmxNZhQG+E3q9xBea0mt2y2owILWnftMHIn+deXpS34UIYtbSZoGLl7
27JvwzADPYVduS2dFSoQ96XxU6Nz6bKUBeOnO9+Ys5qEQaZo/EmTwe2bG5ULU7HXhbsh/dn35cZp
9yD6Xha1tDkGo+Tz8DAgnWLqEL6GsrT7oXIhfn2uTP+mN7SVe21pzUgGkzkErNF8U/qrsnCY7Kiq
XMigumfPCdTHWGkkQIoleeWKWzIGajCow5gn6CHC/eCDPC1HWt64cHjlG0v7SjnkqjdrwMDheUos
5WHwspU773fyU7RApshU4r7fDlFwVZAFt/B4ITSFpgGUY/MQgKqe/JrU4OAjnzL6lz5qH3uIJTtn
rzBIkjr6oWys58t7ubTQJz9EbNZqyr4KwBVu3CZsN2b3NALvkJdfLgtZcianQoQlLtuihjy7aty2
2U3SQzzeGBakA7Qlym4UwDm3cr6XDJRH89wnzVtFERsrwjg24oJ+EleGq6RqniLPW7lq1iQI/snK
vE7RYbN2q5IkLD09cJ17K8dMLEv+vmWwfhoE5x5ELpvzK4B2XnozjLF2a+kRFpEc6pNQeXTKb4qW
XeneVQ2xrALb2wc260TqfF5OLh7PYqae6ZraTQa44brrTH+lJ0meruMeVPM22ZQQalwWKVZF/tWU
LgICA5BTaOkTZMIS59Rh0LhZUtM5ep323wLvsfCOpQ9Z+3UXwvgj/YRrbkXXxW08kTv//URXPxxH
pfBD5Ab6A1DzX+jzWxGxeMAAXqXgZGOS4nBAkDd1LxVe7dL2V5l3lHQb9bCyfPPyvPEm8+LZFhOQ
ipjm9Wz49UI8itukHTDwzjZynsz6UW1vFYY3lPpXbn1X/AepewmK+/TdmL0EQ/Q/Q7NFFYNa1bwC
p4uYSs5UapyFcdjJEO6+s9bw2zhOvy+cNTsae9hQ+T7cWLB+6O3KI3DpAjj9vnDM4OeIkxh2bLcd
yVx7EQwmpe6Xm9JSmm06U04FyRi40gQY+uWNWzK/U8nCUdODnmklG83yacKJdJs0X4k95rURLYON
4d1DVtymVed8b5TR5jinBZZhwl3/ateEOE+h8uO9eliyzAuOFjaib8YTz6UA6A5MbKTXrnKQNGh6
6de5LODtIZoFOExf/3tJCyY2WT7DnGWHgAEGiqMqVxvi3g/ImJNasBERrumCL9D7ZIjVwK/dPjuW
MV0ux34NTe7tbqAGjxSCTrI+jngv0UXodTr4EW4OWmGzk31uw30cr8ROb63qXIpwXlJ41qpWlyo3
1b9G2oOT7i8v1NvbnO87Gr7m35USNqMdNMLnwuCCKL9SpSN6OcLPAuPgbVpfjeW9rayFS0vbP0dm
NIGxeLboQymHgMKn2rU7wjMoaQdIZ4nWV670FSGOkEpROm2ox8Sq3aB4mIyj0+1q5fnyyr31NDwX
53wiKS2Zvj3B03hRVNKHxXkPyeM3e6PadrALRLs+2IXFildbVuePLOFMyoMdJFWVEqE0R0ulkHSI
7JVTOf/cc+dyro7gXKIIakB4Wrk9x2YbNXQ7WhSSDHWjNlAKV2tP0oUo4UyeKezQEHaqD0174wb+
s4e3DKUbmXGmWtk19pWFJUrJJ2b9BmXlQC0d25NtEzumIq8c+IdwUlNuu/hB9Xe6c2zWmhDXpKjn
TrQz2gqCLKQQ7Q3RNz+6Dapn7qLLJrhiFqYQaRWNGraOj5S5w8rZafbWfuf8B/f1+TYJjnQwS1hM
R8zCpn2639Tqigrz/3/B7MQ6VdUODXPtJSoMXwZGK+THy0u0+P258WDuqdXewGPmuZ7LSc/J6Wnw
D/L7qf7xAQGAe5EIozAhiwULKQo0uS81skfRl4DZ8NcPfB7oqBkaEOADEUGsGuSIJmSldvUBALit
uuLEFpfn5PPz30/CPZ2ypz0NfF5WpT2ZyDY9XP79iwfBwJ8D0k/ZT3yQw9GmjfAsVq4V5TfZ9FqR
eyLbsG+rtdh80YHNGfq5CZNurPmwnKjC3EEpwW5MWMEUgmz6B8UEKqBSh3TTtHD7JdPVZdUWnnSc
DQe1INhRicgElxk3EeluU6/cLjGuR8YCo7Hb+c5Rs25i646JiH3YSRvYvy/LXVxSyhvkXuenyO/S
74miFnRYfuuRzevjakOddaN391n6zTauL8tZ8i5zaZAkrEEtS7Rsv4/C0cxSkpYxL33d24exeh0P
+oqYJRMEhIfelrmx4E3NTLKNFkY+rXFNa3K2xtQfE4YxV+LBJeM4FSL440KXukZK9MYtSQq26mGE
FLEuv+VQ/63Nzr7tncFlnsoSvHJllfBpRhayssfA+9wzXW2EhxHQMUl2ZeuW9E/Dfyfyppu8XZiu
XHDL6zlPOc4ZvTc1QrWjttpRm3YNSJumur2D2fnbZctYEqExbzAzDIA9JT4StTpXYq1OW5e03ubR
g4H98veXLPz0+/PfTyw86ENPr3W+bwHtwbwSXMT3VrvPtONlOUsWTi8ajwQCYCZ3hJ1KSsuGUi9v
XeDCGS3zt+nEq7TtD5fFLKoDNg7IrqSxeMCdqyOPtW1EUoY6prrxzYMzblV1U5OjuyxnISLFD1GX
sbjr3uJodf2g+X4gD26uF1uz6feTct2X11Z4r1a7ci0mXTACul55H5KoVgnjBe8nRUMfFWkDIq7/
o9lW2d+XlVlYNIVWGeZhuDhIIwl7U8HQ1xmBNeC4d11/oKG2meCUX1my32k3If5ADEkPGoPn2WfB
MaRyayVSN7FmwBpr/ksEcXlmPEvxk063qH8w8mBL192miCzQf/MdNNhbnfGK+t7UdxrEZR/QWtfn
bDkRiyWWgHNdzs2yCUe3TY9QD8Y9LRY30V+XhSzu3IkQ0R5jvVPAHhtxUOnmJZ8+8PhWYKv6nxLC
moYdaRfDz0YXur/e31Id0ZKVk7toHSciBOuA8bExYCtFhegfuCPtW8nYht1atXltoea/n/ihaJDG
qTTZjaC+GsjX1k+XN2JNCyFk0ZtB8UFNYaHaG+jdvO5ucm4da//fpMy/4kQLiOA1Kwrj0Q0NcA2k
rdFBf+vc6Gu1l+XV4rQSMhhvMdNytQNEKgAiu4YC1tqq728coz1B//N9QQ96GpTQZsjPVabDoF1F
ycpTYeE2OPv+HEOcrBNDsylNB9Xo+tPeU+Ch3RTF4fJWLIpgmhBoSAA8GCo8F6HZfpoErTe4JgPo
xR6uMlNZ2e3FXTgRIaxSqVVQ/6T+6KbVPdOfU/l8WYW17wurFFQaszA9KgBvYnU7zt3l7y8tEX2s
4NnT0MqVLHxfHqgVdo06uYb5HMn/jEUHD/dKf8f8DdHpGxgTTQyMO9JIdb4NIDWAmxkWsktT60ZS
XR+kryi6sqybsBtWtnxpvZgI5nYhZEcjwVMB2xiked/IPEuYV5e2MHes3BlL75AZx4q2J4qQb9GX
Knkacp83iuvr+XHklGexIm+MRttC+/1gRRPzvvV3aOtvpmitoW4p5kAvhguZHDDeNE80htH4Jd0N
rsN8YXZlRzcq9DP6wYGy9910hfMUlikTGTKMS2wrnJ407MeJjKvqAkqza+lVrKLdZeObN140jFMJ
gmHUU9N5hYWEvt/599Fh+OWnH7BvavoWU8W/IY8Fe+jHLJ3MXFdcOd1Z3jaLr6I16qwlkwM6k7w0
kxbzKPG5eVuepw8TWCduroKUGFP7tlaUWJSALVPuhoHoDTuHFElFMKX55DY246dNtPlxeR+WnADV
J4PEAWEQWpxrMCqJ1sDZPrpGE+2V9M6LpL30buYPzOlUyKzkib8P4bPXlaYY3cnbeNpGVfeXlVha
pNPvC9vQJOMUlQ5KaGAdyky17y5/f8lYT78vGGsyqp4RAWXiOjyPlAJiHvWpMdJ9oa24y2VFaPia
QYgAHBbiRU31vLKPu9EFBwZERyAu1gYTF1QhOUffIJOztE+LmRRirMHqtb4nDRUflFy+05qe+Udj
T2vKyvN46XnOhA6gf8zR0PUino40DbTE0MreHbw628nOoGzyvIe5OrPlfaam4VbrQLa0pKo5lHrh
PLX1UH5WzUy6GsiHb0fGsroVF76o/8lvErZyNGR6YRp+U5mF2yb90UnPpXpvyytvqqWb4kx34XIN
ByktZaXqXQ2e5CF+kqMXPww3Q/FY2k+dtO+bF91ca2Z6Oz3C3CyvbJKwM5Pfm5qyoZB7rWK/c2NN
31gOJUXgR5sdI3HFMCOCbKYIivLssz49VtoapcXCXa9SBiQDOUMc2OKMpuQkvSPZVgtU19+REm/o
uoOiHnhpz1gp0ixuIpMdlGaJKwgvzv1JPcQe0w5Z507qr8SuoRjXNsVobaLi3f10IDX8xuXm4foW
1TFK6qk1lLZz++ogARw9rTiuBe9Lgy3Xk03H4Nu0iKWVkp0PQ++2QKcSMh8npdpW2lo5e0kMRBw8
FQzSL29CB1kb07zUy8EN010aXtX6s7LGKbYmQjhXFdjHTA8hYnA2obyVlBtrLYOwJkI4UqD8j/Uw
IUKTDmP4iUE4IOsuO/oF/0saBK84J3y1N9BfQQrKg4MUF0ZjeWe/E/5jLvGcfv630zi5BwPVygpZ
4/P9q63fN/H7n1VnnxduD91s0sHDh3KX7yMJhKJt1r8/I34mQj0/eXLudwx8sgf+a9VsQFZtW1D8
Vq7blV0Qj/c0NZlTB9XgttaujyKc1s//tM3ijHWoBHVnzedBH/6SvifZrw98fm6aJ2VHf4/4+4Om
0O0651RL2SZpGeX0PpAuoQz+R8K8gieGpOpAntQZEsBjUK+1eP8RBeZ3BqAec9Lx/PPpqOrZFNS9
W4A3D4XQdq1WtXRV0An7/wT8hng6+f2lnXS27nE72tZ9kmwHul/8CfjTYZPbKw3hv1dbeGn8Jqpn
TIiZ6zfQjvkQTc7UjK2bVC4EUn53rUUvTnHs1NvG0vaNevTDkhnpfc/w7Sr3xsKrbQ6AcL5g0tGk
J+RuC1/L8koNS1dNgCtlAr1P2u3sJoNgU/hkDdb2bmFpyWjiwWz6fsBKELwkIGoNf3AKV4EBrPau
9OBOqoZNVQab2FwblJ5/vbC2Z8Jm7c/2UfOgErUL9zeCd3bTtQepfvKTH3HwYsXaxhy0lffQ0nqe
qiesZ0KIA7agV7helnytGxxQoB6aerwB8moDrMcGlC333aeB/NHczW/BzvkG+SWsndIZZKVwM3Uz
/shXvr4Qy5x9XThrWiepWWvx9e4hGcCTuVbio5O9XFZhqQfkTIoYMfVOplcaUsbxqocAQQ+/1PD5
tc6vih5qx9lIA3BfN7WevP9GPRMseCqjGuzUHBBcMMtOqu8DV+rZ9+eg4cQCJUDk04lhOpemgybd
QNJ6eeXm/1+0cJu5GJoAiZzAHD3/vhekXUNVPXcN+1tY3qr2TRV/vyxi4bqbUduJnOV5MuYN5nbT
WaEWJIWb3ErTzlhD5Fj7vBAVyFbEkNKYFq48brrua9euFSEWBRiMNFDUYfrEFEK/tocDWpK03B31
e6d+9CpzZQ+WXJrNtCGRB0kQ3sbne5CNtdYZPGXcEFi4IYwOTVRvYvgv/Nreq0W/8ghfOpFzrwEc
rPAzvOkfJzedNU3AnEZnP0u5B5FsAueva628LRYsy6AVEHpvehuYcBEsKwmlwi/qrHTDX4AJ1P8w
2nXZrhZcJVPfXASmTtcEl8H5spFhAxpoSkoX4hOwSCX9Ju/jfdS2h95RdlXRMID1bjAJOjROZQrH
PYa6xPHstHTL9KcH1GHgfyA1eSZBWLZUsbxM7dGqGL2NnR5ie21mcMHcziQI9pz2dt5GJTrEVb0J
wkPbbeTqyMCAZX65vENLJkB2dZ4I4rp+AwNd25I19J5fusbg2s1d6QHRerwsYikRYZzIEMEdBqkr
+0jnwqzq66YOtob0kjjtxjEfde8h7R6j8tFQ127pBZcACg2TkSBy2yR/hFtazjszniyVuMDegc2k
rbE9r3xfbDoNGxWHVvH9xL7TtV09/Ly8agsu4PT3O4LHCbqwgihCL9ygmQtUqr2L41sW679JUc8P
qB90ee+HGlLSbR1c6+rOa7aeuZIsWVsrwQ3EqlQmrY0uXdd8LbX8Fp6Mq8uKrImY/35yCVO9Lf9d
riLY15SHm+3l769th3DmQ8ms9VxjoaaautFeKm98aTOtncY1LYRz73leI5cyUiz/mIKfVuwua7H2
/dnvnKxSm7cAzvpzKMTTkwlDv70duMleL0tZ9F5/jp5Ig13VxWR2KVrE5baTb1WG6OUDANrRWkuP
SDozZzPODolwyHP6STQt5RA6VIdgWTv2U5JsbKjdwYnT97HtFfspVo+eHF/bUrsBKfJLEspXpZTf
9p2vgt1pfbus/GVDoUv0fImjXAEnI2OJ83QfZNumvo2/Mf54WchSlvVEcUXM0k9lGspJzInyWkXZ
EfwkG6/wW9g9wn4TFMm0Idx7jtnsfRhM1cYO4StoHdDEfGaRVxz8slVR9gSjFIpKsTleCUyn7IEb
ZID1EOewmqxY7dL7GW3/CBDeeE5RKBMxfOFGWvVsxc0+1KWjDSxGWSt7SE2uJN05dINx06OlGjgH
cpjHqpSfLq/68tb++RmCtU1yPFFN5h7L21urC+D30TZ0NPOAtlb2d/kE/U+S2C+fBVpvGhWSJv11
Cj7l8mMWXOX+p9UJrcXr/8/Kig3ygJZXbduxsp26A1+hDjccisurtnz9n8gQ7pjYi/vMy3ihl/lI
C8SLmd+X6X0o3+nFbSUfe//7GIz7y0LX9JpN9sTR+ardFCR4uP2dWw2cVpvH+Yeuzj97JNwIVlMC
1j+LkDRlr1TtExyC12NeH6reOlzW5v9z3P/Imi3zRJ3JH2mVgG7PDYL7Rv2R6i+W9dp71UaGHMIp
/unUF8jREuMIlMyKKa4YvSlcGVbtd0mnYSG1cqybg+y8ZN4+blc0XNwvg35JAODIyolNGlKiFVPW
TOyXVW/DJ14I2xUnMh9O4RVNFf6PBEEP2zPUKPW5Kozq2mmv9HxrFJ9j6VAGe1/5NNYrlcdFn3gi
TnBZWleBpG713IHmZiw2ZN0um8Ta9wVfVCTQgIYmC1bGxy/NmkdfWSwxH0DzRSyPCosVKDuSWtVj
6P/0wg0gwP72I50epzujCZFuYoUdxDioYsAyNHNYBCt+e8W4NMEBlYmi12Y7clKTQ+vTKv2wSj28
sh1iD0OcdEMQtSxYDtvIcxcNK9u9rIJOBhHoEPPNnHChptEwOtz3WnXldSAuw5c+rfUWLSvxR8j8
9xMvYwy5oyXNHONWV2P02BsfidGNP98XPGanpHWb5Xx/NA5GeJ1+YEgTQ/rzfcFL1kwbckezSEr9
FEs3VvBN9Y9WOv3HvRA8ieVQK7DjeZn8fWQcM5OYakXE4v0PtK8NhItGb61gsR51NCBASNnbw17q
f8XZ0YiYB7L+ygnbLzuSRf9+Ikp4m3VUZsPeIAHgR1ej/qXpvsJ8sKmtlSfgsgH/0UiwrcxSgt5K
iWhq/6sJy5b5KY5X7pC1RRPMS22zKM5MwtC+uS3tPa39Gz248WobLqMPeZQ/2giWNpYZkFu/sybO
Jikp22xXYZ0W98XUYV+GHY1Of8HK0r6QBp43OPgy3vnarZ3d5eWd2a5gqCydeQYeYBQHa0t5M5Az
WGletNGA84X4cDjKa/u+GP2dChBM2QIlPIk8LsK2uo1TCG+OidVuwu65sZ6M+h+rg0KrW1Fqae1O
ZQo2XcJ4NkB2VLimcciyjRcfVGufVl8un5wlezuVIpg0VZ4gVlo0U6UvMyJ4Sk/3IVR20xpKxJo6
gmGnsE9VdVLzanc8N236m7KsDjNP5ibOxpWodo5LxDDpVCnBsi2rNdK8QSkjBx1668U307BXh10v
P9rqy+UFXNNLMHFl8Gmm6NBLUXdjSAPz1TTcxWuY8Uue51QjIRLLWrnWxgQLZzTLKnbaSBJ15Ymz
rMgMOs6AODBOQjCmlPLgxDY3Qmuat0ZRPCt2D5F0sAdb6gPdY4bO4M//lSXmHfPWgyVmjpaqa/9K
pqM52owr1Ydln/BHhBCQwQczqWlLCsNOj0pzb+sfiANOVRBcQuuHyTRGc4oEkB+5/BtE9JUNWdNA
cADT0AxtFCDBcrVpo3y7bLdrXxcOfkuXFJ0PxJNpfjTrPWxal7+/Yk4iuHyb+rFv+rM5yVdS+2rG
j1XxPQxWuhKWz8WfXRZOuhGYbQTPSOH6+WMav8rhs9TtLyuytlDCAQ9Hy6JllaM3jAdf265VxRfT
f6eGJBxtQ/bizvHY5jaOd2UU7vz4NaDFMSs+SemjPqQH2o7hmfyuDzedehc4PzXtAC/5yn6tqSkc
/7wG/sLyOZItHRUN7NqVe3kdLxsETWHngblfFK0G4wM3jfI06FdhehjgZIleL0u5rAb96udSPMKz
KU+RovHS0660cSUEXPu+cOwVM+yTquCNpJYMRlwna52Siwat0VlMH6NlQ2l+/vuZVDLtpKh45qUd
za7axh6q716hfmS3T8QIauShoo6mxq1VV49V+MUDnf8D+3AiQHBe4ahGJQggxLEFd1Xz08y//jcB
80advPMmu+mbbkCDdNgpE6juK9530VyBPoNejNK1LDZdd0pkWhaAL/T/bKNqk5hHRdpDWHpZizUp
899PtFAlm1x3PV+EjCUMyr43vuWE/Im1VklcEyR4MafLwi7wWC7fHza1/1nPPnegdo7962WFFs8H
4YMOfQb/ijO2Y9/EFpSXvCsl+oh17Jf2qcsiFo/I/0TQLHG+ZnksJ6E34fNlh9TOZvK+VGvJ+sta
vJkfSC0IKWkbJID8ZwKM4edlBda+Lhy+/0PalfU2qmzdX4TEDPUKtuMMnXSw0+nuF9QjUzEUM/z6
b1WuvnvsArnEudLReYma7Zr3sPZaoaO44zghxG+jAFC5THLRyj4vHL1aqU2mF1gCxbkrDHCkS+Z/
dStdzD+3f7FnIcmo14mDPVvYd+6h/PZqyCpDshXmf7+wEFVQCLN5Wdqi/pQ+o5pbyl6j9UkC46YD
YmZdE5OD6tQCQmRhEKhMZ4OfSQsGq2PAAXCJCVg67vLrMTA4oDnNGPJEeQpRndGzh0dI7QyxdtAS
4hlJv9PKwGl/ztZDFj5V6OtLyROwj5LVkv0O4V03hhaik32F3xF+ntqDDQUW2YZYm0sXRKKcAR8a
f+KbW6RhW1j9kAPoox0JLXZm8+f2iVkbxKUF4cSU4ZyPpOvz02z8jcpnk90bIKfYaMNF0g24cug6
c64vse3RoqE+9FNTvmWVkhzjMrIfke1x7qvJJpK3ReOLfxWgftiCXDwsgoFPfOXHDBRntJzLt7zR
/TRFU8/og7dk1+XHrnnqqOGVSuY3E1Ti2iyArEVCq6OWFE9mVkFMHdqpSQZ0uiqZgkUyAD8L4u0A
0qBRDh0O4s1Bu3lSqp69RY3jGXa7V9JzCWCvlv5pXQlsa3GLCLaEW4T2tcucfGRvrvsek8yjRunH
qe4lcyIZ1WLzCJb43y9uk0m1M8ZQ232zo3A/xamHrbofpE1Dq5PnogMQ8TAQiCLXIa703OpKxt7U
4o86Vn6uvSSQpZ5mZVeUMn2bxZHDmNCOjW0KiVJOkn09JuaEaQKeouoN9NxfrDZ57LNYskllJoQz
B8pi21RQ/HkL2/JnprjHLgwleZoVEyB9scCObxnokf0IjS5Wxpx6Zil5Ub21mepX727RSMawssmu
DPC/XxhAwUHXlLSs3vQ09LLhAbfGYRzI3pK9ucviJshSLoci+FcRig7o3MmwIPOLpcVgPm098I14
tG52cwk1cu2Qtu3OoPFdR1Ivq7eW6kBq4kKjxgKvCf4TNUSZVTp9GQ/lmzEX9zEG26mSyGdlf3PA
uwvyQOBHF9KBkF/XrKmOq7dxDO/6VB+9cJi9Hso4Xt5YoVc2mcTiyvbgze6aiTwRkB4i0beruFGc
hrBYKDpe6J+jzPteMwDhBwOstbz5WGQFcnoUYlLLKt+69vsUs31PZIxUKxsQmqPopkdnGpewFG7U
NuvbEs3N5ZuFcFd99XZa8uX2s8Xfb+EpgQWCNnMIrS3pyqBc32djqZZvCdTpTDZAxu9XYTWPLYVW
+2D7mrsfZbJQ66P6x6ZwNWRja1A0fuGpHNH8aQatek40aICPd7fHtmqHM09gxzlwpfjfL45v3lcd
mBU6bGpAn4ZxrvdRCmjcUDm9n4PMcvtDQbicNdDK6PtEn8u1ubjpKAVzYPY2DwzlFrofgEhi6maC
QpCGwefEWQUXp4pC6LUZpcsKhYQk5VpW066UNSmuberLzwuLo0fx3IGkP32raF281JZZPTi2NL23
fFQ/QNeQluFg/gVDVD3lugK0f/zWDvFBiYs9FFD2tSZjRV06SmgXhfIr+K5477t4QmtjLCH+M7YQ
rG52qXGcsu9O/GBZjyo5FPTn7e22nDlcBhbAtpz6ArQUwh3e2Hk32xE8wGmK/A6Y680KIS60nEDy
j7yICzS5CFWHTGbXDbNSAediHqzhS0mfUhNcQ/N3Z9ia3hVMCUdnHJKqrSunesttj+Qek/VzrMyV
BlwipPWAuQZ1l3CxRQYFnxrQsG9pHg6eq9jUa+pi8/ONXQNKFVzNLhwEkZcd2yqdWrXt3qCdo1YH
u0Y/u+/K6O9WhoI2Be71orMXXo0QITWAFmrJMMdvYTjoz/VY5HvLTSpJpnppxeFK9ejrwBYj8A+v
T72FIGyuQxaeo7q1dtBUqBtzt3X/XpsQLhZXjZVBA1nP2YqDfDw1x//t88LFAjnyibXgcTxXH7uW
Zpt7nBA/ol2E8AourxgL969ZWHk/tsw9Q2F2Pz1HjbnfPIIrA8KhsA0wk9ZR7Z5nF9vVhYTg1pqt
MALhBqmhd2ki2nDPY9nsgNbxfpEcftK8mUYXvh7koy0IVxPNRkv69WZKskGdCojSvxXT41TEmWdM
yHfr2/fstRlhQ03jUE7gO8rf9DsWjztTlRGCLA8FUHJo20GCFQEnMiXX4zAmXZ3rgWRvaP713GOv
DpufdG6AZyJxwuHoiStuhWFmdEr2ZtEXNG2l2vekO93eVPwT1w4Y3gtQaoO5kjdpiM950Whlnrl9
hrVo0f7ql6bfxvuKZJLLcGWuruwIxy/VQjpBjSZ7Cy3iVT+SVMY4KjMgLIabOU3VQCD8rRoRJ4+m
ryVba7KgkjSR8+DKVQbcYWE1sogZk9bbwxlMYgiVd+4s4xJbuCWwYKm8V5w/GAsZotwl5ejSYTyb
3a6NdpGzH2qJU7qYpmsT4tlDpJUWdgoTGgpzL0RGPrDYTsLnhTOXtqETuQM+H2oP3d8wRSdA9VBu
7qHgVnDDwhMFx/FCWI9aWW5D2GI8Jw+KCgFZdNdvPBUwwMNQVDZxUy268kZ1bprEmPvz9Nrb9334
Fk7vnUyecdmOi5cCVxT6SnnL56I/qoD50HYHHQQEeDEG6zHvmQ/J2s9z1+5t8BsrSngwJ/NviVYt
VZE9uMva7Yd9C/ky8I5wXqnr+6tgc5S6LNfB1kG9ytJ2hnGk0+SjhOcP5kMVf+qnp6SNoMx7F4KT
c0yOdht0snt6uWf4NGC2rQ9lBDFwoSxGAJj2+skpI78FpXMT052Dfrti3OoD8AFrCDih1IvpFiGi
DD0Jaswm/WS9q/1RtbZmMYTP87N3EfDNgwYdjAqfN4ZxD1h93MqUANe3DPYLmPRUpHtFSJrFlMZ1
mYURDAjwhtIr0cYdJnuToDdhD6hwZR+KwfEqaT/E8m7C3F1Y5rHOxeDCecgMOpv6qVEf6vnTED26
yevtU7e8m2ACcTKGp3PqPmE/otmSdWWs66ek8XrHz+bd7e+vbDRdxZHGawcSQsSx10MAaUkYVXDZ
UdTYt+xIHxsG5QPJQ7cyT+BpRm4TQ+CkecIgzFAx4sQozJNSD/eJ0j8lxviJsflweyyLxAln2Eef
tYvYAtpIotuf1bHaamptAiT2rTPvLeNvi3aYkLw0+oEyAJJUWSPxyuoA86ShTxnHFF1GwsBYOxcF
KQzrVCaxX+uvI5PkU1eWB7ksHVcB4kxUMIQdNtdOPbIwtk9N/Dr0s1d+rwHprKzz7ZlbGQfuW850
bIJFUTOFcVjG7DglVaxTTw664huSUcg+L4wi0wlD0hafb9RXC9mXbJaUHtYMQGIcBWqwiYCdVXhi
a0aSWg1D62TXpffbyWTYh5UNzDN+KhTTeTFFXOeMhH1ddNQ+ZeNbnYTga9B2xNnsS0E4QMMWhu4x
OvpF8QCSz6hTlaN9UoGkJ6VPo9+bV9mBd4ANpUL7GFyd12d90otEGwfmnEzt0MU7U0aIvLIKyIFg
9lXCpQHEekmhq4MRI5V3ytGLg7LiPt1vHQCYvtErhEsERrAa1wOwO8LoCAbQkxHumsJndPNjdfX9
hSMY4qGiSCecVO2x/UNLyf20PMzQzAL4hJ9j6MkawvwXZGic1tbC05AnHiPzMxmbZ6f/7siEbZbb
9doQ//vFu2TWbtyDnT08pdG+fFDGvUyudm0knNxdB9mrsWRcHXUn7iNGATohha+l32zzLeo9rVEl
D8dyRyEVBRsIMUBusaDsadE8raVmFZ1n0y/Cx9g8bd5Q+D4qbjpUWcArKUwUrUadNV0bnZEYzPpj
KiMFW/v98KqQxEEeBAdb2LDugEkqjSQ6K0MRWO34kIFYUuKXS2yIm7YAR07UQNDuPKGfdlAPxJHt
26UFINMRz7uOhVMNt/h6O5E8JUpBNPfU7oC9bmW7ld/+V+E2sgSXn+eb7WK3GnpSxEiKuKcp2w/6
6Bu56hvdc2s4fmhofrQ93IM9eCPQUIe/uyDfbKOkYr2eEFAuuwe7JQfJPb48fdffF8Zjk5k2RRVi
PDPkcnZh90nd/t5dmxDf64nmhpbBhG4flNar9Pvb54L/e3FJOC01JyIz7MV7Gs5jE81Oppz0eYTk
APzO8uhGxyF8JmG02cNFnujClpAFGZOM1uMEW24TICtMChlaYGX7AsGio4yP4BFlR8E5CJ3eIZVi
hSf3Swp6fjXezI3IlaV5tAYo5wq9pxqZ0Dtx2vDUPJQm2c/GsL+9HCsn5MoAH+HFCakBqmjqsAlP
WprdRZ3zAM0YK9/V+s7W22NouIfb9lZ28JU94cDbykipnWFA1FJ/x1l3TOL8OFH657aZtYUxgTnQ
uDA3+OeEg9KNrKiTHMNK6SvYN2xJ6nb189AhQVyDnbwgiE5zMwFWoAqhnPCtQPN9sbnsh3UHuAjM
SxArhVclbKwh0Rpmu0V4qnsApQ5M3+zVQlEcQpuoY4B2Z5H6Ssxu6uyGWCej3vWaT+nu9vyvLTMi
JZ5wBtf9Is/Zl8AdRJVtnmhUPGcmfdKN7i5iZGvRn4dkF2bEAx7X5dAhPATPzk79pcqaEvkuEe6q
q88LSU4LJOPQMSHmqQAlI0syf3ZSP7LwUMkIBFfnC4wBuK1cFEjFYl8Ltqi0TFMLPYnzTzUjnxo0
BrVpend7Wdb2LWp9CLoRyQKVIVzufdV2Driu7ZPWt35THgbq/JuFJ8hw8cIMh4dd3yfgrUgq0Cth
Y80zRHkYuET3k+wSWR3GhRFhGKaaU3PoYQR8zCjNvObJ1vob31cXBoSoskoLN4siGOimHN0Uqfcv
HIUrA4L3pjYlmjf4NIFJbEc+OWR7PMP5x8BLzavTyNoK96xa0tSMQ8c4GeV8PyTKfq4kkffKlr2y
IKy0bvZdyAWUTqHyPjX7mh63byVcrgZuKdD0aYARCVuppJWutol9isLxXoGYQDkyT+8Pm48E1BZM
NFEAxwhuHWEv6U3COb1D+1TFT+YLtOa2fx4ZUEg6gJEL1Qah+JbbTTj2emGfhvSL+6IY7//i84AQ
Io/DwcPiOxGXWlkMHfYR0sXG92T6efvzKxegowHaSThciCwwnpFBcjpXinKyv9tW72vU9itr8ksi
K6svm2YBEtM1PNecgh/4LWGeSs2h82x1yklN5r067IviUWXPyXiXaJnvGDsVCXG3lDwfK1v4gzUd
SWoCARFHMDrrtaqwbCanIXpntrU3q+pIo82BIABj8N3+34jwlEeGCuk1bqSwXsoD3QyNBVcwJg6I
SM7Jvti/k6Eq8Qy23ZOTQQuvqz9lsbpv+vwTCF0lITM/CsJzCOwDoDyA2Dho0xaOSjbU2Zx0ITnN
6Jd3yE/bDkJ6b3xJNRkgfmVh+HYGs5JmoTonlkpUO2lrPC5w3PvprkYcpdVoY2v0u9vbe/mOIPWm
Qd0ayBQgB8Ws0qhY1lz2eXsujN/5nVX92v55rg2K6xcy2mClvr7AOqjWjGPhNmcyfnZjXyv/x+8L
F2RYzaVRN/h+5PrO22ZpVmJDyAX6h/z3I7YR7veBzOM8hiR6m9T72jo0m59YcOJj6hGec6CoOPck
D4E4cpL63B8dO9+TWkaItFzcD/cZXrSpIespltoVfQqRjs7ZGQh4Eu/VcHNG7/r7gu/ZqpEdmhZl
oNTJPuVeUjCJgeUhwMyD8ADpNGSfdbF85mZaNLtFW51LUv1ou8knPcfym99v79LlHY8Ll18gqMGi
xCGiTmOg/NWip825Gb5lpuFPwOiGKOjnTFYQWq7Ix9VuO2BvI0Bo8b9fxJqkruPBqtr2HPd3jHhM
xlgo+z6f0IvvJ02vJEaL7xvRbnS85PftiZJ9XjgQo+VCTHFo2rOCGq31HSpb3mYDABSaiMYspNIX
Wlr20FQsdNX2nEOwq77XoBy/3QAeVzTefJwIsZZRFr2ZzFNDz2n+td0Xm3VT4SHgtKFUih4DLqt7
Pf+z7U52XlXpuXN3DdQQJLf1ynm4+rww/0mkwH6Jz++o9Z3dF923zbNz9X3heaN5Y4TKgO/rIGr5
Ubnx4fb3136/ReAI2Fy0Csnh6+mZJk2fZyVLzzTem9OdFu5HXZIfXGZzgCnTgE3k6FfEecKL0JHc
jWY1TQEpO7tJ6bd17LcpeIhdByCdwhtkja8rZwK4TsCgcUupS5Cq2Ze0nt04PauD6hXxfd2fb0/a
0gABGQwquwglUDwUUZ1DE6J7VLHQgJq9hp7Zbg5irj/PzV9cGVOSpUjE4PNzOh6scfJKrYWUii1Z
etkohJOBE9+UCPyLM/PKdAdxoNuTxHf+tWN2PQrhZMzgG0Sggc9Tc/Is84uyn7qvwOJuvj6Q5UQF
HLEMvGXUKq8nC9g8UEwkdDzXZeU5NPFqyVO0Mk28BocWS2TsljigkkIFsNPH7mz7ZvdK9c2eOFeY
QYkSyrPw+MWYuFGgBt/n6nDWkqcyJ34cFdvXmTv7QFSoXLBQ9FtRbainqSHTOUkeoruYbM7acWf/
n88LDmWcjlEc9fi8br93+dne395GywsKfhgIMNBDAdE7eMTX61tXE1Msu1TPIJdXHkpVyz2kolyg
hNpaysMprjWKrNAkRsRnW7gMF6o/JkVclDNjPjPt/jPVjreHIp6Ij6/DvYOAN7Jq8G6uh2Jr0zCn
FZvPbj65LyCWrwJNoc2dzVSILNMsZP5tg8vhYCgueFB4/RuwGmHuOteZ0UeRDEH8tXT3EZNEqsvx
XH9eeDtiINvTtMbnjQlST+1X3URD8CGWFWdkoxCmLVPjWossmOlNv3K9mUh2mOz7/O8X1y0Cjog0
Cb5fEJSpp8eGSqIKcQvDswS0FmcPKGF0t4lVUS1E9NuPQx9o7KyRnavikL9uXulLE2KmIjJiJauR
fgw03auZH0u8nJUp4qoOaIch/BiKvRIpMTqWGXkfdOqdWzwRWUl07fvAGaCowAv5QF1eL0Gn1FrZ
JnEfIAMJJrfU2z49QFB89OAZOA2a4ILooDpyDZD4B7zpL0Gvbv7r9vxzN+zyscMSo+yCYB0PvwmA
lLBH26RvEgvwhsCq7pUQXZpe6N7jrcuU821DKzOFLj/OEwdvlusJXc8UgLsUJzpsg8T2wminSVwP
2ef53y/OQua4UD2r8PmBvivDd3MracHHPF38fH5ULr8/JX0xDPi+qn7T6iANbs/Oyo0E+AFypshQ
8+5iwVtWbKtxp6zoAhCrfGdVc3AGxVM65wCNAInfsXKor0wJz15u5AaS/XkXJOyg9b8p3ZddJLEh
G46wbUurL217xHC0eBemO4XuCfOURHK4Rf/8Y03+mTTx7oCKRlKjkb0LxnrwklLxwKrjzVbjp8lf
jd23iWxYa4cFjh5fKHQdLDrvJruCmGJUp0EVOeF3zR0h2BhXmXkf03B6HFM2PVBtoDJ6hAXWGQPl
dBYAzf2HtU2YTqVKgY+onDSo68x8geq4HeI1KRwQWwzQXXHI36GNu0NIbfZUYepjr1DaqfFG1x4O
St1B5y5M5wJCI01+qC0nkrwTy+XGngU42eEtiWgp4X+/PBy9kSQtw7wQdmzGfdt/sq10V5cyFZ3l
gsMOsrJoKeG3iBi+1O3sWlmTpoHdPqVjfF8o1W4AtWUCnoQ8ADZXso1X7aEBFq2iqIuil/h6XE2P
Ds7RSNKA5bEHLPuDk73r42fF3ofVvT7EEnPLOwyLrCP+w32MHJI4vHTKcmucYyxzegg9VSYxvDz4
uF0gBorsF8o/yIxcjybS1D4fe5oGEB7ZFe5jU7zOsqBgbScQPLMqyuGIDsSgpmkqs45RLQsqp/Ur
8PKF/RmXm59lyu72jfkB5RReLsRIKgocMIQ+B8FHJJTlNI3zLGBtxe4c9A8nnt1q9kNVDMZ+0sHb
27omiC7Z2B2ZixZtqmnRAeI734CvVf/0dIZMmVIpnwqkibyUkgzI3Zz9uf07l7MOPPDFz9SvZ11D
q1jI0KYUNFP83JnFHwUiKXrv3N82s9w7XHcLngJ4y6CZ5wpm0rQdyaTjZdJfHW2/WaMMN5ADjR/e
Ng1AExGDmTlpLXus9TpoD0p4JlWw/dejkg58GXpJlgX7WNdyZjasDmjvW3RnDf7276OKDi8Wjhpi
beEg50PvqKzPmsBMHtNjl/+Lyb/8vPCkhmljlUaDz0/W2crfmSQPtbK2nIGH14oAXll0yU55orSJ
ojZBbezcdB85ktS45Pti4Y41SpHEIb4/ZDsz9AaJD7tyAi5/viMc1KJNqnIAvU9gNs097aBfSVp/
mp3j7TVeXj0aIhRcPACJAizxURO9eIRSVk9tqVp1UFjHObG8uQ4Sq/ZJ+vO2nY/MonDxoIHFNkEA
Y6OrVKxxF0Zos0hriwC/xvDd1jV8rbAzn5RUP8RKQvwKFF17ipvrMSZFvbPp2ONuAo/xb3Q+1Ccn
Hr8Z4ZT/nackfYH+yHAuWZzcaX3kvrDUGQ9NCi9GjcZc98bacGQOxcqKoILGWRB4bgWogus7aVBy
U43cggZ9N9yb0IY/MprMuzo0vt6eqzVD6JNFtR6gK2PxYJt5mTskaWjQVEX/GT0Y6qMDZYDXWatk
PSUry49VB/bVBEp4ScZhuCNN8kopgmw8dtl9VD31yetUSTIHK0eFA3H4A4o0qiPyoqCCBMXT3CmC
KnnS3EMma/Rem7DL7ws3CYOUpu2W+H7KXnXyiaXPbiY5jrIhCM6kwboRHcswoWp304td724v+dJH
RgcRQlXuM1kovQheBsk7PW5tYwwS09PNb6g2w5GJ4p/z79t2lsPgnUoql/c1DJ7Rvt7D7ZzkjgWa
n6BMj8k+qyW3ycrngbPjeuMA1qJwKCxEo7PEbcxmDsbub3yst3Z4QKeEuyx4SIGbx14SHqSxt/pM
jUgfNNCrMN6LzVja/xgAtxNgwcgJLvyBHhSTtkWHYGh+685vuvlBRVcEMr9ISsBXQhr1evbraUYt
WJmQoItCP7uDBoHEwPIgwAAPswDiQx3JEHbp4GQR4MBsDKzM8qI6cNVTmG9tu8YkmaAaBLILsH+8
qwJihaKnLnVYYgUtNFFx/7WSDPzyToIgIgiCkJIFtQ2KkNezNHc0Rq9WbgfWU6N+cSu6z0i5t7T3
20dhAffh40DSAKcBU8Y9HMFOaIZtzBInqONA+wXWbcU81H/76TeYm45RKYn2Vo4GrHFaKGRxljiP
oYiROJ9grYvBLxuUxb9YFgwGWAkUb/HIikmvOSJuqY5FG1DN9j4RtpVvGdOF76PSxqNIDsS6nq4e
OjF1HLdtABy6r+8hYiXZvPxyuPYQeOEWm8rVwUoARPO1AXBCOQlaydvAjgcgXV/a5KUpH9035UuV
zfvbi7+yGle2hD1W5EpMuhC2lBIJ1MRX2FbcLp8ucIIgmCM8DSES3pmjYtpTM7eBpT53jXF0s94b
HQ2kMzIVp7WxoGACViOg2nkLqjBvNc0RwtTIpv5o7bvIuds+VQiPcHER9L2hOHP9+QhJEiVKM56V
8jpnbzeb/XQAuS6+LyxFqcXA3IVpFxTzo5L61JGgH9e2FdxbdFkhElgms6vKgFRYn/VBav4pp29N
/Luqf1L1ez7+tTSZQNSCKJMvO7ohoFYMhwTMSfyGvvCnrV4ZZmQRuoCMxCvMvZoem9cJ3J+t+m5T
n9D7gj5UPxnzq8kfwl2an9BajfgNHba3123ROC7+FGFflCUhna4YXTA5FRTSn3vl+5R8T5XnjHJ9
DqsN5vhFT863za48QTjAYBYB6hdupUgjCwJ9o86zGNfQ1+Y7EDDAqdw2sLaeoJBETQ2bhhc5r2d4
rFRDMUFNGDhOu2fJsSb1fT/Xvm4ec5IcSvfbbXurA7J4GwF4OnjL0LU91WUJbTTSBKFlvdRKuBur
6a3fzJbCVwvhBbIRyGHxW/DazDCmBdMrhF8gflCqO0UGxub/Xrxd0XYLzwweJpIdgmtgzmCTUKKw
DtT6qYnt3TB97twnu3ppWXvYPmMAThKb1285IvR6KEVlhl2k6wjsY2bsZ7PUvXgaGDRBHRkxLV9s
YVQgkeQ95Ei1wOEUTFmhVdrJOHTBAH6vr0U2Nnstfi/DwdjpLJJRuK/MIQci6iiuAmsCp+F6YDaA
OU4O0rVAYYC4JuBwf3D1YzyD4G9zxIS5w3b4aOzBcyg40nHqxGY/8yR9tKdt6/eu5d1epJVXw/2A
OCCvichDpOBotDDJ48lpg7AM8TDt4lrWmMZ3lLg2wDxiH2BDL9XbSUrTsVSKIWij/ACWQs9Jx2e1
T4/9RF4yp/xkG4x5aqRu334IZSGwjiAE3QeqcJJ0NZogRTL3wRgantN9hdSyH03a9vnjMQhSh8DV
8x6s671Qj23YGxVye8kX7ef8Y+viIFuP1mNco+jrW0DqeaeqW6E+HfR99gin6BGJLMmzuLzWrk0I
z3pXNm7Y4MIEF+bgz6V7hCb5J8hGSeAiOr8er3cB7CBawKlBvLmAwHZsNCeDNklAw6aE1tnYgwA/
NH1n7p4dUt6b2teINbtGj/ZubUdPLMymH1GSFj9dqEocSGYP3gialbvaNiNQQ2i9V5aFuesKNzoQ
asoQcsvnBRyqWE6OMkfmX3zAI50O5jRHSZCk+V1k1r6r3RXzdN+7470NtxfI1NtrvVKngkXckpxt
jyfihJ3U9YwSEJSmQUZVzTe1zCv1J2/XVmSXqtWwd2g0eLpCjF3q2kCHRcavmpkj3vCs3w9t0kke
2BXHAT+IE4M5AFGidVx4KuaGoR6NNrMgTd8mimKdumfZYxk+uMOnuDU8qqn7tv5JbFmRdXm/ovsa
l8UHc6a96CePZ32YmZNlgQV63rka30E82nrx4NZe1hqvhdHsJHO/stpIfSH5BS22FXdN16sqh250
GkBa0Juax7nK/Jgc+9jameN75x5M5RP0snaG/kBBwF1oXwkB1aq1Q/kymXw9/3r7By1vZd5pAEln
xFfoXhOzpFkOmo457DPoLR+a6BjJgsSVU3/1feFdYeCnJGrWZUHLXrOm8JqOeZmUl1Y2CmEDVZlF
MjTtZ0GUWPuK/dCkxO+ScZiCUzbmkx1ZU5MFk+vX5f2o3zkyQOPqIMCUx10+PPpiW1NkIFrL6ykL
+t+peyCaJOxZHcHF54X7t4GzSSgYlgLEhD1QsaDIk9H3LDi+wUPKi+6oMGNL4VYT1mGwbBrZipkF
yfQwkMprrUPeP+H/jnks8myXFb7TvZrz1zGUkf+tHGWQpfBOUlz6iO+ES62w9NGq3SoLdPJkZYdk
zn0HrpL6gm4OyXu/aoo/wTwcQC5bMGXqPYoBJsNCVbso3HWZF4bHLPSqfnPFxwAv3D+GuDN6Edt1
usUKs4IhU3t1q0/N/fazb+NhR3IWyTVHLCiNQ90zvaUfZ7/LDoNkw61Ok21gOUAUjQCA//3i19dD
i35Zq84CxfChWa08Gz+gYlfIVPnW9jViPyQ5tY9itrDn7MRkFTXxeEzjziGo2Xro5r89Uasj+cfE
omZVarne23YaRMUeq13qr27i9+GeSl1YvqKC8wIO9P8O5uOlvJizNJzCIbYJIBqa16YH2h8mCHZu
VQPlx/TSinAV1FXD3KJ306BNvGHwSlnhanUUCJMQUADUB6DB9cpnqjsoqh1nQTj7BjJQo1fk91YZ
3F6V1YUHDAtpFsCyF0AJ8C6XqC9aWBXoMNvRF2e8Bx3abRtrdzK43DjhOSAMMHU9EvhGnTFZVRFA
bkpLDr0MG7o2U5ff53+/WO+iBm/VrDVFMJM3C+yoCZJ2ERD5GZEpBn0EwcLWIh8pQuSlAAIScSVV
noeJ40ZlkNK48ZzB/EZjF9oiuq9WwOh35dEGNisz4ruiar2WmV5jpPvG2dpChs2H1kMoHuPKQU5F
TKck1MxcO0VhSw/3tXNwU4k3ubItCDwaODTwbBGWCVOaZWPHmJXngU6r5yoMf2Wkvc/HRBLOrOwM
3rHkIJLlFVMxNNfzBrjhtIGZ+NcPS1a9ln2d//1iXyRzXaMPsc6DWP+cOYEM9C77vLCtjRFQhRpp
s4DM72Rv07fbp2ZtCS6BZsKvH6B9FU1tkwZWB1fjrFjnrX2afBNdWhAGMKNRSW8Yt2Duc3M/vG8d
ACenQ5WGd4FyNM319PdmTeBS4mrRs/pOL946XQPZ/d/bRpaLcG1EeB8nu24hL4pXBRhMnxpns5Sl
DJbrcG1BcL7DMVQac4QF2g8QsnshxLfLavN5uzYiXPZ20xR2EeH9hWZ9XN3P5aMq4+JdHQfKoyon
8kaVVCicaVM0gzsCy+Eoh3nWvAF98UTfHAlhHBdGhEdxjEiFjB+MDOl7Ev+uQ0liYn0Q8FE5cNBY
sM/MqWkxdcQ8KXrm1zlDZz9KQa3s7V0Jpvk4/mtHhNvCZ+zAGQ4Xov2adp6Z7Qp2N7YH9zA4fvMO
2VRdhrddKWxemxTWx9L7OUHXcxokReOlUwyI/X2fPykp8VEdKrUDBYts1p5unx9+CK8ftGurwoIZ
4zC3wwirPScF21XT0aGeub3YBZAE2grB1AbVs4XEzlS3TtSWCqZzABt++KzFv24PY+0agMQegaPP
wWNi8lox67KLE4XCTY49Lfwcxrt/YcBCzpXTxQITI6zOHA6QLEpZHijVQ0iUnVt0d7ctLP1jE3ck
nkMNvBnIKAkWRmfSZwgN06Brd9Skvps+Ve3DnCY+SbYPhucnXZ6+Qr1TxALkOXDbdjVEQaSVeyN+
dGZbMpiV9biyIAyGRPNEWwUWyufa2FfO4fZcrXwemXwuDGLihVmkwZWUpVPVq3FQNPelX2WbHVbT
RRYXOTS0naPuJzyMhTknmhrTKmDDDwouu5+3f/3KJXb1eeFhhLJlFTcVPp8lfojjndrDzt6qSYYa
NkgwQUUEx54TzAkPI5Kkfeg2fXlSzV1ZVDvoN+ys9Njqm124azvC82iOWZUrHew49Wmo8ED+vj1Z
y6VGMgIlIoKENHAlYoWN2DkFzCpLTu0v235EZf7255f3HzJrHHuBw8C5KoSN2qXOoPboCgK0yv1m
q9Mh/azE9R2KHN9uG1ouOgwh9gGrJ3YspMSvvaGIZe6U5F0YNMrnojtE88GWOe0rUwWNJPjtgEDh
vhXHopcGGSuU/U/RuK9+lrJOQtnnhafCLExW6gSfV9i7+7NqJVCb5f2HAglANqhzcoEcEXZd1E2h
13pDT5CsMoxTnH8l9GQnu3D75QHOFkQ1HPKGs2EK47CAYHYGq81PlZJ7lq14jrO/vdYrMwXGJvSI
4MFATt4SDnhvGondmW5xegF/tTdC5ul/+75wtivSmwqtwuJkzntzOBaDZClkv18400B4D0i/4/fr
4zEbD65kelaOAqrZeHYMNFNDnVRwdpnGVLykJT2l7g+m1J6VAlCcyFQTVgZxaUVMzDXFWNS5VtGT
Qrzyl/2+eQmuvi7cG5nZuGVuF/QExop53Dfm5icItFygSuJceEjAiODbng1YX5LQE3RKWbqbZIwq
q2tw8X1hiQ0tbDNqxfTkQE+tR0Dg57JkssyEsMzjrKDMhXrySTcPJN4l7p0mUzpbub0vZ0lEeaQ9
HUsHwMNT5jr97wlC4IHJIIxhNVX4f6Rd2ZKstrL9IiIAMb4CNfRYTfce7P1CbO8BkJiEGPX1d9G+
165SEUW0r0+Ez0OHyZKUklKZK9faIcSSx9urvszKZbS8yF6CYAX9cNCmUMPMCYQSmkTzzJs9TdBW
plE6HWr7l7BZUJE/WvlRElfAPkDiD4wYjCFsVi8NZiYlhZp68dZq33MxbrNYXG+SSwPL389SJH2f
FcRsONysjR1+x8f97Qnb+v7iI2fft+0precJWz2RRyiGbsLcrn3s8vcrJ22dUi57HxOUllFDosF/
Lj4q0o41wBm+xAg2QWxuKodtldgjmdFh8IokLABYdfnhwxzfR44XlWu0DyDevJwiN0vrMi1T59Vs
n5ujs9XXfn2tXnxejfVl07RWxTT7tW6bZ8/SfvkuvQdlVISUxsEbaHR7wa93JN5g4OEACzve+Tjf
L0dT8KKfjD6ZX4so+6vJ9kMVzv6GjRWnQjfK0tOBOh+ee8oFXoKc2Rf2oL+y5mWadmQLnrT1fSVU
45CdNwsN38/Ia9O9mGRjxZc5uDxFfDyEF3oJ9H8hTlvsn28KujzJCmd4reqY6Gl7N+XtMyh1f6Fj
7Def2vve6rJ7P3v74NKgMwVcjMBBwdXAwqIsTWYM2iwzs3/VOxrUVmC3WaC7X9Lh53+wAywcsjOL
3qE6vJb0k+bpaIjO0QgthqjkUWM1QXzbytXOxyhAo2wuwS7IStU3WjL1Li9p3b+y6oASYuZGpPno
4QUTS3/6wh60QCuUOxKden1mgOX6FbLUMsz7aM78ecMXrnxtsYFUPvhlICiA7ttLX6CDV0BZygLw
MjmU3fHL7Ula+To6DKEDugCSrtmmPQFOLW0u51c0aw/7lO/+X58nyo/XhmEQhcTnR+/ROPT0o2Eo
OjHPfr0K9adVQpx2wOc7bZ/ubOvjy4vPo4QHJu6l/0X59UXRAEvumPPr8GjUxyG9uz05Kw568Xkl
QixMJxkSF5+HgoDnPVn0Kf8ohxaQynjag9YHcD30BalKEY6Wo6mu5vprLpKgvJ/9LTTyyhhgADgn
7GZsBBWo2dWT2YxzpqPPMAlSjQRTycNh3MpVrLgpZCZxWQD+Zy2UpJebwPaRQMB+1l9LJ2qmyNtq
glgbxvn3F/tnB+406H6TTfi+0E9l/lLVe5lvRIbv7CcXhzrWAvXgZR1QyrrqBQMFt4fGUiJfWdrL
O01vmr0pzCJKxJBmOGtFnAnvYHn9H7hbxp/clBTBxKhzFjBmGq+5llehZTHD2oH9M0Ont8cCXwh6
R7O0CIFZrJ4zkeU/8Wr1p4BZ+qjtTXBtRr07OveedIf9kJnVAbk9yFXMdfENTczFKa/GZgKSV3bP
7uSLwNDcNGTeaL8yYoruvrSbyHd51JGZ26Gjj14ZudUs9onQ5x2dUy3GW5ns+8LIDhAxL6JGH7Ms
IICi7KFdnP5lTtkYJ5P9TRPDFNgAvgVUH3q5a4QLkK2ZhroxFUfpt5IGxKTGI/oKtaBrZdeErWa5
X7M6K3ZWlmcPLaNd2GaFiJt6lj9TiwwP0JsH6KWUfejlRhZ6mtD3LThAQ2Ag+Vvp0TRsi1oEXmkM
exDsi6BDa8UPfXRBKVI71utEGjkGoCdKwnmunRPEMIwfzPMmGjbFzGOc/XoK2IM92IGWJP7LSCe6
5276V2cl3hbA9toZcelj5yIrB4fHY+LSGVtZWF0z5NYrscBdAd3AfJc4P26fPdcb6tKG6vBjz9sW
oI5XI4/854x/+OTE55ckE5IcoHdVe2o90pC6nlzy6kzavQhr4Az/w+8HBmppOoaWmXqwaVbdVl2K
pUsROHjma083RuBgki93K0ZwZmD5+9mJMKDRJzUm23qV9i+wDgUtTQPO0O+xlQpaNYTcJdp18Vy8
QlQNFuQYioRbr8x7G6cDSaD6/YdnbmkfrTkVFHoB4ViO0atCujMU5jji/YsONRFk7T0F4JO2n2+v
ytVTYqGBWfRK0AyHsEtFh3EG1Y22ncirnEgk3TKop2du3Rn9Z8p+3Ta15sCA8AHcCTwlcA7K3Sxq
fez0fjReCf80aS/D4fbn34sp6vpDZQeRHfL7eLAoj7rCnHLDSAbjtS+mwJ9/Mz4eUEMKM3bvez9N
cU/546inoSbcXdM8TN1ntCoE3Gl3sno1quexe674DyIhWLwR9Kyt5L+/DPzvl54pRe+R1MfIc/rC
ZTADgTdshM5rk7s0NKJJE9ctmKouTRTOREs6tia6oo/6/CBfbk/u+xtPnVyEC9hgjoO+QJVKRtd7
3cSVBp8neujWXlCZRTiBVo0ei0KE5lxEXHtyPbDQpdEw7ovG2xv5rwRsAmn9ra6OZnvUtsKx60Gj
/xVs2uBQXbTR1VSK60jPEXiMxTptw4Btyrtfb/TL7ytHbmMMORUU35/575G4O8vsdnNx53XDh18M
l4bU1eMJsZoRhgiuJvA6s1wGtxdwdSiYJ8DBAN+4ogLKlvp+in652LLqFxA9vXVNczfy7ls7beEe
1kwt7WY4HUF2dEUM2uPxleR97YCNZnx2uvQgWhRwhV+Eppl+vj2s651lLhTG/9hS0gZtnXZ+UcBW
r30l2M1QRuVb5fQ1L0PGFrA5aMssLJKXW4v542gleWLH3IVcYtcFW8Jqa4MA1Taq6NhAqLwp0UOV
Uegq4L6JM2sKdJzyTTLusHluT9XqMIA8XDSEENSq8C9Nm2bJwG4b+6AB1gMNYim3DawOY7lGoPAD
bQs1K+VQSyR2JzGMvoDmgB4xKj712rSxV65xHFCsQf7rHzvKI8w1Bw/wQN2Ocy8JywXOXBo7wt96
dCAWu2How1mvA1H+Qbwvt0e4MoVL/yrcDbkDdBspC+UbNEPXi6PHPMXLKfCN/e3vr8zgxfeV8yZL
u8nhE76v9SHxI4uF+dfbFlb25oWF5RecxUhuzvw87WBhbPeG92cOUOUPugWoX5smAsZK3BYAJSHJ
cmlkSMAa6/WjHrvuqchOH+4qQ76WoD0dBVf0tiJavfy8ljo868mgxz6BDtOwo4kX0K161lVVQDGi
JNaSsdE6PcEYclnhAfFXMdeh67wYfE/zo+Aby7K28GdDUrdO27qDodcTliXnJ7dyvnsjv/fabHd7
9a/NvBONLa3jsHZ1CaDHJuU6SyTgzbt8vEtJwMsNZP6qCdRTcNOAWtlTS/uZXWWWwaUE4umAV+LA
jnm/cc5c+zAqJ2hiW4R0kPpUQ9YU/fcNYbYExNEJjXbPtGfbjKvpo6prSybm3M7yO872Sgs3low5
8tUABdJPuSVzf71LFs0tAnI18J0B6qzskrymYB3UWhBQ8FAWEXqabi/21veVq5FPXocMiXBfWbmz
bRAxFdbWSbyyEggHURZfaFEXBOLlDE1dZmbMocnrZMj0u2BJEpee+71Ar/vXcoCEJyO1CY4NgEWD
stfkfumkDXxqPiRZdTeYejhw7VdrQ/5x9j7dHv4SU18GrBenhErBPLdg9xtnbGA5PJDkkItXPX8y
/Qzowq1U16opIOHQjAwEFvjKL6dBmpqRko7pscN+z+VXaZbROA2HPH2tmmIjJ3U95RiWA6wkmgfQ
y6ve4miHEyDiq/QYfflRpX9PlhAc0ZXx/fb0rdtBZA1MBboAfeWQdUswRelOp8dFejDcPKzpLrPe
CP1528z1cbEM518zyjE7W7PZm53Q4z7NwlLLRVDZWjAa6cZw1uwsUDxnoeUGAmzZLGd7GbcUdVKe
G7HrHVMzamTgb/jblgVlL9jopDWQyzPizgUGtzqKBMDLjVEsv1L16fNRKCcSJOBlVUrYYFbgzlG5
RQCyOgYceyiQINt59UJPZ2RUjaQwYml9h0ojInZ/2PDf1SGAyHA585BnUusvZTrW/pBVRtwUQzAc
PWT2bnvUlgHFo8xKZ3bZCSMe7a/9vhMblEjXXdQIDND08n8DeP/7mSdZhdNys+dYZ1E9cNSPux73
HHHHP1w+HB0PPamyOiRT97Xs3YhqEJq13J0OUpHGYTtmobOIVVAboFOUQbS3E3lUsGYDUr06CUgH
LGQZmGO1/gy6+7y1G9+Ih2znpRHYX//DJP/7fTVeSaGAOSfMMeLcOND8jm+dqKu/HxgZkNYi9X6l
qIqqRJEOiYnf73z2uk+fb//6tbPN8nBx4R9EQuq15Ui/mNsqNZcA8k5Ofjg7h37MduM4RLctrUWR
aGl+Z+tBD7ea8jJ7YZNU6DitZ3rn+uXOqOy72fLC0dD6YJ7QkOttUbqvju7MpnIb2aUn8pnBJgpk
gebfyerBJDxw21+3x7Z6WJzZUeILmjjlXHCpx3P1BZwItv0tTf9D1gLkUP/On/LgGgzRwdFgA9mn
p36cn3oDRbEGNZdkCz993Qa2bOwzW4tPnm3skvVuMg+zHutTHi3qfOzR5bvcgW7A3OwkRE5SkA1W
7R/19KXR8QZ4uz2fa+sGRUjED0jDIHup3LidXkkClhbMp41g6QSufCjYDluySWseCcEWBCso4uP/
FCtWLWxUpTDKMXti9NR2T9rwSWSfQBCy08XGs+aa4xhzem5NOYwpJ8k0jbCGLsJ7GwISOQhHJouH
iGF2ht7ccXs41nkTeW0b6p78Nk1F1PH0qBMj6kv5Z9p6Ycf5xvF43Zdx+bvUQ3xu0i4jy1q7rA58
/xdJ7piLLF8f6MUxY36gG3SXbPX9rq7wv3OvxomZZ+Z5wrEzTWuOmsz64oxa1ORil9ItccYtU8rm
7ACIdQqGjdPN+2p8acao5key1Tq5ehmera9KYjlWs+RQ0dHjBKp31Jj2iVMETVk/Gm0SzCk6XFNw
Z+fzq10V+66oXsTk3M8cjAq03NO0PbZohaAZi0haBJRObcjL9Hh7X63li6D5jecoGJrRhK8yeo55
4wvqLy5f3Nc19AW1vWHd9e3j3KLrukweM47Ys+LBhBLobdtr99i56eXlcHameKzPHbi/Hrdix+6p
trv9+dXNDLKq96w8UDPKUe+gXqvhOYAjq/jtI0gvyz7IKSr63Tcyfc+yLWzIir1F7gm0pXgUAJuw
eN3ZcBgbfKH5FEmRZMfqvf67mQ4z2dvGp3QLZLicDEqoi8fUwtlHQCwG/qpLU1nBdN/JSsycM/9u
PRlQcJxUXv7qJTo6tYYyAlRzP2nz/vaUrtxqsIvh4YRAHVfViUQHTdYmZabHQ3pwaGRnIdlS915x
igsTyt5E4nSwewtD08YqNPhXIOs+7nYXFpRrM9eH1mUl1skFSw1YRsDTM/w/TSi3ZVFp42jOMJGw
NyHu8w+jZKE/uej2wKuxgVwVJ2SmaVqUtMCbmprRIHfAxEQfX2kwewEAujQrX9Wju8HOeuYTGVfc
+sbGIgI68Fe1idBbcyjPwHMdVQrI06g5Y9pmtCuZK2PNv/edA9fyQKLp7/ZYVo57sPH+a0RZDa3C
KYyiqIw9twm0GnIZUIA2Hlm+ceBsDWb5+9kBUFRjRX1mYTDWLhOhX6KHccPESjJlkShBzRsI6aXu
fWliQgGm7ixfxqlxN0/3CLmGL6P94Swl2IsB10SdYgFsXGUp287J3EGX8Wwc2vbQVgdAe24vyVo8
CXpkEG27gDKCFVSZK6oTgetonmNqmsdET4Oc9aceaJ2BuruhBt7cMA+l6H93RDy41AqHtgw7srVk
K6cNfgZwCshLgY1Yhabo/qB5Fidz7IS0YKEl6/D2QFd878KA4nuZYQ2AHLtzbAGDXOwa6y9R6EHZ
fpSHD+4N7CBaS9CwCeiFMp2JSJsBlThwr4ODL/DZxmmwFiWArRlvTgtNyEtL66XfoZDcgWROmxHK
DKA+pUdOyrB2HxjR9mh1DWbj2UmKoLVfdPfHx2cQPa5AxQCAgXtVcfk+MRmSFjqJhbPvvB9ukyEv
vycbJfyVjYWqGeqLkDZByVRlnRmAXJScGSSmxWPZtVE75yAg+V3Vfoiq6X8Y0UKbBe0yB1keJe43
wYNL5p5YsTeeZPLd6U+FAXQY3YLIrPkeUJ7A/QBVspInaE0rK4oJdqjYWfa9qAPSB2jm2PDxtU10
ZkcFxYrZLNwBDVTx6D27OQ/6D5Paw7vPDSiRHIpNwEcRGNDZPTpsiy0I/zUB1WIApHYLatgClkiJ
RPMxA6FbrVtxbRb6Qdh9GzRGnweoeJePJEWeKJGCH7hTfzfFaAR4OjahAJYg8LNhq4Kz7FUluMM2
hj49GEKQFbGU4K60E1Jn2mjHdffIId5QPRrdxhNv3QTu3KVoj9Zu5VTquy4F6qCxY0c03wsrffT8
GgS19u62o686BrC0/2dGOZVGlmay02Emt8B36o3R9B/ymZirfy0sW+Dsyi1zr8sdp7bjAjq+u8l8
uz2AlZAelHsLNxgK29ePo9yQWV41hhU7XWQnD1aOIGVP2QO0EjfhNKtrcmZL8cFZTLgqcEnFVW8G
hRl6DXCuWymj1RU5M6L4Vt+3MxXvRrrwl/5xdDa2ETo9bLCbIThVAweHorg95BkOHKw1qbVH053v
bq/I6pl2ZkIZgDuaeqXxHDs1q70H9NaK0NFARSygFhY0VjXtP27PRcrfAcQZt5+u3D7Aawmn1yvY
66wIAmsBsfoQUn6R+Dj2HxNmQGNtKdxDuEA55Ny5mTS/aaxY48eGHo+3x7G28LjacBPg7QOGaGUr
MuIUZWmkOEKLQPtebtGHrDnv+eeVfVjVvTPny7IM1s5m0NJ+9KwNmODKmxfB4r8jUPaHl5YJBLww
grQ6AC9fV6gQHCtth8bsOpi2xOi2BqT4GXQdyhQKZ1ZMGg8Z8OfRMADsO9xelOUj6kkP/RHiLuVK
dMIogQBoqKyuItSKc/Y2aJD/RGtwav9lki+N98JwDNw2t7Z3UFMHYhYv+EXk4fKwRL9/64O0ywLy
xAQE/4szaFE+UggJ7m4bWj50Pa5/DSmTl4Dfu+AmDM3oxbsXdDr1GZjJWFZ8KZHNiDxOtmKdVf8G
BQCYKo3lf8o+rX0xNmxiVjxNL162y/uNmG39+xbeqEh+oMlL2Z01mxbpPWnFdnZoisAfN6Zszd9A
fYcTwFx8XN2fKJ5zr2gaMybjvq/2KEmwYuNZt7b85yaUPVpk41igBciMM9D4y2gy7+sMfREbTrY2
UWB8MMBpAMFcFNkunayXKeiRTdOMWcfbIDeIDP2Ob4EC1zxsIWoDbwziNrzfLq3oeUPIJHIwKhpk
l0vnzi/8iMwa3ohZuyfuByWr0XEJgnjAst9F0a+BO47T9RStvf4JKTXdepm9+PaOeY+4zrbMuwEs
DvD/iGZw26gDaoymMzPhn6oybI1wBCWRdcfnkFlvFon4n3q9b0jQ5SH0luQWEYWyZlfGl7+fRVFe
N89tQzr/RGvJ//J5V+w59bYEs5XT7sqK4hml5dUEymf+yc6soJduYPQvvjxWxbNBHQTSbxtTurxJ
r6YUoRsgREiLAJV9OaoRCC/O29E7OYkJEJEFdAuwX2Bks8HB27LWCLxCiAfABsTBMLl3V+qs/XT7
Ryh++veYz36DuudyR3j50HsnG6hok0q8XS0/RNcSei/MuLB5dNuecoz8rz2gpsBgiR4/NZ82QJsG
opeFd7K42FWUB3mSRG26lUJVS0R/20EvMrYFxFOvEsEdUhHmkMDOlFbPYDiGoGlbP3Q+QMYDyV76
2v2OfplvXWKHlig3JnVxx6uFPTNuXi6s3qFsXfu5dyLSe6ItvfNpuZFPUV+E7wMEhAhegyr7daKN
cUurWOs6J1t/8as6ksn9OMWmPLFaBmO5M/txl5h+aDjpoTO26E6Uo/pv6w5eHQsgHbRPym3jewD9
8AnWywGnmSx/u367l3YSlQXfSHysLiUev//YUmaTOWDargffObV44gZIOx661PpkVvJT1wE7lU71
XdP0e3fSDxLJuI9dF3+PFAKSyFIsY1U5cLIsSTqTas4pmx7EZ7L10F1zFf/s88rg9KRAC16Gz4N3
Odjb+NdH9xtuaxwvePZgmcBydOmKHF8fk2l0T3Xzs+rGcCqPtvbrto3rMSwRAUA1gI2j/1tNTrSz
3c2uOzgnFlD7DvIxtz9/7WuXn1eCNWc265T5+DzJtD8rs3tOef2omeKBO83G4211JBDxwIIs3a8q
XRMl0oTayeycpN9BkjcL2M/bY7k+bjEWsOwgdeI6KIwsfz+7yDRwuduV1aPhEZoIqFdy1MxxbQ7N
A/G2jtrVwZzZUuaN1zKnA9DiJ7NK93UpInuL5ff6wrwcjeJcmWi7KXMwGopWWjeqoK8i/KceRIlO
/8vbEpBeGw8o2JH4RxCy0L1czp0s3C5zJ+qcBvSr8sQ/yPHT7dX5u8H88uQG1zbob3E9/K1Hcmkj
1WZv6qw5fQEGnrtQLCfVsTSbPupwW4twsnsbuGtP7kpzbD+N7pBFdOLpXSPIFAzg2HuZNG7f6bwo
X6oKZBupx6yvNKfTW1118wEn2Pi198D9UUFn5zgArndsiAMpD+knIdcFdMtzljVBgtrHjukG3zG3
m99EJbCGSWYBmpYlj7zjwwE0O8OxQCNX5DmQeCMi83aVcOmeDGwMpM6ye1YwdIu4U4/qtTv8iQbU
3y6sPwij0F86p2X70mT+zij8PyXXu0Nb0AECNgC0ab0l92Cztx56MJQOQcIHRHdDPZ+KyUlPdilY
KEGGFHKoKu/tjP41QUUgcOvMCNOG9JHFE+3Zn6vxET0LbNei6+rBaBiESEbQ38l8rCMH1QxgUi10
8RV6HdZTnwRmnmU7P6FkP7tm85r0WRlmA3O/JJpT7xMU447WYGuHWqTFQ8MpyiJyMu+4a/3R2FMW
onHYCuZaprGrJ0OopWYXGiIvAq81ygeN63+lo5FFldDekBiVv0Dmf9uH1nb40tqAgg3aiXHsXnqQ
26HH1wIC9iUZbMiqsAfbIQEzrc/eLA6VMXwsUYrraaErAQQXMHTQSaj1ts4Vhj0advriZtm+1Cr0
iKcPhTttjOo6bIOZpaDnQFULDULK3ks70J7r0klfLFDJILWRPWLxT2Pv7G/P3toeRyvVEg8vWpLq
cGhCUzHb2H8QS5kSpLG3upzWLhPQvy0ckuiHRI7hcnnAipiA31qkLzTpglqXAajDw8YFjat9uD0U
tST1vjTodELuBNVKdDsoc+bXyTRPpEtf0F9/9Ol0wM59aJA1xRsu0KgeiXIEPsL6zrryKSn0jXTU
2pKdm1ciiz7t+3zKJxxls/entM0vdtYdxmErZ7O2YtCjBiXnu0iZeioPNCuJWyfJqfbqHxZ4CYLO
SDaC3TUbSNrCCjBAOJ2VPdV2Zqmj9KqdzFkLTKRm2mIje7ISZJrv8qX/a+L972cXs9GXFuKYXjsN
TuMEKfj8QCvFjuhP/GzyPnZaN+rFfOdMON40e8P6mlMiv7bEA6idXyULGJWenbtNcprcYk+L703H
dsX8ncqNeVy1gwQbssXQI7pqgMu7ifR6KZMTr0DFLz6D8ijo3Ver+uO266+ulwsuWLIQ5SFhdLnJ
mrlohIN+klNS7Ah7Ylu82Svfx9W9tGrgQFqIIy+/j32do4vfT059+YpW5vL19s9f27n4PnCcAJbg
dFVzHbkmfa9Kcu2Ew9yERwwkrDSS3kvAjp96woZIF6UXQMRVHIF4MKJqnLwjavhbqNbVgYKQAu9Y
zOUVfego0XtemQxeKSL3yd7qxXyHYSnhDoB1QBYgqwcUgJqlqq12JBMhyWnusmZn5o4Ma9tH9q0C
LwgtjOKPeayqyKy4d0BjJbhBhoQemly3cccm2c8OQcZ+YmkTuoKDusPoiwOYPf702tSLmJEgMmBs
Dspag/pe0//OffshH+xfPeutJynMPhpojg5Qex4/fmFhZPaSY0DT3JVCtMWNKqe6l5w0kGcnOdml
hRvrVX287SqrC4TLBCcgulOggHXpiYhSTel28BTiJUFd0JBvGFAxmsstsmAf/8+CCmwY06YYCy3T
TkkyRhUDzNEyESsR96WUduh11UMvtKA1q4hJ42C5/ctgew/z6B9Tp7pz7D5cyHO9aXxCKWrHyvxo
lFucjytXDchTEBYsSiIe/n05C4bNOU0ND27aPDleVBtg7pg3Ap2VuGrpbNF9cLTgNa4yzBWtPc6N
bminuX9N9M9VUUSmzgPpQ4pp3jgAVt41aKMhoEtDAhcvWyVIcJg12lVepC95g1XlPzTPiTJ26PPD
rJmh09193Ilgz8MOR8oP2I7L6aN9xQW4WbXTND9TIFd+3v78qgvhcb4gOfC0Bd7i8vtI8NViMEft
NE628aAljh5mNhEhbcB3RCV6+srON2NZt/Qxcb3uYEm3iNIu+QOv2DSSPUl2Jdrz34CgSX5MhWuE
TWkNwehqHQoBg/tgtTzdyI6u+ZSxsP17kKZdcFiXP5ojtjTHApPSeZ9TBy06JtA7yRYEd+VGBLf7
P1ZURlp71hhrcls76QYcK6Tf+vGB0o0M1qoRsHWB/HvJn6vr23k2d6aqwiEhbD/CE7OMuhySxdBB
MXYeb7fgO2tbBQ9zHOrI+SxB++XUScgc4hVUayfNoUGDlO7o/y7Yc8ehO61vbJV1W8hAkkVxFy+Q
S1uEZKUvaoxNWx5qfRoYZR/V0sFdABbnYaussrYzgRb6x9zy97MwrYAEbmMXGJqkdpAaB3/uAtf/
0plx3ppBW4W3t86qOcBXAZJfkFBqUY2Mhk9FswSeFWhlcIJCwCg4WDZYGrfwrCsTiZMeOqtLtm5J
112OzO6HrOUGYrM+G0G1kn8bEnIYtXzXihwFPblxnK5cXOfmVMdvx7ysM2/CzS8D8JD1H9RfXK6t
i+8rPli4onRnB9+XNeKkoNwqp6qMNn8bAKe6bwJqjCqbGgN2C0Cz6jEAYf003SitA3mwBwQnOxzT
GQvyEVff6Oz00n8zKf+ml0NgGwWCDffLNI6PvGmA68w39vqKx2DgaFjAOYvCjrvM+5mDOvNk6nmN
iEom+wGamwW/1wDAYll2nNISoJwtHMCq35wZVObBmOnAiKcnJ08bnmzm31cVxu0jsprnSGrGxo54
DwmVkBHknkiEgxwCcmvqWwzolqRicsS8DzZ6w6v+ichqr4tvTvFWBxw0dyMotYZjI60DM7HuabOl
8rQ6x6CigkYh+M6ukqiz1mVgzV2eMXkSWNpzP4FudO900AH6WlQb99Cy767Gu+h54R0PTlA1RG4b
gHLZ8jYDyCayCnvnGY/p9LO28iDBOVB6YeJsPNPehSCubC5d+ZBmA5j1vS/rzImMwdPnvm6TU+a8
1hMLGseIchDLSAvIvi52pz+8+aCBqw7/7W7o/WCAAmkz56Ew6lCrRMjKNKgzvPHkE3P1yIfubWtY
z5C9PdTTsUO3VilJKBZageSojWZIrQeXP+T6jLsiC7QOLPlloCcHz36meHOn43Oef7eTo82g3ftd
87/O9p3kd9k0RrdP3PcONnXscC8cuai3YAIUfxbZiMfGkCendPomhl05n9ASHLiZDAz5w5mroDeO
pjO8aPZzBWhIzTLkUeadCQLGZtQDR6dgjPOOt3/VO6P01a/CTwJuAMQDeHhebuvEKmbHKA3/5KRP
k9lFU//VR8TPDLQ8QZp9lhoQxvtGPtTNN2LiTpohUcT/1HQZ2jYUAehfqeChlTehnOKh8yILepFi
3s/d74Q++rUVJXwrM/Ou13n9oxHDwmtBZKuG5V3C3Z5SGxrh+DUVbUABgIpD+rsaZWQa99r4pbI6
PPi+ds1TXbo7RnYD8jdmdiD6vrQo0pcERDzfbKeCEuiDoRWHon2W7qdmOAzWSdSx8L+M1lFO34au
uHOqnyWfkNr1jk22ESKvlDvNJfnoAy6x0AvbyvXoebLqMpFYqFND5jV71sR9yR7mNrbh8rT50vFf
Vn6HQseHRXiXm8bCkQ7MG1paXPDWXK69aOexHVLAxZzkpW+emvi2b60EumB8Q2gOJg6kZlSHtwQb
sr7h9glMZU/+BEZPB3k6+UE6lL9HQZYBLAnJq0YWV0AluuGtfQLTYdQlj53BN57cKyEFBvKvBeXq
m0CyOgjR2yfAlFMbglnk6+2ZWjMAymd0FMEKYCjq0WA51TR1tn1C/1gQuKL4DwPw0GmDhcCb4Co9
RioQyghkp08l+EqP5Y//8OvPvq5MT9sKn/Qdvt7wT5X57ImtmvzKtYjMNhJuS6cInFaZHr+fyZBW
3Dk1g/VkTf2JTt5nOjWfqJlEs5seJ1tsMeWvOS9SH4A5QSYLJDjkcm8A7ToaA4XzDlTgUhRQHKqH
Kd1VEFzZWJ0rU9j4i1oZbnzc/Kh3XJqiDpIgOe+LWCf3bQVs4F72GwC0LRPmpQkTQqHDAOmFOKvm
4a430TvYQo7hVJveFqzgKmzDaJC+XPILYMFCTfjSlEzriqYZTOljGvGxO+iUuoHv1Bn6LMjPHhjS
2+539QhdDIIPCSox6MuDzs6lQWPkNkn8hsUs/5o590b2vcUGyrfyVWvjAmAU5Ne4cq5l5aCaYJZ9
77MYqI1232XlvvHEg9eMP/BsO9qd+/v2sNaWjICmHVlzJJ+uMFRckjFNfIfFYnZA7ZexTyK1To25
Be5dtQNtM7zN0JGAnsbL6SvMEq9tKVmM7pSgFQg4f/Bu43y72sBYInJmQ3E/mgKZThOdxXgh/rSs
9Kskzj2QD6itdz/MtH4GNa+9savWbVoQ0INPgNJF9UPUPeZ6shjuUfQTZW/O2IB3+hsKIdbwALL6
DXPr0/iPOZV5RCvmAV0dhIFcErwmeBvqA4eW4n9wCjDMIWDH2YQlW5z0LH4GUjllfdEWcQFJympy
Y3v2YzlupT3XthQgNeh1xHVErvbw6M2JQWjTxEyAHdxKpf2V8uww9J/yBEfubUdfNeZCsRmQVbQw
qMC52a7SAumBOp7bNqotlKbq/M4fy2DWtrDya6aW7i/gLKA9jirO5fQVVkPyvhRN3AucRuOXGYKe
Qv7AU+H2kNZ8b+kQX6gGgV5Vc0elXfeMEK2OeZEae40t5L7ShnKy8dMx6Rui1ke9s7qNibyKIrDL
gMzFPQmkNNqYlIMw06jQXQqrnfloaI/+RgJg6/PL5J75XsPyvsp52sQ8GGkEIOftOVvbQOe/XnFt
h9ZCM2v8eu/b/5B2Xk1uI02X/kWIgDe3oGmjlgFbLXeD0MxI8N7j1+8DfeYli1hiORsx0o1ikCyX
lZV58pyi4t3Wjztzo3C8NYJl2c5GEBt12pnLCOboIDWbjYxbnxc8zhDrdVbTuwApzKP0gSba2xO0
/O8Xjx6Wl640EPAoFwBTFiZIBt3RW6Zeeq00PxTZ8zgcy+xbXJzy8dFQH6ppy+DKaeHC43UC/pro
3VnGezZdHezbeRfXuZfLFWDdNpBerKSmcb9QpX0w0f9+e4Cr9pZGQC4jSuJi5DDWc+FX3Yg95xi/
Uv78lW+1R/xhghAmkXuI2MQEJnHdbGpMSmRK8Hx5mUkXvwstv7QbOFM7QEr0qH+qQ+kQF8NOSp23
NpMOtRF9TJMJugVAQEP1STWoGpaREru46e5zMc/ju84OkwDqh6B8ZQkVeLTtVHvCDiL3JQ1SZZ/J
L6VmRPuyMuVDmUe1a/K/PPm5Prhm00XvgjD2d2M9JJ+ayuRbpRTnu1Kq6aySgyqGfa4OWe1iZwb6
PiVvas7zISeD0ru0maJnEAfOYyjL8wsPOukJ5J2/Z5nij5AV5MpRGzTy10BQXMoRfuyqVfZjsDvl
o1wpP+zC/15GEioMcdaCQYwS+TBIFqLDFpqeECRaeu5qsf1b0Xr/iybJquuMgakcePh/NssmOaWl
HnuyEjrpPjbRK/bnsH6KFW1yQyVQnukv9X86iar2bhcgQSolkbpL9dx4zlJrUSNValdBaeJDNk7a
fiiS4UOdZRbTM9QbW2zliAJPpPSypDIpuokewOrHVON9xb3ZvfzKGmUj+byyhWliBU9E/R56EJHc
0WhtlCoMPfMCvXCj+YeSvI+G554JvH1UVpwliUp8AMVzAgHxRRQPc1f7bZR76QSlfPJS1jYojg3w
xspkEQPwIuGq5NGlCVFbqGjwzJZ15mXhk/9qTVvJwGt/Rms5ePmFbY9XqXAZF5MxN0olpZ4VvA2J
7yL0cLg9S2sDgBaGLmzSAtf5DVr65EgK89yLqp3RfTG3qqkb3xcr2GUWTZnf833dOTgHUpD/Xz/f
ECLzwEl8Q574vPUO8He71Xq93BeCK4R5iA44tHxIAIn3STOlQR0mZerNZrdryu5J0z4SouPxnuRN
cuy1qTo3Jhw8e0iNLHGKFGKLdzbuRH29PVdrB29B1ZEmgHaIXMflXaUn2WjaIAq8NjgUSeN2ceFm
yr443jazcu7go6dZiBhchp9FWJI+bDWqPxlHYg72mpJ/1Gvj0R/VH//GDBgdmt4gNhKXhjixkgw9
yrxQ6zxqDe4wqI+lscUptBJRLIQVPNTZBNcQy4D2m2zRhPMmaXBVpzuYQ3zQlffh/NGM4WrpB9ff
aoVb2QjLEhHqk7aF7E0IkmI9Z88pRe2Fn6QsP9RFcf+hX3TZF6oW+KcQjbncCZkV17ZVFJWnleTr
XGOrbLJybAyN7P1CAsWhEQmAosLRkqRVS89Q99npNH6px/2WuPLKbjZAmEFVTTcR8D1hDJXeKWmc
+qUHIeRrXx5Q3gKSKtnufCfnE3cI2cCFcJJdzd/ii8jKFb2KEd7yxqzcdfzxbu/kteVeGIgXqgCE
88SK/dSwRDkqGN4UprtpP05bU7VqAJ1BhMkIjMnXXS63LOHhgUfXHvWgap/y5/4BcJ/zXsR9ca8L
Jz5VCscaspoJstTHrg2PmvJ028LaYp9bEK7Z1qqU2g56XiVwzQWWuidoOkj9X2iZ3Da0NlW00jsO
j3qSPSIEOYzmqZ4gOfSCn1X46GwRC61+nvCdkswCp5aF94kl9YE8mWblNcWXqdqp1lbHz5YBYanj
ISm7UMOAnj0o8oN/n7j8chQou5IuotMHNSAxD6F3VaablVR6TVT/1hqCezW/P+ThAYBUzVINwX8I
m4k24xm00lB6Wgc0G8DbxgqvbKWL7wtbqVHkLmxTvj+EzVMiDW/kcI6mHz2S5du4CVcW48KUEL3R
AkyOKMTUVLsygmdvt/fqykV78fnF/Nnbs+hmtaglDoWFPI/t+lSntvq+V0dA67gMSQqJfnG9pajO
wjZwCk83C6rtIHskZ7pTc2bZVKQ+gaHSwWzz7hCuu8zqpML0C1ZErw5z0/xodP3YtdnBL7cUDlbH
s8DI2VlUE8WkkzJaIaBeu/Ti5GV+7JKNp83qipx9Xjh9plwh52qafL5Jniz50CiHoU42fOHWGITp
UsysH8mFl16eHe30ODze3lUbnxclvHkNDFUaW6Vn5jsIVqUt/Mba+SNlotEFZ5HAENOzqt+WSViw
paq8jz6MjfpLivzoU5sE8pOuDfPG5bpMuRDBE3/IwMYWkpwrj1U0Uz9qvDQhEM2V93NrhTs16R03
mzprp3BZ7f0ksn+kWqRuwdWEmaQQB006lRDyNAoAYbF0PPgBXUsKVNUG4Liv/RbrmTCR//35BXUL
Jz4NJsJdota1M08KfdrWFPhfrGzUiBTrLHKNSZd2jjEY9+2M/zK4vKghXrSB/C27/8zfDLNUKLrW
gBXVX6zyg7GF6hJOz39/nxuGvNOColrm8+z7NaKgeZvJNJ4r2b4KP/nhr6X1/vb2Xp01CkYA+khA
XMmO1VanSvlgMmul4dLUtNd8+agnoDM3fMGaIYJ3no+4GmIiYTRNbzqTHbH6XQ/uLDGSN3VQG1dV
ULzREqXd3R6XEHL/mbxzc8LiUBg346xbzBnfQ/stzY5+esz7N835dtvQ2ipRHiC8Rx8Mribhflag
5ko0R4LevftmDT/8+VhHG1HG+tT9x4RwRVcqcidzjwmrfoqcQzk/6c2TEj3cHsjiJ888w3/P2H+s
CLezkjd2nBXMGDJ383gM3tF4OVgPoMq039AS/AtjbGr6IeGsJ4K63NtlKamtJnFYs6qdnmQzNV5j
ubGg7cqUJ5g7YDCuqsHcwzYay+BtRmvjB6zOKUlaXC/42StkVWXbiR/ameopQfe+qpO/xsannQAu
Tbf3tzbj6h45M7b8mLOTHFTUzCYpxfPVh/qfPH4stpJ7y+m5WjxeTPDxQM2Kvu+lhcxI58JZfGtv
nKLog1lsXLLrI/jP94URpCQUikyOVQ8cpNuo/9T54/QvVEdoFf2PDWFPZFM8N06PjcafR7qL56/s
fNWNiv7r7c23NZjljjxbjp5uwFgxOU9guB8gTwU22e8jaWOHbS2JEJdU4QjcRMcK/j2iSm49+rn9
b5wq+AJIwviLfonLkWT9pJU9KqVsrH3wXpJ39fux2xjH6myd2RBmy0LJWJLA8qNf8SMcj63y2PW/
/8WCGItiL3Ad9aqhNnXyIFEKpkpNn3P/+wInlQd/46ZbHceZEcGLQtiTKq3mMw5AWbXjxuNBj8yN
a2d10c+MCE407qoo0wyMqNInCw7Z+zn7KK3z/iBdRcXrKsuD5nUfj4Oh8WCmA+TnAMDz9lJcD0Aj
OEQOhQQ7rJZiAW+WVcj2JUXzxnczvZ95e2fyhWsGl4tgCewYxGm2IxwLX5nGWqLe4RmxfLDHZEfm
8PYQrl07ZRRe4/KScIMmX748FNU4zlAxgLvTyil4ocP9jUwWiihpcXLqaCMIXE7YpePlMUjSkNZm
4ls6Ey+NBf6QmAm4Ea9q93PyvZ5xJDs5+KFpG8dwbWE4ydgAmnKN7QF4GTpR3eqe/x7dAT/fcPDr
n6dHkBw1sBvxZTu2atMbMYxpcvIOQGHUvN5elNXvkywENYjkJHwNl/NU571vSBGqsM20S/sHelRu
f//6dDMvgE8WhDjS5WLSMLTS0Y6d0PAqC27ox8hEmej+o0EfHPK8JGIoBIvvF6NAg66Cc8xTslH5
XEbO8EMawy2Clz8oQWFHER3DT0OzEqloEdzr5FS+2nZSPGl0EGQiVSJrP8fRIi75Uhk69efsoY6e
m5FuFfjXy3/SbuMArawVYBd0KXmSGvArC0dU6aUyMHRJ9o6+Lj8U0Z0ggcUFnH9frIHNEFJ0sor0
16RMx6BpDmMeumotHcBV394VayOBQVNHDQdWCBI3l7vOKOdaKnLuLr2ZDh+6ajzc/X0V/BvXL3le
+hWFO0XR87iIhkTzJPt773VbMjorPx98Jy2e9EMiP6kKC9FZcqbogAs9G8Wt4Yt+f8QFeP8/37+i
gg7S3DJrWyP393sqXtDNoUz/cP8UcaHQucgrGSIZYQlqekdDQxk0oJamG5HL2nrBXp98MBmQwpNc
wK9w/C/XWKaPv23LuPek9JghDxG5UbC/dwyYgCV3SZSpNDMJYVYQ+mlf6uEAb/GbH8a7pt0IgK6v
LAwwQ9CkAWajAnU5BquDZG8kG+5paXHkktpVxb6Rjqm9cR627Cz/fhb5lqjJKcmInYAwvpb2mlYe
feMx26zdri4K0oS0+YNouKobtIqapWOh9kg75vu6lf/uO8vVzPDv2wuzZWY5QGfjUeEQnYxY6b28
1Y8aqcW0LP6ytfTnbTNr04bGLEVipATlqxKukvP2n8uu8+LYs7QICZIMcq9p39T3i6wt8EngTKCn
yJWIjCxITrdma2mtZ5gPufGpdx7NoHXt5PMQ/Jziu1MXizHgk7TiQiknMkc0RpuAZZdar5ofQ8uD
gklrNq6StQXizFOVdiiuXhFlkoFU065KOi+MdbeUTwt1vl0ebi/PuhEaFUigLq14ghcGDFUksq63
HoklfdzTF2bYGx5gzcRC4UHozROVDNblRpNDAGCSzn5Oy88t+Kxc/qhvUUqv7TKbzD8PIGNptxds
xDUVXEoDA944ebZK/YNTGMeyr/elYT/dnrHrqJUIkuYUeL3IF1zlSiN6+EjNpKNnz51rZU9DdDAc
da8Nn6mEb4RNa1N3bkt4P/q10w6oH42ePrzZ9hdk7t0q+nx7POtTt2wyEr+IOS2/4cwPgElRRxq8
Bo8+OSU6jvFzOe/srQT2lpXl38+sGEqQK3GLFV0aH5QAcjBELy31g9zcB5slQGJ52GdUv+l95hlz
aWgIOiestWb04OJ1Z/JS6bRxK68uypkFYVGMsXSS2KlHr9b+HotnP0a9bqurYyWS1UFOA8Pn3HAs
TWG+cr+t7XTKMTJ+Dacvmfo8J+ZBd1Lk1GKXLus2+0brx05Sn2v1pe6qjUGK1DV/5hHYCI0Q9JXA
GyKEBnZgh3FvqYPXmOW33tKe41x5Tcrq42xrB43q3VRp74wlw2ii9zab9ffb2/L/8gNAwsnwxNtX
yeHSQLJmUNkxdn3K1d9K3+/r7FhJT3L31Y4PXfnYKi+6dndWiHlH8/Z/rAr+MJ/aqclMrE5G6VYE
RtV+iv4KjA0nsnYczs0IkV0Vp50RT+bgVfY3M/9ewnmM4Id1vD2HyxV++Ry6HIx4xU+FEYIRGDzH
it2wjNxwAzi15gvRKzG5CcHmXKWiaxovgnga2CR1XO7ksdkHc/ogOfYhkoPvkhV8vT2g5WhdDYjH
3XKPUEIWfZWGn5pCfx48H35TtXpSssLtxidlUPfQD7rpneCm/zoEC+OaCa8RpRdhNzgZOFwtCEav
/Bb7b7q5EYItt9LVcM4+L+yClO4Ouy/4vFx+yrtwD0dKCGE9JSW3BQjsQA8lbXSmXW+8RVOUB9fi
Jq9fXVodRqRvA6rwxZszqK4eH6JA25XRl9srdb31lnQIVGTkqRborLD1pK7PO6i1cq9wzSnYOfy5
beB66/FxamFAkYgsAM1e+vk5VPMxnqfcC4+OcjB/OxP1sEO64Qavff1ihdQOaS7+E+MK9IfDOeqx
Av2l62oQn9wJ0GOLXVgQH/RF0qeGvVhQ7GMaEBpvzNPKQvCyA7G18CmRnxIWImy0pivRCyeKPGU7
LfD+xTJwz+pL3xd8SuIyZMY8hNrA5y3ouSLFTfrvkrRXnD14kv1tW2uLodEzv2i2IX4gnv5xSCFY
CZMcwcRXi9dEfkAd47aJawcDtzFlFPTFKEujTX65q+resJKwHwpPjpK90j038zfDKnlEdIcoP0pw
09+2t7aLz+yJWYTY7MZyTGmAr0Drw57qFkb0qmeO4spl9hjkNBDfNrg2h6jck4xbvIAqphRaM3bg
DZZzL5ajr+oYEybFuyl1Nsa1tuuWDNii6wTYXBccpx7ndtZFFsd/zt2nKdzKJ64Og/fE0iQOpl18
U0j9lNnZIOUeMCAkKqxfSg4F1egPm/zviw++9NFkEwG4wlYKqJJZu9wR2qjiAsIYioI6ddvySaqe
8nlyZXM8aNKjaT5B+j53Cj+icNXxY5ofbi/Y2g45ty9Gm3rUdZDoFZ6ZlD9rXXnJ4K51AX8egzr/
pOfOBmZubWapLKNBR1V+obS6HK8Kc6rdTAE8zOkuBw3WKtNjFf+L7XFuRJjUGdq+BkbRhlanvVS5
/un2nK3sPvYEwEJyKHg80ec1k9ZRiM5qz3AjKlVbfmj183xcXZJawNmWKTx7y9B3U89+PpUoDAVu
038tNkLf1e8vdHGUEoCLO8LhqSU/HuOa7/vll4x+7rfbs7OywgvzHbQ3kDfQ2ib8fN9XrKDLYtDO
XXg05fqQwIS95djWxrAw/PKAWS5pUU0KUGRTkSwDvhb8bPvIbceNQGbLwPLvZ4sg943REz2Vnmp+
rfTfjvJ6e5aWfS6c++VG+98BCLMUN304GO0CuMx8tzceRjq8jHdy+e22mZXjDQIWlBKgSPKvIki4
GLK+aGej8DK5Rqu11itXzUOaqLWvfm9/k4J242ysrj4NG8DI4JAjkL6cN7qDirS1lcIz4OAmZU2p
pwqsd5JT34kfXiIbJJ+AclOyhKFAVPebCli181GtvKjbT5/zLWLOtQ2ga2wtmWYmGn+FBXL8JM1s
k1MSoCjzPE7ZeCq68E7A/p9BnFsR3GEeTr2PrknpFbL0nAz6+7LbwoesDAQyAEohRLHo4YhAbt0E
2NsHauvJP8bmeczvTohQOzj7vHCBzBUOJoz4fAf35KdZfri9gVd//cKkAQR9yVYL5xDSW9I6FZ8P
fujdd00K3dvfX9mv3OGEYnC1gLQTnWFc2lIVTmnnyUiGydTs02JvbeG31gaB5irtDLhEKuBC2duK
ZKmvhqzzMqPcJQc/ajai8BVvQv12aZjivbKQsF6euqKIsrAz/NabzHdj+RyN7ya04/T9/XMF7mah
nUHegOrBpRWnbaoglpirCSrOIP8FIFZFbO22kbW5OjNiLwHTmePtAbQUZs9cNca3atflG5ffynqj
CsiTG+2p5VwL+2lEEbTuZKXxJP8hVnf1Foh36/uC21BK2c4Kg++X7bPkfB603VxuuNgVn86j3oSD
cZGsv1oGFSZLZbST1mtY4VqZ9rr6rclPY34Kuq93L4YDYYkN+hQJ66tsp9zUCh3cZe19UxyaUzce
d9dLDdiA3hWwMuACrlJwXeMYrRrJuoc0T/Potxuh5srnCc+4gkBU0zCqC75VmVWjDPNRw4MHbl3H
7hY+fNUAV4MJTTmvLLHbqpMlZD6MCYBJ8Ou5D/+5d+7/SyoTCAtV5ivGk7SvWkWJe8Ob3qfNB7/c
CEBWfvyCU6KBiKcubyhho+oazdrwrqk0palHLZ+/KNYWF821V4IJnNfuHwT9New7zo0m0nMF1GDt
hsaudmCSfTTuJEPCF/H+W8hTwCcCMxG7K6cobOWsGxTPplk0NQ+xJR9z077bw2KFC5SpknFPIqdX
pVej7UuVCohlcAvrSZoO5eTJ+kbGc23KoHDDiUMzQmQreL8iMK0JdRbVK5T8UTZ4CdJG9oEcK1Ln
9v2a7WRW6dwECo9DpyXu0tXadhCmkt9IngUhwdfQ/3J7A1+7Qhj94JpYcgHw0//JwJ95crSg7Uqp
StuL+vatoyU8rzXXUaS322ZWNvKFGfVyFFFq6FNmVbaXqQXci24/bqzJigGTKgk5wIUC66r415kt
+jEKB1Gv/1Y/q8nG719m+fIlwAkB1Pcni8ZbRjiIvharZl6ohpelfwftsfwmFy+jepTnYzT+vnuq
WG9QyKpM9fiqqgyxehMllQYS6yAHz/Gd/TjLScQRUotdhIvJ2Athzmxo4dzLkunlqhtTP9nKlq4t
xPn3hWSgHcnxJCuR5SmvtZ+4drAlGL5y+ghrSF6BIVv4vIWl6J3Gya0iULycdqKhaKHDjd2qzOAP
ebx7JQBvEdMi20Ce/A8V+tnZiBMpa6aykr3mOe4/+Vsk9CszdfF5YaZ6tYojKWlkD0ZS343rDWe4
9XnhyEG7VMvZyOcjYx+Hu2iLqmKZZ+FIQCgLaACWB8A3YpG1ijtjjoN49rLu1Jmf9OTHGN/vnGhH
IqtM5L8k+YWlnqSyr6SiBnIc226DzCmEGPq4Ue1bHQdvCqJNqLJ5Dl+6plCXk9lMYwUKp8BNRm9s
NLjGP9/eSqtG6HXl/gMsQlHk0kip2Z0U177sldnH2fgFgwXsGHdjRWjeonBJ0EzBGFDdpY0ubkgR
GsACTfU5SFrXmD8O6hbz58rpW/IU0GxRCuFgCAMZs8qP/SSWkb/4XagvPjQlEoirt9vTtbJ3L6ws
v+Ls5MmTpddFFcqeZvwq5E+Jf7z9/RV3DnPFwv65UHGQ5L/8fpjGgMPTXAZEfdLjL1Lz5GRPGuzl
rVG5+Vb/0dpodAIfoI48K6/K6AOCgxYUcrKHitfBGuA77rY28UqlHJHrpRcIyQcq5WKRyu8p71ZZ
LXuqPP1VD+qhyyCUnv3yMaWIHRrVoz3qB7MwDyrdaTW32caTcGWH08QAvg/YOPGkWIurhimWJd2Z
vVp6M6b3WviU9k+3V21tHqkmkO6nUWxZu8tVayO/lPJAnT0ztl60vv3gO/3GW2ptewOCXvJJRJJX
MGvFR+G0ThcT1V9qprmlk7vDZFAi3Tisq4bIH4NTWiJv0eu0rIJRVgPOX0Zitcwt3ZWncW9GWrQr
y/HL7ZlbWxxK87yllx4RS1RcsyM4J2yIsGh7iHZGTwIlevWjcH/byvWbl4DizIpw49hFJBk1sp5e
Jhnvs6JzW9jjjf6nFLUPprzhIq6H9Cf0BvUJuwLNA8tmOXMR0I4HdTSGsxd3JZVyZafo6NRK324P
adXKQmmyBPtwwAmXgx+aFLFSa/IUXwpQbZ4/zUOO4FoRbNxCombYkq1BFfZ/LV3VgOVoKunWw5Ki
uln26ltfney3EX1uGsjTO/r5wv+HNMX1NqTNA3Y2XAZ/X+33LpFkPR3UiXZmt0sOVQezlYsU0P2z
uPQuLK6WN4b4yPdVc6T3beRUQcOWThMP/U9O/PdtI9fegaGcGRG8g9FVDcRZ0+xJnYy41vBiaM3G
Bl/bDX8uVxI6gNXF3RANcTebjTF5lvOQzaijf+z6h7tHsbBhLBoUAKap119u6zmhy6qJm+L00a51
l4fIhptemSWLhwVZKfDeOFJhltC9A2/shMXJ8HPXVhDZ3VjrNQOLwgmJTvKPlth+odZGnPEKzk9d
up/yY7hx7Dc+L2ZpE7/Cm1p8PlTfgvlohp/vn3+EvkD1LiSsV1DlaKwhGrSV7DS38DNR0y02IORr
A+AF9qd/i3SaJXgUNcjSegqy7JS4jf+tKO5+BwPwgAwGqTk6t0jHC/tHzkvLHuXqpOb6jv5wOd/q
Z7yOnbBgkY8nZcRbW7yFc31UWqVQqhNqYKHsFs67WHHl7CWPgcFu3JLXk4UtcH9LaQd2DfHe0vpo
KAu5rcE9v5TTu2qu7z4OdA1AVUctTAfeJQaCagjUL5yN6hROyR5+SjfcQnBfX4qLBfBWOt59SX5d
LkjXSvmMTGJ12jfOB8fZd93OdJUtSdW1iSKJSlAE6PWaiCSTragJBqc86Zm892dnx6Vx78FgHGcW
lm1xdt+OdkqVZ8RC2uW7IZL3wxbc9PouwgLlwj+iDMhjLGM8s+BklpEUjlyequQ5K4CkPTbdc3sn
BQ33LCmiJUVIvpmUmiw42GACyzpzzE9NWx7RYMqNrcfFylpgBNUegC8L0E5wsVYYh6MT2NVJi97y
4lNzdxSMtAMqHA6kRiTORQ8u+cWspFGUnSb/0xjv8vsdFN+nBrmo45FyvH6qtq3lpH56asNq7xsI
NUuPt7fSykIjJUZeBUjdshLC60sxotmcWjM9dfqxlN6b9bOT7NNq4yJasbJgVwzO3YITc5bL/Gw7
+aaSpvbQ5yfJTepfvxLn7y3nsWoBBm3SE1AG4A0vLZhdWVRyObIS2nNp/wyjz/T403K4MV0rDnfJ
fywYRBv8kYhkSchCjwbEoyfJSF7iwdhLg76vWuc4yjRhu1Xz7fbyrOzfC3vCxKVh5fd1jL0+nA6m
3h7krUaA6zgKBB8HnczaIiAgMrP0cjyPyWjlJ7862j7KQ7Zb6XcHUhSMQc8sLOcA0P5owJwtf1Ao
sJD6SnHqph+q+gsJ0tuztDYGkDkO7gopN3Iul4uvpJbVpbaan6xXrXWd+l2UblTeVi1AL06mk5AG
nu5LCymMs2OjV4Q69P7YUbRzDGTJ4q1a7touBrf9P2ZEytkqoZuqNjBTZAc9/yTFrzQAbSl9re0p
avdU16njk3hWL8cCL1tpZ22SnyrnV/babXVirX6e8hhvNM48t9Tl5+u0t8A4yGwoh4hkSA9QOW6s
98oDjQ1Fvz1bd3m2i5kvWa0ku4mV/GTLkqt0j4bt74PyVxzHh0yCdpnqz1DKbjlu8Zmt7YOlRxYf
sMaTZKdhXjezkZ3K+ZfmvCnVF3X6fXszrwQp+HuCOWADoBzF7nU9jLogG4h6zczZKYX2wwqSh9nI
/7ErmKeD+/lcUCHmXCKLjAgLgfblcuktD5ym8bNTTzerVsIKVikHzdm4ANbmbWkHW9JFpJDF4LGI
wz6dKqxU/YttPfTjXt3qj147O5CS0ugNSo99IQR3Y5BKsVVxx3TZO5Adh6jK3Gb40Axb4JSVBSJP
xBsd0SoufV2YsUHVc9COU3hqs/Fbnyt7QkFoyiXXbPvDOFhf794PpBEBfhJi8GoXBcydqtXgXs/T
k5N5MvstfitVzZ34I/ufb5taObpgkNGnwzcs+hDLv5/56WTMCJB7g2DA+mq6vXr/ZUarCBxgdPMQ
BYibwJ9mv25ZllP6Oep2SIre/vUreVcyhWwucHuoiRlitBQUMytTExbH5l+BtcvG+MFus13SH1v5
IXCOfhMfivyDr25F/Ctb78Lw8u9n81abVjNbml+eRml435rD3hq1lyLzn6Bo2ThIol7aEjNjC9XC
pYGb0FYI2OQiTKFgIjLX4BkL4g+2+l7v38fl96xzDqb903Q+a1G59812120dsZXoh1SszN7Ar6M4
JBwxOjoDpTbt8lTq/7T1O0d7oQ3jYE0PfvUYDPPWUFe2I/HC4jF4mhtXyql15YxlMA48c+ZPFCF2
pT2SmC13QZLtUuOXGTxCKtnQ56BC71VWnxztUDjfNzbVymknj4rDX5LpqEEIsUVUVlaiq0N96mfp
o+Kza6lQ7f0wOqqB9lnL1GPXaN8ojdF/it6yJh96tDUCHgTZhOZei16CEsHcV2vFz9s/7eqX8URe
Op6X1aArWVQuCjK7D2dfrl6H8SPIGBedwro+6OGDHNydqcIAd5Kz0PQsKCrBMWhjOXR13ZWvWpbt
Hsog2VjqtaHwxlnKWOR1cUGXB8icpEkN7ZbvK26hwpOc1/vm76b6GRZ/3Z60qz21TJXMe81crnEG
dWkpTeJWG3O9fjV383jIwuPtz1+dEJ5rOvmqBQRGBVDMYRi5OilzbfavhvY7yV+j8UGuEfs9+Qb8
Q/rGzbAyFggiDdoxoYu4VjNXO2moNbOoX3NIYuVn5dPtsax9nocz3PhkewAxCqe9yRK/19Owfq21
38FBy3/f/3lKR2CqqFOhhio4zSV3byemWr/SrP13uxVwrP34868vO+7MJZddZnZWpNWvVfZzZ2ob
mb2rcIZ8wvnXhRhXj9ug121++494Okk/hu7L/XND/giHo8P4clXZlZoh7SlUVa9p/r1F9rVT9Ls3
6tLGzCuAxCqdR2LNq4BORlIiFjd03o8jYbP5Muj/aNa7aX6UmrvfNURJXMrgwXhlkiYRLi1J52K0
i7h+HUISblm7y/KjYb35W92U16uOHTj9AULopE3E2Bmsi1P0QVe/KtGhiA7DvfniZRhnn1/Mn22q
UZbTJk/5fNe8ROVbejcB1/J9k155aDMczoW4aXUnDgOf78sIyY5F8LGqsp2iZDvZhrBXsz/f3mXX
uxjQDhEE6WmMXimPpU7TWsE8Dq/gGl1l+BVYX8xhg+9zZUUWUkxCfxTbYMMThjTMQUJYGY+vA1I3
RlHv1budICVignGmjO9f9U8EfpPC+9wNbGRk7t6H0v3fpywMGeXybIEsQxgAU1dNtpwYr+2xcUrw
cndjqBA55A5fTjsKxFcdJ3OWpJNqhcark/ww4tcoOyLSu9XTsLLUnD0OOm9yOqTEyA2o+0R8E+mv
zUnTxn3bZIfwbr5ABnJuQ8gr9K3VstuwEUXqPhq+VNpW3vv6dsUCgEKqcktOV3zi6UXX0dKKhTLc
Z9oHLpZjmv+SpydJPyTyFsRhZc54bdFwtCiTLsmxy9Mud30BLEVTX+1Zfkxk9I/Rzw4ebp9BgrWV
I7Jgz5Z2Cgjrrhgjq7qb/cE3tddmbPXXPJDTxzFC0QokmnqiubD46MdDvlN9S3uo1Qk+1IFGLteZ
szHbOaM8oRbnmNXDaGTpS9W2fzW29ZecgGMrjdRpD0oWWD9nJYzeZnRQayS3KXvtdM33n/RB+9vU
aXEBS6Q9VUluRa7jjPE+RnrrMHS59ODU5ngKx248SZNj/tR5PFZul1rSsVVKhQ6Q4HdZhcfOiiGr
ioAzVJWU8HUEtPvAIknmjMpT5Md/xVKChldr1q6jJyk6EmH1KxmV7mWEDvBdbrckHms1+hHmNBy4
4TSp7NEWX5gG+nGuaWzeVaHxo85ag9KQFX2rq9ZMXHrnXxV7+JIOTbGfrTn5mjlWse8ipT8yfA3Z
sHzc9Yo/P0ZpIrvIfiWH0pe45trkDeKQ4KWZJPmgddJf86Tbtdu3sxq6VmBnv6VpDN3O7KODnpTm
h3JS3tCESt5qSH8flbJWd7bRWekuSGeU3EMaerRD5yJf87VLWufbQBWrOdhZLD8oZfczqfqvipOP
rlJM6jvbYdLd3EEcsW7L8XtcFhaLUxgzDZhZ9jaVBe8dVXL8p0nTml2mxvonKxpQ1rLrPEv3ea7Z
nt6pA1WBMNv5VQYyIVHq4JOlFdPfkdz/KuugOVZl8yOfyYW5oSYFiqvLIZWEtLe/DGX6ZWzsr+o8
T6FLy5bstVZSuiDwoLWWpmAvz7ldulkfwN9nOmNR7zpJyv8xbXA4aeAHu77x81NEXuZRd+rPYMt/
GMroBXkcqvuhGQ9RI/9qlaF2/cIcPzrNPLT7xu6M4n0jFd3DUOe/00G3/CPgfVr6m974bEZ91e38
ks7vvdJqkKcGvd3YO3ucolfwEd9ys825SyRzJA0ynJI6+qFUljfFbdm4KMd9G5Ty7zGsJLdKQn3n
OyOdfHk37Hw9styoDO1jU5r1kyN1pnaIojI/pGUcZnuZ3rJ37RxGlVtqFfwSgYYAXeT3B9OMo4ci
ngP3/5B2Zb2R6tz2FyGBzfgK1JRUhkoqU79Y3ek0gwGbyQZ+/V30kc6XkFJKOVf9GDUuz9t7r0E5
nYwtkH//SD7IHeflA0zIktAU3IYlXfLUtwZ9dCsiduPY/q7drlWhK5PqQhajEfWd86NP6OTFhkdb
f1tmk/VbOVCmBvp0gAVN1q0IdHybg9lxaKfVEGgqda8hjsgFYposi4sED1DUbB5LC8D3LfRPkxSU
bt7bN8wEimBqmymsnU7EA6M8GlTgxl6R/XHzuoq9Nu+7lfCdInS6XhRrf1ATlpJDQqLNfT5Sswrt
0a7rXTuWdgg5Nytyc11HVVJDJawQEIi3IK9lgiQSIY3UxebIDySFAEhnD78gGVtv3KJMIs1sJwpI
Tclap6htRe3o/6aT0ZZ7zZsrDj37q0pXOcHSaB5IWe7H3DgUnpDGZlKyKqPWNhWUIrMjG4oXy89x
8OjMsafYyfSzhBKTvmj8LN87qsGx1ldcWaEh6WM7EAwd8jHwC6YmGEU84PqhMstE7zrHSLbakcn9
CIUEA3SgXiLUcqqQGwnd+BNLdnVXVtkqN7yebbBSb3hjbjoGY7+e8GfPBKcd12ATu/gBUetJEaXc
6PswSUh2RfwhvW0GxmOtlKpXo6MvtVlj81WZNGUMo3P/leCiXA8pM19Zs+6LtQI6e2UyjfUPFvbN
kNuEAZcDJ8SqM/3rJiNlFnPhNE9+Q8cjioG/oPpsXpaduq0KTIYB3/BnAJN8OJFkbRoFMANKQmmD
65umbRVOuhiiAtiffeLAV6JwzOFn3zVsQ5VfPsDu7GGq8heQZ+TOJ7WzJ4VL936N5YHdbETKUSwE
IqsLc8PMYmRHGYjc1bieAJLaG5wZ1SV1lRrCopx+QSkoNzYUSWzyu249H8J5nU1irgcd9zjswyK1
3RiFQjvu3boGBKlzJjMqXBGEWttBSP3iVdVUR4WhcLZWYHjA0jG1yis+a2rs+xJwnBE16jZuCsMW
kCB30mAlSsgadMTEPURcjbt6gBhcJqG43m5pP76IsfBjOGxkoSRTeZlMzb7VaRd2qgAIzyp+BX6K
M1KmN503kRjej3TlOBDcNzUOVkcrO2xtabzg3vgz2llmRp0QfeyTscEIKwR5YdWbUqLrLLM2Hq4/
Hk/wp+SbcaxKLNM0ETBa6WgadX1WhGkVgH/oiAdzrKWE3SSSabRjQwzMyDb3jGgqwHG1qgoqkPiJ
Ji2xqgpNN8KgZJWlxI+y3s+v6MDLsOiLjXRYyCzMS6fww3BT9/cAIpu3pEmqCORc7FFb1dDPyKHL
HNZFVz1CULRYy9EkKyfjDIuWtffuMEDokMn6oFH63lKof++BkUw2xTClod/pPyOGMsKFKyMfRbBb
FwT/zZw5jMuA6lWicob9aHQvtSw4ZoPpl7qAlplp5bdAq7BVZeTdC85D/QJz0THGUS0uhJ+2dz5M
PnFIeHYdMU/z644wawUZt76NIIhYdWKbpYWgV0Zv6R+QKibh1DQ0AqYSu7Cz2EvTlK9W6zprFydF
aM5Wm2ogDGaiPd/Ba7TYBF7/26bdnamtRyLtGlgQw7/3ZU7Xfp+6TZQNqH9TFCuQsXHZ1qJNGzOZ
ighCk1lks4Dsx9TNw8St2h3O5iqscl+seNZ4R1xw9bWmvL9wOJQ2OMGe6Ynw8qjEO2yjud1vGOH6
MghYEvrp4BNErt0UVn5VX4F5bL9QlT91xE8fdQcTP2fw68sCJ0tI8hw8rRbRlPRq7KcBId6tP9WB
hFvWQMMkp9XvtjO9GL8Vt3zbFvCQZubvpECxL1bSPNrd0A5bw1W8u1G2lb62BPGNos1FE5BDZ5fZ
vp7GotzZfc55aMGpoYkm0ezNzLvjruZY4FYRuk7zkvjdrcxrsTWCMoPtSrpBEOc7AwQyh3Wesk3T
9mrHXcOOLWNwd9BO6yKgkuuwMRVR60xAtqyxphmohHucjmUbkQrE8d4pr5OJJitmp81qMCyF/9HG
QfKzab0y6mujWWG9QP/FpXEmZR4OgT9tcAf/oaP1S0u9hp5CBRA5KgA82Ni5H9fM+Z3QyoR/HAMW
H0y+0GsyUD3yEom6LA2DHB7ixJVdBFktjDKkSyPbgqut1OkbmJDFepBwVVSkfaK8zqKCuC/T6GQX
vHNuNCWQivLln1JU/nWemP1vUFXMfeaz/jj5jG2sogK/39D5Q5V0YlUyc9wm0tXBarQLM7+Chn8d
GmWQXJp1MEEqFaxk39MiiEnTO11IhYGojIMJsAr0CAiqj5vOqXrxA1XOzAnhuFo+yxHXYGjWNL23
ISQ7RkZW05+99poXwtsfUGT9qROXReWUtojocliJ6CODR/xd3XQICFMcPXuz7ZSMC+4WZpTnemgi
H5fV78Gf/A1EqdVPRBNNjGyOE5Z2hkJK3jX1Kk2MeuWwYlzB5ja/BL+9uSGlNm/bzs3WtSsdTIXL
eZQnbRmEMhvZA+8kEH2MtIW373pPkDCx1TTFiWeQtUHMPyzt1E1BqofGdcsVjmS8Jcys3lqVyyCF
IoAXUkaZ/MzaqkPw2rgNRqcN0g081BF9ABTwwzYacYn3BDS8JiMd9L6yy5ocC+lW1RZqnhncwRD0
QsSb5Wte1DzmWXpEwe234Aj/hJNH1OlHnIU9HhrB9CcIVIfj3cGJ4+HXwwjRWZXc508AZPn7SZJ8
NeTAQY/Y0/edOyG0F3X3IyNOdzRs46ZuFFBOgdfhbTT2ken02Ao5w9NHVql1xGz63cYa8yxnoahg
ZXxJxrJKIY+vjKBH1IpqQtfXNWLJqVon2gQ9pjfcF4UJemFF4CRXTodUswcA2tbMBmHvpLKuUclU
0CVUVESlDXfuIndov0r9BnmfZEQBBQBu+7p2Mx/spOKV5A7iXEjvXVtBpqFwqdMLuDuLOrSQoHo0
epHsMsoSHUsCzQqjcqGTBDKAuAjqEocODv30aXATPzS8AuMAYA6ktKQAC8GiYgX6z0/XmbgJPDpi
Y3vwb2XXyrBtUtjmtVMW8SQ/mtaYRXDfvi/N7kEgq39hBxKhXzJ1uPv9NmJpWd4Is6yiAXXFp8qt
bieZIkgz4f7k9iZ2dSrSnUUgOJlZ0t9A0oFgM1M/Bji5uoCcodncgdtCQt9mdXWV6LQur6FZcde5
5g/4B7X9niWd7R+YaUJsaDL7ImR18Vo6/dGkxQOpGwfr1VZPqenIB79oLRkaZJyepN0P16pu9n6Z
uDEuUY5VH/g/VDY92f6vKq16vEMMc5u4jvEjr3IzhO4M4N6ZV5N0ncFy8Y5BFebJTfDrbSG8X2rq
cQ3a9ADRZmc1jvJR5H0WVTn2Rem3b63yE+wy8WTroYqsCc/EdKhF6MFKdVO7RRW1FJSXfgjMI2Li
h9S3sycol3s/oeGVXkyOVeMabb0iLAYmrpkgQx+JAo/bAkSMVYH6/b6H9pK5tqaE3Qm/CqoY5gSV
3E52f9dWLtf7jM+qlIWL914agMLVa/ZmqfGNd/2lqnMIQbvlz9Gb7oVLoG+tHHiDX/Wp/0rhBR6W
NeCUqzrtcSlp0+ohVecDYuN7FXTefCg/oXzbCUw4VNfJLuiEB/KMXe8cYf4yB+eXHfR5JCockE5p
/iItOIkER1E4ZRgMVJ9K1IGHFGNWs+5xAkQlGn2LYQcV6k9tT0ZYOF4SjY03FUhFpMm+q1R/IanR
05BruWdTYoC75wBlkhPlWDFP3KdBAkZvZePtULhejFc/XoE6y3GwBMfGZE8GvMVDzynszZQVMhon
Wmwn7adrkbMePy2rD66uFJ73ciYbsLz5ARJ6F2cTou+KSxzY6SiuB5+iDxrcOz4V6mjoqfjJYar1
DO5fpbZIEzU3OdDGIcHVoyLt2fcTlKMeaigVbD3dZHlEUpPvIS3mPEieZNjhbtMBsQbDohCxJH2R
gLvtJjLoPmbC8Op1JUp3o/p67cjKfMJbWcclMFDXCmqZq7YULZD31PpZiK4ftyoBYRnvKiD8EpwU
uAWDMOjMOmr9YNrIwX/G0LMQUQnoEz6C2HEyj6Kw9ZZnSAx4aotH4jrIuuDCbDwN4wOW9dddxxt7
H8APcdU7GbnIWr+JUGpuYlt3j8ia0q1rkJcgrYdwEMFDqtAxyh0YzDt7lpv3mnUIznny6rXyBYGZ
t5pSGux0g7dhgEr94HF9L5O061ZNYxZRY+qmiAzTrOKasixufLx1upH98iBhFTlGAc0+u9iWBdmS
2t0KYyybCOFzHXrutKoRXgVusaXNs0+3nduG1ui8kSFp1m0trUuapkAlIhv75iAp8jP1OjzNKzPp
Y7eYpWSL6gbP0EfSJnzFlSoRd7b5WgdeG/K+Lfa2RnZ1rM2X0cjkJUzivTLWTP4Mqo5eWIVqV006
udfMtvVBNwnDcxMqM6aXH8tues0T4WwUZKvHsKUp3s0m0jwqlQFWfusMR78IHirDLFJAqlxk44pM
xRz7IuKdFezqwijjHCpFImS4WF4ZbpEHQDGUtZ3y/FUiRLhMBmpeZYlbx4MeVGjikLmcfEluOqu0
kccpDTNUNoNGrW88B0Tf2tNkbZrK1iuRd9leE4jpMtCwwqyv/vip8dY4wg4DP7/3OMS9JALmGLTm
X4xVkBdlwBGxKfN2iVO67sUA8a5He0IuzOqN4HnoG5fHKml8P3ISq4NZdT5BHsCRiAMCA2aBrPTC
3lISWuG5fMiqBE2l3pMKiIpV4Vt3WlP5lvU1XEQYTk5w5afpWeI62HQUz931gOfhoXEJ3pSuK+Vr
SznkQtv6rrE6AhFeCPZGXZ7qLrJIday4O1zglkVBbwyKYa+KzFsPSv4aEo7DyFW6P/QtqZ+hGjNB
47ApV0ljBNdpVZs4a0DiyEEs9MKGlQPSh8EPJAfyKOnK9mkCsuvGHUiSRL7PJnQLocqFS+rMhHkI
89aajToy+xzS8sR/HNsmewuQCb2FnNITkEfudiIjjZAZnnB4pKO9mpj7ZCGVV0w4VF0ouUNSL+Wv
fUM6/Pq8LZBeUHkWJ21Pf1iCuY/jiCRSxjQOwCChPzo8Qi+Nya9/s36ecdO+xe9u46FhYxfVSJzF
8NxWK8CC6iML8MC1VHBHVMoiZQsvJFRgI1alDgs7s6MBB866s0XyMwfm4Q4CBt2d1bbTmkzdlXI1
vQWSLe9DTbL5eWFwGyuJDgOOWLyOa9VYmyqbkAsBahcoA4lE1cVE3WFjm+V4C7qcf2VrGGeNpVNt
5oPirmt0MMW5WflhERgqTE045IRWNxl4YXDbjWqL8jNl2VM1ByiMWHN1A4yOJdhLSttCXDXSe089
Td5K0a3Q3y9oQb0E0AToWIA4Yi/KNNzzEVmUnKIiF1v5NjnHSj5VzgBQ5C8My/qMWXeQy6LIOdH7
0li1TmSdE5o98f25hAwQB/D8cJNcAHJKbrKAt4F/3zm/cIRiIX5dkTkxBe+/vwREuq2nkYDD9wup
kDva2tUuQSbu60bOdGLpoo4k/egj/eOjUL3HNWKcqSqd+jwQFZCQB9wOBLD57+8K1QRZH1iJuB7g
wxdvyTnF/c9fh9wd0NwAusCdFNpQH7/ujwE1aNbTe2DAjJ1fbr8emxn48UHMAPyi959f4E7wfLNJ
m+LzptwH3k5NOz1uPOQjvm7mXC8W+wCZSpQ/jI7eV9PrNByzX/+/zy8gD0S2MkGxmN7LbotENz0z
wycHCeVJqAugFAoG28c5gOBX5WbSwa831z4PRxnab+Kc9uipIQJAfNYrxhPxk4YPk1bKZY7adwmr
7mAUIawsvz9Ks2LFLH8JrPOSYpnlbVVmkMC9t5GbzOxVKb7LWsNiet+AtxinXEy5hG7WfU9VqP2Y
mecA1KcGCUh6WE9QcHbR1scWjFpR5JqIff8o4Y3osnPkhlPfh67HbGE1Y92XRW8d+DyjsnfvNe5D
ROyeNs5MwjwGiw034zPw84G1/Gxg2nMb5VS78+6Vvp6SGPILetPcBdX3d8SHZhagKaPMeRL4aEai
hBAnxRkM4YkdQYBPdEBiAWj+k61JLZDuSFPhIUB2rvgQO+XGRuW4QRLm6zX7+YKAZhZgisBHg7UL
IsLHCe9ci6pSBnhb2FO2H53qHrUK50b2yj7T0okugf0FuhFIJ7MO0aKlJEXtmnDfvLesN9S0Ij0w
lPMycBz677cEvNkMLJ6B05Dq/dgnnUGRAotvvO9GgudArRt1CcAB+cF1hixk6rNvgwuR0IBwBIC9
WHYQpP/YIOpsI9BvnX2ftqtWrbpzutp/qTKLRQ0gKQHwFdzhGVjzsYGGenilCIQhVoAkXWI4RVRm
hQ/IcNNeTeWUDGD2S7hRo+iTxMZgaaAhbC/sJqu+nCyf71CCzO4soAzCBO/nDZJM3jVC13FPy9E0
NqPr9jcWqrTXdPgBxzGIdrlbbjndujATvaoasIQyU3pVyJy8vTEnL1kNjmn8agtu3eU5Qs+v1+WJ
1QLCKYg3cAwHYHopgxzAisF0p4be+zhLg+I4EhIO0wZpvK/b+QxBn5mtaAoVP8QAWDcfh3bg4GL1
mU3vUbcOqb7tIceArNbYIkGFSngy7Pt+Q8odnoHIM585rD5zf4BZwyJ1cTGBgIHD/WPrdE48Vb7J
7q2b1nOgzptggF+l/RBkIjIk3n5ItZ1RhPh8BmOpAp0DAgsaJkuCGetd4XuDZPdpkmyYYawPXw/p
ie+DVg3uwmzJBXm5xYh6o6kLl8nsWAt9XVnlBbW+K8+MH/2+hXnxvIsIRdkFLeQds2OPcmu3Mtxv
QyPxfWDLZowZpCn9xaxwB7ZIPeXZMc8RJURnKX4nRwh67y5WHPByS9Ja0MveLKCJd28RgGTKDQRu
/8MUvGtgcSC1bLDlWKMBaa7bo0nOHLCffz8eLCgeAW8LCvonnUJTdYwKZMfuwezjEsLC345z8H3M
ACRz56fjkgzArcTohGbGfeldVtZG+2e23edLD4DUv9tu1oKFbs3H9UOMDh4QlsOP/rSrgmPurqvx
4rsz8LGJRXxQDbVjAh7Dj44Rg91UnpN1OTEFfymooLkhpv20yRIIF3Ongv+cbe7KC5F8ewcEkPOb
RVVmI4dPF47SaaHLyciP1WsKgLP6/gICzRzARxwQOPu8xejwuiRlPQb8SJEcJ6F4+v7gv//84lVN
VON2nsLny+rS768a78zPn9fHx+t4Zsn/+/OXRsY2qohc2fi+1UfSA1yBhEjPo2YeZf45rcATaxWZ
E+C/gakEo3mJAh9y102LoKyOnvsgehUOcDg7R076fNnOKrP/a2NebO/O07psoauC8OxorKTOQrWy
5szl6tuT8qGRxbXguxW4/wyNCArvtPxyqr59r6EXkKECVxeUOYSai17UDhvavKqOONBXkz1esKLf
/Ic+vGtica7qlrkVY0V1fGzHqyH/9rUG4ykoAEHgxsHlszyWeKGaIUGB977kvzoRUXIm1jlxZoCB
Bnh2gIEChX0xzYUANmhAcvN+MONsB5TMtwfnw+cXE8wNkFmB+HfvVTasoQMm+Hhm353sANRSoUSC
uAXx/ccZLkjmTmrSGKAG0EcPfjb6TAvzb1zsbCCJcK/BWArpxOX7NGethYSs793rZg3Am8vXTK2/
HqYTmw2+HnhjI+33d1d/7IQAlIcIFDjvoWsb2fm1MC5l0kTFty0MoAiJjCWMPCHcOJMrP7Yj8UDI
oA7p3ye5vGQX5dko6cQp+KGBxSGekjRtRhTr7/kfgIrSYO1kkVeALnpm0y2DZFAuAAaBdBXyQ/Pj
Z0mQV5bNWjl4xrHzEI+RlSjIhdE/emAv9P1uCsYYuC8UJdLt1zP1l0jwbjXMXBK8IfE4gBwWXq1L
Dm7VZdRK2ECP4wBoCZiZ3A4T4B8egmmkmwwe0yhfiMesc/QbK0n/poUbXFZSsz9l4JYXFTMfJTwx
1iVhQWjQiaCaq4BMowaeFl3dQqJiLFL/Lu1q2Jj1JL2BSK+GyzvU9qPyQtEIRBNdJ4AhDA+GXwGe
INsV7OaDDUAQcmP1FNg0ABJ3LbAqcPfgA5DrZcCLPZCn6Z0OnCOYnWb89cAslvA/40KRMAXNEXou
S53qhASqTD1Fj5lz+bwR1Z4/f93AYqP/04ANrVEYVpwIP4q27QLT7OnRVEkM3H2jyJkunGthcVm0
8FsmdoouwFfC2LD/0AECCVuk6xC/zjLrHzdfWiGNJloLn7eNTZan2zPxGT0xBaDtgZtpgytpfqJ+
Up0hj+bX9AgbL2h/Ms6vE8+SD1YnklvTgdKR4UxwrhEsjxmUgyKHS+cKBenECZX22rVHe+dCEu7e
la3oNkgZkD+u1lcMkLmtSbSP5IyRx3VuyF0wtdYmdwzQBLwe4aDVAknnt3KtOoCqFFgIG8tOh2jM
wIyLUOxvQ8l783cNIeKwZ6BXTONAL4FMOidPemIacTxgECykE7FUlndODipp6g72kZI/wc+EPn69
DhfXwbwOMYEQFgRpin7m6MiO+UHpM3pETjG0ATsYhgsAxL9u5K/S+uKYmUk5YPhAtw2VskUnysnr
Bh4k9tEbvVgUG9Y+BxuF7I39A2A8oMGpiPnbDHx343L87VoH1/uhkCg31JkQaqk68E+HoaAELQgP
EeHy5UWClkFGUdhH0ourpi5W2k5vLXj2qgT+ROl0TRmQThA8oMJaESHO7MoTq3oWZPu3+cWuBLKo
7/MMzasWUEoOosOtIS8TezrzAPzUT6SeZ0YlgezRLBe0JMJPbR84DLv3GrnCGwNiIa7EYa4lX9Oi
zlc65ze1nz0Pxspq+a1pZ2c6SuaSxvs5hzzrP3obSBkiU7k8ILimeKMjt3ZDepR8RR9YETFMIAaF
PJa1WVzB90js0pzbczqP7LB2OiA1sQM5MtqOue39IokSFfyZuhw63GUiARgcoJrQKL0F5P1c7LXY
CkhqYqDw6Ee+AiReJM0+nmhtyau8HOrqMNoQLOi2TbFNAE74eiucagTPcSgazxc++HEfGylKuJ/B
NHx2xHwr5Q+m4Xzx9HUT8yfeDfzffrxvYtEPnwNLGbhoQmY/XZrtimDjsyDCyJUkWffpuQT7yfaQ
y6cgEuBlsnR5TcvJr4iRVQdlwOJvsiMbCnpGCb9hdSPTVyPffd2/xYn4t3+I7Sm49PB8+qTTONqj
AfZCCmsxkJpkG3vjN31r/2nhr7HHX2GfZYxsMF+7NK0BAmbrxHjT3vdSJ5++vzgEcmnzrkK6+2Bz
GpLhjU9nNt+pIbKRb7VQH0L6ZCng1nc5Eb1pwOSTRg1G6Vwx9tQqBqwNpHrsFgp5k4+rOOOmZVTQ
TD/wIGJqZxirmm6/nuVzTSwLAgmrzCCBw6bW9crv9cHq65us9s6E3qeawXsI6lDWrP+wVBzMpJuZ
nuj5AeYqQbHW3aY8VxY618Riy6d9QIYg1fxQqElufMg3bRDKshVvz4at55pabP16BnkNNe5vzNut
p9Nrd9hN6u7rmVlcYX9X7/x6B6F3nvulEkStgBBslMkPbbXK6XZyQ7OJ2K+vGzm1gt83Mj/N3iVs
JOpbfhIQDsZN8BsstBFMGX1m7k+1gQwvQBF4/BDUAT+2AVVlC3yavDhAKnhG454TJD4xG7hRgKyB
vNVfFZ6P329w24E3ksmD0T4bQ4cw/64DjeTbA/WhkcVZMjSpnydWDjvKbgX8MDHOXFgnBunD9xeD
lBpTo30HnXBpHjvqjjfumR6cHKZZpgjRiA+hqcVUZ2WpyjLx4eE4heMLOKH8zFo63QBgC3jMId8e
LLrgUVCXSjWJQ6/cvTPKC78T+5pV91/PxIl70EPF6d9m5pF8t2S5Qp4f6gkwP6aATarN5BJE0304
Jte29ZKlL183d3JioKUwu6ThlbRMBla4GoVpoVc6Aw/G80PS/pcOvWthMW5MOGbdtqY4WJW/DaCM
a7k3bSKjwbu1/TzMyueve3RynvAkhsmHjdB1CeVqEwdsHFeKw0Ry8D2mP6OuUZtixpkAYl5QiwDJ
Q6jybzuLqyUDzl46dS8O3syHKIhyEQOPoMwOQI4rrzPuADYqz7xnT3cOVqWA6Xoz0Ovj6kBSpFaJ
i9Whkf2oNz27SPozYcW5JhYXTVYLS4JGKQ4BMOzuRXLM5X/aqzPeDk9SAJmWRWtncBXtGqhn5c5d
pd6C+jqTq69XwcnZedfEfP2820aynICXkAjvhJgi7hyyDmhU93fKf1t5/P2mgGSCnA6MEuEbNQ/o
u6YqCN3aRcOqQ58GERHFFSsF6B9WGxaT/WSVoCR+3eCpGULcZM/BBpSIl49POsO17RG+3gSPyywF
a1mARMzPmbmda2Z5J+DItlIP/TLI71zokNavDjmjqXRqmt53ZXE4lJMY68b20QYUuVsiY6eAEVod
dmaycqe7r8ftRMgBI/T/jdviaDWSqRRJgQ4FmBu7eXRGIL6JWDF5ZgudOlRtyKbjvETN8ZMpoUlK
uMGaiTiQyrk0aLIHBeBME6cmBwkAgC7wDwrOi4HzEnfMk9nbnQcCRMqbyXjsv+kfP4dosz3xv20s
xquxtMFAH6oO5RDLJoSKxNfzca4P89/fbRxndG0Q4PB9PPvCdgLfUymwrc+c06dmHXIuSO9TPPWA
Mv3YiqIWOBvuUB6sgWwM+wa6GzEtX8U3yzr/jBa0qBEBupB0WR4DLbQCIITNywMz7jJnx87lYk72
w8UJA7mjv+fmx37QUrdBBirVwZw2XSHDPkW+t9j8/npOToUf0IUCFB0wa6QKFxcMspPJAHUDcTCm
Kkrltp9+0Bq2nSr2aBLb7bnA828tanmNYokBbupB+PZTjlxQr4DoQSEOMAmdLj1kY6PcaGhsDpax
yf3a3rpKPaDYJFaSOOMqoW6+AmnCDBsQ8UOrRgZnpEjvk8wQUUYCccGgHBV/PSynliqcFoBZm994
n2QXPXAN9NgFOHKrR04k5CCfSf8f7vb3bSzOW6iZm4ZlGtXBJAejvgEJBsIW66/7cXJ63/VjsRlQ
A6oSUI7FAbJWFx7Rdx6dZqLlRZ3LGFnXGkZL/Eyy9NzYLY6R0iKq0D7GrnkuveumjFX9X1oAQAxv
pBmduTwMkTacPKsOEPKJMqrVLlW/qlH9h9MKJ+2/jSy6MZT+5I0jEwdVycg2MqitNGGbH7+eoJOD
hegOuFyUjBCRf9zlHqjvUKtwMUEgMetpMxEvsvCk+bqVU9cugi9qI58OUoW3OHlzWdNejx5iPAX9
JGitiE0ZNOFYH9Pi99dNzcOy3N/vm5qPtXeHfD7LXbs9Yr1heNTqmp75/KnxwtGOPDVKnrO51sfP
e5VTeBwoK2Rein3ik7Wlk52R+t9Drv493CE/BomXmZL7yT7QYzVyPGrC3rQhPgAb+lvD9399PVIn
uoJUGKYDAupIiPzNxb8bqUYkFTOoxw+8ey3yVW2tuXdmtObVs5gMQDcRl4B4hefR8vkQiNxwPMfg
B1f+0QxcxSAKDPDmqx0EkmIruKnPeWyeuLU+tLh4TXCONxrH3GD6h5DTqzpJw3JyI9ccz6zpU8MH
53gXutkoVnw6BNJMlWYG0Z9DZ5ThkK8bCDqV/pmw62R37L/WhWCsY11/XG5Qwk0nr0mR7EmenVJu
uLvN2y62xDmXlJO9AeLRnc25ATyft9W7xdA3dQU5FywG23gCyTS0/OeuPhN8n2wDquWAb6JoDzG6
j20k0L5IphRzAyfayYhpemPqt6/X9Knxmt/hQHDOXIZl0sQVdebDR6tANsOJ4MYemtYQm9C16Mcz
u8c9cdAEMIPw4YCIQhGCvY+9gbiMmpq+KQ6BnbW3tdv/qEtWiciheQmUVmncsordAOyxNg45OAJG
4awF4hJoCkDXDQjw8hmlPr4KuqkNa5m7eDZO1XPJxmyrJ8L/FEjmr4OJBFfcbeiFgpoDpKOgTOJI
B/UDg3RbGK4MB4AwqrDRethww85jvOHUoYGZxJXSBrjFJhSSRNEZl660DMhbtDR4NWVvD5BC8fuY
9j2Jp6nWfzoblrRUjvqtgQbGQ1I6+WsiRLAVUBq6cERpxD5Y7BsgdB5yValQJFOyzQx32kAw3F5D
0ACSE0Y64VGqYPrMbL4teFa99RRKVwaUwaBmA+QOFB7PUdFOTjv2IexlAryBltPe5hD7g+M49mK9
gVnD9WCEMt98vbROzjekn5Bash1ggRaRqpgKj0LNiB9KQD2uzapZff39z32Abi36DlOG2TxqycNw
3dqo7BY7EHIpb1BKWHVN8aRTa18S78zR9bkrwOzAxGYmUJrAQSwOSUeA36EkR1Mb1qMOcuYFtMTu
4/aaMUGohM4oC7wdFhtd/B9pV7YcN64sv4gR3Em8kuxVW7dk2ZZfGF5BgOAOgMvX36RPxDkSxegO
+c7DvGiG1dgKhaqszMqaQMWE8kSBoiEIUzsEL82Eok6lt+DmO9JquBla89uYhrcin3bowv1q8vzK
z1ibUNRG0JkB0GFIlkoAZl5CDzlAMh5tPOeB8b2p8Q73qm4PPsX48uK9j3PnEf/Plv3WGXiA7zke
c/KzmtptBb46fzrkE3TD28ewDe/4NXe9uoJIyAAJYANovLxYQZQeuIjfMcM63aIH8Fbb/of3O4aE
5AV2JXo93gnjWXlLZIgEIARL4Sro7664pnOyOohZyhOpRYxjmVfSmVEy2Tv8PG2Jf2yvQb3X1h9I
JQtuAQAOFBXfrgk1WrvyNGpxRaYehCAbi4M9goGnoA2DK/Haqq0ZijZfnajKLGz1oLXPCZSSz3zi
/QHUccO2Dboh0QFYzjLS1FewKfP33gZW6GbEux8PEGBq0br1dmy5HlNCgIY4u/YuD8HNhezV9vKW
Xlsd9N7MGQy8C9BV8NaErxqfV0EFEwMNtjSw640CydqVR+j8lbcDmcMnUGmjjwrOdQn4EHZRduBz
QsVs/MR1LMFGmPMr7u69DUwW4kwP+VkoWyx5iSthuTmoHlDKBEjRLD57zY9w2looCVH/WmP6qq1Z
kA9lQHg/b5Gl7yQg7p7McqSaC/3JR7ox9vAIRokLVLg7sKsFP6Y08664utXt8Mrqwv0QBB5WitbH
s8yG/RxBxL6jrBiU1tWVuVy1BDQU1D9m7Ooy6wSmoDzvOM3PXvVSDh2IDh5t/wreesUGtjSowl2s
F7b5YnP3oKEZ24ywM8PzatIJKe3EvZawX9neb4zMf38V8NIZLME5jBTfoZSccOQjLp+f1VGgQotl
8TCaZehujpUpatXwc903iZTml3oUdzZVV3IRa+NATwyQsD5Sze8QjUACq44BgX0uwOjybLCny6NY
/bwNHwoAPDKXS+RPaGuJoBqfT0G47O9tcExdNrAWLOD1OReyAbKf26jfLgQIgbvJNgd2dkD4ewso
1RNg+MW2RfwJZlqE78FQ/WgNz7sDd4kG+60sj2El/Ntac+saRGR1uAB4A1Thopa3fKKUxgjaoMFl
58E2Ej3ou6xPny8PeCVUsOYH0NzaCBT48gSNfWs1o4GNJ5zP6CFJhOnusu624SSxwGdcO1dWcG0f
4gEOiBhYwVGuXsxvVvtCl0GBqyltHwuvvScN28uefr08rJUbcG68QSyFAsRKkSgdRiVrh53btN1T
bX7LqhQA1eHMlPty2dTqiMj85oIDQxVsMaKwY6VXsZCdgyYJTAAU7vsuvmxidR+8MjH//ZV3aOZY
30Sr/Vn3VpXM0C3wE4tre/+alXmgr6y0Q0tN2gRwdPnedu69fv//G8W8Zq++X0jdVl2I70+gcHLM
4eQBhPxxE1h1wLYAFrHRHfjWROc5GpzgKdxPuSnahF+Jc1auUyhtIskCsDbQjcueWOp08K9uiPSX
3Nv+jR0+ERDKDTeB8/FoB04OuQkorc66K4txIHfJ5SDz7AwFpq0mZOM44mPdk/OrCCaQccPrETmQ
5YUA7LdEAwDLztknkBB/kArk3dcXay3IyHzK8HUiQU9321mbywu9hOa+MzAv1avN1NbdKLxu/vlW
k1SQDcw7Kzb4iLYPSENl4Psq1PB71PKOusNzXV9LV65dFEAkQdoV6D2weCyVruHzhRxVQ880tx88
DT7HHyXaTWwByljJRMwdb1dK6ApaIMaj1lNu/cN5ff0LlsRJaKxPG7fEL+h892RW6bNm5OORHBBq
KPtgj6AnbAlTo77b9H1r07NJbgfjrmjPI7lyplbcJ0ygxdlCrg/ueuHbstBvAuH49My8bVeAn+po
XOspXF8re0bnAxADuoAF1BK8yLkCfQY9g3C2fLEDDbK20dJ7I5TGLWDfdOeC5C2qgtSIe4K0VNaA
kzsYqXHIHQiMXd67qyOeVQ0DcDXM2e63W7evK7sFd2N2ltZJFF+95jetriRql81Q8/GATChS3ODV
Qh/cEg8GIWCNyLhkZ/jbX6gl/syoC06737JRW8svblTZPoO4DaITEt1Fl8e3co8gOYyYJSQYHCKL
t+OTIfDoTh5m51CzePgysezKdbg6ga8MzDHNq7NvtCP6NtGucq6nWyuHLBGqhR9rgvzP/IGqA4gJ
gN3ehcvK7FPL7GoEmlOz6UEEVzSf/mGWQjCdoO0ONYJloBnmqpSdodmZ8j6F0hHUlCsB9YH/n5XF
6ZLcddBoBitc25ELaIlq7CsmViJItH6jUwHJSFSyl+9ZUocVCdqCIckNLsiIgafxiYNF+2aasnw/
1tb4AMEPO3GC4VrmcCXKwyUPlnk8/ZAXWJbrQWDKSe8iWDcadfQHeRTh9Mnu9TMd3SsbYnXPvTK1
2HPpABgqmMgRggUyjbTK6nu7mvo4NPm17b16flBmA7ES5C7fYYMnr3Kg6IGoP1C78imXV8KwtUlD
wyeUydAJhWhl4X5SltOaqImd0ZwoquE+dG4toeKm868EMdcM2W+PqWNOYBoOYagVz6lyb4zuEYh9
tFJcQ1GsTRh6WG0kqwMf786Fe08HLnlZGdk5FbvW3o9XkkKrn0fyBDESyFfeaYaNVOTFhD5JoAbu
++e0+YcLEKDdv+2rQE0txaNRNqotPtbZGbIjaGOcaP08UK+/9Vu0gVz2BqsXIfTOwQ+Eo4o8wOKt
Uo/gVq0HOzuPnSHjtARkb8jz9j5I5VBHDreijGW7wYf0BlM68TgET+rc9H87vbpGMDPHsG9zbeh8
BFJoLloiQeUsTtSQ+XWvIDtyVgKIQZQ5ZJw5U721wjJMgkAXs/yKgMYJeYY41nDFa62dZ1hFSAMI
wIxqebs50aYENuM0pGd/CG8swSAOlCaZ2F2e8NUjEGBN53sQCbhFHJ8V4DifdJmdzUr+DHkFBmDy
O29QcJPdlczL6oBCoEldC22OaFh5O6AKN7LXhzw7WznRm74Z6wcFWfVj3/TX5NvWPP6cx0Z0AbeP
xXtrajSUbkaGXZT5anjoBLAzXnPyOn9MKLrQ7lrauInTNuOVJ8vq9oUoLWgJUBaea1NvDROD+Y3J
hwxoqfJUZyQRaMyRYgQXYJ1IlCFFAPWUoCPoqLFlAs7kbTo6H8fvhqDvCoK5dcNENm2xqDyrwnqq
RYEHPxQKwE1CX5prL/61jfPKxrI5qAbxVmqHsDGoXdXryPPryB8PTs+vuIQ15wbcCFpYkdDyQPj0
dkptdAVZeWmjRJ3vAzcOiqePn4CZSQIoJNzP4AF6+32kmMd29HlxFpnedc1XlEXBJ/vZvsbQtbb9
wR7rgzYQXHiut/Am1IZ2l07H4uxkUzQzHgJTbQDU8/HR4JECD2rhYf5OuNBzaElJrotzCyEgGzwu
B7C4udc0/9YW/7WVec1exbdg32hLx+mLcw/loNZrEzF851kWlcavfxgOciXA6kLsMVi+vbTplmUB
8b0zd5KgjSWBLtX3Uf6Lr0XGZH5HIkP2Lm2SAgHR+k0nzsqCZhRpoTjgyG/Ky6+8etb2AGz85StD
ILosQ3I2OGQAtf25nDq85hzaRA6pdlPRPV+et1VH9NrSYrcBLqFbYg3ibDngjB9yqAuFt71Bolx4
B8b8xKfmdprCp8n3oA3BIKxhXTlYawd3Tm/iaM08JMsaH+14ZxliEucglN/AZn2qwK1xZZhzOLC8
olHwAOkdIFmAyy0uSav2oHjFyuJMGu+T20xJPjEQTWB4eRXjsgFe3e3AzjncOoAB5QM5FhU/DN01
GobVhcXbAmVfdA68z7VwUGKAzqI4V3YDLT2jSaAMkSUdMMCXR7xqCKHIXzwdIqSFt8qLnDH0luPk
DTlYrTxGt+jSBLFGqsL0iq3VBQQYFeC9OTRY3qL51FIJVT8gs7sduZfiH6JWlBn/+/nFFi3SIPXU
gBtEW37UQ5hEfbk8V/Mt/25zzBrcSEKhNr+sHLRc+bq0aXGm9fQrqI/Ej42iPDqTt+k7ublsbHVh
QLcGihfgRN6hJyxC5WARIBCD8AH9JpHZPQgwIV42Yq1bQbCGyAYiwct2+04xIkBzVUIXyhQRqaYH
Lw130NvbulRvXQYVzWiMoJ4HLSp7Mu6qzHpIq2zfKdDdX/4ta7OLMhok4ZBdRDPX/FNf3QFFmva0
tNBIH6KLnozWS1NBf2vEY2EzNMEflQnjH6YYBZngL8gTgKLZGbyyyM0enDMoZpxH43YGFRH21bW/
Xx7V2s3m4QwD9ugDl7B0KDXkgaQeEPM74c7ON1a2tcnO+aCK7d/kzZyRheQ9sucg+H07koBC6UA0
bnFGAXEHZcMdlFXuJ3GNnWEtDPaQ4kJ6aA5IA/utGZZaCLUJKc6F9UL8LE7pbxPiPlnwVflFpKzx
yvZccxiv7S0WyIVKGvTvQjgMCNR4f2xIUV1enTUDc0EAetwhiqvLHVBpnL/Gy+d7+sDojXf6h8/P
fI0In8GcuXwMFUWoZ76LHHFzH/kgLKmbaxR1qyP4n4llShy5duiehED4lpksDuPQiHs7o9fov1az
q4iW0PGGAgCc0eIBhNM+tmYLmIjHiuBlTAe2N5hRxJ4LVo0hT/MdmI8siGqKFDAf5m5LNUII5/J0
rjkrpM1Rup050dG08nb7Ud0oIX2NaMeYYgB7vubTsC8hennZzNqUzvymNuIqgK+WKYMA0rDWVMyN
aWkaj8gH9NeyEtcszH9/5XgUqlCGy2ChduJQREO+/5cRgIoCMQzwNubi+17ahVlQGeI8hXcCcpxX
MoNreQwUtOf2YdTo39F/CafSvKsR3Wr3NuQy8gMvhuxYhLshM24Jt2PPuhKYrbnR1yYXDo4i1GYV
AdhXIjQJqyEu2oONKp6jr0zdX4TB8pJ/bWmxySZXAs5XSDwPWbAv23wPfciNKvhWMe/YgyAlEgE9
hqAWIIb8UpZ+UobGJ5XyK0//1T2CEBSBLK5E3M1v90hAIS1a9Qjt3aF7JqI/Aol+ZaxrJtDhgPIQ
Aj/8szDhNYZf1QVgoujIyj6FaZFCkFAPny9vxrVLAw36c9iEVno0PL0diK6AmRnDKT8P/pBk9Nnl
yL7eVd6t9HQUGI+Xrc1fWy7fzOIMJA7wLCCwfmuNmhPthgKoOccvwQ6nCVScyCHLxR3NnRsCKskr
V8haXXZmvvyvxcVhI0aH+jkHum3k3Z2uiywuzfY46gldCYW6GRq6NbQfja2GFig0T6NA9snlQa8u
5KufsAid7GKcJjYV4NZoo8FJsuLKM3P9+4hELdQ9PKCE3k6qpx1QAVkN7jH6aIufk1FfmcQ1z44+
lf8asBcGZC4N3mLVWDFCYKwqDyCC/um418gWlqcbwIKZwBLs23PpJnwHbTNbnSPXi86HThrehg1W
88jaYUw0JyC2BNn7Pco3ZdK1ZRDxzIeUhNNva2iUmrX+xUqVX1m5hV9Dqwcwy3M6GDhZIGWXQa/D
TdGKQrBzT+3yUPe5vAss5sVCgfJjYv41sY9Ve8CLwCJw2e9KIcTsVNHSip+zLKmtqPXPDuSGncOH
9uN/RvXKymI5uV2PU6VgxbJ+kUlGeChdNrDYL+8MLE55q8WAUi8MtOmMKH629GOrN5dtLA/2XyMz
5m5WGEC8+y6/3FlZS8oBdfp+vMlZde8azi4woL9aK/UwQPLc8tIkZekJkVPUleHz5R+wNsi/3Fig
ZMKPWWLhpAwZROFQwxeZSihzdl3wUI9fLxtZ2xCvjcxH/1UoEnAjdyxozJ/tET3ZjEfZCI0W42zo
T5cNrY4GJWyCdzNO3jJ4U15PIGdKsnPbBD8yVv1CKwrYxfT5spnFbfOfRUORGdxMyFS/6wqzyqGv
WOlkZ84YniSZxlMVgofMeqpFD8UQ509jffBZ9NemiwwpssmI9N+1W2B5KkQUKEQQ/wfx9px9KtjR
bUnUkC7qg/zKxlybSZSekehAeAe+vvnvr5asq5wupH2TnXsIn7afePsZHJKXZ3Hh8P8zopkxGiwx
Iep/izs7t/oGTO2oFUG6PrSeSv6xh9H8/QDPIkwXwGUzGe/bIZRWNo0ECqOnhlMoUH+y1ZUQdWUA
c9OjPfc94sJa7jZRlsqwO5ecin5jboNrvmHt83jTo3lzjq/tZe7dCutgtKhHTkLf3+oPQjH+zg5Q
nJDHsgkAM0vyzsF0SsusAnIyMlA5f0Fa/PLqrpz5EJ1OAB/hAkCH0MJ7ct/gzpj1gFF5Ucp/Altp
k6ilHwsa5lG8sTLP4attSsnAyp5quC9R7iBu/T1o8ytA9ZVlgAnU9cGVD0j8kkNQmylenaAOOfsj
WvOc9AYVuORf5up/JhZzVdBO1tMAE9Q+OmjA8+Ks3MlrleGVI41qwV8WKFAT4mC/nSvi6LrRQOWc
5vLe6DymzaF5ujyQlbkCBBneF8ytOBHLFJEVpnJqUeE8SRm77R5qkZe/v7KpyHzlowqBRhKM4u0Q
0Isb5qM0ceKq36bRRyY51tqOe/NjoSK2FZYcSC9guNEyD6zzWzuDCD1qt5Scpp8yfxCflf6w64AB
DylRvB+wJs7CvVIvLFuPhuGppLfs0Fxrrni/DnOn2iyGhsZyPJ8XG8rCc6FGv0B4AvvveOddo7l8
t5OQsUDN8a9AEARIlgndwTPCVLDGPqnqxv1t9zdWuLm80O8GAAsWnv4z6RoowJeyg60xpK0xdu6p
bjMQhEAvd/rY09fBPsISzw1p2E7wsIspMnwdZi233FMhIl0civDKVn3/CsAK45g5c2sVCnTL683T
VHdlWk+nTKikgJgNz3agGo4MdiybMcrDezY+9eYL9TZtuk+bK27rfWQ527ehLYZcKrg2l4Ak7U0g
QSrYdLK8R7e1kyz14mm4maCADQLzh7ZNQF9LPxqUY9/NUFAkvEGN8x6EaRnook/t4eSXm9K4yeUV
B7Oy8/BVoHqwqVckR5XghluoejyZIknVndsdjeyjYQOGgEsROFKkIlH2XoQladkTJ3WBoxf2L8th
iWX8vry3l2XOeevBAkAyGIrjvWMqsynUe2nTD9jcbYTmSMiJxXjA9PLBmE7OT//F4/7GG4po7Oj+
su3V+cPbGoQTEOhDZPHWsYFfuDIrVg8nR5HPekR2c/SfnPYaR/3K8XVsBF0hSHhcRKuLOSxGyD0C
gzeeusbUWCjWHkQurkncLtIwf+cRWxtZEWyFGXn1djCMFEanuTGe/iqaS/gi87fJx9gzQdgyPl6e
udUhvTI2X02vIg2fQmG8BLXBKeug8lwkUI+95jHm2+tVWuk/45nTwbh60PCwHI/V4slBDA+bmzyF
Auryvtip5qW2+qi1s7gYaVR0W7O7EoevTuOMW0SzDXgOlpTCukdGAMXI8ZSpjke+9j8N0A7L/SpG
qXPXCfOaZ0IOYDnSYA7cEJRDAQqX+VKzT9eQiPbyaToZk2TbLs3HP2C2Dijkka0WLJs5WFtDzDEb
xP2Ul01icCGSykPbQw4tYjAlKR0PNXCx0k+nDTJwI2hSoe89lapEjQgR28y/3Ow1utcj4ZTqiSoH
EtRKtHtW2OGG9p177469dXZArZhIocO7agj1Xlj0s1N3/ZfCdYZfuVeQvUeZ8Tkf3V9G0IsNBI74
o5/lxaYbAMgK4OVjy+uxNmH5o1YWZKaB0ayLRFWqZFE+FOl+InWxNaisDg0b/D11Wx1J5U+J9MHm
SNg4bhrTq56DLmex23AXDHyOPjvF4EWOXThJr0cIOGd1faemioDAxyfbTqjgmGoIxVtVWSeQJgW/
NeFmZBVmvwmaWbxPS8Pe2qkBgnOLjo8B4+yxN1v2QNyxiFyX/qlCE9lCrxUPYvDQVYKEVJyaYCKi
OdjMKmBN7wondzd1kZNkcLw+aaAnv1Gt/I5eDB67XmElbThaCXwq4CFZkd6CSM68L+zSfOwK95Yi
9VNPGzWWw9ElabFhJPejrGzpwady3DsI2VGOsbbUD2ZKh/CX5xVTwnjLItDn0ERwZm646WFKe25s
iOryr1DqqW4HrzSRtIDYSuT6Q2DdSsYe0VDmxMIf0jM6P384Vd7vx1zXGlPfESjJIz+wN1yVRdLL
XsjYws0Off3VmljYx7JyqYrbdnoZW+51cWmFxYMRGn0CWL79A7y8nZv0oU2+sZCaLzYAhxujbw0e
G2MQPNujXf5Ig8L6RMKuujUL7MbGJr9bs5RfJmfKIkzNEzbGuEkL+bswBuMpzdPptqBj/i0sKjc8
OMyTiReowU9cj4UR9qJd7ZGH+pPpyX/sOxTFGSV9UoQj3aM2oGOfaX+HNE72WJo8rCPScPUZOePu
B6uZjk0jQ96ltfvvaYe6KhQojCTF257GPMiMWA8iuHOa/ikwhuymZWAkeqhdRXesNkB7O4DYAXoj
9DAURQtOTeluLAkvm82bZPSCKhn68VS7lcY8s5+5M/JvJQ3Vwww7jdCUaD1zFEX9Qwog/rZ3av9p
TDH3kY8aIoAHKrs3rJJ+Ek39zQ7q4ktX2y95CoTP2I91rN0JkvK90W1zrNJkDN4WizQ8YG7JF2eU
dgwhNithbiUTyGlWW+ibhUmVmy/ehH7SZJQdNM6YqmPExPhXC45TKiT5DEY2FlmqKBMTHWibYDC7
bxQns45JUNA7t5EKA0XlTIY9+lp+BPyHhhcG+Xeknd9UeFPkgV4jsfpCYZFr/IeeEpHfBXxnFbyL
w57oZPLTKvEk4Vs5uiIuwdsS4xljbR3dNgenIm6S0yx47lxuHjVLaSzoSOOyc1ww0IUk6qdURDUd
zHhqOpAPsaA9tqo3Yi58nsMTdtDyZT3bgbC9+dJp1/jho34ZTS5nSRHUOraZAC9MxvrdJMICRa3S
jXCGzZh5vIjtTkFlsWFu94SGoS62UxbuCtFWcauC4Y9GcHDT4hHzQ1VMHBw78yIiq5xC7qaQ8Qj5
8T0cjxlXXtajzVVbn7lTdlWMapK6LViT/fAM3D0Rw3Mqdng77Ujr66PDG29X90aw6YWlv9gqVzIe
wtpKDK3ljo59uK+9zE2aiusniF6EEc/b/JNdSLZrGcrcGkT7NxoIrvOQqhpu3Bj2KC2HMbeUea9y
7m2FAXB84fvjmYtOJUqGUGAtJz9RYV6dtCH9owE61L1UxrShtZ9/7Whf7Pk4WvHQeSVAsGZwM7Kq
OvpdakYpKggAqjRT9btzBJzdKHhimPLsWUMZ85ScqWGlCUTTf0FsjUWsL4FjFOILcrwFmHQMKMWm
vkx04bKtaQTwGqSc7vNessgIKyvKmwYXQzexu64JuxjvIh3ZAg0elczBTeim5aYTVY0qaOfxY9vY
+E34UbeaS7VlMld3k90RMPWE7caBON4GXDZjDFWCKsm80d1TalrbFGDLDTB9CJKopb7h9hWbMeNs
Mw14CwVG7cYDM/imzrGndeX6hxbA0HjwXcghGSDsz4AZumu0ErHfliTuiPtHEH96akPaPta8Lnad
A7OBar1tmJplRGg+fC6lCJKml1MEigjzPs2Ai3QUNw85SeWuNrp6k8HrHYlk/UYU2t+2QNVvOzj+
QzvTkxht7h9ciCw9qUL1sdEBgYXMNdqDa+ydLg/sTZBpP5kKSOIYIzpc4r6Gis7gdDQB0AkwwlS6
t2IMDbS4419eGpTxmAGHRCroQhQ9nMZo5O3RJ4O14U2ZP3YcXWxO19SPbSVqcH5M6rlpUf6yxtA9
t52FH122YqMNLb/nasyiIRybiFhQq+We7Helsik6ZjFZkU1oufFEV0Z5TcqDsFPAQ52qualLvMmc
kbB9i02MI83kk4v+9J/cVzzRbaD3NiN9lNogIeOT+lV5ThdBj4tHtoVtNuSVdYMjm8ZIGNrbOsiz
HfjE4LtlOO2BwMchAyY/4aV04qFopsiZhHuQpaHvEcT77hE1oLGPMp7yrdP5Tzmn9XHQqtlU0sSe
9Sd0sKcVyDKV6R9r6uhtU3hBFGq7uJvQZRj7XR0kRuUVEOBCdAWGXzN2hhohJC1f8tIEeNid3AOy
U+m2AR5m24euikxThNFY+h2ANwoYsNojm3rwCXRf/Z/hpH+2aG560Tq1EIoyuDxlm7tWVxw1JYjQ
jawG3Vxbuzd8zOhdZ2Rs5+Sq+pxPRhrbnpK7XJROXHSkTRrKeGJCOWvrmVW7KyG1dIuoAHtwRI/i
oDJzC+YisoEKz1nRjHgReHlYLJrW27G0gm5YhbbNZJwvG7CCYU3HATHEkLuPg4uCvZsb0BoAmM6I
XY1G1cbWfZL6+bBJu47tyy5Tp4mLdF91qrsvJsgKGa3073GOxs3AKX2outy8b8sqA2WtbWy5ZfQA
qaNuOEIHKogKYfIE6Yx6y3OZykSpQD2N4OwRXhULx3toEF9uLJX1X/yQ6TGuQCP2zQnG7mQ1Kv/l
1jL/SiafbjxOpqQ3s5+5lVtRavQiRgzixGVDnLjTCGUBoLP34NUhW9mm5gY19yxqdBck3hQOG6nY
EKcFOjh17dItN0CwAm4xd08sJTfCsLDp8GSLLF29jBVB98tAiocQbWWJU2YomLvTCFaWOowG5E82
1K2MTWaNbON7NDPj3qptb+eW46S3IPivweY9pJGb0S90ctEWIGX7gjAi8zYuyoynzOX61oPalThy
wusawSxkv1DkVAl3QanmtaS7JzT41bd5H9UVNr2b1tl2UAOCUkA49ynpce0UuAaZqPzNyLU8oMlL
PfUVoHQBrcoXxxbBLUoZ8lMgDXHsumo6+QZlfpSDY7i6aenkmSjPpU3Mu26yYiDl+EM3wCFk9jTE
CmkRXClQNwK3ikQ3tZefOlAmPSIyA11bWotthoTqbTno8FlZIq1j3tfqOAwUTDkyNfsmAvsL+w2a
B3VyDTQUCBrkN7LRaHDkmrKoD/Mhlmj/iRtEeLu0ksaWtCPcg8f8GMxcYTLZVr8XVZPtK9J3iZsH
3yT2wl1a1xL0VWnxeQAf0K3OKgiqFnO+aNTsOeNq3A6OXyVqCh0wdjfmp9Cu2cmmBgOfHcvwHGrU
zhnLcGNTXT1r0eAVPhVlTOp8DnpUALUkjxwzOZWbitZfjK7tNiX3i9uSq/oG2pLyDi8eijvfaR48
0Q5Pgd/Qg9lybJXOyQ+Nx//g/+JJ1jsKQoQ4m1426h2BiPcBz63m1NQNIvvWCqEl5fbpJsupPomx
MiKjD/jGsaWIChdPjALYtWcn9eyt33rmA8HB/iRNv9pkWVokJe+zhJkFqO+GRt+Y+VRuR1+Pj8wt
5KMLrDbcp2tFZa+6bZunccjDA3oYP+epaySKQ0yK2n0e86LU9/aAt1IHdxijKaDb2rZwt7OMfOx0
Zr/LPG0lqSx/p3mr4Cx0c6xaZt1XdshjYXbJ4IPRsp16DdmvUN46Via/i7IDUJc1zh0odkMAhUor
yYEex1U95MfMrPKYyqwGqNzcZZYRgSS3jozJno49Cn4bmfLmaBBFt46Xgn8b0NFHlAYApwJcPRlk
W9zMQIytqDmNw6kPb62a50nNCdlqn+FaB93EJ9cqf3EmwwfTgZvzSY2wpW8MFHUdcRgpC7/brVWg
oJ2qxJatfPCL0r2xSiKPgTJ/+0EFB61a68gHBxztA3cjJOTEdvIg+Zmh0hKTUrqR11bjxleKgU8x
9DfGMFg76pkqYiLkf1xbIffvUOOh8XN+ZJUqtjntzRj1wGzT9XyK4MKNTdfiYmBeVwKxKhGEEkhY
ormsPVWWN+2N0Q2jLK/DBEyfRpyTTBwgR+/dDGFWR2lfZxEA6/WLbECDgAbm9DDZ6KKbTDEdiT3m
36HM5m/D1hpuQW7/Z+S5eHYdA3Pp5Z970hnbSqU/VdcVT63D6xPQi1CzHGz7VNmBjhCO0o22/XKH
QJzGM49rgvxIn6AhyoksrM9BMQPqkn5jHBUFpV+EzIl5byJLGSvZy0RY5X1m9dYhRf/ahpLReHAl
khI+d6sbZKCrO+3y/lwwY3j2pPU0yQJSnrVZkKeUuA+ONo1nUNVYkA0UFUj8OMlOWd6/kCwb7iq0
esTcTf+QMlc36PwbjrZuyoOLKytm2dBHFUTPHCgS9jPlZ9HFFSbHgHllBgc/pX2Scw5ZiZLXccnM
MOq7lsYp8+obp7HMnS7NMG7qUG+LLM3jxvE+Oyj+7Ccmyj+gQPOiaZTzkysTm9yjGk+xtnnwJViB
pE0mL6pqa3r0ISh38JXFY0S85i4Iij+tyMle202eDNRHXMY656YBp/O2MKzbrO6LOKS1eWocPU9h
MB4kMUgCer/vBfoVdgKPry1vhUJSwcljYSEBVf4faWfW2za2bOFfRIDz8KrZdmJTiR3beSHSnYTz
PPPX3485uCcSRYiQDxqdRiMAS3uqXbtqrVWJQMTNC0y7B9PQvaSgzXbOIPKi7IL4LRSE4hXUqn6v
czb21PTyVZpbzZNAPLXyQ8fdmHlOequJpQMt1odHrtR81fixfsx9ms3xcnUeQtOUt3HWCQe1MqJ8
1cqlR3RheDvRLVLCgKha+VlsbROSnyu3zn+Zfp2vIo74QSDPtKUJBioLXSFshyzLjgTMw0oAkbTK
RXaUa2ntSi466bMJj+GTFxf+txszpWNyz/pD8JekEfB/niktulbXBsscbPDOuvxpSBfypHPJw7EL
Al+GnYxu3fn3k9ItdSAzg13Vj11w58kLNYaF76uTImNLy0xT8vm+9RQ5624J5nyRgmd6LOpOiKvB
L7ogqHSGyR3XOYPdphGZwntF3PXBEtZtbgynRiYFzFKLtVZvMBJ661BYLYntLX1+sgQWoLGyq/i8
QcoxPebu++1byBoLPCDapREkfb7EvZH3ekj2yY7L73ap/Lj569AYIHmhGGqOtMbzrztFWwlFo4s2
4pHfZdJDZMBurS7C4R3T+BRZqCVj5dwELabbMCszzXbE+IkSEHn1Xvl9fRgzGwkbYBKor/AWmXJM
qSBYCmhBzUZiWyrtIiFT8XzdhM7PPKtIjMNQoJiiKQaqyhz//qToUaupSpPXVLNr7khUmr5qUUOO
PvpuwG1dqLlfgqpGQZCR9gGZkeTbxG30JBrzIUs0LsjuEMbN/eDURxijz3Lp/iv2NenIWxvYjkzr
ERiJIDY24c6cD0/MhM4M1FyzUzdYRfee+/P69I3HYDp9lMc548CEgCtMdkEkh8QziWPYcvJzoH2f
36/Ipa46Dr4okQVakoiZMijALYzd5ZFzHavyo/jP+YC0zLKixBN1O2kMaZvLDjxuvbjXHNLDqbcN
/YaUbfLcKcK2TTJnfX24M14BKBGvdyYV/Me0aE9WtxJ0zrMNRGPdt/eBfmM7lP+M78TCxC803Ole
G8i67YJaitmSxgc2PDpkY3WKNqigJ84nMCVYNskmsSNo7EyNpVWp4CDO79Y3Nq8bi33QPpiuP41X
qJmfW+ol4v7WqBW7JIXm9SuBPO715ZhDIMAhpIQNGtmAsTjZDdA7C7HKC9keKJm59T5O7KRoV5AK
hyzfaXH5KlTxm+io+9JK9h75PLX7df03XGwJSt24cdB3QFwVbRoLhGKu8Yy1ehsmzTr04k+DUi6U
E2dN0L4Gtj1MeLCE5xOZ8RYjl6D0dltmv8XCuTdic399FBducBzFiYlJORukUeBGhdzbYfVDSlAt
Sp66JFp52u66naWhTG5t3h+mmTrYgT7O09kn8F5wsnMWCJ/HrpISVaqptI8H8AGhBx8LYyrQhWMP
s3uRrTBTyEazmGM0Krlxz079ap+reR7LrV2UhpuANaOXdd4VJi9+qyxXieflhyhIo4e+k/2XVPfN
ndIm/1yfzJmyNtJko5AEfDIZJZTzfRELbhLAWgfqQA7EgOVpygS+arBSpHLdhDd2PxnPs6pgZeQs
/uF1nZuDNi4bta60tob+MFLnXU2rNnL4Zf2qLumQXdwroy3AY9AkTDbm9GAbBa0RpLRr7a4Tv8ma
uyt0vVhpFKoIM/pgpbXJxtejf6VhqX3brGW48WCyiF4vYMGtqmQFBM3WrmkQ3tYGTT2ltZ7cOagd
NceyTdaOkG+vL+RFYMBoIVGMgCJaYF3QCbxG0ykrma2tIg21Sfr4UUel3EsRKDQrOC84M9pHyzeq
vf9ZUA2ZKLw06ttso/MFVcuyRunCQk+TOyDW957srgJB5l0rbfjf9Mb+bn/sjcCckfhN+DONtSKr
4yVtKOxX2GcxWcElTN1FvMg8gvKn2DbCG6monw+IgpWW1E3K2edRbVoIX1Qkjqubo4DRDHU27n/w
v4jlnZvhCAC3kMvOHlRj0w3aEyLzd9d3xIwXwwT+C9D4SKqd+GOvF6hxFE1nh1laH3uTTDLvEffr
dStz+w7RZWqbqO+DxplYiS2n0DQh7Wy2JCXQg1aM9bT7rK7XtXbomvfr5mYuGfXU3MT5V3Xf9L6T
d7bkAeHofpnyc2/puyH497qdcf7PglLWB4lEgKfE2NIFea0WM8tztaSzSW190ZwMJ9y/B5n6zSgl
+p35a6sxHmMw1evrdi+D09Gwiko21wIE7umBSqMmiugI3Ns+nSUlRyATlG81rSRT9zO3XlJiU1f5
R13iCc1te5gAhFrQAS5xkIJgaVXpS0AShxeJV4tW/M6WFF/mQi3aArAVQVqy5aeIWF30qV+2Q2e7
4pOGB5ZLfy1ET7Wjr32jXEnDUU8OivjZk38L7d3tXChcMV6ZP1Uey8jPnZ85tU2LSPFF2c4TFFpJ
+rq+d7i+fDNn7szEOM0nT0Gzyse89SDbZlzCOdwL8vG6gZn7+szAJI4rVCWqNY8xSAGlI2Xn1Xct
vOggeK/lhdBgdiyKhC431xjPs4mLQkFPVgIqg7ah/6s7P5ZwiQuflycJpC60BrNPIj6/yuRgNURL
6ZeZLQ3JlbfD6P94RkwCe79RKWPBH7etAuhw3tfSSw5K6D5sJW2BYCGN35q4C4NOzsTw6HegETax
1adlMkipOADpt1aS/64qnwbB33npN9X7aQ5jzSw/mADb1IUUyoz7PTMsn2+4QAsVt9PqwS4C9yuw
4q2nvDqtXcklzeUOdbTwjJhzT9iDvsDGABE+ZeJlAuJQeVQOdia7/+ih+E9GMwwqWZQePHflB8ke
sva/g5N/UhrwLtc3/8yWGTukkDGCSUSvnsmOrK1MM+MaDKYMWwb5s4W7ZeHzU7mwJgn93pP5PFkD
UtLbyvz9gd9PyM97E0Quj83zxXJLvwzMtu7t2KVnbCcScbvmkpDM+JHpVoQw8f9GlMm5qhoxEK02
B6jqYAAg85ck1F7I2v/sPModovguWEOwSsxuf310c+cNwRjyeDprdKHgURQUDyQnAEpfvunE2NWe
Yup1EzO3/6hJ818T4wqeuFe11PWuKePB9o2N+qOQ0Fk/lNrCHp/dBhDxcRwIPhFlnhsppVhWygEj
yrDRepqKL8zT/CD+fn9yZJ1eEDMN3SK7zXaNtXelXYui+1LWbn41/lpRJqOozL5OGqwo+VZUVv6b
sjSOWQt/Atix9c5FZjXVe7ji3p/3PvD1yPS+R3L5KBXa9vqiL9iZ6mKZnleqQ973tsY7rkO8z6WO
vdK80v6IHd5sQK2NS2EVJynB99XA8bX0cwJwurQBqFw3Mbu1zL8mJtGr5RYGsqKYcEE6lWG60pZa
s81uLsJGCPWyRQQ72bwCwIe0DHSSMISPSSuD2dE3dNlu5eIDY8ERk0qV6WCIQzvfYCGc6L4XVIon
pE+B3i18fm7VTz8/eVdEPFqtGFgreHtjI/9qAOSqH/Amo8gVs0R4QxHifATI0Cp+H6Si7eUbP1u7
d0BQ9KV3+dySj6UBEpk0qIb/em7EaIQhSEvqZOYARkmsslVgai/Xt9XcopN5g3lJOpZ0w2SuzMhx
fFdyRds02q0VFIfASVe+JW3NYHfd0txouPmJ4slbWTyPzkcDepYEhNBT0irMZi/Rs2rjkm9ckJOd
s4LaCnReg/ayF/3WRFpR64JPNNWWO2ELAOn6IOami7WQNBjV1F6nSg96DDjCGbTB7hWAo26+jgxj
W6cHvVoIC+f2MEkZGonyjDSpNJ3PllwmmkrXnM6mpL9qwh8JCJ8kXnhyLBiZukfwx6VSZ6ORFL3k
/LVRSYospStmjfBsGtlYtK+d7jBi9aQhVOlYkWIdC7+xtcqXaGuzy06AR+KV1OsF7UomXxfA1Ots
E5DwfTlk8t5x69/XF388C9PwiNX4r5HJDnZyw6kLnYduHJJ6zN8TQAeZ8s7KWOlHTFE/RcCS+tnF
A6RVm9gaDGD/QdfT9UwsHixBOjbp8JkWpy8FGOjrQ5udPwvGGAo/6JBNXU0WFWoR5irMKC1bmRIP
Q2XBKc+enL8WpsrAIVnAEjJ+b1vGPhA2A1I+AAOXAjBpdreR2xtFW4m1p+rcDm2+s0pl4hKvR1fZ
/Nzq/SqKyle3iKoHp85B0lAwIXMcm29CTRv6GAjEKu46c19bNfSaZhMYcb0QuM29tZDYGvEI5GZQ
ZDg/zg3d80KhpiyQxcU/seR/1rLaWwtG5a8rymEri8YX+zyJb3+HI4v31+xkx/Zu1oKy8Xq70No1
sMTtImvvj9bu9FBoI82SfUNJ78+r7ySuNiy/tjx4NozMacl4AlRLejPeEWzrD2IvlQ80i7AeQb5D
tfDBx3SJEG+DOIQcT0fHvSun+Vqo1eD9+o6e2wgjS5aq+viOnxZitAGBS5oRcILaB++tzjeit/2A
BZQdEClBU5tM3/ma+h6UNh9VGVsChBqaBUDfl7RcQrPMnRsah2rkvSDzwXU+t5KbIMkbCx8dddIm
Gap7kr1lBd/ixqYUY3qcXMdfQ5O94ppJUjUBhpwe4IaYbsBGPXVxh6CMpb5en7q54zAKHZOjJD2E
rP/5oFrfHfDXlBQTQfgst3Q/soQ92nDHXKJuFLXBqyj636/bnJvIcZ2gscJMuEibu3njOWYBJTJy
nlIVfVJxhSo5fdSvm5kjHxO2/NfO9FIVrT6Qi56oLaRpaQoRqQSRZtFLWQy/GdGDkpJh4cAH900k
3mXVkubw3NSemp9E8XGfOw4gusEGtVr262J4Tct7SdvE8ko0FuKHuVuD+5DJ5G6H2zrZm37Y5b5e
yzwUC7RHMrVa8XL0FyZ0dkBU4lCtB+gDXul8r5iBb6SWy7rx9mr2iiAMn5TcddaOUpE+CiNjG6ht
+LWMvSXVkFnLBC6EehZ/TIN8JYJlp2pMZVEeCrlaF9QNBvnZl1Q67dqSsRC6zoQXRPoG9U3KYeOz
4nygxSgUVTtgvjThyOM+7ndZ8cC86jeLb5hjI2IiMfjIo7DO5PSpld6V6CWINqyH9VD8hAZRed+u
H4OZrQHNmm2BlACYgWkHrlKU+rAHiWynw7Mz7LT27gPfh/8+hvq8JKcqzlnqxlLT5ZJd0gqkX+Xm
6n/7/uhNTq41sRjcpFYiyZatYB1K3YqeCR+wgGIjbpAwnxtqYoH8Rxz1imiLXriiefyt7WVGh26i
D4cyBq34xqLJuYHMLNs4VgzJNj/3gbISYD5dH8H4gcnVz1YdP83dP7ayPTdQiU1UOmoj22oUGpva
iu+cQIOtWz8onXYotCpcF601wIUM365bnvHl6B6BKhsrbJSsJ0OjC7GYCCM8coCK0K71b4K1bZIv
HzECroyuylScpkVQJXSkwOg80Y7Emj4rfX9XO6Kz9qzhRVfihQBxdkSIPtOfg2N58UpSW0sWRJBl
dl3qX5By/zoyCVdCHDz15pLSwoxfowj+19b49yd7WyhhtspdyJu/+R5F36XiSOMccCIoVsRonV2f
xZk4jFaDJKxRJeLenSrlKEZiGoUB0rTJgdzI8gqN8lXj3dh86s9mpzQHmhXBuLGF/PmYZLghhjNQ
XEiUam1ZEMtvT+2SVKCBL3CQ0Z9NNnvhqnDhEQK3R66A9hB0S91p5jzmqYGJx1H0AVhBpQy2mu/0
9r76dfs68LDD0zBFBnph5xPUFa1R9Q4lreC9F+9NxXaWer/MDgBVQIk9TAl6mvy2jNajrxn1JDP+
mSUrLVrql3V5QSLmQkfrUbCY/059viQ7UYCkkPGk+VAF3HvXevOhcitet+lu1rYDZIQxlHtV9HYu
vHOawJWU/F5/SqV7/8F3bt5N55+fHEG/RWVjSPh88smEyr0UM82Uy0elerJsINAotk0vFyvrdVjf
lfYEvccr0I8YnmrXhVl9J2l3mSxu9OqnNHKnhQcJYqnUPd+6287tT8Zn9X0Kfa7VngTrJYfbXPj3
dSzd7FowAuJmrOuBX5oCmhurTfIhZJCS/yWvoWfGq9A4Xh/IH6jX+SU3oirhZoHHItKYQsHSAbBF
QAj8RG4+3xVNrLfg+hTtq1f7wSuzDP01jb9YfVl9qzNZIRDNfG8lRJKzHqIMIn5llQ+dbBSPAGup
Pg5O4L/WQm3uK7WrH1Tfc+0qqeO7IXDjveYW4T5TgLiJPYgDiOJydSAUKfuNlvTdfUfseHB58a9K
8BB3NIqNfjS57x6pPHXU8k3pFT114dXtNRQTey+zGw/JzLoYopWjR5AV3CFcJfT8pmdSb2zasJaS
PRdPA71tyB4DuI5AmVXlpQusr1Va/fZbQV4JnhjBmBv8atiRB/Puir5331MUoR+K3qzv6Ibqg3Vq
cv13B5bsVyT3wub6SlxeJGOOQcTJk+FD/3dy5xsJbCsx1ljt/CmCNQqZ+2ZBSA79iYnp000pnSLx
MkxYuzqELrW7PoI5/0U+Ymx2Rrvti4AiTZnJrnb1J1Fsd75wGPJfWVytVOfehYV43dalMx6H8tfW
5AB2eaVGboGtvjH3LrJNurzwLpuxAEIC6TXybASB03KRlLqJknPzP0nNLttqS0JalwERUTFefjRB
+DBVhTTcjHShK9E2pfta8wTKtRHlc1CXsjhzw0B/lQgWCcpRWfH8XiwD380FqTGffPF785CYb9fX
YW4YjAP2MZHyZatP0vtC5rmW/iSh93rszAH5DiTbn4dIaR+1RowWtKZkmd977q/od8TlCJQTdD14
i/PxOHXtNkNUJKCk8vzYZv2dZMKQ3hZ+OKBeZIqoNyXvppiF23YIy0ejQkMpSBJv5VTIlIk+6YLS
LK2vKS7K3Jp6lO/6Qk2YfNNYK5kc/qDjgnwcpQ/WqZDWz9cn7PKYjx4dmSxQCGOVZfL73UiqGiEe
4idEA8RRW75UVsXNxRWa8OHUyScQLQI5OJ8jj1hbhdAZPBlivh4AypV6h5rE5vpILnfWaIVcDPHQ
TLiSFF4qB7URPAnNg2R563a43SVigZCUwh0UhAtGj+e6faeKSfikxOJKMyD+i/Wq7X7fPg5FQ2oR
bOv4ppxGjmmvUbxLo6feX6fHfkl3eVzQyYblgPz9/DiNJ6+RQKpar9X4vKO9D/5WqD4hpnHMq31Q
7aX8Zreo0j6WiA6vReJquvJUU4xe7NhdchJ9NiB3I8R262yhYWuQb6Zsi1D9lJiG1KYRmFVaPmUy
Hb/2aXq4/v3RH51PF9/nCWIBRQSiOz0fvip6vqUE5ZMkl8HnRjS9Z1FovPtQ04tPqtO0d4ogGqvO
a5f4Y5f7ebQ8lut1GghcaA56aiaXUZWXT9XPJloFL9fHtfT1iR8W+xB1jqAon/LAX+vVXfOBfAil
EHgmhA804eTP841mhREaFri8pw69gn4VKEvx6NwQcFmsCtlCZmpyUBRXUhNJZen74lFwPonK4gqM
r9jJ4tP7SSM/QEdftvFkCFIto7lguvJTha2tm7Ta2ilQY1qLUWxYB3eo/Wfeeeka/q66zgReGWur
anJe3Q6dT/ENmvAjdSx6JopOseZkv7BjJJrIuo0IbUSvdwJ11GPYyObGSz1zl1uRgBhEH22oOATr
TpG/um2lPZqOJhwCLwG5h1b78NJZeq+vpFR2DyW8kAwlOQMpxTQYHlo5b1/iiju81f0WaEkpGMK6
LMR+kxSZcfPLanS6Ol6dW9C4EEiVOQv0DPHkJ0/e5Ara8Td7kPPvj/fvibvyi6wtS31cgv5rrL6q
2o/r5+AySDz//mQTVY0UJLEqSE9t5It2W1TlZwnEBKKLYqNAVvdk/xFh8fxmt8WGomEbtwhdeC74
tGLuyXVf9bldD3dG8GzmC1fu5dk4//5k2nKzqJ2s5vsNdF0J99Et+MUZeCkWONbEMGO2aZodKD23
azsUuIE3f4lAZ2gdwnnIOEQovgmfcy+iA+R7n8Sb6+v1B2x8ciZJENB2D8N0hLYQwp+eySx0Y1dC
JOToSB76AzGNqLMeUcDU13th1Tl9+yiFqbnNa/E9aMJ4rTr6UfQCfo/SAMRG8+Aup0vFJk7Mr7xB
w41Su6iexUP10Lj1ixGhW3b9N09rVBe/eYxaTzaxhIyEJsVacszUDAUt4dWqvAcnl15pVbwrlGad
0MHVUruDGWufQASt60G+u/4bJhvi4idMYrDeckIaVTBt4vAuCPcKwnz/m4HJhaI1Xid64xjrbyhp
5eHC5ydx6n9+P0EkD9JxA0zrslwCcZWh0nJM8wTVps9Z/KXGzgfGcGJknMSTdSoCuij6IkbQEex1
WKwLm3dpEJP7xEfprozGQYyqfsOmR61wqVHzxJ9dzNNkq6HEaZpBKybHuP0e1HeqlG/r/JPqpTtZ
WMIVTtNeF8Ymm8oERiFbhcJ4+u+l8OBoGeIM3xJytXH1klpPSMDuSvV3Ixo7P30L3N315RrHcuEK
TpZrsuU6OVUj0cF8q60MBQbmfRRuhnbBlc5aGZOSkAXQMp5GmG2UOnnUmslxiNZ0aZOyfVgT/W+v
j2V2awBo5QYlZ3xBAdMdwSVZwfEp460s7ax8ly7pIs+6gBMTk+kahhSNOlNPjshzhs27ZSy8hecm
yhxB39xoY7Q/eUoiOVTmnlSmtDt8Urs9yJ9uXwQLF+fc/kaKRaG6wWOejkznRxQxI5cKEoPIzKdm
eHBkGDXpt8h97pDpub4k43xMtxc1FMpD5ph0mT5e1FpWEjW00qOB1KKbulxvz257X/b/ptUh1hbw
En9++YU5Hb4E1Q4E6Kb6+vlAxsBV2c2RUzUrvc1QVg0SrTjw27JV1KE56Gl1uB5IHiBfZpYbgIzt
Pm5RwnEEITpYyLygeciVYraxd68rdbQLNTNag3eL1oKXITZXi3n2XGZa+1WiyeoWRWHjsdTy5ItY
5s9akIdbtaz+0fqofqbBlvGc6HqwSWSzu+sk30BhtUzyVZ6aaKch2ftv4QcVndtyZ9/rDjSqiixC
kQ3JM2Tpcqkecbl/zRH5wBZDnpMi9CRUU5D+dPuCGnfSfXPid7ChC+7/8gyeG5i4f8AjZjb4GDD7
PWozGxQaxWqpedm8ES4ycLmkEPRJZIYSWjzolSXavZps8qFaD8IXtVy4aC6PIngGcFhjizT4t9Mq
IC2e9EoW6vzIqqwV/XOfvJTWi6OmC0fkcklkiYwk+mPAAgABjoM9uTBFufIagU1wTM11rK/7ZuH7
l5N1/v1xnCffHzKj8rqE74+JfHNndVsrWYCBzA6BBwyOi67zVB7OTXQaXQgFy/GPXmVsSjhhXrrg
F+cGQeuPsWzC2b6AxsV6JnpqnvjH3Hzwg32SbMJ44RW2ZGLi2htXCJGWiv1jU6/lFA1DHqsLh2Nu
nk5HMfHuvZGIleIxCr3cVTGCXpvr3nbh++akopzSX1BJdZr6qdFvN47R2F2IgBfmaHqPd0avFyjW
+qTUXvXsd1MUa3EpSb9kY3K4zTzTZCPCRp2vxR7NtXt1KYaUZs42dytH7j9iK9Mz16MNmwm54B2N
FPV3KVvTCZeGOwHtH52XWJHXlXKHnnvt/ar1n4L1K/EPXr0Li3J3fcHmx/r3d0zOpqU0pYOEp3cc
5E0t70xvozcfMAGhlXce+gGXkE+BZEmfVYF/RLFc0feN87VYYuHMjeLUxOT4G0XTGGHo+bwr1iLS
hNVhsU/n3IKdmhh/wokTczy1LAQkG4++8SbFWyE5GPla1/bXl2Pu/JxamSwHt4HkCrHLXDkQ0A/5
UjeP2YkC6UGVgx4oF7evrw19QDdY75iKd8i+Zug7StsPDOHExGQtFBK5TRnJ7OwKfcW1mRw+8H3a
U6nEjWCI1UkAUQpSmFe+7h1dfSWIKGwv3FazC33y/cnvt5SsTkmHecfaeqQ4HiSPJvJU/kcOxYmV
yXaiIYjmF47mHbVoJwcPIR7fXKrCsyPPQ1Gi3RMTk73U9ohsFbHBQrzRu80018Bnk3bByHhhXDMy
eTy2ZgS8OmG2Wi/Z5ZWILhXirtqPWt3WxhE1uyj98r+t/+SW1DpP8sC7eMeu36EhHiy55tkjeDJt
kyuyUSAm6t34fTqUK7Z+Y+c+nttnyzKtlwt+Ypm+wfeRzSx/RUuKPws/X5s8rZQqMIoiYEEGeZW/
6f/8T5OvTa5GOawUE1/rHavqXst3i3Ics4cPzSwob5RrgPWde9mqLU2jp0PjkbqrlqNN9+gjq6y8
fmAUJ1YmW6hrPaOVC7xgaK61GKXtzfXvz3rZk+9PtlCJllvqGqJ3LIe7xg7iu65dcLIL8zSNs+pU
dtSyZQQtsDRKyvTUaX9lztvN46AsAB+EVK005hzOVyOvQqDlneseq3SVd+ss23fVgp7CzHal+bVC
PpBcAM/CyVIAxfHVzKsF2PPOyjJ+5mK34Glnpko26fXBP9i5aFErqo4Y8j5x7K5VNn34YAVfjfYQ
I057fbLGXzrxhGd2xpGeBAiSIpgNRQjHjoTvlDlponGUrXSj08+ly7/L6cLEjSfhmrnJBSKbbkfr
BsyJylsc2I637+P3UP1Ef9OFC/FyN48YTkpo8LDQOJ5C7B1E04Y+dERb0w80VTCSR0Tsr8/d5S4Y
TZA2Iycwk3TSXV4NCDRJdiKvDVfdVt5ShLhgYQrfH8woKOM/Fvz3sQXHUlpubpJAqgBaockVGcbJ
ckgV3V+SpJPs3tXBQWlfsrg/CGmzvz5Rl6sO0VwdMbtkGMEjT05kFsCsAL0n2SnKPTRr2gtF9lNy
8m0LLDIv64WzMzsq1B8s2FqIt03LNEPW9XFfMqpYaO4131mZiUh/jH+vD+ry5JCxEYETQa6gBeD0
LYS2PgBij1ih8LqHIG+/lEYRkSEb/m0d7SEZhq+md3uaE5sU5ce14mEyZeF4XmMVQRtBJIiRUh/C
+EeP96Hf1KFQQn/BNcxtPrCQ/80WTULWUFEKLUg9ybbKu2p4IkK6PoGz3wdxDzwdedULboqmN8Bu
SXzZofrV9/+NKExcNzC3D1BQlTmbsMAupEaQVslBYmkw932aS5iOp+/pI4vUXaPoC1tudixjbhgt
EGAf0wggb9tMagTmStXLDQX4taZ8ZLZOLEyuHHp/y+6Qm2w3MfvqBelXSqtLWc4pw5PLhv1FiykE
TSirXzAQFbFtQ6EymDGdPt9qwA3giZ/QWX8RPGVlSIO6dovyVzpAkfE8n5aA6cHJpFUZCCs9z7bX
1+/yDoRzJQHgkCGDweSbuA3Zrxux7iCdaMo6/yZAAJLsfPjAymmjeidEKRX5qskuF/veaGpHk+xA
8eKD2dEZL8+MJWrE3P7QgOSPWgVkUKachdCisbYIU8r26TPmPnPlfmB7nBqYzJWZOU2Du5JsI/jk
dw83Ykz/bIzTz8vnYUKham5Y9INkDw64hE16c2jLSp9Mz2QR8qHRGnSxJFswDk12l4oL35/dSaAM
aXGIyLcyDQbqrEvCuFYlWuutq3xfWk+W9InGONf36+win1iZTJKTx1BgEwWHmQcbqfY3v69/f6aW
j0QEJEUCPxRQL6tcghYQc4AV8eNXTfqa6CFtT2xPfpT99FNB21utcjZN1NGu6KlpF/K8c6ND+Q+5
UgB8YNImsUJaDfSPhqNsmyaKqG6yOVwf3VyQYOB0oFkagPynOVJaZKZZJEH+DLvU8VeaaBZrTQjr
bx0Byq6RxeROo7/UQkA6tzNw1/CtLYDHFxjUJJDqsgZWZbcJKLQ6jYbPWkn1K620+p5iX71QQ5yz
N3IyqR8iv3qh9uD3oacUbiniy/R9XJmHku5l+i5wFmZzbrVO7Uz2Yt+Dn0/7fByX8zaExYHuL99u
X7CROsNi0QbqIgDK6Ss5WBIqL06f7jUv+IxeCn1Qm+5zJGsP9CO7PcfFlJ0YHOf25K0SeVLgmSIG
k/JNa+5TPd9k/XOjth/wpdDVwTajlQOtcuqNZMHJW0MUEZDL1rW1Fod0c33q5lYHMC/RFZV9wKPj
35+MRBn6jIJfT57JpwVNRm+h26tXBDY0IOZtSn8xBMPPLdCr1He1YdzXbQZ/2s50iaaP/1wfxkyA
dWpkeqv1UVUYgYeRtIU2S4xMZ1sDgIIs7z5iaGT8jWDbC3p2QAfaMB7Lr1Z1KIWfTvVQtM/XTcws
CTczuX7wZMhViZP4Kgxj3zeEULFj9c21fgElu/79mYPPIwuRTB5bUIymV1AqVUMhCBDog/RzUb41
+T70NPpQf7luZmZJCJeQlhzVlrnuJnu3yXMp7SHO2z69cWgV9UbfjA9YgAksw/+Tx8DpfGfRcUjr
yRWhBNBlWz9uP1eds82LJd7v3EBGsDs6pmA8uRTOzWRSoZq9yV03CJ/Fgf6dQ7AusoXy6MyiQywG
2EWJApT49P2bdsmgVAN3mpM+iv1j9Ov2qVKQwKJmQQ8s2N/nY9AFi360Juz7iB55tEmx48x6GRxx
wdfPThXXF7oFiLNg7NxMTw9is6tbtlYj73uh2YVZ9eZ74UK1ei78QHhBMyUZNj4dcSYxJtDUsNAT
F/9rWc7YQbNfK5F/B2pjF9KldFUF3iFxaVSUDZ+SIv0XpYhyVaM4en1WZwIFfgY7kBnl5TiFxXe6
R8NzK0Ddo+l2bUTLYy3+Vgf6q+J4pO/7t+vmpqqtY+wL1oezS+0GAZgpwbKBd+FETYVYA6y+3ZBJ
wc+6sBp6n1vixsu7Zttb4LM6XYjeitrQN6mjtsUqpfPxB3wIWZRRUg06ywVB0S3MAgIAv8T1uhW0
vFXvWGs3ht+3xImdQmz/M2hFUdBqwtCFOH2vxV5e0pfZlvW0/uy54WsodC7tFcPa20d6mj5GgqLf
i4VaritHNze1YHzgycvB50kNrAso/9SX6U5E290aHnNXelvFzI6VYtwMsGNtT0xMLuKkhQ5VKjCx
SQms9O6zagmbwqXhoLsEWJxzNePzA40vWELAiM8PqTdYtFaWosGmL6jbraIbVW//LBjBEavFwUCl
aXI4w3YgUTWgf9muG/fREBfi5PH6O0/c0kl41HRD2Q2q4fSZbAW8kRsZjSUpykCFffcjcZtLX2PX
hSL7hX4F1w/d3G2JNxvnCV4gqLrz2aK1nGclTtHbD7LxukO65/X278Pm1XAg1GQhoZ1/v85V6n9h
1dswbquN7j0O8qO/RAKdWXJ2l8wNgwcZk3bnRnjEdUbe9JqNYI7zHBQv18cw//lRtIKrnjhsOkeq
W+sCnGg6nHxPtDuflP11AzNrzu//a2D8+5MoNVFKoYgSDOAK9oVcMIpmY5nPstZsOwQRG9ndXLc4
OyTY7JDozLGcJp9b9EKz7UU/0sipbn13Hy9c9zMXJRk0jeZR46nnnXn++aptiqQsKoMeVfQTXzfH
JPjAAE4tTKYsbLJGL7XSsJPhZ0ixxleMhUVZGsPksq99F8HIsjDs2tlK0lYsNuXC2Zi3APoUSXf+
McZFOll2xVG0lKy6YXvlPanZNPwkLwlFzhxvFuKvifEnnJgQklzsSzJvwCmtVSyM3lANvycvt++m
UyvjrzixokWmPBQDA/HFgxHt5SU0xLhdJj6Rxol0CJAQOgedMvm+pacJqNPIsDXvh57eI5Wd+T/U
92K4HZ9GNYNqAomKsdwwJSBICYI7ZpIa9hC9l8IvK7s9KXH2/cmKZ3kt6fhbw3bMZt2K2xIwpaP+
zPqF23Z+wv6OY7LsVUmLoqZhHK20b9SD49E2eef8Y9Xb6ws/u724OyQFUqZ6AZun14nQk/DRbUH7
J4J/Zj6F6vpGFuN44TJpf41MfFXu1HKimo5ui5X56sXyAcnQH9fHMc7H5Qb7a2LymAt6WfSVVtBR
pjLe8ybcuUnTwzNaIlTNuV1uQ7Sgx44bNBc7Pyhd6tJdCfUAW0hXfb5xlyRHZ8aB3ic5L4SNiSin
D5R8oCNu1zcIqVl7Lb6rfxpLEgIzI6AcNkqxUxiDYjy5amW1bKoWOUC7pqH4v76/sKHmBoBmsmTy
rwyiYHJx6Llo0SFW4ybMAMYH+dor6FzwfH21L8dgYYGbD18ySllOxvB/pH1Zk9u40uwvYgTAna+k
tu5Wt9i2e7y8MNz2DFcQ3LdffxN9zp0jQQwh5O/FEzGeYQlboVCVlWmDF4pAClgP2ymYDd8bHm5/
/3oQgoFRSDMK7scrXMQCRXjIgyE93aK7E9CCLdfzfZzYdx9ymIEciKDPRaQr1yhd4PR5QzU9nCfg
L7Sd7bwyeuzyvU7ebg/o+phfWhITeubfk84mOW9gSZs+e/UjA1CbAkwJnd/bdq7joEs7YmLP7FR2
pjFeeFBTASGMaZz6uvCrLpyMctM0x+5+lAz6S1AvR5htYDfLp8X1GjMGy5oeOk6MXQDJ7PgZEpS+
vny6Pa61DXdmSE6x8LkqXCIMRVBJnvofDYBwty1cO3zAY8CqhJ4igciRt/SI/lyQ5NYWGGPrzWLm
EPPJxveqy3fpkL/ry/jttr2VEQH3g9SteKVci7lpIIscejpNoTM6vwsbrsbJ7i6DCB8D5QqUSJHA
l8nBqMFNkKqZU5hZn5KdmSjWZOWQUgRGtnj4IEg1pL3WQehWT2J83vma98cmeS5yxZqsztGZBSlq
sZyeTSwCf3aU537ffZ5Vwd2aAWgxCz+Pf8CfXR4XkrhOaugl6HihcF91tj/Ed+pQ4e5FUuDMhBQE
s9i1JzRjQoMFkWO3bEbkB4tRkW1ZSfzACoSxbeQHwaMmL3XMZ0MfeuymoX2AQHxp+GW9t+N9rAU4
jta8hWiCrSpyrMwe6muQGgXsC49GXbpq4qFhedN1SHXrY+C2PVqH778HYAGJdJS9AS6T8XGRObe0
NyBoUMbvblIC57UZ8v3tg7iSP4JwF5K3EJYT+U9Xv9wERWFERT+gVlNVz7M173K0aJHS9knxEPfP
MX8sBvZQ8bsDWVhFvQPpe8EsI+dzkeh1k0lHkr3NIQS7DL/G2tyS0vwBIpq70+AwhZ4wROSoECEb
fjlAPbUYJT1H0tU7lMPfI33R7iRWFbv8woR0UrO8Qm9NXyPf2mmbfJyf2zZX7IW13QYWAPx+3Nh4
cEsxR60xWudaitxmNsSgBetedKLib125PhFYghkHdRvEN3IpKilHYxF61KE2ejvmFSdWu4HNQEhZ
R5uIQgU7bWuFG10dF4oHSIugXeXq6OZahmd+idUxuti3kKH8fXt/r7hpbCYkjgTxBJ4Sko/jtjuk
dhXNIU+fSZ1Dhjrzh/T+qwa8H/g4wlpAGGVHCkkIN29jpPQK0AllzRIw1UNpZZouLEh+dG4XLRso
LGBF3O+9qotV/O+X7xfBfeahbwMpHcieSRu4QnuN3lhaFyZW/chZavoZ5SCOn1/qTH9x49r2c2pC
g0SV6FkbF7oPkQtFpxKISCUnWk9Jw5O+7BFCjUGbRMF4PzYJQ8ODAuBZxAFwApfH34js2eznpA+1
bvSt9jhr+2n0DW97e5+t3UGC01ewmKNODF9zaYcTDaAIDXYMUAD2fEda+5loh6Z7tN3lQLtkk5fl
PnYXNCgquoJXwmtDpBxw0WIerzLKqFctWmzkPXRJ3rQlD4r+ce6BbCvuB0dhLs8MSXfFbHQiYV70
4WIbYGDmflaAQPb2RK7tCANcY2gYJXiZyA3iKA+lTlYVY8iKr1oOKJvirK5NFkJOcD4h5AHIVXKk
hd5PcZWjxFczd9fBl9LefjBiF+oXCtcmdpZ8qMTVDQ0GlOKuWKFAFmyB7LkcwrH9tMTjNq9+xhqK
F1G8S6vvt2dtzc3hEQJ8K16/AkdwuftMk9lm2WH36YlzsCewDbGM/9YIUYQLK1cEShf/syPtgKUd
6AhdiD5M/7Hj9rn5ZfzoRv5c//qDXYBEnYNrmwJ3YUtuu+MZK4xq6sJ82ICNUaXitDZdgo8IlRKI
pBpyf8OYp2wo27YP+7kIJ/TDRXXzyXFV0Pa1vQxUB7YZge9B3uZyVWwAFfSR2TgvebL5O6aqNvE1
t42kJrizsJlRYJVXnacFHdOoD0kZ8uwfc/iKAJ72xwr9WNkPp9zd3mRrRwdbGXVypDeFjO7lcFzN
aMqigJ+JWggOJt+b6hdbUDhWpQtWKEM+WDL/NSTm9ewd742obeutMMRejDbbmOV0XJboYNjVW230
Pom7k5nzHQNXTWAWv7PY3mCRFXtwpYyOn2Ejr46HqmiTl66OllTu0hFcTqVeP1td9zymJaq4JGgs
G03/3aZjDKIY+bEdSs8HbPSQusaXP5hz+CoUQxDCXD3Mq5F6De9x4PTe9FlxcIdXx/nGI5UU44eH
kL2V6wlcAqBbyMdKe2mwC2vSIngQa4SCdVw+8Xn6Uo0DOiCb0SezvWGZuUnLr24Xv089JOIsBiX0
pQwa4v7SCVTd+PTSuyhpUsGWW5wcRrctUbEJrB1d4H7QLmBCnhwviMu90ZcxSu4pJqSwD7w+5ugC
d/P7gWWCelQkDkB6iRSctPLI4noWQJtzaJLnku7pz9uLuuIXkDZC2QagMlBny/Eih6p6D+a+CaLQ
rV99teb7QcZ4MMK94RIFRNN2xCSeHaAFjGSRVeL38zwNauTDlMR9K67HhI4wAp6PFIvcVMFIHlek
HqdQK4zAcRnS0a/d/MuwviTkPZqf3PrzH8zZmUHhnM6GFFfcy90Ib/xaO2qt7rvs258YQFIXHg7r
Lns31DhBrxiTKbTMbeNtpj/YuHiFAtWMSBcIJkcaQFFb5rR49hBWU+S/uPpbHSmqpisBByxg5zo6
QPJ47EhTpHcud2oyQPol+6Yt3q5butT3AIzMeZv4g6WSx165EM4NfuQWztbENNO8Sxs6hA6Ee4pp
B9LroEo/k+7+J/yFHck3TTx32gbc6WHues9kdh+bpP+SeM3u9g5QDUcKbho66mU5LkMYj0i46S92
86Ucvk8qFqe1029BTAb3ipDblDOHug0CpL5FBArt98U6Rq3iyljxkOihAR8o6iyo5chgNr6MWVUn
/RSa8+C3OiAsgH6032/P1doghPwOqI8QRxGZCto25/8ex3JJIX36iXNFdWLNAFJ6yEcjvkFzkOSC
vaRqSDE2Y9gnCC/bZH//7z//vBRgNq7RZ3xpx7CeNosT5KoIc+0snn9fOoskBc5uGfF914QesB+V
e0ofq2o7qkrOCkOeBFcaG27TDM26odFumgIaeq/eHBQWMqCKV+a6IfTeeHjcXpcISrezNDfhY2iD
Adoz0yCGil/ufCJgsZ96xfZa28PQXMHLCURX14y6I9fw79MJq798r/LPLjlWpsKpiBWQAh68L/41
IU8cuhbayXOHMVzadA+qs6lDY2DQ8KeiOtp26o+qLbHmXs4NSl6sKU3a5gsM2sNPVjyN6ZHX3wuq
uATWZ05o46CGeM0IrM2OCawsGUPNw6WM9iUzAZc2Wk7+4Pzgsvn/ZqTzgxp3VAALjG3HN4uFECnt
H25bWF0f9HkgH4XecDRxX95mUGygUxPDAdQNGZ8AR6ifkeYtgkhvyidnciiybGQ4OO3sHZJ8tg63
za/NI4J/pCaBzr6mELXmHPn9CW3JPPpMyaMxbQZVX6XKhNgwZ9dny9GBC4AuCSn/PufxhnqfPbRK
3B7Hmh/9QDMC0Khf48ztqS5t1uooIjjf201PFKHsWv0AyF60uopZumY+dKNxjqqlR281EHpW7UNy
o+yPc/FrtjKf2z9N0OQ66f3gKg/tjyj2oJsFpMty3pAbCcRU9IWEHRjmAtxGxctkm8NpqTQVobvM
3i+y+6LVEsKVoBEAJYxYxvNl0gA5JhPKMO4w79oWogSvSPfvkFoOrGbT0SUo4HiNsfUbJJc1SHyQ
RxtKEuO2ZJFv0vdqPHblL9Kjeyh/qGuVQgZdOyloghHlAUTjV6lHt/LmsjHQqrSY+6hzAh7Rk9Hb
AZ7NII09mukeva6ITMEA+NMyH/L6FYc3MCeEBcbrMDwgINlUhSplrYsDKjtYkK0jO2EAzYCLXJo3
p4xyKDoS8Yo32dFLXb8jB6KNr4y/a2X2avfb2uI+c45T/Zzy9yVhgPYOfrU0+8jwHvu+8rUmhuz1
aeyzV7elQdyOCn+5vryYPgGDQOuqnDpr8xICtRTLW2d/eW7iz8sL6T4tdb2DGlBQQQqIRdvGfIja
X2Z5ZMZjVYbJlOAxXm502mybwg4sBzovPPKRpX+1s9fbJ3jFTYiWB5GXF+KpH73AZ/svatxxihh6
H4a2nT/NoPM+CpmPrV3OKkSD8NrSkiHfgbYfEZoCSy8tWRYPmtW0WLJKa6tj3kLvcMqG+dGahzZw
l6r94uZ99anRPE3h7Vctf1BoInmJ6ELs8bNBWnpu0Qw1lnB0wRRmkw2dX9r5pWzi3Qiyi6W51y0i
T47sH8BOwOk7VwXIkuaZWWWsC1P3SZ+f/rm9ZFdXPb4OkQmx71ERwtG6HM28aOZIcop6Cre8oOzz
xAc+tw+ggJsewBcaKzo+rraIZE++ScZaa0dv7MIRdJRTkeh+SYBIQHZOMW1XQaAwJCpFyEYJxQPp
UhZAzbwbpz6k9WAH4Fx3n9D9YPiulr7pQzLvMd8qnNLqZAoeO7S0oIJz5eu9omeGbXYhnY6tCQG+
7Gnhb+3dDw4xtDMzUkSDiKIb9AlmjNLaEDP3k+n77V2xskoo4uF0ibQMNoe0x1vbKCpKlyZ0luSv
fqmLT2W10MDwIvrttqWVKUNLFlR80RkpsC/SOXaZDaxjWsJSZP8E39RJY95DNBbboehVnI8rozIB
/AfaDuEKQOjSqMp0oU5cWzX68V55/1oUD8T5cns4ChNyngH9pE7GOExQ7bGFZFpNX0ZVv++qDR0M
PjYOrsj/XB5ZhvpmktZRFbapMyJXwoZtRYvihUWLozhEK6sDl+C4QqQXjcXyPtDjevY6XjUo5m4X
98FaDu1wmIr325O2clQBFkD3soCGI5CV9gCLKiTo7KwJvYFZzOcdnQ69BtkJilTKE++S4mD3S6oA
dlwnzT/uKEEpi0oy8qSSh4hm1qdGjMEVwyPaNqroqXJODsV5PZmot3Tf8vQU1Q/MVRwuU766hF2Q
b6McgmfAVdZj6Ytx1nTehHaX5w9Q0V0C13FVIft1uAueCxxh1JNFJyKimsttUjtQpR/thYdx330p
qP510GkwGPEmAq044C75JumrDa2tOfCgHHp7Sa/3qA6wFjiBkTSy8LyTjhqNQEM5kZGFcTZschKD
44P497MloRv5zIp82kyD8TomCwu9kryNyINFi7u9PRDxQy/iDMmEdNgSywaX30hZaLN/Zv6pR6Ua
fC97s3/u4x9VEjp3I3Qkg1JqL6kMXcODgYWJEXjU8bV7VYxwN2HWcNywLdByC1H4y42xeFXduh0s
8H+ap0Jxqq439+XHpZ+fdW7p5jM+nutPM90M0afb63HtkS6/Lx1aEORPUH7AemjuY/1ltg8sO5jV
4baR1d1rI4EE6W78SaULNrY9LbZag4WZ8xg3xzl5si1FcX9lnkReFb0XQuHLcsU4z6LItvTK3M4S
FhIwN/pDpti2659HPRdQH2B9ZMR0k3HTNrSchRPUO3XHXxJVWuXaacOvCFbN/1oQv+BsAEwfBiD+
GAsL3d5NBVwLSw5V5uypHR3nmSnWfW1AAP2iGAX4NwJiyZslaW/zFuWnsOOuPxo5VLWD24t+XcuF
k0QaV7xLQV12FTGSiLtjNk0YUR49TV76LV7YMbJ68FuTJ63Tgs4u9ibtHxOqbekyBVPNn1O7Uzyi
xOaSPM7Fz5AmFpLHrcdzwsLFGvIgTacTUKPblnd7B0x6gNz/nTaL4kq6ZmH+GDtaPRFTgErkikoA
pL6u1g4stAYnnLzikLTpEUIBuwacrPPCthBEeZ6S2adetTHaJcinDDXk7JSAeZY0+bZGv7J/e0FW
TiGFQCQ0HC0A16/ukL73WnvRSRHSuQGwIgQR/6aoVAXIFQcPKx5qaRYVvOnSxuocDjkvxykASTrO
LhQYTkn2KSntoGpyvxs/Nflft4e1ahAvEjA3iT5kGQqB9httYUPGQqgsOkPrJ/Oudjw/TZ4b0/Hb
iiCTkN/v0EBsD7FzqM2sdMtoGl+GrIM7MOpDX2xnGqPPW5GeWF2u/9mQof8xx+OnszGuBOk0N4GF
9Ee6qAS0VqwICkYgP9EDIBI2l27HXZCFtZlThnH5daq/5uwt199uL9CKq7kwIR3AdDGdnI5WGfbk
8Lfu7W9/XTUA8fdnfrPDYYpIgwEk+tEG0BcSYFrWK3zZyi15MQTpduGDnlGjhpGOfu0I2xssB8fW
HMQqDl+VIen01E3TTLjjytDq/cTYxIAR5g/MUG1fsaqST7wYj3Qhm6ltLHkJM/bSB3n+2ymgVmlB
dDTZIf29dYp3p0buEKp17ljvS7vwbbYvR2go85PXa0GB6JccCVt8WzvWC+To+Hc8boJxcHzPyw9z
Pm5dvfYn8BCXDzrb6Wn3ZaHzbvG2kBPxPf1vEIf4Zf61gJRyqZdIaW1qh27imWwyaHa51m8y/JWX
sZ9nn2byPiGx0XEdiIY3L3kmVHX7ruxRHDVkNkQJ/VquLB0myJmzshIYA1vn29bKFHO+bkGwa+qi
WV5ONnJrLivbyqtQp1MwuugRVAFRV04CxvA/C1KoGKPfe+ZOWoWcfhmifTp9tbTt7cOmGoTkLfpu
cDy3KaqQuu+6fmzKze3vr2z/iyEI+2eHeegaUpEc3x/JczECM/swL7u4U5xmsbul3X9hRXIZxLb6
ydSxFI5hPyGx5cfRHrGQb1c7TRu3Xv9+e1Sr9sCOCB0/ZEqu1OtpTgqN6DoHgp8FVVz4Dg+JvavG
aKNrT/HdHfoWINW4ndDaA0oboMcuJ9FCxsTsxoiH02I8me33gt1dQhcWUPsHaSfUpgEJvLQw6wae
oXFV4VF/zBy/U0HSVrfZ2felEXQz6dAFy3EarW9m8c5zRfC7us0EZaXgaMF7WnLnRtEvU93o2AAQ
2OH9p1T/q6hRbFCB61V2JG9ujgiA04jCDjxc6vT7un+K3JdFpXq1usFskFhguRHayQh0LWtzEODY
VZjbPqo/7XIoqV9lXzUeLKo23lUvc2ZLOqKUpYYXc8xdNLu7ii2bfsgfhta9P1gVbJP/Dkk6o+VS
MTfVMSQt2ruV5U/lpstUlPbS+qBmZgFqDLwf0Czo6JWBX2U21/HQeebJMoZ50xm18aKb6byHjG95
TKa+vpMu5z8GQS6DgeGauSIHRpO1ttQoSJ30YmMTHb31d3roDwtCsltQD+GhLdcfcurSGCS05qlK
jFc6o5yllQr3KTc8/McGwntYQAgMJOPl8R8gUBXVnWWckspaQAxhTr84K609mHr6gA6d9WTlI2Rl
kloHcTgA0FYEVxe7Vq34JXKhEb/EhZIcyL1RG0M5R+aZQpVxNgqvacMUJXqulygiln4dZdtk+tpE
T0u8p9G3wf4RVRmgw4fRRVd19tkd3pYu8anDggLAj9H8ZyqmBwZCqKp+NgdF6k4c8rPbRsyWLpBM
HlQHoPEk9wonuekUVWzR08wh9Jv4jddveLxtvY1J7rue/2tK4LIceGYYvlyYtjHxlDRM1IBtMFa+
UhU49iNRI40FgGg0PeNoeoBmSQZQNeNJVTb01JCcPZLMrHdWPwyvkd3RLYDExuz3LUsbH3KvBLnt
0X7MZpfuWh7rvqnN1tFavG7XIJp+mdjcbLmVxF9i20l3VY1Q/j4nIm8PGejTunzo7L5rw6rdVtqG
O4cuV0y5GPHljFzsQJlAKCkMVqFy3YLV4CtP8R7M/FaFilfZkM6bMzdm0hgYBvQfdf6DGZ0/qBD+
0hXy36kCSTqiYBQPLPH3Z5GXNs/Z0NdZC9ryZHyZGdFOGdL5fu+N0LVcuLGZBu1tZkVzuB0cXQ8O
OQLRpI3Gw4+G5EvDUTu3RhMZxsm0dkv1iHhPKYkjhRPiIIj3LUr8KBIIKphLE0uKQm2BGtwpG/Y8
2cyqN7Rc+RAG0CsgwLeijo2o69IA9D/npqLOcILWRAvF3qh+gxxhUvger/JPRp7oX5bK/jXPEd8N
bKJ7cFR0L5nNwKvDvUjFIrHmoNFChdZKMNFg0DJuhXSONra1Np4yM+83VU+KbekObgOYyuQ+NDO0
viHMmmzcxOs/o6lI88eutRAGO92dNUIxNRc/RQq1LOgx6zXJp9PSPGjeLjaOhqqksLK88K2I5cD8
AXSt3DeWzW0yjw1MzOWLMae+Nrzf3qIrYcK5ATnczZcspqSEAeszSBU784AKkzcqzoFiFI4U8+pW
r41TDiOa52cNiGDv9oXiBvp3lhzJidgzlljPy+nkkh8sDe1kX6oElKRM3MdaCwvghBMnQc4lJVEH
suGRdKemmEcTgk2MjT6geuXv2vbiX3abxpD/9JZgcri++Ii0VFLa184EjxIBToYCHooAcpnMQPtD
knZGf5pGvQ+8OD7RxkEVK+J3z+aFIblSNi/LYuWR3p80uqHVZi52k60Ibq7jBkSAqAcgVYABXdUb
LZNNeECAIHacfSSuS4YO2V1nvvaq3MeKu7i0JPn+alw6vhhpd/L0v+iytZKndnrTy52FPEzebmp7
n3aPBdptbh+r6x1/aVbymuB/6iF8DrOZYS0PLLGtR5SQVWDSFStQ6AVDHlDxotQltszZxUZokpoD
rfsT5E39JfvKVM/ta+8AnpEzA5KHY3EzLU3R9qc51+ogr7QhSCEe8KaxfASngqFSPbw+ZQjvKd7e
OGjgWZYljl0XOnV53mFAb9EbZQHUaHMA/gKj3Dd3EsrjRAt0B6B8orsdbCfS5KUTxGcWJ9dPHA/9
ep+o9KxW5g41L9Sf8JjAFSqX1aoxZ9wxK/00tscs23lOQNvd/H57n604BXRlozALNjB0j8n3g8Zp
vJS4J08zOdTZE9M3Si5WhQn5hmhjgmKaDfBlXuCdEaSAWpiK06IyId0Pc8u60mMC3zk95T+G7KFR
9ZSuWEBnmg5cvIk/rrhcIbincaMul1NOWnNTFvlDqQPealsqVsxVQ1BDAc2VYDKTS0S5Xmhels/L
yW2qh0XXn4aYpX4226rgY8WFClpn5KiAv8CpMS7Pfm+1MRhKW4wonbbu8taSKNDT8tlMKnX6VXjJ
y5cAHl1CDgzyDwhor955UdKO3PB4aGeZHxv/WNHr1H2z+4eUR4FT35kgwdG8MCeXh4Y+XTirYa5f
ftjFA4faKwje7z05lzakPbfM5VRYusbDUnsuyoM5fk7uVMy7GoZ+uUQT9BDLJEGyUrMeRFa8nRSn
/9r/X45B2gOZTetOp0kVzkO2Bw12BJGK27N07cTgwUTyQYA/gH2Snxf6YGcmw+PPmUbiz+i1i2Nj
9OPK2UUmCiu3ra2M58KadFmbXTS1Q1OnYWqPW8fNXhJL2eK5spXR54MklXiRASsr3cxDP0CaIHWS
cGYb7gJ9/GplQU/8un2d47fb47l2BoBeImoXRJDoFZYxnr1oxq8TJwVwg/iO/dhUse+oXNvapAkX
AJIoUHQgErjcZeaQ9K3ZDGkI8ePPlkrIY3UIZ1+X9jBBc0+bUXwd9D2vszu/UK69RCS6k+ROnBVA
R4FxQSeCCcyblHYv07nl00jTkCb7KXuKi4eszPxce2rmTeMogMVre+DcmDRlST0YvdMSvBTM76N1
Iovm60Ua5DF4YK2/ozZRhLvrk/i/wUmTiCZftH7ZGFw+2Jsoiv0M6blUBZde3wiIqlHsBtBd3m0M
vIoxQp4UPeRN/lZldfPoaD1V7Ok1K4AFoHkEyA88S8VYz2LOtOr1xLSiNLSmz/0UeM6322dG9X0p
5FyMqGNlmmYh08mrzr53hf7XbQtrq3E+AsmnEW5MhkMxgpg9kOxQkX3KFYit68sZ/BtCmRNBB3yN
XLRwhrSe2IAFb7ovXfkkqO6Yqfs25FbM9k7+mo+jc25MzOjZiriWhhd8it1M7HEzczeYf92esLXj
cm5AWnJQ7DljnOppGGmfJ2sTZxMK4aXPKshMJamfagp0yNoWAEUBMMsIpEDeJNnTo5mWeH8mYfQ4
f1fSaaq+Lm0wnXQ8zYshCQ3N9F+qWhXMrq39+a+Xtle3sHmkHn592iNW6rfIaubk5xCf7s96oMBz
Nk1i2c7WfTFLhiYpGDqN2i93pxU/by+7aqKkmzLTSifNTHwfzIP1ENjb259fO4ZI4UFZARpB1wGs
w0trNtwiQaeqs0Hn26ZsgT00VBqma8uBRyzyDOiyQCgjbaZxjmM3HpIkzNy95z1S8smg417TjWDK
ft8e0co5Qd0ALU3YuaBtlEMLnkEjOTLmOCxR1EuicTd3+iOZ2jdaQfjeIA+gVswUIdPKLEISDRSA
SIiKipU0PBqVpK49Lw61eKO9u+3eUhVFV7aBUB1BBRFFSwQZ0mWZM7cDQ18DaJ0VvzEw8ZBFUUVa
sQBEvWj0A8INIFHpRBqGNmqpyeMwSh/jR29SOOPrKUJc9EHwg70G8mTpQOpT6mq2qfVhRW1fi6c6
cN3hS6yrWN/Ez7x8JMGOLaA2on3Yk19kJmP2qDtgQOC5a7ywqRw2yGPXfjRxZ9/og6rH7yMRd21Q
MPlQwZckk1xaCxlIM8VDmDquHxncT+jW7X6lzrGrTk08bbVuCTq6u73Lr1cLD0CCrYZqGSp+MgSj
6HGBmtY4oPV2gaxbeUoStr1tYiVrJ2xAqAovD4Br5V4SV5+ddE6nISzKwY81MDTygFYHzrnoOAv6
kvtp7PoTOnBNpimitY+aiTyveOwKPjAHiuoy6hJSSl2NtpkudDv7eUrBcde4G2qXYA3OHu2k5z7Y
i/zaMLZzSSY/bpC2tJm2NaGB61TV31Vq4j8nGzTFKjzM2lZGtxgarUSpEm/xS5evtTPji1V3YUwM
LWBWZj0liev6bdR4illY282i9IwMGd79CCcvTWWuUbSg4WkhTLrhCZhDll0BjL5K3mhtN8FzgQpK
VNyvCJoSty9SLdPbkNnTAy/oJ6oVimh/bdJs/aOcjoZYYJUuR5I4Q0PsBE2RmrVFy5U/tLlfcMWW
XRvHuRHJS0JruUEOq+hCrzgO+rMKpHmdGBVlRKyDg0wlqHPlhScdRXFaB3eY5fp98je6If0l/clN
Z1+TV1qEjRsrbpbVEZ2ZlMILtjjeXBEqqB8p+MDoF2aolLJVJqQIAyDjCGRvGBVZnqn1WN4peoTI
+GLWbGnlq6g3IzvD9+Pyb2b8qlS6gKu/H1lXnEb07KMv7HJndTikrUlycN64Y5ChVapUdcGvWsB6
I72LeBiUAJcWioJYtT07fZg1r14Q8ftklT4mCGz/aHEUmHZgpC8/T9vGMZPa6JHXSw/MRNtVgybY
ZDiyInpLjOxnTo2NwreLSZe9q2j2EuQX6KeTHUsam3bSMg828703fYOAGlo4/Dw2/TGNt2n3Pa+b
g9nsb5tdm0jB8QnaRfRsIBdzOdLRdhJKMgIiuOKU/Jzm1//b54X5s1g8mdHn3XsLzifwwt3PvFW0
Sq35MMRGJhg+ke+9aufvBB2nseAw6s1fKZpde2vylfooqwHFuRUpTwFMYU9nikmK3Ln4WWim+cCi
2PpS1432whdaBjakMH0g9b+nXpucdGNm9xEkfexIQSuKKw5R9JW6nllCva9bQC6Zm4Nf7CxNhfNZ
n8l/Dci4GXdwuBMXaNrk9ibTN7q7/6O9djYGGTejOXFKpgmnyuzSrd5qm+rv+3fbuQFpnZDsg7xi
jTF0zrv1Hhl/8nk0/OG2RH7nije5ydJOWyy0w8cHquPmd1V53rXYQkQvBnXAYg2mgsvT4lh5SjVv
xmFMvsdzvGVuvrf1B6NRkDutHXoXciOAC3/wdUj3iz1C2a/u4T1J9JI+kuoPvOfZ52X9WQMycf/x
nsRlj/1Y7FvdO9m5viXV/BJb6A4CSd0frLwBeBqa7QVfqXSjeUUJhFoJ5+kd0pYhKFPd+mLqJe8M
5hnoa4LnAW1/8nsSWsMRqD88wG0dgpaH16x56Ov6gfSgASn/BMNGPkpleC9hONI+aKtl1IaorUOP
m+AQG/ZEn45lpcrIrPk1ZOH/BwCT9oFeeZpld2kbOiwLahNNoC9e2W2TQvczM3SgH1qFS/Lt7qVC
gyCCNjAIfbCcXG7ypKibklowapYARj7R6vft768cIrAtOEIjzcWLwJKunHHAlaP3ACtnRRuk9Y/W
sP1J2w3p/9GOcKhnV1sXU3eMqVGFprkjts/sY+qBGEuR81txy2itg1KLwJshOpDi58qwIlbXYxU2
fdBVD8WyjVRMZdfpGRcZBoBOQE6Khl0Z2qvpptG0EbZ2AYo3i35y+Qk8zFPzV8IfUhXmcMX1XBiT
4o0oIwVZXBgzZ7+iQa4rHMHaOT0fjLT65pzmcdrj+7R69dj3uT7E7e9WT1DAUDyf1vYZ0AugqsRD
UISJl+sPOaBKjzzShkby00nboES9LLM2RvPr9n5emzHc+SJkB7r7aj/r1TSBEqhtw6jTfL/P76Rg
F5EFCiPYYCB5RvFPJhxCY665cC+bw+GbTp9S/nD3z0cWDoBt8Ra4VhzJsfHG0uZQSzgm9g/H/PoH
n/9IiQNmfa22mXaIa6vMm8I4/VqnGfic/sQArkl0jAAnccVwMSET49IF7L0D2Og0bTu1Sjcs3Kx0
t0ATAYThoKJFa40huWGXFvbEWnDF8t6ju9RsPtdR+9VI6pdpcAInBa9n3xyjWfNRcHwipft7RmLL
nfAy4Mshg6aKXtiPKWt+V6YNanCV6uvKDjz/faZ0uSYxodqQGENoIpdGqspXQYLWDKDqLC5W+Djk
7C6Pktk59jRV8xA6muPnwKx2uWIVV9wCqtsf8TNgTVfplKzmbOwbbUDzIzh4Zqv+7PbsUNed7yQ5
sHzttLm9L1e8AwyC/Jd6oiFajoFaXS8Lb0jHMGogR9T2y/vo1k6QorVzasd/bhtbm7+P3CoIgCCi
8EEZd3YVxXqV5BCdha4G5KePHld4upU7COMQ6gzgxgNjsjB/9nkjsipwjrogtq+2ZbYbtY2pynis
TZfokURyUZDXyNecYVSdy6A5E84zPTkJe+2zMZgg0jBxVRJ11RR4zwANJ/p141TWai564tkQZmb2
rV5S9BgVX9zJPXS9qud2dV1wbwODBpm1Ky63GGnJaCagGG6rwt9W+OP2uq8FcIJ5B+lgAfpG1uBy
ZTwTDiDqxzHMOaiySD8+T6R+pkZ8qBN9eUBHxm6g+YuVGfu5YPe/7SGGhb2NWI4gGy0lwnJejKj2
CuZh/dW2PmWKm3xt16EOgEoeImAD5O+XYyucjDRsnMcQcsc+T34S8xTdqRr3cfcJjSX4HVyDgGpc
2hiatpzxhgcHdGdv3jWks28v0NpeO/++9CCtFuSuPGjDIz2RPSwdA21m/nPMhy8easW3Ta3tNbTz
0w+KdtF0dDkUXvVFvCzZGFrazyE/6Kr+z9XlQCJaVIzQuCFfUmhpnIjbejih/VFvnoz0/3H2XT2O
5Eqzv4hAefNaRlJbqXtmdswLMZZFlvfm13/BuffsSlRBhW6cNQeYRaVIJslkZmTEsW/f4VAy1/3/
Taj3DEmaxp9TmCh8ASJbUP1vuNTackh5DvBw4wUCn1LmaCY6mTpnPtl05+XPswFisYN2uL0QaxOF
jkzUSIAGMYHbujTCUgfadF0/n3rjxahfQDfcbIGP1tYap7wuCRyw+/8eC2cHst7MdQk9z/kEHj4S
9tOH2yNYKzPh+YTz+P+12qnpzwnsosOS1aAYdev8ywgIapRZLhT2eG0GWrcUMfLe8323pE40DkUV
5UVTvzSTr2/sn5WBgoUVAC5fStZB9eRyLovKnNGUbCygL0GOze+CvIlvj3Ul9rqwoBxiU9+OEC2E
hbrZtU3IyAeqP6YIcfogTx9HbWNAK910QNqejUhxwYQAD0eFDXpP1obd/FnLzZ1rP3spDexkR5Mk
LOdX1s07SF+EtRnzpAX1Ng00e8+GaV9kp1LbQhysbAu8YhA/eyiWomVKmWUXGtYW1yrciEb5mLvl
oXO+1LQALjP75/Zsr60nonRJxYnmd/DWX64n/EqzcwsSNl0zhHYeW7zfOAZXdt9fFSFw7UON6Qph
lPhgXWQuYhVGPDBHPGXkWWvKjVVcGQb45ySrA140IIZShjGaLYKlFvWNSXzPgnL48uZZuvi84pNi
KlzhZnwAroiF7b7Mtq7Wtd+PYMtGgQMh9xX2o5mGyeal353aORQ7/Y1CSPJWBT3af5+X/nZ2PLli
Nnld4fMMZEfaEQLNG4u89fuV+c8qqIZVGQWd6+IF89dFbBXIVrwIhW7JZOwBM6irC6xZSFGNUwLy
9iScvEAUD920kdBfNQH2L2TzQZmEl+vlJM2TWY5zikdfU/F9gXMVDNLlOzLWqNYjPoTarwPcvfJy
myFJxW3OIKNih0lQbHWFr63D+eeV8Il1VjYvPhlPOovKInzPNkPt2ICACor6aEi5nKJscHttNFIE
mB1IFvH3RryxtgRItEOLXnI8XnU2u0m5AChmT6diCKFH2ebh8vbmf1RskFVzDTQkyKLr5RCGZKKp
Oy5IT9h6EPsI0t98VDh4OEM5TR5FwNko3/eY1Q9ON52MKexJIJINL5VHjZKaQNMb6k2QigazgCs9
4Gwr40noiCnDClP2tJhdUJlNaPInr3wQaKpKp41y3spNdGFOmS7kiyFJSumIjR3+0L63YAd33jNj
IELDJYwM+1UrVTY0gwZi5vHUZbsl3yefbi/ISjyBDjfsNkmUgneR4rPdUKDxtaix4JNOHpA4dA9p
4rW/jaWyQpA3kCQgc84e2FI68ZLWyQao63pLIs2G94ykaZEk8cqCpT4x6SRzNSP/renBBI7+2wPc
MqAsUd53nU2JgWTQy2w8JNPdOz4PSTKZvcflpNYIC11H9JniGeOOqKxYnw17w6Pl77v0aEzQmQHj
0qN70OOO1ENixmp20xA34jgZ+/eMwUGELvGBmgpKGXlSe13jQcCofmbkaEe3P782AqTp8U4Cdztw
dcqhTiy7G/OhHEDBzB+nAa3tCNc58mbTm/M+yClIV4b2F+RG1ddx0wCgCoL4/pRrZezmfK/h72ne
SsiseBTYCW2sOEhMpPze5Yr4c8sLKwF9end0QJBlaFvJpS0DSrjQCQNa05kJAxC7Gz0KlrUNp/r7
qFO8CnECEtwIfCALrAYMA+uSpvdhQpRJPNsvlf0xa//Y45d8PmhWH7CuDuYuDas2C/q5iWbaxNnb
YTeIWIBW0ZGtlWgI5TJAAqogs1d5R1KPgefVoWNvVHZXXA8vWlsyL8rzTQ1aDLdvp77v3KNRmYHZ
N3FRGq82pBFue/jKgiGtBewz4hb0JaoD0cbet6qsdo+5bYd6XofZ1L39GMPT2YQiOZqekGZSQheL
etAf9oV3zJ0qKHMzzLSNyt3aIJCYwzGGBidQTikWTO6PGtG5L3u5ZVvI8PaTHqH7f99XDjKXlNT2
B+EfrTnssqj9/PY1OP+84kxcc4dx7vD5sQqnvAi5t1XlXp0gF9zWUq1bkqRd7vuadWOVgRvm2OR5
mOfA7231gm5ZUO6qppnLsTZgISleln/wzL49RdfBEe5Y6DmCDwnlMzwTlAEYVVt4NMHnG/E0W9Av
rrk/gB7R+cm9/tBANkO33jOmc6PKrAFjjL7jJvWPUy1CcMyFxVZnwNomP7egzFqXGs3s27CwZDsm
Qt7e8beHrajByDZDkGcDR6vujSkRaduihH+cTS2wNQCH35xowLrgMAZlnG7jvlfvFLNEdNRT9ziG
5fSxYx9ur/x1nHr5eeVGqexxsY0Bny/APSKmQ2KDy+gu3er3XfFfNMeh5V+ya4DaT9ninJlmNlo5
PUJX1eDPdvH99jC2vq84cLkUwLEiu3dcwJNe78y3vw/xogHCGKkeJHau0HmQJsNNtDT06E6vIsjF
m99vl59XpkcwZDGKAZ8HQ0vfB94SmW+PRi8GoExQNtiZtfSwgN6IPs7e3jKAASBsQK4Bzop+scsD
ZECmTBRuR3HPacGdlWobl9yKm0pqQMQk+BeoipQryONEo8XUEJx/RRMUzI7ysji1nRmgOrQRLK7a
AoZA3qaoRaqPdd3hGZjIRoS7/o+2/2qbHwbjK9mCw6x5LC7t/1lRExoGlB7GNoeVxcsjZ/BRjn7H
kuM+wqbD2Y6HgnK+Tuib4GY/0mPk5H3odVtEpOsj+O/7yuk6V4mtJd5AwYCSBOzBXN5xQViS6hSN
SQDEAbFw6VRoJyLpgC6JY0G+e8l3Ht0+M1Zuh/PPq2LqVmu1dExxdOvTQ2b/YPYPg2xE02tTJKUT
gYQEVz2wF5cjaLOuas2hoscsKSHLpT0xsNveHoU8oJV4HZVLcDYAQY6pcuRPOMtrGJlbG0Xi+8c6
RVfQ4rIwd/TYLv29a7Ad2AXfSAuKnKjkzkPpCfczqqZqXmCye5sNOsakEytsoTjrgX/fLE51shF2
ro7sP0NqbWjJp6wfJhgi/NUYX5KyjcwOymqjfyR064Bf2/RSCfAvowc6yBRfMxxSzpYOZza72ImH
Q7Y8zO6v20u15g1SExIoOHmsqM/dmrIehHEI4pZMIGMDvTi2v21hZcrQWI9wRKZJr9sVemoKjWSl
czS9T6I+1GBoS5IvgvDALjdMrQwGpiCmJSnpXPDXX/pd2acea4rBOfZPnvHB3hJSXVkPVE8xVYCl
Odc6Z23tESYa4YLcVI94/jMvyntvhCZQtXGz/HUjZQM58niRjKZ/e9EuB2K4nZl51egcp6Gcg2IR
D2lS3PeOEyXp9GMaR+0O8/rJsMdodIr49oKtDRNNncjhgRDlmv6fFdkMcvHEPQ5TcZ9Yh+TZL3cs
999+DkGzCelnGX5d54eBkbaavoSZXt+zuO83fGF1Ds+/rziDPU7IsFCsVgOq4HTa2+3dqJ20+b6s
q4DlVTD0B7rFXLJyfl8MSm6Gs5NvaZ1S0AaDIkfH/wcwsvGf24uzspsuDChBDfJhExlMGJj6OdRS
wFaRnEoqHgDeiP//8ba1lQ0FGR7A5qQWGRpxlRBHOA1NdAcbivCjQ77VfCvfuTYccEdYKBSYYI9Q
Ux5FMXkl+ikJiNKcoKKfbDYGtj3t9KzYpWm9uz2ctdU5t6a4RCqo1+FRSY7M0HtIeaO9nKUPoI/d
mLY1O4gIASkF25eUJbv0grxIqJZRmxyrZrnrq/aRo9E8zbaq62uTB3Qp2vNwx6JHR0lV1r45LqzB
cAyeBRR9o0ekQSCQjQaQjQNpxQ+A9kaKCwED3uMqEoo4Y5q1FgF9jVUj2xam/tc3rwwY0UBZg4Zs
YKUtOaNn+6b3M5eXVu4fWRbZflDMsT7vb5tYG8O5CWXx3aI2bF4VyOi8JA6YlTd8a+XzIKyRHfio
E13zoGhLTay+9LwjmP/umrKK8zzZyA/K+165FVCuQ6ELoZXULVPeSwtCz2lI8KDxLRL61qfKeSmd
nemj/esbbZ/bzbaMtTGdG5R/frYqvFwm3zJhsPvSsizEHbDhVysbBULHOJpQ0wbBvrr9GR76ldYV
oEkARQk5+GlAzI1kwtoYUCSErDLqbMC5KUHUMIqxGE0Tbf73iwvcx+G2V63sQTDgIc5FxIHudLXD
D6++fGGdzk5TU5hh33lBnUyHavhFzEo2zC0fb9tbG47M4svmIhAXqEdLrU/tBMhQAm3XB+jkGnfv
+DzIEGSnD05KlTMVRWE+WX0D1Tj399SJwN/4+WsLju/++33j0qNmmudsoFClS6thDp25ijgdYq2z
2vD2QLYMKXulLMAfUecYCAqDXRbmWdgOGyZWSIrRPiRFmQGrlapUimsZi+NxtwXJRzmxXetWj3kK
8aLJjHLPeMwKNwtQDovQilQHBYoXie4jEzujif/2UP9mQtVz4ex3qI8SwVhvLgNlJ8sl7bE1U7uM
IdL3Aj10cBVndhqj6FA9WBOCcK+zv2TM6R4WsNcGVTMbvzRIZ97+RWsH1fkPUu6/OmVL6paYGFxe
O61Ogi77CO5kxk6GJLsC1H9cNh5mqnC3fAICyYqSuS61ba8440pEk4XrYGP4WHmwX3wDvChw9frD
hGb/wKqGdu+OZRXqXs12fepXgVFyN1z6fgjqJp8ira3qiLOeR3jQWpEQPHtAYanZ+dZWk9b1ioHB
GSR64FCR6BR0oV1ug4b6zCTNTI+0qxrgInT9hSbub6skxb6dG3/Hm6wJqM7KSHObPwMpvqJhjR0W
d7aPEGyfPt1eMHn3XXkQnusSZwy5GzXX3gmBrnsw/Z4gMPdiZ+NrtvAjs9PI96uNTNbqxjwzJQ+4
sztFH5iTkk4kp9o1EX59T4DQo+nG1lw7JWXRABgBwHMAYrw04s6LxsZ2oce2MEI7O5TF1s21ZUGJ
JgidbAqtBnoc+tMwx8L75/aKbH1f3jtn09Q1qUgyB9/XfucisoeNa2vr88ozYtYckJ82+HxBkb8P
rWrjcbfmUOcLoDi40wpNyz2dHkfnoc3mfWfRMBUvmbVFs7F2/6KlH9ldgFhR9JADPZungooqNzxK
jzZ9Iv7dqIvI6/WgTsFOvEWHsWoLHoVGF+R9gTS9tMXNSUNC3CIYVPLkJ2gcql6qbgYnvR4b7kYB
cnUGJSmhxI2CalmZwarONB9nNzmC4CmGunpcWfRzUpJfI6v3t31t1RSed6A+Bj3xVUaQD3VfcEtD
orzlockejXaODfaY8S281pYh+ednizXaIME0FxgysnsObZGsuyvtDuTlG5fB2hnjAwILMD0QmFfP
1gpiTZY/IMu8kOSuysUTm+1DO7ONJVpBcgMIe2ZHcYixx5uJ+r2swPgfk5R/Hznaq3rDj818eSLc
CEu33ZWtues0bd+Z+ZfbC7fmkFg3KIThxkOtWrlnmU2yAqUPPAjSISiqMSAVVPTIpwy5wuLDbVt/
U8/qHXFuTBls6UyQi5sdemSF0+8yy2KILdxflfD6e5MOfF9XnROaNddCYuroYytABnXwG3l8waMC
Y+jKYATmJnZno/zFE/cz0fMHjzoIEZb2kTpGHvhzZjzaOiruULAQuy4jdjBo4K0s0XEUEgQugb10
fpQjoAEdfsFenTSld1Xb+A/5DE1MPwd3EyQ5/LBIW3poNNojCrPoc1IIUJnMuv/gs/x7lU7NwwK0
VQTeB7EfJ8uDYGg63tWFVT7PztDGtOiMEOrv9KlJsz9Tz3c97/s8sMe8CTXhDM+ka6uwSWdoYhoo
ks1F290ZPaomwJpb8xTk2YNY/CFM/NkMS4oyJnMEi0uL5Yd04F9m0iURFNTxg53lB2K3Jsj5TI4U
vIq7ZbH8YGjHZG8tOXp5zWn8Y3NvjG4v69VFAIyGhgMUVSWE+1cMqJWR2MzP8xQS44FpvxTW6e3f
R98ZlAPwqsd1rNzEII5KiiX105MFqa7jkm6ABK5OFPx8mbt2XDQCIixTT8k2qf2JGWAisr9bZTju
fGPn0I+3x3C9z6UV2QyCZjO0mqmk6lk6UqOeYUWmP5oPk4gc8ZAxhIwRIXowdkswQ3wXFMW3Da8t
DojA8AzDC1aCHi/PSwBfdeg+LbCL7fFxbO7e/nkgzwCkk++YK/gszQqIOzVjdhJ4vood5z/e/H2c
jugswcLjt6r5qZnZ3eKZHAye/av1ta430iErs3PxeWV20nQuRuHj8+AeFxaPIC8W3R7A1T2CWujZ
ANTzFRJcnT5mSHs51LpvG+3DNIKJ3G7KjXB11Q60AADERirPUzF6Broq2sKChojWNlHr/e6GR75V
ed2yIe+Ss7s3F4NbLFkJwuYJWsUDhL14FabDxs27uiaA6GEgYLzXVHLAqnH4qOuCn+p6wU30USs3
AterDQ9f9XGOgPYKWbYr8qsa2idCEA9x9xBYy8suHIxvb150Cf8EZyNeDte4I5PiGuk7HMMeOY3D
NzDr5f3GXboySxcm5J+frQXxAAJq9YUcsywsl6DaElPe+r5y6FoziuvcxvfBnPtQvv1ER5gt69+A
3l0fuZ2A6pjpU3LUeNIHS+Y+Ea/ZmCBV7RtLi4ohOiEdVHSRt1Nb0xbaGqhT41yyJije1G5S7FCV
pfdeb6FMyUZU3r0xCwAgqMIyF/Ou0Ixmn2pChLZe8Z9a1emRyXOI4y44KAJS+1vNZlfBl/ITlSeU
OUBkt2kzdhr8+id0vrq47ucXl+hPS92EvOg3Hs6ri3o2JcpV52gTXfSUs5PLk9jykpCPP297/uqI
JOcG6o5okVKvOaMSxKkSgtKV83n2tbDLH2z0nizVKxjTbptaHYyLiACpDSkjowyGjRbPFzC8nKiY
P2W59QHaWrvbJlYOPA1g/f+ZUCvbAmABu3eQmbWTR7/4hzhhxt8zYWcmlBuI07oRY6nBBTxQbbe/
+qSPXNCH8i8cQunvGA6uB5Tp8dy9Sv67kN2jWtcyaBFDcrG4N+Y/Hf1z28aqA5zZUM6lCm2Jtln2
DHcEifIZ+hfjj7KpgnZ4mMytNrPV9ZFt9cic4iBRgxsDPXiIGbDFIWIYMePbmBu7WqPvmDaI4YB7
R/JXIhi5PGqhXuaB5wtvdk8nezbd2eD8Mt397XlbG8q5EfPSyMJ4YslzEVhbFoJj9kfLp+/alGzE
a1tmlOUhfFgqrZZlRe/TnJ7K5Tl/R5QgdyMUHaTGxxWZ9IDsnFFNqMcO1SDCmfQHfRoElMy3Vn/t
AIBaq4ayouydU1FIlgl4oWsBPOfsJ/ufQt+4xK/CBKkT4CA3jx5uHUSZ0tPPbthqJGDe6nGUDbP/
bPr6gXHzns9JpI1W+I7FBwgdN7rrA+KiLD4OU6hVUgf3of7VSX5R95C8mUtajga9w3ioocpw1RGb
AAfUJUaD2zDdUx5ZRsyq+B2jQDFPR9stWodVkpi61q0Jkpjk2FYiuZshwbV3honui7beSs7Ki/Ei
kYCYGuyluK8RZCELr0xY5kFKrivBRKL384fUz+2gL9mXpeAfcGL/bhYk1iZP32L/W7WKyhl6OGRj
gppPK9CPD4G5Tj9WfRIzbS+KKbDrfwSN6+VhAdXw7flcOUqhwyXlyUEaA+9QHND2KCND6WtHWv5h
BZhjOA1GtL2b7kMNMsvbxuRteTWjYN6RHR1ySym3KdVmKL+JAmJZxUgfXBNpvJkP2a7RIZ5qEQHG
aNeOrdzhgSXcLbm2lWMJEB6ZEMW8XsOiQArcjCkT+nHQu1AzvjTNK03IxhCv4TzyJQa+5r81imuq
NiaqxOetrh894yVZjKAf741SC9iwE27EaIwg2k9/3J7Xv16vTCywnkhdyNoxMgBy6GfHSEeRVMuy
2j5aZVrHEFkElbtJkpjXnXbItdaM+lz/lC55MwRus7T7oeuKcFm69rfXeFPk8FJ/9qukCfzK7YNU
c7q90STN18Fsuw9F0yyBWc/p01ijQxa3lPFq1Eux0xkia23O4aj1xF+a2fk6zXV+mNzJCDWtH3ZI
h+WhC1KnLCozXsZOoyU7sqRT3NboDw/AjsTCCUfJkS7E+dA3LigI9WoL6LlyzF7Mj/zzs/lhnakl
rdXZR8gPR62+S8rQAdkhsm+3F2LFxfCYlKSDyCXhZanspqy3/HJqdO9oe4dSfyjxGkh2t02sDOXC
hBLOVwiJ86yECSR0TACDpvtkviO/3mEEmwSgdOAdMP2X8yWWKoWO9+AdvfSDpR9EHZYpXCPZ2Cwr
5wEwsP+ZUQKFrk6WXstgJrPzCNlS3fydjNFUH6tqDvL6KzgIb4/ruhSOgua5RWWjZAYhZVt23pFm
frh0XugKAH4pjzu/DGj+YMw7EzlqQ/8x5XHvvD0wAuUF/ufhsQgQmeIeU+2yyiCZd6y5/TDVzgPl
7cfR2wJnr51BFpQiwSIN+MV1W1vSzFbqErQApnUZ+hPIItuAJLhHSBk4yXcjvS8sO9jUw1zz/nOz
xqXX5JDLbdKx8Y5u+XFo9iIJ/a3G5i0TimPyhRPeLzUa9lj505zTH8PE4ynfesSsbbLzkSiOCXXS
0tUZJtCcPpfZoZbJcm0/mvFtd1wbDZqT8LAESgrMK8p96HL0jlWz4R7BwhNUxuvAP2beFrHg2lhM
4H40cBBABlvdyxqOcTeZgMS0BjMuZj80FyOs8u8t3xiNtWoJjEcgk0UwCcK7y/W3S7MvhMbQbgXJ
yt0kPDeslmX4ZOY+2mEd3nxxLU52VNfmoJv4uLOh9nUQRe3vIXKZsAADAPsNIeb9yIv6rmBVFfam
K+LKTtJ70WTFvcMB0xiJZYQL+LW/2k45hU5daQGQwGPUT62zE7VnQ8dAGwsWlLZoXrthcX6LrKwf
Jjvzdngipru2spChcEHV2fbUe0w4mSPb481OlO70rC+C382+wN3U9vy5m9EOgC6pMqhahzyJpn8z
RZjM4AItJRcJrcNqjw5zE4tl1ESDqL0gSviTdvXOgrwbCje3XW5ljeAFAILJ2FbCKC7XyGhcLBIk
f0+m/qPI7kv+sxkit9uCNa08m/5GebqM0qHBquxTrW9Ybi2Q+BqNOaJ+gubaLTjR6kigNi27LkHe
oVa5Fz1rNCedoSSF8lrgaNXBE8Un0yUHUm01qa5sVAznP1vKcIy55mmTw1Y2GH7g14yG1UxoZNh0
2dhFK/H/X9qw/20iZYGspSELIdiu9fgJ3OtW+9g4ZtC399XyMua7N3uDxDNLqQGwp6IEe+kNZTqN
DiI85zgIaMbkh7z8DlcPRv31tp0Vd0DvGdAB8AXUudUcCiB8jRCt5RwXuwwT/RsqeRuhxJoF2VMj
8Y3gEVC9Ibd7IeaeecckbPok8DcfSisugIQj2OIAcfirfnM5VTntgQ0pE9zdQGmlkUgPmveO1Tg3
IT3+LEo1fUhIW9JEq7+k0MLUQioe2Ze3LwVk49CICW6364SGnYnZWoSGdgP7ldCT2HDftXVAK7dE
uuCvqwh4NDguu6GF+4Il1knBfDFvrLS8RZS3zgUmTbllhqZzBRA29AidqrAahl84UO/K1gvMBA+K
puo2VmXLnrIhuyHXICEKkAbJ+mezsfYF6w/MQDGe+vdl121Uptb8zEXghusTUQE8+tIJhCZaG8yB
AAqh6Z78HnqQe2zgQbZMyDU887OEtIObaxIu7T+Z+mvWvZbeBq5qzQ0k2EPmzXE2q3ktS3BgnGtO
j3yqvwmCaqTn8sNtT14rvljQZQFfLACVYFZS0tog1WqXwvFRY/MWHVJXUPg6oFToJKDqEgfSlPdt
BtfgYk91kG7M/p1Durh36ecss/a3f8zqgFGT+Ju/vVa3GwtTG8wyAygi0cGxJbLPbbvVZ7e2bpIW
F9pfOIFwtV6uG+mamlmFAU+0JRlqVe/q3pqChegbQcKqIfReIlcMsA7espeGkm6qPA7SqmPn5k+9
bu70NHt2lq2nrGHIE03dyxBs+teQuoKWprO/+Ed/MPlDXQlnZ3g822cj/Yz87rLTgCgRpDGfJpPU
u2U26V3XD1W8UNvZFUnbxJ5dt9GiD3XQVymexJb90wRoZp/NNbsvFrePOgrADjFoHqNrDkoK+VTu
XeZ5YwAuaNiqHP+rPZYu5NT8PEraEogbBNT7zNV4XM19EzRd1kS1AXr3rNYh7ZkBxVP4w/CQ8Ynf
+Z0/lUHjAXPhUuimANXZhAOf7V1RlcV9x0x/Z/Fl3k31lIEvxS4CMqGLvAW/yj4tcUAy0Y4HLRFu
gIry8smbXUSuw5jup4bbB6HrNHQ0wHfGttNeLRcZ7wWlRHAPBm6lzc8aZZAHsZdPOf6r53bwi3hx
l2Xf5tZX18l+LKnl7oyJOBAOFo+Wlu8zPHJjUpv5kRdevR/HKQvNeiyCqTIhc7QwFPZnQcBPlc1h
BnqxwOvZ/AoxxSSoMtaETSVo5LgL/gBp7RhC3n0E6dvyk10kTdTrpRb1Tpnt0TlnhRCXn0J0VnXP
aKp29hAbdOLe09gBzMRTxBs00jhD9dFPvVEPFjh+jCRKboRj1zshildAULUVMvyMsyc3rXhU82kJ
JnRrBZm5/K5nd8Glr2vxWBo1OrSaLihSvB+Axeyfh6LUYmuas2g2kyw2cmt4aEeuo9W3H/Aj6be+
cYxPVAz6vd+4ox/OKRm+dwXT7aggJvp8oPbkd2kR6Ajed9Bm+pMPwxSAijn/w3ry3Rib4mnJ8H7p
/IK/9jMRoGofxxBwTzcsrU4L0fORfvH8XaLfj/TDVHj+KSG5s1/sjuK3zu5DVdh9xFiN7hUIJXVR
2S/2Y1rw/ClPtCUc+soP5rbqIqPIq0+J4danxcvgjHCl4g789DzQxklDDoPjlaKjT8UljQHA1uDq
O41rwPc36Vcr6/64TZM/e31vhihKGH+smnk7K2dsDxaN8dEXphf1UDXYTVZZRVlXzAFYX9tjVqPN
ghis2hV1O9zzIkuh8re0Rey0PYlc3MQPrT069yiYYaBTzqNMy36PDe33w5jwFyI4D6H5zT4Zzqh3
gS8G1G4ZG7Q7t0znfV41dWAyPbnXBfEPhtbZobskCUSWdG9ftvoUlfo4xHXVWMDotjRcijG542Zb
7Yflz9AbYQK/bVFii0wQB22EHSsHPJj70PmFRiOZmlfORHdxaWMsrTg1VgzIiBXfvj9WjtyLzysn
odaDW1+jjcCDiQLJL56Fp90ZprZxL68cuBdmlCuEJkPbjawTp3YJPPqt4ruk2lG6EWNuWVFiGD5j
tXxai9NC7u3qjlgfyzZ2tLffUhdjUcIY3UrcqvOxIhy0uVUNoIH12Pob0d9axhBWJDAMwrXI3inr
XrbAk2qWLk5zpWfYAdBdMDgyaOAsmp/6EilYbJgUbAG5lYeiz7XImnwR5SzdQl+te+B/v0RxEahq
ElYm+CUujcw5JtrGULe+r/hGlyQALLmaOBlz7ESgJ7vt4StxNDoCAcTR8AxEklxZrnFMiSFGLNfU
vuTpk9G/0vRk8jtI6Gw4xupAzizJvXYW34JwRm+XehAni/wGOGB5M2GOxKKefV+6/9n3m5w46GfF
JvIbEKpQy0rDFAfm7elayY3DCMpVUpMXj05lteeBgPBgwGrnGa6vKUzIj6WnsWwaaNkQ9Pmvdqs1
dGWFJALSlrKu2jXTqjYO7uiUJT2WTikFzPs6aItkh//4T0m7R6fZEmyVE6WGf7IZQtJUYmupCcOJ
9WbDoDp0rCf/YNZoRCun9lA2FIGPsZUvWvEKyVgneyIQk1xJuJSz6ZWgV6LHhEW4eKqthqHV76OC
CgyxIVmnlWRu3wijEBytJLkFWfNGf2nnYivLsXJLSKI0PAtRXEKRXfFst4Asit9y55hmew2EwSIm
49trFBcmFOdGj0VK7Bkm+nLnFUZgQGC4eHNbD5KdLl5ueBGANwQvgMsdlCFO1s2EYweB2vW+ERtv
6JWlwALLfhTZfQxXvvz8YOCtN6c29o4XOpHz5p4q/HqgY9Csi955IJKVg5Jo+lLl3oKLJ2+D0UXR
dP54e/OvDQAPL/SEARyCMSjzk+skcZIZ6dOWhU0C1qmNw2Xr+4ofTXrVtTh4+Mn9LKzdRDZ8aOUg
AT4YaWw4Kkit1exvxRpQdnBgeCvbv+f+P+ACEcsUdi6qz93Pd0zVmS1lqhDP24W/tPw07Wbrg6a9
3v786lBQPMHlj9TfFf5n8ojnOXMpTkPmvqAFBP+0eLlDdisqto78LVuK2/LCdKoRT7STiZ78cGLi
yzJoAOx1ThYaaWEHEOD5fHt4KweKi5IoAhuZT7gCBRFtZmY3C3FKChC70seZl/ecfr1tZM3bZA8p
tHZwbMEpLrcjdc1ZGxAUnSz/2c6DbKuNSs6Lco2AoB3NIbi6gIhW80CGz02BPJSAypIbTHhDdtpP
nY4x9d+O1rowpGx8b+Cel1XY+Kb+y/O+FMQKaPPR3lJaWvGDCzNK+AwZDb3gBQIxvnwr0cRTtW6A
4kNgs5fW+H57bVYc4MKWsn2IB9GoVDfEqa9OJt0P1YmP+3eYABL0bzeibHa7XH4rSTrLqLD8Kf/S
WbFAdKltuPGqBwCl5csKGkCaSrBkz7lT4DWAXZpmM3jtcpF8hEBz8lq3HErzZqVtpFDXngWg1pW0
sQheHBAXXw6KZIJ1djKAaQThv48oCSQUv72W3BtFGdlJ8sdotXhCKSSgrh8PVPudWnTjR6ys3cVv
UM6LAjq0YPpFVWrQBydsCi8Gh/ILXvDvePteGJIOexbwLu0iPFpq6C/xnMesQ/S0tB6Jb7vJyimB
nnh0EKHAgjyq2ttdtFneLZ2VnKBxCVGULdWfrc8rju4688QYdVAu9CIdV+qPd/x6RDKAo8IPoQh5
OUW63zeawcDjkEPYDZ11/HFkPtl42Ky4uSTa+teIMoYe+jr6OPbJSatPpvk9ccy9YeShbny4PZhV
x8IrQNaIZFJLsVMmc2630o7v3s3dHqkVZGu2MBZrCwJUJVYaeDykgBUjLvegMlunaPQx/6B0z7SN
lru1QSBBIvlUEDFbKqJ6hPxnmwkPC17EZRb5ZQzZ1NvztDqEMxPKoidFvmRdBhN+HTMWudHtz6+P
AJGs7KkDJkDZdsjEGRWbESVXDnhTIR0xd3FebuRq5LNEuTx9gE/+NaKczqWWQWTPQQSAZ7ndnjR+
T8gjqf6PtO/ajVxnun0iAcrhVlInp5HtSZ4bYaKyREkUFZ7+Xxzg7OmmeZqwvw3suTGgaqZisWrV
Wseq/j71PyhTILBUY+I/58yV0KofszKDuU7/mOYFmC8OjoqHXb4s/w1JjDfabmkqHQVnSNmeKu+g
KZZFMWMiVqPRttbvGJZlcYx41ZbjWizHXp92fj3dj3bzNMz2HulyxeHnC3FlocTqD+mBdR6XCma1
b5k1hWWaBGZStvNhGfsQCN7/afOZwt4O5nVy9QaTmK3aodO2HNwkZooGxknxWFPsCJOv5tmOmKd0
wf0JQ273K80fXTDzt8vx+mBkjvNsk4sofi8zjWEwciRvs11RHHtyH/Rhr6rfS/cdcPS89g0NclEL
uMyKwvUWvBU0KCSkVRnTd/S0ccmS/ywIN76hWcj+A2SVeB0J5xe0cYTXJ0o1BMHluOtQ+b6GTUar
D+2RqRizpWvNSSkhToB7RdQlGbwWuWdXAyzItsNieezXL22q6D/jP/HVOTmzwX/D2X7K6qahiw+u
fSPoopb93pyP47TXNzRC/7k+WSpLwmpY3pjNTpchTp93dBtCAhIA02BRiTLNmG/769bkS/Nv7oSl
CUrqWtmIudO8owtNl0LhX/ivvTZvwkUAdK9TG5qPh7RxV6Y//PJzBypzVv28PgypGWhHIKfJqVxd
wa/00+T33rYgy9wEyZx3t11hhr22RWVlK9420vUB/TtvPwdnn5in6Viz1nQKimSYmw31f5PeMYpi
uV1N5JYNGUpmaO1STKN0mf5KPaF6/joNWHXULnWUzxM/36BUuGpzaLeqF6/UCN7SAAuiuRi6spd7
fKnRD48EV5HY/Y8SGn0tU4Sz0oN6ZkDYDGg77txyMIukyLwjZwusAvfZybPd9c0gHwfauEDWyB9v
wmYo6noA3QncTTnvdRQ4VTSnqu/zv5/5gqHY7G5NcbdUn6F95ql4YqSfh3oBSNW4RpyYox9zjxYg
iUZtqPpi0wPCs3dMz9n3hXzDgqJjRTU8a6stytgjxvG/fV+YfnMZievnfZn4cxw0O9WTS3rUwdXM
OY+AeBflcDaHeR0Ye5Dl3X6ZzhotLfBZ7pd20xXzJN2tCPTxmLAhE6fzH3K2zMFoZQQBNK5Fww0B
70CnuhE5s4qDRDYeIETQCwYAGjLwQuxKpmVOq2ZGVhbC68gxNeCI2Zx4Gk3FLWzIBmSBv0lH6hct
GKJErVUSYmYL91w5O+Rp+1Eb0SvFtLIB2RqwDx1UP6qcxW1+mOstnoI17BvvvkqXAwjmDp6KCE62
0W2ICgOajJw0/MLlBGcZ8pKtj4raOh9f6KyIzlRfF7a51fYDYymuBPrVWmNL1ZIlm8zzHy/scnvV
yJBVK7J2+b4d47UFT/nL9YMk2xmczg9FGaQ4QfdwOT+bvzbz3CPmCCo7JB+926mJlkGFfOROV7yh
OTc5lOSB4X7FKVF1+kKph/OUZlU4OQ8ULZzVce6eSBCA4EBVbJIuy5k54Q4Y3GFZwe5WJkbxCQ9Q
gz5dnzTZOwqZZ2ApoD4KfRa+buenNnfdqkj9LNl064M1zWucp+sajtZ8Q6gdB8hIZun0MjHVfpPF
BWAQg2PCIUaOQzA8a7pWBgao/XC77pt5ia3O3C+mdzRN+jzMwe76OFXmBO+0mc3ikxbmckCrybzs
K1eLUfWB9O36ATi7+Lo52V4E7wiQyiBBRvmFL+vZtFaMgKp0K8C8apYvvVUBP1qhXqGFzqRS6JKd
LJSpIGkQAOn5Ss6g0IbZoWwES6obs/4Agiogga6PRmFC5AzVSWC71OP8qO2L0X0es59L8Ou6CT4h
4rHifEmcjR9QUtHZ0sppnCBDtWrtb6vxa65SIZINAQVhpHA4Swv6Li4XZCnyJvOdokraHu8De7m1
jSfiq8ChslGgyAKWVtgCpY3gRLHLkCXyqwqq5j/a7OvyZlpqHmqefV/woi3RSuxXEHBBMRHgoWpQ
JLNl2/b8+3x8Z9u2Blt1ajn4/hg8A1uo5390/adbKR6Hqlnia3VmBd2ZPkT62iqZxw/rnUMVg5B5
6PNBCEc9m6qyQfEOg6B3M5Qj+vJ3DWGEbLpFawrRVK911ZwJO0tbCfNMCnPLFEFMpEufnPWgTGuo
rAj3AGTPViOlfGfZY1iOL7nthxsgtNXnt5/D88kTLlHXm/KhGDEan/wZIIgzq8jbX+szXu5h0Zm0
OscOdnWVVF5wpOy2Cm619KSln7riV6kvEWuf6PDTCk6TsbcM7YapDpFiKv8SuJ1tP8MrNlqX+AEp
idYlzvJjtqGL+vSOifS5vDoKogA8C/XWvPZMbTY7oKucgw04iuLzsvsM/Jv/fV4IBpsxGHoTkM0E
3UKls69+D9UuNQ5F/vLWYQBtB15c4JE4C5XYHZmvQd2wDWVdvKlDGxlOpgizX68GWnFRGIZAHBg4
8Qq9dAbwN4uX+7RO0IcZzsVXUCMN+s1Sq1QmX18A0LkHGRgMATX2Kjrs1hJ1Og/0eIS8sPVpsG5M
R+F4ZCageA+eCqQ6kHsUvKcNJOSsD6xIWo2iMwBilop08GvHiSf6mQHBcc722lpdCwNdQ0PgEaiy
x05iAQkTsBcA8+KA5k9YjdLwGd3ypkluV/JpmD9e30ySCQKEAxUTQFLwShR5Q5CbnYNe07DW9RhS
rQVlZR0GrapS+voCwIYCK42LtAwoPMSSjZv17lY5eY1C9GOT7gDGfqyLxwWBejPe2PTN7/dLa4Jn
1lp3cAYf1qqj81CouvMlC2JBKIJjQwAERxPn5fFYzKBZ+qwgiVb64fLk01lx/lQGhJ+PDgfgDSkM
+GUMQsFl2l1fc8n5vhiAcKG02uLpG8H3W/J1cW7mJqLLTek8v90K9IfQRwn0IFo3hZNRlAvtg67s
E8Qt5Mis05AdK3K8bkQ2VXh2wxniHwR4wlqQwUiNoPBI4vzsg8+2+en65yWnAz//3+eFlZjmQu8W
wyUJqVnUjVEzxX66Re8w4iLKhogGYG3i7et52lYQuySJN90MeRBO6NMsVkWAJx0JWHtMYGfxwPvb
o352w3ZeUWh5Z3aJN6zLsSpq9mIX5fTJnvsgvj4e2ZqAuMmEMrYOWKnYPNuQ3nHKoiJJV90mpvbm
shjgJWdf55v7bCCNu9WuU+Hr1LkZChJaOgmH+c3tADACQk/o7gI/BWbySyOVAW29hmBJumwBEvO0
rkmHDhaVKqRkplDgxxzB+wIDJqoFOtqaeh44FRJbfyRtUr19IS4+LwQkGi5ebazx+RTngyQqNyXZ
UkAQILeIhkaTq7lfThIoazyvX6wuYRq6cXrA1R1UE+NgM6gispJackCki4wpNyVcgY5eNo5Vbl2C
PRdWoDU3WBHNIO24vnH5ql4+eDnO5p8ZvlxnWytFFMpSC2Yq8rkfFiANg9B0PqT6raYllkajef15
3aJ0YAGvVuCBbaPt+NJiP7YtzTYbS780IYRH1u6D1ij8sHSTndkQJg/6YnrXcBvF8Avs7TH1f18f
hOQ64dkwAHwgQAjUsrAPfM1tqxpKVolJ7rbtSWunQzF1R30eFesjG8m5IeHoe03pa8BqgkYtKir0
si2qwFeyHNC24VRYLjrBEUNcLgfzaoIuU04da77o3p5aJ1uFh5JMloMjj9AdZd7XzAJgJl/wNGXQ
/Aqe7RKs6u4P6vXhNu+uL4pkri7sCHOFfsygmUbYsd057OqXXkU49/q1g4iai5ehi5lTWgpXY5sV
K6BQkIQJzB4nxY9IZobjaEQA+oXW8HZ+jktzgkdG9TCtWgLW2qr6Mjj3Qbob80Nrx9dnTcIQxN8J
qFlxNAHoEoQdQLvR1nszB4OmASb+Ae2lzd6AEAUlnxbvqwfO8Kr9mJLl7TsbZhFMcoYsoCeFM1oB
+YP0LskSNHY2L0v5P36eb5Yzx7aZUxP0QQWe02qMCpP3qio8NF9twXVeDEDwAaOjV0EwgOEQ/Wx1
7HYHrfii52g93qXR9SWSnlEHXQzoN0RNQQQ1I4qpyroAV2fd6E+GFuQn8BGOJ6N9R5EUe+HMkuCc
La9DDymXC/EHkF9FNVFEMtIjCkfjgG0C1Bnim8gCSeLkzCBQHX7qy6Egir0smyg8GZGAhrrga9LJ
dR663K5A5b1k7IXSbldZwS12viKwlI3i3IzgB2gz23RjnDFcM19YYT+v03tOB1BKOm5JBK+g8rvc
vqnnjMPU0iLJutt1OC6H6ztK5skgw+6DmA5kQ5iry8+Pk1V2neXkSetxtkUzHsogLrubLi9OhqW4
jaWr8s+YyKlv6x0J2s4DVHWrdnnmfIEQR8hm+/f1MclWBSl1KA8bCJY90TuDPMDoag9mGL35XeqK
0y7/OuYLqFtglsQKlZ8RC23HgCSvbjyye+3tvP2cWvbf94XLy1xoi3cXcNU2fQq84QDSjAiMAgqv
KFuKcyvC2xHSf35v6xiF033ca/kX11MYkG0scNNCfhV1JyDwhY1V6AVjY4ej4ZloxR7Axp02T1Rf
TmWg7XKtVCVZZMsCbhkHmRyk1RApXW7kuQ2I5aU4JwjXwocJT8nrm0o2Hmhx4ctgFII+szAevdFr
u0DnQLLQG5fd+2BoR6NHEBe/rtuRLQycIg/E+aUionicaavtyexhx2/K0J3yo6mRe99REdlK5wta
z5BK5jkKUXtKAzHOsPSYL3JXMT8sJlcxYXIDUIgDRQBcl0gi2wVAWhFjAXvZkO98SICXKvJiWTiJ
BAXn+uKPCBEotBV+6a3+At81aHE5p+FkP05zHoMfQDEWuSXEelBqQXAsYnqy0fBHn66I96Bl4zUh
CyuQKSyu4npXmTEv9/Bm11XmezCTzag7APvUA9/djePBXz5f32V8t4ohCyQ/UaPljGyvUDgE8n7m
slEewIbUOjrz3jbu0GTmTnjxR+mguO0lIjQIJs7sCbdYl4IEGmQRWbIiUG4BVLGGPRpW27DY1+Ax
iwtg/bp3ZBgujIpH1u3zMgceM7HqiNSxplI6lx1VD3T2nBDHRYZXcDkGiLkso4MOQBDcF2yN2/42
91Ui0yojfM+cha9MX92yBj1DsvUfmTdAiunkrarHv+ysIo0IiDLay31EApdGrMBc5srD47JzXyh7
Wu3j9e0mHUTgoekTOQYobwgbewosswsgGJVMVvFhWtbT1M4JgzrJdTOSBiykMKBgzHnZ8TxzhcnS
VrP3IUoJO0QbofWc3mR9ure0KtmcJVpXXs2zo45NIYQ2oimdY7d+O9nZ5W8QblbXLJyyc/o80YK9
r9+uTFXgld1E54MUzlJuO0UwWBgkm2/L7kWz2723uTH0Q0JbVzg+2cbwDR2PDexvhIjCk3BaiEfm
1EOYTo9bdfJO1xdMti9A0wiRS9DKvIa08dvWR24rS1qjeZwX914z58cRHRPXzUhHgZcA+LF0ZLnE
vrx+Q1huAHQIaYh13Fel5v0xB6dQvTRlThUMZlx02uWAC2HlITeygNcAsfRgI2TrjENLTkGdhxnI
x3Jnjp3ueXJUcZbszjg3KuwGjZoNNamRJz5ntWpzwP9e+jyNcl21F2SLhUwXHyDcBADGl05ibNIW
VCMA9sx+d59rKJkFXREVwfTz7at1ZicQKtXos98mi6HRDEIrcbYYca5iZZBeR1yrHal0A1Rmr1dK
W1Jz3PJk0d1bspHntPE/tJMW6ixL0Lz/EYK1wIq6SVVNsVb2u+sjlM4kMt8IXnCoANq7nEndZ2uq
Vylfs/wBtccE+seH1Lfec0GBRtPjKEQUWER3iMbkBRjYGVLGZEWZ689Cf3tElZiUDAa7GnwEwHyh
ZC7eHV2ZMdscarRWmBAXdbTTNs4HiL0rXIVkn8OMC61qhHvg8xQOVwZyqsYyMWfF4qGYvYDYx40y
7TGbfr15cUB0AvYeKNdBq1xEGDCSz0VHoWdmDuUpY9aBGk5kjq6iyiLxSQi6gQEANwi0FhxhDzSG
DboF0F0kmn/M8oOqNC9dlX+fF9n6zHwpqbni+UU0EMKtFFSLP5lpKK4HlRXhemiBb82KCip2ozMi
MglCDQmwtVXFQLLMJLjzwSAKPQpAJcRWbm0A1dmCrGtSTl8Crd73LI1qm8Sls4UMtIdG9WyYfWgX
j9f3guSqvbArxC1ZF8yOQ7FIDrrp8i4HNdyntDu1G5jmctX1IdsRFgYHUgTs9FcvzJUtm9azWfuA
cs+3ummjsZg/vX08ALiizQr/optaOEQTdWfTtaGtZtCvwzTsdADegh/Alcdarei0lZxXDz1p/MWM
PJwnntfeGzpgw/sM+oyI8n2IcaW7bUKb3faOEjJ3oi5An2jyR5PdpTe1Mxu5+A6pjGYdd9VmHCeA
aYLe2V2fu795aOHNdGFHuGlbl06kyyygTlftPtWcCMrr+0UfD0X/BO6Xg2XUkZ1OEUOXF8pOx9En
0dKp2gC4X7j2KwS/QUvoXIGnD7cjtUKbdlFToWK+3FbblyCdw0oHFdT2dH3ofGRXbIrYsXI0GkCu
ENh47ohMwUPml9Ey0ftpMA9ONycuVSQKJUfBQ5QBLiA4x9cyfXNb9rQl6KHGDosrMsaj6gGssCAO
aepLi1k0QDBT3APEHLr09zvmDLAGwNRAz4qXz+WuXCuLzMjyZInRgiYxXiGHYsRB9bGfD/M7gF4o
BvyzxQd79kYkcwDtQAtSbum6y6xbr362F0WmW+IJYQLpVAgfIZgQa0OLidJDHjh4hs63Rrmvq3tw
q9sfPFURSrouZ3aEadMmI7NTXua0gseNQJLgx/VlUY1DmCrIgnegO8P3h2LnmcfBjcDIy34Hb2c7
4j0f+J9Dy1DUEm7GXhs0CEM1eNm4Xnb01/QzWexPBbNpOK/UPpWg7VNcxrKh4YkDlUVckVgsweSs
tz7xFgSwgdNmD/4aZHEOn8X5aPuoZFuwD+aq+3N9PiURgIf7JIAQL2idXkVLw2ibIxRbYBQCcmT4
gdLijzRT3CVSI0ggIZWPmB3/XO7v0YA6C9has0Qff9BAC8vlE4iQFNMn23lgC+J9aUh+4dq6NOK0
C3XHFc+btBzDxSGh6v0kXR88aDlrFMJkMYhpfW/UADDMky70ltsiuLV7VFq+vD2uRJYFYEPwTQMs
Ir4tvA5tGV3Z4m2hv5TDTd6/veEIyYB/BkTOUzgbe970BukH91fh7bImsiqQ3YRmHS1OfH13SdcE
zhOFdowIpB2XazJV9RhMNMOLWrvRdr6veFPI9hWawuHfUf96Xfyi0J+Y2t7XPvQu6HFWgn4YEAbd
TXOqapuSRUNnlsTKF4TELZp1qODzlr1tfGQNjSBFG9bO29GfHrqbwUOHyhcU1cTwYNVTl624CvwM
6kwg2vdv881oFXGxLCA4syLeno1TB1PD8zaeX7+YFnvoJudo2s5zVvlHxJ5RUP26vhNkS+WimMST
UD6eTMLp7E3aD6vL5VnooclpmJmRZSvmTrZI6KJD5tBCVeSVpLi7dRWAXsA/mNMWGvpDYyCe8sbQ
N3bXByMzhCoC6iJ/FQvF2IBp9VwuHQylDrlJuywNc1s7gFI2zrrtHYUxXNs81YFNAV0PwXlmgctA
f4C20c4wIwi1eW9nVuVl1n8G+GjPoo8A7QsO09HcPjugbgYhM3uHG4AF8GrZQJtDQEDICG0kS7Uu
s9H5WoLbWm9DxeaSrAdgAkDzcZ0itPIKI8icjVKfcRx7vtYhxRHtTC/yMvZ7GL9fX3rZUxagSv4y
wnZGBVk4oM1WVlPqoo6YsvTOH7rfTj9FOSjo0ex4zLItYUN5ExB7Rzumeq7zbwtx/Llt0Qu59VLY
WQfbG8ot1nLXAOc367dUm3et89IPRWTNCk8h8eAwiRQyb3XjGdjLzVEjBxJkNVKvfQH6+vWw6GV0
fUYlngFUjNgbSLtjTsXDNLZzsATpgE49z4kQ9IT27MR1oKqXSs2gWYNLYiLaEXPIqAkuhV5tSHNZ
7o0xGZHvp8fcDhRxtmy+UL1Axp0rYkLG9nK+ANBwO42TcFrecczA+K6IciSeG3cdMNB/E0+vniVN
z8iIXYmCSNVETn9I2RFkYcz1ww7sMY2jYr6QBD0+koJ4n+M9h0Zo4ehaTT/qY2tVeK520VpWqGiD
gMU8enl2HLzd9a0gPVzoFeEd6SjLvWKu7Gg69GXQV4neZaEGobC8DsKcGXBLc2iCBD+YoG/yu3FU
z6O/ze7i0UJpmCc7AtRUxWONpKSXjyZ6CIE1824BeqrDfBjsW1ovS4h0TxO7FvFRjuq6KEV+EQoT
UxUyZ15vfLcB+5zb3qXFUA4hzb3yCbwkI5qd3WDXd/7v3FvJzTTby44gflUEjLKNzaHenHINXlaM
GFrTnxx/JBVuvepjZ6/AMtm4JjoVkEmWP0GD2H+GxKDBrTqyguqrSno3WMJOL05jX9x5eEl2EO5l
R2RE74a5jRfIZRhZt9ec+jRCY+36HpEdMKCokBTn/HLoV7s8YG7bZwycPA1YC+hhzrVj/o4CIEh6
/1kwLy14C5m2yYOFugtH/XZSqcrIFgwREMJJH//hVXT5fWvorRrHrUmmZrsZ6o8+6CAy8+c7pgnP
BxuocnBniORYxDCrxvLTJnEYZ+KJaxXOReaIwLf9nwHhzi1628pJBQNAoeynetrNK9QxcFr+oG5z
Mw96E66NlsfXhyWrECO7gCZILqaEIp3gjxZgkHu/DGrQwnaRVQZR5oJ0qvrtFG1IvRsoKgfsg+vW
e6//VQDqc928bOnOrQubb6pZ6ziph4YzcpcOwa6xsr0/qsAWPBYWfRFYqFHFQJIX4mr8V5wFZMA9
+lAlyBrkUMbQntojFEZPad6DJ6Q2TzPyAhWvfNv+zWayL+1q3vpLed9N2e/ro5WFVb7PMdK8MRSu
8fJ3UIgNT03VYqP2aBK2g4HstIySHQjRpjDPrE5xtCWzCxJ+TvUK6BTuN+GNoLWNRcega1HmbSNg
96LCezLYxzcPCu4dGQ8urQzHLZzuQG+bZV1wgY4lAEfA6YXUhVosFKxDqEBetyXxVRe2hAFBEdlp
0tSvEqPZ20FYmdH170vOIIYBlg2eY4UQnxCLWhMa7ZwFrYKl9VQYzi4ld7T+09f3U/MNMpgKa4Yk
/Dw3J8YC6TQAJJ3CnG8+GtCx7E8GGF3z+t7RIS+93BcrRE6+E38K1/WZZk/rssQtRHfn7yz907p7
LfhzffzS+f03fjFJZ03WxtDqWycL22+PBjtd/7xiev/6ovNzaEGMZ9CqGpQiWhRsj9SHWNIj656y
9HOtf7tuTEIPhIjxbDDCZvFaY2RuUMBagT7y7euQ3ZL1m679Jv7tmNJQS2/rbgxTakZd+aGmJ5Rn
wtZWxPuyM3j+K/iUn425NxC+4GqvE218nkhYZ+Gmos6QuBUMlKeEXF5y9vi0n5lYPRcCsiNWrXKm
nbNpe0evj1VgfgB673h9UuWj+WdKOCAT1KccvYEpvb5tyhHC9CeqogmSRMhINgAmifoVCs5ichMQ
MlK0Drw18SE05n4LZj9e7+pozF6uD0a22xGH44M2Gu7QSnY5b9Xi4ULzcfXV5Z5At2p3/fOyZTn/
vOAYc5vSwbQwjr48FnWs+6A9BejgcN2KbEUAF8L1rfOuK7GCiU0RUIuaVULyWK9P8wAdZsX9qTIh
7K86GDfSdTDRFXZcZ/cdj+XfoU2KHBMaFIAgR0eULna/6b272rPh4cEQFt5dVr/j6uCYKty8eAwh
9XO52JpfTmhDXRFskylcHkBno3hISmcJbwZgH/GKfNUAaU9j6fT6jGdD1kDqSI9qdme7Cm8iC9cQ
I6ItEc9uVALFdlrdMNnaZpglQvy7yShOnQ7stQPiRrD6I48Wmb0GOdzMCMu+fR7cNjIh/Xh9y8k2
NugBoHIEhkMX5+dyKnt77sg8NzXkECZ9D+0yZwdxgeZYNRAooy5rn99hD1E3gJh4noCq49Ies4PW
HkjdJAVmdEVm5sDyryhUXbdiyG4nAA3+M8OHfeZGeZuGFSygVihn725u3NDPmoe6ynet7d3moHPR
8ypukR7Kve3GIuaJteCst9l3h5Yv1KwfpoLsiOXeu73/UfHbuCsSIlh07qBbG41o4OkUs708RWbq
a1onyPr+dHtKEbmi83WCfMhNVoHzg1V2Ffb6Crkbo7xzx/4AUmym2H3ShT/7FcJdZujpZkLSEA5z
hfDu503vIKs5hqP96V3DxfbmjbBYdeGw5rieidU7dWKt5b2mtQe9Ng5Wjku7bAl0L/MHd7GfBm/9
UDXtJ3dVBSrygf5nX0Tc1fkK7pYM9oPl2VqeMivUB4iLKHaczGOgsIZbzuNnSXTdRdf0PbWrFqPs
I4s+tOhn1ov99blUGRGc92hDLVGvizZhzo+WHjX2czMVrlV2YXMOV9SJAWt5VWftxzXwssxtEhPl
dr2/W7Ug0t3lqNU3/eAqxiODKgJK+s+acK2CSW2x+9ZrEi//htIO2qXyCEnykFnoNi/zKBvAMdzc
2PY9mmsVKyZzEee2rUsXQXqb6I0J2+XkhI39zII8AsFs6OLwjeUn1OYUl4osgXcxWuHIecgB6Png
NwnEeffLCNJO/dlY2t00Pfq8RbzfGTaEFieV6qxs2ziuGXBqIR3tyUJOhQ1d5tUbRc4GTR2+dbPW
341JBdWVbRwk/LFnkLnhjB2X0zkTbyRrBo/bb8Pz5gS3TWvcUN1FNWvxTkWqwlJI9865QT7qMxc/
grq5m8EOnkzDvuhDEMZuVjz6h6ICGWrIzMfaPVIVHpSPQvTd/Krm5U70w4sFaMvdphk8AgBba1F1
6Mzd9QMu/TywBvx6MsxXrThBbWej6aKtqAMbWEPu+/F43YBsK3Bk5t/UFJL9wirVLg3oVgDTyJwn
1p208SktFRGFbAx/vSAIHQ0kSLg/PlsX2tGl9C2oXJjtbcO+eIUigpWdWwQq/C75K1IpRPrpUphd
zjCEFmRine/EZNIekaBBt8OWWAPbNVvzdH3W/rZwiMt+blPwU2UN1rm+AGwWbO77uq0isPAcMi75
O1a7ChS8GbLcU1PH6HDad32+T90iRkoYiWC8dfw26estAvP23qfdXUPzO1CQnFqHxBhNlNP8V2lX
u8Kcbilo0rSmj/2JQuE9uLVS79Tb7k5vtvj6mKQ7wYI3cPGyRl+MsExAaW/g2+Uthew0dTuvOzRv
56IGcwSyq3i2wCMAMXS5ExDBlo5fEHT3TjEyPJqrOC1SF3BmQCydmui8yhgguonr+KFjnVYQ0Dq0
3rvaY+3txvGRaj8HkJvpvmr2pJvw39DE7J9lrj2aCIBAnjQQ4ffh4H3MloSMSdrRqFaxjkqP1Jk1
Yfs16eyamQkUekPZM83XmFWV6skjTbGcT6ZwH7oLgIlBg2Jm6lbHdnRDNjhh5Q5hUdgnF5x6fbt9
Bfzhk232+7LxH2sHnUaOFeULuANn9/P1/akaM//7mRthFepFPq+tegVYKynqSpviPpaegLNZ5X8/
s9AtKUM3Bg61Af2iNT1u9MlSgbtV+0Q4ZS7VCtObsHJlx6LU/riCqC6rT2vF9lX30wgUMY1q0oSb
fqyoQ7wUB0Kbbi1IZZS9IhEnKwXiTOPVDT6Yv1Xvy0nLStD6bhD9TjJIzLPha1p+RDJBTx8W47Fl
D77zpG1j2FefGPnS1H1YdzsbwtW2RcOaHbr6q9H9oAsUtRWlZYPP5CsXffbDBGdTrF6T9St+WOU+
sK6MfUDmsyHR15M5rjGxAGrvksn8sZFfevud9fs8/VOOp5a9XN+3/59z9P9mCISOlzOEzv/WKGp4
vXozol5zHxbA+8LCaPcO4pKN6uEIrp7MHmJtoYeNjpGNnwve6aOR6jfgdfp1/QdJJwaqVg7Aeaju
iy8TtkLLjKxoJB7XKbToCa0Gx1lL49FRXPzS83RmiJ+Fs/O0zZO9GQsacmxzvWlRlx7b4XZSSgTI
jhSwkuggBwkZwDnCsV1KLc3zGvf/6jgROutGd46Ik4VQdAKlZXaoU1WDtHRvnZsUTvG25tmwDfD2
9ciiYtoH/rcFeWgaPFaFHi06+jSqPF7Gr0uxR7dQZGrLzp0fxg7hdqCSYJA+I6Dw5YBaGTirVygK
I9CsmvCepHb7spIDZCbDZj5O5IPDipCR7zb9ulTJ9U0kcyznNoUZcM28Nhh3LE5QHEmYb/nxugHp
qp4NSvBcbTemxlZhUM5Mdmj3ilryErhauI00NuznKTtctyd7riCEBLm8hWLiK4ZSOk7l4q3YRQMp
Dqxf4jl1UKCZ713eNlKZiuHJ5+8/c2KkYpmsnGwTOwhcYwTYcqYYjuzseSB2x/kGWgj8IJdnr63A
+O/pcDom8L0OOzjoAi7a/fU5k5+DMytCiIC9bE8TcA0JYah+rE+2e9s21QEMNMvw3LInu/yQmndQ
Jg098pGAwzYdnxa6b5rT9R8i3Sxnv4PP9pmnAReGqaUUv4Ntd83noIzYGOrWbvDvXE81ZtXMCu5m
nHRzLkvYyvPvWv3InF/wn0XxtVoJJAI/905C14NbfvP7A/NIyBtvbRUzojTQhbwWVhjJboDuhYnf
aLtpHciREqt91OknfR2jkh7L0glBJRwFKVTlPDt03cdSdS5lwBY86nmjEwAlFurPl3Ptb2QrQGSH
BqR67nfUNvwnytZvpUOaEK31v123r3d6bqR7x6UlgNLln2I1h+epaH/M5ahKokiXHrscVQUuTiwi
XLx5Aa0ib1ob7GHXZ3qSQ91SwyusGKp9PVTxxFSvPwmJtoEp+GdTOFzwwkNAPDToAb75AKDTjlXm
rm6Hna+ve42y2G7KD2Mzfl/K9Kh3RQxXGRNa3DHLjN+x889+irAars/MduYvAXv1QpBrRwUX/BtC
t6h3s3/UyZfr9qS7/8yecNIMjbUaM+Em9RF+H/3lUM/5s3r19+tmVKsqHDKf5bNeTjxuHY6tFcT1
9JlQeLC0jzIdhTbstesGeTQoRovnSyrcZ07bUzD7wx8XWfuc9u2vZllOedqF7QrSX5vY0dSyHQon
intAahdJcN1Cty/CFyF54WvWXEPQBPmjfLo36vGu1ckLBA52TV3d6lp7Kqot9tg7+hUDPPFNC7kl
yICIqKrOA+7SaNFfbAbVsdi6Uw/MHgVWhjiOYmalO+bMFF/qM9/c5UaX2jkOi1WvO2ZoT8Y2xaxs
FGAjvkCvFhDdLJ6jo9PzVR2pWWhh9zrMVC0Nx+LWBJSi2Q0qlI/03j4zI+yTdp1MogUwY6b0e6XZ
f8rOU4xEviX+jYRHKucTZmVpM2/waKBavM+t/M4kUx1qq8MAsEODYD182ap1163QDr1+CGSDw9jQ
3GSCxQqou0vLGdg92TxCJsgZqgiiHWHaK8ISmYXA5qkfgGMhfSu4q5lMpcFsAH699kQfSPk/fl7w
TsGglUhO4PNa820tvqcqUI/053OyTeAw8NgQi6N01vDzN0DK0Qj+UGTDI46QIr6QHRfU+v8zIQwB
fW21NRkAeNt+XDhRw6JcNUuyDXZu4tUyd7SYnAlRG01vA7B6eYRBo3v90KxTZNjVb1yjH7RsiK7v
LtkJhd4lL8KCahEUf5e7q8u2bGjzDfmkAlm5je4sa/ps19kDwM2KSXxtCrny/yPty5rbVpJmfxEi
sC+vAEiKFBdLtiTbLx0+XrADja23X38TnjtxKBBBhOab5ckRLHWjurq6KisTmDhMTwBShv++N1VD
qwPE0VClgwsC95h9b5GJ9MR7ahrfje8vayEXmwrzSLMtCzyy5rxrr2WVCvJJSwl825FSvwB/CJXM
Q63Z9fxNNyiOEWo9brbJtbWX6OJCwZfoIhEMJvWe9wv1xkGZNqEQVnI55keBY450Tq0dMrTOCF3w
2axZvPVPrBbNeujZARBozntHggMvTU086luuvYAUGnK4BQo9K6WDxXVNHOm+B+gqJnner4twRVpI
RoDsTELCdHS6TWnYh3IMjqZcI1a7PQ5Y0ZWt2YlzXU0FToe7sPBycONrj0VlxkwGW9qROKuqjT60
T13FVsY8F5eIu3fyGGgWzd1GFS51wfSAAcnRjrtaYF414WGQDYeihX7ffSdd+mrQS3MdwIBRfZ/X
fBQR1Glq8OaY9FcggeLESfe0lVzmNjqCMgnlh78kiPrNbIrZEaNNexSWHKkEilotGm/tGh/UkhFz
gtVPUhbwwdnt6Jmj5PaAhKnxP2PSInSqNc6Bpb26tjBLWDh3CuJNXCUKtDh1g+49sr+MWJuPfxJI
lAG864J/+EaCLTEJxiFGdA4VObTavnZDwVci7mJourYx+eBVKgFyrkTvBmS1sslDEUBi4rXqZOzm
OzLykJtPZDhL0YeG/eX+4qY9ep+NIYO4WtzsK4HW0SiVhWdJbnUbWtlhqn9LMXBKVYE2JgMBwZpf
LH+1f7dz9tW0wUg65sAizZwvY9XtWlbGOSjSVk7SQs3j/dJm11jq9cB5Sxiqql2bfNHzOgqaB8P8
k6b/dGURt+Ujt18xQBja1qECJbc9ssga9176+f4eLwWQqz2e41gaSMJBBg3tCk/v0lDnzrNZj4ei
K7dja+7v21r5nsHsnsnaxA/QW0eVPzgb8ojyfqAXIUHN01XfvLXx1zW/Dcz3fpv1LLEbB88/FVyK
7LdudhgogsPSnyMUxEgNDpB6wvb/NPjT/YWump7dPBnkTUyTT7vaxnrzBqx0Rn/z4BPzcaOTb5Y6
QXkjdHn5fwsHc7iEgVGhItWw5GDYVOyJGnsxrqxtOnR3DuV82q7N/nsokRW9Fra5T7r0IU8hpD2W
8ehpKyflNlJjNgx4NsALpnpqMAs+gO9A5gvX3Nnznot9163cn7Oft5HgAbuigysahF+YcJkCwlVs
82s7EcQejfNYYAo3749aNrzdd4ZZTJlMOHilgK0d2SpIdme+IK3GkIGsvLOfmmMYDFr6qqeER6bL
xhVTC6vBuwiRZRotnsif3q8Gr3SN16ViwK4mQRWWqT3+A5pQe+WbLKwISC4k/w5A5ZgAnsVlZlJo
BVQ9O4+4nCsQ2o3sLTX06P6+zSLTtG8TCzkqhH+By/ORnKyVfunUkp+JsDYlGsRjunH14zCupTWL
hjAbhmxgSsHn0BKjGwjX1cDPBggP9xRURZu0Q7e699NvBkZu4vvrWtq9aRTtv+Zmu9c2HtJtF+ba
Ng8924qFSja28+u+lVk++p/dc33TwuMFRHbzDMcca280dZ+fGZ9IvtydL8+2zcM8/9FXcEO7O9VN
sb1vdGlpUzoP1wAtKvC/7/0PgjUSguoCRkUXCvOT27VhZn2safR3ZRAZRUkYZwoPpllYxzEbrN6l
/GxnXqheyapq9NIqrg3MTpEr29GGj/Oz/gpKuNAGz+8awcD0ja+C6M0apoN8FXYwzibLUsFE8gAK
0kr7FSmCWe9/7n+OJceepOwmphnUmud8ebU++KQZYUWxUAt2AmNXW/eDie5/lgJfxghZYC8wx3ve
2PO0YOe0D7YWdIdlWoe2+/v+Uubtyb9mENUA/UJMAP5rdmrcwe/awsD7qe5xMLcZLnL2wMFa7ZWP
hYN25atca+YtRdNrkzNvzjRaUStp2FmerGbD64f7S1r7+VkKyO0xb00fG9cnT4O6gJLs478f/CUD
cxGj0dd472PUb0wDSeZ4pv4QpjQerTXY4tJBmcZRbRRm8WXmPfMOfYNEOCA3S/MXM3Hjkn2vyq//
wyoAisRcBhjXb6ScVOFJUGgW47kPS9+LbKqtXDOLi5jYhcCEgJGi+TUzcNIDr6uzc2UeCNsXwXao
d//DGq5MTOf06rSPHTQR8tFg56E/MPkwfHgFgIMgs5j+izfgvI1HmV74eeeO52BoDmDIPLn9c60+
vAaI9gCbCkPocNzc+aLWgDUZhDjT4ZBnW1+tXB23ERG//xfjiyQPIs+zoGtwWYyjXYuzjS4Xc/+M
2S+VqgOx2aa0y5Xi+KIxD3JKAbArqHlN/371QXxQx2R6UolzYNT7Sp4C4CmlnoX64IQgJ/zo14fi
J9IK3IfodyLxf2+MghA6QKiX5+QHtR58f2XjFiIjmEIC8KJgHA7HxJ/9vqmsuiw6TZxHR/9kmSMa
F2BRRPHtGe8fgLW64MUuis8aSw6DtcaOeXt6ILowsb5iDAOFwzkYU7AusUdrHM+jYb6WVP9Cvfy3
1ZOVRd7Gyndm5kAH2+2UNqZ8PPPK+6NL9C70NS2v6RC+v5JhAkOFoHKfeDDmPlEYLRswngWmRvV9
sPythM4hUE4xSpXxfYdYtISXjA4/B5XLvK6c9H6vGT4dz4UlH72WJRFz2ijtkAqWol9DsC34Ot41
ngu2Fz24HQcjAaGt5Yn+TBvebGGJR3rVdk/cSLzHgJtiM7p6ZBcX8JzkYefXySF3Hbo37a74LEF3
s0nNLAgpddWmGV0IeDC2pte39jdOO3Z1Hm3VGGUN7ZNzV+qbIgWqruT1QaEibRv1m6zWtMiWvoCL
MIZhf9Tab2hj0TbwmdPJ/py0ZhOaifZgtmwjuHsaytXK/hS55o6FHgKYMyZyGsCr3i+uGx3oZTe0
Pxvmb8V/Z9pXz3ph8pMBGFu9Y+5BL7S90zVh1/4S1sr7dmlnr41PB+tqZztTg+LV2Pbnvu6tyDL5
j9bjL6LQg0jV7oPFyFqiNoWb2+UiEAFKARabOaWiKKYJbqvvz6Ve99Ct8IyH1spAL2TKLqzEmD/S
0sovo4kaTNY5SRR00LdwOmOMcPesMdAuxSdUD5DO6zZC8PwZNLRlVYJcdjh3HAXrnkIPjpW/RfrB
thTS04n7+l87s1wRPEfTCLGOCa32ZIw5uIG1KC/TaKg/iNr+/5aQcKNFjcfxfPbZT0rqE9IN0OvR
kn9Qku3DosjTX/dj1OK+gccEwxAunvrzwWeX9Uq40hjOQ9B+krV88KjYZH260qGZw1r/rgb8qJOs
90SnMJ8c6bvBSkvT6s+2YmoT8FpBAt0BxGvQrBD0wX6cBB6JEouWX1hdVhtpeyrWWGdEKqVO2JrQ
3aM1kpJq1MeVxGohTKA9AG1H1AQw/D2/EozUFoPMiv5co1jXAABqJQfNPDDn7f5mL9xumGrGy2YS
kYUI7qwu2juyJRmk9s5MfxPVb6Orw/sGlnKEdxZmOYLMeZ/zsurPgdhSykMPJFksq8Kg/9wZUPjg
r3i7h665xjO9EH7e2Z3FvqpiblW5sNvT19ZOIr+PXfLQF885eb2/xCVLIOiaoGTI625DOqnroJ8C
nVP8wARNKs6s/t3jDb9G7Lz0sa4MzQnhRhNUu6UccVeZYJ86rg1jrv38zBcCvU9zm2AdIq/A/8I2
frBW71r0huslzLwh62lVWdp0KdCzxN3uNSRCv2pbDa/KrCELVUYFCIul93z/Gy0EFTCN4TiB5HcB
XWM6RANvVtoD7VbJDfjHh01r9tkxsTCf9HFTmBIBRSnSOcSw2TZmVJRBY+hw+KA4eqn9kJJj56xc
rkvruTYy28e64iaosXh/JoPCrNZb7/3IjC68v5Ilx742MjtCrtcHOvORG6X+PpFNqLsPtvniWF/s
NR3uNUuTa17lCi2wQQMtsRyVxpkX4aXdO1HSn/JhJeov+fj1kqZ9vTLELKWZqa76c0Xko544z15h
/XN/15ZC97WJ6d+vTIgSLEAWqIPPLt5CSf1PZkFottsVazLpi0uBtB04q6FphdLUezugWPXStsRR
KnLpHBLX0WOhqWZzfzVLXwblOwxOozWJTGbmzVUBVjEX+rnniZX0mXUyi7pCh2gq4mE8ZHV7GJjq
3u4bXdrCa6Mz7055ngpS4wgZ5THnf1LrS6IftfrlvpWFpXk2UGIoXeD+xxv5/QZ2aeEnYFEYz5ls
1JOpWvGgl42/9x2IajJfDk95MDor0WHOkTGlHeBvQmqDigbIa+c9GabjJEkD7qG0J7f/0XnuY5fx
DWYtI3Ngu9ZlsZOeSJqfCBFxp1YaoQuBA6BntBuA2cRlNfeaZgxqovKhO/dWHfLExjDzq2mtGFnY
WRjB/3Ar2hjKnQUOTD7obdVW3Tk1gkOWpFFFuyPYt0JWHihbTTEmH5zl/UCzTdNbKOQgMZ2ZszM+
VEWSd+euyp+ckuihmXeg4Sh+OH1Sxk1RZCFkb14q1oWdm0aiavPtfV9aOIxTDQK81+h9QYlz5kus
TEknoVx8pmX+PWi/ZXxcAzdOefzNKv81MSdkxAMladzea8+F8YC66imXLsbhPpsqhwjg8GzbKx9x
yVMwlzJ9QiD1byhUrdJqrMS223NW0x/uKF7Y2H/WxCrH6cJhx9nD70/Uc8CBzb7eKByzU4Pbno3c
xivtVI1fxuHJzb59/AuhuoI0FxqUqBjPwjILugzKaF17Jk+Dc/LXGHyWVoE33pT+gcn9xuVlPXJ8
iRa7pW14+8jYj94LnTWp9IVvgrkFwKDwqsTM/rxnbEE2VZdVieurdA691kdqxMRdITb392rB1fAo
wuQbengIVHNOm7L2irotEx3NNPGbpvY3MgS/htE/VpVGQom6Tmjgn1ZC463VqU2NphEohECHOH+L
ZN4QSEGlfnaAPozVqPy4NbXQTWxMYRRJJEGDyA25Vn27PbqTWRTgUZMBqeo8qy6F4q1Wl/qZGrH9
wozd/b38u1nvz+3735/doHhY4v6m+H2AbkqwDkInQ4IsJh5FecbE/aao7N3Ih58gvP2KF82PrlNb
qqFIY6g6gm4biZXhbIX0zwqSZ0FqPvXgUs+J9ZD74omyAGfF7E+lalmsW+ML8JNfRJJEZkJ3EPXZ
QGrpM/TodTDr6lGQiA1BHW4wBTA97msH9Dfe2hl66cNr3bkPBXciV7MiYzAeC8Z2uDlXKuDmNC86
3xDUKwIg7CY+6Tk2MqhdP3cLjg2naXFRhT8eeNObp1oYDOJapvEMco2MhZ0wmws4QX9q2tB9lkkR
uOAj3hH3pL7zdJw0QjO/OAXErWOX+j872qFmOoxy5TTcOsjfP3PCk3vo1MzLSpo9Np5dVu5J+l87
/2sS33cQIKNvNgQMlYAEIkXDNYYmB/79KmP02kKmsumdUw1y4ajN/I2Ty6/9CNZvg28wKJWFRpvE
LUEPtba2rl0dnM7K4qGt9ywbfkgA03ox5DFQoE+a5++FnT/UdbfHz8UNRnr0ool8TJhGnQSf4BCo
l9qHVJ4UeIB3fnLRh6E4gBke01el/duECkECSvVQmR2kOZNjVQZPbQOGQtF0pzFtUDXO2o3b9BsM
AO5yS45/EqulUQ0tjrgD7VNIPcABa8J3gvpvdT7kGOsR51TUoOg3+o1mlI/mlHxkVmuFHNrv4Rio
ft9mmOiFSrsZMr/kGwHirjgritj0tD8+hYqRbWz9rI5y1YBkQmtDj4F4FvRzWVjIbNgS1IvbEJyV
34TvHlk9vGVOEPPa39u0vThGf3LyPLas9HkY0r0g+t4egkcCmHqW9wfAAd9AyL9PbfdhROm9LcdY
9SoueLmFMsCpEv1D3rRfPNLtlZMcVVpuIW23UcO3pjFi3jsb5mknzG8hLvNgg8FP0GvIh0Z6XwyX
PJcpQ9846PS4UO4x6XRUIVv+w671t8biMeqlZ7cyNy0Pomwoz3XB032lsdhivtiYKTzBNzdp5vyD
wdKDngxjVAd5EtUKLOpClum2MZIsDLTsrKwcFUeeP2eij63B/kerHW9rY8IvhtBcGnJef7cSrzu0
Wb5zR4xOo57l0iYKLBkXY2nvwHC4t71Ki3vwaEWpr9Ux8cmPPEu7Q9kFRuy1OhAkHo99G4X5wkZa
NSb0uxgqf+sSZ4UiZeEIQtYU8jzg30Oxbg69r+rG4H3BnJOtBd+NpnlL2coh/9sueh+V3GsTfysX
V4cQL5ly6MXonPSg18/EBpV1g1f2m9SaWkZeESA2OVZs6FuCAraML6wz93qW65uu+gOG+F0NDBrU
+4j43bbxAKcCR2+PrqjVuudK70RM3Li2JNuAWUvFwGOr1yI3+mOBua2VO+c2GUFhE0OzAPWjjHoD
hslIqgMaYYiT69KoF+ceM5wd/ewn6cqu3Uau94ZmaW9jgnRrsBSSNvXQaL/RGUs/Xum4NgGY1Pvg
ODqcaXhCT3yzkcq/0HbbDh8uprw3MbuhaV0i75i2q6g2CpwO2nd9LT30by89uBdK5iDvNTE+NH8g
ZE1JCcjrnJPbeVBcLFW3A5X757oHR1YKBZYsiKxgLGKlK74NjMzcmlQNcadrP0H3AOa+MSZFWm0S
cHspxsoQyijT5bhnWvGsufXXUXRxRmq+V6IsEWGT9JgP4JCSYmg3tAflTqHaFwGGqb2r5VFHtG96
S5+4pl8Mnz9XynrSZA3Fb/uYcV6chMkqTD3LZzeoNwy06CYugJHaX0lRfg+q9K1MKifMK2pERtch
aQjEjzpn3x1jOJo6PUnbiDNGT15J9wlXEfTIrNAHabAcsu9o3iCVcZxjhubeViZQ1ypN8zgAy1n0
9hddOrjL2shmVqR33dZOGQpdwI5BHOARR/Mhy9Vno7SckOfBEYXZz/ev5Nv3Kz4WgACYS7bQgZhX
39PSB7N9xtyTM0APmnotDekon0cze250LSSuu1Jpu0198SSHwAjq8CAiwTPlvZOD+bOpGMQQT4Gq
yzpMU58cJCSuPvMiAOtHlhGcrFQOp7qXazzc7vTj7yMfYjTIbIEMBm3mDb7CN9G+8KCufUqhRnVs
ra598aqh2o9Da0UM1aUdG1n6gp6mNg3NuP+UAF4dAPAxn+pEtw4YLegmmg//tWx059hlQwFaKFra
oeOlwa4XbUZDNxizz7IuxaZInH+azkw+j7KhRWRSSL6LXGfPeOE7G6dMTIx3aJb+alJL/9mTisIP
BlzDOAefDEcBkYnRtm9Ed4Zt0HjBi09MBCCpgU20a/nRUz052j1lj62fZiBozNoYJebhQRqtB08m
w8Ztjexx7AUFUrDwPvWMyC+EuPyF1RQRG3nwb8Ps++0Az4wycMCTsE1drQJQ3k2inLBu0wAauiuc
eq3mOkXM2cdAgJjGACzUj6GcO/OE3OZ4JfvsZPUQ/TTTTeuwyG8tCEVbUeW0W8XJc1ZZK0noggO6
eP3g4QqxFJTDpkB/dfv5vaf5mZnxUwMQz5j9abKXdNiXKdqIvh43zo/7B2zhgsITGf6GiiIetPNO
It4rPvNHKXFvgCzwwqp9bj3aa3H9NmtAKxgRF6C9KfLOQWKtx1qa+LU85e2TrC8fhx9OIo4YBYVw
L0Sb5+AnDqKuoYXQzKkKeAWGIFsLjTF5010MlX18u3BFQboPTW3Aq2cXlJWblScSS5wM8dk3t3A6
4T3yNTja0ke5tjILQvAKA+rxOEuelYVgINiV1rdhKvs7L/eXs5A1ALf373JmFR+tTQvZ6DCkN3/w
gKibR11/+7+ZmFzjyp+F6QunMGGigGaEmLitNf4xYlEUcvH5pyfsBHqfoKHvTQyFTYyhmrarR3gD
T0P6ox2iHkiDbHd/MQsfxkEdFXZQqgYb5SzLooYY1dAY7FQ4HvuVVbraFRjHvGS5ZW4MdHfXyASW
DaLij+fudBPOllY2TWeP1GWnpEzinhUPNpZVA7lAxBrB1/RTs3gH8Bhw2yZK0pgim/6Uqw+lO8qW
FW66E+tdcw/JYbWrKW1/VenEbjtAf8oTXK7VUhciAyYJp2odwBO38uQWEcXYaiU7OXbXbjqp61vm
SW3luy34+SQeCZYRQFWh8Dc7to7VjX4QUHYyeAehHiEL1HMSYyNHaw2a8VexaL6PQNsge0DBDmiy
mY9ASDjxfbCwnVLF8jOr7CY03EK7jG7bf0qpsn4WclAnEKMk504p7UeeFhloe1wOuFlVfxuUnx1A
bFxuKElV1JuCxFXvJ88BC/Acb6AHDX7PIrQmNW23cswxSoaq3JSgaQhFmVZ7UwwBJreaditY6ce8
U8kRF/4Y0QAUYbg4+UMq+p8DtRnQjhrOzNi0GykaqIwJvDYZBKAwotXFFu7pULpi00EPCiQgRYYs
RCQh8H4RzZ1kawsHvYvSC/aZNSDyqtSMwSzu7Mcag2RubpdvZmX9NsTg/A6EgmgsHYaJ6WU8mAYn
mywd2l1et8VFr0eIR47olfwGCl47lT6oskPLyKkfuV3Pn4ac8HqlzrnkFnAJsJdNDJw39SRaJabS
MV1ysgednHjT9N8LUndHY2jkSq1tIZtAWR0lNgDXPdRxZwdZdYRaKSv4qdfGeqvAKnkpoGR3aTUQ
MFieZm3I0JRHzyzJbzxD0/9hpZDXQsULtz3YfmaBvugLDcjbjp98Q/7sxsrCx8EEZ1KuAc4Xosi7
B+9snaNRppbT4ipOSUhycKPHPnuS+YWtMUYtREZQ5aIbgtEwdLjm6ZnbiBaK9hY7cfWEth1EiB5r
+83Qft2P+EvpGJIjUHn5NhDg83qHzLXSFx5hJ7fxIpLYVVjJ6qsnip96YUOTOKhe1WiTj6cZUP6B
TRcCAYCkznYxLTmmuCA9fBpSoDKSi3K+J0YRqar4qCGAdvHI8eAYkwjxPFgBLB64LW/zCwT57PqF
DF9rQEC8b/c38eZbwQooe4FARbdk4lJ4f7UYBJNvhetkF8bAH8fBkm6ExPcA3MpW/HzRko13IlYD
MPL8c+UFtdElIdkld6wDfHFnsyYcy+ZQuv7D/UXd3FxYFGiagS5BIQxzD7NvNDJHcbd184usHr0t
VStJzU1sws9D/wkjNdA7vS20SZOapAJu89Jp9bb1ii8SFUm3VyswjL9NvXfX1WQH7Gpo+XnmrWqC
CHSUJESXXQKrii26tWuUkD9nxYmMz5gYy4fPtBYh2jJQj35uzLWE+iZe/DUPzP8EhL4FxoK0uKgG
fcguLfem2vVnKrTvo97HOaEHhUG1+x9tcVfxavuvuVk2qkROy9Tps0thOiDTLSLD+Zp+eExitqaZ
u+u24JUjWXapeR961iHoV87TwirgdRa0GsGLhyg4SzGSFLgFm2MVbWZHQWVElf1aNfv7W7Xg3zDi
GdDKw+zQTYDVCi8dLbxFL0b5jbiva1iBhQ8PXBa0iHAZQcBhfnzgd3qLtCW/UB3FAA29yMc6gUpG
QF03zktoOQY+J/H9NS1unIm4gImPaSB39mV45SeKGwgPMtAj02+he7oH4+fHg5CnAy46Ae2xb3Pc
meu0GhWJwve30nC0n2rxmvcSyczKF7q5m3D5wcoETMX/b/XqqhR0bY5XXIa/SD1f6NuBgoRH5/YL
yJnakGOCMrJz6uzub+N8tB3oVFiGvrhvolI//QnvA7rWtsB0Yij7YrXpxtDsHXrYW60Bd6nZ71lD
f3eOcypcFUOC4WiOf+6bv/2KKCVAMxQgQvD/ANn33rourdIf9ay56E+9iEDCnXwYRDJpu/1rYd6J
rk29sqkLC2jqOs9D29Y/RGGyNUdZXMjfgh9CPErEs4V0eUKsFJKdFwHa4l9i/O36T/e36vYQY1hr
up3wpAPTzhzSwcaghGhCTS92HoDYkYMaWKegQb1vZcEfYGbi2Jl0SlEXmb2vLGHmRWd09KKX5Zno
ZixQL2uCVyt/qXP76CsjTg03ljV6gEO1cqhv1ggYCdAk+A8edwuAD+76qs0NBY14Fuz7XOu36Gz3
H03gZ1amv+LqeazlTWJUvlKXmuwyCfyDyuNK+pu22jflzlZDiMvz/rbeJDMwiSoTcCyoSGNMbeYe
rUp6cNLU+sVjghxrPPgulSB5bAKfGQdWl684y6I9E6Ut5DNgQpiX0YKgBp9zR9RFdFUWcepsvLo6
BjT/OVZr0uQ3rj+t7crWbDuhNmlZJEjBDkbVxbf6HevEs6vWFOOXzeCK1IHyM29Q9RpN0J5HILqU
rTRD1YFBX/h12HZ8JbFY2DuQLYDyHcphwOvMZyVs0RpKEqldLPOo6FvRna3hR59/VIcViG3oZ+Je
geo6qkIAUr93Q6uFEjAwKtpFb8xnzxKhKjAyoR5rpwntqotyZtRx1wnnmGqkf2BonW98pq0Vx2+u
nunPwM0DcDUksW9o0TQhGwAxKu2iRiPUk03SbFhGQGvyGcR/4Gra3j8JC58R5pAqGNOlc6ONUjiu
Bg4ArDorD7l/MMnLOKy8hFZMzKcLgzbTHJuMGvKRs1Z8Nd1dv4bjWwhU16uYKzuUmMNGlYtrl7Lc
8npbfFAo6j++8e8u/ZUauQpRftbgzHbYJVY0IRCz4BkpQ5O/3v8WS58eSQ3AlahnoNI0i/W23lRa
pfnkMlg/U7+MjOATH/bQJQ2kwnt/jfRzadNQt5sYukBkecM3Bk0AiCMGJrlw9S0LDBxdtpKuzXmY
/u7btYlpxVf7JjVGRzOHCYqy6NGtrNcCk4c8d9KLVtLqoZcCIrJD03VQAlEgOk0KEN3IH5ZwYo2i
LECs5yZz+1D5I43v7/aSW6IW65smtL+Q483Oe2fl1E4IIZdSPTbeUQm0goO1os30I+/egDjNiPfT
HQNcJvKe9xsAoidb9lL3LxKlhv0X8mitUeygh3nfxpxjiqVQheyBzriYwjcuskQJtma6jCh0lTGs
jGJfJehPmnvBlvkW/9q4bbPpheXtGbATMZ503zA/PwIflPzqkRbGRg+2GR1I3MhpgzxmlcMODUwc
TLTCH6ChMu6TmmmoWDLUIgfTYztN75udUeGEJ6zQx9DXRzcEb2S6dzLcq2i4ZqGcsMkF6HUfhpK2
kWlnekic7LvHIFcsRlajKuq4cQ/UTQkmqbgffS22MxsTpFFrYEJMf+boSvuSNdAYEymIyoKo0ssO
0wGJFsqk8cKhq3FAGTfPVma70Cc2+pAaFg0rYAeOPDeqo8k9/qBjpHCXB25zzIagigAZ105anX2F
rhkwrY0vqq89E6jpiqxsILlpSMx9y07btYoOG2blzmYoUvopTwzrAfOX3luVpNYObW9Igo3gB4Qo
Y3aoG7fEvKI2HDRfy0O9yuRj74GrPk09QAoYBeBzdPJdpnmvaVZaB8I9spGmVx9s1eeQkHW63Vjp
dBOkGIJIUd2Jeytzgdrpywtmiwg475wyQhaN/azcIa41XMSkYOBVd616yzEcux08TcTKhxiREAk/
NkNqHzILqJlkNIoHYRK6QasAjYkU8nfg/wn2VSnMWAZ2GkkKxWOBIdswBfP+kcpuxAca+REa0FUo
bO7udKWPX3xtKnbnHrl0Xk62HHWpS+95GajVeRaW6HaAJQdoCVvX/K3tkLNFhnLTkwJodeD0IiPV
9Zf75/vmGQyowdT5QBMEyGvkD++PXukGbZ/5nXsRwL6lxIfEuNxpHjkyglZmWayOEi0EFBjEGTdh
EhOXs6ebYQyJGNTgXvLMD0tNfbE1/SQC58/9dS2amQpYqNCi8zJ/EehU5niXEPdi2q0Waob5dTSt
AbJmDn24b2kxeCEvsEASNWG+Z/dRaacZG4jrXyzDjbwU8GRuVOBJx6N7NN/u21q6+2w0mQGTRxvw
ptOY+Q5FppeQSyBqP0QofbTL4qSZAuA/v8FkUREbZbAyvb8YOdHeRq0RwPyb1JKW2Yh55YFczO8+
DevN/SWt/fqs19xZgWq0Br/uNph7ASjTGVcqmQsujv0CJTkGMrCCuYsDS1gGyhHkYlTlIbHSXdnm
cR04n0iKpFXL3BWHWFoR3qIov6DTgcGemYf7Hs8VQzvpEqjq90jTTZdn/8OS0AXGMP/UGLgByEuU
q0ZmcXKpMxINtn70miL0jF+tM2xSLfgoKg7XM7jCjGmcAW/BOSoZA1gkrxojuBgmxp4xx144+bZU
a+jqhSP7zswsDcpzzkrJwJOovEsGtkuN75GXraTZS85wvZZZqjFUFgfcBEaM6tLwfUVDSxwpMLf9
ClB16aheGfoLA7xK6kAPrgTzYcgad9x74s2zC9WqJrVCRf98VKDobwp5bW0WhBTUuLoMAqcXiwUv
lpZD31g+ko8q6/3HjDOR5IDGAwFv5tqYoUIeU4rgIhXE6D8BfKRp+/vxYCmcTsx0YBD00C+cB27w
q1DbVyZWkpCI6SQEDstv8gjDAPcNTV96nnSiSwMGDgD73Bv9duK0wHh5SXDRADfkfzLkWVZ26AhE
opELYhoDgL//m8Vp6VcuYYIIeiQpLAZ9u6UN+HHok3C+jwH6eM1DalIMtaz1Nxbd8GqV03m4suly
5LKdhM3WrqKirpBevboBUPa02vZlG3GxRkK9+AFRDAOYa+JOnJMoSXTd9SRNyQUZmDKKOHEAMyff
8uzn/d1ctANU8dSHgLPMef4kG5ICDargYvYu6AtBw0C/J0G/JcPKSV6K59PtAW9E7xzYm/dbCKGQ
AiBEElxoh3lCf5ONbXR/Kbf1S0RYzFkB7ofbCP2BKTRefSU07EvIewr3Av6dS93au8p3v7Rc4DM5
z30uN4D2lGHdp+3/I+28et3Gki38iwgwh1dS6URJDsduvxCOzDnz19+Pvvf2SBQhwp6Hnu7BAVTc
qXbtqlVr2UXg761Q+XH/CxZ8LwUP4kBTpxqnzdNHQtR5mhQk+lEajMpOWi9zhjEE018I48qFv+CB
MUU3IRohQKDnhZcoqkS4oiP9qAufxv7gdbwkIv0QyN+aVeqHxWHhqIBP0o4pz2mvOrGIqmyQ9WMV
1rbhKjtrMHZdsZaNWjIDBd0E1JQm5ZOZWwQ2VeWZ6QPDbqpjJcqtrdAwuWsRC9nfXydJWXBbbBTF
mIRBID6db5UJGi4GWqcdS3gVz4NgNA4IHclGw4EOnletbZ28fydQK/ALZITg6hd0K0N1o8x/JmKb
faKNpi9suS6lA2wVil1oSQkKXFLPReR1TwSV/U4okPrRw6RzvLjLR5vYsHY0iIw3fNXPIZLAkUhl
+95rs35Dz1L60BVN/hD4sW5XVqnvddWznv0C1RlVaysHuBLMJYGQFq+eYClIjvj0rHjJ4OiBEZG2
G7W9K9f+EY3RaDt0tbeVc78kFszarZeMLVo5mvYuKV0drc5St0tRbTd55qONBxu8M6rN+OKF3bc0
4QvMwPAeOzDdTsWVCFhbdA+d2kePtClDKSAht9l5pbXPC1F5qdvKfA6K9oPXif2+z7jTPC00n0wQ
RHvfczOHJo3+yYujmuDXow8k9A6juguBEWRS8aSRnQlwC026DWj253FqGo85BbEDiI12H4LveZLy
UTwOhjqck7KzPlBxkZ8qTxO3giCmdihHoq32igjHdm/8TF0GFJXK+OgDTNrEeYU+ecdU0XlifYjK
muTPEFf7OHXznQliyzFaOJb5r9FWosZzmjxoNrFSpyDoFc/mMefZilnRI+UpNArXxeC0ai1vYoPn
guGOKGXIYupIWYgeHb2Dv5reEPapG+iOqATmYwLHzUtbaOpjUcYdkvaggzzovJ6LEkFAVw2FQ9R2
0lvkIy/Ao6RHErI1pY9pXLorrnjhNqPiSOsHwDZQ5nMgR6eZuZpUunYEmbZN449C87PtkRqO4N/p
vuXVWpH4lqWE5/GlwdmVrfiaKgimptHjcyyTf3rlW+q+Bv5BU86kO1GxGZ12Daq15E0ubc6ubKI2
z2wEbNJK47UbpGq1NXX6hSsNQl5O3VTZASI4MxGEDcwEmmsQ+9Sblgeym684qqVB0CUJK4VKPuoG
QRR5Ms1AbOdjq/yQUBxAjRYk35pk2ly/bApILWSeqflN/ZI3xJm9jPQgt6dxjFJN2Lltnh3KHJIt
ocm+9U2jIgqjKJ9iVQ+dAWpvR+vEchOXIRC4yMg3jKA6h0ltrqBaFkdPVzaVGGOip55dCFoXyXHv
Mr+IN2di6xR46dpbiRqWjMAKBRAcqgPFnGc0hSYWQq9qtaNX/Gq9jVdvrOLn/etmaZ9cmpg9K/I8
rpXewoT2XJmxHfRr+K9po82CcHA3jEAhDXXbbdCFLgrCeqxRuM3+0Tt3dNysH6DjF9+0siIiD9ea
bJdmjaZ5Xs8AwsCezx6AeaTFaR9NO6YwfoGB855RJgi3SgSF+MrkLXkrSGNBsdCjT1FzZsojlxz5
42gePTMsNn5HP1fTFp/EJpYdMTB+0MGTbFwQ/Vuz6BR6O0IEJ9NwYsWCEXC0VO9Vb7TEpsoROmOQ
BbtSGoXngECRmhekie0AU2ySROKDYIaKbRQlSfpQz0hhWr2TBYn0kOX0zJOt1J88vdL3VtB7W3ps
0rcA6rKtLgjNToX/Oak12IPI8m6aNOP/8+IiLRr1wF5B5JJM7UlK9uqWWwWANNrSG5VWUK6Blru4
gmjbLGERuT9/K9M3p7nQe1kZYlcyj0anwQflfuraYhMgF24DGNqXQ+tIKbIN940ubg+o5hS0lmAy
ncM6MyXTa/qRMdoOz0OevQGx++CFlrFiZ+lkTYSp/29nGvxFxG95YtGnIyjcjqwAYq22Olor87fw
QILs9T8mZttPtmI6pEmCHuE9k+OnSmOXq+99wrH/asp+d/lfDMWgNypVS4biFW+NjgbD8DFrV/jW
f4fQc0dxMZj5A6VQpSEm9jSPOYrSWpB+iHXBltXqtamCH1Gqv2e0BSwo6iFSgpcwFG0tqzeDlq9E
IMv7g3sB/IACOG36+8VghSodeG9W5rEVYkeg5TGh0x2Ske39OV0MPKamKLw7ImOkeq/taL2fRrHQ
mUcxcjcu5EpxptmtpB7UQfmn1NQfdUg/+dg9GGPwcN/20hCJCogOJljmDZ1uLaZKm8fxtJ6OACsr
e/Pd31gA7wuPFKiIefghl9mYZFZuHvX0VewS5vBdWn25b2PpgBF7wNVAEEJL1izEEd1abAlujWPp
0iy6q72VWbpljST0uDQwO8GaYOWlWQ/kKovXUPgnMRuoFw6a8SxGr6a7bcj0ddaha1q70V6a/KWP
arvpftwf5eI+ufyK2SEvEroa+5FhismriFBA6JuOoG6jDKIelKb9n5IL/9Gv+1ZX5laddWJHvQzY
ilvgaCTZsYv1tyo2V5zK8sAAbBO+8d69QY4ViY/+gR8ax7CPjkUxPJk5gAU1Qwu8dD9rQfyVZ/f7
unS/h7K5Mqu/kU1zbzNVjuCUnjL481PuG6JbaVJGfNwohejURhw5xuhWD2ajNge9yANHN730YxwM
7rHyebPSl5WiDAK/hex6qS3kwnekf1iBqG03gef6B6mVDSjL+24TD0ayzS356zCUOnVky9o2lh7a
fiGKb62uAWcB9r+LBrNHIUgpE/StAF/fX0Nl8ZhTGAFoCJAH8rNrD5OaFZgl3zCOcoSjbH7plZA+
t50uHww5l3ZZmEROk8HmUIwZsXtdmrs8kTPe2oPFfhaSs0FibJ/4TXvuYCShgDkatJJHgbZFHBlK
osFNLJtChXvwCI9wJLr42PduuZfINjgAKwUHPEPxyCNdfbaSgMcpTGkn122ybS4UynOhUUiN9aF4
s8oV9/D7wpgvMRzywBJ1um9uID1eXUPoH1ckY1PyEYX1rRykz6MGkLnO3hl1RH3SPYtmfST1cZaE
ElCaAlX76KEDPZIGUT4nYvRQK2FrF2rx7Ju//DYAqK6snYTFw0Y6lTh8ojSTZ+sETUc1lgQgR8Rt
t4rWbHXlcH8rLO+E/1iYvuDiTgtqNR00ideK2ASbJKo2QgKrQPrnZURLh3STSYeF+gbkofk+hOOm
bBzNvPggJ9njaMgrJpadxn9szJ9EeSfJZdpoxjFrBDQWdXKm+vjTRI/A7qP2qErhtu+Fx7RNt8jS
/nN/GpfirYsBWrPHklqrVhJyyI89jPee8tnQzxmZNbjM/zs7s3z0WIDzk2IGWZhOi/ZI/ZoVG3mN
0n/pZfa7AUSiign8Z9o0F5sCbTjoo4vUPDZv2Qj+hdp2YSsazKwrwcDi/p46Tf7P0CzFAjocDSqQ
8cdRdRTWyVxxdGu/PwsE/FKvoEbi9z9DMzDhX1bC7KXfnxheeeXzokRd4XqiXHOkuynKzKNUunAW
WdBVC9FfRJ20LYGLAYFFDXa2tSS19xUPLcdjWm3E5J33uU7/YhV4FU9Mb1NBWZ8tt5D7nq+3ikGm
HE24DMaPSRz9b6aK+gY85Hj3m+51IDEVl72EkTY9jAqsDWtE94uLAY31RGFNLWNOUipHfiAnkcUz
wct2SvXV9cyVMSydiymenGAz09N+FnCJhQhBUOZbR088WPI34uhtGD2q5XiIvBV3tuSXL0z99nYX
R9CHzSuiykW11XuRjNSuGrtW3t93JosTRpUOlPeUTJuXLgpLzEw0uKyjIQ4nSq6noTbOf2HCgEuC
wpZCtnG2ea1KHzxJa82jL5KYK+0xWCusLg7iwoJ8fQSjcDTi0uOxlCdOFdh/gf5FV57aHJ2zgCDn
8ER/bLooccnjkGjp259lgFLD/v4cLe4q5IVo+6A36Aaj4uZSJ+mJi4mCRvcotrg3uljcSEkmOmXZ
yHtDhu3zvtHF/WUa+N6p/A229XraWq32UiWeOoGhUmy1p6x96s2Vp8LNpajQMk0pGGECXnpUyK5t
xH2oKr4QRmdPFCS0spt3EqUMJYq/qugx/OF4ftuizDchIG+flWbqG40opNEZGZIXY1A/BGqyMZT0
x30zN2s1MzN7+EW9OSR6lUVnTedp6cnUpuDq84RtFKX4/919azeLNLM28zeSmAq9pjKoXKeJBcq2
nCJwoK+Ew/et3HJrxYaXxFkSnYX2yfR2YnnMjBXM0pqJmRswNf3/TBjlQe721Q95jaximvirkP5q
qmivu95reZmUNS/S6Izu/HPvS7zJC+jVtLMiuUfD695Xsrwyb8vbe8KGTwxrBDHXJnUfIYzQ6qNz
iTqNv4+ynU8FVF/xDjf+bRqYSpFjgt5MgjHXVhRF7wSzEKOzJXyOTmb26f4WWxwEvgeCj8nNzRH1
PHUbK/Pz6NzmcmRLCJBRbT30zbA3y/Thv7M1W6M+rc1EH6robCjUrQ+IQXbathhXbs7FI3oxotmE
Fb6ZD3HCiAzXCmFs6jd1qT63o/mAI39qh3FYiQoWp1CjnRQIgHabbUpguRrE0ovPfvsYR+ckH5zS
EJBSWon9F3fC1OMDXGShkx0h0FqXiyQ+m/2DFBz+uCFw2miEsHAx8dQkM3C90WiSH4vYN6ft/FUU
3in59zZ8+4sNQFUQyhxVvs3ruHleUfJhBHXijNpDGNttcoDf9r6VxXmiNxnkE29NEqjXA8k8JW69
aT3qxPvJHbrNBO37fROLS07HOMGyyY0zZ2oT3MAKIiOMz9HgZGgUQIYigf9e2VgLPg1+IUqTUP7Q
oD7PRMWp7IpC44ZnqSkeGK1MJqYu7aIDF9SbL0YqvA0hSYn7Y5sulZknvbI6jf0i8syyONYNz4vO
oDdeMzD6OA9H1Zr3VTr+knvhq5A3u8zv/vSZg17rxNzO7Q3EWZmvWpprQEDNKDqb5lOZR3blPend
Wslx4R6CFU4jgocNbGJeuR6b1xN4JKYcnQtlP46voGWDNZqmhd0H+wM9cmwPSpvz1FpeN3Gao957
jmOnAiDw55v76udnp9RM0zySXX5+pF3EeyyMP3cyIH2Zf0rXIGLEybterH7d+kOcqjDo1wo8wU66
Eggszc7lz8/ipyaHrrzX+Xkv2cbhx97IV3bvwslUVdAA8CxA20jz8fX3e6bsylaoBme6Mm0zo71H
9g8DSkN9Mf6NKeJ1umTxaTctqwE9Q4VMCeZsqL5dpHBkyb9EGIp68Mv3j+SSI6Abd2p3B+twoy3k
RmEppn4TnBstOyuxfhBrqDQHq7LVXPhf+uWuWvHVS0eFk83QxMlfz6ObEXobaKby4CyH8am35Keu
Kj92yOveH9rShuDdj6vGEBm02W0tyVluqkEYnMfi7I2vyp8fFwgkEPdA2YpE7xxR3I6BnKeN3J/l
cmf+E9Tb+19/C96kN/Dy9+Xr7ZaYXWEAk+zP8E5FmrbL1ddehv7NtKXksbU+eOXnkX5mZU3CcSHI
IWPDqxomOIvLejZtCRIAXRgp3TmBBFbrvsfKUyI8IBGcr9W6FvYe5IZ0XEKfQ05lnn4yklZJRc/r
zmN2FpqnIQRuNX6BE7wYPonZGhp2YddhjcQ8Hppoat52riRUVVpBac+J5b8IoX6qUu1jUK/xPC/s
OvY0STXeplMnxWzZ+kIbNaGtW5x0i170m9WsBKFrBmbrY1m1PBQt1RFkFZtsp46b+xtvYZ6uBjDZ
v3DTFTTVmjr9vpl884RNL24N78d9EwsLf2Vi+oQLE6FrJp4xdtMQPohdsAEPhKt51cV4a6ZPeSqu
DGlhS1/Zm8UdtVv7nab3LQ8diN/klJLSYPMFu6g+leaKsWl+ZkEOXKCU14k5aGWYpyYCq+niTMrb
c1i+1/ZS++HP5+7y52fv3aYRVTcx+PmBdoIIIqONhYC05lT+vkg+37e1tBWg2KBgB9CI/vzZOnmW
BkNfkbVnpXuFinJTjG9Qy6340YVr1QSybRHUoAaCyM31ZoBIj47sUm7O0JfDseJwB0OYhwqI2e3v
D2dpZXiE6IQeuLcbCkPBjEKIo73m7CPjHqjfx5V7beX35yufp0Kr9l7cnOtTJW2ibHP/85dW4+Lz
5332HcpykVfz+Yr2EIRPY/9YFSsh2sJagA2ZKpc0JUA/MgvRqqoXa4NunHMgPXK3xApYkNdkDdnz
G+00OyKYoWxHLZyOn3mGcIjiRJISCqCm2toh/Qhu8Tl1v7nyWxd/pCv1zT+0um2c/J+C6fj6rpIc
zTvcn83bofKOgyMReKAM38/v7vkLH5RXFtpRo1+fVb4hVh9CH52Fr1n2x1Epvf0wW5BwR+QIx3C9
u/mGLBboH+G4QgyXkWNbY3i43XXXFmbnp5fzzComC34OCtvOo5Vtt/j7ENEQEqDpfJOmFlKjyMRQ
rs7BGwz8ffb1/jrc7mo+n7n5vRdugwC5iMs2F8OaYPCgBg7dmkn7p+eeR6dEnlicdMR5Ns12dRvW
g6tBx3oCqNiiREN18/4YbqZoMmDxwKRwA5ps7idz1xPFWI3cU/yMdgn3y/2fv5mi2c9PW/liq9Jg
ngytxs+jNSY1lR0KPzxtJYG2NoTZHFVNAIO5G7ont1FQLI7Ahqz4+SULQKY59CQdb+mMLaXyBMVr
rFM2fHXNbeLHfzFNlwamqONimvTMMhLZqkF6lJm4KytKsnADqs85fOgrs7W0InhJg2Zzak8s/rWp
VBH6EHlt66RKLxL6JYUUO92wkrZYmrCpB40NBQcU5ZRrIwMspqpX5MIpMBp/20ht9hSnQrpyOJaG
QnoWxJzGSKS5L26TKGo6mr/PZtOfVct7MjplL1Xx5s/38MT3DM8NxuArvh5MAKot6QLZPZEMPFlt
9xqKnW2la+qHN16do4IBTQMQMvGMTqO92AO5nBsC+q/uSelLYsnO0ergFYA4yh7pygWytDyAuGiX
kmD/xDFem4phF3HbyPLOaZqK72PRUz9qrvXHMB0GdGllSqldDEgZpSHpWt8/b9Tqu1J9v78qi2P4
7X0RhgJPMPt1tSsGpApK7xwOACSs1tA3o5e62/tWlhbFIgVHDyBiokRe12NAbGSIanihz5b8qxq+
DvmXXPzSp9/+2ApJUzo2OJJQbs+f+/GgNWFtxv7ZNKCmpn+9lukSyzZ1uJadmVb2KnyZsokXlqZZ
vVgTKMSjXhRD/1yhvGuUybmVh9BGYfZbqgW7UDbeJ7n84y9GB1kOjIgy3YDz9sYuCHV5cNltA4Qs
AentSNuLw0tgrLUX3OqHTqO7sDTb1zmsdpVcGt65hhtwo1h67IQQlmwrVdDeB4Lc2dWAVFYgpaMT
iiChs3z07TgulC0Z+HLNqy9sHoZLjR846gLtgRXSXeyLlXfOLM0p0nfCmNqK+o9i/bo/wQt+kCZL
BVpButBhk55dgFI9yFJP6fqMkpbnKDQ57GWLtrc0R/frvqnpVN3snwtTsxmuY1O32nzwzuPQnoRh
SJ1sjJEgrF07LkfokC17HMFztmt0RYsbF7YxmDVxjzxOrzduEuaD3NF5doo02gPGIP9F1nxKZ9L4
pr2JQ/PFdEv1z69liVkF1kKhERK+mY/pixAxaTX3zmix7RNIGsWk2LhAVe9P6uI+sUiY8aIweUXO
1i/PlEQtdN87x/1ACWiopNcIQZZtUwyDEyWBuXJvLi3iVNikpkDPDxCq67nMJKV1dVTacDdW9Zjw
7Nzp3pC9ts2L0G/DYptKOTXCom8P9we6tFG5ciYdH0BNRAbXhtN2TGU/lryzAmWjPwSRXejjVlW9
lQldtsOr/7cZsKzXduAY6gib8TiytqNcUzbf6rWhLK0Zgfm/Jqa/XzjSSadGVyPPPxeAkQvve2W8
WNpzZH24P2MLtxzz9R8zs61Rk3UQ+lxgqXwBJGAcfYWx3rlvY3G2AIf8XhGAT7OIMDbFTmlNE69p
1tvReClHbZs0/oqVxZFcWJGvJ6yA9rAZJNZEyRB8iMYyfkhNdc3lro1ltrVRVx7zdnAZiwelwwAU
rc14JNdUB+5P2vJwaGacSB8VIt3r4aht65Eunda/t86dSLbMr/6UZAbHA+UHbZwyrVc34W1BKRUy
r849mcSGtlSlydbvhqPRy+JfrA1Uc9TQp7HckDDrRo4alJHyCPT894mqo3Qmr/icpYWRIe0XIU6f
ZMVnC+M3+BuhztxTUg7WplKHH50yeE8W4Ic/TQQxbTwHaIYG9QgyZHZkIrdQU1rl3VM1sXkocqnt
EX90iEVzR4/NNVTw0sCIJJCDARLMRT8bWNnHrdKUOO+y39VJYev6oaUacH+3rRmZduOFtxlVoVaG
YrohoD3UX6PyJWpXbvYlExORFjWNqSY0v4SUHsqJQQrwme5W/+pGO+3nn4/h0sAsdBh4WyH54Xnn
JkplJ3FR91N7vbe1Jl0DOK+NZXY4UauJNDdjLCLO0oALWPsprpGxL9rgXEK1DcXsDT4x6VJNzgoC
Ep/bGsnW6lz9RWJjinf+NTG7Y/JW0ZIx14WTCzd62JBhWsPTLt1ilxZmZ0X3Skn2egYxRru+k5xg
zLepmzpKv+Iul0KOS0OzxR+haZblgsVPLCeLHvP21YofodpQTRtuoWANtbPknSEMIASc+PTQ/bk+
L6liUm4WGFdiZwUA/X4tJ7BkAHg+b+fJp9GwfW1AdoWSroMKA9kPKf++Vv9d2lx4fYsKBhmnm4iw
a7QW/LRGLiAXNu4ov8b1xyxYI3KdJn0ezKOEOhG5IrN9Q5zSsOJ1EKTE1GmetLYbi/reMxTalAYY
u/vOH/Zx0HYlTBJmssIHsDiBExQBxU/4YeaAEC0S41rSY+GkosM5SpmthStbbnEOeblDiw85zE2w
GYXcdF0ZCafc0JNzn4nuYxxmyiGp3HjFdy4do4lrjEjZmgh8Zv5Gr4M8bfNROGnwz3biZ1Wnwy36
h/O7cg8szppJzgZkhQWif7btqjob6Yln2yn+1mg3/hpeeO33Z+emake/TLxaOFnes4FSRvHx/h2w
9vszf6PkGjGAMR2bbmO1oZ2Y/9w3IC3u6YsZmjma0q2suposBKYjJbYU2OGb8B391u/S739aYSOo
dvlLyekxtxGKd9/f/4LFbQdrL71pvFJJ5lx7BmTXBwVJUpx2s0XHAlE4aU1oacEE6U7EA3APoO1u
yo6j1EMy5punoZFhHxwcd1Sg7vtxfyDTWsy8w5WVWcDepVTUBlUwTjD0vSVWsst67xRAnOR4SfdT
ReDpL+wRd4CyhIOC/X09cYVouHWpZ+bJ1dyd1WQHrY3slFyVQ5/hg1xTW71vcGEz8gCGl5LuG0jv
5iSOGhJfqe+X5skIu6+DlWzEofh038TSSgERAblHYD0Ry8zGhB+vzTEzTob7IvvvleHYFitFqKVl
4iaaguqJU2Mef1ZuNw5hGlonXchCO42lV8GvoElTk08aKlkknMKH+4O6ZeemL+bS5DSxF9FoJSuF
WwQBLONNtxcgXvK0bOsn5msH7FLyvZ0Qmns/rN+atjqKY7/t8vidPiC6LMcPml8+DPna6/K2z3H6
JugHEM5Cf+eGxKTq/VGxPN4XSue9z4Xg3CXRNmyTx9qFv7jNf0oeH1ek3Ubx16jiFnwOpG0TUxwS
wVzYs52LtlDkgqmwTkoT13tVd2sHqbx875devm2SInvO/fBbGFvtyg6+BVpNo+aX6VDDOq121ysR
xhFSQa5gnaS0UZ9HkpiHvkrElwDFv2cIqsJ9BjfVc1P2+bukL8VtDbbtQUrqnytbYnEXIgPAPgQ6
xB14/SG9bgR1UFLn0wNFc8qoUm1vzLtnFJKlA4Rm7ZekiCMbPpvmWFZ++ZzSwLtJi1L94FZytvGy
MHXcvC/28L95ve2XQvGSFl70+f6HLi7VxXfODmQj5YrSBa51As/hO36eDza9nPrHeuhcJ691f99V
orax/GxtrZZcgXZheXZopKIjY9AE7qkelI3pI382bIS1gvdCICJfGpk+4uJk9n7n6nGPkaldWd76
5i5rndH4UxjXtOvYWBM0YMpRzHZdZGiN0MHaeSoVdWe15a4P1lKiy7P1r4k5HqUD6pIS+5qnboze
EiDdNJSeu241BF6yowOto8ZDtwoqkNcTlnamoOu1b51a751XkfTs1Z3X/Ly/6ZYuGvy/AncIwfYN
mjOEkiseJfxlGlIAQHW3t97dt7C07pcWZptLHytRdiMsZOMhNw+F/i35rqwRBS+dHR36kIlfFBaK
OWrUsNJUK2PLPIkIL5YZkA3ri9T8GOUEmvnMMYLt/UEtrg2pItqWEMSD0ex6bWArd92wE61TTJvg
Vo/bnGCnRB6MFgPnvqnf5YN5sAMC/l9bM/+VkJ3KS6mzTr1q/tR8pN4r/UW1hpcsycHXaGe03b7q
rgwtrXigZXcztPKpN+Td/e9YXEedZIIJzy/NINPfL85v61cCsg8DOwUZ3BIhBEX7HpU0adOLlHwf
0V5ducvXDE5+/cJgGJawLGkjG+fjqMR2pn4NRLs43B/V7zDnZnbReJsYTtk74gxJlEKjFYVBZJ2q
xuge6Nt4G3NZgg2jj1/aKM62YhUNm7LQtY+6GysPcTLSpjjGudPSm3AKfDQexsBsD/6YNHs1L8pd
pTSto6VW51hgPndd5LubrC3kZy6XDEEOy18ZxNINN8H8dLLxMEjNo8WwFiD8GA33FCnhXtEPmnbQ
RPSR6caI2839CVtalUtb00m8WBWpCwp6AixQM5mRvzOl2D00g+f/MP2sdvK2WBM3XXJQBklm5JIo
QwFxubYnZK0U0iXunvpuJ33J13r1F3+eTAwvfSAHMMBf/7wm5HGaVQB0zOhJP0nR6f5sLZV9ZUBq
9GkRvVCpnzkKs+qlNk9U9yQE3vBehzD1eTDMkD46AwKF0v/ajq7+IgyacTKN1Pw2CKLoQWgttWcj
CY2VoGxxtCjwySDRUTTUZ5u99twU8TPS9oq/ETUnElY2x5IbJtinJ02d2NjmmfQRIrpaK3wSj0L2
pXC7tzRPt3XW2xUN0XaZ5L8Cdw1Yv2iT2jJixVScbgDoRiundV6zITvhGRLaRv2UF4kjtLwLvxai
v5LBX3L8xtTYQTQPWeD8fZtT5fAMl6OmjKdR/h6SKKA7aWUaF5fpwsjM44uZLgSVZronEfrYzE/s
tZz9kgETaJJukRWawFbXuz4Nu1ppAmKxYSspD2a2MklrPz/9/cJHNFKTExNxqPxe+QW/75GK2ub+
wVpah8sRTH+/MFF0kFEmHiYG6Whpj163V5uVs7s2itmF95sOEvphijWvYvu+9Fd+fm0Es+vNa5Qg
NAwPxyaKj17lfhlT8dVA8ui/m6iZv/bdtNIGDzNBuneVjds48I79hQk8ChUaCeTfvDxjVYgNeq1h
nQZzYwqH1qSGthILLK7FhYnZKFK6KOuqwoTPK0gBJbMyhKVbjdISFwzy4PBjz9x0Eulh37ctTkTc
ux7Z/105finiFdTyohVoZ+iXBHdDJHW9aZUwsVJDLLgMGsc/JqpdvU/qtXBx+tR5QAN68l8jsxut
wRe24ALdU5mmr76a20WkvLR9/57YubYLkxi/maROxn7jNZUT52tSDUvRyMUHzC+Zfkqk1iUfkKQk
fbziqU+15y5V3sdejzKX9hd1dUgr0IuZCGIZ98wVhFHVR5Ps8akObLrghdFRhJXtsbj9FBTsMET2
z5r+fuFtIouGjczjaV76xi7W6EBCv+3+IVq6xugWJEHE9QKMaLYDRzkATMEL7VTCsEtGIlQ+UteV
d6JRS49eE9UHsoUIlxU03N63PG2Imw0DjwCECCiuk1e9HpyCenLim/i5tA0/U3U7q6GyyXv6xaJs
ayEk7gjGiJxBuOKZFk8DqjvolU96sHPZ3KpWRsVoRir7MJocYgF5yoq4et8j3+iQLC9398e5aI/W
O7j/AcRTS74ep1QTi4UBabhA+eAFv3zrNfY+lPnH+1aWdj/KslRBiBDoBJ8dP4NwNY472TyBettK
hD4dpIvZx7Ag4S+tQJlXbM0zES3p91AIFdLSzbfY+9jJdk6myEfBo/jn/qiWDsDFqOa7U/bETm87
LLXyRjKdcsVprf28fL00UVfqQs2z/hSaX7vi8x/3lJIUsn63EXBDESHO/K4AQ49MCzYZm8j2Irvt
tn8zO1Obwv/+/mzN21pQRlng96X0s4tqSxCuFb+WgoX/jIB00PUEeZLpdV1umic9e1X0veZuRffh
/iAWE7aXNmZ+oOwNhXfklEMRvYcskjYymn88mz5WmfDOtLonSU3eSVGrb7Ja/iyma+QJ0yzN/dCl
/dkmKCuFsis356lFuyE2Pybj3ioNu21f88K3/e7cDT/uD/mWVnLaGGTkJ4ET4D/iLA528QZBncbm
SRCLoN3nKFaQ7h2Dd03pqj8snp1HKWxJDueB67/UxjDuq9INqZdEje3l/ud26KIDLQDFUSePvW3z
ENVl3+03fux/yrxE2wuZXpKp6fo/jyWosWqQ8kJrzI0x29MQ2Kr64Ko8GzsSXsnrNuN/jDX83cLB
pHA89WRMLcs3eTVxCBWp9SXj1CGe+dmMv9xfgIVtTVaeWqTFUDg9sxh4LPUBKhaqhbmXv9eC4Oug
iRU6Dcnhvp2FYVyt8/T3i/u7rDJ68MbQPGnNY5fbjbtytSw6YprVp3ZLAP9zXFdbWGXhGd70+8WO
2uS+c1EOy/Zqkm2gtVoJFRZHc2FttvQ8oYF4tJF5ipLHMHqAx+ovZgs+jEl/byI5m1btYrb8TCmk
Nk7NU2EpD25ZfWwV8/t9E0t3MQ/Pf01Mf78wUclDWRZGYJ5UN7fF+DuJLUd1n+r+w307CxtMtsi7
0GinT6pQM8/sNWHma/BinigWh06sa8IeOYkePl8hXvGfi3uARgJrEkjg37NZCxWuAQpH5knOq5e8
SXYkQx7b2H83DvFD2/8xy9TkukxxynnrtHvOn/CeICixj5Ymmd6HMjysPiMm13fjjUkPTNSPEP/M
qWw0oRS1oC6JR5sh+jlQrnUyI7Fiuxc7YS/Vlvw4UgYZARizAQv6Ww9pBM7ELkJpsP0qF2BVjcWV
iGdxPUED01iq8Wna7CDHQlbprU5FeZRVtMP6HWK/pfDu/qZZPF/WJERCN8FEY3+9OQXDC6uwiq2T
AUv4a52v6aAs/D43+ASSIW1Fm+xsUyZq3RZiSTAlfgnB/KwxDSxd5BBbmRT3KRpMopPX359nqVxJ
o8XVIPVHLfR/KDDr6XG4MQPhgx8DbDaSaisb7bsiVZ6zcY1KYangDXRLm2AmNDvTgX79AXKLZlWe
6cAzdNM2lBcFRYyqfh8lE+y53aF76fip4YjG+f7CLXiVK7uzCGJEWTUXYhO7xvDNyobPuWQe4Pcd
YeIM17pTF41RN5BoWpr4ZGYhGb0PfTYYYFBqtdYf/HCAK9Mf3Y1qdG9WH+or7kWevPrsQILmg4z1
f0i7sh1JdSX4RUhgbJZXitp6G3qd5QXN9D3DajA75utvMNI9U+VChbqv1G8tkWU7baczIyMgxgs4
vNqqFFWkszub4yhDf/ULY3H0JSed8WRz0/idTC4YC0C2+LWtTMOfSkJqT0d0c4+iOKa9b4z6KLrE
uXcSyFCn0Nw6VrHebYTWDJ6oaQd1EH302jqzN3FTD3cxm4zHkdYRGL/aZmO7oQslaTx9kZvOcUUn
xvb64i1sbWjy6kgdz7p6F6wIrjlFUHvGrZb0fgf9K73cZvbHrwPYQM84oOsAJ6k7o0QsGFYOrgOn
szeRO+549YU1zsr9uXATzOrC6IyYgRcXxLm1HnZDVSHaMKfaG2J6CCP6gBbOXZwlmmfY2kp0s7jh
5w494P2R/rjoxJ6chDYk6ubqp/ajT8xnKxG3Y8Yf5UQaL+cx7qPQ02ttm6T0KXc/zBGFyPnUvhKQ
ZEX4R+UOd1Hb3fRZdNuyNZarpd2G9kOEusAS2Rcc/0PUTjWk4NCF3BTkRnNJ/TyWnbOvrMw5mvFI
V+Z06YxG/IOa+NwpegE5T0jfUyNGUsnQHxhgoGm0VrJes6BMWi56qlW44wNz3BFru3ZTLn5+lgkH
gAwkgepNGY9QFSriEugBwGc12Xm/r2/XpbI0VgKaZCAwQGpMTbtJTavLwRmBtCr2VnTT/bYLvBC3
0Amv5Xb4FcqtKDe57Wvfrxueb0f1HCSzVBc6W7DD1MCEQG62LSs8E3P9gYdvhL3QvgQHBNjCy2/D
9Ktbc715IS4MQr1xZtaYa4TKdQqF5lIfOWKOIuU7lBzuiMZvSg65BxOyRl6bhWyrAVd1fZhL6wck
279W5/+fRMhuXcS8AcVFMHLjhcvuWydQPL5uY3EqwVMOPXnUgC6y3gXUABOOTpWAQlYwCwcv4amn
Td95+9jRp65JfTm+Xze5dMpDJATUNGjwvuxNGuykt6uY4QQubmm2t+pjnn/iIjkxoWbFqrYZ0Cis
O0GUpr/czniudXfy4tBeKeAsHfOIblA7xgaDpO38/5MVYjyhIgO6OxgS8W4ycSx6aC3apvWPkQJO
Fwqq769P3qInQnQBYRWOJqRNzy0KJDHg/j3yfXY4oq+8lb4bOsnWjFO+0dtW30YIvHxJw2plTpfG
iuoqUqeztgVT+/DCvAolGWn8GE7HmmzG2G/Zvs6Odr4S4C+5PVrNkTrF+C47pKa+1aELWMePxNkM
5i1lH8eHIcCYydHQfAE1FWUzFw5r6lwm8SMtb7Xcd62VLbVwT4EYDwIMoFyaU0pK6Av6BTPqkQsI
+n7cR73ujQbbFlBmW+OWXTSEgx0ZB9NGNlvxhfmxaVT9YAWhgFC5kR71cToCaJmvVVoXVgRNCgiX
0K4G/Ko6YwmrqF7qLQu61PJE67lyrfF//qnKAYuyoY0HCwFsD7x/525dA6I7TClhAWVDUJnZy6DV
L23+Yc4gcDHgREUJZ5afvEhrjDTr2gkkF0E63M6obf7xE3sOTECPQWZwuoozTSqDA5eesKA3obK7
L9vnD+/+s+8rrptGmSBswvf1YVv+4E22bep06zg1aMw7z2k+vhNt0FcDEzMraV8oZbTEyiawZdOA
oiKKt/3KWXapyIXlQC0NfTbA7F3G4hp0ioSIBhoYE9cfxnByvztF3ngtrfqbqMQRYw9WfecUeBKY
vNBR9DXcfYns7N7pHNz40DDcV6413rnDKrXdkksik4PmHLQBzUQh5y4JUF+lT3ZLA+gUPCNMO7Co
LH1bC9eYVRYOVpSb5x5aHEnoc1a2Mc/1VIRWQQMz6z0Y8RgaQ2s8gYwEIgKpf92Flg4NcOliK6Pg
BhifcjpNuSsFl5wGRAugveOboFt16OtEPuGqDPUQwLVQULxQDXecoqFRXLGAuM+xzT2i30/6a0bv
Su22WwsIl9YKySD4KghkL3vERZyVVuXmLGDR0EMDDzwILOks36rsTzQjIx/215SSYHBCkLyBdx9H
yPhMxZNrrUVki+4AGr0/VeDLmALJvt4Zamy6AQKJW+rIBJLSujymNsSQ+h56dXNXyMpWXDQKcS08
WMHadtG5ZfG8c0akkgKkHP0wj7YZwnjq3EG2Jk7fr3vgQgiDfCUCdzBW4FKhs4eeBk1IjhZZ47Cg
IMVvGotNYRfHvjbeqNP+lEPxElZgYrluc8lB8C4G4aIJyBZIOs5tQjVZDi6HN4IDe1PxwCAH0y5W
ttbSNTlrCMPd8SwCluTcSBFyyI1XjIL/9EGADs0SK6CqxVFQMK0C2YEATMXWdWgTMsfIpoEgvl7u
KuIla+oVC+8B1PP+mlBOvdRIahuiajToNLSgcc3TEtvvm9+9/dAXQCpGe3f8dn1t/uiNqpf/vKPm
EhyCAJUrCernTcddXANA5rRfprGPb5I4s/bUqKjPBAroloWmiymd9M3UW81t7XTNQ11Ksomz9B9h
izHIwORsxbsSwG881EN7L4YG/B2cQAUZ7BFgYL/+o5c2DLYi8psu7oaLcg9lvVnbw/ybx62GF6B5
gOJsjFLlGrZx0amQGfpTVzIuQhbapwXQwzivowpikRyVJGpZa2DAxdHMghUo9+CxpwZ4RC+JZlcd
DSb9qyQ4dWzX66tfpAaK3vgEaaCNViQErBB+mzVmzrcJyZHD1IeJBvr0xbGPUJ+/vjRLMwagAF4p
6DcDUZmy15s85pFGECRpInmts+Eh19e6ZZYu0VMTSrgax2Dz1JqQBllNJs/tNaiI4LBECLuNeu5f
H89SLh0dDWDXB2m5iZ4WZcJMU8shiwV4cNRE1qaUuW9q7W2cFtuhM39ouXmf8GpLiuStm4qPI3TA
IaLjTgCTJ3B9ykjFxDVjqHXYLtvar+ux2QKmgXOUGsOO5bJauRyWjjikS6GagnYXHNbK4glG2zYX
k41yvOF1kbkfJEEnx7i/PqdLPoJN5f7J3INLev7/yR2UlIVpNFZjB1YVhNp9/viJz6MFdk7UQ6pL
bZQYK9OOczAQBlTuK79Yo/de6lgAROzv95VZMqbGzmiK7+ec5cyjdcqDapLWFyc1IB8OqIK5rzS9
KzdMp9+aUE/xzOWhN9ixtql0nu9zwuOdnQEtkKFd16f60H+z6jp9lN2I0kwZZjelLN1DVCF3aEL6
93uZx2t4k/lnqgc/SmDGnHyCl6lVsAjaPxGMOkHn8k02mV6dPwqwV45OdEPRgHd9UZY27SxbiMcM
wF+X0EuS6qCulEAalAfqvsnbJH8k5uG6kQX/RUEIz3Ekt3CfqRkhkDEahiAoL/D8OS8Gj/RYnjXY
3JoRZVPqUdb1eYpHEYn5nk572aOM4a6MZGGLAF0N50VUiAKlimLjVuGQRqCE6Or9K2QLfJbHa7Il
KzbUPF0YoVe8nlCtG4vwOWrlnZNNr9cXZGHVMQwAAGasO4iQlLmyEhZ1tMZc5fErKd5aSBAXb8nK
Y2dxHGCQngUsEJmpWTnNqrsURB8YR+8R6CStUC0tfR7vULyWAZQBPlO5ACLU5Sanr61Ajl4h/dJa
iSsXgj5QEf39vvKmqYxyEMhcWEEvyl1h89u+GZ7Ggvu9icYUZ/qJ/obvaEldMTtPvbr94Vp4++Ix
DbaS+WedHMIkaoibxJUTNMOWF75+5N+0yhuaTRiuhP8LToBI419Lqp8BIenERt44gVtpj3FoPYdM
HCLQEqRkDVC2ZkpZK9sMtTjjAm37vAR3I/MnR3jJhMS6/HXdsxe84mxQyqoZBXR9yhSnp2R+IiBk
vBJHLY4Er2nEg3hXX1RjZdFX6KTHUdal7KYC9adub7uW3Y+R9hlHOLE0/5ITRxjRla2P86HZtD+L
wvB6992how8GM89s/pOuVQcWJ+7EnHJ7OmFcJgUF5C+3iJfb84Nh5excOKAhnfl36pRDh+khl67E
oVNmB2ntyPA1X4sB1gahbJ4olWmNJw4umgHq178oXYmQVoagQrNxI/R2HGOShPs6sh96Qj07X4Ox
LfXGnU6UChPhVe3UjQSrhtmMeLyJV0qnb6lT3/Wl8Qwx72fqVP+IUNubLNlSsBiWZE1WZHmgc00D
nIiXDGn5EEHijow2AIjuQ1rZ+8iNvotBX9lNa2bm9Tzx8SiLTYr2WWBFoFuSueSdGi6KvmRlKy2a
oci7zcAD84J32HBHQRyts4Mk+lomP0T0O09WssKL5wJwJDPUwHBRQDkfSRrbhRX3QDrG2j0D777F
0ACXvpD85fr5toRpQNb5ryFlF2WiawdoJdlBKGu/asaN44Sbpv9SaYlH5NeIP7ad7TVlcZQf1ufA
XYt4QUd2CjUvlNvOx2jFRtaJBODEIryf+DGhm3SNvXVxA5+YUBwC6rBWUrYw0dQe6/dx9fGgAUNA
OnnGPMKxlYvIzEHMHUWISZLQ/i7S/isx1+inl1cIMclsZZZOUaaJNbEwzJxYQaR/jyJo6WmiajdN
AdI0K2lA5wG9VVt+4aV27Kd2N4It4bqPLPoiAm6Mbw4jVBGInCR4XrDUDrrKq5hvfcsBOChXooeF
8AiPk79GlJkMhV7YGoWRASIn6Jrtxa9Wo8XXsrWHJ83Vu5/FFA3bVDYtcP/htPIEXyyT4HyaiQag
gHABRMkByCIpF3ZgjNZNXGZ7dJj4Ldr4DFK/oK15L2P5LqL0P+bYHEF18pjm/Y3De7Bn9ze8W1MI
Xnq1oXkNXXLAxcz9tud7YxiiqevL0AomrYu8NG77u6hMeKCnjXxqYpfuIyLWkjqLRoHFmdU+cDKq
WBYNbLz6qGcANOY3iXkLnVgU2ik9TPnK1b202DjTZs5EgMMu+pdBil3k+BFWQBBeQbdXoNmLdl5a
9E9TP+lbScpdZHSHePxE0xwSEmgtQwM/2rPVAnvkOoleTxFuiOJHS98BIbYAJbfcg1wLvJeOnlNL
SuSYTmFlVVKzgB7fmyEYWPzru3KJgglDAbAVFwTa9tXIXg/zaco7wwrsXHDhcdCO+YaswUeQNOLn
FFdvuPMzj1R6sx1iPb8REK24G1gjHruh749tGstDlZhiIzVpbavcerz+C5euyZMfqD4IrDjVLNJh
laWZ3rQl8iRF4wnrE0fwqRXl4IgzI9NAVYICPUct2DfX0raLo8AljxMebY8Q3TnfiXlD9TA2cdlD
9+tHQ8Ob0Cq/hZCTuj5ZS3sPJzxw7S5kXi50pHIgJS3NQoTkgvSfNwLERPKhtsJ3oxi+mbVY64Nc
dM8Te4p72q3LWm1Ex0k06X7Iy4ew+gSMxsZgkByGpsUlQSZe2S1BPcICBmmThn5T7QZrm5UeqW/N
tXfU4iqd2FJeNz0I9yQrcF6KzPGs8qdlVBuyFq4vXYTQgMBWQ0Yd6XXF1WjmoBc+QUJTE8cyjL2x
qA9Vqnlmv9bksDgcoAoxd8imXbDO86kdJGcDENbm+C4kKsiT/YxodH/d6VbMqDc7VI3SsaphxqAy
qGhyQK5/a1prQeair4EQ7A+UEESf8/9PwvKkyMY6Ab94YITjP1Fe3pGcrrRpLW6fExPzSE9MVG2B
NtFqNoHkENs42VbT7upxI9ZK7gs+gMVHxR1gCtxfrgJHhwrsOKA0ZgVWCp1ZrH2zQ8m4oq/XV2Zh
PDAzo/otXI8XKPTEAId1IyDzyAf9iOwB9cDxdm/IbmfG7cGcxArIbuk2mZ0a2pngQILMiTqBcaZ3
mlPOxyh5ouSriN+jOyuf/Mq24qdQj+KbNo/RbeV2ICLmRsB5tgutFKx/NNd/dpnOj+hyWkteLngo
arzwGSSTMeFqRzipu0pAMBuRgnWrhd9HDeIWqAB+YrLR3TPDd2eyDuWIj1MTqictOM8N9MbN7TT7
Sc9fp8J+wyrcMNQdr9tbCH8gsfw/exdcSKJyyikVOBijDCGk73Sz7tkmtTcSjDVJv6mn43WDCxsQ
7yswu6OlB8grFfnFkURPWntELGL7ZuMVT//f55X5G9vMLnQdn2fdt/FGtz/zeRQuIGsC8AmK/+d7
2ynKvtY1fJ7bt2758Jk+P+Qt/35/3osnZ8eAcEk2Ib6fH4mxq5Ld9dlZWm103wPwMRd/QdF2/nlZ
MS1FUMuCJuet11iOn0zNdzQ5bouh3xZQpTOcjIFJZy0yWjqqTg0rx647QLRsJBIYEAjeDFm36Rn0
Kcn74IT+9SEu+ReAK0CSApZHLq6rrBioBXALw03/luqP7so1tfJ59ZoaKl4MpMLnUz0DaMvy9I+j
VfHWmhO9OPhwtCtLZDWk7WU3mAG1a2fTAFm6ZxB9WrGytB44X+cu6JlkTs13tHGEl4fQzIDwfT7t
hupAmoNMVx7Si1YA2wc0e5aOVsdiON1g5H1JAoHEwGjaR4cTSG9rjY9i1trxPGeHlOoCEtdoS8FN
aM73+7lvpwBEj2hmJ0EjzQiNAQOkZOyvVVd+h1K96eWWG3k1Hs7X3W1pR6EyC+ZjEAXPKrXnVnlG
I6BMRxPIc3FbAabpCHQMmOlPKCQPmy4pv5kuMvVd7q5R8Cx5IsB2czOaDQiIekui8SwDJUlkBnrX
vcTcvc0mvnITL914SMhB+HuWFwd6+nxwRTJWeezEZlA0B6greaHmd/H36xO4tGwz1BSlcxc4LfXp
CN4awALcEhinCFkFzxj4O3dBKUcKq/hNoJx1yEHu6YclxFOuW14cHa5y+AvuvYvSLTjgmCl07AGj
GfsfwqnHN0dYuS/IsKbMu2jqD84K9WgwLyu3Uj5ZkthaRYMwK+8Thx8yI74Jy3QlU7voEn/NqDl8
FPDHWsQ1zPB9VWwysRKcLA8DfoBeHBdwNGWLGandlKOF70/1fSVvuvCnY7x+YlGg5Yp3GpoOABY+
dzlHK5KmRG016Mv6jdHh4Cbhf6rO+f/M/IHgnNyzE+pc4VBbJu5xs/JLErs7iRsfSYvYWnkOLE7a
3xH9yamemIotvZviwjEDAZwFi5FiSjzbWjlp55lXDz+g5f43bX/qLidGGqSvE11GQFYnVkU8vEC1
A7dLupVNl210DhjPYK4ir5aGhhwdnoVozYZUi3I+TJAumOHpNND5VqOHOLpPs5WUyqIJQJFgARc6
MFHn/iA6mdCR64AvT/m3IawezJxvGUTBPu52AL7/a2a+yU7mzzIiHrPSpIHUePWSJTTxGefa92Ey
ujVT89NcXSv08yKDgyMV/QnK0300dG6accQCSIlSr09ov2vSpNlUNss7L4nS8o5PUu7Koip9pwmt
jRDauGmgkYmNLYF3ztrs0EKecztGBuu8AZq5+6Ybyw0p9ebGgVibl1rt4E12l9xYZfWYojX7i57W
GTSBWHiI0G2008Ec6suyg/Y52kmkZeB4r613K3GGCMXrVn9CLJJ77jB0myEm0T8aJwCglvoPpuna
NzwWyVaLZXPXyBFxMOqHaM+n6BFG7tyAqKJuPrMwMrw0iROfFn17rFmZ7PQ+XMtXLRx7wO1jRlGX
ALBIfdNrGYmyyAYAUBhb6YPk/LpvLEQx+Dy6FkDFRXH0KUdSDbp4YO9GFlTNnR4/luVtUx8SvtZC
vDgKBC6Q9UU65+KZnYkKrFyRyYLc3ECHSOgrL715pyhuB63gGUmM2B/AW8XF+6pJs2poWMDFg92+
TuiQT1aC40UTSP3gEQz4wEVTsowEJ2PIWdDGv6qBbcBl7RvTipGF5cBJhy4DgBQxFjXuKatkbGgL
vLyru75pgmNLq9HtCu6JzP3EfXdqSpmyOIpp5Q4xCyIXRCL3NRIMaxTLSwc3cq1ADoI3AV3HinPl
qTuluY0rtezbuzl1LMowgkoc+1L0Dt0VbI0ccsHNZmk1FPB0cPtccJZ0tI2aTqNmAEzbT9uWO6C8
Hq9vmAU3ODOhTJubRGHf5ybCRsPwpcGe3NE41MV4vG5mKXKcqdIdkDlBw/Hi9imzUSs62wRNMH9r
DXEz1dPe4hRA/Fj4LQj0vDxbg+QvTh/ONiRDqTtTDJ5fFJMWkaxPEO9b/AmKLaxbmbuF77uosv0h
gceTQi22QXuXZZ0lzEBa6IZ0Eq8OkxWvXthAeDXM9VtoObm49c6HUI5hp5UjAhIo1L9HpNWfO5OL
LRca3dLBsFaemosjQiUTIAU8zi6k9oa26ceuR1+VbabbkDC/6leeKYsDOrEw/4KTy3vQ8skdcljo
4vCpYO6h0+Lbups2dleshcCLo4GqBrhi8KZFe/i5LVcru2kOjQO79ypb24bM2F1364Xdg3v/Xwtq
EA/ZO+RICJ4lMg1/RhbgvuMgvjojTrlPGEJbNoDXiLYv+mKhwjXUeRiawdCKf7TQiD1nMmOPk3rN
0jwp6tWDo/pfS8oCCfSaTkTC47Rvbbqlb7Oygb3pUh9U0ZP8OCIGHEazrgHK1aiszifuiTdAsxp9
MxNCYdq0bzTNtg4vgCp3Vq5Te8kTZqEboC0gLH9B+UHJVLeJNZCgHfXckzoHwJhyhu7MpguSljG/
KDvdc5vJfDKTpnth+ig9EwF561l1OnqhZVdIYreac6elWXJIk1mSBGJNO8La8VvujBaIexvnzhR1
c7QcrXwB0WW2MaJQPGPxsls+4YCl4I3eSLOKD20fgqcllJzvSEiL2zBDEc+zBXh37JhaB1639Rew
POW3bhTGvswOU9sdazRgOpHv5D7oAPYRtOlGKO9pmzEK/cJybtOooveI2pCF5qL2dXDfPMWQoNyU
ml7fGk7PHlnjRL8RqDpb5qbNrk6HaVdLJ9kVfdmgj1IfNmJAeNpZVbJBAGT/lqWdeG6ZEo+ITvMp
bcatGTr5DtDm5MnOtOiQG22+bXt9Wlm4pdOC2TOuAAlC3aLztXLiH7Sa0grtRWhpAPD8qYr8It36
13fWogn0GjgGUq1grpr/f2KiCeuYQnWLBVa4tSHCmeCm4Ol7L35et7O0r0D38a8dxdVtUUcxeidY
EKevsdjGzRaCiVk6bJIRCq2iRTp/Lcu2dDqdmlRmDyAJsyxBUxC4ww4QQWvaRWvSn8uz5+joWgUF
IfJO57NXMeSdRrdHFKnjYZJUSE7H5mEa0u8aXaNnXtrEM+EXasO4zwGjO7eliVL2fZPisCU3pP4n
KsTKw3zNgHLZ5gM320zAgD744Y0ld9c9YPHzSOQj64kuh4tO/d6igkekNIGkrX53Zv+lK9fIABYi
1FlUEkru8GR49OwRJ848VdwYXWEQPFfDA+i+hW4fyuJV1o+avgaaXGp9gjFoJoAVdG5PVaar7CUk
VnKOZAlptwiNX8DzswP52x6wi4PR9V9SqHNTi0cbYKNers/ln4BRvaaAurIsSKgiw6WyvoxtkwGi
h7jVrLJ609T0to2dPcHFmEJsfWoy5hmZQJuko30nI7O82I32eK+PHo9A+7Dya2bXu/g16PpBXwkY
GRFwnM87ibsunnBDBFZ2UwNfFbLKE9Ev12z9ECJixMj8WNwn+q/rdpc2OJ37AucYd87BnZvVSs6M
ypAk4M4tmY5Re9P0Kzf0ktOemlCOR9EbYmLDSMBd9dre58lKOLj2eWXiJgR9leniYo67b6b97eM5
VlQu/86PcgCyShg9unJJQN7Y2PpWZPrXF2Dt5yvHn0m7XMoWBvh4sPTKw4tj5UxaOmAp3ugIk6C3
6qjN0UaZuVQDFh64gc7yhoTTfSsN6NfoGrgcnfYTbO0zYBSssngyGeAGOHepittTXUyEoIzA/HiS
2C76ps+21+dtaVTAc8wqHcgEgYTn3AqPcOUK1NWCxCi82nhynHte/Miyl//PjLI8oaym0ZQw0xvA
8ZIn034Y8dI0onjlAFg6d8HXMIvIoGn+4hoE4XJhx4kgQQrRXVkBUdYZUNMCa1854SQI2f76wJb8
Ds1GeBCilw3dn8rAsqjkhivgdyPZDEnqURx3/5eFP33hJzcJrzW7k1InAeufx/YVMPLPfB/lbVDG
uSAxUfzMYTRB8GBi5xStP7LkoUnTlWT+EjYXlxNBdxkFN9IFBRr4R5u2qxojkInFXsLRjbZ2Weqv
+VgPfims7M1gtuXrgoqXXpPRsRBEblLShT7nSI7WcVK/FpXu3oPdMXm9PgFLLoPEHrrS8DJF7KRM
QD31ZjSkkxHEZrZPXO74OunuSViPXir4bVuvFl2XnAaXJS4odA3Ri2o7UsKZBLYUToOWoV3bHa4P
aPHzs1oN+CEhV6f22TkczAhaHeMOLAD8t3/F2dpZuDRlYE7F77eQ/r9QQuC229LEDkmgjUFa/jAi
ZyMA657oTTd8glkbPYN/bZHzE0pyuxGWHmE08QYaLYecZyvztRw/nZhQKjL1UIwS4HUS1M7EkRUt
y3utIiHmjhGwh0l9x9qiOJSpFIB/oIvcMMtPcEmDovzf+F2FSADEnEoUBliQ6QYk0pLtUKycwbMf
q6ERdiDEz/DyBlJqXtSTg4QY2OelOeERAhFVWj7NyGZIK1/3vT/h3oUV4N1RYwd/FBKN51aa0a5y
7oC3wBgK60tb2IM3ggiAeUSbOuGxoXuPelEcplCfPC6taJMM6U3G7geTggt8yGm4sSrOHiJXAycn
6UO6QaqqrrxSGikOQW5+aVCD3oLVEjWeRDbbDCwTrRcayF7gsLDepW7HxynucWdKmSU7OVrWN6GD
WzfirtwwKsttb1bkSfRp70VE1INnl+GDi7NbdGITRXut3ee23v0TS5E+kin5D2F19BYXRrFl/Vhs
SmGWnpPL/BbHXeYNUznsyDj1nottcdDDNP91fV6X9jTajGemN+D7EOifT6uZd3ZbiswK0vbGcW+Q
Dbn+/SXnQPcEmSvUKHio3097YxgLivd9iMdK3WgAkVrHFDLy180sDuPEzPz/Ex/MjdJsEwYf1KtN
R/1erLzs1oahnOUTqbOoIPg+I3fQQ2DksVsjPJ0d+NzBDeAe0NiBawy9cGrHkKGN7ZDnoBrJzcg+
uh1wKjFQnXICc0DeOuNtMg6dX4uBba/P3eXYYBhEICCYmHuBVSLznI2OATJlBvoRPGugHW+lWxy6
141cLtC5EWWBppwDQZzDSFrvOd9EzsoCrX1fWSAnEdwM5+/rv/v6OWuer//8hV6r+fcjzYxcPfKZ
ahqEWXmFCUwZSvr9vtTpZqg0L6xthOhNe8cHc09GqnvgY4eme1/80qa12tRlRA3LaHJH4taeS1TK
MQvSDq1LB4sGei2OJp4M0Kjnu7rgz2HVrrjE5WyiaQ1xO1IwSH6joHO+nYgO5NYkbBpYdCeq53Ct
5f1yLOffJ+fft8thzKgNBpdY3uEP+cWC7NzEv75oa6NQzraYTtRs51Fwa1M8dWvg4Mt9Mw8Clyuy
AUDQ2sogRgBbAd7EIKbWQ/qjLV7jamXXLJpgM6sVglxA2hSv5mnnDhUcK5BTxLycjDla3KSvm/H+
+lQtLgiYUQEuA1oT78PzBdEEnjEM2LnABWvqk5mzZNcPYfpziqLopaqnT5B1IS4GMhSS7PAxNSqB
iMDYclnjPA1f2L05fL8+nMWVP/m84r8ma/XeGfF5w/CMW7JWiV78POIQgBzmNJ+jxCJ0km7JaMkC
QPBpfUjXOouWv4/+LSjiOmAWVRyXWIVAhQiXprwpNeAko38+MT1gjP7f92f7J7dlQ2Shay2+z9BV
fu+WKzXGRa89+bziTK3ekqGe7/z+qyM9pu/zNQKhJQsgN8ThhLQ0whflLERw1oTThK0nnKMw9qbI
9p0QK3tiaRVOjSirnIaSRcyEEau4rTbZuJK6WhzDTDA9C3+Da1f5POpAYexYggWm84WUdw3ZSLr9
+DrPCBaQI6OEDVvn66w3Anyog8Pw/jgipi0/M4JZKwA678jaq1CcEERIAL0KK9ALXyavSfkwjZ+I
62aKApyycyO4Wh2HdAKTBkV4ChWofkdbp94OQ10ers/T0umHwGcGLIMG9AK7gDc8x8XrgrMsgmCA
RuN7sODt9ai7A97W/4QtYOeQHEN2G/m+8zUxRwl1P6DrAq136g24hflNYoT1fsp7YMSIGZuP1w1e
ujGg0JAHQJqUQOaPKntlSDKof0ytGbTNMXEOa5fspRvPSOvZvzCkSxYpUPTHlMclDUZz2EDZwU8j
Y+dOa5WbOd+lRscnZtTuqoTrIK2cBCIGLW/tfcVCHpiDUbyNcUGCKCEZUHN5mxynUkgw4Y/x6yem
EaV5HVI8gCirAnwN12LwfAEIECKPU4ybopErnrG4UCcWlHii1/oYGSPbDOIXmRxycvz/BqBcKmH7
vwGkU+qNYpMXazTSsyddrNHJAOYBnlwrpQAkWZ8sQIBIvMmrndHgMX2gP6EQ/eFjAU6HoMiZeerm
KPXckpBlFhc93krM/eUcY+PH9alayCvi+0jCICsPutnLQh5HUfoPo21IXrr2Dcyl6KsH/aZnRXzD
pUQ/1uQlKOenKO32xq6zYu8h/XiGFr/iD74bFEAzE8f5KLlksqpjlF6n94IiuHy6Psolf0PbEeru
YBJBG64yiZFbJTzsChaMeqClX42Pg3NQXZgbFgBswyWn3j7Z0Nhpg8sjGJB3BVHIij/P96PibSCN
Ad6ZOXOMpHIVlhWDcKoN9dIEmZ3c/DUdtB/orvFyCkmsfi3/v3DMgYgaPcl4eSFPol5EWl2wnGSV
CyLQ0BfhvnDEbgi1j/s1pgr1hfk+RWijXA66FBSEXxBnMEEAirLC8PFsIDhVAG3EcQ1qFTwkz12q
ig1TdKXGH3n19i6rl+setTBJMxJ0xvsQAtJMJaRpATU0s0IWjyY6Rnq/MH+4/YqJBac9MzHfE6dn
DOdpxAaYYDsNN0C9wvaxcIQBPD9DCeG5eJ0oC+C0BTjRnY4/Okl/hGLFhhoBiAqR3t/o0+76bK3Z
Us77fEwgf6n3/FGLtwnBcDbaTxsil+bzdTtLuYuzQSknvwGiXM1oW/7Yle/YUl6DXlazuk9kdGOh
+yXKgTPrpZjhTV7Tu2uU2gtLhm51bJo5yYjOKPUYGyVg/FHDH232RXh2t7Jky8M7+b7idSNNeSna
mj/q1Y6Fr8S5YxWokQ6zVl4bHwXdsuSeRiuPnMVRocfjTw0VUYHiiHicABGGroTHeLgRW7ta+fyi
c8wwWgJMGx6Z81Y78XPXSMyOpAV/TLX73ppQoXhJO7ThQ25vjD6MAECnBR7hwBiCkBQc7ue26tKo
RJSD0ImPG73TPRZ3K+fawsGAWxT5JISfgOyruOq6BvQ1GR1sJLAUGe19jZSJRr9f9/MlI3gWz+WB
WQ6JKsPI9bofoL2VP8b9JjU2WeJPa1famonZKU5WRSSslilIXx/BAOqnwys0H2qUIK6P4/I1Ar2H
k3EoS59VesErjnGEuc8cD8BM1uwQXF+3suRgp1bmX3EylMrhYxZKmkPUt9uU2X+a0UXJ4j1J95az
sjCLO/TUlnIC6NKthJbAljNVaHfRtxqQktBo+S91X7YdN45s+yu96vmyD+fhrtP9QDInjZkaLMsv
XLItkwAJkCDBAfz6u6muaqeoPMlj99N96VXVWcpITIFAxI69Q9VVr1mr1tJvX8xUxGmg9lqBNpX/
bKwzD+GB3yawqVscVEOiHOmaWl5V9SYVW5suOPWTi2fbvudP+g6oU72f1oKgR9PssXiDDSCndVN7
UW+sHXfBzCnvAy7qv8zMYzeGgoeBCgE2YmaGARWhNBdq6ye3uoMgGPStb3XS9wMhppaxTJiYs+GL
BHeO8r+aS93VJyfryMb0+dEetFggcwmU7IFnMfEiipIaaLWWLogTI/F0qM7g2QYA44e+WasRJWjB
i+LQAU/oQYWWjw9B9su5EITQR0ZmngGMLbqO9tgCDUk3Ofk+mBflErD+RDn5vY2ZY+DIaALIgHCk
khvXu9KDEHFWY6wzwHiDS997bpaojk+dXAwLEDzIfoNlYc6KVRcWr3NRYZ+hEgoShzK5kOklR5Gy
db+63rPUt5oe69nq/IGdTskstn9ndhYa0UKjXpLCbAP404gdjlLoEJkq7NuVNNHYthTen9iJeEog
cp2er7hBZndH7gS5gTx7fjCLGD4C0Gs6Ru6SwuaJJ8s7K7NNIv2KNIly8wPy96baefau6V/qoIoJ
uIKa8ev5STy571HW1cGnBnqMeRGn89xalFTLD9z8YeiPRnnTlwuRw5KJ2TrxvjQKp4SJsl635Btl
K31Jr+7kVjgaxWxlgNVpWOHhYOHJsTX4F5t+CiCOUXXfHf5U0AueLEReS2OaLdKg/A4NmrQ46KW3
qqqXptlxvV+4kU4agdwWUDRTaWfO+KAZXacSf4B3dS55sulQOuTe7wzkyMZsIKxomly2I7xrEaHz
RpYxNJx+fYvhqYrXBbg9MJDZbceNnPgAYeSHIbsrOLhq7vtfx58jIYvkBDqjkAj+ALwF3ZUJXa82
PwQaCBx2ptiW3W0yLCHpp8mYexwgjpAMQZp0ajx+fxVpedoB49LlB6eLRLdl+t1vzNTR98+uujyo
play6fuHpy571spXXy4gbU/tqeMhzKIsYrLe6anK8VqNaXvDSPwb/PpYjKNRzAIpt4E8RMn6/DA2
qzQwQivfSbLki0+MA6n+SSkISfePtUHLVQYDmkQcuA8KLaXHlX8pzCVAwikrKLv4E2EHwOXzm425
rZsmTiMOhrwQxtYWO5UtHMATlwoCtDdkheUiRzVzXZ2WVJAjaGps3S627G2OFpqafM/U5vzeOmkn
QCUVMP0JhjVb+EzrxVBytADYQR1KFYQ+aSF7ocJG+3ze0qlJg1ocgBDgH/Ohsvj+lKCuymjS6vVB
8Dyu6AsB7F5yc8E5ngp0wPj608xs4sTATT+TPQZkVHFGKVqXSxDVdFFqrXLVblnmh72wQiWe/rPx
zVymqrV+VNpYH4oxj3r3htlmyJcS8ScnEURxYCfDrfxBcMkTTuqWI5ar7oaLjvSbcXhM6l+PR/HO
Rm1ukvAEl8vMM9tSVr7tyvpQftJ1ZF0OCTqfzk/WCZcJZQfkdae0AcKL2bYDbsQKBg/bu8/VLnCK
GG1vC/HFkomZv0G0ZLUkgAmDgbI7Hb6bwN6dH8WJ1UDVL0ApHFcYQKezvTYSs2V+lYmDosW2btiN
qcTa9pfSRW/p6NkF887ObGsVhQm0IV5Uh6LI1QWA5t/rzgPpWsmsq9wjxg5gFTMCis1bKadPwjzx
/Gtpe69WpzsHkerOtsr67nFMQZRJNQ7dQGHTVe96r1pFW6jEQIig1qvu0h5Zsavt9JW2SOqNtvbg
CmFHjUV51Az+J9J18KmefT/q1Npowgu2VaAlD2Opm9d+mhWfbIOTyG0CM+wdhQYXZZLIasFh44kk
CY1aJ0iwtEHEg7HcZi6v1yLjPeixfHurmBjRaegMEQKDdGu6lRWjyFBCVoBkDyXNm93ITD3KesP+
FNiFXIHjw3sADrHBo0ZvnzrB2yhx3XaVZnWATwP9NgOz9aVvVCAg9430KdBTF12Kqs9DG21WAFdP
/5hSu1iVZJWVF5Acyy/QT+OAYypob+vS5hd5IcCuAXmjcPAoklyDqW1a3WlWVq21keImCP4KAdKZ
1vZX5/fYCQeNExj4KFmhdAAqxfdu0xByKCuRlQevfO7y22YcQoFX01KovGRm5p2HCnzJOUvL6XZm
LMzy6wxg93J9fjBvebT5TsYzBrESkIqThvT70agsTTXskvLA7NHbJnYOTT+UrSMuOA0da9A2o0O0
2BQc4NxOkNA3BxYOxDUupFvLA5WMbC3ZkisGZZWozfTxcnBlvhoheXEnmUWjobLsiCgdeEerrWMz
lUVU+s3wOEgn2HDSj6EpBFZSVC+VJK9dy+mmH4J2pengTUyFn0Z14IhYd6BaVylUg1El8sOCmTwy
8GQKDbM/2IlUIee1HzasyxbS0tMszGfp2K9Mfucot+GmnI7QfxcHQV95uqIgb9FBPVv1uyxYiphO
vCuRWH2TrIQ3/gBOTL3G0AVNqoMJFImrDkJ7slDkBenDjgZXxq8TW4ECHIACUIpYJ7jdqsAeCQp+
5YHWiDQNckPlEgPQCccPE4BkgAwMEecH4NtYQHTQy6tDL8YOra1UW0tO/XhhK59YIzxeJuIND2dz
foPRmpQEQPDyUO9oeoWp+s++fnZ7qSZLq4Fo+Hrn5SrgX89/+6nTjrIKSpFAVU+PlvcbLCOG1uot
OLvTRkKCxitZCLLbOiwT7Qo5yIWpOrWdIeiH9npwoyBymG1nG1cM0foM1kqKjMw2r9NQ6ogqaKTJ
pYrRaWOguUNd1wNMcHYn24RbTVEX1YELqNM/Ogj+0wANFKIOG39RBWWqc89PKjC1/7Y2u5k1f0h9
zYW1Hv3wWTKGqRZL/9kXh9S9F+w51ZuwYy/nV+/UkUX33fT+mBZvnpwxsh7MA31QHmwOhZ9uV7cs
TGwtksOWDBvm1tF5e6fCnKMraB4PqsT0RkMl/NCM6UpTV0MClMZSc/KCkTksQ6a1bLUBRrJGv7RT
uus141ok42IzyHzFAIaAOiFk5PGCQ+g22/qAbDh6YwcVWEXruAtkxKXc1Egfn5+zD9twMgO5A7x4
QcnxIYZGGijx7ZxAo9Ctwry99SFaH1zUClVh7+G8qQ+HGaaAhUXdHwrA8EWzcN1zUThPoDy9By9H
ChRYvuOZFtIu2GXFEiHQh6032bKguoikNOLM+f2N/z+riOAYFjqoq7hnq5ShHrzuIAhKFm7B6ey8
O1tvtrDJ0e4HMbt5nku5VHR2mou9Lx91wREe/MYagbb43wZmh3fMQM4yJlTsh0aL/e7SoM822qog
W2Rtzi/Rqd1wbGnmARH5lnqiY9qc+7yPKzxGy3XS7sZhYSuctAM4C8Rt8YKDg3jv10XSKZaqTOxT
q0YBu9e3pEjQ2cz3o21eBmO2YO/k1vPAIoFoDgy383tEc7NCLzuMK7O+cf2boZehbL8a6bfz0/dh
1+G9O0EsTQARkcib3+hCoqcB7drFfjT8Kw8yY6ASAWPhfZ+0m6zQLqnlL7g8wGbmuw82vYlbGaU4
SPjOcdSQTlBjhfHtTToYa6N2jahskIgpXQ+UnF3qrrSCp1HWJnyXKA8xpqrLJ58l3WVPexprYBe6
ALsKWdssHePOJmgkyO0msoKCrvEWlVGtd/g06EASx73YboqnPO1BlpC5GoTN/A6Ee5oFwD4177vK
S1fN2MjQT+p+1dm9uChc1BkGCW76dlDGRrmdG44y41dq1LSVSUh7Iynzngu90FYUPGRKSuguY6NX
+boxCryHJHQ778vhyujzu7r0dk/Zaszcne+JqLjTdlrRH1zN3JHOLFZgSB9X1diBINCYsgI9WnFa
02ER0SsUWnC0IeyC3zsMKY1JT5LIL8BJODRonqCV0kPTLIwoY2UTeppvbahiKurG/tHSNBlrwnJj
FjTVuunGFiNCrzyRtRMJ4G02Jk0fcj66a6KNflTKBuQVbdJHupG+erKA4JzixUorJfLIzNIiBv4o
kOIl9VrrAFgxB3zgtBqNm0yVobJqK6wqRAQD5NO3pR68lsTloWDKXltDhcKYb2e7nkJCpk4TG/If
lhmKpAWnY2EoCFQX9Vq3VRZmJjGjwUERTe+A+tUEcUKfQ9mmascktByMkLqlGeVuUcQcP/mz4znZ
RcugMV63QbsmkAi+RXokS8PEH590ndAMwt3usGkCWaMi4naXAbSacLRcK6R0tLdU1c0KdTeQIJcF
JftGWN/U4OjPvnTkTlCQxmQ9cvaDYS1RzL/hfd+5ZIhNGnD7aCbCyQA6/L1/GZOiSjq0KO2zpr5y
BhGCbvVQdc+N415BgCSkpXaoXOvSozeVBzpqtpGJvFNio+vgueiLFSNWyFyKHZBcszqIaYMHIKhU
eQaOy4qEo8rjnqZh7uqhPzy37Htv6GFvD9EI98Ivqi5dtRAGR2yQ5jdp78DBFaGdPKSiWyXi1swg
2tpsCF5Mle3cGUOzPe+KPnjYaQZQs0AKzkViVp+9k7kqSD3Sge+b6rslZcQ6vkrGr2l2oy22334I
iWa2ZveTJ6Eeang93wNMbgJbA9V0on651X5mZHY1ZZqNxtASRhrnySvuG+/5/IRNP/LDljmasOkK
OXrL6tIgcHP4fuSvwpa8BEt33pKBacWODLgZaxITjaL7DE5pRLNsfH4AH+642QTN9rxjgxjc6zCA
oUaQcFdCq6x+aJyFfbW01rMgruBgY24VTlbrJVElqxDaB3GjLbz7Fqy8Jc+P5qriY+8yDWPJRdSI
u058SuyFqG1hut5QAUcmLOkgrTjChPhh+GFeXmltbC51bC4ZmZ1C38tLKJhjzYskJNbaILdFHbm/
TKDzfuU/pHcZhyZa3/I9cnwOjewyBBH8+c31ES0+szFbdxGw1smoztHbqtur3NaQZ4WXxY3pWyvf
bSA845mgJfJ06GwPmgPWNly+JS+KFW+aF5Gzb0bmf0YyfckxTJY/HFxoBQG/YUKv3Jjte26ooLDd
BgvJvMe0BstovxrsZ8QXIDqOAppFVr+Qsj+5PQNUHICjQEZ9Hr6qdqzMJs35xLbWmmt0yxavC/Nt
fRwVyrTAwpjAfgNOOPMWQEb70hzcfO8psfPlpZmu+/QKuZyIAyFZ8nVTf3bqx55esfbSHdoFEuxT
zgoMXzrapaeGl3nWqPRB69A1Jtsn3r61SNhB/Ob8CJcszJatzQekIToICBRWXI+R/OXKDTbs8Qhm
GxZxHggJ0VgO0cAuHkctNMrN+RGcOtxHFubkMoNfykJaOtun5kWGOoLIQLWuWzHa9Bdc+6n9dmxp
9lxqlNUNFmrfaAwaV6XprmwHIpTmEmDj9ICQcvAQO3jGvNuA6r5wOtdi+7ZZi+6QOluKtvwl4viT
VpBXBVIN4k4fyGD1lkmQLXrFnoKW3ixf6uGu1L+36u786pzcX0BiQ2QNskYQx3p/3SqP9zIHPHo/
ftZo1A2/s33hAPDag3iKbU/mj64PO0mbZgToct+m95TfYDMuGDi15sch7MwB6HZv1EEiES4Em94H
q/5Krxc28EkT4ORCIwCoKT8kZJD9NhOeGXzfZ5FfRtoQlvpv7FxIbKBOOpUdP+RhmF35lRcgXEiT
m5EdKuu5NheqwKcW+tjEzJEMUlda3k2xPolz1LeWgLUnZwk7FdlnABw/pHdYOWatHaR8D6qlsE+q
0A4knMkvg3OmCxaYEDhbUL98oMaQwm5zT6N8D7TRqhp2lssX7vA3vvUPN+WRidmRaNoUt2dL+B65
Nzdualft/Ma2w9qUbYy6a7axFH/sOc6LHKv+GmSubOuovolNWoOrV1E/HI3si5fzIBwdpIdEk6H0
VKRFNBIDUppiICvkI9yV16N0OviJir0e2qaQ2sPD0fB+uYl8NmnTLXp0Cgf0ZRJY5/uyxto0t23z
qwjhNwPI6tl4uKKJf3aLeF1eDLnnsz11XqQCWW65081iYWFO7mB0eP9pZB7tdqgQotUbRkYjN0JX
Qx9Oane/ZQQyzZMCEw7izJ/wukU8UWYcGdEuvNXRh3ve305//3Fz/fz+2TGkSSJp1SAmwus45ZvB
Xydx314Yz+fNnJ6rn2ZmC6JbSV+2KYbRsq8JvXKCH+e//6Ne/NuK/9uAP+sY5HnZC9Wg7ypPyks0
D8a5Pa5Gi94xYcTOUKxA3XWRJ7oXmeOwylzkwexydf5HnHQ5wJ38uVbz+NKzWtkmFbp/C3ELIdlQ
JY+9s1QTOjmTQL2jtoBCA+hW3p+dJAUGSLmcg54C2T0kIixniYX75DiOTEyhwNHxtIvchGuu+V5H
cmsY2jDxLuDjFnbekpXZzvZo1smqw0DAIxKBKyaCwhNYpdfn12Rpumb720yVk5hZhekaYwQu/S8r
l0377miuZhs7ALc3+KxLvufDUx4USJ1eBOVDviR+dSr6OjIzJyXhPoNnB0H3PkcqaCjNcExBvGh+
HazfeEEcG5rFrKgyaKK3MZ7aSrAa5EqM2rfzS7Kw8M7sPiMJoChNhbHURrXqcoSrNYkZ9RdK3KfN
/Hxgzi4ZBjPM7PHANMrrEf3RhflgkMP5oZxelp82pt13dFLcvJdWMgq+70w3pPJa07woLRTUEZZw
FKf38U9L02iPLBHpppXKMJpkfKa69iRH5HTPD2bJxOzYp15QK62FiVKNfajV1Z0sve15G6cX5ecT
fLb2qT6SRhk49A00ib5n9Vou0XKcWhIT+WMg/Dy0X8/ZsBI+pGVuYgPnxiYBc7tJbgK+SqGOcH4k
p+1MREHgA0fpaOa+qqBPA5f7GAmqJm3LIul24Ou7qn6ZpRgexkTf8l+GZh5M2JpsncqFB9Ovaq+J
uEp/I8Y4tjDzYYNCIqIvYSFwLqA8UCwJe5xa9KPvn7+4k1rvTQ7moL30vunmkyUu625hX02TMA9j
jk3M3JZJDFahGIXjUa47hqyWCK4a+PtWe8YrMxLt9/Orf+qsmOAQQHFy0hrzZ2dlRO2i81Cb23fd
kwNuZJt/OW/gVFyGyBIkC5B4ApXEbHsFndQIC1gJaRzgZpxNl71kXR63wVcONM15WycnDzVdwP/A
zIqWqve+pe+h5UodPChN75I2sUNC7SXdWC+mudAGcHLWjgxNnx85MYvQqqcmDPl1iPhoGFe/MRAX
3PMTiOAjNAvVGTEGpcv2ICuNEyuNimrP+Vfl9ZHWb7Xs03lzJ4czyc1BHxXEZN7MJ6NmnRslD5Df
Qb0vffSK7+e//+QeOPr+2SbLmQttCD7Fk6hcaRFCpCFY5+K2WmLEPnlAjwzNNpvdoiuUOBhISVRY
pne6xsNyCXW4ZGTmx0ziQ9/Ug5Fa1Y/QUriBhFFkgE38/KRNzuqDJ0CLK7jikOX9QBeXQNnOEBZD
7l7RdY4ya/ldH9laeCVY+FnUOHyl8mTB6MnL4MjobKUyl9a12U2Z5QC8gSxWaVxZPHasJj4/upOT
iL4N6MdCZQH/+/4E1UHQJd20w6Vx4zQoCm5Iu3BIT44FLRvI8YFQ+QPycLBlKSvdYHuOwkASXNVC
hoTd+v7D+aGcPD1Hdmb7IXApIqVSsX2lRU95tTBRp78dDScOKLLQOTk7m3qqktZPW3y7MK4GWz1o
vloIlU+uBTgW/jIxW/SeALYmMon3/2czu3fkFXUXlmLJwuxc6p0SzljBQp4eIJbXtVd+spCGO20C
owDoCqQucxxK61Fil1rH9l3wVaefeiDW5dPvLPRPE9NSHXl9KJsA9wm53n1vXOTspeoWkj2nTjw6
SWzdhTgL8IqzmFLL9ML1U8StkKLcuU0fqjGIA+OTcn6UPbiJbpz2d159xyZnxxApZE1SEy9kkoqr
TuaxO4L8wjcu6oE+np+9UwuEaBZQIZzHj4rAaWlINGOMCM4IoCXixWqsEDXP80ZOnRY0aOnAJAF3
91FM12qgEF1iCn0gjvXK3aU+X4oyTtpAVQx4u0mIeh7RuGnb5kUiin0emuNmEW136uuhHTEJe6M4
8UGORLLOxCMpY+DdenDaW3PhsJ/6+injAiJxA0Skc4xYx/wOSH6ck6YI2RBCJ/zXV+D4+2fORBuq
ghYpvKFTrH0eAi70a9+P/n8IbaLQGkBeHcKbs0OCKNJoMreX1yCpCz3/a9ktNcbP7425hdmZsCjo
HI1qkNd5v9WrGzd4rK/yJe0JY74OsILHFlD3WAQTwOhZoD9ogQqsnshr0Ru3ZpWuVZI+GBbfFPkL
S+/9jO6LYMpcGxea9smxngH3ysKW5Qs3/oeE4/RDbMT/+DEoI5lzrZIC6tPG4PntdSKCA9ODF8mT
NsxJYodtTje66e4G296CE2rjCf2rleVZ6Izukgzk3Pm9/QyUssH2g98DF/7eufpNIADhwc8wIK8V
eMGma+wslqp/HKoM0KUcZX/fYVlojdBuO7+n3mjSjmMtHIapSTwAyNWGyPe8UTUFrTW6Ptv6egRW
eZN0LbvwGg4KHV9FHkk2mqt9An2vf12p5iKhzpfa6l7ttP5uDO1jlwLRRILkXvcJAOYm028SQ9br
GvXZVaL6uwJaUnEBTn0g9ca4Jtouc8YwG4Z16Y0XVjDe4DqLvCaJi5agTjHwTevK6R9kaKvgUoxl
GULp5RWNqVdOZ9AYDXs08lOyHitnQwC07HKUnhqRrnWq7wITV4Xe3jPTyyLNK76mRpsvTNnH7Ytg
BJEVILTQrkLP+PvlCtpktPyxqK+bTyy9sNJ/IRz+69vwf9PXcv+vuW/++d/4928gi6xJmsnZv/7z
yyuvCf/v6W/+/d+8/4t/XpNvddmUP+T8v3r3R/jiPw3HL/Ll3b+suCRSHdrXWt29Nm0h3wzgJ07/
5f/2w7+9vn3Lg6pe//HHt7Llcvq2lJT8jz8/2n3/xx8Opui/jr/+z89uXhj+LFJV3Tbz//71pZH/
+MOy/z7x74HeH090C480eKz+9e0T8++ICvF+x0tx0jeaWJJ5WcsMf+T8HfEiyPjAS4rHPQiu/vhb
U7ZvH+H7AIGfiFGBuUfjv/3HX7/r3cr8XKm/cQSYJeGy+ccfb+Dln4fHA+Ep7CJNBVI9E4K+wcyT
lYHdGU1CRmD8xroOC6TBjVCnedlGnV+097XTdQctr42roLKTr33GUMwrbaP+OlA30UKvbsyth1Lt
IzUGpNAhDylfSsetPjeJx9pQtIYnV4LKqo68jmR8zc18tNdH0/3nsI6H8T53MI1iwrpYULWEbic0
qWf+p668vtRr1L4cQ7GoJrUbag11IkBJRVxOqGK04aS0ff51sxMnCvrwkesDGdnsHA0V9HuKwIgU
esl7O4kxtNDU2e04jEBxdtd97TYLV+j7SOxfQz22ObtCh6HXrEpONvVhZySVEybgIQ+FMBdyP2+X
8fut4U2ziVsFAkXYt7Nill4Tj6BzFnhMFOe7iJUm62LS5YA4Ut5pD2ikty9Zpjy81iGi0oaaDp73
sVX1aiCpe6lppbP1Hb3vwi43kc+pgBQvIeDV5jujNI0X3WEa5GKtEZjjpAjKfWVNEu5QLMuXGm/Q
FoW1mI0GOSULwPqJDBPvsfdrZbTcNnkJMDml+lhEWQVi0ahP0EGJ5jFjACoGIiNhAoXmASKYFooB
aLsdP4Oo1yObvneKy7HvjOskAbxwXRstOjYBXe1eM1vhxNiF8O99CEhj4wH2W+EysIELN4pK60Pj
bZzmNGQ7N8EIkVdJGY4tSORDvyqHDlL2mKp+mrQg7cd6lWAmbW6RNize5reZpppMky5ylYqweFuL
HrwGKwTtiRFDNzSdxBWsIou7jNmvikJvOhrhP8oLlFPKLiqHdhCQ2Cw1iJyPww97qFKgqGHEWGW9
jY7RUQbWj7wiwDv1zJA+OLM0sKt3UGdFX6bVJUM8OL1Nr5qsHvDlbODABjc1NFgtQV0wmdtWg663
dDSNlWfYgCkPypKogppGSu9V0F4IyA+uqMHN7qLnNIkMdxycFceToArB6TY8cccDTC03TSbXQdre
ZSWzH1Rudc/CqXT9KjM80ez1NOiNWCYFu2OFLHfZ0Klu7YxNP353RsbGVT9Q4oeAjwzDzZAzkYZO
rxGx8rtG3ZV+OaKrwVUBNncjk3TjFjl6oQub1nmkpM28EEBzD4QqbW10Md51xa51GLehBUfyJsx1
c1w3ZFDmuuHSXDkIalVImq5UkeV7DrgRNKd/MBNVX5g6YWyDv8I2cb0WkH/k2CFYo0anuXddLR0A
hkzNHxnUufoQ/tgCUN9xwP9GTQu8ZXnXvkDcq/9UGWVvg+IFC12kgqEpl5Y6SqOODtymhibIeOg6
UV8yrNoQWYyhBJRkVZ9swJhHIsevXRGVbSk+N5OT7ogYRAQB8urRnZw4OgHgz/nk2svGnCAbk8NP
JtffTJcAmsXl/f8B567IpajNaAy0YFWllbsaUp1gbEGmZaGtD5ofu42OHl7LzYMHQtloL/jAGaAU
TnDi/8MF6ALrMqWKZymJHnrUfeZhKkfTu+UW++5T1cXMlwFcEbka2ho3k2n+QDNCnASyicfavbKd
OoiStLtTo9qKgq/OXwbvY+B//Sa8XXGT2uALBj3Hewfzc2JI42HE5tvg/TxBwP02J87b/BRgmTZC
MU2bmibw7Tf8UuT1P4ZV70Kx2+qV38v69VVev1T/HwRgoDY/Wo4pwHsXgV2qOlXoDHp5F7W9/dG/
wjBf/zvoRKZ2YMRbVoBF+isMcwOEYZOiR4C+XR9EtVjYP8Mw28JH4OqdaPH++uivMCz4O3Bj3vSI
BbUySn3Gr4RhuFGme/vn/TS9m+AYIDg/bR08p+b5I6XxvKpcO9s2dc2H0CPjuCJJoW2SFrxeVoWU
cegWtnYzyLHd5lbd7zyPOOh5EtoWfL/VZV93xfeiMrXbIm3I3kjyezczxjoCZ7JYSSqMnQTuE8zJ
biuvKc3rH2IYIcGNI57EDi/s164rGhZC6ktbo5hoox1JeaC9bbIujdggoEw0WJ+Eryo9LKuE7L2B
8yJsHEJlGCTc/pzaQfLNEIF2QcHeX8El2rnAF2rJLWeGETauM4JLV69DVqZb3Wj8dVsUN16ZqT4s
pWM+VYTarwYh6abpES3qJit35hAMOzF4dRG5mU5XY+O5B5Z5VhgQc1zVUKp7ykjX7Byi+599t//R
BYjYQ9IV1VYHTYOMcyuFCEPb6tmD4/HiQi+tqY+vF98axty49gCyt4bsVkHENgpsEHrE6ci3oIn5
SmqTgvmiGmNswAyEC+ij9UoLLTguXSN1eaVbSkGTrFtlBEU/mrpPUvvWiClbPUD+yCnaL1oRaOCc
Sl14VSajtk+/NFru3JDxGkrBae2+9lLqkaDGnUqqL5VHP1cS7MqaiUezy5rQzUz0Xbfws9DZBP+D
765GjluNO8MQjl79tQ8q9Om5oQg88GLTsngmcEThWPvaxs/ItVNZ9coZyyjn7LJ2S3nv5UJ9siGp
nge4gsEdmKTj1mUWZrFHWKG2hZsDTeaTi8xN7QvO0+99L+OOBrig28SJmPhiULrKVL5pCl+7QpSf
RprqqzArRx4V/isS62hdqA+t2ZRb6TsvbQX1J2H7IchTnFBnzI4sKwmQGlHbvM8+g+3gU+a4pAiF
hm0YZszfJrq1crPEQOTG+h3Q+ngt43y1Wz2DXFrvKi8cam9UUT5S81sF3mF0lyUBdFvRX0XwepFo
NcwhQEXNpt0FUFECz00DYhRJ4rKo25gpo574J7AhbKayTeIw/6HRCwLCDdMLXTu/G82Mga6/w4SJ
nn4rMt1FQFHJCLQS2mVQm+1acxIPz/6aWJe9094RF33KurL8FbpYuzXVZGWGOcu6FbeguVfb925v
qs8o6w6boR92JED3niqbdeK4YgdYlQQuGEdsbFjyqU0t9iSdOydTycarJd2khRvcd8XYhiDW8hTu
PlLvK3yyqvJeQP4qt+xQY36OFenqx9GFpiYyI7GtcxB8MKNYS7dqL2pqGD+8pEt3VE+iVvfaLWhE
0ls904e4lFkVGZI0DaIQeqh0UV2YdjlGfh9YL5pHeaxVw+VgGujccvg2b9hdn6LnEow5apc0wr0O
9CQF53S1LThciDfU4J0u0NRHpf4IVCE6uJloXhzAiGjhRAUiixC5Q/CytdHYBjc1dLa2TudttSSJ
RZDe5EpLcUp4ufLzKgiH4rbg7EejZWVopQK89thVToeWz1TvH6kaADAVMVyO2uGXDtfgE3gisogH
4tPbgorn1MJwWN1dND25N1pMZNqZMQU6Fc1KF5nyd7zlq6K4Gr3kMPQU5cLhAs2eKyvNPqmidNBP
2Sc3yhgiNDV+IUOKR0XmlyErqk8EzQOWW4DUhb9qmYCAbEbc/DoYxnFboF+QQF0xCrocv1p/dl2R
XoJDgt5ZJLK73sBx96QWGTWNpa5dg0jCuPp/JF3Zbtw6tv0iAZqHV001ucqznfhFOLETSiIlkqJI
ivr6u6pvAw10H+AkdpVE7r1GU8zhxQOqUq/I4GGUH7pdR/UEDWiFtxVPPHJkDJmukOA23BtqF3qI
dAUgffDioLY5zWpsP6hRyefjxJK5uhtt/H3rj77/5q1qQGu5v+M0GM7RsqO70ZP1vFJ9kNOCigKX
/PIH/ZnO9AA3sLivHRO+MIbTz+9rD1kAF29OUS+p1W8q1W/nrfBg4WypWUJuI6a2MnIGw+kQq6O1
5CVCV8RRx4t83DNy4ZQ2fb/MFSlA9CEL9HMaqXjIkuV58395/H4gwg2toNgr/dydNz+DusY0iHy5
euNUIagI10yRPo5GJBWl4VzGCanhwXWtSPV4i41ez5PEK1TQr5DZAe+cbBZhXE07sX65cAJamQf/
Iuair83DOufz5JRKTPS+Mr+KoJurkSZf+dQ3udf5cILP/i+RXpZYeY9w2jo8wL14SYKDLeZzuv5T
xaY+8HbgIBxSd9uykNfLaOcDHdUpUwk5JMoeiF+gfRMsURyhLs2NNWL2u3deRO9ZQceTEslWhwlV
9Wii7LPz7eVeLVQGA/nsrQcPDwyacWSRUi9N3UltzlQL2yohw0phnXifFnSXRdhsnvYlOOQo6sPS
2akmXl2LBElaLXT9Jf2OhiXuvPiAaP+TSdOmRwDV/cu7ki6jFS+sq8Jhxx5C9mUoOVXHQWbBcaA9
ijtVjlDxuaj7oaOYekdkFZOJotkiO+RCfLIitA/zyF4AnY/l4qJLGqr1oBz/Q4X8QpVbLY3DwtkL
iu5Surc9WW5zBnVpGD06LxprQhnCsLv+MGYqrngS/Ftpfor43aYMZVqTpSbG34WSnVQjG6Cbgrqj
wbOUfKrmwDOlHOU7aliOAVl1OSuZXbnIwtd0CcOWbwT5JgvTNV+M/xDgtK1SBKV7iNt7IUhneOjs
BoHyusJj3aWoUt188SEjuR/6XjepcNh9LQpR++wYThDM7KFrhIGYXagRAeVxAxR6aFI9xLVI9+KR
pqRGWmQ7i8KcIRRsCl/xsvDofuTBdMAelzbMJi3s6lDCaV4yC5tQKgNbUhO7gyLdYVvmFmXYKHul
u6rj1f8UYBrrIJSHkMOb6KKg3VLcTGEubnE8vHUa2wlGuKtXGHyERMsKPFYOc7dHap+vUEOmBY7w
banU3q3HGaKPNU9zWA/X56FnQbmKmeMWZ3VMEQ2Vz6zt4w7JYsFjlxPa6BHzQ1Z0JwYeooruBnzE
hkGHjMjAWPmvi7c9pAnN4G8ObiGBGSKYIZQSBDAWof4nGA1Wzlu2oRbdZ0cLX0FDMI9cSYqpSWe3
YcByOhTHHCmnp8xiWLDa3Zd98wZLiqgmO30ZTPsn5ZmkRHLVC+J+mmzX8YUkA+ArL1snuLqJfxJ9
t1SAUIp6Zir4JEQu1caXD7wzR3hSasRih3Ww2PHv6CdrO/RDdkziEXETDoROP4R/NPq0X3bEWCl4
ZCpkfWWNwoQFRdWI+/eepw0swXvFQGqrpdOq3OGIQ2HXYSb9P+7p4Bmt1LjJzHxdmTzt83xHEoey
E+p/Yw+r/NVzrT/Bjh9suWlhrjshevxvuuu10X1xDHf9Na1hfumSDtAb9oUWuYP9fxaBWK02adDO
jC8oHBGpOaZQppBS+PuXCocYTQZbdxhItF6G1UfP5I6BbbV4rHaAWe+FTL+jLlQHib5AuDcQvZfs
SL6DjXPDI+KR9dVfOpRjRMXsHqVZfifAcJD9QVnwBZtZViZDhxy+mArU3OfbcUz3Awaw0xrI1yxz
D8PgvCY2o3ydhtgAM8qTHz32vFp4Mj94tNgrQ0CZUMgpGyWAfEmmdthKgn0uVxn+RfYDTDWuWNQ5
SfnZmeCfyqPvYOe6RmfDRTFad538SgbePXHBRJNwlR2mIuJHlvyLLG6NPo6e8tx9rsTPq11O8THh
/GO67ybpjN4iCogHaN1qWgatc6+mY0G2/Yoh8ZBhps5GipJ7B6yuo+ll9vygUVAxNZLJEb5W30BS
fkvtjONmiv72S4qhfVXHLR6Wk597MYy3SYkIDlNE/dUTk2jWjI3PI13jKuzx/CfuJR+iN42P+wqT
Ef4rvnL/v2IARpjpH2DAwRPTCBAENvixj+rPko8vikS3QJIZz3qwwYiJaBlUiuPyEkA202zG0BGD
0+ocQVCipeF2cUFizxDH9U97rvdHMpu9CVbSXxJSRMcRRv1KZFzWSw6OTCOzX1r5rysgbwvm67QP
osx70RC6YFLDfU70but4QVMG/o4I0teeXy3iLH5FXe5VrPcM/OV4An0+FKDpEv1vgJTxreMkeEnM
bH+iQbAKmYH2Fgo/1DgMUpBhSxc+9Ai9FM2c6q5xctCYvIz4hSpgeRi7MPoeErNcWITyqX7E+GIE
4hrYGp72gbZ8YUVL9FjqSPxLBULFY9QQ0ARfAQ3ZR+97w4EiiBGnhvgdBwjf87q9TjrUdfNlm8sJ
kUe1KXTileiMO0UkP7g+2ssAq0k9CQeHrRhbmH3YMdeheaCjOGmDgFa8dfpmfCLa2KKihMit7kac
nqBrg2M2qO81RiDdHMBHXuDP0yngdDm+wxllqzWKBGIFlPWvuwlujA8nR606CG9Kzwkhogw7UoWF
wmhSmIZkcq2TpVdXUehryPY2t2EFvto1kuy/510pxBB6qXwsOlqc49Q2Ah3gn7kdX1F9Op1gJouw
99ngZCf3Z+rxHpZQtvzQbnlN5NZmMsJlPWYlwb9aEORCeh6Nb8P4jMXgNOqjFzo0ZpxSj12HWZwc
CK3/LBq8gJMGn/2SH6Pe3LCi7hVIyL/LVLSbwkm5IkWTagAB8x7A8ZGh7SJwjQ0yggDQLr1wTsIa
K6hEXuaCOEWqEGWp+6qXe3JBxx6AVBTPobrcz9sEWmjmxCPSUlqGT/NVpABQpjA96jxGjfg+neZ0
uvgJphi7J9u5672kWjy/+4S4xyuN3biqMjkFDY8SWpoVBYGIPo9QXkzyc7TCGYPBubiOGpsm5ZFE
Coh7Vllkf9Q8prXMEl5vogheixnQOGK6sSNAfuKG1oZ8aYgI0PRip+61KARyxzuWsQbolXnYZCje
plWvD75b+qWKiB1aOmX9S9jJtKF7b1tsk/xgCzqfchbbI+V7V2sT5F2Zjyh6Vz1SbJY4PPiC/sc8
lAHWioAKW4IMbEy3mlcBevxCgnQ5Jf6KISVibdj3vCEaTAfK2z+jxDytQrqKaRdcp8AsrzITDybq
MfTiHS6LJcDCgWzzvPEyW1wSI89Gg1IQyJQ80Y2Lg+fuvINex9bfclkSGwwfgMTxjHOObNHUNz/x
iJmmESwvsy36IhFuVcnweWMIwOYa9OEnUmUwbsoU4jzBCh85mfPXBsi+gMYBJWPwnVJ9RpT/HeEf
Aqzs2kc0q8dbHeiugnCdnKdtK2oSs/Dg7VP+4aT77DcMaoyl/GgxiUEjiZcbleJfIEV4M4nwjbv1
soYUbP4CYMYtcZm6jl9DiCeQU5meoQHy6nkbR6z8cCVhSfVaJ9LhXeFQyxcZ4lqd2VWTH7iicRkR
ZKhwnc8nf5TQZWZASQIavvtaxDWea1aSPNlKQJju5AfF1SpcBH20hZUnQkQlAASPy3UsDkGnKMa3
eH7gAf+FBEXTOmQrYOvQfplBdHrYnXgIcd2EY2GA508hTpPixlOEK6hh+rMxf2pnsOmNTzBIjRk9
e6qIykHrGcbM4Sqs902QUdd56q9mtPUpecvE2H8sRULrQN5p1nSyJWLrwmd/I08MXW0fuUlx3Vtm
7yjYVDovTGq+9d4PD7zxAIb8Pcu2oORTFjXcz1oy5pdoStvdBQWYnN7VLqaXiUEdWwwjZh1CXgMT
Pk58uw6s7xutghfMqT34wcS/iDT/kOicbLcBa3FEHroR9h0SD/Ug8qcsS39Jtb2Mmzvh5r/pFU2L
KkXsGa9FGB8VjA5ViJQkpJNX8U6PWWrfOrYglyhLNxQzhv5Lhhhq/EJAwNJ5RMAhLgq84j322Qgj
GtnIQyFJ/18Xb4AOV7GN7cAG8pugrqe2iGAqAa2QVkUKM9k6YbJIQfex/SVQxPuvY2N/3d1c9/gf
Z2n9rO477yMAPvpXcNw7K1QsyYp/YxH9XMko6tuO/oBxO2ENDGqiHDYw06Yj2u4XzT4QkXgEIDP/
jXvEQNmOgOpBUVDL5ridV29+GxZiUGCWZ/fhc2iGAl0BLozW25ZssCYMUXCYsu1NTMAoZ7WYT/yK
/MSj+BcwXvx0MwHOkCUMGnY+HzqkAbbhkvd/Z2hkZoAQCO7ABZYZD+UjIAQlAINShQAU1t28WQGg
CoRyh/M9MzXXmwUyB2hTDPiMejc/Rvi+gVC5lzBKAQz2yhzgeDvQefkBEtM3AXPIgk5W00BoIatk
DgADW2q+JI7DEqfNW7LE0F3OL2Mmnhna2o67y+RzSPEtFy7+nNz25IEqv5lBezAsw1i2bL6ttY2n
Fz0N4ctg78fnPBxi2/3mglw1nl9kxHovuuvDS6b2/jnb1/MKxUbpje5k99mAQvaqwvEFYWZbifok
D5jXNDd9YM6LWZsEr/U70oCzP8ImCiAVA84XAWyNdfGQ+nZ5tDOm9n1ejsITf5CoVc1cHwKusxZJ
VNchLM6W7Yj8mYYv4Mfvc7T9wxFPS2xY8sZnsJNwRlsRI6sqQ7FBAvXb8xyyokTZoERKViZxewlP
VgNwlGYZi+2IooX16AELHoplxYbpLPJP+MWocUV5mp2wSdj1VEyCn6w9T3Q4Jz2Mv5DoulIXPiuD
bMdUhMO+JB3AJtqhBziidQYiMvEUguAC+eUhQbGZku2EkdarYrADZ/yG5garL/q6gFYvYXdfhSyi
6tlOsKnwF7ai92yDiRwTurTvINL1peD7mZiOXng+kRsGRQV4mb73FjBin6BFsUAuzBsM6UnpUe+B
Uqi31I4eX1N87ZYRGNaTQyeTmwS3Wnlyvzga/tdn61Po3L8CU+427EUzT91ZgqEp+xkwRgr4+d/c
Bc9qCS4rIM3CF32VrF0rJxKVkfoX66yoOw+fK/Z1VUfKf1nj8JHv1m9dsQ6tnwasGSlmMYN4Vl8t
3SX2JXvMEg8VOjKaf6YcLEboXlZCqhQEcl2MASZ2twpViqSn9eDH1xQahYMjoWz2FcdTTOe84XKB
CUvEh4SuOOAs8nSk4oiR68IjIX6VdXx/pDM+dlyqQ8utX62oIsq4eJil7RB5basOCjaWATtPMYe+
prknngiS7RrZYYGZpl4jbWi4+LG4A13YZMb5jnqFXUkm/crC7NZh1Nw4QHLMURocDDtqyvlBdOo8
Z1BHZBuQO4qTydfPWfrYBylpAuWTds7Q3FnwcStjEj0hs3a6FLrY23QAAiLnrBkwF4ee2prQhvs5
DjCIgdVIWw9/fr0uqo0jfVWFd8KOerclub9zNP6NlhT51SF9xn3JTpMgB8GXemCZPOZmrWz0kfeh
/w+4GsXakNMGy9/wN4c3q8MYVC4yiE9Ln/pg4wNdKYOJgUL5wbxnLyHiEI0Swo3AlUgHZAdEFZ62
8XHMsmOk+QMyjNI6Aca+rn5QIqAEC0QwzAfRj6RGOBjEiGx+xClOwLb5/TFMTPeQAPxDYQ8Z/EOB
uDuATr/mMSRnDRAHj+EWvQts8GUfjZeUo+GQITd+zCV4iHWVD1gvvlMWvZIBhBo+1leT5jWGtABV
YZSMooRob33pg9VUINOGZnGi7vJlqfq+V7XFYNNzi5FKj91/0+pARwuzNRLywyYMwvUYFANOObst
H3pjDLiYjeWr77R+A4X6gLTjxxBR/H+xXr7IaQ+uerXDdEskYgtLxP+h+iJMThyj03ZnMx0nDzNJ
uxcneNpg0lTAg5Idh9Q2R+U+uOXQ3akCOTHvxRD5lCn/O2aONds4TQD7zRFMATLyZfwq0AUBeHLH
8akPSbHiQOVZ8p8X+zfY6xGX+JDPfh1PuXfaJMN2sswggAz1C+xJ2x/Ru73pNtgl9tkdUIv5AnAW
Z4EGhjsYYGHoEYaWT7Vimp4Kxo8RvWusoqzK19xvqIiOBX2HiawGMvaCM9GrlHQG4f7kbYbwZdrG
jVUUBUZNmK8/Q96t2PUi+pGkMRZWM7YGgk5/DQnux+kZa1/VLcEGipeATfDGJ7jgdC0882poLMtI
kwZu/nYz/OiJoKj8wiDkUtZYfcOKM4TL7yOCahOyf+cY286EfUPASlqcgwlKrDcL8gRKaKeod/C8
ybu5NUGU7XCV81YcYwsyIfY4Qe6XSXQ5apOf6IKIy7Tbb0i1Ww58i/HP+xUpZF1RlAxDVDnhlJsS
eety9en7AO4ClySVp/I3zcE/ujiFvnsc3POgUnpAEoItVbEk537fqgUy3g8/kqTpcaFV0PZASvsk
9HI2PHxewfiWuHLCRt1LjILd5JXTWYD9f7rSrriJPHykGrh2b8Z6x0KEuMQ6VlB62Ag1aAjLPwYW
KUq5CObSLJ2CSAQQ1d7vQBK8yCtBnUSvHaTR9bYivZQ4vOzZVAFiRAZMHFyx3ZdLx9Njih0G5w3U
aTlxwUM0R/8mFQKy2DChsBmcSFog4RZZUXWR7/0JjQAMI5CWqjVW9weOITEuh8yG7ZLT+FgsW3Ca
Oww6oJ86VzoM9aQOJkafEH+BdF4oft5BwF4IDdt0Cyr0Qz/hyjwq5AjhIZm2B8RXOAq4JIOnGL0f
eP2d5x+wi+DXjedmmn3xO0x0+JqQ6ZcRu4VfdxtEPcW5aihfRlKtJIDsuDC2lEbkY5O7oCvHIs6f
vXF47JHEhqUhXOtxi8Onzgr3taTY35Xo/EvuTR9AbEWNEdWrei8bLtHQo8s8tdCd7f0Ljbex3tLu
v9CLbwGGEzv/wjeLJDXMKMncN6M1MCmTe/6nfh9xtdlwbPwMiY96So6YNB92eacE9NlLE/BAEy87
hcQYUKSPomMvTm3iRWofgAYMEOG6HTgFCMESCA72cvTH3ynuJZ+ZJ7Zvj4WjlFZ6hdDJWfKto/90
KkErD9SQMoIMO1i/k/i2YZwySdZKtz/nAujAOEZnJHfuxyJQQ9lLc81h4xXDeaBZ20fqmozisump
mVy21gMQrpeBhz95IO3V20Za/+9Hpu6n2BlScVXNFuynO19wImn71HWsx1FuKoECVuP138LyT5Ie
Z2cOAelw+2NznYLwd1fIvobJ+7Q7zjHyBbZokU6K+aGbsecFQAALA4LC99YKsXqngnJ5gG7wXgRE
wc6y4jeSEF8WKRpPxje2bV9THAPHhpJmEfQ8rHNjd/4y2i4/x50uyniPzonA52FdF12WCCQHh9dz
B9X4P6h1EjnQyiJ5imUCukmj0W72E6/OwtSvC1/iaC3u8adDrj/cbIs6tUWM/9/NH9Yf1qpLvL6C
j/0yJOt10/MxT9m3TSJUNt61mXL2LjM6XTuP5tjs1YK/zGyusulwRtiABiJzVykjn6/PMyyvsMVW
3kiOIBjWJl84Fm7Js2uGOpzG99GFUmbzALAO1TI/M+2XWi1kaSOIFN52aJkhqVl4cUIBZjSWBawj
p2GR0WccblBSuNSQAwlC9Av/j41gCcKIqyVDZHKp83H6PSK3/nPTSHUgPU9vSwyRx2EIJB6kyfuI
2ZA9uy6br6MCpNgisewqtijCU8vD9TYna/9AdOo9FSZUv9mI8ueFb8VPZxCLWO6bpQ8AG/wW4T6g
LJzU9N4fx/FzyX46gXzsmiTro4saujwCX9LFb8ok/BCYLQP3m9EmcwKynYTtIElcenB+Qn/idLdV
1GVAcWSo5gNHrDTW0qK3Bz0Ye9MR2w4+Hrs2iIb0kYk5+kXCO2/rW3HLkhiTTbYk3xtCObYoMN8A
bSGZ7PqWgR6afHGUG0yhXI4P+LTEwzrz6MtHSdnTblbdrvBEo4LGYKxhBCsTOr07E5JqoHQ/OGQ3
l4l0yUuU6+BnQoh9E0CzWwrXIW1qVoc8nYD2Y7l96Fj6WSTrBxQDIWjUro0HK1sZm/iPiPkp869+
sV1d3IHPyILxa0wcpojsKdmm19lDxdwUhiVCjbPDJjD0F7G4E6zpS4fs42bEf2i5Gub/m4klj/Mo
8UuarXsoFkNvzs+bjMGQUoEGyWTbMY3B2n9XIie2VpuHwBo5jBVEWwpCUKMqh5R3sCQ9WAcZIDJl
SrGJsGm7jIG7IJmSVGCGiidO4HvnuLqie+M5t/fXSoHzhXbrJw4lq7D7Qx8TQmiAi6AewVV+DSHW
WbMZiz1OrU1Ix+g5d8AbEOGL2Op1PEIxaoDOoRMSpGF6AlyfN5A6BBj9YTB46zmDGHUR+KFxHoMN
CAc1go3Lh7+9VOujU0GwHq3gQLnnZQRw8/9jdVIr1se/UWRkoAoR4A6S+NtMWZVNyQTdN6CWfjdo
UM+8uQa5hn3Yz9nZriDCsgWY7rSiGRzSNO9kqMs/5WJ0MycSNHXmvDOlGQrLYVNZq3jy3G3Z8IaD
DZjvmLErd4WJmeypQ1owdpxSr8vsylSH8zehYmq0J80ls2pvRTiwA5uj+BIIMzS5cv7nvic/uJa+
sqg4ycEmD0AfcM3LyEv/cwPJLwubZ1xoDjYib0zBb7LhwdtIctVGbq8ccDS+XtRsPrM4ePdsKKH9
76R5MFrwn9E5dYR7Y4qwDyDjaZqXC9k1Thuko/GriLKpNF2nf8a1p69JqvWvLURAdB0L5J9VADeB
14d270xNRJe9bWFqj4NehiPgqrHOyPoyM5S/3RtbLhIv/mkLHD+tOJYvc2aXh2KIITZKko62kZq2
K/Vn76dX0GotVJM//pAjMz8UFpyev0W4ftcB/cW2217mPpTIpt4n0zC1dY99PIft5FFQExSJ1P4K
fTfE44BFQvYYDPjmV3ENMTwjyMpkHyYg9ykwG06WAqCZUlTuLEJCwZJC7xJnMnhFd2F/StZpBUWF
/Qbp5Lt4nAGcHDVzO3RhxkbodyD/wXgFzCKAxFxTK04Jyqs+ob+TVbyi9crPkh/lDUuVCCmufhAs
l8CL+veYaZtBsO0NGMT6Rwiz/Pvs5zi4zoyY00xW+yfTs3gLILO8cu4segquEK3h+w58r4I1CrGP
xWB+E77wf75YA8jtEjYdIxnqawTxDoAGvze/BoUU9Cr1CooAgR6Q8qz/9YnTt47tPsLLCyjdFwjm
EmSBv8D3bMqITRCJbGZ8NgxOFaiqpvE4alQgAhun3XNocRQpH6+2P86QXTNsanvuZyXdgXk5dM2d
kO4ViWogDN+Y2nL8BgX57a2Zu85FBlkYMJJySZfh5PfL3g5rtFT7NusWRR76ktvFw0DY93VvECxP
mBpr6WXbsxg684Fg9+kZfxK9YLNL/ySpXdAChlpyFCUtU/AOlcAI1HGKk8c+T5/6TH3GI3qneqht
a5b2iIfgeXHsdZC/+EDLloPnh/Sx3wtznUa3f62TBuVL9+l3YUYKqjAqbimFjiIL9rVWCjKfJR39
NqLLdBOco0uAL6Qyfgr8L1v5A6Lr05JHE2mGkXdQytH+KcoRqhMUoj/uqHABiKCn567ztoMl09je
rQaf6c6zW8DUcGHJWjRWdmszqqjacD1A4Y9aSxXkeK42A8fQltNzwMCxoVM5Jo9yEPaLJBtQQSel
KRe1Fn/ghOheJxIiQpeg555LWXwTaPb/UcbM8xa57lEhON6iqC5FTD7hhSjxtBdHYP/3YSjP2TNa
jZE5mc+C/Uy7GT48EHRN793VhMVCb16vPkaUvlYeZdl/o954dV9omm5BdVfdBegziAI5AfLegZAm
TDy6iNNKTQv+GbzTrfVw1heBF77tiRn8EvFW8YLKgTQIocKF0go7rcivw85R9xBGtiaRWf9B/h+3
zuc4TTgwOhyB+BEQ3C+O0zwMj9psaT0Pk6q7kAEgha0D++DgP2J57YejBxRqKSHNzF5IgNNLTeHa
jisMoQ3aN5Ny4EAUTc9ncTbpivM6VgiXwGOz/qy5kVEJ41twETE4TwMU/LR7Kew5BPK8jXhLBSZh
L6M5Sc4pEytCmxZycsWuH2LTjVC+6sSArFvjxrPC/9WJwjVgzUC9qedoIQDyscJ6eHpqMmzP8OsE
LiKPCR33N5cmCq4Wy/pqTeK7Dm+enh2Lods0c3AZwTQ0q4AaL/aAzQ8B81pOrLoExvZPM/oN6qLD
YGcQqA88bZZHyhaBoM8tIZcpATQPOtmrIYYj9ay5/RyQzlwKW/h3cg+Kp8Gff6IxzZ+dy6bvTUAJ
XmXsftTGAFLU5P+MiQ0B2E25O2DMReXDPP9zVs8SLpB5NRinCv4dmtSrE9CzdZxG0Kgkhv1SaLJ5
comWf7D8QykDOSER4ckfvrlNKx5BE+U2Ov4LVj7VyGBwVydTqUqeomA2gzTw/kyhPDBgJr2N3ZMa
iAUeG4nXgnSQHIId9t9HkMr4alaveAOrB22t8KfGWYho0rRL/BL35fB3ikKF2T1I9tcBis2Kumn7
EdG9cA59g3+A/fYvoH4ADO/w5JKVe5+DxmHLOtdDXMIMlKYKsyaMtDe0+IEOCN3y17dh+E4mq1si
Wf7gJo2hAvWhlwTqgqOvUPjm8QVKHh+kTmlnHCGgwQcAKnBIPXv4Dc/QZYRlRL31KfDy/YV4edrq
aIO3hqwG58AyiTr0SFKTPNINc7BKBVO3NRaKtRTE24oH12wxrhVvwQ40Pm9bVHuRL1/cgCEYMqER
vzKkdfU+yKhaYmjFL5bAYmNZJp4QB+nKZWWBqudIAxXFE4KyCBR7v6LfJJ5KblXynHsgztTi9LsX
rul7PKz0YHYBfjbp0dLnYN3fSzdvRyjZ1TkWy/ytY4yeqVsn7IxKH+Zwp7gWJCzxk05/vA5TcCfd
weN90DD8gTXRm7pgvoO831MBKf+PvTNZblvLuvSrVNQ4UQHgoJ2yJ0VJUC97gpBsGX3f4+nrg29U
pozfFCM5rsm9kb5OEARxur3X+hbmpGzBKcG/lyNdIgWJgoxvBjwsG7ZMmlj6K9ol78hhJLtXSMKg
9BlOG84+GReS1dt3nhVJd1kZBOvORJ7nxVl8L9fFd6tCaosP54aNoBTjyirsZeZmPa2UOjiGo2I+
ZNrU2ixBPi/jKifvi1gmlbNUqG9E3IWvXmUclC4rrzmnwPLMJeNbm+fhqo3IO0Tg1Wsowrx6P/Tm
8BCWioSSuFZUOu9UQJ0wRfOEUIAouNiNKZSLKtwFQZ3dZC1iloVuE8K56gwvaBcV5TB2zJX6TYPt
8MN3Q55AYHrv0tBTrqs5Rvlx4G4sC5GRxlArD5pKSZNSb+e9igJFlA478drKrHIfuIXMkDOFv9Nj
T1Q7W6Ia33PcWxA2wwnJ8I3bgtj4leXGEVKtQdaWo2/JSNoCVj9sJE/d2OffJep496btl1dGhRg4
ifQBNatKHgEMgJx3sLAeCQQdqLQotAv4rxgFbDu+Dd24onVe0kSxKFyTLOp1PQ0axWwPTZekpMgD
FFxVXZ+sw0FDsFd4QFlFUFPXRLBAkyXslPip8bxv5siBeTPaev8NWSxlnSzk+D3qNGCXqZpYqygb
lF1iRqW/zAxfP/Ky28961TdOn+QKX56z5kLKEs4hVq1QtTZCC0Wy21jrWi21Q9sa1ZPLV7/CENMs
tCKuXykmR6i7GoTGAo3mKi16yq/4VR5EAAPXshDpYgHrKRbg3Sy65MFS61tVl9yrpgvEGrTweGUS
NvCSj7q79OuMf5gUCqtQNVedx7GTwyr5zbRQ3pqwaLJlPVhTD18Nd+WUiKr0QbjJUtRZEXWfx1jX
/GWjA/d0iQ5b9ZKr3yqg0/YpouGrIeDSg49XsBlRY/sV4Rej6XM2HBGxJpSVpP7RYyN9lSuStEgq
oT6R3aZhoIAk61mFe2xyO3sAw5P8zFrcSIuEtJFrTVdo9VYoiNaalRpTC0pD8zR68neBROk2Kd0B
iQcrBsgP/S5UtGZJJV/+HlZde9S0hEVwaORby9O9Je94citskOEF9JgXEXr1pkJcQyxjEtx27C0O
tO+pOqtlLC0EJzbWDrrqniUHawoE1jqNdPPW7sx+FQ6q91iwsXrJcyrYgzDcYws4chMWhvUTxhcR
ZGiOPyBGtAsPBc7SGOFUYTNNNnaM5wh/Y2LciKEyvxtlPCx6LYowxwyAE9C3ZP7OCk0CS70Ep2rp
Uhcm7UO9H/QKSIOqiz0VYfebbIfxnSesfpuTfPc6GlGySmE2vHuFyBA1aPVVKHXmrkonsZU2egOl
5VZeNBKFRDngxiVdCn8kyFUfdazwxzZXysOQifwQpCO7AMFqKPUSHhu8rit8HD1S+TRfcvyrPzq/
D6+gV4c/ujb21n1UIgLSdN1esmGBNMHuyifQlchhb9GgyXtPSqHzN1QFX4BNxTBnTXtTYjv4WQbR
PRvAfld1er2ASp/9QJReXUVNGO3dwDQqpH2MU1ZZS8YwakPps4qs3fo2E5ldWdmGEl19sCgnLZlO
6VC7GAoqbC9TLmC7AdUt9h0ule9s5f0PG1XjE8ARQdZTAoxRtjwWKLug0zB5kvBQkr/26IUd/fta
keydMHttNZh8Inwki8Zg1285pGfXvYrZpi9HksLMxsBYY5gZxyF9Lw1RqbJajfWag4j5oEwZsAKr
mSc65a0C+IHb1ah3faOIpWeQi6wEGcf/vtIpU0YUZ4rMR3GWey0PtNF6Z5J6M+DbIULu0PaE8Ohj
sUh5e7ddP3ScH9wDE71KH111bwPEj78kq6BKUisASlSpw2hUFAHvttKP9bCEtOP/DPRU24mstTYq
Umj6MXa6U0IvJyil6ths20aPo9miwe7DdtmX0xmLwspw0Mui/eHaqvvk+Topv1Dfi2NvWsXPkkjg
je6jUFP7kochD8r9GPfUStSpHlz25e2/spb+6gBEcFuLJLztzFZ0S7ws46qgmvpoNmFMKBdBmNTO
f6q+IpKlyURGfYXYaOG6frpw5cAm5gyk1k4F1Mo3RJaC/q9wiwMLkHonLJ//piuB9mQUTfzK/sVa
FrJVrv5Fz9ouM9n3do1rl7skF/WvcER9g66ZiTIhK3pBSx+pidI1a5I7EWpBFFk3xNIvqapI29T3
qn2FTHuVV2pGbWv8KGnvQ+NJkWt2SUc7p0kNdoOWImirakn82NAHjdcR3Qhcgikd4qTWchq/tH1U
bPmhepT1Jt4NkaQdy246R0dRdwBWlO7CWgQctT2aL5bZBy+jmdO75C2kY8W26I6dxLVVB817YEf9
JiHcaj1Ikv8Y1IiS17lJp70XyBlDUTRELiO2txCRrdqUAVLVXvCQ9NKrEbOTrMtYPcBl8g9ZUFZP
/ej3ODYS7c7DKnRISy1bmXLdb8Jw8O/+JeqWM7lmBrsKOPtSFJK9yXXT2giQiosgR+MbKk+sT3Tj
68nmULsBIq4SB/u6lor6h+e5wSpWItwSIk9IdvdS3jDTVMvvzA7pmqPLuIHQQoD4kKj54l+aHlgY
FYWNLabJN6xdyp2gY3lUdd8CuuS2L6j+8ycPoczqXwHimz6TO2MbsvvZhr6PGKTiYPyvGkqT5YvY
3/VI8pzQRX8sGUO0VrSw2wYcZLYNzqJ/bN3/3738v2EkfuVevpmoL//rKis/3j5DZH7/v/6xL+Nk
hghjQJsyZFYwW/43RQZi3uRE/h0EDdUHv/Jn+7IsM1uTksl0DTGMm2DN/k2RMf+PgRfasqF7EO3L
P/8b+/KfPCGJxErmdTIuZvDEjtjBfFLC3dsmhSx2icrWt0b5v4Ke/efqM5M/ka90cNxCuktD/VvC
K7kY0DJ/es5/AcecuvMZDaRSmsnKn3j3zCy3CJ2sVaWb+oUXnxAun1CDgkpBkRCbfZfG4fec6Aaq
jrjULrvz6Rt9vnhbUXBxufOqYyNIQfgKl9o5Dtx0h/8xo//nkc84OrY+alQ5Yu+eOgfpVJ2UvcWp
jBKGdsn+svuf8Ws6PkEaRz5CGZr+KuuijRnL7hkY46mfdQbksXImeISl7h3x6FTJNO2ZhBfG3L/R
Tn95ZU49mxnfoaIvNw5BYN+ZbcZeq2RHyvJJ+I0vn3lv/qQZ/fvpTyCCzz9tnfX9mBo04j0zH6/j
Ls93pV4pVJ+DmuVu0jsrzbskm9H266904nHN089igsX7mprSXdg0NyPSRGot2nAG1nHq4rPhq9si
TVNAHneyZ+B/bwmPLfWXr2/89yP5y4uqzMZvBFugMaumvasKZa0WlBfGjNTYvVo/W+NTVuIEZiMe
3UZFuMaRiu5yFzc/XHdv1hv+mdk/kBud+aKziJz//G6z8c5hvdJGGhd3jVugxOw2o3clYYUOrw0O
qrp4p6a86Kldtuq+tV5NjvopQzYu2IvJx8TGovTPv4pWn/5OQovQb036LgNxr78mf/yZxzY9nr89
ttnkwfbOTXq/be9oMO6FeB8oexs8EdFfYSNUOjzz+DWl0kJYs5GafAk6YWHG/VJObTpyxfLr+5gh
pv7zxGbzDCLvUCrVgQZfMlkjbATLxcJK6q1i8IQwfamcR6jg3iEJo9TNdvYIWcckBThEweZq7qKv
kagZ+yjaYPlZsGv6+s7ME6P8N6bj0/SKniNCH5wHd0XSYt8qzX2H9dgqNHRKiOrqWF52JckXfp4/
KFIMoKlqkcrr4TO8i2MlF7+C3D4GefJqi+BeHaTrxg5e+8p7kipAdjjw8YEcOvaSpT9cWYp0bTZI
Q3q/2teueKLn8h4l8qqjkIBhtf+OWmXtx8XK9v2rRqLb6bq70goRUo03Rt0/sC84IMDaNo15JflA
jST5MD2xAKQHNYebqm22o6bchVL1PUiL6zQnalaoxc5G2eUH8V1gAKosJBwzMXbxOH6GKrUht2hd
6qQfAsjYqHF/0IP8gHN5W7XFFdXLG6Gk93Gcbzxw08izXIei8YWz4GwOV7rEw25IIrrassABWuxx
XqCmamI1uZarVKOjJKqFi4nr69/81EQ1n9h7ylX6wGGeJvhGDUrKFMn6okvPE6DCDo+lzc7c0Tpe
iLE2MGHm3y679mzzpWVJZBm5KJwCv9DCN9wbywruv772iVEgz+buVqowupl64QDGgf5A8rJ/F2KP
uKWCY/93SN5/TwLTlvbzcoecbjA1b6icobPvGi0+hHLkfH3/J37SOScXKKFi4+0uUBdLzWKMs/sG
hdvq64ufejizSVTSe0sKhVfh2LS6paRH1AyqSN5GSBcvfG9m82OvW3ZeGErpYP11CDpHM2Sk5wKW
Tj0c9c/n3hCHCoxjLB0KC/rC1r1y15WRf9meQp4NX1rSIcHiceXEfTyVhxeG4X18/eBP3fhsoCa2
PwSy35SOgmqfKtToaDLN8EsuDk72z6diWlJctx3TTuwqJL9y50QdmBeNVW0eKR4KKc2mGpAT9faP
MaY6kQXymb3Q358KFMo/bzxWyyHUsqB2ksrapiWa7orG8JnJ+NTF/8cYHaoisri4arsbijkjfpdq
WF32yKcB9mmtdfW+xGlqMcsUpb/DJqevQhfG09dXn364/7nXAfD159WTlo5Ih9DRoT7YAD0mkiWO
HooovKJT9avTgkNaIxPVqcCeSYc+9bBmo7YyjGGUo+lh5dEv3qelSNFyfv1tTl17NmhtIKZRh/LF
Ucuc2d6GKpABdv764if2Y4Sr/vmsMN7CI86xgLS1mb6liS59G82xWsSta63Hopc3Ea8ZTJxCvbFI
aHIXBWbIZaQr92wZitu01d3NaNKc7EdD3MTAaxdpDmxGMhR9gbCnO9K5/BnRqaJVqhgXvkCzCQH5
jNn3UEed3LI+vB7rRdOei8/9+2GMEOU/H4nbJG5pI1NyVDOSdolemnjGzWcZTIHRxeWxwSKzjnO5
2n/9G5z4gScY8OfBMNZdYqcU/Rz8mQullOm418A+Lrv4bI4gY9WdaEsstYPhLqXSrBeVxdz89dX/
viBCP/zz1hWBqQqXcO3gzgwQ5enJldbVyapqFOWiBZ1M3j8/ogl1epxGVBJinHFi6A0N1Avqq6+/
wKlnP/3554moEHkd9FblmPWg0pGqfhpQVs9c/Hco/F8mIms2LcCAG5KANqljK7a2l+sMR1kX/DAJ
H16IIh/XYd/iZbL86Hqg9UEXUhTr2KfRctm3m00dmRkzyxpl6YxJdZ/l5VWTngu+PPXgZvNGJoVa
WSZ17WSm9iOXtZ/0O39+fdfGdHt/e2yzwY0aUTTuRDULIdfulWIg206kNudVCU+Ph511leNRWEWh
+WL4vraCXF0sIiargwQiEZoSFg17xO2FO715MJNUukaW7m46TAWcbgYJmJSbLOHxsRzDOd2OqkHg
fC7b29jXH4vWTSDldgUgYEtdtxL9JN/ydRRI0BZapU52NdXyFbJxsbFgecGRKQq0t3q+93EuLWpA
PzeSTbeEBmi1StTReo3o9nPyQy4tcCE+ZENfv7pRNxyUQs9XdAKG9WDJP5qhCpdyZ4arIaryxdgp
Ca0NA7eEYb+abYL2BG8RcL8WxGLfvvcBPsQiCS5cbczZgKg6KR6GPiscZBTRChwAco46OTPTnViY
zdl4oENuaW3U5g64pWRJU9ec9E8fmFepOUATwgecQ01VQk4eY+Z7ZzamJ2Ypczaht6WvVZ5s5A5T
ub/HQIHjyU6Kfa+2Zz7hxGgwZ1O4CskyMiwZRU/pHqUEJUamlucSpafJ9C/DYR7BG6ld5rbYMR1K
8Q2ayxKNnG1KVA6kYa+QYn3m1zn1JWaTeT9GSS6bSuVUeXHblO53Oc0evx7Sp36B2STeBxHytaIr
HJwX4ptViuQ+lUfAPkYkr77+iFN3P5vrhrGIUjMYcgeA4RHv0s8wsl6+vvSpu5/NdWU+qGHnsUcq
40C9qhsU1gNit2udw/FlC6k5m/IaoUYmxEPDUQMZIBb4KnrrZb7MB4S+X3+LEw/ImI2CRmrMoRxU
wzFosCOsGJ5CuzuTeXrq2rP3fzSNImhzri3FwFebsLzOq8sq+5ox28FEaB09g+6XE8bLUt/6lx2G
tal79nnpNyNLGnSICE7c1vvE7t48YV+2ZzFmr7va90ZRVrLhmIGNwMz1okXYAe+47IecfoRPe5bS
lkZ3sDBiFb6C8wqT5nJQ/H+SPP4I8vicq3Dql5xN0aLrW7C1ieHoUhauyri+cQcpO3Pn00/2l5ns
94L/+c77olYbFH0OQrj8pnNppHg25obGVoDd2BrGRBPry9eP6cSonYfDYCAhrbQVumP1BerCEF23
ZZXSDYLNdPP1R5x6WLNRK9k26QaaojtdHmBUK54l1f646NJTCsnnH9kLkEnl5cCPXEgRTNMKlp+O
Cuuyq8/Gq2VgPwEKy40PbrtQrPSh9ZXLlpHfcQyffuTIxwuIMLN00jCD1osM28+116/vW52e7F/e
oClS5fNjMdBQ+CFxqE4fHtPa3MpWhNF5o6aPrg/pKL/uA30lK9s++VDFeyxeZG28EgY+MeTq/K/i
EIwReI0z897vftnf7mc20jW/z4YoTEyCy7qFQTSCBQFFQRZEwMBedo80KrTm1izCfdTepClKdkKa
mkLbgpoJi6mJUfyXUVv/r6qq6dNb+unBd2GYjYYRZw6bg00W6wJvV9icGbonXnV9Ni+kWh0QCpBm
jmvp18DgDp0qnZuJT7TRNF3988598HlYRK3EsWAJ/AAh0EwUhzeK88EGTQs10AI4Em7md99tHzUl
f4abZd33wyiWuQ44CnQNLLcI2EFr0LfKWiVYiVztbltF8+6yir9X1Za5y7L8W1Chwk169TvNhmtR
FPGFT2i2S+hp/uuNW6YOFqFfqopzk4ze8czFp/f7b+/ZbKYZk8wosDolTtHH1wCqUERwsANvk7yp
XnfZyNVmc05HBwkjaBc7pte/NdjFjO7563F74u3RZvMNalcwaUjSHJIu1okdoivKzz139cREr802
CEHtjwV0gdhp6FkSCDIqD7nIwmtVAimTQ2aCZ1Pl+dK2inJVe1J/gwI8vodcBOe0y+NNh258BQPP
ePeDrD1aIpU3XkDpsOYkiBZCedTVXt24dffRlwIAQ4eBYpVgt9gkwWUdeU2bzWxeDHGVgD8efg3x
QPUJlLuwWKbNJink02QVlV7kMIq2ECCf9To+MyGf+mFncw65p5xc4zpyIiv9sHP7VTkX3n3qyrMJ
R+56xZSbLHS8UvfWWmWUeKSq7WXv42zC0c3S0syxCxw8I8la8QplBUTy3GD9HQb4l9H6+88/zcQi
lfR8RCnuJOaGeJoluxqKY3dps6flnkyumBBSQfYmpqU9QHYLgUvDnoafmdJcpIzAwfQVJlnqB8+W
5m90iAceuSpuh5heeWCcYgx4jLA4W/kLwgb2yItIqA9uW6wrqpN8Um29dvwp6Np/PlbxzOVlD282
F3WypKIoj2OnH+V3+IfLapKZXnRtMZuC6EYroYiyyCnbjF45UXuBetlvLmZzEApQz5CiNHLcwjtm
anWbN5fNm2I2AWHkCkFWJ9O8ScnHAt3s9fHTZQ9kNi3ETDA+XsLE0Y29qznFheu5mM0JWRKnSmf0
kSOQHONhS7w9Al5zc9ldz6aFyCVqggMnV88K+OHNK3W5l8suPZsX0qxIoqSEZi6PEZiQJgI2iXNg
ddnVZxODr2eW0bdqhA8YjXaVRTeaq9oXXny2Q8gz1YC92oTOEHsviuFjO5n4I5fd+WxUumNnCdxB
qTPkabTxEFgLM7vs55ynRkaajP6NXa2jhHa1bjtQjIkNceyiO59rSUeqTp6hBAlgEQ3sf/oOSPdc
K1AxpuH9l7lYnQ1O18ujqDHSwJFVactEfGTY68Yzc61eWHs5LgkX31eEzDBHo/9f+/ULQLa1Oqhk
+42gKTliJ9KdBy1ONGJbQrjsqp8ieuQKMYVhEetHlasYWDGF0eyo/S7IEtkL5YhNhfQZXtLsJeP0
aTC3iwiGag1zbHSYwPNU32XNvpU301Rdmd0il8MtfzLyWkidvGf9KIQPr/Z7n2Xmsqyv+Y9qpLFB
gDBgDe+W+1O2nhSXHDrtlsPukcVAjNbPst+T/bBi9pf4sSwM1UXoT8tC1kwxBdqWTy/MGlhQsej5
IkF+Hyb7iO8j+R/uQCSb/aNqoCHxOVxSoRaMtWnRhtf8NYtMV+5DB2NrJZRwk38eI8nEcim2tcb+
BfYfLqekBXy8Cd2Pps03PBBWs1bOD26sEYUqA5V0MaMVh1re2K7H/9xMa9yARSBp49tMgcvVFy+u
jdIyf1H1fdR5x4ZjjZJMxiPjhXvwqK94OPRV5bWscOCm+jd8k1duCnuhSAHXY4XwsBXU16pxNGkg
+TCYDCqoTRUvPXh3/ahOgP3d9AgVQkM4lDXypikNbKObuv4G/G4hd8MVfq5V7CMfzFdRjm+BNJ7m
1YoMWPo2NGB5VVxYVPh9SPq0efA72r02PEWnCj3iblz9O37HM0v39NL/bTDMZn0PuCYWcY4RZt09
Ql3u6EDBkhcwdxdB6dcgNXDCXzasZ2uAlQEjaNGEOJHvHcHTPGmEHF526dkaUEQFBr2mihyj8bU9
3kvQpr3ZXXjjszUgb3rbAKfGOVrKXpMOiEadnKnBKtMd/u0HmC0BBU1rXe9E4KS8+37vL0kYODDA
/EbHsb6ZdjxVdAdirW79nT8qN0r9/PUzO/XTz9aHuK/TuA/d0LFE/Iuel+S4dpU/JoYV/RKBbt9Y
OEnOrEWnvuZcz1wOrmbkoxE4lmYXV52NCTGtXFhF2FwWTSP116kVBuSyFg32UxCQjEnF3udERkB+
UJo9HlvlzPJy4ovPpc5ExsZxGSepI2NvvsYPEd9AKoxfA1kDeqUNHrEVcXXZu6PMVhs8z2CWhjCF
NtS94Up/TQbv7esf8MRCNhc+x7UYkxIRi6N4YAkT2/TgVGCCmzxQezkq7Z1kx8MKhGN2pro1jdS/
vKy/sxg/zUS4PgfX6qPYUdOwXSJwodsYX9ho/B20/uniRGWqAKqG2Im67FuK3TaRz+XYnrrv2fQg
/JKYS62JnSkWQTHa79Q7z7xMpy49mxuGRorqUFNDpzblZ7cKYRfp58pgp649mxuysCprGfs3WDD5
BT7/Ji7qMxs49cS8o8xGv+JaWRPbWuCUppoc+kHGaa0T81eBnVj7oRp4Cwmjeg8+rFAnLvCdqZl4
bm09CVc+4XPbLPNVkg+kZCUNRUvKagZK2rOLFUUFZVcC4F5orWdsIr7EqlOVNIJrXbhnvsCpI/Vc
T1tWA8FYue07Dbj2SMfryUwCEoAsAGvRp3fsZwYEFfxLJscwauknsNXqjBcdeEKoO9OOasRIxKpe
jY4agbs+hGT0xSEwBXnDobo2knVkJiT1EFSgraetQ2u5y2m3FYjvSXTfVIR6afTkK21Xtz/l5rVt
zqwLJ356eRrznwaDkZhyrod8Oza+wbBVzg0y1fytWvrLIJ4Leks7Kzuqo6ETK7n/MAR5s6F4Oj5p
RmftWigVa1Iwy3WkJCDXgCZvUwnixYT2EVvFkjEowollh0M2lw0FWV0is0ieI9WnXiFVGpEmlZKs
gqorb7oyoOidGcaiNUMswY1PHpjdtTd9pkdAa5CGFblOrlCrZpjfjVrZgASLrro6rZall6gHuczZ
icA1aTc+mkN+IU16sjL7Xo7lld4rt35NaoPooXoCv9AX9TjE4FLycmH6+YRTTc1skaYthNYgEEfJ
twU7+QHTd5OIJ63Txs2gpgCAYyn4JTVd+GYB8vhoszb/8POwuh2xu8OItKO1DeJ7g4QbMmujNC+k
+3lrRoi5II0ypbgMPj4Ie/noIuLfGHkf70VI/m0mgLAp+nvoCzJ4cfUvAQGVGFX9/oDOziyAI4Sk
39jeNiqKt8AqW3AwrXZtacmHJlTv2R/9bzaBNS/k0ehX5BW62w4C/UaX82QpJySeLFLRtbepHNfb
ru6b3WA0xipGoELqc2AeNIycK7QV7FQ7WJ1JFjxjfM1vQiK9AUO6xTNnIpPQAys33jTgx7dhXd6x
XC9JqNV2Q6F5a66dLhSZiLBoaBT+Al1peLEdKTJZtI5N07t1oyq4DciP4BBeS9iuw+9dD39tiJhG
hgSEZpsM6ops9nYZyVX1IIUm4zTXfiEcIqpL9dJbLovSo5SemhhBdeT1qARbWCSHoA2G/TAGLq78
0JDeQQmpK5E25KdUQb0TSiEtvFE0myAx1VXl+e3Oi1JlH2oKvw7+amB29eDt5TQ2t4ZI+m8yqMmV
XWjElKS9vK1tNFhEvcFjI4ZmLQMRdySrSd8n3D3mXwRBG4y04cE1QoKtwVndwTEZHuM0hrosSz71
fVgosAJiw6oWJXMr8jHgPU1to0CCFQUXQsH7voAW2MVL+LDj0WYNvStrzfuoDTfDAB+Ld83TyoRz
oUsUGlDNjS3BaieKT95mrmqtiAqG9W71EAdHWbwkeiWwn0tu/RbGwtynXU7E/RAPy9CXyQxQm7b6
JWs6b2gmRwcLv90bUO12qQ2cLpsJ3jAoUrRtCqAUreGFwAygsFDBxfqs5+T5tU1f70a4K/sSHP2b
q8PuzTsTWEEW5z0jotYOnQnMqWw58DYcqURBMJj6qgO4sVV/X5YQYZPe6HZFYI5YZWwboJKfHlJ7
FN8qORDXythM6YGDHRwaBiZbzxieE1iTO7/K7bXHarKVO6sq1mFtJs9Km4qjLmkAieFH0jEjEWBh
m7H40CMrMZahkJsNApPqqmwo11A4DZQb37cjd9cqUwRLLvfR1Sh0oBF4eZQ9BO301irkyF6rtop2
VNeT5y7Vw22Co+apriZwqy6KDC+5b/UEDyQRgJMiwEEzZhioRl/lbAa/fCTbnIHTF8SPV/qIYwUX
9mCsar2Xhw1IFEwIlpUoiF8tieVH1TKQVEbuNejA+/pHKMFH4kJ689zYEUWtqOx+5VBnQFE2UxBK
q4rmzhorY92SjD6uYzuuVo1WdNCMCwDaPemQ5E6OWAfdJr8p1KTdjnUm1nre4K7SzCpZjZ6aHkLy
culZ8G1Sn+TfshJEixALuS6JMTomBNxeFZUirZOspIiZWWTDjCCuSYzqvbWdds2dTIFw1YeGvCY4
vVpFbWcvg1QQ+AfQCOSNmX2EdT2+VWjjFvowurCig2VTFEs3w/U+psec/JuM0B1EZSkvfE/8lGTu
wqpRV6YEQHMwbJgBAUnzC7clswr2kuy/W22Bk6mTdUd4pMYvmCq0Fd4CvHR5TeKZDhoKwB/AcJVQ
rkZvwIAZRA7Fij8uyexh/1qBVcz9mrRK4AjlSgur2rhRqkydeA7197qrm5eO2KqjhxR3V5hNTxaX
a0UP0IncO78OWqomJWx2nbyaVaMS6A3YFlfWQkvlnmwoejYELYAHtGPgX4GhvIlBr98HKGRLWPXF
TQ3Mha26lxy0nigP4fdUEJSU/I2McVTpRQ6vQxi3xhBU/SIyMrY3A3351IUL75ctqZFqq61lO0mf
AOenOx/H/00OU/FX6BvY9Pr+1qpc9i1BJW75VgJeQ999uO4w3LWInJc1UYPvSahZm3FopRcNgMe+
a3LxrSETlrcL9iA4TeY2gPsLL5S/K0H4Q07MWz8kqzesFHEXZ9q40IaWFA6l6Ug9cR86lQUg0QCJ
WlVK/IOthytyrnPevL4hdVl/G7WBTHTYNktL7WNiSehhWL40koQAvwWZXH1bJV21qEa2lW0rYB4K
cgoDBfp7LFSQM1gnFrnvE3ci2NsVkQQGJ0aiCZhcXzYm0aDsWhdDwp974i1PQ6gUyZI02WRJ+Fp+
x37mh5yS2hTqE0Q3saVrnPPlPkEdu4pz3WLT2qN1UTd2Ee8Hvwy2STl9I6/2NqWvkJrpEQomy1ZK
fmZt3pTgFDZ2lMv3nREraxp30TrSXIGqV47ENoDOxueXkPZSsNyPhDwKsckqJWaf1UjAPIWp+iuy
OuW9O8opQs6h3DSN0S1J7jE2g7C+lW3zIyP4DTSu6q5juKNbg737WiSBtIqh5PLy98kBtD0jgjHq
rlW1rzdm1ADYdzOtXmeqbm/a1PsggBB4oxnEGkCztA2WQQKBFudkUD4agwXonJPAylfIIQUfGG0r
Oxu2TEbU8Aht3JYpeZvh5M0MoPAdhNKCJM87XKN56dn7Ni7EEe3avRYQ5aQFerEYNYlIbQzMKB2K
j2lne4NRt1nA6Ac8Sv6Gp5MMyEkiUz3oj35JXqJMlF6g5/pWElBN89QHFQsNZZ00IcwRVpJDkqkQ
wQH6X8WS/eqPobFPA006Jnn35Mkt+H/Uvvu2UMQ3wyZ8IdSiX+VAgnBUZ89mTiazxkaO0mmEPqQc
delJg7n4RgVUXpa5nm5StnOExcB30ksbxO6w8XWr+VZxg8tKU9KbQNKVnZUV7pPRwFodWT5Xk7+T
CMQHJpNuVUt9+1SMsv/DAmtM+lk/7tXCKzagKqsVIzZbgILpGRyVHWxFXNnbFMbfEpO9BBe9F+ox
7dpsU6Qm4CDR4hS2y5oAN+UBBBYbRRtvbF6ZxpEwJe8qD42I+mMqDiF7E2IRy9QCXVT2Hzbhleay
qwbSkd0UaMBC0mCiKEwQi1yLO5Mdjc0ZSrKGZdPp8U1BYM/RKHp2v57SNgQB9tZjVpagcT01ED/I
z1A2Rlt6V5Dnbtkzqo9h2z6TG+MuO2T/EN08eUX0U3IfRhk7DfQiEN/F/6XszHZbV7It+yuF+84E
+yCBm/dBpDpL7nu/ELa3TQb7YBNsvr6GTmZVZV6ggCrgvOyzbW2JIiNizTXXHOFtl3Tjjwkd8yoN
5a8ftubWaaUNl5rIwQ2j7XC4Uts6ZKTB4uzPxXXZEP8KjATlnRiq5ZwoSoqoLjN12bPVphn1smGt
TLgwBAybkzIN0qJF/V7UIIcin+R3QN+yYC0kvjbLQ1Dzsr9ZVCpOxKnLD1IC8z1Dzv5mraoyFjJb
DnNQ/aLhU9+MfXYqWHdPIxMmu3kg3jxJ6p/SEwNJZuD7uGDZzeJAfEgsTnytrTtcp9ay63JvhVfm
hAxAFN3GhVt4sByHZdHNXLq2E2TacVzJkVsXUrSCfI4WQ4ZyW4A3YsEO7W4XdqY7RJkLmoaGN6lP
WftWmUlwJheW0yGHGEZzi+9GaQKOlwZmBwxY7iiT0OCNdlcmy2uT00UX2qcpS6tNHsATSy+zvY1Y
5q0hix+X5Jd7x+mW7YhAu5vhsgxQBo3qifCxihGICmWd9/1nbCtNbl0KrdvOxW7uWn9PUkR1VKUI
Oe+O9Y6kUmzuw9S+K5/A71YClHXECtYOdZyMLklYUaH62NDTuAfB0p8nwmcOZPbX1+NsNYdu0MTo
JgugLTzxUe5D/x614z53EGnP3tCR8IYVYBMO3FIpAxXQJlneyBIsKQbAgzUN201uLICYdAMonCBz
9vkkiOg6iKPvtPVLAIaKc4Nvnk3eAlE30sd+zonYX4inm+uyu7GydKCCpXemXNK03bnJYmJ9gNKJ
sXjMF94Byrk4MkKTSb47IySTmPi6DfzW96ofXGcbNGnwogYx5Jt5Id47ALB33SXTelty+IjKVri/
K7rCSiYTEcTUsUn/pBeIBoE5+39SeMUEsoouKnyS/4JZEH6bZvNOev5bM05BpE3yJ9zQ+HUd09wR
COOQJZWQ/8VUGCF1TE0/hSm7Hgnr1Sl1R/+0NKYVt01IIllJoj8fb90Rj3tpEg3+lVlb2Fra2v5q
SH7raka+OioGypvcup1WQDsbz61JT5T9JXL00ys83RAXXWZbMqr+TEkmtxXQ601pW+Oh79mxh5YI
SXPszRsq4RUbPCOVRae83VKwQgVjv9zqkdVtacm1nfJ0eaCUCh8W2wA0k2fzdjQmGdcmXxBTD0TO
Eg5KF2oFpJEIJjDcoLmuLzWJZ4/hFjCneTTMwN86JEJfNYFYN5AjvccyoKRnFaLIWwxdRwF330Pb
N9k2YcABx48WPAm+81g7iuQ3Sk7ys7qGiTW7MqIAU95usAjE1UALI7ic6iWfZ3wbLORAquVvmi5D
pAdo1dkUWDFTSuXOCu16n9ej3jfat7ZTzmRwbc+gjfXc3mi7k2TC9+1v1iTyDUJyemKjFM+NGoqj
4dmXcl25pK0CQFvTJCFxtqN6XMfmSELYctOEJUzlcnX3DqjAm4RX3c+mBhhdCBVbATbI5JJf1o5w
zxg1mu7p0XLxm8w49Npe/yzK8WNSF2netuF6JxfaP7quvonFMu79Uhvbtmv852CtkkPL8fukUH83
wUoxMVekSQbzyqnDCeTOzZmRYljWe6pawoDX0k3udVd3sfaYf6g4nnDKLzMJR81yHmAKEdKPv+mY
qrVjHNDTz8w0U1VQaRy1q7utr6a3yfUZqyPUkC6iCGhUiv4wsEHB9pLjKaGlsJGLEAB16bCOqg6u
e3Osz8MMjWLwwwXsYZXqw2JhOagrt+e+qOu9BTYW+KaWb3bFZaqFB3CmEC7ZBuNHIolNZBuo3mGE
9rsaIlCn3VtbL+F+XjKCOAeZ3/SM421EM9l3YNrvYJGZPuHYs3tlNtnYkw1pwr2ZhZHtBhW8+I2w
iHeUbwHhkbaZDwB/1h8qsLcyS96Lvqx+SeqWUTeKWIrZjMd5BArnE2sHTGX+MBOw8wFj4NuC2MPI
IUoTDCwYP7rREKUQcna9bIttk82aoSAtz4tnMIZk8Cin/qC2POyfi50VGzQLj2cq/EnIDUMqA9Bo
DdSxo9PLK4Su+wIX3iWkr94CNwGnRbrsvCk5FW3HjCiLciy9p87u7KumZrVy6+mwzGp8sNbZ2JXy
i6TflTUP2mfhLneUR+JA4a0jcYknGsvmNc/SW7fS3MldP1Gd+fPr0JviD1hlm6dibIOHgs7zyc4N
+yFzJfOVzli9AExx75KhA2pJgupGE+K4BQePy72AvolwYsGCo0BuTOI0ezN868f1xsncU+LSxyc7
tYEabYNBavzllGSFjCdiWp4r5IZrk6Ppn3wE4QSAIj/oYQk3A7zcosmfuWZkrrntn3KwFHJSOG6n
Cgr00gwvyxA8ciC7I0uAstmyP2VYPg1VnR8x84oI1EoNXdUDqLEmbDXzhAqxODfUKsOGh+UaWmqU
THkNuXAtj0SJN/BJTJFfj9LozwYzPegNNWGGZbB8gG67HDI6KxoAKcFr62LVeKBbwnM45u6mqA0B
9CYZ+R2SI9dxgVPgkzxPEjdidzhmL1aYkSQfnIfSdrbD4L/5nvfsut784nC7HqTVdGe/yvwnpH5J
pHQ27P2BeN+uSgK+Ti9OxnHf9EH1Z0xHEMidmIhCdczmKvNLIsbrwTy4jeNHFAPgXReffOCpxn6y
8Sos2VPr3F+AS2YdBFunlgTCE5ByZTg9iQPU83FTSQiV5D7GZha6hwpUAJCkytuRZwoPWFXZtuQc
FPuGIcjWdJfIUnP1qrLQvxpt+r1jBoUir/Ob1e6XjSBs74iN5MpsLzS1PmMftaYdMa3LmaxM454U
/fzZybnqfNPhKbAhFI7hwCnAsG9FYFEpeh6PV0BwbV9TQXIa+PYGgrFl4/bRBXLOugXbl83zWq3u
aUyas7CkBS5DYa6odQfUiWzCxFk+iaLMoqrlkOIJIODNXJV7wy00J4D127+oULj9HkU3hhHsG7ER
ASnV9JUkcRvdt9WpNyO72BJNeaNnrH60O1ZUUut+LquT7STkE6TOy1oJYlvaEJqLOKuJYSG7H89d
10Gq4TbZkH997hsi/CFDQ4DS1rfD1qbmlqDzChKJqQ1qg/FDo6Y4nEGtObl3vZCifa2Wg1l18hWA
h3Eh82S3LQXFcVoa+0SonBcNIvAjPwwvae3ZlVjtK7+np2tbewVy0UL1FJZ6zpQd3AFvaVhazOAK
UA95kTZ13gw2ly6DZlsOzLjw/RFmYniUWTNvMyAnG1FcOAoe8e0YTPNvawR31JrP3BFsgYaUwIQG
sbFs8zANpGSRWcNZ7+Dr8rya6WfvAHQsmxsoXfmmMmYChO/71Segcd7LTCraExNuD89I48Dzu53r
2gdlw0wRRrhZVX05971hDyZUuA5jvbDSL9WDXpOrIDAgxmaE+iuOmfdlsW6VE54GNrhhCHYL3uC0
XjXprjXwqKq7zUlg7Iya6MhqfKZ5eke2zslK5vu+59uvXYBOVuG5UVWu00Hr6S7FCkWUshzjxZP1
XVGEzW6aV/0YpD6KuFzf0tpud9L47Nr8c3XQ9V3SDiKfMF3eFHmrdPTkLhAdHIdqvWoWrQ8ZwdUb
mXOrZBzTgLiFZfsyjvlTSc+rG8Rz6dax6on0n436XRTqJ+1LnNRsFkldWpepzLNko4f6ZV0bdfpA
iyVaq/Xe7szqaNuQBwabZtqqSLQPquxlNsbfXDsHx8f92oYzBVD3gFxQ7HN/CuJgrbNNOuszNd25
nMwBoJ51gKhjRUWRZJHow+I6m03jRmS8fWtat25unhROZpaeqgACm4WP62Bm+Ii4ZiQuI4SS27EO
bhkp5W2JNnr0xqWORpkQGxVWcdihJE1Ze5BFijvWroDdFnW5qctxeFWwYbZulpBu0GfnQpkH0uHf
mKoyt5PFMYkz3kggZh9GukxQn5b5um0x71rzV+cOBw6SBmnpFYCa/NvvQn21DtmIDtYdgrne1618
z5U8U5+fvIW9Pxmy9imxnJMSfzzPfm3M7sox07ibbzkaxIVEDPHDQp7yfMAVjDRPXTOZE8yRupev
tV9/9yAsOeoWu86Rb1MyiJM7B/oqGND87FQ515XdPKDlehss608FCvumm9arfugGHKqMQRvWZES2
mN6lzeqinOG6aGmHesOduzRXfZO+o302oOY+w7pBACO+Gtu82pDKejYVJXUnLeuYdfYFsAmer0tj
LRlu0aN9S0Aogb6d1V3WpvyoRmY1wvW1Ck0AAVO7XzC21ORaRSO9tEi4reI+s92rFRgs8GdCTUC6
3BHx3m7m4IPl/jpxfqYeGDa2ak574zpcz4J4aLecf1I3HCFaskQsrvFbOMbBsn11ZEblSMlTH3F6
5bRaxvJrSprSuNLWEnh7xmNyhOw1FV2ML6ykow18nIO8M24o059bI1zYVwInZckUc4iXTXQfvQ3j
3aA1RZfTuc9s/Qx8mi+aZGaaCILyzWpdDiuGxtnThgi0GvxBwQC7ocabpaNErxQnCMr94gl9/8co
jfZgMFWqiLiPy6IFq035C05wU0jGNDPT9LaO9t+Rxv3Ybq3fvgwffOyDVk04XJqVQ4SoqbZO0lR7
lXxJEpAXY2xiY+565MfidbFkELllBSbmjH/cjEz4lEXPMwufKt0IoFtw1Da6bH9Gzn+mTcaZSCzF
SbbGI7eYdH5Md2dgWYc2A7XO808lpPUmpbgCpVYyolOdNJdIL1DaTEk8tQmAiR9luhd6Z2k+XrYz
W82n0ezq29mfHxiV2WbOsBfu+CpCKTa1GMI/JH3uTZ8NL6EQoif+nVYWsezT8pMX/caEp/FtBrBO
up6BtYUoNKO8C7r0wVSU3K1TC5qSkLX8ZKeDJt8uSX4grhiuclVn1560831oDy9T34lo8etrepzA
12faJI4m2CThQI0689WUmOFG9tb1QpdKQdJKK39H6kIb87OCZDwabeOo4t4A/9BAd/f9bGHtqR6N
uXgyPYfr0984HgaJpP0YuD+jXg1PAQCDbVaPK9Om64eywi9QPh922H/RY1y3RmC3kVXPdcwG48O2
ax7H1T7n5h/L7QQyqZcfXFzV53Eqys2aDvCW6tB9njmsb50+u7JIx4vrgKZGbjjqgdB4L26H5lDJ
gdIpAw1Y2+jiCQCEjWGp8o+cOy9qS/O11cYQGzmig1qqKvJWzGnKYYMSdt0+jBmFU0r+N7Xk0r1S
BT4kpEjtSRfG4inmglVpcQ9BYnSRFLqNTNcqDv6oX7zG6G/MRCbbNbCwono1AMK5mB9LVxUvUDwR
ht2sfwwEUlyWpdM1nT9/a8yB/yhGLe7bZnxXmbtw/ghABHBAWO/mZkiuKW3cx8qQ5hM7gfMgUkjB
ITgjaKsziT8dIdv2yBHFz8SbuWq1F1Vfc61ZyxNzch5UW0/bv46qpJvDN2fSZzy3bIFn4L24Cful
eXKWxt16Xv7QBEAZDQJpN1QldbxaY3g/+WtwslXNSkIS1Ua68pNR1npfcUgm1H4iysCijYUDwd7T
WYDwrGD+rqp6gt46sHI7+r7sPFjtc11swpG8vqxB/AYTbAxGf605Gpz8VkgwQPAhGyMp4sIaQR8B
nD+sU7NbLe7eJcuNrd856RsrNmDLsf+ATe5Bi4B9w3iYQdC410BE9FN1sorWPRqzbW9BJS0RQQyn
srL7iIjt8KZMQxslMBkZOmF07imz3Pps26skn4RUSlEs99B9cAEUJgN3jpWT0ujlbJQJmXll7txi
TJjvM2Vc3DfmrzPwfRW15zy5Tl3GnjHQeOzGNZ4r41XN9AamoeyoJmjST2HyKHwX2U6zcLYRj4ej
eATzJUZfMJ5JzUBYmplx5gaChC16D+S0PaqDpdEMUBd9L5ZBsJ7mjIuoF687pglMjQibTGrHkMEu
kClXPtVFv1w1ntHG5eRNd5O4SA7uJCA/lzUHKUO+TCPJmOvShzC5pifUBWK5aaO7rOfJeIDXFN7M
a5Ce7QG6SjKX+AmmqdtrqSCIgq0GlOCRk9U6Mrmehzk/+rN0PpV013glF/4sAT13kGjpZIFIYFPw
smw/SEqRgh7bnq6vw3fWVu5JuolEhk2CjZr86k/Su0QD6crigIiPxMYhvprJF0yr4uiHnn0cVL8e
J3t0z8RJQ8/J/Lz6nnisbvnh1o0yZa4vvh5IbyoHwGd+bz6IZig/3MJ2rmCvU51mSfvqBpPzRZPM
xwMDfjinkxdh72KvQDF1Y7ku2TXKZxrNaWrf1EEXbjzHrFCQfcRUyQTs2a5nMFwj1NdWCsbnir4/
dmOJnLfoYE8X2nntKtO603wpR3uoh1PH6eap4CT/EKq8+5Nqe4EnSPp4bFbmcGm24ce3sLjIAeuM
NSkjXo0xu5sRzX5dI6v21orcCkKvmXQENB7hu0zCOm7yoiQuRhko+QOoYAm+6Rp7NYSwEVvCxgJb
fLXqIr8BB7n+cdZ64BnpSPPU7fjZmYr6oqnDQ7GYrIxAP/Zks7s/3PVwIVK4FfgXg4dVD30UQF4l
8Z98qAU92vPeU3DX110X1LtCr5T4VkPc7oYOrcuYVjPM2X4RGe9hyvw+BoTXnSdnzu6GOrXOok+N
uJKi2eZgW8Hb0rJDDA32is+JN8cR+N/UHHyOrl8drB7hWo7jJW4AJreBQG3bH74/w6IK6mb5SUq8
oXQLaZamdfqpDTEdTdMRT0KVeU/EjDvFtt3P9GtYeGlIo/GhBvgmICw3RAZsAvWbc+daed3f5IIv
E1ucG3x69FrvaYrWn7b0p98m1MEmzxMENjvw7oZOsNCrOf2dfbd4kEMlYjE6tP2SZLqCPSoicBF0
ciwn31Uux9yU7f5cuj0TOMt0Kn2nO5a+i3ViLnz1ujZsPmH5laUi7S/KTXkwbDVFk+qIZw3d5FCA
P51wuQP6XhpUJYO5gWYKmHQPshv6Yi9Fy84J4Y27xEweyzBvn9dugV6Yomo026qv/G83nZCWDF49
nebyKrRZh3Ow2jvbKqwzAFczgtg3YD3DxpOgdn+aRpjetELTZipgE9L2Fbej4xJxojoofZ3qYGyu
kjUxW70fsAea8TZ0ljwHDxoGAGMB61TXMEeHYtPSNblrsOXtQA9lj33fYhGQBmYBCB8odDVL/cW4
vevBLe0czdsxxrQ5tsyrxlng2VujUJTqonFOdZBkn3lBE9LMyte0qY1NzUpgRISCeTJWVq0+ROo3
rxPXZCu8md2B+WKC1bAALRpbzUYadbFXWf85FUD5erf7kIGY98xO93eFmnoA2qF9sEmuvCld33kR
xdAfXLlUdOEcpKm55aTfewv1TWftzAYIn9AlTg+vnKJqbXGrQWbirXCYVc3yYXvLhVk7JTu6OAGl
cyC2Iod1UOdWgRuffvEK42EXBgb94ikcrvu18GmY0BtKEyKYrckZNorGzR+I8RopGsbUiPFnI0tm
WlZQJ3snmRG6zLS4ToUHF3pwnHRvOy43pay92O9hFcmAJ4H9uXzPnK67bebg2x/M7mxPKYtCf0HN
A8N8Zs3X28xH8xyeTEKgHt2lRSroGueYjLAd3EwUpwWN7FzbdM2HWhswPbrfqvIrgqiG6jxNueJ4
m5PJOU3D44Q/k766N714c5LT4DTpbxARzkBygVDj1E1/vdrFElsJ0FPyjIqdXxLDZ5NMdeu53Tu3
vzhCCJtjKrbqMFe9+V4Eib5asol2ssC7BN3CfM47Aydn0T5wHGvhZMNfT5PMuJ28HiauCESMQ82i
8CsL2oyYYWUyyA2BltTVac/Hz7F0wjX5GNNpxRDkOzwWXb0VWdNsh6CjXmvb8AbTf74bBKdpg+52
lPjlnyxog70OEa2yzASwCdXowGbcn3y2oYZO22SfdDNBo4VF/iDtBdJpMyd7x0jekmSw93MGjGrO
RvszUR1/VMNyLoT2jhlj2nuA7tmxgJa3bxudPhQzusBGT55xI5WeIlc7+nuATNnw2dzHEAYrecN6
xV+TyXYvkpU2fqe/gb5hIqbav4MwsrR0lgPr7KUijxaPjpRyLPfKxewDZb0fu8+iSWa+wpE6Akbw
dzFa9Qngln9HTifG/MJ4g+FengdFW9J27WqrEgQnQ+gB0o4z7VH9lps1N8Y4reo6GtZhfXPSTMRZ
JZzIcZf+ETR596SmqttNneMeieQEVcbe8C6neofjDex9o5FOssiVuCwMc3xASEcG7x13A6RO3Saz
VWyl7dvphoY2r900XTRUGcuhZcOhpg9Jv27raql3baZwAldHGuHxFCwZrKS+vgJdztWaTP2ky0Vt
Db3IJ7liGhOpPX4HaFSIbmt3pZbW24ol4Y+ppAPBGaLZeLP7wq/2Vx57LuBX+zvDRcn1HPTeT2T5
uZKL9zy5xbBjYUjO3aizU439k8AJJ9z6K2MPi1UMnxa+ig/D7QOfJ6dP4kqbLyOfas/VdR8SEK6P
oR+obNN2o9yqZlVxMgMOng21XcDZnCxN1Jg92Msjg5ILGXKuE4ulrO87q8UKVbR44m0V5LdpGHgH
4tA4e3fWeIVxYX5YL5DjfF6GWNsqvO5pSr1SKlNhZlBhvo0ZLHiUtNRBbS6Qtkd7OOeWXm6poJ+F
Uy17wlShk1vpqM6pNT23K3WtrVYVaSf41NKzTx152Bdg8mah8VjQisQVybThAxk6H17efAdJmiMF
SPRVwhqQLfx2+jXtldZPAW+VRbUeYmpV4MMZNQZpfeaXLRJnXzVefnTbsGW0jZZhsrHT1IG429tz
Rww8/xsKqnFYvLQ4BI4vQJLWH8a04AFdyag7+KGEyCoXfFEBk46iBaDX1W1N/9UDOuPLOytp6HAJ
2d0v/To/SUFIXUu3jpE7OuZZVUz7Ijc+yjnII5xY3sFraZ0Ul+zIPamJ6akMgCLTFHViJ2VxIHRU
qxv8y8+LAei8c9vyWJObGWnwkzDqvXcP68pJVtp58wLsKHmms104Jy9+OX9JwvvioqrcLYYIhgEb
bqkucZKHpggOpnczQZrOfAlYz6/kjQq6+sHrfDZKmEiYV6xVGswNZisZ9bjeU3oXG780bteyBYnu
Ol8tC3LE7v6bg48cvH2q7k2nH25sSKo3PtOJ6+in2wS41jZIs/DaLJcv0Np1bLUasbfPA/ausWa3
RbcrK0GJA5gy+A4VSWxAzHFTZSvwysUx+90sFbl86BTbwcME2oe48Zi0etN9A6PPHgndMRNhxJh+
/UcY990t6MzsTuGAeM9ls/7aS1M/2SZGDDGM1gPGjoKFaKzR2w0BxlHnr57RM/aJ7w/cJSbHGNM9
Lk3DPiSj0V4ZIRUgvG67vB/KGS8Rmq2i7ZcI9RXazMdi12m3LSasg0ULFp+2JCwbFBP24NKK8MGy
fUyNu1+YTaXFZbR3GdLccQ5teVhgQdLcsfozueAcKQESJP1UncpysqEYjglt9zSdHkeMd3vMXuxY
U5nAoF70kzKbMuZUvxzaJE8jC639nEkzjbBNoPhoChyffsrmr5DaxECWSMMiRKJ1voIhQWgTloGM
WKxGeDvNHMSnNA/3IWa7P4oeK+X4itHJ1sW217J+Ub7b4D/s0EKiEeZc7PnK3jNFYAanLCho35XU
FtfF0gOAYOBS4rbxvXspBvZKMh4GqonfHhn/ZnRzCZzV18GvqAMsaiO+nYSO6D6pVv8GcCLSj5T1
43Rh1zMvhyo55MtXiDP1qjEYJ2wL5EPtMY6T5Dp/1hinEKT0dBq6FiNEEjb+DqjitLGAA/FBcAAb
S9hd9zhXkeJz7AZpKR6EWWEpMbS9yWfcfJxUzH1rqzfERxhuDZDcNcVCvmb6D5ki1VdozsMNNXjy
XKFr7UO1NlfNWszsZ5KipOUG7aS/HKiI7Mhyqu4qHGsZjxRGL6tcwTf0emAfAoAaZj7E+Kbor3Q3
MQwgcrwcs+3pfQDy9aZO6vBTa1S9zu+Trajm7pAVnGYa3czAK+hwXK2Ttg+MbGgOrz7nmZASLVvw
UM5FuubIw4F67zx33c6shRs/l/NZSAYVORH5MDk5PgBMoLvpWFBLwbcNP4NtzDJy+6Z5Q66uHuYe
20cjwUkq4o+2wqHXu1pwwoZ6nM7ziJmSUFFmZipqkgsEjB5Y6T8IK3vMTJXszTqnH1dZ7xhpxjwq
2AwDp0sOOGabfT0l1nFoBQ4uN3XyTZP67qMDZO684Jjj3u+KSPEcoe0AE5xg+jFh5aPkGyCFJyKE
X3nI85vExXxKkVy9DCGJAxt78hf0m6DPtuHoTLcQ69OPlL+P8kBTFedsnk2bEOOxyPHKqoJ82xMR
vG3DFPjtRJ1feqgaKclsJFqx5qLXP3pY22PyM+kjplJ99SAzqAfy6ZBi3I4sYxlP2oJ3p+RUHOsw
6HdyDedf4SU8CyE76J7tp41AhBY0VydoGkavmUnp8zXdMo7DutzLEqkmXV7BGIoIffh7Ncdxqx2c
laaTLllEbrtxcH31AbqetiUGoy3GHZAImFImZkTgb6CTMuIh1Pxn8lYYowXtz1HoLM4nme0VT+CN
ma9MG43m8EbLuNw2BROhK8Xq0VwC/6psgxwnQVJ/FEX5ri0ToTNjDXEFQx1Js7wbRrMyGuN6eMN7
I2rx8z4UTDAwQl/yKC+e8ArcI8Bq/HTkcXBBD/41EPr/BU97air++8/L73w37cIwUjb813/+25/2
P83NZ/XT//cf+rff6f/rr79Of5r4c/j8tz9sa1So5R5UyfLw04/lP17/nz/5//qX/+Pnr1d5Wtqf
v/8HBuZ6uLxaKpv63/BnPnOL/5vMdHkn//y9ywf4+39cf5YDQ7P/eKnjn7//h3X5+X/i0ty/ecIP
CAt0hYm5LGDEbvrpB34IWlrg0MG2A5xYlhMwmwtF/i8mmv83M7Ad1A+b6GXTuaSg/y9cmve3wGRa
ILRoxAnHJTbmr+vK5777x3gdl+z/mqrIP/Vvs7S8vsngnOO7goAhz/T+e2a/iX/ASC+uEO8CAqSw
tZHURli0tT/e161m/O+TWvTO4iSckYf2PDb7AbeMD1bQHHnI8jYi+64a2IT6RyIUOT8cOvPFoYd9
mXiUlbVNFUnDeRkn6yGwsD4MdIff1vbalyw5/NNT+2TP+4FHT5+M9hujY4iBdjmkz/58b5Z70XGv
caAWUcaowkBEBAp3Y4/4ylkqGlTscu+3HNdZGjJcd/wvSF6xj1RcVXFHZWEq+s3dT8nwaMftb/Z3
LeMag/vjNnfYTjZSdY+6zolS+F0nj+3pbWkZCKrUF0ZQpsKWo4Ea7BbOZkohYdFfNCt63t1mrghd
+GJ2OELHiwRYZGMk9kH61MJRM+EIXJiUKr7ttj033qOZ2PtMf85O8+IFWKqTacdgSk8jmLZI8hJq
0Edtuqua7JSqjPUc6NBsHQ2YbSnDt5Olob1joDFoyor2MFEnWPPvPFV7dJhW3C94iRVce9xRzfuY
njIFP1rgeym6aOluKqmIteTox6llSr7BWVJLQmo+lCanyu9gfTLCT8sfo6EDM10R7rt8UVhuIE/e
hUn2NAYZI6kHD68cwwR7s1+imX6GXBmWUtHYTlvDZfLOG64TeN8ciBIMjllOrIwVh5fm3cpwazre
zrTbpaswiMy7goJ+zJw9h82oRf7mfLAV+BMdREWKSabHGf6bsGGg0Bts2oHaZuqTbGY6Utw60o3M
06SzK5n1e9igUT8C3l7kqcXGujaPCPdz/qe+IEU5gtWEqrjDcb6caboPc5axzSm1xrRU5h3tK/at
1NnPhDP6HgHcIo18RjtrXgrKytHvIZSb8RzWezR6/Er6JNJLiIAbtbXcr8HtRcpzxJa0zE1tl1cp
+SL6nfqUtfe67BM+KO+BJ+HyL6behzWOUYO5p8IqfiF8YloynWNOIvs8YX5cYo3xSvG0BS1TjQrf
ttltLvXUgonQc41dr5ydK9cDfqnLZCvvPmXmco7lAAHY+a4Keagrej9zvcRlzSGNIQLFpI8/zTEE
x6gUd37HBzfPmpC6gnZ/Ev/LSvjPFedfc1vFZQL9/8z5/nOB8Uzbth2BRf4vvNW/jBL/T+rOY0du
pdvSr9IvwB8MMkgGp+ldZZbLMpoQUkmi955P3x/r3AtIpdMq3EZPGtBAPplkMGLvtZcxHYU6icjT
hZH8DPsV+q9rzCioB8m3+9Vk3ELsXriaWDEkO0mMKUc0z6IDqZ+Gjeb12zzxNoNdbDpTbDofKZC8
TXEtt13BP3OWhfiW0f8ygVSr5kdgoCDk38DYF/DA5ZisdAgrxNRWsbswumMe3BMoljvoUI1gOYIX
SULQHPPLiFgRZ0elP2GzsTZ4m22G5p3iHScQbDrZ8nsAxSHKNFLOj2War5J6HwVfTXeBrGHRxSB/
jwkXkSmQdyZetn2pg/sUBqw1bP9+U8Xvsvk/b6r9uz4b5+Q0ziU3dUquOm53Em/cAPLvNMSLNPsy
FuQp6y82gdBqK0ZCZsv0k+dq/tvBgf7XVhaZnfCWPyj4KcU1hYcwPm/CWZsQmyiA4gEG/G1CNWN/
o5hOyRUPnDX6UV0tLeNeopDRXkpnjzoozi9sFbrxpIcn3noNO03r6CuAKvhX4UK3d/TnbKafBKLM
N+bDanR1g0BNZ75y9dHbSbBiQuFS3lXut7ZJVq1uQ449YSv/yf353RXj/QnxQYARJsiZFO7HJ+S3
cBL6FJGRsTQg7ibATXTV21Dt/M9cc5Xzx9cSFAm6TR2h24StGxQZv+r1e6UPmuEFc3zaiQD2e/gS
eyTwOz/Nd53drTKmfRBcGJaYLzhMcv4ipp8HEcycAXP6GxTUiyabsDIYo6uqyf2Ik42P1GlM0med
yY/POR9oNmdnukuy/CHCS6o3nwJe3j5svmugrOz/Szcp92E3czrYzVsqX3hC9Zugc2ws8qPEqlb9
zWBXh+Ei9btStWvTqOBr3iFrg6NnrVz752iZy8p0mX8wUnRictYrpBgYREwkbENg6FJzn+vDaUDa
KLEm6Pth7VTJDq062mf22HIPtWulwTP3k3U0/Uy1W58+rgq2qnaWc2p95A2rpjuT4mfk9QKl/wry
ELWKscCTc9l4j3qyD1FxYA7gZHe5ObKrFxsyfBbCQVzNbXBeOx/Qs3jWrKf5GHaqeGuNz4Ek4bGE
I5tOO5Sdy04+FA5ZeSEsGP2mBzIfxu9CP8WqXDGVXwTa44jxDOSHUaUHPV3bkXUYkVbF7k8lvs8B
jaa+1krsnLOvbYwmwbk4gCTppWt2rb6Pm/uOk8PG2LXUnv24W+nAL5wAaf7ctO6qVNZSx3wWnAQN
+akXKzOKlxriljSHXaVA6YJxO5njymbQDTthLSnaGnVA+47d3MDuCeEdIaCsTyXCjsqGnzwNi3Iy
982UPio0/4HPTCbB51h2/Spx5G6Q4apuomWU70a+PLHPC5ejbWpbltSbUfLeJ+I4iTVs/KUb7oJq
6yewRDyxdca3KChXEQWPyXsy94s+Z19bLS3/BCVglctgLanN+LgsYCJcyT3MY4SET7EzHXr7YNTb
zNzCTmEuEC88+0l4dHDM5h37tkFupyYHciUx1j1czCFaYce21bJqp2vZMknspWufrfC713p3sDi9
xOKdabYsvY0eb1LjRQnUMmhKi9bfmYPc+siLOuvYKYrHEUJA5O4tTBl6YODYQuyFx1rlgXjW95OB
DMS8dlZ3Y+LlKh37IIqt518VKemlMhe1T88brCOVrGJyRVLvPuabKO028MRStHdl+9YPJtUXLFd9
JsweupGSAL12j1OTqg81ikmNKtZIf7a9TT2Cl0Zu3GeyIh6o3wsy043iZw5g2kB+JMHSXPW8W54p
Fj0GYjHOJa7/guUuazVaJaht8tzYB+4t5V+vfkyMhxQmgQk8HLISDPFUqktriZU17UwqrtTkEE/R
eJraoxU+t8OjbqKGUTydPniISbyfOlCwrFlWxsVDI+cU1a6t37Sc5yVf+hZKADTxse8Pgec/zCVl
H9XQojOGoB1jK9ri4i2rn4u42EGc0cb4Im2sqdpXxitXiSfcVEN2Kf019Z1Z7zTvpgYfVU8ds+lp
5gL4P42CUtMal3rI5BnwD2UIRfdIQTo2+iJHLWqi4O8HvN+wKIl5XxDMmOP9LItVcMOMG59ttu6e
PdhwksmqhaCoAcORtrHM1AAe95LrhxrxisU737UMNPbQUxeehsjJuBW7GCamlGsQp1ILDn7NHpvH
T9iSrHsvWarQWs+tRCuSi4MuyS7HjZlN2xIc08JFzkS11LVylaIG0ZJwMcA6BDtFAqmWvj3sIkIR
E3vPfHAx2ClFCK8xGe3VuJkTRnhaaAGe2ugqsp+IHqihGbvYycrV5d4bqZ2ip9rR11MuVtFDMny3
aHvKHK4pmj3ugqbZ22acDgFsVcuDWRVUd1p9X8bTHi0tpLlgYSOMsMNdOEEvYAaJF8fCyBAFmMN6
tnXXlzUAX9Ikj3p/DCpWabLv1LHUvooesj6X0uTNSmjYMM1CyHLp+yOEIq6UsZCCpiOtt763lkrw
2urVymS1Mm4eh2LNDGkBLrphIW0CqlpfgOtyDsV0tqpK1r5lLQzn2RofUujFCsO9Kc4PkfoukHSx
5bWeOHKwb/0Qi3gLYffS+aamQ+fuemlBep+9uo5ec431Xdszvqu2cbfr9Fd4JYu4OZVhRQuW7S15
YQw8GMu4v6u0VYgTCKCld5DNyRwexnhReruEqoDRnVOBaDXpEs0iNGgdAt+Penjx6L2ofVwrWdWx
wV5wLGJrEdnbvvwyZU/F/Dlpck6r6IsGB6yzyi82enog82X0VOb1SkGgpbpnGv9YOf4pHGkkWLSA
ows9MhaZr0N0vcQMwPsehmThL8eCoQr9d9OXmwk9IG63X1S4izsD3mZJSFS0JvBc0sPGa18fHkW+
z+1zF792zhfByFlU9lKKnyko4YgMFCwOE4dFQiYSfADY3gto8NSCxmr6MmCFhOjPy5YeDVEQ7s2W
SB9vrRTy7IqkbCBt3VqMDht4zE5UYAxzxzRvFcGntqFfDpJTm6U6tFi10LpC1Yu61QC9C70bD7rZ
lATCOZ2PhPxQsZlaxcyCw3rjOrnyzsit9QDO76Msj6tuMyjE/C5YJVt9n3ebkfYqKB4GAP+2XDhu
RxJ1cRLJAxnPi0brF6oHuHReaO7PJiPorLx68GY1CHNmutckmnkDmK2Of+ohXj0N/kwYZrqoQnMe
zKsGnxevl3XGNM8izrjRsxs3ncmebMQxChqPdv4RvsAyxepnSNt1bdKvsKwLu8PH0lrO35/Z57oI
/AWcuIUNyygv/W2bRY9hju8AiKya4sNU8Vo3/QLBE66KsPJ0LLWMlXINBKbQh/0VEt11xWKPGCAN
3F2Tb2hBCS6RwhpGsbYRsyYcMUnH5LbjPMcjPYe6num7II0OjY70p4DFg+pyTKjk8iO2EJmZL5NY
Upz0SFqtZaoPZ413OQBXabyfqGZWtZHsgsxbIX0b3ENhz96ws8sR32X2bpi2vtQgQWNWalg4HwjI
PrAk0ulk0vFrXvSjQ/LRweshIGhbmcVO1skm1dWZXKVTadYXkPSrWeirUO7EmG5GjLLwXcd9E789
P1/lHvnlHqqs9gm7Eqgg0dpmYAsk32nmyo6Gc4JVAjD/TdFc0pjyI63WELtq+uivRlSesVjaG1WM
oUjQQDOgkGi/12yZnZ0c2k7sfdvfKNnTrlZYsdxiVrsmxnYT2dPepRANXBp6H3F5+t10AgapaAQy
xFXwuQeyIwaiA3iOJCasPCDoMUWFgMSi5x4xSlyCkbMZN/rR1GEvEsjqaygg7ddUPbSNnKdRbLQv
rGbpLcWob2VaL7B7WsWavYr9YJV4X+o51ltLd3KkVc4n/OOfkLRuMpPnnV+n7EpTYBT1Rp8QQCUT
e9imKr4ykNlm3U06aS9+FR9aKY5l9OLjKRhTUvao/8YbExs2jEOSi9bjv2XW+6kpt6HRb+fxPsG6
HaVTmoX37/3w/2vE+SZ8q/I6/9l8hJz/v8WlTRq9/zMu/YDIIPhfx7z68Ts6Pf+r/0KnTf0/9IyO
LYhPNl0l+ZP/QqcN+R+UU+DV2IhAS9VpOf8bnVb/sQWtrWuZjomib3Z+/G902vyPAV4NcG2ZOFu5
hDp9QKP/hk5/SDFBzMCluVyddEwXzPsjxmChr/TJHPZvyQwfbwNrSKi102phtb129topRwPDvK5S
jbkIfYZNC61okh1p9c3JrsEhPJlIxb5a9TcFQ5kVNI7EBd51gq1mkH/4mb/oDHr8Ai/MF6x0Y4b6
Ld12dPHBjrEqAttxm8q/xdxIu0PaCAHUiNtNAgi9tNv0pRwkDOTMxY1Lg+S2LfGA/8SE9ndf0fmm
4STDaMDlB4/vParmF8CtQbjbSAc7fC2y5cWbHONr2olyjwEF+plaj+uVLJvg+ZeV9S8437v55u9f
nQdkuIJvPv9kXkm/QhBBONSlb9T5bVBnoX1psOh6tVLbOI9GHm5JN3BOU1H4j0SvceToXS6MhVtM
SmHA4sXhJh0ydWc01MC4MPnZGt8Bcf77NX7AZLgzTFOEMhxAEteCA/j7JaaeWY9tkSW3jTtmp15i
ohS4dY1XNgrrcqeXjthjYGedTRD0zxIE3p/9hxvkKgfcSfKuOdKdMb1fnkutV5HpuHV2G4TVOdKL
4FHGsHxbYlRuNORYB9tOoOuScUtZJEW1B9x1V24SRgc6S7H6+7149zP97XJM3ZG6bTmOYzNqkh+s
l6fIgW/T5OEt3BVeqa4w+7dJtuKsu0OdbgLNxyoJbsQ1d0tq2RzXOBrfYjz5Wp75N3FmpKjdurG5
6p8/qXf/z9+vTsDMdE0dmA64a56a/XqzLC2yQpyg1aUs9BzKej6dVW/Ur0J04fad4q1aOJ4YMzXH
JIq0Qy7y+JNb9L5kf78IpVzbNrgCnpphzxDoL08siBoMGiG83g7gSVvbaourYOC97xEB39WZYB1b
boPTWRw05TINrBg2ahegE3eb/HYMAtggWpSAGMV+8jRK+cB4fFgUVlCXlAy4KWp1Yx1h6/RvXi+c
u0GWxZL8aCyX4uGxHFpaIpNAUxwf0Pt5UXnsdVFMqxZzTLp+P0ufMm/kRRrnB6XrU4PbzzgdGWo3
C79BGx9Mbv6KLcZc5fXYLC2KaKRLj0NjV+XheHH9rH/7+8qaIzE+3DX2bCj9xF6xrvQPjy7t7LiS
QxPdyrC3T1amx3iDDd1LIA2BrpTcqSAPBKZfoDhYQ2afOOH+28dbFhugbRi2aVkfgFffTSZYs314
WwMAHqDLxytBYsWRVVrtCip8jBqDpKQ+c94KMkpu//7t30OJfv/6YOG2y/loGko3P6Ynj53nQhT1
k1t9rFgVXYDIvnTBbGnopv5NKIkzzbyoMb0VZ8xbsp+iUvRcWZm45HQSOHhXoI7BbhGt8arBqoV+
r60FvBYMlxejMfIYpReAqEEEKfdaOIhzU+rh1ke8nywEfkTtEj5xPi0sy60ePG0Ynydy7rD+w9dS
IDImv34VWgMXpaWZOEc59qrguINPDz818DrSqhOUuZ4+LDOG5lfL5deacPs3/Dct5op++hIA8l4b
NBkHGzLeMXjf2O1Kd+5IMyle07Dg///73f23h6sM7pFtkNSmPu6hnVWbWc8E95Z+q2GkxB53WwiT
atwKBZ750/gtg+qzSE0aJG305SeL6wPOzqScHclQprBcFrf5sSBJMWOBJgncAi++eB3dZH6j5oeJ
1KF4lVltfXKYiw9jlvkT5y2QCsigpPrHRveXPahxGMMmmtVfqG94iUmzqw4JgeaYn9XGMmdkubLC
EC803enwlwFWHjB+0nCuWf791v/LgcGlcK4rSzi4a31kCnhoO8gcVcMl0DHQb1TtbooWr7LO8+n1
K0sPb1BueOs+TuNTk7GaFtjKkluQO+ix8Naapqh7UeFnGfd/nOompaZtuVQ6+vx45j//5Q4RVOwX
FD36xbH7cCvAFw7SoJMx8Nt4FTmGBNIdxcLPp/CT1fBnzcNHMyrBN4kzQhgfTylhtb7C2k7idFg4
16Lr6I+bLM8WFVGmbzBxxVlCI7o1USovfWImFpNmAWpoNTqTONCL1Zj1/W4IxnynfKcZ/sevC0uG
jUiYtg35RMyl4i+3ptRrFC2lIS+62TfXtjHhLZVt+wWOXXUKrLC5OFMcdJjoMHkZp8T+9smamSuq
3zdDc743piMQVpi0Er9fgG4TGobelzI0B2KpxxRWryKpWhg+UUpVE26dUoQ3fqUFuAVEo//U+V7E
SJ2d5opT9P8sjJfa2Pz9ej6c6Ejp0i7uA3lB6/CCO8lBuNHPT77zXDj98Z35JJoAQbn3cVEo0UWV
8hU2HtUY6ks1Ne3GYzfeZ5iPnVo/8U9RTCJiphP+B63b2vkIQvdOl8X7AAVxuxRSNN9znPjWwm3d
Txbtn6+Lq6u5CFY2L7P9Plr+ZU34UMMSKUll9AfPOMlYglAFsHQAwHmFE8ioLuMcB8bEgcRt85P9
7M8N1BW2ruAuYZblGta8YH75dLtJyimh2r2tetClRRLYzVUlSj87mK4uncakafv78/hgMc8zl9KC
4aScueKnnPuwPwQxCQupaqM7K0yqmYEhGbVEORZFeY7T0LyN0g8V4KeiYQ7aVMuktJrbKmvnCUVa
vE6Zi1q8cvRNXLuMHAd0/wETkJvGdZw7ar/h2GNc5Pnh9PTetcR5qz/+/Vuoj6uK+EzHoZ2zLUE1
+kct6mA6gEZ9bC/4TRcntzLKoyVLvEJq+TA2CceQL2JsGDuwbERY8Vsbl9dKTJxSfunjEUSlubdD
Ga0QbgGIIw0JVl1vo0Nz05s8yl4iIhvUohPxBDEGlhekVCazpiofVWD2P2J8zG7fK4A8svO9a4fT
/UAd+h0bMHIHdRsjwniwhi/pZBjPMaRGxsse1S2zz50O/r4oVGnujLHEEAGG9qbsO0ILe3QiMLvc
i4e9AtYBBBk2o6XWna0VgoXpptu8J8tGuWP4Fa9KWeGSnYBzKdyRtuEQ8QmR3t8qBzn8NBVPGrvc
KWpgw3ZW2wL1U3hN1sWQUwTSNrkLFO3a1xRN+V2NXHJtp5N1VE0jWuBgPcCVJcAmwWjin4GrZVdH
mvnebwoDYdbQ5VcE6PoxQvpwatoIylRgiNcw9Zy9klZJbBDFWlZaRvjJKv743kiLEkDQtMIoEMKV
HzZSy+2zMRKVfkHhTSE2tDQL1ly5SStdu100fFLEf1xu80bJgabThdEf6h9fmjoyJ7ezUVFzlDbX
qq/K7YipbrpIq4EAg78v7vf4lY9bJvATq5ofyvjYi2pWMxiZwukMKzYqqrCouydI5cFRpfXwltJk
4WCOhenChKu4o+ns1pIs5RN19FWhpiBW0Ofu+1j+rpCukmwt/ArnXN2vt7Oj5k4fgy775HCdYa6P
Gz24mRTQM9ld/uhRJ8u1esuoxaWE+YC+HjnTsqJyPyGN45Iy12Z0WFRmc3Qw5Xh0pPzuziVxi6T6
Z9Pb/cFgoyDNawa+ay157HhJr5/c2hlV+HBrQc5YfHNT4nK1v2+4k5oE8AoXyXwJCL9HdXjOnDjb
SJG0jN0Ldz+6rveYdIk44yTQo0kPYQ+QQGN14Q9Ll91n4Q//euPYzyifLU4h8f7nvxwCfCZGgyXq
rnqyrGNdi+ZKuCY7aJg7D4QGh8cRM+59YkQTFkhJ/qVrOmpfDam20iPzQWta8xTlDW0JzPw3GQT/
V7ftHf6Ep8or/jEAwxp0EzOFRIBj9eKMBCy5tSLv2e0LTEPqGgE6w5AdZLb8qLs60/SCem+y1Z72
vLlofvBJEMcfoB4nGJUc4Jqcq/CP0JWPSxEJLL24uEVvHWUWFq+dV7BBJwEi/NExKpj53MxPVs8f
eOb8sYrEcJAiGwrzh17ebUWbzHZRFz9z/W9Gi4Oq1XbJkmKzXmvG1N9FuDscKxfuqWlMOEO+N4H/
F1ehTMt2uRgpXXverH5ZL27cD742YAEaY0mSYLULw67VbKgStvAXiFq+6eXkfcWvDmPo+feztvks
mfVfECkAbSEoYgHFYV/Pu8EvF+G0VeuYgzFdQB6CI1OTnNgAJd/iUIqz4/U50tDkPPVJuOotC+ys
lmr79xvx3sr8/jJzDUyZ8Z7gQiTo+u/X0IsCYbvULwONBy6YDLReiaYTZx86XrLwcFYhuSKO7U02
TsFZBqV4GLIy/5G3YTCtoI4Vr54fA0sQj8IgG3uOvdZJ484hB+Voze2rH3b5vhJ2jYKmR8GdjIh0
MIlKwg22dLpBgxNSJiiHpvcdpyW29tM2n9v65wEE4AZIaguWnml/RLGTrMMHpe3/a49IEGacpVOE
W9Tq0JwdRxwrUm1XuV9+jRA133OqqzvJXOJIzieNsW/Jbagb46nKjAc/tOV60DBlZ3w5rBPLmiAq
yv5HVffmGfnKS2VC4gmGqceeKXVuMUGsnzgYZ/NmxB7/QKTDYJqXckJ4uupcvBOheZcodALIHJox
jPc4MJdkPRh4KkcTLuhiRlOH2ALRhuJiHalgYmxXO0Qhk3bsmqg8tDVuhW7cWOtY77OXMvXBM+AD
rXENZcTuVvGdJQefhS9YWzEDw0a44p5zL99rPKq9DZ3xgJ96+Ti6RfuTaZsBcRZX3rQz/BsIq+3W
TRjt1YOG6TiczW/ogXT4DXPZa/JrOlbs0kCYcquDbwHhKMJe58ZL4CrSs7FU6MrUXddn+V4xV7gr
Xeyo0wJz6SmG1OA7zzp2rdgWw4XSfShXWtGGb7mN2eN74dxNDWWKKNSB/IroUDl1uLVAlIc0CjYx
it8D5qADPr9GuTW8bjhOvYGYcobBorbrMSMoxx8QS+JzGIH9phnUvThN+mNpljUZ7FJ7Vln/I5ti
99yPRlQgJPNI/fAIxAnM9Gsat+6BnkzbtE3M5DwSwUW52BalSE0hZrXhiHOkhcABFgGKulMYay6k
whaOA1YozTUtze6eRAVOIKZRT45ISuSgtRiWVeDwm+9/SeoJcRJBZT1UIsbxusXHzolsGMg9vrrV
4Cb/nFUE8xhY94D6Vg2mYxq+DK9BVFr7lKL6lsB4fWta6E4hsuAeBKLcpgt3bh7DwMgJCAAzLtuS
2/D+0MySG+lRyX2L4ljegMYwoa2Rn7Wdm8FypPTfjT32r319bAo//2J63U3SCQf5v8Koy8o8KB+9
TRcB38Ujdm6V6J6/teTYPMK/HvBosaxTaNXqUMUzWwFH3kVslJCWqJ3j4/tphOFkiHlMOYFhapn5
SHtZ3IgxJjZUKu1QJHmydnopz6ER5ssRLPhbn5f5bQbReu9bWrcKB0R4XSZIQwr7YgV3o9liFjFz
Ul1sgM20dm/KzL1n5j+dMrccdhWK7FWoDfrGYyXDI/YR8hcyEK/4feA8qI9YfLcp1PtVg7HgUko9
QOfsgC2MoRZATcJCySgq+VyX4fBz1pJphfTIrXMRS9oFBsHIKZf4hD2J2jHYSr2vqZ/E983gOF/7
Nnjxal8waJfp1ifT5zZBV7csKjxp33fFgNfsyjG0YYzChYVZu8K4A6ZPYnyd2JzPpc5eWtfdF7MK
IDkOWd69VarGOmduOKIGv0vMmjqMOJvO/Io5UH2l7G2ucsZX/4HyhzJhEepSYuA15sHXuGL30yL0
kHxPhjWdA/m7xCBs8migxrHyTx5GZlubNuhakkC4dnGB2AyzI27d6vVtBBd0M8rGv2hp4+/Rv2ET
bWXpUROMOvFt0XByVhKB4cKR07hGQBmR7KvKZxXp3tkr7ADQxmF7CSMLTm4z3hNWXB563S5e0e6z
ETYDY4llwbrGedZmAGdanDJ1FZWvQYkec/GOlLzfvWS0bWLS8GSKpvTNK8McMbgVkImTIKjQ6f9u
iHJK3nDLtF5Mq+6/p/6Q3wxaqC427NYHDJnGQ90b1qYaanOvOzUcSAnH2fGaej2FabHB1BmC6Yhz
YupBcO7wRVnaUdJcHTUChScTJfMUgNO8b2XjYDTXonDx0iRcwoAEUzOyjLB5K9vBOnDkGE92yq7u
mvmjEeo308ApO2VelS0KrYF9FmJe2ebxydTEdEjHMt9iqhyfakVCQOiPfNo4iuJJari5DUjJe75n
Tp5U22CPO7gvaSOLH0XjMYtzCtwxIBbqr7kd3me9MSJAwAEKpflR+aa/s+NEbioUCTeNqcy9FIa1
U4TkLI0Oi4I53yoPi+ZhNPDodCtlQehM1U0apLe23UfHrm2sOzVXm27r8OTeEW4iYEWxpCJ0tlh0
9X3aPRi6CZgwuWuK0ukHMV/TTTcm+T+QYzQXR1GoSbwkImcZ8qi2SQdnPDN9rYfMHMMW8bHusbVA
PwGBwciP3XqLsTxmkCh2ONu04IX8lpOtWRFW8X5/RLPWEuWT648pc9qtasrxLaPuW4HM+A48MWJA
ED409RXPOkbPrVuGq8IT36U+1M8yLzSchCJMKExPGEvyrIDm6mg8GK5E8VQ5iKnGipmaV8Y3VUgC
0YSHIYFa8VkMrYkzZAyRklHJtux0fCjS/kduD8ONQJh9iBlJrc2SHh0idPhgxLqN5Wk7x7x13gYP
JO8+0YbmaDhNfkmyEYhPeuUcP8Jbjy2FfgWjSS6YYKNyC0bRfSGzoSb5Aqj0vdwj1CC8K804/TF5
JuP8LMPcp479Ra3Z9iq3pAdxiR5P9FzOwoiglcmxhDTO/HmRSfTujduPT8moaYepyOpZN1+dSbUP
t7Q1+d7RM7k09VLhvceNxE6aUnNlmDWQDy/4M8RoaEgQP2669xOyjCbSqhGdFaaZVUwgDLdYoMHi
LZ9al9Msn9DGmUWPH9v8LhsUbegBzft2Bs8yF6dRYkjWYEoQ0uKEO9UqBUQe0QKavGbKfRjN3j62
+JtuKYPEVdeQkcTIZ1l2lmK8EDqwP7pI3WV+PlfFM3ug9237i54MGl8/DtTdgACzx2ZWN14Lygqa
iGpmvpWYc0W4B9fsPFjX8zt9X9JRznUkvrnFK44w/BFeriiIQlu191HN706eTqXsjPWLX/usQFfh
DErwjTyA4CBFi4T95hJ/c67cmJxHhXx5jza4PuKNgWxRm+rym5QlH5cwmwVynXB2g2Lz6BdKu6g8
tDelOQ34EYsp2+fvI15Dc0ib6/Bfx/Oqs0d5K2NAMqQ9mNueIw/peRjGw32fhZfYM8sJhtxsxRFa
TvfAgKn+rrda99IwKTuRMIevtF1STaAcmZz9O8pDRIvxnVhc7UWn6sW2ASrdndkW5Y+8MphEk22R
EGhX0I/j09piUFM3kOrIY8H7wthgUzRhpl8Or+w8uLp2tgWgjfU+/tQKil9V6F9whYHknqVBfxwm
41qrQiLdKm7HyLo6ie1eR3NQMGiNDtuanosXukbVlfGW5cxGPWbrBoXGerQjbcVax7mBesXXlnYq
qmWRG1iU4ay6QK1xb3l6vGduM67LGtvZRLOt18Ap+pOIFQRhiMMb0/Hs45QHBxlZGUVEiEu+E3yF
v0HlFpA2cBmxrFoa2K5g1AKZJ27GcgsRfdY7jEQ2RNKs3gZVzHb0vj3hTJFp1Tf8R0ocPJLGO2eE
K2erZjDld9ae5+5JLmijmzyIVbW083HYOSlmiZldWGc8p4qfmVvY/UYbw+C5TF0ZPSejPp8AIJ/I
dwazelFdUGsnohQ7BKSRkZYnBw/DL/hpOqtC1C5qv2HcJnWilh6ueAufbMRUmYcRNdLBUP1w7m2S
W4woKW8iT/9RhgTF4fsVJndJpji8OQfir+yI5ojn6+Cm0LnZzNZ2axknVCrCXfSF63ytO2p5IgLq
oD7EWSafEp/kX4Ie4RZ3de22t7hyBqWLZUdSxltpGfqTwM+G/08NoP4OTKqFZU7hlvi+bJ2UNBc4
lXtLTMOguDKNcu4m3cys5fvw+Z/6IbHLWi382vYuRWi2l/c59TtGW2qYMjL5zvelTR9rjANVdOrN
vFUj7Xh1jDTn1Xn/axGSmHFF0EW+1/2IHsgMBESk99qjmLfaKKVLef+rtUe9lcwzbx+0XK1cmRLD
WZEFF9hmc0tCvVpVeirOHJpMH21AqRSZ7WsYVf0b+zkM5rmV4xjmE725a/bTgqKAENFnHedQsmlt
/CCXmZkUr1gGJBVamdD+2Ya9xW4072VJNjcEmd9GR9POraNtt/EqwTg9wpYlzJ+aueH10x5cFg4K
VJJQsdfJUdCnY2XLmKUlTIi9ecb+mliy7QyF3RS8VIXbYD7RxJjgqeEOi8/6okmnuZoWhnm26/Ma
Bp7xz2XkRc1/qPnF+y4puWv9zG2YipEYKYxL1AGKLnZqGBWdy6nMPZxiMnBRoQUzgsY3D3wcSANV
lpvanYbdmAY/2w7hS1sO457j4LYvcYTvRJXt08D1duwOztXv0bsEYcshxVdcUO76Oy32koPWuRGG
3dRWmkr8hzpPjRveWWLXXbcblpFsxH3etM2Vx879o9okW3AI/HUTE2dCjFR6l0pvmpbmZOqHIpiF
AxbJCE1N/FSm8RM/+fqOhIjeohmvsf0x9NhbuRNdBPoD/7urqelmVKXAwdzXg29ZiBBlUWMwyyBl
vjmOmpdYVne3YMHmcUBFvklG3Dz+ebD4ml3FIIAOndjepZzodCdJtwKDsu7jIiVvhEc7RbpOBxPr
HpJkSW/f1036zaHwRrNu5uuwT5+1JKBdhftLcEAk0rUUkf2Y6rHY0/8Ro/C/2Tuz5bpxLIt+EStA
giDI1ztqvhpsyfILw7ZkzgM4k1/fi8rujrTSbUW+91NFVWXqTiBwcM7eey2C5kcGObFCFnkDmxM7
FhXCg5V0HLbsg6yPKExIXM24NRQjM5C3FZxmNPUi4ro3GhAZu9w6DvjrRJXwI7aGyfu5WTsW8aSn
czrlM8md1efYSr6TXqBOqSF6nBPQnXe+w5WcSJT+amwhJhCOIO/6uWl+EJPo37exQWntrV+YawKM
EJoO6zYfUfOQiYw4anSz+iaaCeuzvCXGUZLCASNEWRCY06ILD9bpZV2Y6bsNIYm+lqBMnPswPxCa
RcZ5BJrGjXNx7ls634/+lJ2WJm2wXFvJ17cGTZTD/tmEc01+9WL0/PiXcEp7GJ/CAe8WbawnN1+R
TxlRHV+tNoPO0EnENG8Sozzyy5d8CsPbt+VuIliNFbVFRLnL053lWbClGyLvuin/lK39a+FVYQQi
3WBdQbTFLhLRLTGjxW4kE5pwxrPIy7JkYF3/tR3ZDummmsSzLc9jh9GsS5Zqk6P88ta+8RGDB5rz
sMIWRbwuHZCyuUvcmQJeWSNSekaFjCkWrt0FYXwdRKwmIjVoCg3FjgB/cuhia13poVN8hQc14KOW
8eltd3NRU5w5Sj0kTeLfDC0l3+GtS/h2RaLTQdpAonP7NpS1+tys5eTb9Y7ziGYhYjoupehm7ojM
JsCBUzK8Agrr340oET4vbxtxI/jQZRhfpl0FaSKeUDn1qAEuXFB2l/AW6pvJgcNBMCv/E3AxA3js
u2q8cC8TI26FaOIDqerZs0rm5jyZ3H0DauSG5ph1X6KBwllKp6+WSLE6uwR2wVorrkdVN8+5i4vF
RupHBGg/3b91tgPADpdeMXKpmYrDaJR73pF5fyrf9FFra+utIYn8rnrKXZjKXhsRmzzO1rapMR5a
1doiaoeqvc/Ag9zk6GruhmCAJzv1w02PWuTogxfwsQ6pb9LR+aVYDz7ivfqbOEiBF4qUFLUhFbRF
SOcSzeQelCQXcEOobEhuMBX0VAhQrSAmzrCbx8wgZPBDLzM9G7SlQ6n773Mh+nM1Vze2xISre0xH
zC1CqiLbP1gtekadKhadMlTlgz/XGK1cFWOFZILsTi1LpIsqh7DNjI2/6/JkT5oIDiI6ZJAMMyzV
LzYRre5FP8O348RJxx+9YrSavckO3855oKicUXpZGwHaCNaap3N+h3UAVAUJgRmB0nsCW6I72KDT
ke6Rpnkh5vu3tYR62D5UgUvTgJDzC/LAm2NJD/a8L2v/zDeqPjfQZ88DQ3hCGYorWwzxpyGrvxEk
FF9R0FCUqTS7AoB0Rt6q872t3e5zvuow/Fq7pAkROQ31Jb62uR1AvprmT5kTTJ9Cko5vgoDCwCul
f1QpzOFiGJxD5fo3mkv1VVBZzgvrKXkekNVevq34Pzf/fyM2Yg6lfVzrbDPI4d+NgImU9yvQP4wb
Ne45mucv/pJARhjJ0htsVV40lfCPYwE0KomHp2EYGIM6li+3SVCGr38peA06rWPujeHtn9/dP1Ul
DId8gR9glZTo9yOafiJKO6+z5SRYr9sMdU32JjNw3djBslJl6WVP/DJ0xNqEwdWfX/yf0mqJ0lLg
svc9HzWWfKcqwaVbeqM27mmIEsLqSHaqn992ZLpUUOSTzFyLWDyOZZ5yi+hqeSvrKn7NRF6h+CiS
w5/fzz8Hw7gWfPpOGkLIP1WKSYOZsw8t4kA09Rh0M+YWYr0yCk1XMHPZvP/8gr/5AnTgY6cMiAEg
dkC/E3pRbg9pXUTWabY4u3J6itlmSkTwYjuzOM115d5b1RoDGvnBNVCsFavAm9uMpmsuSKsJHv/8
ht4W46+TKt4QU8N1vItX5H0ggZO41ATdQiihS49Mh3Hwo1no7wrwg4eubX/mwxAcI+kT17hMYKTH
6G7u/Ppn4I7gOh0lepAINYA0S6T7qW3CS1HGVLxJ4n92eeCxYPbJB/O13+gQfFaR0GsYEz/ee5WF
GAgE7AhmOhGflu2Xtu7OLBPTN8rI1jVj+BXdc3cblSn0OVKuh31YltaVTjFw9RUz35UovmDeIpA+
IlDgthFdczZGxO2+nRc+CVx3f/6i7XUC++sXzVtGkykChvxB4L8bCVZuVhIEF6uTznQO97aVhyF2
MzxXAyMan5tQN1Jd+9GsnqepaQ9ZND7bvs2t+L97Sv4hm+f4o0fynwNr3hcnhq1xwvDu3j2SmFRq
Eisb9zTGbfpYVTo8pgSWfG418eewe5y71XyfNtPEtd4LLjRjHtj1CHeu7X7xLvy1EJIoRneh9Nof
Pd4NrO55+ZH05J/6Wl9w8/R4j4jF9XstwiquHTHQOafsbcLz1gNL5qx+TijziQ9g/rAFEo6hOv9W
Jmm2I+eOTus6z/vzL/nPTYNcLzQ3WIhcdtD3UklqLg4dwcDzbaArSP99CQh1RYEVFTfhOjH68+v9
RkqNrAcBOCJFrEJvwWB/m2cTEo1Facidk6zCVNBI/ME4pjxWdeoizvPV5Qjr93wkjokhDEXBn1/9
N6eZLxijszpIIMPR8O40SwhQXfKSR20KbTinnUdHe/b8mz7IaWJ3wwUThuzKL9wEnBbqvEwZc6di
3O1VWVg/pqr+5JNHe4ca6aNv5je/hI00hR9hVfeCNv11yt5UcaXE2HqnJEc1+yYQfNOZMTCun2F5
tR9odH7zS7DnaEQd63mBvOPX15spfF2kluoUcHaeKckNb7CT6qHIK8Y4hSTEr4Ehn2NWuVCu0h/p
mP4pEaJtaitBaSECyVH66+tbjQ20u/bVKbNUf45DJTor/bz8YVYGrp2qnT2vEmJGvI/D4mMNnv1P
bWB6EuhH7yxqhuEDn9bvFgdviCarZyMStb13v4DErVjLmgAlenbe5yatIkR8Mo0ONYIiGhme/um6
zBPihgcknK2z3mTd0Y7jEvytQ9ir3cXJ91FE449pWeUOf168v/nB+Jb4qhFVs2m8P9xqEpWtiGCr
k2tna8+7cRlh9cVIdAlD2szOph9vxfLbfjVNC6OJP7+B34hROFxxAygbMT7t0He7fjdVbpDEvTr5
Qzrft9FKtCfXpZrn7LJSXXdZRBjvbYC+Z8k05cfMo237wbr5zRnvo7NgB1nzn/x/aKRwPFTewqZ+
G6j+Akl5yTxu6o5w6RiHWsvyxZ9GWCENbR+GkS7O5uQu87L+UlYxpPK8yaBOOO23nqCGHXnDCSBM
uz95Fu0UEy4jjnAiFT941785l6jIVm0JjwsamndLixB7bpJQDm/bdY+jY6XvesdBUlV7661kHfv1
6n+O6f83KH8UnCn5/v9vg/Llt+VbFrfdt1/TNtd/6S9/sq//g/UABx7bMSRcPBb/4092vf+gDnKQ
Q3k+olG0sf/rT1bqP9Te2A4oQLz14eDP/bc/2RX/UR6XBDrCzKiQU7v/xp/8bi2tJiCHeBdBq5ql
RNn968ZZxuCvug7ueRU1MVC8Kcxe7VpJpr2u5VyCtVQ3mOCS5IM1/E4b9dfrrm9eY+3QuFl/fd0E
T0c4hgJVj0dag0C3cAB6sGbi5N7F336P278Kyb/H9707C99eivQRfD+MiJADv5OPFgvD9578y8NQ
j/oil/1j0C3dwVkWXCOO9e9ukX+9Gv6AgGsc3q33ReNouNyk3YR/SQ+UpdqG4Uc7ZAepMznU4zhu
CffFROhVD//6Y1IBcupzf8JLqdZv/G/FUDLakgBhi1/S19Umbj3xs/eKeZ+kpFS1eVt9YML4zddK
RDWnx+oQdDBs//p6DdqGmLSP5UCMT0GCQ2qlehc1y3DnkZMeHOCxdMUHq2bd2f52U+DL5XqAttph
wfLgvD8zWq9DkzWq5jCAdj2iTSIVp7I/0ii+fxWPykkQLoNOlbPJfa83puIHrNNock39nPipuovP
TJp6H5zA758AXkU7fCB8RR4F2nsTS+y2VsmVf1ohBCUd/HxKntIaOtkGx644//Pi+N2L4abnYkiH
4Z9XmS6mnxZ6GJZEyEXei6fPkUOUtEyc5z+/0G++OyzZLm1whK7cwd6twlqmZZmQJH6wAn3CGNQA
uQmmD5beb1/EVeu+RaOEbevXpceKpsfUdsDZpftDuvAJoyX0P9g2fveVcSvl22JXRL/57kVkHOZe
5PNJbN8bjvWygEwJKgLcmGz/+Ttbn5S/rWrUJWuByBXYI2+B4/zdHuw58wh1J6dtumeC+8Ej8+6P
4xVbTxZBx41ai9/+3R8fuYTNdlFkB+w+Lea9RITNPVmXdndXFXmbnE0dbZRtuYSpwkFfDfUjvedw
uv/zZ3x3zqxvgxLkzWrIJ0Rr9etPZkE/8BcwKYdOjBllVRUaUhMSwhZAF2d+TUZhLAlWIn3i3y39
t1dm23eI37CJ4Xh/NVHLLPNm6fMDM8X8ODPiP8ypP28bFtenf/8h2TY45Vdnmv3mq/7bFsxQvZTI
QbKDiS392Yra5gfFZ3/OMHg5Lk7R32fERX5w0/jdN7s+0h77MHZt9503LEwdcuCGJj9UiQ2Noddd
9zTAdjsvvQ7K+RQ5ZFiaoZKv//LDsv96uOTp5/J7UkT8+ouGjqjKTNTFIQqi7sHyNE3suCyf23w0
x7HtEUc6ufv05xd99+RLhcaF2zaXKim50q0pMH8/5NzRcXUZ2MXBzDZDl84nlUmOiRw+eGrePfx/
vQ5VFvJtnnxKrV9fJ07CYGxbqziIPgqvVTa4t7WjFTONufrg6X//+xFB49G9wRDOd8kKXc/ZXxZN
7iH36e3zuNt2X5MPwmLX3gt/4G/bi0Sv47Cz4JvhxkCgzbstWfauDUzZcY9DFzObEPNSXgxxJhD5
4/2G6ZcNEO2YGUC60FXqMJgvfbQxbLB2uRntyEPjA5eVHAdXWZ91PScBgdRR8MXtCHAmHqBdEyJ1
i6dw8FUU7QrStdlqKqOfcWr2FzmQ02gr/Wkiolu29q6XQ/JY4ygm+9gqi7N0XHOq26yRF/3StOoa
vbdFKAXKEBSxCfOKggDPJx1pMLFJ7cT3ZRbQn2+V9RxOs3tDwKX6AXZXv4hBlHfYM3vIQwwXn5NM
RR3yJAmvDGSFahgkQ8/exm0EgLJGGJ3svK6az7q4akmripBB7wuabA88xOFN3zZLu2uV3w2ogzJI
Rt4imQaUgxtsWzlE56prFXo5u0sIpbGB5Z6BvYGLZmWBxpKEJ5SsNjN5W2VHfP3cESb3rHyDL+rA
mr8zenW+xLkk1Gcu7SLfYKZK5q0bOeYiZWuf93SXFO6xvq/qA6RwcGGa3IwvURK2xT60RH5ntFej
nTLgrzGRIVjIU7WEZ2Hnke1t/BEYT2PW0EIoynl/RiMK7hB1TtXshlG3n8IMM22ZMLXZBTMWgk3e
CCbZKiNI7Czk/6C5FnTBMZeLKahPivxcRxZZeMbrrOww5n79EuJHPDFrE85Bzo2E+JjV+XUN2EPe
wrgbb9HNgJEcI6bGV32ylBM7P3KFzTg3ZXnm+r39siRe1QJjAw83zY786tjJCGwxpk0GS4URH0ri
kvjOCG9kvQO6YTPVnnIgf5kqSKPr9DCaDb6SoTp4TPXuhyxrSBZbpvInDsPaR6zml+U2pn58DnVC
NKiuojq9RUs5XRqXvNAjA0xqPUdNxTNFny0J4k7Sljx7zrCzPHKhkMxjXCCL91re4SRHbJrtAiO7
WyNOdn07z0iKeyJiZbfECvqFl5tdUxmLFFwgVOg6CnJQwa7Z8BVpIpbbSQ4kJHpOrA+13WckX/e9
uOPtpAy3Rdvj7A17mmhja2wQnt4SEGNrGCYSMFzTFZm0N56WklbOlkCR+SuE1pp2SqSndu+GZdde
ZeHc1UcrMfCSrQkEDb4S3e4KW7XVnmDkojhIxE/hOfDMjrhLe2mjO5jXobubaUVc8E3M6T6jSr0k
5i+AOFf1BJT7sSI5MQwUWVBlK8qL0J5ZcqtsUhFdTyscAEAwsqXIWAPoAjcPq2pc8oFc7IBZfty1
BrkXmrqQO4QrsYK6LUNWNPY1fPRFdNH3phlGtStIN3QPJH44DlnDYOePxeR15afArXoklHXW+Xt3
GVAjic63xx3xmUTAxbkev2A81ctWybh/slGEqs/MyvVjkmD2ILs/m1+soFNEu7qic89b0mdajL4T
qcrQqtuLyWiltmlLFEMIsaw7j0TOgL3SXvOUs79lu4EwhJckVKXczSr3LDRnGQSC2kWhutWmd2EV
9TVTIz9flieXyv+qNKKZ96p0Yh8qDKpPOHAicg+jKKoOcIXJj808W/FeDdWM8s+z3OgQ1HH/cxwm
Ql/B6WQ3oaMQgKs2X15rU/KPuU6vHmu7sPutX5UsgbqVYKi17uJvQxBX94NO4CzaUFyx3VVE6Fxm
3hr2UBU6mdHWeg1RpDXmzyNCeMh/URhYA3LUpOCuvCzsUZ4dNiTR1tjKL1pYdWeFP9nhnl4ZilSG
zyIn6c8DcTG+LbW2IPnRXVDERFlPFKcDxhQCAvjXfpfHRegQIuuGtx7xhz+GbIqvu1nzjxmRMrQw
S4aHE+l1JzmlOvXaC8/SV5gEWfngWsigtAyeO/CdC8gFfgvYBMlcJvHWbwbpIb3pPbBDyQBD0OYc
8M5sE2TqiPbSxl9UIYrCPdM21maZ2Y+Kjoi/sYXOlRUpCDc9qRAFfVl+qRsS4PMU7f5W9R2JqCqg
VTh0yXdgZS/cFUYw3aE4Fdj8NiUGkKNc8ixesV2oDiNzz7g/rXdVLkjOpXRhtrs2WbZlHkIi01xq
+Wax5l+3lAq8p5nEUkRWQ30MwCCudvjhIkT7dtVTjrExVPteBd9KC2+ZKkjiLIoXfCtYgyrUkvzk
L6pvl4fRyX46vj7EgpipxH/ITV8xKRNf8FHsMF1+gdd4xij3XkVVtRWmbUlhStNrib6B2Gf12fVz
HOnoEKEPmisTN/PlnLHTVQmP1swpt9XKIipk7C7c1ZLlZfrI2J/0zKForppBN48IdOKdmxW3mIFI
dUyTcJO1DX6SIWE8Ckcbpl1B6F1UthfpzO/Ul9HBqpf53EbFcALTOFyNc720+zZm49u2aVM2O6F4
5uGym1dp7PrFa4t+InW6qT41JPpcFHr2N23B7Q5BbT4fW89G5Y7Z+Ue7VM7CZ2etbaAdOg8L/M17
t5DUsUkwf0psEi5Y3jS8Uj7IEfuWOIJhSE+uwTnltvbXIAv1FROn4QQfL4m29FeSL1EdoeyzGTqc
DBBBi3pqLEg87zr3xXgFDRJCcELxqcF6RoCBmyEUHof5W6ggms7q3usJPcgwx5Cu0sJtdx46X0CV
bifCr+uMHOYknM25N0h9r5NRojpsvR2DtXkvCNwGryV2y8SphPW5IjrJthN7zzCu+R5SyoIvcdpw
3vrZqgBehkbsVSZxTpX8h7VDBud8la0UV6iPU3fDQKM4M7rlaajG9pYBubPTc2duUK3J7ykqr/Gx
K+ZR7okNAKQS9lWebmuBy21x2ulinpbXSul+X40WHBU6AEjcC/U0RCJ5QXWsXtvB73YGVqAATFc9
TsxP7iZS/8f1EWG5pQJrOZgVknNNIxG8i6E/D0ZX/PSj5Cv0EnnnLLIkNmI+ozzK97ZlWz8tGI1X
VRCa7ZzZX2Jy8J8wlQ9bMiYvbMMoBUwAUINNGC0ke2bleWoCf4sG3tyZboSx6fdgWMcoKGA0+j+H
iTGWmUNsZYiU91mnlz2SvnaHEAv7Ds5OtDWBW+/IOI/2cI7GY4LEZSvQbbySauDf+vUCj1IYhxe2
y3svGc8CsZx8a8lhljF4vjCqAscXhZ732sZEeJMRTZI7Vpu8/0aOYD5sZVONe6pSQSx10R1mbwj2
4yiYQDvyMIbM0lwncfb4qfL9HDbwh30Scc4JUJHxljCL+iJcCh5Zu54OBkz0bug9ABV9qFCbt8JB
xR8SGR9Pj2HvZQ911WJpiupgvjACrWsQCjTaY1g+S+Crnzo0HFd+OlOsZpN3m/aY5UqY4veI9oaW
kwI08ibp7CHbUt2ekgX6GHIVFlXhj9mVy5m20U3dX9SE0hF8CyLbI1QfpIBkS1EdjxwhEerMggeX
gcHe+8MwwwYI4sO0ED6U5G1LvdKBOGt1sUVnC/SkL/rygqCE9kQRSJx5AbUjrBXZ4WFBNiXFtdVu
5z5XtynS50e3bie5kVlizArOhcJXo/hHg4gneIbSsC9yDvTDsjjRiW4uyIZBzgTiB+mACN+pZnaN
jlTtkV/pEAd2bG0pAmueo1kfuoEqcNOUOYy0cXHifKs8K1yg640AbtCIOHepoiA/w9eqfhR2NZA6
X4S4m6THcXqNZaTros1ghvFKFr6HrJ0kEyoWu5R72r+m3fumov7wM468pLLsT25slcfCp7DdGB2D
z0EfvYwYL8RSHJbE4IbDdebMK/COZE0+Q596aXcCb13BVSm8UpyPDENX1TnM58Bv4k8eotj+zgi3
JhjKeq1rQbrSDHFNtgH55z1hzlJWKw8k6j4H1Divpgr64mhwYNwDUmv3VdKK0+imz720XTDV2SnB
EoYQP7Y5pCnLtjryG70dQZzDMvFr6NfIcXtk/DHmp6in4NrMUTA9L1mPXBJZSHmcxjk7TByyOSwo
ZNODX3OOG+6vZWJZ+C/Xjdaj4RFHtj4vY/u6XNKnyELUF0fI8ku55iSv+WNxra+1MNHVYJX9A94t
HyLSsvTE+xUxyD10oUPWlAbLTJ1sEQsm7S1O8voq6V2gCqpxbvEcgyfwakwoh0ZEyG6ZQV8lbgt+
gSxvWKvN2WBR2i1pJOBZJlF0y40KZF7VtBvaM+bMmvhZNmLM01NaWE9N3VZHqWf7BxTO+VHJLOZW
4nA7UqicV44sji/2J72jD1Qf+AYemTUIA9GVyB3YkoQDHpYgK9zNSBqB3EQ5wWF7noXynNJQH2Vj
XCiIqiILMo2vmtT/4SxRcM7V5dotZ+AhUz5EGdwJMt91Yj2VM0r/xLaGGz/0xS12wXLfon1Frjt9
9yZTnGpbFSeG2NMLK+uRThsGhdmOK9x9Or4axsC7wH5M6kU83DMdOddjYiXbuYr4bmFci3O7jKCL
lNUzQ9b13BTT0c59jGGxbS93oaa9REreQmQNyq8zGfXktLMpbsuycJ4oHpJPXd5Dlm0Q+E5kQndR
vU+bMB+PATSqT37hBaQGzkN0k0ch8ZZrZf+VkxGWQomDwGcvpZIqKDA0WM/cjk6TKMNzv/EMoBkj
4m06deVnQjwICx+dztmSJhg+RDg8cD16ISpUXWhvX9vAL2Op+j0yfQs6wUxYPYp3P9kORdHsxl58
WRXwD3nlNdN2zIdvc4sXrKfsjzKQztjFUtwkmNiTEgs2YYZjffCRRCUDGfnkIoXUlpWG5YT1kfPH
K8Qn3O3jazIkyRmejKd2TRWGBhtaKTO1gYM000hbS2qO1zpoVq9qDDv1uimmevosmgZquMIoTB+4
fI40VuIuCjDASFwwiKti/7ue5nBfNl7Dn1k6YXekwaj5EA0C2YIuC3EKJXvyzk+qVy8Fgl7bkXXt
aQsUDHY4687k690Bxfz87CunoBqniLgJiyAcjvTVymJfjLP6nMRWy7WC6u6r8CN3lxZz/uq02BdN
6M+PoxrEg7RrvelpGI17BAJBvsFHmEdo8qvhKCwbC+aSlv4JMjgojLqTl2Es+5Ds/qUJeK8OQeS9
j66tThdrV5cW9ukAuBPFJ18H4vW2mzEsT60TYELh198WCdhZJLfOdHDVIuEYDAPxtnPvdY+9H1Hq
o+HxLtpWe09unGnE3r0BVZSSndPs8SNDT1HRVJa7YSGQQGNTiQ4skHwkE7corh0vwxtGUFOZbRvy
Lb71kopym9RNdRtCypyYCjm2oHiybTLHl3kedqO9iB9Jy6a+QyIKZsoeaaPg5eqLT2kgcorQWjg9
1lsBP95DxR3t2T0wemvjt/fjlJIg5uC+KLe6HhC2khxr/7R8UXR8/R2+aNVq422I8I0jfJg5mJZy
GtKW+o76a2eMWx1pKWTANNrUE3uwS/XPkDnxuAuHIq+3Ef2ma1TF/lU6z1yD01Szq/tYv28DuYAj
QZNj31pYX6aNCnqy+0bTcJWglpu6Kyg7YGhLLkfLll4vt0In5XISh4MLGz3jioLOf4GuhJzc7Ga3
X77QsBm6XTu2HV4a2ZeE46tpOOiM7AH+ORWdDAf4cqwmBEDcZKaYyr0J9CZNxyVm9IE6f0X1giLx
sRn0W5eMZbJ6OiNXuOgclef4zkiLWWD6QmyMbHVVIVIG79Tp/i7iqLJoxExc8Fy22gmGiM4zatBc
W5cmn3W6101X15smrppPed5608abLDpVesqD78Ma0LTp3YSLB62/gY62XFFEQeXVJ5EKDk0UbexI
ngwgfZuEbsUuQ0oZU2INxVc8ZNCakmkohu009OqnrCP1xQRuhEW0DlI4lLkaNP7kqgftJ8V87eIJ
hRoHloH0RL0U28zuo+/8Re9nFTuUmrAPo2fldP7PVk7LioMvp4O0CkM6DSE783EOMpA/zdx6cAiY
OuI1ThxT7ytvpGeLkagDBETcT3LAei2/EBuCabL2LKHOPFM21IjIfDFtC5e+Qyb6+Up1xu7WJhjd
jbBeomFPZ2s4RfM8+VvLD4AuJAHAtp0hIJ9+tSombGtURTz2JQboI/mygTkvexOR+E+teBdDYZPn
6LPyZRMNcXlUqAQxw0+GGFm7sjJ9q1UqYQfS3IKy1VXMpDBa8yTQioM1kUtv/qp1oj7zmYOHxJ+J
uTKOjLztlARNc1H2Ax8LYerMwanrzL00Y5ER+5R17hdhYm71HdfYL4Q/WdjMQs/xds7Uew9+6gDB
MRHSCmw5djeTTpTCeckDp39MRIOzxQu60v0++wgobnwLw/M1Va80K+mifp3s3k4A4w4Yo0bSDt2r
rqZFjt9cVf60kbS+3J1pY9HCrzTOJS5syUsQWE5Kx0KA+0+qVKv1YQilql22Xjhp24AY80jJuQxw
M4B9QzoVjKArB9xgsGIUY8TuLMn4WgHOKV1Z0VlVqRxd8UBAxrwdM2SHtz6HMWIp2u7cpuuMK7sj
yAXe5atSbj8HS4Z9qfdRfZSS2h4SB8TnXd0IiSmxagtYbRh+ug38QxKEo8zATO2DKQ93jAxbOGH0
9erNCHB82GWZ6am42az55B2eV0zxeaIvWsSH9nbIymhthS+omy8LFMJmH5o8mr4MtbGXc6fL/JTO
I1fNHc4vOtSONabxvrCWgciSJqybYOe6g3eM5ShhkbnpSP2BKDph+aclWCkpqvi5UWO84OvBI7o3
tV1X3zhHenlJeGv1MtgR3NYZJJLezKPF0IWWMAIG2UZc76eaqhZlW+uT4thkMnqid9CEN1nvFxS7
1RxM+1IKg1GYe4+1mTLm+LQJhsi8Zm6LnVw3fqn29VTI4JnsEwapmbFb6ivllvAy+ETxhVem/VOa
0h7Z4ox0iefmWEx2FvBRcjHmeZEXQxG6JMbo9bZ1WuI1cdCPQr+jd6XcT1LVOPqANU+v3aDEfY3L
COZUMhNBE+bh9OSQE+2CMO1FcgztqQyu3JTGDZtarC8sJSe9T4ZBD9t2IN3yts+q6J6+L/amTTy1
lnUQdehUnJV+FLCmyAyHFV4FDiJSJDNfQhT00ZWrBrcHEzla2dHToUVGiOVCwq1Lb/5GeAaZySwl
4dEyQyGwd6NU/0zH3qbjTG8jIGbF57jY4Fny3N3AOhEXpEMb4oA8nRmO/4wSe7Q9puGiS8nVqWTp
Y06PZAJWLYym4qzmkewOISSp8gyzxvSTsht6azPAj79LIJtNX5MyqsN9VNsCgB00wmqfEZYAgdVg
+CR1rNAyf3EI0p0pdGYZ7OllWi0b7OrIxuk7lgS9wDb3lzVNAJE7jmyyk2FBxdLU8Sv6IqIvEW+3
DyQ1Ipp0Z20/LC4ZTyCxiQxZIty6x6r0MJB2KtLt0VkK3W2NJtB8Z1e4hTeLMmly7o1dtgtL4k0u
W3tZ3E0rFnlbuLX7kHuuzra2AAoTRIiYLhcmZ8lmTo11W8th5PwlfvbB5TL8TTlxlV7P8RL9BHhL
NjkZ8rV1H/q+d2+Vmc2/1rVB8DxLAr1vaaeOD3PgGO+i9j2zXAZkYkVnw8wd8qq3Yjc75J2ogqOU
uq84VvIFclOD60WdTJbkD1OkB/vQylngz3cQ9AZrS4jLNOEkQRr2L/TIuIHDSlv849TQICFfp7fL
G9iSEVd5VtqwVfniAggoF+VuW1b3aWnD5oY6DKMjiShNeTR16WNBELM3XvV1ygmPVkg9JzIBQ8jw
qzd7G8Oh2PhcZXkmTRr+oHTpLwsirwAm4eedL/ymgfg2RW78EJmAkzkoBfWj1RV0yY3lVrsWVFWz
L02UfTZtCj+deLaGIqUXQN1hDIPdJD572mdo217qaAJXHMUiTLaI4lVS7VwvtMpL9tTMueFWzFRE
0KrteNBteVDdVPwUUSDind/B4mJZLqU8NI4YIBgx+7XPYWXm+UH1hMRuPdyWdQRjKy6GM+ICeate
HelFXckypehPu0HD3ELmT2OpMmRf6SQx1UMJ6G3cN2RRMf+YQwkQOBibZWucMvpSlD7mrqBgSL0J
WKrga8uCa7amAwF7yVHZSg7qIZnh4U+/BtNS27uGpKSvRdFTuwhwJ/GeUBvB+iPFtch56MJkvInw
6VID4+wUlx0CaYz47uK9qkWoelvx39NdKJq+u866ftIbuUgj9iLWxUU3MzPdSSGn7y7EpEsGeRkz
tDYTlwXZEDzy42Se8bVqLtADfWvKwjH+bONiLG+CmLn1f1F2JruRK2mWfpVG75ngZBwWvfHZXe6a
5w2hUEgkjTROxtGevj6vzkIjC2hUFe4mEzeuQpKTZv9wznfYDxTLno+E7U3CQxtsHSaHIZnf2hzy
vgxY5Sc1EX1Za8gBH5Qiw6zjB6G69nyimSmGO/ITRNZkp3YWntqbOqkkyBDs9/sZ6ADoK+Mw9Z/s
hg5acyei6oWF8OlOig0wuw/G7Ex7mKOw4rTQ2w+leamJBbBPsfSj6eQnNKBHE4VUhymOsY70OGuI
tjrChHS67r8RfUrGo35QM+2b7RB3sa1BE22znmyPrfAn7RAtmNuHqZyqH1u7qBkz5JyGMimTOOub
hqQPIDf1YRIpFXLXLPM5oX9OKfAGPrEReEV9IAiD4M1WUGTvana3mje1pQBPKn8ptmUZx9aaQ85+
T8g9A/lfVCY9KVbdf5Y4JcMSU2XNQEv31/qLKYzaAuYPnEvO5djsULBCROq4ex/dYKoiwDpUbhtr
aasAZ6pHVlUec5hz+zfedF+ODU8kdtTW+WBX6z53GJ8ePTux4kNgRFSsNekKFjeWEfWml4XqHzsq
HPZmibJ+zBJU/gErojiWVeu+UpQUYlNyrasNKN/kxa/dpdjwu742pKbgcLjiwwkk9xJ/2UaFuySH
YR5xk5fEHqgjU/qaYWFEFoc+FDxvbyHb92UliRzHBuBykK96u8TnrEonK55yfBis+IPKnUBVBMJ0
OzOR9f2FAyXpHwQxCuckpxM5D1hmyKzz0NMAjXDz+Qq9E59VMTv95lpMJse28VkhtNSQ486FIRc8
CdnFd4Mrxmlbur5+BMWzYJ1vygb/bNnAKGHfSJ7p1AbTc+HYy7TP7F6IU2f5UXKwUAfGmBkmvkXK
mwVOnwfnY4eR1sMo55ipuStajPk7k9LJ344l+e0b+Jj4ZFmQeOQ3JkDPtoM1O4xcFxHVWL0reMhl
0oX7cEh0+9m0BakrZI4zkQBgwkDnHUmA/pwzYjLX/B5Z2Muwvnrghza8FIn0v0FIy2fDp0csTrG4
ln8WAe/sFjZaeLuUKRb0OFhqJrqAthHLiEQN+xyWO0m9BR0+m33BBGjrEe5Zc/3Z4Z828gvJvhRk
E8ASBVBDlLL+Si1CLQ4Vip94vZTNIPcjN2l7ckuLsbhpkUWeTJr59mfiZNo5W5kYxMLELgFu7zdg
315D4zIkPiMwnkk5b2A1v4aZohIhhzSd+3Ilo1H76ylU9F+OmyuCKM2i4tUIoW3YgQQDLNjMtTue
5oI2bxsOJpsOAXfaqBDa+O5PgvkZfkZ2jbYVADjlUfeM49bgZuS3V04sSPGRC6TKc9AFNxPF2t9C
TGW3yVvQlqsSH274MJjciCewZKRJLsGVR8RaoPgZkUh4rCPow05g/dyfvrO8vyw4mcF04InaAyqV
odkzzOoGcGUmDNa5ENOpmzt3eJzccf5g9ZeVW6hSCYyocWwZ4duZ/6uLwrJueaXKFz2P9ksmgukz
7HNx39N7UdYCSvmDmAna0eSFgDcmIdTDiJ/0Sg9tJ/YDsAeyTUiMzAIvhdXZKned+ZeEzis3sLZD
QtFTQTprNbMXv0j6df4gGe7cUb3jf1KGMW+oocqpM6NOCifkNnADeJnVO9Em/E+Lrg/pdRd57KKg
h2esIrp2sNdEyMp86/ALD85LaMloB2zO6S7IIzOwKcKD2oW/ntmoN+e4sxFE63TdqkFz/pFRCiHa
HeSAe48oum3D1J88Ls9FogTHvF9Hk5fKdWC5XkVNHXIME+GThgc7TclEpgXjosuzdo7PqLYDZ5MW
AIIPFM3JO4MGTVVQgHXbBggK/wYCk5rmaKlpjYlR2ULs0vjdkXV9aeW0pJnh1WlXFgTIDobjJNrl
UMaDa250Vhf9lRxCOWEFHVmwchnhjS8uiUts68PJvTFlQkTiODX1TcqIXW1sf/QfYwvL3Vr5cXXD
py/jtZWl3NsFbKi/eaEhhdUONS2B9pVp1mUeQxgJmVZb6ypnPLgm+Xf21qZsFd811RwjLMPndCN9
h7q3cvMEKf7Af33MAOMJYpNZZq5Ld2jugt42wTpEfxjx5YvS2TgStBb4y6IlaLeL2OfjmW7PE1T1
dmNHZfYdhXpWlNND8RbqhSq/K3XSs6Rmq7mWnbxG7bbWNzFp7QvaCIBfiV+Uv46PWmbXtxGDumkW
fGRaLMst5q/YvUOCyxyabws2PFibYoUiQOcrV1jB/TxSAW6qqp4+B8YRJLBSOT32zURWYh1GLTGo
tec2QOiVAAlEw3M/plVw27O7fOUxRhczyYkYWiud23TVspplgKA679n3u9phTcwjydHeT7TYQV3d
e3E/M7gqo2tJUyIaXLWBPb4ndP81vJIm1dd9qb7LYO3N6MMKHjCXhIRdHvjLN7ZV8RB6hffRipJ1
jbQSip+YGetdYebG36Zp9cVEMzwW0zAvb2MWia8p8NMfcpWRpYi698/JYIMYb8rSfbTnsMzuqqa1
GB0OvFwbycDtG+9h4W06WAK0nKkKvgUwSeu+i72eSGgHNdTBl0nwG0EoVWsLFucO926DCMqMpFSq
xc0vwZwzqNccDTENpOUkpyEnf+Az0F7HMD2R+PLSpsBbJWvN5lwViZ5WTgtN66E1lh3ezSDL+DOa
73GViASbpwIJ555ZnIRm4xQaSmiD2Y531YcMTB3fiEtUCN9GoQJmaIWqmCKjM33+6/IKjytOQCzD
qGT6ZoeuK7KOHWnifMY6ZzyjUn+MNrBc7IOk/R7XjWKydRGwa/AUVHm8dmXonjNJkMtuiTP3vlaO
/Rs7RR9zoC6STyrV9QWXHjyNFAv7ryAG8wX+Kcc7LC39l+tsQE1hYWFY9f40mW0vjFMhN+hl9wz+
zq8hg4jU+9v5pWzP5jqB/s1zaeffbdTmxVaprCCN3q/nYl2qOP/DepQY6GEaoKPXKRXwKiSb1aWg
nZfLdUbTb9QwyUuL+EkiM7Xr/MUdSHVfDwSim33YZKn7jbpgHLY58znzxldcoEXbM21OUodMPVmM
APg2U4Usp64jhV4FWsgOuGMkSJwu+0Wte6UXolV7ySxwFE0EujAOZyb/GkTgSYmUVgPYZdd6gKli
/llpP5HQULqMF4L5Hvs3tjbZsBY2s3tkCknwhgFPiY8YzL8564KwILQWodiGEp0PQVbVRBQVwKqc
rCfUV0/arfobnUBO2hRgWBkZN8M1xG8g0vrA2k8UGzsMluJgeM6gd+SzRaB0BHqemh0a1wpDOMHx
i0jtkqK/gv/UetShdGrSTbP1tDCfbhj5MkqDk5JS8H22ZWjMYYxTu3sdbXBzd1Q4+LAkN5n6lgaS
4Ym8WtFdrHKGoXRZyrxmA+oU9dwkdGZ1ZDYiHVP2m0XZuNuInj06K8DI6QGhXl2dLcC8jFKEXuoE
w7vVgxkf+ms6cN9EmGmawLZghsWRnYIIovADEEWGWMolWYiRc2/Hnk4SA9tPC1HiCx1ujcgi4CP7
zvxW9ifYN1rDaJwnyE9pN1ff1CJjt+tmIT9aMOvFboD92x1mHhAQm0hFNj0rKCb21tx92aZKy3sH
ZUxIYHlqqZuY8B5Cx+uJMGk/8GdIDvXUTe859L7hslQu+eHo/UDGVJNJUJrOeW27+6WwxbtMU+9X
8xSrdQt0bN6ktVtel5Ij4Zx8rpodj8192HFYWW352PAqAnRDVTttZoM592xzab/x+M7dPmHJ8lMG
Kk9uSFIY0WYuumL0W9LwHRMZgAbiZwwiXikkNWsJkxh2vk+X+aXmNPI30BvCaJ0hgM4ISzY2S39L
Ndwf+chzcuvDyZJ0tUn/hpAN4ZsnC9bh5Nrl6QFeUsRY1uLT5e6QavgjBhDXSJdME6ClyEAKMuio
xhOwvyBK1zjbQn0wbiMsKuAxr8IHVCmKsYTxve+Eua/c2tL3beY7Fb9gRhlpvk2ySqOCtatCICEt
UXU1G1imDenc4Ri+Z7mHREEqxAC7toAVxCA6aMaTKONq2QVpHda7nlGJOgFyldUh8flxNo0qSi57
q5CEts+LJvE8HCR5G+m8xHobi8Ua9mGPYeAGWWFjrzPTgzVWwVIhEHIHVpd92k3xPomRV31gA6aC
of9ZuoO7KDu7QZxN9HQGiLRhc5KbdMt+KTJb1I6K2mhh4rlSGY363WD3hECXDIdshF59p0ldF+gi
+ahteTO7E9EvLRJZjhl8ntMTb0PhPNvufF1QgrayKTaIXk3cpgnOjpXYQGE60+JDjbjMjq3VDc4q
4Ea34MREOKHg20a8ejkDLeVV70nQpe1NTXfKAAccXfHQuMmS08l5zIBqt7HUm9aGOT3691R/WZIt
4X3RJLV+JVExdc6xKxfMi3Ezwy9zahCmf3PYJwMJIRkDcYd6TDGmdid/Zt83VVX1oKfaGd6G1Avd
CvuHD/5xhYu6N1uHjFD9ETBWpMhjaQ/NB1dsCXzeUOTw9E+OE75PqE4CisCmTvQGxmwzPPP82yPU
M7uM+xE+0+yqWx/3QgnctkQQZGXDkiIaYvw4buLc6rqjhDiXnpYyRM2xNE3HjII9fvS3ziGSvsE9
t63jENCHPZi+W5CvtEmROXdmIjUEhYg2w0fdF457aew8ijaJyUMopMjFUclfKfLsgMtCmn65qQnI
Loobv0412RJjXMIVQBlvJd0GjntW7BufrMpbpmxdfWZlKfK3IERGc5PXmV7uJl2j2KtUXMfXq889
K2MDEtZAJ485hKZ2FTAkRYQYSwn9CLbTgQaYxWFOFYcSpEOseIWuWmJl0xV9l32DbhBQVMuwjdkv
xGOfJrgf+Rc3g02DZYUHSsOUTHoiUMcl2feABP15n0xUq81TLHNGT0c5yEpUBxYhruq+IjuveSOL
EtXichM1DtYAI8ZueBhte3CZJQlVhv3ryKzFY0WkCtks30rXdH87jrbA7k+w0rM22k1zz5iMC0z4
6cZzDIjgHeiOzEH2kC+63I5qCRCCNk0SU8ZmrUAPoHWUtpyeLvtAbuO0AxZbykwtelPPpBYs+6wf
0zjfTrang8ckSTLZrVhxRsR2IxAT833puTZXxcj3Fj95QZ5Mh47FCuEJYUuSOJAIsIHTpKN9X3vy
tS0G1sC5ndoPk2fUb44rhmgeOYkfrrXRpyRto7cQIPZnjEh3WDXIip/lEMX72XZMd1CuVXw6XSve
yHaI30kSzkYMMYq4rl1HRCUjsZ4Q6C1OIgcXS14DGa7Ybv9fd+n/yK3/38sKv2t+qqe++/npL1/N
f04Vv/5933WzdKipe3Kv//n3b776r3/5P1eiWb88DD/d8vijh7L/j8js65/87/7L//Xz71/lv/Tj
43D7//vxz1+1xnr/71/p+Pf//G84SP/hxIdQ8o+AUKjAduDUBIRy/IcTH9f0P2xIFNxEPvlqUYhH
6p9J4a77D4GlmvRwoocQW8RYzv7pxHe8f8Ts5rGhwXm9mvuj/4kT/1+tbRZ2wfD6j/OfrGZNbeUx
IKb46Js7hC/a/i/8ZThJ/9UB9v++tPuv1rIiS0kaHaySSVCFpcEdEDGS9xJh6SnMtvMy97GOS3Hr
aDu+OFLi988r+MmuoRhQuckZeDDt7dl5I5heeQ25ERvTecsuBHe7IyqgNSt7Fv5pwS37Q6+43Gun
ZKyilyh765M42tpePN6Zvm/uI5VOL15riFebgu6DuOj6tQV48hS1Uf9j8AJsJmwFKct+r3mQVh8/
Rb0BDWKr6R295XzHHQuH0wzJR8uuEQimYPw2cyrbbN/z4ldDU3zMA8tb19rxnoQY2j8xQ9NNnfeT
RkFlO4Dk2OmQVaWr/uC2MPiMYhdPYojojgqRLv0+M7StEUmyLimDi42CSvXW2+iEbI0jaLMUKt5B
PGXghHjiT9XEwzbmlobEP+TtUVpOvtXBokjZwdOi6ez/zkYVmyGZc6oI7g4/rpnvkhzlHzBSB4fW
0i0WiNhhitP5F+VKeRMTSpRuytlLf/CRTl9+alS2HuOYbVERzrdXbATLbSQpt5LJMrw6oujQDrvb
uG+TCwIhsOFgxe+Cls0mtqBl/p6YG38Muc8GvJfmvlJJsaXHFI/I58MNHx/7rSZ3n0KZxQPrGxEd
4mVM6NXZ0C9cworpZQhQ3bKX7ZxbBUmCVUvj6UTqyDckiCVwnfXM7/aEZDg85Khgwac4vf51raVh
PEJS1jOCk+gFfDECGLfUDIT4BNOnYRDJPnGL4DAWLrMq27fIOxiLcad4QZ7R9QQkb6jRu4dMMVzy
ZqbmNB7HakTM5FORh9aqnqP8wI8gbzqvsM8DLWO5MaJU/npo2BmB1LHvBKyia6sVFURbW1Pyi36j
J0nRsff+yIJsl5NlcBiijLl41E8PiDy7TRpnQN+rYFgFU6TtNWDX5MXUS7ueKhpXLJ7VARGF/woV
Kr2vBzf/lI7JLoIIpTuXsA3NkFUXh7kc3F2C4ZtJENLylyCYoz+T1kO16imLNzBZm0u6FNnvKHJ/
UwMOYg/YGBt/VluH98swW8elZ7efDCn6J9BO6GzK4K/SfvYwdJDTm0zle6aTsOki1f7RYebfSNkk
aDYEQtuubB/GmG9cWZHEM1P04LJjK0YW2iTdjnh3UojpHGkB+Pn+Rn6nj8piub3CBti3q84NnU3D
ggi5QEUtSlZN2IDShHMmN1j3UHWqUhLFmk+fC2Xyu4316UzFAaAGyvBLbrOeZH2v7mSEk6ZGefnW
u5X/EuslJWjBDF8jwleHliHQu4DfzGk0qf0keB7vW5ckEW8MlcV+Kcdl1I4NI2LQ4DVrnm1LrvVT
2nBNh9Xs3PmL8tqbBiI/3xQZC48W3qadKAfrgnwPyP9oq5H6qxpjn922qPEN0dLeExQU3vAo0Ec1
vF/B4s0PLnIePCVF7H04KkQ3h2bD5W8YEY6WIhmOfEVeKTZZH8FizS+JRb8xe8P8PDQhHx4z43Ux
lnOwGgYzX4UoUNjzJWI8bA+AaDEHtkXhvduAV99Tv3D2eTdrtRq7ThwH5lK7OciwmoVK3/izCnei
mQSCx6w8hdJiGZ3L6T1GU7Fx2KDumCM4wWo01nSzUNNzNMphfOxx+ZPx1U+cckADnsxs28+LFzBl
gvzSoql3qCKRmIbHMmPQsIrscL6XqDDOOuv4bthqpT/ZYslfD7R8vykh4G6tBCISmaKzs0/JlHuY
c4M40zZR94g4RWza3E33Yyr1nXQs/YAvdjz2w9IfqsEAGx6s/A5/k7gQDh7vAmsc31BIRqvFpM3y
4DkpWYgGDyNuwNmtbfSFjPUo+HWS7FjR+d1a1QmJp2lTN6tI1PJLOO7YMbFIkEuSLHCXdz7qaFVJ
l806M6MfK68DVP/p0uxNXjT01KXsHmBudsd29sXTLOfxMPpWdO7scgFL67tvfjsu+bqYVfkyFfZ4
NihRPskxNztWT0RIO4t3xwyKVcE0puYccxA8kAV71Svm3Y6PFknlVDxSfHzm+eLdLmGxwBXBYoiw
dhS/gSXnHebbYudIFT8nVQBHwJfxVd9S3NgBguVNPHDMNGMnv5smm449E0BAc1J9ZDREL+4U6BOI
dRsrFNKG56wopvuszfRx1Iv5g1zT2gxA2y/DXKEXRopQ4XhJMXlw5U03DivNve95MwdwHvOypgaF
2tyBk43yN4fCaTu2Xfs0iTD+k7kuhwmPU/ai/MLdOK3F8JzDLD33Sz2e7VaZn9HXYbyy08QQjxzG
G6Bn1saekvGjnj0LQj3JtFbUL9sJ+Sn2z5xMMUuyfAMjQlhDJ2x0WFisFOLzarpjwpVQxkxNfFtr
lJBxMNrnqwLwONIS8AcxRLh69Jj9QIn3bBJgrDgLPpA/4raJDbK9GCDcKrAXLFI+vlTI8Z6Z93Gr
oocmynMusYIFazNkx2jq3KNndeXT1MzeJfBr/8Q6NcRdsrRMALh48IVlPbIDTBrbMK0c4L9egrVT
Bdm7HqmUvYmIXfobLM8cMlVx41STl+CObeJH0XvywR+d6pmzud0jF0BYPhNkgLVzwdycODGiQpYU
gO1FXds3CTutiwBfe9KYMs/hwlo6sdgoUw+hME76Pr4kYEXXyPbhIYSiTu7cRMiT0LL/RvOBMiHK
ty2MxhxTY4GrJx6Ct2yW4ze4cO+SaN8/G6pcrGAlDbcaHc9QAyXzAakFOzFX/aDKZluSDCQnFgXd
E//JY1zIMV0z/a6ZZETxIyZ2ee3NCYRrgELgm1Z3bafC00JSHNYYwZYT723w6adk4gxzzwIKjD9b
WUZKAAF09wZ8V8IxCuwbXlyzr1JJnkG2ZKdexs5vDekIsVgdw8ohGTRERtcN5zEI8asFqAg+CFGU
kAfqaIe4hWCWdEkvZRkmh7Bk6872wbvMTqyPfTbqktSLUK5htk4s/oMFXDWj3PJEwJ7F+zYgDEfg
DpfA75xXYkajs9c582MrJ+9YNNp/E4RfoSd2mwe0RuIQ11in96KxrTfmtD0lhzWYPVKreJ9xdtzP
WNAeVVwWO+QkY7bimW6fRBakm9rP8I41Gi+ZaFo/xZwny03S+D1BSsH41U8OIA813naUGHtOsORo
UCtPFJKev0Oa4Bw5opO32bGnV1B00bOt4/R5Sqb8DF26/2Ty226noBJHZMz4cosm+EmikaLE129Q
AramwbxVM2/ZNHmZiDWFZviYawKPRh7UU5T3TDTR1BCbRFgW1MLBuo0Er8M2dcGBj1oka/wZw4s0
QAzWOlNEsYJzesi9pPgWhZt+oS9pkf2Qu8eY2DUPWE3VdkLKexu5VfxbGNUC+We6O6P8Ukz0RNCT
AeRZzOrCidt+VWcqOPUJYroVPAfGAkE1LTtk9uMrcWH1q12jw4RiiJCelg6fs4lk891ZQXIp24WE
5a4L2G/oxF0OLjOJe1O16gxZskTVNLLNq3s9Vlvl9NU6xlR7qHKWJ+tELdgdUXMezDB0m6GS0S0r
xemGdXzAzAVJ2D5zEyfBMYcpO2E/4TF5z4LnqI7Gm6YS0U3TXX+isFXh2llod5Cpp3+QW3X3oA0x
xcxz8FeWg/+UQa0/zIrV4KrwstraQmRXD6AT8tvCN+EaQQOPE6yN12VJeVW9qQqfqauw/eHLuVSZ
C9usRBN5nga2bNXoMnHGpjISwESkC/bKGpG3R0m8dSO2p/wt2v4LvSJat9bY2qsQtNZumYw6N2yB
95ZTEQmEIDlYV4kJtvHgmWcnztOjJo3mXiwopeLcrR86NQHjiCOGe5M9gedPOqCWY8uEdxx0ewLq
Eh6srM9viDyC5RG6tXVIOqd+Lo2FaZI2bV0LmZ5jCyemO1rubzjkel8HXvueNwL1WA+PoykS9y/B
H7yHfiVupzQjq5JjczHbcW7UOSzmaY+5a3jLomzmqu5S3HpueN8NunnCzZKjJu1b4NGeIIrRhxfL
uZj+dWvpvbrGkXBzFndx6ELmjOwFYnIy8hqxO0cgdSp0RT202STe6k4A+9UsEFeEtJNaJl3vMkgd
730wCmsc40u11iZOd4MUtKCe7VzX87337jgtqVdEX3drtmgLmqMQF1kyFh/sYetXtv5ccNK3vZXj
Y4SrA4HukKJO4C6yI4wrKvxBrk1yU2MXa4aK1a1JHXOD6drmU56R4kt3YiSNheMZNSKGFPpWsTew
2X4blD79ar4qDWOWBm8u/k4yneKO3fIiqueOcNDjECfxS1K7IV2p7Jd1G6E84ni4qgSQACaMoMXA
phJvBAqnwLlftB1+s1LGPlY4GMcFle4tLACsTVPQqPtSs+dNselNSJSXleBJouCeVf/qqTz6k7L2
6m76hTCm9YimjKF2GnzBBC3JqXLce2jc4XPVS/YXCF+jTcF3cbXmcqRrkwzn3C0KxBo9hQVJu3wg
vUkvLnEYwPUDcRZDSCHNXb4pZJzfQoQKPkASyC+nLnHGFiJ4BI2VbiZFMj0brlQcPR2V94Qz2PuC
HdTfyFHernEpM1ZRNb4PrMCUZwZG013vkSUFZQIVgpsQIJi2F6K0wguKPfu2YTK405MJ71xh8VQU
BLHdLd7AIrcDaULUqfMClLbbz+yngcUM+olsKPuMvndGdV7Ldm0RYnSZ3K46uSEyZJ9wi3IqiD6Q
cJ9cnlN5FDWWDtHN8U+InvETnz7CZ6NNit5z9J6TWGuSglTxBEwFb4CI8bYIZ9wZdlOvHo77X7A4
et+nYXa7EHGxhuiEHjoS6nMiRoGrh9p/ZelG3QTc8JuI4fiaeqA8s+OSkA+yCXWSiUHEj8rA2iFf
aaYJGGm9F4bVWIuKG5dvZe/P9rCL89h7ZcZEElieWgcK52e2EOYpqlofcM2gd9VYtZeK8+96qQ+7
rqNe5PYJm+MYk9yYUlZuF+ON6xQB1C1Sbq5CoBr4WGT3EQrAEFu/c4ePjLnsKoe+8s60gXa16q/P
fjQDYmjD6n3QyRMZiiP+KGe5EEZE18edJ6m9qvqgAwtHHWGBzFACgilYNzqW+ROGxYu2i3prebOT
7fpgsB4At1iXutbN2+g5+kdalf83K67fdDtqPFe1nexs7qrtgoVtbeNfYNgNiHJpFkNzEp9mR2fo
QDkyqAquP7evxubmuqHiLojLA24q6yJQCpAmU8VwFAwS0MWtg092Mwn6A5yBoMoJghw7ta/ZdO5S
MnNv+zYo91IOw0WrsbwdmWjPG2+y8Wgmdm12Bk+XXqEhY9Ud2W1zr1mBoltSkT5QmTgn+nEKLpzS
6qn3ivQjK2oGPG0/bnipqsdyDOO/Ie4OtpoIWs+YZ1ggdg38YqZyHiGzYxnx37e0XyHb7js2hO6e
Gg+xQhG2W7tx3tKrUlB0TYV+qx/B61boY1FazOluZgTlcJ0s7slZfEqmosaZT4Fct4+easQeLwnW
fk3RJ9a659fqzNgPdy37bnelfJdEULoczkLX5zrc9FMoD1qCRoDKNe/tKuRgljTogA9Sl6u5h403
X+ER13NOJ6scM9s9nWt8E3dZhajFrpodI/7u1uut4NyzfLApvbxpCz1j2FA0lSyvkZkEq6jJIc+R
6h2oE3gG57fJi/INHgrWljwtrH7VQXH6CUJ2tysAWu2FiNXo3ht07mzmrFfmb5iY5X6UYVDvOADQ
RBIQQj8z5hM5tl4Y8CzJXKSPQ+gww3GNIAUR1kjFbLD2X/2ymY4VSrCrwBlGRkC611uasKt02Ajd
CKdQJyBYGbGUGW6Ypo3H26bFKxWTSgw23eRi3FXcH8jSEDG+5SMaDRRJhBStU1H1u6pNhLOKdRW8
eD5HxH3CCn+vYG6fmTiEatt77LkVOtiHYmTrOwST/usbPd0gebsaWnVHkFPYi2oXBOP0MovBWtNG
+i+TFVh/I7yv+4BN3iVQZLqtKMCI9SUSbB/6qr7rSS3/qPD2gk+xravCXJmHxvHHB2GN6cm++nSo
3yPSuIh0mdd+5Y+PbVrnP8rFzF6YsHBXbkDmV9yYYNMVFmv2HJzvFyJpWERE34QtPo4a32aCfwZX
uXnKGt0jNcgJWiory/ptOeBK9MdxdRJzWOxixZuvCrbe/UJBixuOLtAlvfymtmvrtkCfcAQGUCPT
1KyFl1SYz2jOeO9Chn2onK0rIR6nsssYFpHHQvQiOKnkie1Z/TGAe/hhRBm+B/6YHvqy6v6awfIv
NkLdT5MaIooI/92H9vQuHINMdpReeyYY3f+sXb08shIAKhYOyjuVnVW+ATwa9mCxCnboaNdy6Tl0
3Y1O9UsiWzbZVdnWd6j1u28/QD6KztHt77B0lBs7oSZdmTH3oUfVNUeoG73ixwViVoT+ZbJcsR3t
AgTDkh8Knd4liDCIYis35CMdHDYTfZa8u30ON7sm0TCcovEpQftEQCF2ulU92gy5GpyZ21yjQLOb
Mnpjdp76nFyK3WEUoXZGeVBH7wQ8mt9xcuaXRVXDKZhFw5awq/p9Gtc8voJL7eTaE0nKzPvM19Cl
HDm+QucZk6HIkyn98sKcVHwTn01RXQ9TssHDiHXecRJ8wGG8l8Fs2r2D+nRZK36OLU4/WV+T6wgD
9jkJ1pYNEWhFIEgJR4I4kBsLVwanK066XTv66QdkRPXRhal5chnDPMY8bQwnqvSSZzHSG0ZD+6m3
rH1D5zOspENPQOdEM9MukI6GbM7KlQnC4XkIbYkXyQpORIuMjMvAZaDWR7C1YMR9FobTL00DXHUN
oQi5Py7b0iYSQLdz/7BgqF8TBYf8amzzddVVLstiGW5LgnkfQCRA2ciMRfKHT0BW59D7JONwUkVV
305MRd+k3Q/Uw4NVHQuJ4pAiNXvFye/dKZzW3a6vnW4XoPLSq3Kp/S+0GO0BLvKyLfyenK5/o+68
dlxH0+58K74A8wfjR/LEgBmUpZJKqnhCVGTOmVfvRz0z8Ex7PL/HRzaw0UB37yqVVOTHN6z1rEiz
PCNqGwwef7j0CuDrjt4ntccHlm+UZcBxpge4Lsc4O8lZgHIx7FHCq7o4sQluNmE7xj4PBP2AUrbB
RDrLz5khswy2Qna6AbKgVcPqZJ9NeX7Jyg4bQ5SG9MIafhrFKhP4OZL1mc10o64irLZeQ8FO1qTF
dj/Icq1jF/Vm4qHSCjEwc8Z9jFFG5mZRJMprpgzWrWggueyKko3yFseakF2RmTESY9kSz7Npjocc
t95WicbhILV6Jrk6sij9tS1GxPv1AMlmpajlWGwZKw1PyyDJBFqK9jbIJHrA4E5JSEZtz55rQJ0T
+VT3YsDlqCkfOGj7ZyaVMPziOTgk4CpeEhEYx2bQIybReCl8GaQAc/oF4Ztjahb2yTlKTGvVWaTt
3TumzsZdFmcbrPaUzDx2pNaz8bNek14BC6MrXSB5ou3GG0hM5QRsXnovdA3lSd0tDBpFrY82+zWt
3HAq9z3n+9K8NFNujDgaVP4GSkNFJyqM4YcvGVV6K/UmUFydk/arC+ZBdjoU4xGNS1saoAkBsHB+
adCKBvZ9nCT4oHN3EvBioFoH9qUAZJat5rLRhg1nWbAuCaUL9/zdavyYdSUP3g1od8OmbZFeo1iR
FjpcriybJLgYqxTHdiaaxhf5/bTWRyP/iMnoa06RZETROrIXFU1t1LHnWAphEiBhKqTQAumYfqRG
wlhEB9dWvmE1NGm6vWj2Fr0twfBSKtXIZ6t2nLZdbOWaW5ecL6ZCgtrKwuf3mFuUqT7fuqxRiJg6
U04rbJQ1EcPJqpfZI7lhISlrWeYmWSSQWST3zdEmQec7reCwN2C4Bi3bMC/MH8vEbtwgi6SnOFal
ByXFR+FScpcvhWklyx6rUPXYVFnyvWByWWOFbc4kUpNBRCewJnwQDh+CMDh882hOe0NSGyQ6ZbL8
5glhSw6kq45JcR/hlNGw7joVCebgJ0RLo5RhkHoywiI3/WZaTJl4T2ii87I8kduWYdRJKhMTOP6H
jTni6GJjFff7TJ2GW3yPRI3kRmxl+CzGqg2HztEyiqtZNqi/o65bWwRfHtFZqCQC4V9Fc9OsEhUg
IAY9O9nj0alfcEItW+7b4lSZYbQBpZRdWLiGu8iuGcqgd9dvVVbov72c52/dONyzZIWBDUtjJOXe
c7prTpRaBcVQ4/zIpiTB2KA2Px2nJHmDto1cbFbaa6yoiY/nKneqxYAMnhndNcf2gCeo1yUH/kd/
beY+fgR1NLuMfctHNZqUPbcVRnYryo+hqHNXIxbmlgFegFyVikOrqfN2MhYWdNOgumm6ZCs5wlwz
VJXxa+CIONlhMbPrWDT2b3HIqiJZrPp5BjECvbtOd4OsqXAEZuY7XUr0e5wW43MX51bnxEOdbBEt
3aERhfhANWiipctaZTXBNjjHWlsLnztFeunSAHlzUPcR3LcwHFaaDABpKPWEuceoP4ddQ15rCzbv
AS5FdLTUO6OIEHONBaKoT8Aj6CBwKUh+YWYwtbCHhZrTaQY7fZkMYgw//WHu0U2bBcJdK4dU4qBm
k/1h7BcXKULk3QXYbzi6EU63ZTa8k1CVWj7rH2un8O0aJIF9xqbfUGbxgJ5UgXoh1cp3UyilB+xq
uaH9HST/D/XIvyWkuZU5f/6sjfl7acx/W/+Up4/8p/3zX/p/UUBzRzX/7wU0x4+vj/K/XP87gO+/
U9Hcv+YveRYKshcBahritKZounkHFo8/bYfUhv9jYMsVpinLoMY1vuZ/qmhUlDKsDGWN8Z+qI0X5
q4oGgY0iC+jHiqYJIbiH/h0VzR9yGRB+YVnc1T5/1bqg2PmT1iVMibCu7XrYm4PuB/YpLbUn9jZj
eDd105T4zLhe+mE17rvicN/i/t1ndP7LC/x9yMQfGPF/9rp/wmCjvWs7KObDnqyyBdSxcpXH8lSE
T0pkbeRadR+MrvkIssoTofBak7Tscseyt9cf627DWeMC83HF8kNALurPwrdn7KviYYSmPCLVMW3S
NVNilV3qpP0dJTpPn//6Z1f/iEf6Zz/8nxj3pt0PeRJGwz6Nt5P8kxifWfxOrafPmZsUbwZzseqr
UH7RmwxfithEobeMZzmZCXg+2fN55PFjZifpLf7k3+6Di3JBDnxQ1MOxk3Z1fmVOktoULPlKhTIQ
OCNrjZbV0658r39TRnf3Qd2WOcumOBbvLfsQR19BmVk1a8h+vuFVXuv3/uQtHsbyA4McJ/ThSHqx
K7mJl/rFg+R8stx1Wj9IneiQHNQZcbRfBi+k/rimulKzmzqeJp6h9TZQ3kR1yrKnYtqh2jW1pxQJ
0yj7Y/ZCZjVoSo6lAisbjs7ebYcH7KVWuBowNme795Y57A7Hk3EXWTjICTQX+bNgtlXyBxArjIHg
1M3g9SbCk51au6TzA+yLknNPbLLmxgsOKD0avEWtcCEvJWivcRQhbO2e62LHSlgzNkq1EbRH+mYa
znX/YIUcgGt52GrDtyhnT5WcftjkoDzvNE/ce/NjNLJ3SNyS2c8Gj2L1GXn9E2gJI32MliM8bZAo
jEL8zPZQ+5BBUjqVj3a3e6ZxFC2N/uzpzYN9X/aulF0ZsdDF6sNAKX4bhXDU0Rk+9C/5q+dUp4FC
qUwCusNGGdwagneWNa7yOJlwiiFEQXn7YvtofZJV/FasWz7YVmylaTNe49dJ7Va1rbyMgidIeGqD
9dze2Aq5GEvAJNZeANgm5dcuHeMeXgHkjgCRxAfxwphZm3VmeHxOkT+ZVK5AOilgvCjbaOaeLaj2
vPAP26eYymHxbuP5uUeIrKVkm+86+7kdVvVKXQ1+u9V8lnxP9kbdGSt7Zaxk3/buMC99nX4W8X8C
6VfuFPf/5Q7T2Tf9owRvYlQadZbd76Vrdg529U7ZRA/ayThqu+I0nYpdcVTO+X+Si6fcmf//7NX+
lAVAL0BYRsqrFYf+uT415+lavsMeWBt+cmpO+dt8LfzmaJ3K/9tXvNPt/45eD0QaPgOO2b3yIO+C
nXhetvU6ekiP4mA9GDs6t4PYqC/WSbv960MLeMs/Rlv8TdZo2/fP+u9ec4Dqq0yK0e+1h7p2McMj
oYALpbzYp3g3bcUuu00s3NlgP887ZVtvhL+s0g23wK5Z9Tv+26rxtG27Kw72F5i/Q3PuHqpVvC/O
MWAF4s3bTRQccUlNYNwhtkDs89hc6+NKxbal+mHKRNiNZXzE7p2skfug0FmIMPdQj8iK+k8FjOgl
njzmDsDn6tlj6pD4io8j3MQ14R5O5eoCmgO1Rz+DkHeN1+qgrlGz19OhGy5yQ7+/qrq1AbIYUcfJ
HvdBe0CazKYtq535d2ZSytt+Rkg4/04I85gVMGP9RSTHXCpf5xeZiZBzl3h81I/1yd7f2jWWJrps
PL0MjtNjt6Grgdrcv5IgPp8hcwaru7DKwGq1C7e8wAODK4Z7PhsIy2PSCrkWOpPOUYIPqdv04cpS
13W+6+sfm9O3rH5toPxfBIV37NGK35C5qLmxks30pR7HvfSWSq4BhAS+25otLtyPHpD5j/wJc3iL
SAmCdeY1X+Hn8jaaDnqyidL6czrLF3R1HFr7KX0fesYtXqNBbYJ554FzbVhFZxsZVHoA9s3ngmjZ
GjrLV3zCg7sJN/WzVl9s/f4cQRpKS7lp9/MelsD4wtLnUb5k2+imvfZ+6uCh4JbMjuWmdxtuos77
ZnTviRWO/gf7zKevjByPK7tzw9oduFZUr+LsxT2y1bxsla6LDR24vzi6u6zUy8i4y7V8xD9+ekLr
LbvVASLIyn6Qf6PzPvQSp3Fjj1+UM/LyiYvy6rX2ceA/i4yLz1G8RHN0fzzy0NuafrCCgrHjLVZb
hGs4Abn4PZ7cUO1e5gflFL636bqzLyH8xPm55T4IbwX9TpmxuRfuXHzKP/a+fqzemjcugpo/qa8n
62bxmnaD9VZnYOcafpM7dKK/MrMOP37K9gJIjzVssVV0N9Id3OgBA7BTPoE14kv5BqJw2b8oj/J8
tZh4X+SzxQSgeDSslfYob6VL85GcjEv9qlzmB+sg+ZzQvnZQ/dpFjOl1TuItzk24MKUepVfkbYf7
hym5bN53793W5m9jB3ILr1hFq/SITsR5Awa16m9i1a0jHy3V6m1yvybfWs2H9JuxR/zWfcTn7BRc
+1f0YKz2DQQi53SH8/X+3XDO75YdzywPqxxh4R+ptu5iLyEfoPYYVbejr3xCPCTx2U+Fo4s9uSpO
Netsfbg9XX2hvHDE/Mh1N/EMxhymU805tmOvihVLDIYD3/gRylf5zh/cW2J0qRRdBbQdchexaq/V
UWCRm9fM4XJPWpcH7kSm57iz/Sqi/z5A6z+Fl1h6Lt9hyx4Ghp0gSnNv/B2JxrC3Mxe+Col8TWiu
TKKCtprsFcYMo3XTd/y1G1RLq4RqSWyVF+VF2+h+t9UNx1pn7RaZ4InR8qk+YUV6lvbLebwMX6rh
4JxrI7epPe5INrURVzI7SEyhXzDu8osqGCzCIHKKaF1DL862sexChY8hV9oHK933LKJ6r50uhrZp
2v3SnVVCAWQkxa0DpsfMPHWBcHiaUC+tJ8Ufp131UlzTfbjvME7uyupZVd4q89NO34X0Yr6GS/rG
dnnDRjKIIXLCSG9v4fwL57JI/OQpu2RTd2uL7JNNh99B50c0goiYn2OTHCcylz/tyJmE5bO9YOgB
rSD6ll6HG0zClyGrcres6/t4/GAiQaxUvI3qnTfHLz516p/8x3ozH9WzfJ4f8mVyeuo9TL5f3Uf4
1j0Ol/C1hisydmuGc7461SiS4KRQE6p+X9ebrHOD+D3M1kbBIosyv0Ls62Js1ZttlIIR8WJKqOYR
553bXa2f7hu/LVUzg0Ry2ftT96C/iStFTj+/6pLYgvNn3aVCSIetxBkB3mb+iOOHYViHw9ZWialY
6Y/lN9izAVkya52r9SwPn2n7PStb6TV/7l71i8wVNxhOTc4BxS2WQvsTO7rGip/P5x5wkLtVBKf9
eelXAaroCrcznyHVJz5Qc5gOFaUwLqij3X5rtotZFRR2NeKgxQe5jZ6qDCQ/Yp/uRffMI3jIZXZi
jm0OWcOtSSGzH3NlVQR7rTvXyqrCOIfSRPabPdUzW0xxALPyUF+DFaqk6Bn0PrqbDN1y7xazW80e
q4iuotSD1wPTkxGhF8K6HPYEMIEVHXV/YqKac4UxPH/j6cZbCw66Z1+Cr/D7LsiGPkYKzXnO3wQ7
qKhfZbMrzdtBX4HuAedDlTmGa1ljDOpoHBCagwKOJgN9l/K42Bej22ML45zjd5r8wu9Kz+qB2TrX
XrWJmg9N22fBIdc/kRcHNIDGllkGvZ3SPMUN5jtAg/a4SdGJANjHAzmRquEZyl7DJZh9Kvifhcrj
WeTAgt0ofc4ZpouJpIkbj02TAqZbEZf+zNl4waTRctdLe60/Gf0pveh+/Jh+GA/Vq1a+ZyDvnPIl
vpYP2lOwhI7SPbMCLLetNz0q72fOJL9zq6fYK2u/qum04FZHWDTBmKQ+ixgjdPF+YruC7WKNHUJH
2D0jSQYv+MX2oaI48jC48nbmqbfGE3kG8ZPNm/kzLC/q1cBWDfkEKAS4vVt/JaUBAY31ohzlW31G
O1MtLht9uo4J2O7sTJfxS5s5Jhwuujr2h2yL1qBx+xUXZPpV+vfdoqu/mDdr1Z4zwjnWOI0xbOCM
S6/du8XOVl6xRbKrvanfmmoPpA0lGNtI1rPtJtnkXv2pY/h9Ap9k7ftrccl+JHh8R65wNrF37jtK
uM/4NzkAIkHQwm74KTqkL8EJLIGkMYVylXDDwnX5rl9sajLEHNW9sFFVyPlor8gocZiSNyv5kV+z
dV+2uP8VvTespCAd9nGQjCjnZ0futY2wkov0yrT9CYk5T4AUlC7aQ/hrp6Q9SuQvBbuGdqltn9XJ
I5OiWo3SgC2xIP/Ck+VxXeHk1aU3pf7os8wf+/yYoQylnbaVV9hx/lT+/lF+/1tjsf8zf9npA9/v
b/n/xWAMT9a/GIyVxLBk8cc/zsX4kr/Nxez/wLeq3qPY/zb9+stcjARYU9dI3tJURWUCJphN/XUu
ZjD80m1iohVh/tV39texmK78h2ExxrKYqNk4g3Xz3xmLsZH8U6QZry4LAtMEPhx+ClLq/rFrCjoJ
oZBs5sdIj0AamDoBEy60HVB0tZy247El9CTWPFHVbDOfJ7K+mbqA+2QP0FqqVD0lYN3kHxEplvWA
/xsufy/m8ZNFem5+pHZQyhvkLrr4YHk8Kk5Za+TKJphqlx0e9qo/g8lJC2zFeuO1kPu4QbosQKeX
yCMmINQOIYqYRkFJlmrkWaFgEi2aTCm+Za2huUB2xvzWtuBOzgLLSH6QbD17RC8iZHKLFrbEYZG2
F+h6+jNgm0TazbaRlOgtEi0Hpjj17YZgAYOxdirllHw9zAdNcYqxzeOjEjbAaQXrSbaqNsyrGrfG
RH8y9Ul4JTyRFYMzAm35FhXOADVRICxCGmMkwmp04KiPRvK4BiXDZVMUXXFsYTHRswxGqcE+QMEC
yQEmkdizupYx4CVl3r2yRlbNE2E2cbRVG6NsN6FSqe03M8oq3GLkJ9RD6sfsPVwqttJpLI0PSqlR
cVllZMZPkKVLL5cNqHeqhftW6GO77o0WinreQZNcElW/jXJn1isceOjv9SzbMk9nz2KFRgXLAM9B
obpJMEoQQw14CD8xGjfqpEIvJq8geKdzwryFsUasgIqyRMSWYXFRNLW9ugc8nMKuR+SXMzPWDog4
ElzbU0QkiV/hfruP1eBAczzHLBACoAQNqIaygHjnoUkx2guejCrY6ZiV2fnWqrQxp4SeaSypubjy
aN6zu+xDNadUr32M+FJ/zRE2zuveMmNqcjDXZXM2rCpE7WTk+v1i6QasuR4UD/LvUDnmCyVWa7Vj
d8qsXElfag3pqGvVATRlSxeqtbEiEdkyPIHesr4Bf6U6sQjJNBt0Pmk1O8NIlCTuDFY+2FRyw/Tw
UXUj57vVHRZlGPU3hStBexmRZLKqLZocs9cwobVmSqXERoESN1W1J2RIMkUuEG7h2YFJMWsMRZBv
UWuN0RlIgkZgW5o2EqDzITewGxShMr3rGmpWtsGkpl27PufhPBcWoRu2CIMQ+LaOhHiUl8nc2EHM
xhgZPFjjyVBjqm65gBGPcL8a3QHJP7INbWkk5bWxeryhJLjY9LMK73z2pgxsNL9yNdOTo2w2CJfI
DAutOfeIsYZYKJCuSxBhKhQTkacb+tQQ/VvAVSf5J+1bXYNLOXEUOFHZGvaLPcg2/jHsL/H8Y0ZT
aXx2pj6ydoQfnMqKkzQpxC1HrgejI7C4rIznymKtCvh5tq2UZjoVgXmM8F9IFpBkYLGrKr9LbHdx
f+fs7nrJFDlbXnb9xlUssTWtp3lstPdKm+lmNBthmGtC2xW3AHYVrYjSgSbucnvIngb0UcBDC62N
/QwNPBytpQseA9mgFtDVQM+xTshIFQMN0dHeBm5MjzgbMa2kJpn2OSxB8rhjQgweiE5Mr92sSwhe
IilH/Yjf0G2BAtTMgXX9lkuFxd1TxAlFdSwbKN3NNtZehVXOHIxG3NTrfsZ59Up2glQCnZd1+pig
ml8FERrxup7w0N3qcp4pUdEJjg65TvprXoIOrydl2uppZDf7ICUNp51a2KwaMJoD+UfIzZKa3qcI
49BYixLydOqQ7inVFArx8AhAqXytw3A5aWVcOAp+sr2R6cNDa5eoze7L8wcd0Sb9P6MF8hNicg17
hcI6qnDWsWeX3sJF6t7SlhYAeIpmM3loTG0zjsL6lqFm0g7ztY6MVI5isi12YlSYK1RI8i2lCh4A
ZqJVQKgYPluzGVKuZSweQMbXfjwt6WVUxvyHlJnlNVBiVLeARedqhc52Qt27NCzMAy5iDZWLWqFK
iSa0QvPMEpK+oTGOOIjLz1RK5dd0QkfHpKtGJEwE7XxV0c8cBftGB5vjXG3nAskAOlsdYHrQ9uB7
XejsVoc1qI0YQVeBJI7EL/blg+ji/loqtppty7GV+VaG9jhrdbQKVASfPQwk5hJFBdR5LnM6Fhk4
5Fleslua9nwks4R8P+wUi437Hxg3nNuEIEHPGt2okVrSmiXAcII1avcy12P6HN4pDD7vQXYDG+S1
G4Z6dawrZX7Li7nejiCNH0LZ4lwIkVDloRI9Tl0m7QgKCA+oEjh/IMjs0c83wVXXB2k/k4oEV0Ti
AwmNBjA5XpNsOwaK2q6xD9LspYUB6HrWpDdEO0zHet0+w9ZFgJR11nEco3nXpGz+o5Y8E6Jt9FcL
gR4a9Llu9rhmF95B2z4NmFgd0czS0QJh4qqjoe6F3l1b5LpcZGoKMGG2FFYuLbJRWGSMoPpG5lpm
CTySIfEtpGoTJxKY3TZML43ZJtcUS8oGTj7TDU1iHNc3TICQ3FqvqIayN3Vm1y1bOtcO5I1dMFfh
m7wganD6ZTypUzbvg3GoMMWO2VbPeICMZhjvLBMtXkyADWs3FV+MbGZ9ieuWmDyUieajIDEGmIuo
2bGbi3DapmcHZKIgclJ9Sj70xNIxiwHLdeS8kWwamp4rNJPtK8rbBMMgWgwAftZ+TJZ60xczg9Fu
SZ9iaSBjMQ8YPJqJfRIjRkKIG8pHgI7KGeEnX0mbkUm0GlL7VYV1TccSKicTvfwWwmTn6t1Cmmep
2ScCuKyPENtjmoHSrYLOvOAc1Ncg5Pt9lausJEzZvjSynT4GMX02ECjGWIMqaQ+DVuanLK4jAjOy
cx3r2OcoNen8IIjjcaUXUTDR94VpYxuMij2HMUFISOvWyAfkFf4UOE3o9feJQqYDO/za2ttlFG8m
czBvrRISPoAq7TDpuXmRkiB/UREj7GwuS45LxuDlkp71AhJqRcDoSpS6/hIuHT59GbofSUSsAGRV
uZXlcponnU4aSyUbN7DDR2FTknbYrxKlAvhb629GN3xFcHHXodCClZklKIEVZhRQKCHFyeFXhzP+
ZjXo4mMeq5skTzLO21n12wrbGpqTXdbF8qHq2CTYWn6ewVVhgqHTwnV+MjUI+bXERmqxgmrdmmN5
wJJ3l59H91luXYfxmWtCY1kYa3a2NgNFaOcySZuT3gfhj27aybtW9uUjkTI1STtduRlENB+SYKpo
y3laTBx2Fo61HCPUd7EozXOt4yWWDd3mw5fPBVAc3vHUXi31jkXkpPHAlq+EtUQbyNHAy3ImTvky
mgBU7fxdW7Txjg5AmATfUk/OIRle5Bl0enepqAkPJMcb+3LpcVnxEbGyhFht1FljAGeMBospUWPv
Ue8s2wKVIy2+eKLuTc5dC+ImHfos2mgT8AMHKMEMgpZEXLUbyiMsH4KDE65YSO6IDRCgDBqowikA
Y0pOYFiaBXSh6FeSRLdegMbc805n49olbQTjcJCkjx5dwT7I2v7UaICh4CpV/YrnK6NZWJdf0czi
XLfkHBxTUz9xWVtuM1mCihRdQDErtpcjQaUdalkDT6Z6akVC0MfEQL2bwvJYGtRuBuXQukzAEqoR
PUCc2gn6dpVtoUbXso7Q9zj0Q1SFhFI4YYTJq4l6NNVRbO3bKo1fBgCpVNh2sMLJVBwn7rlmUpmL
FXq7lQgaXiG6a3FXaIxl5AVTEpK7gA6ExsKRVGG8h0MdIABP+/2sc8ZMw6C+ocoetnJb8OwQRe4h
Xi9+QTefgKfNaC/n5pgXWedFJrmNqt7nK6tup72y1A+driiPlYE0S89Sc5vbi/UqovapiED1IFFD
6hVlDKAXSw68WioOJaXXNtQK9EmyXaxhnBf4mAKsaosVrW1WyFdFr1/7NMeUrlLZ922DCzTvOXCm
IuF+bAqvjSbNoddqHsMwyTYGgZKoATDqYb9uTzUuXD6kMZi9Bt6zOyKOBJRHxIwa2sOurdhNdSSw
vvZj917bUbY30lhAbcoFN3nx1qHIpipc5LVNwlLmWHCHR4/sAdnrtKVaJWKwDhDRlX0Uo9MaFPbN
0KYYjKdcxGqiXlPbqm5FjCgvRHn5yvH7XmAkWYdxjnRcUNtICvkjNVBZ0Vn4jEX7wQU2b2SqQ1/M
evk4l5VJhiGfdaMxNJ1EkJ4VG3JHPxT5Ue8j3aMYgL85VVcdry0SVH3eGR3ZLXJz739zXf/NNBaB
i4L1bF4YMMoz46d8aAmJkXiMmxODa+phEG0cYE5YG8m+yDLyhxNt2cwLQ/V2Rj3saGoOHBxR92kc
C4CIuHaClQWsdKdAq2LxtOBkyrBukapkNgTVdfgzzak6WtWYbotWjL6W2fWVLp98HMqM+2U95rRG
LJemaL5oSRVewtKSrrCT9PWCpHPfyaDcQQre/WScpZiFm6dWiuwPux+rS1zSJ9Kh0iLjYCtdaybB
G717ilPXZMAld9G1MoOUZU3WX6GvfbW6jblDreCAJGFd9k4ZgwkzgI7xYcHJfoCvxbTTDqdHsNRQ
siwt2ZJgUTzR7A5vszXL5wD81j7VK81nwp4/tJFIdljAJye75yFyOuTrtpj6kwn4geHr9KLTF7zY
ZRy9WypGNrbNps+tyeqWR4wfijbbwdnTL2XZ30rcIkqTEg02JNPelqf6IxXDsuMx028UudLf4p4l
2h1V+xAO5fRccbO8VAO57YSdUdVFUU9qQCM918Q8+bHRZkfUl4Sz0Ud/iIiCwJqRKqN1Ow6mPqzL
WYR7sUzMZmUa7cKK0p1mmviKcuOST4nOCqgjJS9XyekKUH60Wile6VCm4zQoBHdoIE3XHefwriKC
ApFzc1tsdiaLoXJ2htBN4glRu91F+4nc4UOHLW7bpxXTjnvUMokfvVeFWuDZhXIalDbwI3N5qrSi
9rsiVDmlGCfETffAgT3+LI0gS0MJKzTooWZtcZ3eo5EhROi6oWzNqTvrWa+sTVUfnmMwjL5S3R8q
wp4AJhIkGFt9vQ7wYNxKW1yI41LcqFDDLQk6kwOVwnI1i/jWuAJQgDFUOdp4c5xypK+XZLk/N6YJ
FC1JDJb742znbqQ0AtlnWDcE0WQZYS7aySzBZjYk0fhCkT9qOQg3oRWDfeY34ajJIDZJEzcb/CJs
eWt0WQjxiy3P836PxH2+LJjRL4GVNntACPSeitZQaETGjjdf7PKW6HFDq2oKT/WGMUHzbbnfxUpq
onWU+xvW2oxFQizdsD7nj7KMOw3eMNDQsNbfx3Re3KICvhQXAYgEXW1NRsoi3tRWGD60GVlq+OK+
sYFFe5yKM4BpotJU2t0fAuC0u1cqxa/JgHCX5Q2R6jFFm1cSH+AztIRmxL24v5tyqDZ7/VW1luoj
W2p2YRaTRo+5TUssp6jPTVOxxaUNAhNppvftW6yHGzPECUHMhPiUSYtgmyEZPhQ5QXmDR0zEI+LS
em6GHR4u2e3g9XkyZgaX1rXY4UnoX/KkuXNKR3Fuo1pZZwpuSNk0gmceyYRLayL9SLQAideCjatE
f0gtXyZ7pKVwYuQAcViM4LW2NHxOco8AggqYhtEosgPIn2GvjwK6D0wYdBKLtBuV5Mged/ALkPmo
npbxjoYuSGIMydIGAiGTwhbw+bZkJcGLDu9IgXDVwrjxM4WJHToDOz/HU6ywzbujDpIW76zQjI8m
qpSDNRJ8VU8VPXS5aIhYbe7bOKmLV8JN56Nc9elGbWQJa07dnQ18IMd5LrhTpwL9djEXeDawo7V4
qd5nPZpt4qpMtkqdNT9MsOFfyOfDhkDwyk0nwEl1wJQ0xww9H2rwmKCUWZvXPECQTKHw+xZA8AKn
y3ONTCg2qcTaTI9tYn0Hproc8mkZt2rEWMapAFKvzTy0VjFRl3jDY7JCae+PomHPC/1gWElFPvoi
lKyGec5Y49kICstPNEm6MDNlDoYh+GIkc3yNQHE7TJ2NtdzpCyCEQsRuksuEPQkNqBEJSJcR2vFe
UmXrMYKKc7BTAdTbROs8Ys10KnvA6SoRQLPqCp6GdjJiS6VvX03VACVclHfVW4L/sYNF0ybYTlTQ
AuQI1BpPPlVjlyIKJaU/hRDKdL5fp1Y3PimIpBGCaxqOscDqodr2UXDB6Tn7UhctCFns+5gzJWOF
ZxIeke9S4vy7z3aZTTDQQbeO7DvyiN/FlN2XfeNqmAC9wbj7s2E8XRnDT/WmtSZEQNy+cOwTOVur
IW3touZkyCdRSHMUNb6a9/Gyms2h/RS5uNfPU698SG0X3UD/ktbJk2Z8iog0YBRVWmtAXmjSFeSA
slERGKkjvr9TuRn+BJNBRCVUlQRxyvwxhpl66kfqTXXWqSgla7pavZz5OVj+nxKP07ccKzo/hqm8
o5Mlt54J80UXlX2AVCQpNO5YEywRGc9hSacO/FN7kGtzYKM+hVshpP/B3pnsRq6cbfpevOcBGWRw
WPQmkzkqNUulkjaESlXiPM+8+v9hHXe7MiUocQz0ooGGjWOXYVWIZAxfvN87AI+3BoCxphKQQ4al
vsF3FtlpbVZEVda3dpJba4PZyT1Vkktm4hdteuIlNYmwKUKKDjKhs6e6G6C3o4xapiVpb005HZDP
cT/BegOYkeQAovq2lLa/7LA9KBFeQKBGb3bVXmG1HCOIsirtZtILA0Kghq1Y3E/rIIpV6E5T7II6
iz1JZAiSmI8L6gLIUiM5olhdAC3Y34yBDX3gcKVmKW6NMN8X4XxQJMqtQH22oHh96Ey4J3BvfV95
rnOdyolMpOc0Kn/6GO0AVtgaFUiEU7ch0utRK2gLG7xxyohyYQBm0qvXm3tkpLSzndxOlr0Xw4rC
63mt5A1XXjPmXmWmxXuTaMnTFIVbIdk0TVQaboCh065LA2iveRhy7c/0iq6/1F7Hku2Ci7ncsG3f
DwZ4hE6UgQuYdjk1JXWgWuN6SrzNbdghiogRpTGT1e9V5g/fykBv3Eol0Q3APCBcDaSjUqbwpuqD
4uBL6V2atm6uSs24A0N/LOn1rgtFeZQj4gTPLmnsYw7HegqxYB3sG/zjL9BBDVfANjYzjbvo0HaX
sVUnb43BhthaxYAjNogC2hGuQahCdoXPjVSMpNgYQ9+tGkIs7uwotl80DfvfXjhUbiird0M81C96
J+BGe0Jw1SbfCpV+dq/HRFRMY1zv1Krs1waXva035cps2yHWtEycG9PXoDFZqbcgRMW6zqQze+F3
9Z2K4pT2fNTf5QaLsp9sbREYfvPNiyB/cBVKnvp43mSNGIuYVOtB12Sq6XA6MORYhAqLuBSi3qoj
/qWYZPebqMBwadHOPsphYLzYGgBrPkKB6BsyrEstU37UQAK3+CFVGA4wgVu8ePa5WtQ3vpFOm9of
o0vbk/2DrznKZhYGwZTVQ1C00dTX+Bz+3s8JKi6d6Ka3g3aF1Kfa4uQrH2hE5ZsCwG7f6Fa4bRwT
pUQt5S7VAIO9PD70Zu1vBhtE2sgRqGpq6h2qpJ/2bUcxmfFYvybbgo+HQhLbWYtEehRMALS+g4Wr
Et0NecC+FrXmGmc47xHmN0htVEL1GQPYLtpU9Q8W5FBIUrigXtSJ3nCX6FgJqMFgVhUa+7FnyMsu
kaPKQddDGSKLaYQ5rSGiqzsT1ltUmNR2WMwJmjWXNMEAXciTukpiKfxVgSQUTmD9bDU6ziNoqnWE
wwmia06VlTGAIqndAMxdt9aNqttsDsgQMvI7nQgf4uISK36wONzXDBHfe/gl3cja0y4AJDyinNBX
bUkzCK/AdUnaLNvwoSkwCqyw0WETUzC31+0S24AWdH2hZ+FD2DX3rZek1zlWKch8NeqjWvOotZMB
8zdfgm5imJBz6o/5pgtb0tWbJL+cxT5b+Ebc4OlTXdpdmt04jW28ikAB8QTyGO4iIr1xjrXJDM36
bkt2rXWg65JSAbY6yKwT/FDG9jWLS0wZhR5U3wCmIn/p6GZw3ZgwsyTWWPui4CgktgnrlTjHVwB5
csVGVjjupAoiFISEtwH4SwxyH2Fo1EHZ8KmEtnYpbjGY6N/KlNCesXMU0LPquyO4jCxUWRKt2NY/
SNPtd1zvRsBIiiTLSQjXo+9byPxSSKr9KbZgXOHATCysPo3DShBLA+mMgQBvqgpfY1JW+wkqdjY7
6XL4eUVxS1M5vYtKn/rfiQ39gYu9aWC0lZtPY4R+LVyWfpfly5pjU4NbNMhwKQSuo29p04KoKKKn
B2PLyMLvwsLn8ntWthk92bEySpLYk4ILFgZP9Uq2oXhDaO7QpG2E190YOB8RJ+6JO0zkBMY/qdXj
SZBrZDMPEr+gpRPKRp0V8PiVi4RQYb8X+l3dlEm+rjG/f8wrTniQyhwfp2HMbujEZet8MP29QhvM
34VlFjbQbXCfcolrsV9QlBHlQ2+dP2ctaUOcPSRZ8aGf2saHXjop9h50rL1lywRf0GwYeQqKdhg7
ZXKvjHXwZknnFgtD68dIc2glAsxrqsy+qZhICy0L7cSt6XXchamJb4GneuNBy6eCXrhW6w+KEOST
TARA7oqkMtqDTLz8V54Z/a3aSVZ9x42t3ymeJW+r2De+h0Gvq7s2KiLS7esEzhApFFAcE5uEtMnJ
uysDs6tprwIwOQ+xYVegOgF7w6tuYCO67Il1qleGQxYvaUC0Fdh/ub5if8pLbEHQAo5uIy6u6qBR
QKSQgt3jzC1NYp4MtXsMnLpSdklj+MFboxgtlzSF2SMx0+CKUufv+FMZ0dY0eK+TLrrrbvRDXF0o
zbZaV2fPI4fXGvM3yGRpI2Hq5RnKlKxvQzz8w7ADOVXQLZqKXPPCMMpV1Ap+GL4kZiJ+Gj0b+rwl
yoqsDe595dZWSnkluSrshqZvf1DyEv2kV3OXuU5co48bF0sA6FIyrjCHAS3Op17d4n5CeHJI+kEl
jHSpdvr47nAQ3KcCWxoyzxvz0ZaWcRtTVL+pmMw8TH1vP6kEp+FCG1om8no6uSSrBYdWYDuBF573
lssCoxGc+9m5Wr3fjCWtWlrvEqV/nZQHkwxZUK8S5HdhAzVfWl2v/+zqMt12Jc2puK+fjK5lM9XL
vcxLTFvrtC4fmoFYY6TuJGEGierW9Vxe9UI85/nw6pNmfxGaGvHSkWxgOtrdzegF4DyhT7XLDk0e
UkCxKaIGSLjqzb3qdfamzFiyfUfVmzKLlljb57ekAIttoJj5JZaETGGFLBt8GZrMNTVoC4LK4DJk
Ve5SS3tKhkC8lKbQfkQm8ydW8uBhwE70yqngrxUOvZQyIwiIDDY84aYofrDibtrRm7mn7BaQ4cl0
xHUCL/eYzJBLtMp0sdputC/QjdpbZr913xI+9mhCTL21c3z08oykyEWY6bnbKgXiar+Dw0A8Ig6f
kaVewZrRkUHl3ZNd1PGDT4zIpYoW1oX2kF9iwfnIjiQemhKnrZaUBPhkDXdWQfYQPUN9zlCM5kBU
0fQQNoCnJ1PmaKvavdpb1r2SkO08dtOdV6o/sUTu/UUTAjpooK37TJ1armjSob0YaiuZj547AVEs
WbsZrBCAuJKu20LVVJJAtYw0Esve1qoZ7GIU9dy49dJcT2xey4FN91vce9O6sfK3yRdsGWyO/sLu
THFHPFa+JFUtf8ARzMJ9pkOWQGkzL7o4uSpzyACmGRQYEeksL1+n2Pd7EpzLKgguK60UK4ClH4TN
4+cFPUZbJnY1ELPd0dwd0QYgs663LC+xpVUtsR+iiE+YiATWTfbdaGPJhTvHrW+YSK/0tv0WJEn4
3uSDhrOZTqiV0w3isinK/MdAivh9zxYAnc/RHrqs6d7hKQzvpZNb21SJiMClJW7oLRayqjccFMEy
I0vozhfaTWS1hNY73opTAedWoSe72HOgO8JttEUJ45DfIdxkSlVc04rC1UDCP9EVPV54/STuomhE
nZMMb1j9vnbE/KiEUDnZdkriB5NARiRndXkDbondAD7b4YNXawffRsa9MkiZuXCGARYxWez6ekZh
F4pFizXk/NxWIkNB3Vk13eCBXsAw9BAfDHySYj0PLmI/+m4HQYATdhw132KUtmieYvnA1ICOWBox
rq+muSXDFZ1WV/IrdZN1aOGPAfpJgdvyBAE+hdOp4mtSLboUt6NF6WAoKbiVXzqGo9+UabSxm7py
R13tX5n1ijtRod1HeRevGgfGSUAKFXme2PHLnPJDaxvjdaBnsDV1MlFpAGnImmmZ3/tKHNzTKuof
JBj9Lqw9CPdNR4VQxiheJP5YiNPwLX/KaSWQkuB8V2vP3FueY1xUOV7ASuwHv0A/wGMD0jC0JYdQ
RnMl72XwMzdSpBFemE7Zwe4MYhHiapdrrNnDxMu4HhR/qg+wcMy1H+ZjvK6xwMHgLIyWCn1Wl1lG
u6qeyntmi/eMQyJpvkET6NdVazbAeYagca9gBMjNJ2m3mAtYO232Vo0Vw9wqJiFB2J02B9MM2/Bb
isfUXp38OeenkpuYgK1V7Qj0Yk1TXWYasYSbinbL6Ialmml78sECg9yqovfxS4oNJJY0TCMCjoWq
DPuphLmxpkMCDdy0pgPpczCdNayhunUzmXr4HKmg2agFlSHsNw0has17ardI/jwNdtOiH5MyuiWK
WDToBEv5YOWw8lwjmFqNr8SlRv1mkFxo32oWNt4HBSsHbuo0d7tw5aQqFo3AVkQl7HN/kMpDr4fS
vmxjWEcXRqrj0KsrCXqFKg7S5kczCkO5hkuW+Le0cnucEkrDaN5Gw+liaGAhXqLfJ6X0UFVoNu6M
MLvB5dVs0ZEuZgWvTqFq8Xug9Iq3oulLHzaJp62kgt23spywJyiANYjfIl+drNarTAzTUrVhXoeA
y/fgMRNcaKiFF8SVjVdYCtnbwK6rYDd6JEG4jQZ7ZnAKf6WVeDB7Laz3LlQdt1UN776B/Jth9Ymm
g1BXLT5EtMrfwZKqFwsT6VepyMQCPBNm7GbROPwCoRh/TkWv7Rvk1q+dpjfWvk/zAtu5kcvWOiMR
2tgPecmcG2uJ6WEYKMsiR5hgwYyiZeNhGwtVTVE3qezHdzPgujQYhsd2PZLrhm1I58gV/spIOQZb
auvG5k6U+m2xlZwlwyrNK8lR2NJuuGtUT7zbmI3uKoyhtvFA9AFJYNXoAVFAxMwXE+m11q0kXKkh
tk9ge7CkKSHHaxkWue82KSkCZI4NfSi+tyUugJg5afEQ/oT0GYCmCTOq2u5Bic08ucZhVvUhxemj
1ZY3BQ6QCjK5xEhgciV22VpXTYhFx952nNhZ+0UfUmLbdtPeGaJQ9Qh6oSrh7MMT8YH8g9aDFbey
gjDfjP6QPFmVqG23Kdqhdi2coq6AtHti1C1CuNDr6FVD8D2JukQAPWc5MfFYzMwpvLoDijS6eMvS
aF7lo5H6T2yOSfxU11y+VNWoky15ZZhlkCHkEX7bORh/cq23GmgaSe5zZiq67jerzs6r7joiNjN+
gEOkNygFCq9Tbv41M5H/L9Cx/5+L+zAhMn9Byn5Nfobdr+PIj/lH/iZlW3gVSIs8D5W2jQ76+n/M
CizxF14DJgxr4jRpoP9Byrb+gqeqI9bFkACwzrT4oX+zshX1L7wNJMaxxCvwg6YjnH/Cyz4W6lqG
ZTk4apuOrTqWbTvGTNr+Q8oajsMYmnWjulQajnmXU4/h44F0QEuQEFhVFV5ozuGPF/SJVcFx0Ahj
2poOAxy42+b2L4wT0b/nDEEG25OueInnl0ZiJ7JA0ay+HsX6dBhDSlWzqLTN01wTzStSHVNI1cUf
eyEsfaV725q9CTn/SDLFcx4/xcm2gBqZ7MtpVTrLsFiqMT078iB25SNCU8Xam8lVoRDrt8Q3s0FR
hdCEAsugXbPEU5YLb02CJrAxxFOKRW0FR8A+aFco0a181XcXM223WpjodwJko8voNf6pv2KpIKel
Qri4wDp0HSEVfxvfyh6OtgsaayAdNoUbTheWc8igfuN7OfTUXfjOrqwO0MT1/o7rwSLE/5V/8k0+
zAO+CZslPhi4ZxhSnEia+4rTXOuYB6WgF6WSzhL0eBpFUXcXE8K4lJM/LMfJvP36I332jQxLc2Am
WgTi6CfDJlkhx9xnWLwghzW3BO7/Tl2cEb/rx0Ltv2ecJQQPhsPHLD44nuVdLYhKMujSBdauq9zS
co1sE9SXvZMjNsNVblHgt2lWr2n2rU6uNHmd5hjtsNcz/UcY7MthURk7Dc4rfrE3lfMUo9vJ1GsL
S0iLsvc6JCObYL7d0D+P+qOZApN1z357NcQ/uuzM+vn0cWwMvAxenZhX0fHjVGNgEcAQqa5vYxt2
DdsDE4xoHfiHflSR9aGtjmbldrJEJecOJHzJ/iaS/JGZDEnR3pA2m6rroLxIplcZvivBrisNN7Gw
yqy5Ux6Sql4V/S4uV0HrWtGVY7hSxyaumptJt2YLOY1TrN19PRtmBch/XAP+/ky2aanshUxCMpKO
nwuhhgdF25xcAjm5q5TTGkAfe2R7dtxtO1ZLaZyZ99psj3I6pkPXzJFs0li3nbxLXZJqkwlJHJeB
dD58TcLYuwqkAVu54Awt4ViFcbvNHbbDttCDjT1Z7tePPU/yk1/BsAzTNKU0HZ77JIAJz/7CqjJz
cPEyBY8RBx1XupRMSUJQ1M0/H8u2QOsRAbHcT+0gDLIuVRhPk2uH0JyGdqHalgXhKocm1avd+uvR
Pll3nGIcfeiLBJf3efn/cbqMhY6tGF5ormj0AzbCcK9hhi1SIXEQSKpvsWUto7imN2mfWfKfbCyM
bBFZZEoOWXlyrg0DAcplI3lEkijogzXRZuxM/8wZ88koHOyOyTrUVA251PHzwYMjN4ZndAOiGxdt
VgLnG/p4Zn5o819zMkHIVXAczjJUXOrvk+6P1xhjbpfpLX1rtAIrmyYTvKFgpbcaqm4gecyXrzMl
hg050G9Wmv7MJv3J2SARZhkGG6dBuXJi6jE5PbgmjCKXO+rcRn4tG6gx6thBKa/Hce/L0GUGnxn1
k81AalQHpNSrjHpamYCRQU9L/Anm3hDjbK+BYDsQ1zFioQ0OSOsVi69n66cjsqtaqqDhr6rzVvHn
a9bK2O+JOnKjnM6IQZ+NG52HZndKtWWh0GojXtg/83E/Wfy/LavkrI7jX/Mv9ceghZciw+mG0U21
a1lhd+GbeP90Tv4+2vqZ6frpWDB453XPYpyNs/4cyzP6gNQMxqKlsSbaVlnlA85BZoTByKhoZ5bg
Z6MxkupIalx2m5PX6TVh4idMEDduH7tR9PSgc7oieOVCLTTOvMbPVqJJcAcnB/9mIz1+NF31B7p9
3JlECNFVoGPCRwUGy9cz5OMjCVUnIQ8xpIGtnXOyU7f+1PuqwygoaI2VTF66Lv4xSpqMQg/PnEwf
9k7szaRhOIYtDdPgdDp+orB09Lav4Y46xD4vkPb027adM5Vj9dtYk2pTadOuxqS3NoP914+pzfXQ
0YbD2Ca4obBwzWbjPtk9gxGxJE2GucAI36Yqe6wjVJoDtEmXaE348lgSQ0lvIWOuO9Lh3GqqH6EA
nFscH1Ykv4ejSkuQ6GNTmZ58VW+AVlz3FVnNU/NTsDpWhWpsRi/exAJKXajQrfkvHp1ylELA5DYk
jZNPHJX2lA4dee96DK42c3P60rk1EYEAMRq41YbiNmzzfuHI0gZaNt4x8wUlGuNzv8k80slHgDsu
uf05WJcbzsnhQpSNplkWDHYYJkSNp82siFP2alTC1LTl9YwwgFLo9prM8wdQVmVFMMNeOsGVYnTB
maLzwyHAhZNLIk1SXTXYj08OASzX6CFq0RzDR0JiHATzbrws8YYs+8pEnBLs0yJ4//prGB+WtQMy
7AhCdrgccNs9mYjCNweirO3RVbUcsex7xwXB97/nxS/WDN4FcoGKwkOFHqxqc+1M31Lzyoiv1Pol
6b617U4oLwGmTHNeUrG4DWdDqH7rYxhLOoyVbeboBPkLGjyOGQbuNsm9F6AsWRVil/vfovG5CwAj
b/v4cqivv3407ff+d/x9qXTnwg/NNsWzPJlpk2JqEeobjptqa6h7hdunJX+O9k1Kf7eqn8sMuq+J
3+VDnlx4NrfWB5xN6PqmAVcYeVX13zSYyX55a8BdCJvvZrtprO92sc241uYbZLujsy7LDbwLVP2d
S5QycsBCWfqr0rzx+1XV7PJ6jZuoF+0SnfyK26y9VUghSS47caEXr3l2iefU8xBvdWAt021N4tDw
SHD178NzItZt89QF90lyBRVGtgfcCEyJa4EMvg/h926CoE9b7n4ydjpmN+ESJyrY+b23Gu9mQve0
UHsoxA0sopumuhD45pePuQMez7x66N8iNCbhXeatQn8TJ0sPI+RHEpcy9SaYrijH0RLRFaqnlVO4
MEW5Zkv9AkK4jQt/hm8QOHP/aHn3Zbu0rQPZM5Qvir2bS1EIBqV1AYXQJhn8GWnfgCIDVlSDlZyL
0+CBICGzvVbFOo3xlFgUKNiUPTqoCH2zdhN48TpsdlP3Iw1+DNlqtBbQOQi4MsgvTHG6wI9Dwyzb
1l9V87LcxVAnUX92K2+4wHRRk3jM7YaZOn3mhP+4YTKnLNY80JKqcuU9PjRsTqc0w9rbDXKd3puG
j0flRysS5p+6KCFdgX39zJn42RI1qX+lDaRj2NrJBQq+c15Vw1zj81+WaUe/w07Qu5xZLr9RodPl
QmWm4hzAyaSpJ1vBzKkokSmObt9dQ79CT2mKW8LMkCZMbxgj2upLUT2M7d1g/NSNX/je0hXZ2sjb
hLoLahexRUbzGcle57b2CgFfQ2iks+ln5new1GrXtL9H6KWzdtV134PbuVN2p1ykJL7R01gFt1xa
DLHAEH/CJMjfW+SkLgJzHVw0l410EbIS/zeRYbiBIHFV3gucqZKliZFL6JLEkN8CKeQOut+Nf9Ul
h6LdkuaC1+wOm6aMtIS3rnmww/sMM4/xnVA/dUXXDkMcFLgseiD3xVjSliYTV5VPxfSGMkt6FzU+
IJ1rj1chOp4aFc/3qroqgq3QYFa7Q3cPImBbi4au17BpJ7frL3WcrggFQiZZrg17X9fPdG6bW296
ypPH1BgWBqus015s9NNN2u8b4ks63BhN5RXeuVFc6zVwGGzEqrzp0n3ebi2anePPr7/4h1qLOyNA
NhgHW+T8n8dTucmbxCrRa7m9iSe7DLs3WWGfpUjjYvLoH//z0TSNMwZ7DJs7x8nsIiTI6Gp4Qy4B
ecvIAMXrS6xvLPhYboZS+OvRPt7ogHzBomwHGwxWrHNSG1dxPaPz44hMz6bRnkKG93XYw3BJ0egw
88zYGlBLxUvarvewBuSZ42d+eyeriTKZWlZqmC5DgTh+u5FV5EEb87wD2VDLOAlhpAmnPrNqPxuF
3gj4MsUyJfPJKJVaT3Zsl9BScvtnCI1sgdz93CX8k4nCX64LEz7+/OVOzlGROJ1uwFd0CRJeJ1Nl
zVIn5BUa4R6WPYkz3+5jITSPBViEBlUCbJyUZVGZO2nb4ahY5SbULWXvqMBo3HYwFsNiPIOQbdlB
cWZjP31IrOoJkRXA/qD+MDVON/bCm0qJ5o6A2/65yHt0qfalmH6UGOafecDTiwdDMYyg7tYpu1EB
nUyNbsh8aODA2ppDYs+EpgXmiFk6j3MPWXj7LqxcSw/H9deL4vTsmrsCNo9Gb0Cnvvx9KfnjJkyq
kS4gr9aIbthp8fKOFthkmDTLEKFbvatOinVmyA/r0NY4LR3JbYcym6v/yQTVAxXHic4CWJcFHVql
ukTR5Fr9CKleiVcTPAHCJcSmbUv8iSftzPr4+FVx3mFgcB2qWy56x686TBRo7bGTuw7SGisa4fbn
lE3VCNbQTM7d1y/4dObysKxFDmnAKmrp0+IAeMn0COwqXHW4rnskkipkVJsEdMQkVrDGteClyd6/
HvPDRxVcYgGvdL6noG118oSIUpuJQhYHQ3uoIPngfGjBdHVLdA7Lqmjf4zQPz0zg39DQn5ubLXRK
H0AHLgEYG8mTxYKCTdHy1kvd3L6ZwjW9W3IoDnb1aJV4vFXKQi2oGGEoVZCPHKzc4AOlB/5AW3Tq
X+J4TfBIQHCj+hJ0j7TxaT6vQ3gLkrjQ/JJ/jnm06h2uvOSc4jvI/9cpblrtkb8D2Qh/gZwjdOo1
KZv8qJKSduQdpvzx65f7YfrwnJYNEEHBN0PXJ89JzAKNbzvO3LGo7r2+UpZlYaBtGzDQkyYu/l8P
92FjAMNh5sxtFMcBmZi/9R8LdOiL0RzI9oaEwDUQjhgFhAPtsxCrJEneJ4Iil7Ua3nSZcfNfjKwx
PMWtPsNlxyNPGiS+Ji9Dl/jMX6QakGjRSzz8ukDZYPi+Jp6A4DC4vM6ZgT++YR4ZQBDEnOLAECf7
Aynqca0TTEKXUt2M6pzCElpctsbGWRbpuZPsQzPC5t3yXjVjxl7AXE9WSyIxXZfNNCDgrWlU1S5R
oeY2rYed7M2R0OFhnTlddkWjzHfNpM5d5HdnVs9vaPx49dCJoR8K2szvQjPm+GXrhSWHtBpIaIMu
kWLVpCpwCR+1jmpU4PxthCsVZuRW1fyHTqF7Soc13BmYEmbJjgk/5dg1qjEM1dUYQ73CJIvwIx9p
C9Q0Fkh2H9CZspu1at445Y6LPfdQBLjkvUAsgeJCqFD5SvMFr04WE/9kEWq4UVQAHDhSTcm3Plw3
SMGoeMgQZbCDx1+NfReWImfm/GefRM5fn32EJiW9hOO30UWa7afI4IChr0JtgGco0+Yi4SKCLkhb
9pm6wC1BupUvb/OmRvpDhMuZT/Jh456b5dAIAFLxT8Pd7Ph3UD0ZokjiKqB1ibKYsLUabEwwu2/W
YPkIXTEx9ZX110vu48znJJa2FL/7wuyjx2MmNrSrpipbd2omt20xHEUPhP2BASxiqIuvB6OJwV93
NOl0oC7AYigSDMspdTxcn7VoIJW+cdVb/S2/Y29Rv+GBYpLW5N+ihvDGFX9U3jLEIrQzKzcncBnQ
h3TzeCniRW0s1Mfpwt8NmaulboqPj/zJP9vhqXWuoehE5cbWsGRs2LBRBeqvs9yaKaQshQRi3eGn
j9YwqVaZuMvH5wHrz2BcIDfJ6Ykqy1RdcjHin9BN0Soh341InC+XZJFGgQsxq5SgDysplsS12Zlr
tdtZEYgRv75VCMQDygjWSORLufGiJYKJuer20GQsshv9erppkF2S/PJgPeH3CwMhwJNY2WrZFmdj
x9gY/s/MRnS4AXuerhyudN2S/geglrifk5vNLfLVxLkq5Lqq1lW0bEgrUXdFvW60TaYiyr/C4rKB
Xukg7dnwP2LQgI3CJDZjs8MTb/bX7NfRSx1d6/4e69twgcttcBBXw/f+ncTNF7EhWfwXhmtdLFe+
vMZhph8Pud7AS17HuHqObxhcFPFbmN6mCEsxN76BpuZre9hpmJgTTeX8DC6nMzv0h0Npnjizb6Cj
UrbShTueOEpCJGPqTUycemQaOAVqbAtQRydYWxv0YD9hxrcMLeG7uEyZuzMT99N5S3eDyTuj5acg
bSjzAcmq1rhkMq7yKlqg93f7sdsoyFv5WpJeTocMEJovBIEuTf/pvYDHN6ECgPlYhg1Yf/z4Gg8c
mZXPVFPqfUpuEazU9h7pNKhINpwZ7MM+RF0O0CM5m9R5OzrZE+wwsBqrRq8XkWe8rUfvEoR+XSAC
XOhj8uo3TIZoLLszu4OYb3AnmwPjQhayORdtWgHHD5nGYVlBzm/cNIJ9qnUkAhsZrFYcFo0Nu3Z6
EUp95kBoS/gDw3WTmNhWd6G2pEc6uSll2ipPgguCAmo3a8UvuLb2nrpNYFsvO+JTQwV8MWy8ZTO7
yn49Rz6+NUoIJudc4RsqJKvj3x5dEzHSDrkSnVJeVLJF1AXbs6dmJFJrFjHnT3105no/f4njN8aY
AnuumUohHfvk1ELDadc4zpWUaSV+uHLYmGa770pxQSNHYVtNz9GtPpwXOhwKsGxHaJbglnrylJ0H
qdrooEQBfDT7RPmR4I5l9wS092P58E/f6NwLgkY2T0PNUU/mYZjnXU3IXe4qnEWbUgWNw5OEfQZT
d6t1M99x9pTF2Zkj8eNLZe6pGiewsE2gzpOLsRPOQsYsRygquhJhXb2CbqNuEoLcEeVj6BaRf/j1
k34sP3QmzIx50gqn9WjPS+OPmjuTtYZLTUy+1NDh/tyAMvYdmKY5td4uE/CPGzPp8YJLiVBpRYn1
UB8sOy3+x9ssHrAzS4u7qmOI03scCigsEEo9dVXySocGMSqBwNgihunSK4lKKJnCg4l/spxuv34F
HyfW8cgnbx0tXmvhdcPIlmsNtrfqSG5GoCmtlR+ded0fD5PjsU6WTQH+bLGdkS9eKi+knmL00erQ
IIlra66m5mCIqFxrkjbg189ofFiujMu2ylYASgbj8/grpyFi4KINAAGxXl22Y406Ucn8M7XsZ2+S
sp4rBgcFrMiTJepP5NorgchcxMNzeoiJOKLHMc4PUSYG58gGn0xdx4BlxMTVrd+ev8cPFUEXd6Yc
XXU0JG+hGb8jTEAhpHmXPSdH7pWrnJo6SCxrR+fR39IK3X39WsXH03n+FSQboI7JMczG41/Br2hW
cjjiNNK9FMEMp2dWQN8+yg7orXHqqLrwIsdxb9EY2qsxKuiwaQTgJEa4NVT7A86R9pIhqlXbSlx1
I2pOsvSKZaBA08aF8R+fsPzCGM0w0bh68dqOf+FWl5GuQYt1g0i5LjoMUX2jWJtVTNjhuAau6sl+
Irzp6/f0YWIY9JeBhCDjArlL86SGshUPBVYdxe6s013jYfii9MPSMawnPY3t/2YwzChwqeYmD0Zz
/Ii5ZyM4q4MYtX7lc3rH9DRi7bktsKujb/tPnwx+JPbWXN4wnf5ANYa3pPZVQMMD58YfVVln28J2
Nkho3UzDj/GfDzYzzqhF9RnZP3kyr27RhiI4dcEvt0iYNtIzugXWFyQWh+b714N9OIyQ7Vh0EajH
OG+N08JvVAZIbehoXUwyAZ0iPPpLx36dBZZaanW7NOjNM7uUdm7Mk8NIwRrM6kLQENuD+4CXwyYv
8NGPs1YlxR4H/2mgjU2UQqwRZ6wFROQGwtnHlO5kOD9NE5czc1CMC8uz8bTQrTO8lQ+VFu8EsgA4
DQ0jUz0lqg0jonTgSIwgClshmEdPrkXzo8wJ8M5bQizj4MZO+uLMLjN/1qNaC3KPMePyDDvfYU+r
08FELigSLOZYSLtEmX6g1z+H//9uo/5nFBs0SDdxSprFBPNEPmVT2XCPfCHwvIyToFirYQ6xNwCe
VtP+Fv1U8QNh7i0aOG07Krh1tY72s47b76MxXQQB7k1KPxWzyc4rG2+x69XZbEfT7+sKFcvXM/P4
EP37N0XvTZEAXMc0P9lNcAKuek8JIlBJ81J30qum9HDdqP1oV3DHdfTnIPQPoTkaZz6/dvwlGFkA
oYOoz5b1CERP4fQg842WdhBrImy2Efp2ogrHbVUmv9N6xUaFFV1LGMWe5pPcPASrEDvIfJfJqnrx
++nb1y/ipLvw+/cxHfCT+ViHOylPDtwhUnpLxVnaxRzFdPWSHA+bdGmrWjk1+SB+nm+mxvkO80Zd
pDhbnlmvx8v138MDGhmoO6iSTxmUodeSiRExfFfDakDA/KBgyjkp6g2iPPTTnTKcGfF4Af7vEbml
SZq2xJGfLIViwKmPpsLsthjBUJOTRcjrcsptDPOCUd+WHW4paPb/nnH/X3z0L1D9P+ac+9q8/jsT
dc56/V//eqxav30d/wyE+P0Tf2uP8Hj+ixpirntsIbgHzhKjvxMhFGn/hQyWA4QrPT/yuzHz70gI
RVf/UllCcxNw7k3BUfqP/Eg3/uJnbMy///2Xmv9EfSSPtk5YjaiPZlkU5Sh8W7qqJ7WA2XQG1gVi
NaWZ+lwnsl63k4+qXx1w5vzjzdz8vVX+GZB6PDf/PRaQOsGxPBZk6uOxuKmFc16xvrIyq3ZjzNVu
ABL+h7oz25EbObf1q+wXoEFGMDgAB+cimWMNkmqS1LohNDXneebTn49l+7iSVaiENrAvtm20Ycjd
kSSDwYj/X+tbhIMlZkfiOkR/3Lydp+pwvvBWnC9L/xqZMTk2ErEBsO58ZGeUfKNFJCllVvhNFOwC
rEkXBnnzVkquD50kO8i1VDIzu1YCi5Ew55wHsF+b3Ad6NG/fv4mrTf2/ruXFMKsnRhketKfLMANb
5w9dvlQBq1p7LKFoEKPDHuhQwLEisgtO9UbhWIzm6S4cu+BCheNZcPifD+K/fwlnGf7N8mkzt1+e
jAcAMaEz8DwHMu3ktvGKW82LDr2nDgZ/NWpv2JMzSLpd6hGwcEfOjpf9iL3mSm7sk3Nhdr35jOV/
fs3y5y/P6bkeWaaWyl3Psk4xWN1oI+So9+/++hlzKqDLBziFB0wHbi0JNs1pGPwulztLUOjVBMI7
GERyE0pYnO8Ptb4eG9wxQgOOBfQAOCyu7q4pmyATbTyjt6e6VyWCJ9q29oXpRI2I+/LyKTKODYlh
cTUsO5y1H0XvtLnUYsbBWkQ0h6lN4XwU7NaAzYWhnx/MHprioYyk+UOKASww1GNZfoNCQwrCxtad
tj8hhfNHPE6DTjwYlv7yoIPpTe6SHj6muRHIjD6qFBe+F8nSIMjJDaH9Y6I1ED7x7W6u6zQipwAU
ZmohMCyt4q7DEq88c5pAxxVxj/7QXnzit9nEnTnFSam8BDv+Bye07zKXPCgxU45IKz2CDQIzA3ls
MBr7IScOejs43UTSU1tYXo3RytmOJskzx2j56wG4TOPSbkYL+iBFXnp5PVQtKroKqclWK3P3M8Ho
Pr0M2QUcXlzq4RvCH3ptQ/1Hi39mABHA4A2l8dectb7Gu0f+xy7w1dJLyErtM7ILq9jCqBnpU+VN
fGhNk2y3PHMCKDuzIo8HOrwJZd8mXQrLDIbD0iAcTY4NaOkq9BF8hsYQbaWD7hE2btYdyVnQbtPZ
LkiGLlrnl1mMpfERSG+HBq4Fn7MZe58OXZiCed+pTidPF/1OdRicpp92A2yeX64ew54/2O7oXAfa
xPW69tRg9oZsRfQdgQHfJdyQjjjIfp72xD2IErVSU82bsq7yHRk6OXZ0PzA+iVqA7LYsBLRV3uR0
VKR9h4vc+qF4R7Bnpm167/ahQbhcCIEJijYkWM+fLASBEmTR38Ch626rVIROtR4zmvalGQ6PCXtO
IjKsYUYEGuKi3YRGRVBBX4r0J99PSM8DzdG/wDa3mdeEInyE/AvNhq+o+VPzg+hDgKCM3BlBigxB
FeFk70o7CKg6tEH6F9ChFLKyBPTgDZpT/p1Y9XRb+REpcRBsPoXZPEPcjzjCesLu+o/DVOZfppTc
BzDR4FcjKWHE2nni3DVIyWdYYA1JAjYI/4exb6tfQ1NGxEnQgiCBptJqc5NaWvhlrkY0tZlOJCSk
Ec7JeF7q9ENbRlQZx4pMmU72yA17aGh3opMUqws5DR8k2JTIM+GHPdQiIbAyEHrz5KSJe6o7i+BO
kdrsvQdKDXwXdA36/JSZRNZGvX43hVkHoTuuS4x1Qd7BkZk1aXgJE/0jIRNQxqrU1o4EVOCoN7sl
YqNJDPmLrnmvXyO+0m8105m/iVIuUspWOB+Hqqca07YtwXAwLvRvlgscdqN3kY0WNy/Ne9fveS/9
0iz+LkbN+t7Okx9BPy5inS6CgX+KdJMnplT6C8C6keLDn2jYhFNc0uljofwQBwa3KTZ9475hDYHh
MPMYvMqdeKnnoiGJQxEI4wHSab9OvZPdlu2ELJSeiXOf5fBCvTmps985GTolhSQJmKCcHJPQykkv
+W7llbCOJmCpa0XaQ43HOE4XKhsvNxipssIpLXKZ7czEhn8y1WDMvU50xM9GbQrM0IA+2HkiLItv
clA2q4Ch+k+jEULeTB2n+q3rWtdtUKOTuITbZ7xRXZ6qmwifHIaycEDQZUf2DGAEzhmBr8ql0Yz/
UWF27hd0nFbyItyVcQkLCAvE1ByphFX+VpCx41z5TVkjmVFV3W98a8SnYc5VPd8YtWZ/hrXdYZgO
ov4hbEw9POSNpL/oR72sUMRKle6A8tbzbRnE/SdCOejuGJORyg0csI8qAOy1U0ZDeH3m+zX7xbLB
dSP8roqhHhJI4skaVtfRLOzlgelt3m0DyywbD5iiw2x2Q/ehr2JawzA86Nvmeq5bBwvmBMtgbVH4
KzJK7AfhBrO9MVvpD14wFRHFqUCELQ13+KubrJr5AjV2qeMRry16/21XZiS0Y2QkPTfSu4o0RWd4
hGcDHLMJ0+HeqkuiskJfCXk9C+4zwo1pbPgQhKlzzM2OTZqcR/VpFANN3NIepdqFegI6fc6jqiKB
nB+/z1QhtGujg8i5yaDYzLiYWVFjoy6f2GAGJnXJvv+AcFqzyIeOU0KAdO4AVQksNru01TsqNUYE
SjBoW4OEdD22xI1KCqfeFYFKc6/QQ5nuQLqK9tFKDB3JHdvpL2qsRvsIF3N07zUL8gnZ03k17kOh
g0bqQ3iTG94vVPu8OR3Jsny3+1MXRVLbdQWnjY3qDCoVhtuShJplnAydurRO5iSKo14G84NhQxUh
bxTKWApChpAgX+RsGklt2aqudEl6GkMFGdAQaR3fOE4//A3DihTXGvwpmSl8z42Ng1qvPdAXMpur
lBKMCTY6o0MOoQM56JTb4guhY+nHKRHW17bNy+mG4AOkzGav0dX3Y1PeVLKB3WxGNvzymvytf5Yj
/ycOqv3vuu3q3/91+71s/mvf5b++t1GR/28IMVyq7O/yMr6TRfX95ZkVwP+/eRlsOv/BORB5LVWu
Z9nVv4+srvsPdqOU8SUnRagXi1P7XydW+x9L5Rq7L5IVCmX8X/7/gVX/x3Mtgtx7PsRsmRd58P/9
P2dYhGb1v18eIs+3q3A8LIsMuaVCz39TYVoq6S+2+Yk5Q0Lsy+ZgdnN5dBSKmDmAKp36fnxhB/7W
UNwBTt9YwgWOjvOh4PDlNLni5tDKzjzaefTVGHV9NwkgaC8ewBsn4/OC3T8vCpkm53AlDZgjSxfl
xUWFSVqMVA6bg27OLkKCdjo4fVTubM1u9gXt9nt8dtVN2tfl17Qzk6f3h1+dKf81PgUyhL+muVRQ
z8efs0YJzOfNwa608WF2u2YPpDXeg7r3n1SUx4fZr+KfJNfFV3bXJNeVPvFhEHNx4TjyXCD+z2nk
37+Ezgv3AS3yWuxV9V3ZaYLHS6EXpmpL4OGdQ/oNa5qVYa/I8OdOVhleh75Rf3DByt/mfhje+4Pe
wSGaQkxWAJEeEytfWjgtUtt2KD5PKrGP/VC4t+/fuWUKrH4uh6clvVPwg19Zb9QYpUk8zu3BnWqi
YERPOgVRgECF4tG+Kuxkenx/wDfmpG1TXEVBjECQktL5k4oS4Y4t4UcYSUiSyYWDvscnltzX2ks9
KXF+An1+FrxgwnWggjiLxOV8rMnFj6B3NbOCw11D6zuPT4Wu9+0W2m721bbtfGeRbrXQkowMnHs9
Ow+pbMkazGaZf0yE0xMJ6WYtIdakRH+Zc/gDmuEb7k6FPRhkQ7bmlRUnKBElGUQ7fRq7fBeT/IPy
KU5mYId4MrILk+z1PUQBQQoqSwgXR9/g/LryNOqDKfKbQ9JwXgHI13tmTB/fnxv/Qr3gvAC83EKG
4oCNewb7rKlWhadG611MHgXzI+q1D50JnX1Br7I/axz7Y2ipEGYBFMM/nSRMEROSMSsJTIt16SCc
WiK8HErtYgaFH6cWBBG7aTzT6KL9+0O9miOLJRSuPT0RG0+7XF1gzmmB6d7Xh2nUh6tmVHD8IBJe
eGJvjYL4E+mHsGmbr2VPZd6Y3ZhzcM2J+Hh0feUcfaLm2gtPa9W+4HHhBeAlXhqwkuqrWB7ni3W4
JlgwjisdoWID8eQkay35NbkN4eKhrPtvaurLXz70dOoJ3HmI/wmJQhuq62CeJ+wjyW3cBWgTzFSR
8UbSErbX9+/3s/H7bMVZPqM2MA+HubuUhs9/ojsBrpsLA+esVrEjd+z8VA6N+SMOCnWc597ezCEx
6NLSgm3Wo5HlrtrHxBHservOuGKPbV7NeVFdt0XgXL//69bLISVkot8c7FTmInNYMz+MbKgJCRjy
g2bOuhfXzX3Rl0Rh8Kq3s9AuTPNXn61lOE7wzDrajkKtpTlu1xpZrav8MBTRzjYoCPWyezL77HOd
TPgKOnK0TcwVmUCRORs4MdXd+xe8XkqefwFde6U7KByo458/DYtAGb2qrPzQt0W2a9wpOyQhcETW
QOPw/lBv3Fs+MrxjyLuo0q11jiB6o5L2W3aILAVgVXG8BILvRT2+3Ypq1/ujndfqKaEgd8I3RteC
LQkPcrX2Q6zL7VhM6cGwY/yXpjZmnLQMpOC0kqpPpJA4RzL7pNzFgoP1nw+OEJknqsRSa10N7jjY
/1unTA/STDRaieUktrHdiyuRkUOAi4lSM5LP74M1u/qFpWa9YnPhOFcWJhpzi37magkIJhQDulGl
h7ly1K1hhcm+d7T+YxlgFAWfMX2OYlFfmEavBkWbiETCFXxoAQPJ1TSC6ekElUQKHFPHOvZM6v3M
tOLNyX/7SQPLKhjVtPvDu8ygVGfxHtIDgke0zO0Xi52ftq6RhLo4jG3s3NS1Ex3RRorjpOz4OGWO
cYjTPPk55Fp2gWSwXM7LNYyl61mlyDJms81bG/iGKnYpHzjikIwhBgfe4BvV1uJCf+KNUUxULvzj
YVlRQpfn1yeynoarE8oDJdYearFjkCI0Vhfu4vM/ZnUxqLn4F6cftq3rrlbjzPS5jViiN/ar/eDE
80Yjq3JrkyRfe6Zq9KuOcsORdJ/yZBPfdt2AiPf0GbIUQa/pB7CUlJDef7av1iVoWgJ6CdscoDa8
wefXDkXToJ9niUOdVQ3LI1zOcqy3I9yQ0/sjvbrLy96XxZ5v/yIDt1ftqHqyOqudQwEfyC6uU6GH
oAamSxirV4sfACk2vXKZN2g81jgUsEc9ybeMIiuCpBo3sg+U+YND3Qnz2Pb4dv/wqiyDngh6br4r
AkbE6t1gv1NF82zSGrCN5EiejI2WAsv2+6O8WmQZZQGMSF4/LF1r8lnc50GH3yU9tHMx/ipmw7qp
mqzQN7FjRVcEdNRXJpVdUlYNILPvj70+ciJApLX8bFxbLNDrPSLb6n4YyCk6qKb3q03XEhu7jQ1M
Qn4h4c5lgUrY9VCciSia49kA5nhB0fr6oS5fsmXhY8lWztpU05rNzKJjpIeEncid09aSPgIF/Jpa
6WboBnFBnfJqleWSqVFztTTimVDLVH6x4EWl5WiZU6SHLAKp7UNL2GC9tB6cxEj3lL3c41iH7R8W
EZb7zDJncYZi1sBtOR/UtOuZtGSaTJPTqK0uy17xRetS5clCqy7c0ZXehc/2arTVdnxx7lmyaAis
9d2i8sa5MX51RBN6rVaWnwvLzowrIjinv9gA15M3WCRZncgPTy5c9etHKzh9gAyw8BGDgVv+/MWt
7kOSO9gyDIdygc0ljuspQmtAGgDT1ZLiwhr8ag2CVcjRwELzx3GLD9pqNEkBemjL4eBHnb2n8WAj
MCSm8/035tXpAI+HyQuLORtpDVAmcT5MTkqtFptaf2gBC/RkCBru3iyn/geladJ94tKm/N+ruDym
Xe5E9ByH8Hsy5/612ZjakzAiO6Z/M9uLjYkW04XV5PVd4DDL7hBnPNwk4LTnP6/uUgj6YZMdRMqt
djD+7/t40C58WV69RJxlJUcZ4GyUBEAonI9iVuQl6iWjtA4dpq7AtRXPYtqaE0k/bW19NrTOuDDm
qyvDAvosejfAhyp8gOdjjlWbDzmZkQeHnfzXyFf5B7Bcl05/b46C73IxGi7qqdX9Sxqdw4uYuoNf
du5J2b6/h0lhXdj7vL5/MKM4YkJrQRZkmKvvJStBSD6o3h0sLR08TZLb3GmT+FArlnx2F+3HuUou
sVveuDRa7Mu6x0KPWHK1HfD5vpRaQdWohTC7JfsZKWaBL+f9F+SNUTg1C9yDBmpfTg3nj4nGvUY3
XGsPJaEk1QZPOs5QI7bv3x/m1d6G5RRpIwJTPprYrlcr6tAHxJUWfc5eAI3pFOO3rlzVbbMiqPbv
D/X6itAQC66IGF7c+ms1nTOSGy98uzqgpMdKHiprZxXaz//GIK5NQZ3WEN+J1fX09Zw6QW7Rle/J
iXSm0L9xA7+/cDR/61JYHhbFGRV8d61OGlQehrM2VIeMEBGA9hR7CdaUFw4yr58Nsk+1nNxoLaN7
W020MFZ9NTQUAAiIda4pqpPEyMntQ9fX1YVp8PqCno05CyUOtyri8vPZZmhyCgMnLw6RQbY1cPXx
cdJm/cL2dllaznb3yMmXYxnne5Pbt/600DSsKKRBrkqDMTtSldF+Jl3mX6FfHe4jJ58uLA+vtoSo
RcGLG3QEJcy59ZbQDnyblnLIh1Pvs0Pt1/Y9eHkTfnVhNFfa6LhXmW3F3kAT/8L26PWzOxv61alM
TCqf4nQAy1yGu4nU5m07mcYubMZ0+/6Uf31XUTRhHgNATtn81WS0VJIrFBqsFLZV3IgmI3wy7cbf
Bq32I9Tr/pK9+fWqS8seAa7BIYV1d33A1oZCTFXathRPZuvKqo3YIZrMtXeS0MvrOAI+kaos2r1/
mWv3C8axRfQL3oQeAcKa9WJf+bVPZgCJLOge+3zTDFn6NU3y/rpOerf24iAJv84kkTob3WJdw7As
k3FPJ2Z87GRehd5IM/yezIiq2+Sznls7P3KK4CgzgBafpkqbnL2ZFnXj0Y9W3/Nwwnzw/jW83vUs
BcKFTY/fDn09sPuzrRwxl0Q3jXF1bDVVP5hTGQC+JX6vZ8HNxBVQMlRXhM/RABgSPLf7EJjqZxX3
vra1egzlHixXYV21cwy4i1QYHO0XfuJqOqFyp1yzMCrZ/LHpXCvzQY2Wlum78mRhzGsOIk6nRwKr
i98W4d6/ZIAagRTQWGCSFW6ZbOcuMTBij+WETduIB3IHnUIzoFsL/44ASFrhvtlAUGsSNYkLN3St
uGOTjqsIoR3LMHUDBzvE+R2NfDOHWizyA9YSC4ZiUjuIStDx/KpwOSAYK4syIXwYtsgu1kbxtYqC
8TfZ5dEP4q6IHbXbejJ3uT4sUYZ5TOg2qpWAgivrF/LKvJ8+UFTpI6IGG7vd6SmKKBQhZFgRtYQi
1FNW51+Xkg0tUQMmLt0aMw5pYE5SnJJRJbukM8wliR7hSNyRNCUC9UX3G3vyXNID91njaHvMQ0G2
ccyUYoeKQFeTJYVmaOf2pnxMnHJOUc3M2BMDX+BEjUrK1hsipEXHjLBJ37HUPJg3xMco41gVbJ+9
qRTRJ+58d9+Zcmg8TZ/zn01eDSe3pyrlzW7dANQjfy67q4JcH3dkraASytkUfyo40XfbolDBJ9PI
CBHXOr2T1wT8zYcoSQgnMvoy+zpM1PY3dT+5BiC6vh73RVyEH9ArEHvEZZMjToCyf+ibRIJcC40R
L30O9E3b5rqZAqkjfTm+WQqk9Rav2BQe02YKy9ua6CDlsaokCyWlcr53Za1nm8xG9kZGUlCqcGc2
FZj7oCba0RtMpGcdkrXryhkow5kkAMxo+uz64wyBAiH2oGSwdwUBb3YoGkibzph8lnGnfdeqVP6W
lLeyg8GZHWUZQrbDnMoRoR6d0mFjB3n5lPZZbAFJIAR7J6IWippv23gxSIS0vmo+8TB/230uTd8T
0dzpSDcCRaBMMVTf9dKd9WojO835aQHg+ZqiLZR7xF1ZdWgJ2dRvLERWOAezwG0JJgBk7GV17y60
+j4hzmaOXJJzkCnVv/xpriavkuTyHYIxX/QliA/lNhjb9mOdNQb8gowk3DmRoB6TWOL3bJD4BUd9
Dgkm7duBANwiQlS5NYhzJCmYrrizaY1FppoiLCfZhnidB52I925DWJpxpwcQa8htz6JxAztv+iqm
REev54bjB7Pz9QfETeG8iwT8LuZ/1j8EfD3gE2bJ6AO7R8tGGmCKSFMgx+PmEiWOr5fIIROlX1D/
CnxX+1bqhfYrTJG2bHz/iZMjNMTRib2aeuTOMvukZ9UP57vOyZlelYqdYmPqhXWT13O+B/qRDFuR
FZ08+qmqnox6mHNuumoyVGmRdd9BlLIoeBn+AS3/OO81fXDdTRw6HKzZicC9lDRQH+rEqB3u2VTe
zDJ2k91QhPG0YyOJ82fMcXtth6gD0mPo6Uikm/CR9OjBtGRXTwE6VlHMMyTTML1uYhk/MtPiT0mg
FY3H5w3VWtkXFKJQ58rvSR37+VY2zCpvBJH7bSwG293URGZ9wpesDG9qkDZ5hj1ELE2BCq/xHPYT
6VlpGGzNZAmDHg0nRJ6OpQoDrFMRmuyGiXpCdtbKrV4a2tfGF+XPZkaK7OHhMU9mkKFrHRRxXaSB
oMbyOr6fC02EyC7b8e2QmbB8ACtLTB/bUcTRQeM4OW7xCybHiqiT/CG15gF2q4iQ/U19C11EYGa2
Dr1VYzE1SAizdnFRRPmDNWRAWxNbwvK0866CRzjXxlNhR3yMtUGWcoOo1N2luRL9nnCqfNjMyGOa
bWNTPeTujrPOMbybqbsSg0ekYwk2ISENrdxQAvbVFe/rNFyPNMi/CLK4f0q+bjaeVmX/sKPERdQ1
WvMDKE+ok27c11/M2VQE+Vb4ykBrjKOGBVBmv3WYd4JXIojrvcvT1LxUweNICBXL6LSr+mfEVdgb
fY5TQgybjCpfN01I/hK30hLSUuOm2oyynx+nKCpTHJMRcMk+1Kt528isJjUl7PQSGFKeEVhAc+9r
2vaDXHg8SbDVpiEwSfboLXvHd18AqO0afqhvkMRHg1umn8qwz4TXj4TptrNWWtsRLmgLOaciobmn
anU9kCpnXeW+xidMOHFl3Y6R0SGGDoiG3IdzaHEBTlTJYx2EaLGLMcnynUDeDVvTZyH2ZDlQfLfJ
AuQVaqW4WqLA7i1jsn/OqStJj0FXhyiVzUuyH4gRJdssN+zmKbMyOT3KzEIU7ciAOdUZjfN3Jt3g
Myu71D2djGqERtHY3zfUX9i6tY0P/JZA5n4bYxWQ4EtD48ZsiKr0hiwMEq8eWVq8IECWi/xhZI3L
olb8bQYV0kEZuAnscD5qALXL1Ni7xtzUm8jtwZYFQZOZaK/pVXuuFRa/mpTS0q4pNWFcmy1hFd44
YvDbVHNo/igVoZ4bI2Gl+6S3uv6Fhkhu7900JT9nTIpMotkd8vgIijLv9iVfefirPfLPWwldG+Ux
1hvzJkTaivCfdpy4cIYS4vwQ9bw/ozApDUqg9KzXXdJusttc94EQT0yfW1a3zKaVV4fDpqxMmFNJ
RUWWNNGqdXltkACz8yhAR+fD8Ni0lDO25liy18ipxk+bCNWFsYNI4NxOZRS4W8IZTOTLMrV/1Jpj
5XsEjuPHfCrLzBOxy1fs/f3m6uT5z8tZuj14iYCxrUEb7hijE6wK89Qqvzsoq8Zzi9b9Qu1hdRx7
HoUGLFtvNHfYiVaFNpW7KjQrVJp6yhbBHIg4svskPDnucKmR/sZQnMcU7WtO0hbqgvMNKS7EwR6j
wDr5A20PYvUkhcoGH9WVIuvtz6+L+pDQ8VRyHHulquur3qjKJLNOnJ6FF3fQfzW01BtfYX9//0G9
eV1cFeobC2Pqums06fRyp6K1To4AfTiYo75NFdABlpfwQvH1jSMIDCTK70xzSt5rBV1ZyVoQLWee
MEAnTzPM2KMRCQ1+lRaEe20xwL9/batCwTI90CsjGsRTyH/WTiQ+g4mNxVedxnT6yuZp1ybNk0Yj
t2njv4eRM5k7RZfoHG8Pimdw4ViioFrVXIbadXAIJurk6054Xc1Nvwtb6e5irO47HHzsbSMdpHjn
m5c0TW+8dIpJSkVEUSSDRXQ+R93ZaCbIruo0JMwTq23qQ6rsS0bB1zNmqV4SvIB1mTLMq5iqXgMW
mhMEnPvLbseu9L+WaowX8v248B68viDJSkgU2/IO0IpdfsqLFglUiTwZIm1E1MihyQTotMdJ9eX9
WfLG9RAaQC3WBttNOW5ZmV8MMs3kmovGbE9tUkL6KF1BFbN0PzatrC5IIdeNcGYkdBwatMgYaLIx
5PlYPhGy5VQ63amP2/DKDwrjKk8r81tdtNrV2GjjJ+JBbQw0fbFz3MA9pqbbPbpZ0p3a0WqPtP7U
H78k3FsHCS+SDohB61JxgP6tNya/PmUWZo9MasbX3NK621Klgsx7e76ieZ1ep4mjLnwjXt94OlLU
+cn14wfIdQM5MPJAtlPZn9hYjpt5qrorNknQIme9PLz/jF9PJDS7DPLcXUSGuixNL55xmRcqMZzO
POmjYN+PRAF8SnBpLV0jwHi8JrVpxVJKF54m0OoFbNzWT/DAqJObIozBFxV5lqW1G8qj454ylzhR
sHdg4tnip1X3/s712xqPTldc6W6XeIMBbISDu7GJx1DbhmqInsZBElEwTeFeycY/zKVRbnIrqjzN
UtoOIwUJAu/frDeeC6FFAmk7ZV10G6uroBgdhbqMzFNTW/pTaWDJqNsYL36+wJTeH2uZ8Oe142cB
E2szzV/YQquXz5AV0Lqxr5BhWoWnnMB4qJqW/Ttd7oNpzoQOY08ZLoT+rKYDNUfkNfTTaahDAbDW
OrERjozKNTc+8u2zdx3dcE+5/iUj7BujPDsEWL7ouRJ2cD7pbBWOY4Jv86jng4HmmVPVEXGIyC/c
w3X58XnaoSbE8k6MJCXU1TZoqNLGdmMlTyFC/eigKl/HUlRL0V75oic4O+oWUJTtpxtfEigrOeMY
HtYw7i7Ozy72JoqTFFj5PP9Nhwi/3ftPeXUnlh9IoX7pF1LM5nC7espj4GCepXRwMjso+aUkFiOf
zPz456M4C2uGp4rAcq37LjOqlM7y+UvCJthSnJcwpLpLGsPX16Lg40HPWYg9izLl/KnGY+nUiITl
qe6dbygI6PDmuUQI8v7FvH4J2fqBcUM1TOUWDcr5MHPtGr01B/JUxI3+yPmFvIVSRceqK8Tu/aHe
uiKax/wb2zZqk9XiiCF8pPjJkQZ9QH9SsTHtEStdItK/dUG4nVlYlpBZ53ntfLEE12VP8jeEgVNm
ZOpDbPjjJzWBv0S01F2QeCz35sWiwnRD08W+GdEe7QyGO793bSSyYXJ9A4UO7vtt7RT23hzleDTN
sP2QlP5UUj8qK/D7Td5emOtvXCcGFeY6+nl2YWtHADqdVoQFJx9AfNVN3sNMh1Y3XVkdLOj3H9xb
Qy1ibI6MFD1ebaj1pDExuphc50w5TRo1EeuhSbkzKYw/nyNsaUlZpDLPSOtcE7vC9jeXgTghQY+P
Rl8HXqkF/405QkgLdDneLgelyqrNm/qVKf3RlCcst+mei/O9sdd74tKIsnr/3r0x6RkKozGbDyQG
616v0DrH7tiunSaRL45lh+SQwh8vbGDfeEJ8XVDLUqWkuyWXP38x6c0sKGuM00x6PA4fqEbNhOeW
3T1r+aV+4epLukx6huId5oTKGrs+XeWhO0ZN0opTZw3xXUTBmCx0XQ3yNFpZcCRYfHyKil7TL0zC
N8eFJoiuk+fG6OeXqKdzQmeoFqe8DP+qqY5vCGM/uKP7AxJEvdF75/H9J/fmPV1I08u6yAlrNeCo
zM4lclzwMXFpZLkRbSq07CSDJn8+ErNxOUst855ki/NL64cubeI0khCpOuOuUi48zcLuPlIV/EN5
lsthHwgTHUQkQ7arnqFmLyaKPfgOqhS+kGIIRkTFc3PbuPO/8s/PjIIvjYGvntUyCkJf3i3GQYF1
fkFOrVUtlnw2CrkYyY2cqvJTa5PwrMxcWpuUZofiNB6mf73/yNYuBPZavAQU35fDP0difXUnccTa
GdC34tT2vU2cGZrxR0fl/ZNmlnW3S1TjUG7tjfjY6iqwsPuDbL7GKxxQuMxrfAPv/6Bljpx9IZ7x
OpCDlmMHlaPVe1mwyOnu3OUECqezV1R59DiMUr+gFlhu53oURCtYQVGJ0MNcHseLh6qNvrJw6BfE
lrn+TqO0eZzGwt8bQfyUxqN+YbF546L4DOBJXeLWWQtWuyxnGvtZmXN2atsQh2Qpu31a+ZfSQF7N
ISSabORQJJiUAaQ8f5TvPwZwv6++1ZQ72UmR2LBor/hunt8jx8qM2O/88Fi1Sn5u/IwuSajr3e+u
T6rfFNNnctZcC0sjnZKm3WSm2zdeRkPgUxMM2teBnc3TgBv0bzVaRuaB6kgwy0fD6O/4VNnNIZSa
2pZ5DuAwzE0DpKPq6QOV2MDB1M66vG2mYsqx3OfNgt7AY14NaZh7s68D69arvLyShYVLrCxNSvsQ
10WwSaOw5m8fgdWB1k+owbtBmOmHwCoKf1fPlfDhF4zT99GGRe1FjRbruyLv/Mqrh7SmUUn38XvZ
lpMPaHD25c4FHQGtPQtRPbiab/xSYIKTHbzG8nOQYm3x4pgW/6b3U/m1aIcDsIgJMEQtW2cfpQ7Y
wmGY1D2kGggPGKtaiI6JrtAjGFoKgRGs9xDLebofUXmgxXSc0KTHkQbJRnQBDYzeNvsHTLVOCLrP
hhWP4jCT3oTk8DSbVCwOU1iH93mHZGHLRi/8MFpRke7SoWEvJWhi/MzIYd8kvcMfd9hhgqQhJd5P
fYyNLYVp6BJT9TAbuIU3YVQSCkLb3qZF3VXytoJdU24MtH3VRo/r8qFpciw8GgGEX+awaO9UqJn2
DhAPROw6mJQL+sQqfxWBOd+FPoxzODJRR7q9PdI3qVVOaAsVF+QVNB+pjc/TnPqbtk+mowYnpgcW
ZLpeq4LUi0JtJHJsjoJt3PGjtw5b/JrjkrL/cgOb1L4el88IJTLryY+r0RJs2VqkN1oywcwvS99+
GG1NPMnSoUSTNG33heDHKd457SD+SsBk/PZblA7bJlLBt8AcU4vmfjw03CPfYoL2trY4Hgp+bY/Z
mLFZMeNNOLT2CRuboXFbw+Rz0M8G0YcDJzxEao65Q+rRf+Sk0jInLaa0V7Yxu09MwcWvooCSs431
KOYhcNI7Al10fio5d9ehQAiyHWU3k5bEccoFyuGaA+GcQ+Jv4FZ12cGqnXTcJCW5efSEtYCyhKvP
zCqzmsjGiGvxg2P0GO1qus4Nf1NbcScnozdo4ZXVVevP1kxuYpldj7IuhFcY0vnuzE1117p0Yoo+
jQaKGWOiKHjgU941E/LzbS7z8IseuGA5RE7vA9BPezdZYfUFPQEqxiGNEGsEXTfyi/IRekIwG9Nv
O57d8Hoqi8b8f9SdN5PkSpal/8vKizEA7mDCKgCCZWRG8kqiwJKCc+IAfv180bNCV73aKhthhBW6
re1V9YsIEPfr95z7HbTzOD8gik2gaOkMIatNYvbgB6kYsKNufdRe7CI6mrr6NuqkBKY8IM6hIicA
EEtb63HlsWM9a563vptZ1H5WfdrdpmY2PZbs48QQaFn1ktf5cDW3jD37XtoS0Bmns/PkMRNuh8mE
4SgotK6EkzIk2ZeTx7Hc1VIvzSNRWetTXCRairYkMZnUc4UTIh4896MkZKLc2GvjHuwamXi/kur0
kRYdYrLeznXuC9ozN8tqz5+qEkj9uIrajzEf6OIlSuYgctL2VFfWmm+k6PTrBRZpskEUXe+ttCUq
RTeRkzaG6ozCb+O1+uyZbUgCx9LyZmepGN25GjAJBY1N2xFjGMAcvVOJ5Ws9/iRCSF1mFevY7kQo
h9Lhm0fLMPn2BOrfH2TfICWOaWX6S947yH2Me4Inyhf32uSJ7lg/rb4LEFCGFWuKXK6Xyqj3YvUG
UD5LUljQp2pxi7hrJAzwtalF3BG/5xg7qfth1jp7AfIc7YRFunDqbL3gSTGt1ik3Uzy25Wad1vrg
qYXg8xzWlbGvbcmvAFOUfMaCAWtfRkzlBoZFzRHQrYfR4ZYJA9WmqMwfZtPyL48Gy721vFqyhI9d
fI7ijHi/k6RaiZNoWaqtdk7eCDjTP5SbN6a/eml85cW6RZa7pp3vjaaWs49N9iJs19ibg7rv2wgR
NiM1tMHBaf6Im7xn9ZKr/dQqDAp7ZJlW9z19sp80l1fD9+ghoT+vbvXd9UU0byy2tASXUGel22U1
cCagZFcvLuNbx7YkgyUca4tiQC5r3pNEYK+ENBpNUe27uqs/CtOBNcTZSLzUqioI1hh7LIVQhAZr
55SFYfm4O9ZTZi/O2zJ1NfCf2ZBkKHljGk7WijKZIHvbfpVp/VuH5QRqYG9ZhGtY2mvG6GDqz7Fl
7+0Ys1iwqCz7GnSNlxC1IK5CqcMf2+PMib/mMW2f536tLEJ0tAwRD4iCAGhWI4XmedFpwaJX0wuO
An7EgGEtDmlcGkaQtqY2HSdnttg4kqlvHoAM2eaefqvQQtlo5RT2C18wMOFnF4Gsus7ZafPEqC+e
kBXjnSvba/pmwK1KzyaxOiYXQz+cw0KLNKgnmZsHTj8kKdlO64qgXoxRf7CVkU77niDEPMxl7H7O
Bm5eP60Sbqwei4mT+KBpT1mZ9WKnFxO4AzIncrq2LrFfPEt1dJda2BeWeXC+5FTNX5EVx1h6CNCD
Olw4PTmoiMKRv2LagVXG/SLJGWfhE00N89YEwfPMl1ieGZxY7nLZ5t8YCryvSRU8aANC/ZEoB76I
Vrv1ZrRnQnjHInnRMEx8G8pdFd2Ps6as0lRzQg2w3ZeK+vwxr4V1i3vRvV3HOaa6yWqdrIRGqr0z
dtgsaEPSafA62BbhORgOQSsRFtS1UsNsN2id7vp0R8RrW41LepXmfXfPKqU7m3qyR3xJDULthqjU
IQ/7aVw/wZqP/Q6/9FQz+d9Vnl/2FW6cSOZttBttki6DTCXNuDVar7J3EjjOiVc4UiH6QpZtEH2X
TyKn7GSnDMZPgpW5mkd9iDPwGO46GYRlOs1NaxXpaxbFfMvCEBFGPfK5O79BeBkZF1YpCdFs/j80
Dxtg6M403uwx96pgjgWgo6HDwkOS+FjcZX2pLispxo9uwAzIz1i81Fdlx/Xs0r6cA+HNM2E9pRvp
7PPkvShlriKIFGA76sDz24KQR6lY0SYm2D7tgQ+5RR/ftq01YS8hHuTG5dlP/LwDHEBQPHHWHKfx
mIWUhCDQgZ15U7g4Y8Zj1J9dPWf3zf2g4E3SViPN0sdFlH6PHBn0A6WrOrpt0s57d+o/9Dn+SDMZ
pz5FCme/kezsXU/B+dCXNgEtETwiDGOuVZ9ykeJN5DFzrlpLxlykzEydkN6bPobSHWwYV+UkomA1
5vQEK0LQQBxBpPJ9nGYMpNlG6gezj8mr3hX61apn9fukadNJo2z9NLxCGPtpBi0RFjUWoaAujJms
umWN6sDmtc2CzNC4q2lZFl0oMhJy9n1h8t0dr5GfdrSaDzFe8W7byma6yLLFPk3sc8vGWVv3NEej
gY8xz5bYx+06UN/j1Im2Y5qMJR6QzHtejaJML7q85m4Jlx00nEaNKDH6UIY6eivxKGFn9iyyChrT
5xKrOACBmePeLAtx0XLwncI2qxr1qNmwomAgDjg0pEmedGKsEv4oN+SDYsFhXjKGzcbmZXIPwT/3
16kupo9IT0jmdRuvR99Zh+ZKDjqWGTm1jh0MrYVZc1RY44K57aj1hixr8GJmMms3TZGtLhYPL9nP
RpRdYl00Mf6luJaD0tGzj9wytReJoYqSl7qOp5LQbON+rDwnKBbzqBXDSyvUvs0WwAwd/xU3cxgv
Go97EvW+5XQ3jbVuLelubOz2y6Bt4cH1j1ErmDtfxyUBcNJ27Mltod4YSrnqPDW+5GPXQQkrEopA
/lfRe/cWlcB1pmfmCxZVwr/XGN13O2a1e6thUPLrNnZPkAKsTTf1m9ypwzUfboViC8SICl1rnDJj
Q7cCx1rWXjTKuU9lYYekwW2VBzOtjHjnApzgHKI06xLjz8XcEQZXDRiBo/IkHCadoWYVgYUpV2IN
D0BGen7kyGuzbzGB5vb0akTmunHIGH0otcThyOaoiyrt9JuM2JYbY3QGUF5merF49UXmDP1GS6Vz
M8KuC0Uuaj/tSu/JlfihmuhB0AgI0zZaLz0vyu+WpKpDvX0jbiodZnWrTPuUYQJr13Q/sT6e583R
QKGg6G+KJRGw3LVa87fIxBSqJnACIxmKthY4bbfBiOi7iX0ARrcfS3XtOGsIR/5Oj6/wkIZZFr/H
nBLz/KAbI2DfVj0UZJRMa9FgiJrA3TkPHWWiZkJfz4n1AJMAutGPlypIBBDa/JGWcpjZ6fO6Hh2y
XTmpECKtFfFWw9fgc/wIk3ndFMnlqENmGkRabZBH1zDymFFtuAX0RidqgXm4cZ2ZrqQRO9uFWGqx
VvlRE2W/GYzm01k4WmiIR5cO/JsndnzeBAzZxMUYWcO52TaSZWcVc7jaNvCnaNhXyRpK9rTJI+nS
aYsbiKfvncg3bjQS5D4N8iZtrcsyWT7ToiQOUiPd3Ga0a+cN7R1c0fQBqqF5nMZefx/bZThgknND
e02GIFdeWM1GvUkddwgsZd3ajDqFpcZ0SVbcJbbQjh2UwUCU4sWgYA0SnNl+U9edzyHgiuHy/lpv
O+/Dceo3QTMvNOzC2qycyeE3F1fglncu+2xQAEX0xy59PUd4HON2LoPS7fa2Xt+bIrtbWBkwKypg
l/YBlND7YqYPov1RGu2nO67bQRgXjatj6RxCbyEzLXXvWsbaCz1+1N01wsbHHMRkc4phVfAAfISN
5pHXyB81+AIaf1jc1zwRL8RpviaFeBJ0PYnOAe/i20kMF2Dk/Igp83GZGcdDGLbK5tGU8YfTN/FX
nG0Lll7Tztm/8igsFMF0a1HdIixifa+fY61ZTti153tZJc7RyK3Kt3sj4P3d5bZDa5oM28nqD53R
UMaV/eJHU9PeiRpbsumUw0XjVHsWaBwIRa6vgRVLjQOj+8WRjvXFMkOSd8iXy4atReHjy4awrKHZ
1snwmqVeE5xNcxYnx+iSSrn+lKntfU6Rm93z5hPiq+NWZervOeIIvp09cVWI+D4/g1o1PZ5PkV2D
cZRrrhcBzdFNmmH+p8w/zppzmk0ZCKyEs1O/VrIn8jEp2yxo3fWGbW0rSvckU7XvKOlHTHtpH8MA
rirz4CRzG3rubHzP3grlU3lMvLTbRKlrnpX3pSamlT5IC7U6Lqj8O/lIwNB1rEUO3qlm1vlyzVHO
hxncJ7uljsAwGqN9YYhaXHjylecc/KKrRBUwbDixU9PGYXriti2yMvc7Gi2h5Q3Ghdn2thc2aeYF
kSswR7WgEKIyXqbQK8W484o6FmgwGThFk3CSrOwqh53G8KiA9YF+i07PIZDFSHcsniihtmy1xcEB
jGcHbavp+sGNWINBXSXZnafPRXml95mp3cuiY0rMxwpr6y8sa70TGJ0jtENXEC56nRTt8FRjxeWC
zk1vn2gXZtpWlZXZPywVME4/WZv2MNLBKDYMDDFRXEe4/3fIczFeXP5BzRSpk6iPDvGEsYJe58Es
PAuPddUAP901UeFWj4o70b0Lt1kEGywxGXJU6bs0m0Xb8n9nIaddFm05f5XEd+UYMzZJ1uMbd6tJ
4dEcZ5Xs+kQ01TbPu/qL8VhyC/BJmXu8PAZdFDz2X5Wy2fKGAYwDKNVm+GGS+vbuVSJ9ElU2On7W
ToruC93p5zVWzh3bAPMSapL1G30VU5D8ts62n9PeBz+PcZ9ozzaeLrlQDfsFWSIygENe3agE/m2I
rUouh8JkvCrUxzqLr2mGRgVrW97dJ4k7wDVJkg0nf1UczN4bOd+2NQCymXbpFACRy9XWZO35iJy+
5V+9zhrDHcYMbRtsaXNvqhK+uk2QXaw3LGJlNp+gfGZbT2/aF/PMvdxLxbDDNuk17OG4+unrawN1
pj+tvIGBsJb12CX4oWjtrpO6qcck/cCJzUTJkuo5p0zXSHp2/LSn2B3H6kXrY6r2VZ7fgWV1m2fu
o00s0DB6jB2IdMIhu4r23ekiXTCf5Do5t6akhvXaQqed3Gv4YhEbaDvx/LNL5sbY/GBLKL6cJcUz
3JEA7W2MwsyvVgfIX5gMhei/5NzZNM4soQWJyQgLk3Lj/FEMeWL4+VLQSonJtLshl4mM4ayrGkC2
svLYwb0ueii6Qr0YSxXBop1s87OUtCmCLBJLGyx1ocqwqIiL2ac6bFZmdIr8rl+dq5iW61s2Vmq8
FiQmXpATDkac6ISFlat3cvrUKa1UVr80pSEdCe1r8FTxIvJFXBoJwOaNPuvUZ26XN8YGorHdMw9h
r3dpuWj3U5d6IHqVbOiwG0BD/MZJjSd7XJ17L6raamsaxXRbRHifQboa/YuZ2M1j063lvUU8weDT
p6c4E0PcnGNwz3xxLyoYsYBda+6IQ1bFX2SVf+ocrsQofR60M9FVfpVu4RlZfZtHw0HOWkRiSDVe
r9Lu//Ip/9SsOBXh04OVwIgiqZk/Cx3/u0iXZYr1Tj8sgFenHaU70TVZ/dxhXdgwImdsltmO9mbj
iXu8fsWFohO3FZUV/UXX+YfgiRcY95BAQ8O5ho72s0SSVW5NZVxg0e2S3PanbKZpWGmNuoSJ/rd0
on9qViSRoSXj7mTc2v1VRp7hoOc59L1DQztvN3CMe1RsIZvFtnjzG8t++IsEdNb0fxbJuJvcTDxz
Z7Dnr35ZY+T54jg7Htzci/oPo5f2G8A87G9VUwy0IUeD6PkylQuN4Smz1M7jzfHjGlzi7s/f5R8P
FnoWjD4IPedcMwTXny/02KrJabPIOpiTbPiYud/VZvW3gKrffIqlE8CEOxmvFtOKP3+K0RHHuljG
yhXup51X5cWlVyFL/fm3/EOmw8+DBYojHvgqGxTHz5+iSEYWWRqth6i1jZPDsW/f2mJ6tLETcdyK
x60gsDn484f+5kllEhHDLphAuDm/gi8wdhEmVjnroT/T6UmaZFzRAPiBdWT9y0vxu6uID0vAY2U8
9B+j7fCxu06M7nqYzXL9MoZGnGJX9n95In53FYG9Anjj1Tv7yn6+im5Es6xb9fVgy1xcM1NpN34x
kcU6Dl29LQVHST1mOufPl/FfdtSf3gl+0Jkggp+PMG3E458/1krapdM6ez2gWEGIVhFc6K095OYn
3VjFCQoIxniWs+ZHS6jlaaFrap+PRV5O66wXM5KEOpfRei4vzS7WaOa2Ohplb5zHrv78bX9zjTDQ
YMY4B+QAgfjly86M+ujerPCDKzpe8hwLWA9Ar1eNuON0xsDZYIH982f+Y5VC5D5T0RiU4fbrvw5+
pAWTgDWq8AH2/aY30zwsBcjvMsmeK+TfP3/Y734ghdIZ3cwKZbu/2Mlat1UpFZd+qMQC4K6OJ4hs
rZYOG+Uk+l3F5N3DuqTG258/9jcvEyZ+8JVMQYMB+NXVmUhvZprYoXM3FPkxsnBPVCWng5os4L9c
zt98FEYXiHOAe87WxvMV+Dejgr0UmDZbcz6Q8tBtWm9iLlrEzngoqyr/ixfkd5/FO0vKMAPe+F3O
f/5vn+WSsOUy6LsevEE2L6a1IKQKmkl+USzeX3y+v3lMAADD+cHgD2jJ+2URpIZPZG+NLIK1bccc
tIm+0d0yv4i5nS5FHG28P9+03yxLjFDDZWRDO6Nlf/nEnm161s8rYB7VxNzKQqfVUoq7P3/K7xYI
cFlYKU1WPvwlv7hDJ+0ctQDG/pADWvxYeXqvmZJCah+S2nzS7Em/KlPGhHHEVrcem+kRcdd+m0tc
iL4p0vkyitJ5M6YRZgpahvEO3Xn5y53+3bWAe0f1zxQO9pdfvmSfVnXTSW09SIxpYb/2dTiMw/iX
Z/d3n3IG63IRzjbZX9EwRGB489R5yyFaXXNXpqgkrRH/zVv8u6fWA3qEY9CGSeT+4uVOSmOIpqhb
D4uzanuzlGq7oMhw7Mdc8q+b+z+B32++qvuh+/oa4O///wDdP5MP/9/Q/dNX81b8RNw///3/Solz
3f/gYRdU4Wf2OyN4/Ml/hcS55MDZ2JDOUCVx5nDzJ/+XuE9EHLUIUz1Mt/3LTc360NfjkPyf/2Xa
/wGrA++RRZTI+W01/zvAfb7Kz5sEQ6US9yOMwPMS9G/LWaaVSzyorNs7hdXdMp85XpMsUR7wb68b
y9W0W92sC/o7w8RYR6oxNLYzu17bZayvd3UOb4Kdud1EXRnt02RJN54wx++yTO0Qskb+rsQ47Ynu
OJ8us2z6KpLU2uhDWQS1Gs0zQlNtMU2RG2nL5B7vfn9K6gkLAEnCOThrQoXMUc1XbhnF97Tl1g1m
Cf0rB/QeZjg0O0Si3NnTbMtvPR0VpJ6U/rASPIy5Io3cO+ydxsH2Bvd5Yj7yQDR78b5CO3lhwhrq
Tau17dauaciroXSPmmGQVhPruXuF7EPjtK/yEONhdaFmMpQlqvOhJaDo7txgOolEtU+tWUdnXyx0
f5oXRuXAL5BiO5Ms9ZXi77htzUQyyT4m2oujcGj4Uxc1J3gF7ZWtTwBA0tK6GVwncGs9PvZpbpyY
k5r3yE7L3ZQ1xXNpWvEjGTI2q1/mIXR4OlwTmYj1daqH4ViWGgzkgh4jTcC8nTcMNLi7vJCkC6Vm
8zpbNHnA8/Xfgin3E4Lk+JlDJ73Meo+UFJAQqPczSoc/5pNxaNFjnmbSScKuX8XFwmRuij8qIUxp
ARkswzaR3VOEcIwwzWzaR9Mu5UdtltVhHfrmM7cYqPYzbRLgN1TGgIG+hD0+8G0vZHdWRu6NCq6F
GGgOeijlWKCIP6uf5sLY2+gLYBVij+wouuZrM2Z3MV2vRnoo2Q9VQ6nIMcrZAAQsdw5jpr7GhLCd
59s2TuQ+MYaTMDJ/JPIojDkq3UH0NfZRpkSo1d+xEMaOkMIiQIdvfU2Mmypb322Cdgyv3GlG3mH+
6jL6AnVoElo9jfKur+SZa1Os+yjXNokXb5Bc3rAEAGRxb0wOl99ZhS7uGNj0CVCR+qcyxygESPvd
NJP6AYi437TMfQRtwWS+5D+0Tt/ErNK9VyRPykP76EWXHyFjhnP/bpv0RCWD5oPm7RzlkGMEn183
Xy2Dr5Xn6yZKtEOaZztH86pXc5mtrVve4cFrtpWGCk4XqdAfCFgL6zK5YiLcPtDd9vOU0DQw6/At
plvmHKh4S3WjRERHdRh3cV/szaT6wFHqMiRcbkqkDLuaD2Rmw+tPV/s8+cI+7eIx0NtrSR15kTik
U9XWi5vGn+jZ16hmINNN6yt17Js8JbmmVE2D1j3Ql6Qp58s5gc1E/wwrlEY7Lb4sV8RhEqj40erG
SbxN4igiwU08fF2h8R3Tu/WcARc53WPraQ3shTTfdWO261HCT4BwgtmowtJusnAArzE7ngoLmLuK
eTd/cNxs3xg8ibaUFeTu8kk/o39E2W7rEY9B0VjyQLDUvdlW32PxiL1AD+CCEVFGzewL3k+Ii/A6
aLdtdGOoLyATmL62iINnDDpROk7+4Eyme4Mhkwdk/rKpqC8YWXqEBljdjLPGTycvskGN2Xp4xAbW
2Nyhr1iOjLuP4r5q8SN18a3r0PlnZlS/XbrY+a4GUtKTJdqMUzmHVpeLkyPXN1CtesYgHkoouCac
kkntdTgsEyJwmUAob+2uG99myU0z5qq7VtKKd9rQZCedhk+KProOx4ZjUTg1RnSR18jnvrauwC8m
IBAJS+wRK9k1LIrmY1GreNNqlX6siVd9iVIXN3HXMyLStkBWvdoi++ocgqTUD2vQ6DqQZ7W3NONH
UaMZeEbD45ZxiHOtUfm2p7qLlV4e58C5RhbLpf3tzuIIzUkGXR9L4qT0GuPo8FrgcRuAKoeUYfPR
QCW5qNB8NsWMockY+hMohyYYykk+NF4z3ppyPlYVVol0nt7GzMhvKoHk7Ex6T3ZbHV1Hjl1+RHXk
fBQIrYsvxkqevIxXNf8XwQjsoFsFRrrMGxcnz+28VNl541pG4hweNDUtmCmM2zI2Pla5DtvESo2t
hWXngXijMy7LIGCYmYKZ5SyfL8kyTI5RsjrPw9zet6WuDL/GFPN21q2CBidAAL9zxyj3JYAiWuds
HyypcWltYXuy53hGsQdWs/hn0CrHeREacS9VSJCiZYQLxh87iBK7e29sNA18/epI2itn2cJVJ6fW
SGxjc5c8fKsymg3LWBHKFOHcz9Uo6jDnOeu6KyMdBv5F00GaBe2VyYtDL2st8pygnXIGF+Vgn8bh
uWi68r3uGhGQIAVMi2y7DecFazPAEjGQurCkFvmWW1GyGWOFyDSHQZhM23MTufWMOdSJqV13Mz/U
13Fv+thSfYxJ1WtkwFHF76rjVJ6V95QluXDJm3LYGryzz9LV3C7ovJ72L5b6QA6TF65NtwE+cxNb
sYBicxaNo4C8vwrCnTaG02DB0chwTNhEMLrdc5cPoZrlt6vPoEbaGfSd3UdcnelR1eAXRgb8r1Li
QogQtGwXZVDDyNpdNEIjjo1i7Mi86eQvkIwCu18XXLpsHEj8IZZH3JRttK3NT80Zpg3MJMzTfE+7
sg61tLmHo3ov8/aSeS7nPKlchHOhvqZZIZ53miIscVDQTlj9Jqmn/lpM5h7zd+3nJAHaznLh5gpV
OCZ+z8Ad1tpBb5tgTqLGC4TA3KdZOsAZL0zSgnGW6Ye+aK+z3Vaol44VpNQMx2WCpZWs4puuzfWK
Fwi3qroQmtx7eXaV5cg7M2CiZmW+gnb+h5OjoqbLCoPHk0EKc8Y3lGg3jui/F91mJujatrqXqRQ3
s4yXXS209gK6vh+5GOGdtvzCzY9F0w1ZizCkxe0rRc5wHAeP30Eq585zGyNchboaJyu/jcejvpCu
WbazCQKpOTpw3vIzSczoMTm1VwQSTM/pNO7FfIfJVw/G6APXmnkZG/YGaFU4IGiEiVYFsh9OlZZs
J8ZjY4hm/VA9JdWIE7IqfxhWGaw0Jxbzhrnqq2JYDjoi3kXWYqzkthClnbzBDET+lHZQD+izuVhv
GYi4XNL6BK3lZhrg/SWl3E+s0XvLLJ5W3GRbdx4OVt5fuakN6B+slHMhp8lv5ZgcphJTIRXAhVMl
P/pCk/fV6n6b9eIXCFpuQmTekD83M4IqAJwPz1nJhi0vczVnwVxM7/aa4iWJaN+UPKwa6tIoy1dX
pdkltqsg1+lD4KXETW6dnCInPjMVIM3mZ1j/6XUzyi48XyYLZ+zWLq32SkpNnnL7HsnwBw78g6Wp
TdumxZ0Y52/kAXSyutb9qecYrFzZfWqpdSRkXvhjVD1Oqf6g4Db7etlf8szmFF3ls+ulCGiNcoOl
cFfesnwr81qx5a1lABDuBn6LgfPIwgVUZFhDtdwNurJ4cQo4UThaY1v2W8NS53RC3jS/rLRoZ5WJ
DGCuNZu8yk6qqi9LfHg+mTF3Y2zvmwGSouY+iFFRaTCfcz9Cdcd1N1NjVLjWa97oegnG9DNzrZtR
6DvFoE5yNl4qVaJcLt6l0awMbbcohOONHRfH3LOuEGgZO54wj3tpNe2bfHDrENwdUjzQPGbkoReZ
gPU0DC1MuJIDrzS5seYcPM/0AaYr21pOQ6LuXCU7oHyHzm0SzjXLFwu/VsbHhVr0AKrpwowNaqp1
X1KbpmwrvYnXFq2juafJhFsm1+1HLRcXYBKtS72pj55DQmuR3TF4tYSGLPaF12Kic4+Zpj90lDxm
K97bqeOkMFjXU88i2kwiMFfjOrJyKtysvmRPutSj+oc2r20A9eQiZhF33XpXI+UlRZHgkx+udeM6
dc1Dby+3Z7ssd8TGVjWavKzmmlHKNUfMB/dSH7xN3yevhHhdZSS5ktPMujH4lpayTnfNg92rssWJ
7VUnlGL7JcI7aGU6x7BJvfPAsg8vXbIjcsvXEiLK2EC/LYuZArbHy2xBrovN+KTNMLRc/ZliKkr4
tlaYpSOFj6erjdNV9yRs4h43DZbVOv8xwSLlPcFDh2DL47ASVWPXDPyBK6srrT143WdnY8ZcsBfj
BV3vHfaWIIp+aMZ04diF3JcFJijMHbLQsFsR8YmU1AeYsJhLyM2EIFNrDSrXdD+qPJ1fR9s7pdpF
qg0zNt2Y4HVxaep8nWGY8EpCmOXc21IADbIgwQwzvjN0Oy+vH7XZ3ivE1XyE2VUNUEpITg+0Vu6q
Jn6s+nMZ4rVbrx+Gg1tbsC0FnLa+G+5LJRJesdbleo7mNrPt2yrHXAUT8Lru0w9n0G4dY91PjsVk
hCnwtHkXRmfGu3bUocTD/AZ5ZiTbJJ2CSXAhyulkZsYz+K42EGZ9iT/la3bW9ITHL/OlWb0v/JUh
Motwore0zTVzp3nG82TqVcjD3N8ZGIkOs17yt3vOCGlhZ8Q2e6/Q2MxNPcfTTemW6y39PVInye+0
O2JQGYPofKepbup2uEsNKQOvZMS/mapL0djdYWrGLtQq7b0ck0/M8G+OzMFIEkuEPI9RCx/ls0Pn
7rlSznXpzmnIOaIJmUzgZzT5zjaKS91RGUvRWbQvpXtnedpDqxXLPosaC4Kfe1Re80VQgGL4pJuP
QjhlEIn+DAA04t3Zz2I184VQ+h13nlEH4ow355jCogc4RgfHDfUeUz6PZ3k1DLQ+clNt6GfEwZDQ
H7BT81BAzqimFu9PGd33ct6qrgGTpA2keQ3TsY3KvZ3FD0ZXNru5TYddb5Z6CB3/Fkn/IpvkR59i
V/Gus9gN4tH9iDOWONI/vyqsHr7ZyY1h0hTQ6SUqz7wpPRWMCyW1Q+W1SDAlHl7MuH6catycTGnv
4iQ9tlkR+10C5w6t3GV62cD4qxJKUq321YKBb8h0XlSTcOVswSRA5mfirWHKvFS46p2xX7WOX+pw
7GxxQNsLXsJp6DaLJjH1Tqlx2Wg2ll79WFrrtNGm+BpW4nbt1crYWrpZuKt+1z51rNIHZYCgTWw7
C+MmemGpPUkvui8AvPptRu8oZ8MwOwUCskuu68h8Ziz0Bhk039hK9ZdJ5F40jf6eKvdrPKfMrngh
AiKyS0wu861RGWbgZC7FBiK6z7661aZhvK1E+2RM4tFN2HXteSBoYdwko7XTDWqrAW7rUOC7neVD
OYwbszGDVPUDL2ly0FLYpmb/PpT5Y4ZbXmY1kdkULnHu9j5Jsw/FUtxiz/iOovj8pGDiZmaqZpFN
Aw2q31YjKKdN8u8canIQC+1OaNmN3qw86aURtFYNvfJMa13Z+3KeHplAxdAwXDGmEfMDM+h4a8EQ
26j6j95QUVhacku6LvWo5W31VV7VC1S7uNtGMvnOjHSriOnWieV9jDtsAhrFaEN7Be4/p5NmaX+I
1HwvXHaCqen5m32Rbf6TujNZjhvJ0vWrtPUeaRgdgFl3LSICEcGI4DyJ3MCYFIV5nvH094Myq5JC
imIndtesNioqXU6HH/fj5/xDKKuXCR5mu7ygrxT3rjpJBkr+tYhhOAw2+QMPpw1kry/MeK21yU2S
FOhX6Y5UJOWl6+fpARfB4rHVDHCclUURqA6eaIheDUNWOaUmbjOPRRzVfjMEJAGqbzzkfc/DYzDB
6FH0aaLiNvTxNHYDJH/Cfgeb465UzPN07M7DoOVxkJzHxj1iMdYGIcHHAJZ3JA1v0AxOlVRe+nXk
wMUutpqFfXZqNbUjSfpTkuobCTqRE7Ae9JtxLIkgCbIVzSSHA5CdqYa0t0NNZqNrTmJouP3GXr7q
PPcgaGyAjLfA84BcfiynwwUBYNcwHgPkShTk3bamlJ9V6XiqxLjFHeWmtYBhDq7/EDX+NgEXvEUW
4VgU7YXSYG6vFNeN14A488GyezTQrJEXR+euc92LTtQFWNf0WOpxtbUjE45Ot5Vj+6qdAD3cnWsT
w+8VvvcA9+TsArHXSxuFWvLn6NLV0VsB7LZ303Qb6xRruZ8i2b+Jx/RR76H4inaS/jVDCi7I2gyR
Eq2tVL5GvRC+TlmvYX53O4wHCoLbk2/76rER6T7QtpOgzLoxsFNPqP3Q5JDhF7xODk1VKNdO4yvm
VWdEA4Zbxk7x3F2outbWKklU2OpnrQaMMDxiQn4y7eySh+chqY2v+Das/Ei569u4QvRYevAzSliw
2knqh8fGC1A3VMkB8lthSsXGzB7tiEwbBuGqKgdt3/W3MoSPtuTt37gBiq+ohYRyUz3HiJxKcnWU
AJQBMisPVE/xIJMF0MVG2/CHqxrY3Xr0hzsgopdQYg6E1Ekbo/u2RcAViPUD3oW4BJYBcKrsaKTW
RTZaOyEm6PaYK9dD1qi8r4a10dZHgmKDoshaUbQHlzfBSpekvRbmV2FXfglzsjbFLJsdGAnatZqb
H9WyOEY+ZT5DvwwMhHDV+MxqrEv8XEF8RZsejqYJxh7zVCNaK9TI4oKnnTq9lcvnPIcg3wjKsmq3
S7ydrA4XxpByClTpASQeWEvweVapktp7RjnBkYuNTKKvC5LPsQsuTI23X4ImAi36tV+A/eqig5Xq
9Om1GEUw5VX2pQf4CfK6gL2JEY79BkUhW5U2+1tuOevaKB5umqoJHCmr80dqi1qYuRu/4yXjkZ2D
+tsUg/FktvUTwsbBJobOeXInOqw8lt6FZZd7I+oOohjDLTIpm6HMSLPaca0nlbbPEC836oMSxN86
cHj3QgbYqxtmiWsiH6WN7PY6HeFeDgHM6LICfy4AqwGV4bFqhc2RdiDa3HF0gl+3T80vkGMjZ6iq
jMc4dJPGGXWKZwmNyh4bc/qU67bM7y3DfYoTW9lQf0Ec78WOvTu57U9W626T8SZWSRwLjIFa65tH
pq7TmbBM7Rmb7ddUztE9DZzegCxgSI9GaZ4JVThjF++xyHsYUYMc0/Arov1vg0G6Uvu3knoNdJbc
0TzKIr5WUftd1UI7NZZ3crFwz5FsCmXhgwmWQsdWRbaqQsqpgWiHoxx4+nkggm5d+nwFm8LU8BCq
hbqmYN1x89pX2RjejWV8RX+E9NaiKeBSOip53mE2Aya677w7UVKGtmzOFCpGnHd4VxW6umtS/6WW
I9JYd2vCi9kKTb8XbtnRR1Guol5CVlfPNUCRVbcFWTdCuWuy7UBJ0ymGcxVqZJ/flI3umxRFUbge
0ldub56EcKFQWGDrqr53UdewiQ3zpe4UaJqdsTVlVNEUiiNmRV5Sw5ZL/B14YW3tZ/JFxc6qRH/L
A+4Sp+OBHwtxMizolWrh2AG5qwHe9gRvydyUvfTclNF5G1DqloKvpJQPFg0pJ8rZMxH525k0KOYK
6VfXiVT54CdTDRQiYTCRZj2AbZiwe05gv6kw1FemH+57P5jQ981abRUDzpmMjtboUiYuv9XUOuAG
+ZtWD9JjSsulj5tNkGTqNcLqwZ4Xf360A1I0CtFkuNyXMOLs3GlVGxctO1hXKAjt6NllUEvgFUF+
z2TpKm9kqi3Y1ZHByHvfVcU2LCCVB+qz1hA4I/xCPw+PRoGsTy8HCW2LmuiL1Yy8ZRCSfN4aRrVP
IOgc2nAUd2lh1ziFAVi96rXMQI/csp+RsxrOSzfNXoyKIhqHmwfEpFKUZtuIBJa+XQEAqqLeWmkZ
su66d90NHY6ODV3qnmJ/L+7iXMaxRnKT/LxrQliOmey29RZWbXHGuUPxQG22aoAy/iBDJDSqK7vJ
fNgI4as8xKdMAb0eJpNYwHgOz6qaFAY2lSXyi5Fywe9F7qZXfQzh3YhD69rTWwr3zUApLbYKRBVa
Lw53eR3zrTy1fAnlNiXEyYFVJIGTCnubQN3gxjoekMoPTR4wPQlIjplLiw8sGrSNDBYZRLQoBnmL
3oMCmTjU7K+5Ekq0bihcIz9nHTN8KJyYh5eD/0exnbSrpzRDcUaIxqcIRaELH2ndTd41sCZ1AzV1
N83LtwHt2zX8o9oxG+YYpQ0S5/3Y1XvshNRDh/4B/oKBfANM2USDzzLAi4wQFldk9m6wjppKFVA6
mvqsHUXzuyeK+EyYEY9muxjBf1WOa+Q8/iVSyhwSzzpLhu7EitZbi/tY3UrhmPbrnm+7r8lz1LWr
llD7Kdcn/XY0Iciu07jsdzIkr8tB662TK02kEy9Xym89guNwLnNCxgZJfT+2VRKs9aalWiQrkvmI
pFrnVFGe7Ut14Hk9RrZ2lgDiOVYludU2dCVuIsNPA9hWla6cCq8jb2oTFOldL4ZGaAXP0ZhIXyWY
x+PKLxux1UrFO3OVJN8a/HMpmTbiNxo79sXr4S1Q/RgvjNwft3RqzRSueAShC9/ca33M1Y3b2uW2
JkSiVehiIj2IOj96FIL2UZ88gaca7xRFynaazSuD+8o9of7YX1jkM1fUMIazMIPOpaGGCAhbp8pg
5PqZ0Br/Btlo/dJv+siRIaTs2phH/AoigN5d8tahLWchF0PyDld/PEO50KOiTvT/XvqheVENDaJj
mWTfWBoP9jVmIdK5Rm3HyftgaFdSaAdPte2X57pvxZedkulHpbPLJ2hb5XCIKgMufkZWfKLGjg+2
bAZS9YSVWr0e256sMpPz5Bt0Fw2OH9YBWw/8dLC3PE/p6TWFLUURb6D9mB7jtKHnFLdwwJKohvg0
dg2UeUPtjSsOEEGNJoK6qE6OjlBf6tzbmDnd7K7NoMup1C92oy65N3Iu3YDy4xNIFseiq6TJYazt
/mGU2urRopbrFGg5rGOz9c7QFO7PUUPTdqr1nFiFsYOG49tQlRX7Nhi1BD0ELXdG9BCxTa4D/7qK
2oIzKKvRWMjKJNo1HPEYyfvaFQbaItsR7a530tuOp2AX9NTara4TOQSC1kb2xh2PheYLyowwh5W1
sKjIbK2qvlJFDEkvbPxzi2ckMlGSNDhtAvlMc0M7/sr/l2uvKFfA2UY3qNyVSYqNARdD3YNqigE4
yF1952mqqdGT7YyHhsfVYyFMpOslc+gOjd70J6ps6LpmhnzKht59hmBiUBKhfr7O0nHYWL7inpco
+DhZRBWfSjVZhBx6L4neRDe2QJx0yr6to2fH+peih5/d6gk0hjRtrguz0PeaNRrbKO37h6rwb0GV
+deh13pbBecPOKdhYT4BGPC6bacLnY4gOE69Fal8JZVjI90i6mxemJ35pMeF/NZQK4Yh1NHpM+B9
ws/Oea+VmKSsOzOxsR0RuXulQBO4GzV/vE+4lATOQ9Tchnv6lfZtG+jwBkGDpqscZUsEnaAJBT2n
Qp+GHUL1PWAIvFB1KJyZ9AioWne6OIPhadVTlSrEmiLRxPDIcienTrcp6EmSGx1lHr5QRSnj4MJV
rls4D6cBBhlIWF3XnmTfsh9H2gw7Q0+2PgYmjteaHoBt03hs7MREkMyQzTPbZ01XMhgJB/p3d4dk
o3FoQbw4kch4yzTGGMMf0MM7LWuobBf0bAMNhqGJFNQW33F3WyV1COzA7DHRwAVuA+KFOxzn6ctY
bavjEMXudaV28IN8j2poXCfnrj/I9PHUiDdtj8UKtSOgMQLTTd5UES2CEKOMizxSIar2aaZFqxz+
aLse48buVx775bzUy7rcD/QYI6QmkvZqHASlU9fM9fNh1Fyy3nTo0K0yR9ipec5rA/hjxWOh10+8
82rHA4lHaduOV7FN9dVuVFiUmkslsBpcjbOPDopZFt3vrkRqCDusvcwG3VgJV+SXBl5uayk1jHjD
yTxA9lVy867NYrr0uM8HMtgVL38REK4zR9PJjbKkot4qeXEdkE6g9t/J3EcamkEBjJ4sehys0vag
A0ft+VC27YsRKeo1uqD0rZDK1fH1C7sv8I1ptWnosjqeFfHip/WbXKp6I6q9apfyRmOLoUkLRkCV
bP/CrCRtQ5E4PQx1V34TNKhWXWaOV6ohVyc0GL0zmezUgQqAHMg/x83dZQn/m0Ph0Ed7zXKejdgS
/Gv3ll28JG/V/C9N+Lz//K3qX99/7L1lm5f65Yc/OGkd1MN181YON29VE9f/+p8/9Nemv/l//eF/
vX0f5W7I3/73v1/ZyvU0mocm/g/4t8nu9WO83NVL+fL6Fv/XWRW/INDyt//yD+QcOvK/YQ9uq7YM
fBH51f8g5xRF+U3BBnMSO0MCgLD/D3JOMX9TOOWRYARfT+4+IYL/RM4pxm+TvjiStsCSdcMAe/rv
Fbj6A8PO4v2xIn/++b0infJT3JxufmffvMPNSS6LEYE+PQAVughxc1Td5BDV8kWU6ZuxNylgSF+4
1y56kO5qSbndVj3OAm+vuKJZ4S3ymvbumrt2/24NfzIjg/V4R0j5E8nHjGbik71Rq3i0DNUhzOWD
JRUeOPacFpudpCjRkY9nqIYB08Mhe6hPloE9WqFX8ioZm69UUx8Kq1bXvT4e0D960c3CWymSZW4Q
8qB1jELOVknjO5o55pZmKQfyiOiPyOg+AeEDd0Thw03kQ9wET7o2HsYxuxuT8IIlfxjGyqP/VXb7
FIGIfVJK0IitrHZIzz06M+ObYblnXpJtUNm9krPsDiTaXZE0F2YSmbwVfVRojPCLhtTHupCU166U
H5SmF7s0lm8HI/NWVOUYqRaXIyoMv15Q7UcU9n8WdE4lgpOB9nXRtwc7BILUFta6gXO39nwLkCNA
DohTGxH7myYAGOnmpyEPn7LUPKNuqQNx8jZtBRSGNiZOidk+8cQbWjerpH2mfQ//qb+qQ0PaoJHh
ba20S846VHQ2tQqwzw7V1imHZFKgaBsUWvp4jbsSR68u7qjf09c1W4Q2zLNf/6rqjzDhv37VaU+9
280UueUWKGd7GNzuiqbfsUxDIETaOYu8p83Nnay38do3XPPR1di/0DiewJKETjuSohp1QdeKikzu
3ZLc7NDRfW2sGrXvCqk504u/aJlKfppr6bU/eFeNR+Pyk6kT7D/b9vIM+x/xPkcgRy4Opevth5Ha
lnEIkLuAELsBXL+TdffGojnlUTSnJPHUCvlBRDVNJX8Tld2Gakm8jiO2r1LQsejYtCjpKCdbQ6HM
zG68vrv99VRn6Pe/VnmGtfVRGDUi0y8PDaUAJUg3KSzNqIUD2NK95Hn1WhpsHyu7i7Xwdixh57i+
J+/JuNZllp8SQmXVl59R5j766DMmgyBrUAwDcIulNasG8qXREFl/XmsfnpDfJdD/IgP99dtOwPd3
ewpBV/pXcom/OYZVFBMhZg/dqhC4FhlT8aI103rty9DuS13Z8Z7gNvfhrMdqcusl1JdD2b90J6hI
hZqcF0c7zYAGasbBE/Y+t4pa7bPQfPv1t/ngOJen3fVusiak535A+uDQpwCkvDc7KeF/pdTPaeqZ
5idHyszD+681UX/8Z3DTqgIk/oqDknVnU2FOFAnr4+2ADq70KW8q84uGLpttDOtf/2bqRPP52XeY
0X/c1KvSPk4LwGQjWoqgAyIQTLbux6uqE9+QjXQ3KPRI95HXoH4X7kNhUJ2Qxo1E3sfGqCn5tdQe
Y0/+EhYUAKuy/d0GDojEAspgqKZ+5mX8czS6Dinix/URxiAJd7DyQ921T3mAMaOK/sGEnRmRYkDa
LCjinfDse1WtwN6N/drSk8dShcBseSDquF6cQa6/JI20cT0KhQo5re1ugD+uIx8Dqj54LQL1BoWQ
ESCiKm8QJnSqRP7EKEP9+WkEffHHX2C0qgLOjlYcxoDMOAJsWkHAVDVxJ4/qI0AGquzNLtGjdeuV
myEXW2wSeTZIlzTVzwckuyAMX0tAfUe1ueky2qSViXReuHcTpIlBLH9mm/pd8PTv+wITix+nmqY0
vBPXLg5hJQExaFTrNNaA9EaeGRd2NwrH48259nsAqoDGkFRRoptM5PKloXhilUzYHoCVFJg8DC4T
ityGC9QrdRONhlRV7TGgu5e68IFa+j12fc82Vl+8V+Id1Y0XmZc7mUigrYNezsAODkcrwdtRGPqd
ln5GslE++h6z28EtJriOruR0OPy1SIOjEO4hEciMYUiJnOlFVH7hcx2NUdvyRDpSUtmmcSp9EvDf
Jdt/tsizIz+16rLBWDMHYRvL63gcUClNSHpAs/lXOSkF4iGogKX0dnH9+z3S9NcckWME1kz47LZW
7gRvKNmCZRYPdErt5muf8MRBwQDNjyqEcZAo2JblKHquUORINgB7r/M80ve9tzYTsdHy8pjE7VGf
jDYQMOk2qW8ZDto29jZt1JOVd9EOccx97KovoypZpGYtIgMJYHFFIpvi6Xw/WvGZBi9zxaVEO6CQ
b1DM7hBXKp8NJGeATLio4fs00TPpok3r+yg2H30temo5xEHNANbytH3ue07fTTJXvv4JV0v9kYb9
7xOVzP7HXWzKVYd2ldoc5J6EtvKKu6oFwZXDgF4B8qKS46u8G0s0jaSm1lZxl6qO4FDccBNHW4tU
ZE1b+sX2KVEF+fT6d3G/xWvzUHY9ziE9ifCvT+KZZvBfc53diDA18IXTmvZA5/2ibM8xzUZw40rX
MGQsYVjojXGg865uehOhA/IClCMoIkACsEkYKi/e9ShFZv4I2aC8jPqn0YvPTcnaFdR5cqvY5z3i
R6jAVaa+L0dtF+sevytO1ug8xpHYlAVa1dkzZdB9oqnKejDLGxRsKE3T6KYVObgKQkrXsThx9lI4
OSXt1141tx4CpAGd9l+vw4ffbHbZuhh3BH7XlgcDpbod1e/4LkrpXNdwy88UqzTRcYF+kOGuuM6o
c7Iz5Y002rtGMcYXmNPeXg/HAoQSnqeVXJgbrYCqoKgtTWkdCkg1IOj0yWSnq/lnETy7srFfpn4C
KO6A6IyBBCzmi2eBCIdzN/VdcmXrEjgQehdTAAJoNtc6OKm1Z2cnXSgezBGk7MES+8GVRQPxtkss
uqmjXp6j94dEYprVk9gX9I48Ch1RfZLPiI8OvtmtP4Dsmcha2YGib70ZdXyZozoS+6gCWdja+eho
fl6DswjBvemgM9sEi2rolcAtveKEkvCNWbhARoe9oQBYzA1yZoTafKdvhL5u0XVZBVBWkY8Ka1Q1
gXkLqGwrVQ0FEhwJek6R2dOcAtRhe1c1KjiAiFR9Dzkl2ms0HKEgI98V+/ygUCBTAE8eVnkNl6Ec
whvDJembska3irONH1X7doifUJC4CnCTy3UkeIiis8KlKSylTugCTFuZCAs6niYjagWE9Mwdoog4
mrJ6Oe13VSse62hC9pmZ57TgGtdqHIMY7KzPjL8+SHoRMf/xOFKKSDQ8XvODKyGZiTsh2VLVoU3S
JW4/lR093CIp3plZ89brcHxqKcewta9yx06bzsmwXHWKTHlUKuMQjdp1G2pADPyC14lmXPZqe9JT
wCKppnxyRX3wKvkbNTTr8lQ3wzw+RJH16Lf1cz0pbxtyhyKV6l/hkPioquZjovqXPfi2HV7knJRC
ohuTgi/DZ/WqSpSXIQxufh1yH85olploHLl+b6ZUMgoluFQG0EZI6Kr1raule18SsExUu9ggbmQ4
vqIrG1h23T4upEOpZ76544AB1jtSMzr33DGAJuR6n8TVB3UffEB//MBqi6ZpVcv5wfPHjoAvUObS
Km+nxYgIkURhvIvQjCmJyxrzatR0a/Qz8YJwzERBiQziCu2fTN5KXaNST0DOJ2cjfnLDfPC+EHPz
FgWEmZU3oFZTPToD57vrkMKSJevcpNktCPVJcM0wrHWi+NcLv5bx44okwBLxR6Bj4QbKro7cnZwY
KIcG1hH8HRqo8q6y7U1h4IvbgycI3fsKHzAV9iMVFCDYowYi3K+Pn0zn52UwMZe84KMbXaEo/QGt
v3stjMVaq1ugdlF/5YbIckYVdRQjSt/o5h5RPDvT/OwW1wFEOvXRcLQazAQKf69ZoANWKMMXYUmf
0Pq/e4r85C6ZS02wL+W8kfrm0PjAM6jheM8uOfM3ZVDsQ9lmFKWBBSOkqG2DoD1GVMPiqnqWjexU
Ih+1buHS71sLih8Vg+BAdtld155AulaJbwyUFUcRPpn4roP5HwCn1Ze/XtSPbmxrdgm6sYTaTm01
B6Vo7w00vgFx9au+lvAhKJMnJaqfESyv1/Rj6ELVQHIxIQaz6VNT8C+QIz+vAg9X7MbUtt7IfmcR
VDBEwZuXktX+epbK9Mj62fLO7jyRS6MPjaY5qAqIflsOz5Wij+C9pF+1ouH1lHmXgofvCnuDE8p+
JwVbvRVKOswsYXqcsHejxYVVuI9mSXLWdBspV+vd9/n9I4L8/6HQfx68llmVfav/f6j0Txfdryr9
UVDVLz82B6b/5I8Sv2n+ht0s1l30ZXDWkjU+3B/keCH/hmiNKlti8ivDdJJP/W9yvPmbzH8CepLm
wESpJ5v+s8Svar9NEha8vpHN4Of8aFbS/1WJf8rK/7abVEgVP55rSjiiVjWmwsmgRaxj20fYboy3
79bh6o9h3vcPPhp89i4UIgYD4DK4IiUPqq3fq3r5xzb7sPD20dCz87jOND0K7cRw0NFrVshiSysb
/M7C0ad/9V2hLAINA7QuE44l+kso2Ud07eJPAvijmc/eBcMAt44+KTazrfSc9MbakyHLL1vw2Qnm
d2EVuQ2Nh0zVb+M+eqm6ZuG3nB07ng49A8FugVozHAaAucamMzj/lk18llFqUK86uBbCccEorT0z
OwMGJTaLBp/bXGu5YQ5t5hogZknDu8b4VmhNvl42+CyNs+2uayJuDgfGKm+eROo3TSotW/S5N5Gp
lg0NK1d3wIJJ120tW5NCOOyLZXOfxWfl+aK1+sZwjKR5cnHhELl2v2zoWXxmiJxXSc7QZjKEU+vk
lAB0Wzb2LDqRaEzjUeUJkefg0UeVR1pZ1m/LBp+Fpxs2vVu6KFvjfPs15GkWJMXVsqFn0ckusRFO
4czyBqREYmvTVe4nCeG0rD85xvVZdCKzKSpVDlHZILVb1eBOLr3AK48cv58UfT84tvRZhPqaL+E5
iaqJiky9KUtHr/u6aFm0KdF5d9hSJbDHTvYNjE7EoTTal9z7Mxn5p7fEpDrzfmg04Ap8gzwKgZDS
z9BKjo6Non6SL36wItrs6hTQNN1YRmay1fSTGJN9UtTOsiWZBSa0F0gMU9zrQHJx+TxEeJEvG3oW
mAqa2zL1T97fkoAHaUrVN1ySw/tlo89CEzEshBUgNTmqOzzqTXlBpXvhmswCUxVoSOBlPjiSrH4d
O2AxaC88LZv2LDL9CEf2vvEGp7P6YWu0ub1RNb1YdsxOid/7XZhawGi9tuph14gr1zbgYxR3yyY+
i0oJ4YxCG3rdCXL1vjP0r2gB/TNf4D8LuaqszuIy1iPNa4Kmd1BnP+IMdNFG7SfyrR+Eztw3NwGh
K+EqNaBtFmsrtw4v4s7+umhJvnfd3h0ng5bYbSZ3upOCNFpZbbsztOZl2dizuFThGxQi6FGWTaDN
FKb9TUrGhWsyC8yq7LI84xHvlHL3lkvVg6c9L5v1LCgTvVdGO2S1SyW5aLLmQvakT8v9P794vrcI
3622Emp6btNWduhBJccUreW7Rs28ZXn49wLku9FFOUhqlOe902nWa2zot0lsf3JjfrQFZ0FZohYP
Or4ZHFUMYEV95ZC6vrUsKfxeYXg373ZUJjxk1jtu0+2USqVA3m8WfczvZYF3Q0dub0mNnQ/Qt9Rr
Dag8CMdlu1uZ3Zaxa4xFibOB05qTXI8RnHzUsBbOe3Zbhl6JgV5e4gAbRBAZ46OSBMtuhu8V1ndL
4qGIElvTLono9m5sUAZ0HIxy2ek9txJ3rdytXHaiY3lwKhofOg8Kb8tC87tp/LupY2GWWFHBRmkb
dK5S7YtHn2HZRpndl54UtbqksMEjXQZnlfYwVONoWSo7Fy5GlB0lJ63mSsvrL+jFG1gTyadlE59F
ZlyMfqmbHClZSXc3NbXNGEQLL7U5frDITFkpci41IM43ted/aSKxbMHnSLpQoZnps86ORjJ7I1VB
+xjG5bLjaq4lWmgoJFh1MsADTu+MXiAUFi87rObYsj7MzArjzemej5LV0FpvurHsU8qz+1JPe1FX
VdzTfdIOCcL/aLveLdol8uy69DVhyaCze6cyJgusPLnzo3Hh2PqPCZuHsp+kQBZzMivAM6dW1nGc
JdtlE5/FJZmgbhk2GlFNaX4LeyyKYrCHCwefJbJdDTnKQznW0dQW/AXmtUU6XC+b+CwufbVAB1Jm
xdEePNdQ1jeqYFn+PUdE2Y2sxT6IdCcYpTdksV7Rx1oSOFRXZ1msnxmVib7w4ITAeDauqYLjkD5r
4k0b4m/Pbgaf3ZgtVKza4PXgWCnufjYVFDB2n/RRPhp7dmGWMWCjQOFq0LFm2/aGAEuXdJ+pmH80
+iwyTblGe8Jli9e+bDteh0TWIKXBkuuBdZkFpxmFkpaHxejAC5SfYqW2X/AB7M4WbERGn4VnKHol
sSqjdyDV38sivDHrJeHDyLPYrDWlCXvPoKos1TB3Aw1lRGlRtY3BZ7FZlbCH6MmMiGno1+kAp6xM
P3k7TF/tZ/twFpoSfrfQS7DSkyGd563syHX3e4dfrhIEm2WLPntpAoOmp9hko9MX/lYxvC3WDEsu
IPyYZyEqDNduPInZeyo6U1Le3HdUVBZNe+JqvH97e73qoUuVYTLY5JKjR2O/ag3pbdngsxCN5HIQ
UVaOABrqh7Dsnot8ycOHJZmFp2vGvtqqGud4F3+NMR/lLRsuSWgZexac0G9hc/Qj8rlJ9pSp7pXs
/75sPWaBiVZYL9ujy9UW1ldViBDd+M+k2/8sRjDpWWTGchkU6ch5VXm0iHu7MlBFWFQTY/BZZGqj
Fg+IsI/OGAy3XprfYu7jLFuSWWSafmG1Zg5tMs2TPf6+iCDlyw4rax6RSS4sThTVKWqJDMsVyCou
nbc5i8kWX1zXaInJolAPsivf2cOiFFyxJ/nw9yHpjxBZS4PWvTG2jyTNB1Hry04ScxaQoE8taPfA
vsbEvA098TJm5sJTypyFpAios5mB6J2Stj56IWYJo1O/X7RNzFlMghbQo0jOVQyj+2Nvydej3Swp
3LPc86AMyjxAtWhwEi2/k4oqcjw0KBcu+CwsQ5Qu9bxXB2fIAkjC6h4T+JtlSzILSiRLggwP9sFR
UvVLoPe3gOA/g4VPv/tP7ktzFpUBPguRahA6vRqg1kj90bSax2XznoUlIrzA8gakdRHkfo3z8cma
mP2LxhazqLRtEVR9RJ3aHqLLzEvQaOXhs2zsWVjGsqKnqpuhK9TE29RFBFLzPzmppvD7yXKLWVii
E5WOOVrRjhzG2u9BC6kcDTUYdSuT0MeTYmEYiVmMquUQS1VGpdPU4iekXjZx7X5dtjyzCHVrFVPL
ke0o8/AWvX4/CuvLsqGnXfquCAS6u5+0Ych//Pom6uEQZ/bCoWfx6YmmhT1KtdCTm0sPA0koMguH
nsVnqAdIBgXMOg9y3KAn5XQtW1IWw81jFp9lbaKviXoFLp5YHIfx0J+lmTR8ki1P6/qz7TiLUOgz
rRWbJSeiNNRPwOWq88QNqk82+wejG7MY7QfLUEyPB2cqlFevDuEjtOJl0U75zop9t1P0BKHyesqU
8yS5bnpwt11pLzu35kigXrfNXti0M6lz4rIQFe1KxgN22cRngVmBN4TxSvPObM1zFSC/p2nL7jdj
FpgaBByBiwa9uxjn2BZZi7KK7pZNexaZXSxQ/LB9Etr4FjuBl6S2n5aNPAtM7vvKNTVvdOoutXZJ
k4ZHV9TjJ2sy/e4/2eHGLDZVvUtlDXaDgzwIhj6eH/eXsTHWN5Vv+/5m0a8w79uHEw27NfgVDKs4
5oP1qOTWbtnQs7vIzzX8ECqf1RmUF6nEy2NQl5VV5k6GQw55ubZoxroFEqGtnL02Q7DsSDRmB0st
iwSWBFVxVa53KItuVe2zwt4HX3SOYUp9Q1bGjJvfqsLsDCXWdQtf3BSSu+xQnPtAwZsXmGmGFJiz
6NZXpftxsL4u+pp/QzGZUa9gdEPLKm2MM11D210KvH7ZXtFnR0sj49CSx1TGY796swMDEtCIJ/Oy
qc8OF72LK8nFJJhbH3sHBKfuPQC3y8aeHS5VaGlDPEw7MbCvu7jcub1Y1LRCPmJ2vPSSl2YDUl2O
LUnJSvHFaycQpFo28fnpEqoxnn9MHMt2REH7cJtMfj/LBp9d/XXTZIo3UHaHcQcnEChQUSX6wsFn
AepLGDz5EXslhXq7rhJ8nlGwWLQRTW32PeWA67lNZN3JVfGYlUgcK4q77LFvfue3vrv5taaMddtz
NaevELfBLkLdxDY8rCWLjmDAjxmoTKcQI10fRfdQvtTzUd2LodDPlg0++6K8x3vXrpk6fpnoWiNc
gOzksqFn37PvUx1DolB3aiTLUexMuuvAC+NPaofTbfP3WxQPpR9XBRqmZedhZTn4aRupE1iKdS9H
mYkr9qQ+s0oTaHlbM42HfN03iVUuuqLMOTpGrrIedGBhgvrU8fCOdck+oRlW/T/OzqxJThxto7+I
CEAs4jYzqaqsfbHLdt8QbU+bHQRiEfz672R/N226bUdwNRETM1RaaEN63nPsXQs3tM8f/132VI9c
3VgiDopJHRqUQQeEUO+7Xom7mY5XoGd2mFRhLFSNL8Ybi6ccOH+xr6f+zfb45zjI7bS0cjpTGGQU
i1KdrZUjd00P4d8VLf94uKsGd05TGqaa5wLvjLhVKRTUfQ2zmZKDAKqUXHi4g3TmCjz3n8O6JDsf
vhnAo/CtfrJ4+JrJ5Lpq3rVom33z2t/IhX+0ytQNnYJn4sVJpF/asq6fnNJ2di2C1E7+2Bf1LLgo
TyuCqzb1S/D+/pjcNP51i//3ngkv+o/PNq2zVKUdEW/OuvErV88473Q7dAK8ebW8/fqPXGb3/5gk
tqEZkI5ZaVu0TmmZ97KAagG55nXfs7cDVUO+XSamZQi/5bEGJxY3FRK7fU/fjFQAaVFrNJNn4AvY
QuwZrnq3Ln7T+D9rl83OyQjciAOhhbhK5q9uUt5zLrZv/tpmONyENVuGhB4n4xz53n5ErLdrFxxu
Mxz4G0H+CtpkXXETRXnqXq34fff98G2IY/BAeLcVsd5qhQ4MVuTeWXblsx1YYT929nbF9WYXEej5
QX/QrnxqQwT0u3rKNsZRUx9EUX3txRIV5nVRyDhP0Jb8+uF/Z53+YwRtkxwrVi449p4fl3Uv65sx
teHyw6mzvOu60tVzY18cZoikcc/ILA8/Wl7tTieIaAgAIDhk42kMZi5ty5o786tZAW79zQsDunaZ
LP7j120TWmmEJC+F5xnDHZPJfaoDPRxyWbgWJK4xheDc18Frno4lErqg9dsb2ISmVdculoVphfC4
8v0DkqxYHP4740LG9JzsDPti+b7kTRgd0JeXpzSNxjPwBHcB+WKh2lLIxEpcQGRlOVgb5Yvlz/ie
amvMwwO4wfodhHUggXTlpoYpNiUlDtEm+epPi2pOeVnOH42tyvRhGZwQpYrsMC8t1FQChpnW8Ltb
1pAh66oo+9umxcy4EOTyHjGSyeA+HajLvF99juHvSqvJUoLLa9+8U0ITznfLXLRtfcBcge7oIPse
BOZa20TAQsqqsZdy5S/NFcUUa3kQA744bh+qZIC9OiPDaucg7T7pxV2ia+qhKhchHmCrjyT3uuca
fGP0tEq/QigioJncRrZX2I9N0TviGCHprO+tFh71s993jRGHzC5J+R9ap43G7lCRz63hQFRiuh/7
yOR/QD111DldKFp3ACwGff5iCe5V7zN3HSE9OqMdti+QSFP1ABOLqlksoPPkvPSj3egzO/pUHmrT
Ss0db7VQWixGyizQFCbg+b0MKeQfQ2PNHbhspDQVElA71BJfiSj1zBn3WJfRt1l1ifOds/W++yDC
oRnuVeXPzZPloba862FO1k+IISZegJwo4gJJBKMZoA92kfXyI0Ovro9hmOXZBwDlfvuUFr4svKMH
qBduTT047XDP6XEg30u3R8k26hL0J5B0WjlKvRwAW7YmrUJQV0ev6eg789NQ16p4wNM1Fce5nhv9
P5BHST/GQ9dwmiv6Tt+h+pAwRWrty8DGY2WmtyYpZHnoWLidD1WSCfekWuRnvcbXCMOiRvojfA/e
JBt0zBj2Ohfracrq4bEL3e4xhYDaHpq0jr4knlTpLRXo6PsOOkl7IPedVVSIiTp0soGsL42jkC0u
q0MF8Nzr01D6+aeLUETDJq6t27rseysO+qy246VX3rODReQ8yElgGqvb4mLYqsfwCjZ1KWFCUUBw
kF1FKhLuIkTxabpoaioO9L9AUZ4XKEsydQ611ctjqe3+WnItcpXYTvgFyLp9GFS/tscmGy6awWTu
lwMOUXXdq1l8nvtg8Q/aB3QRmzSX84l0ezpeK98T/8uHybpIPIK3sI/aljqAYk3wTnhpe9N2quan
9CtmxcmPPojF16cmCmZzpdPAzx5hjiNO4Sy/OTtZp790CLRv8xGBm1s6/KqyxDd+xBkyi/MQJXn7
qixCG8cMfxyWkArY9MFRddS/dIssX6o2JR7fz4nzbJJSZiddIO8G9ScLsjp1e26jVb0kyuJjbfGt
ZDoNjX6tdBfcLCGZipMRUHyvLIi/6moAdzrH7J6pNLblCpYzbYT9YGclJhevGbriLq3HHDzxSCL6
3BRle+whXjc3Yk0aHbPmLvqhcLpzI+f+L2dNaZ06LU4adQ58QLAQ57J1hvcm8/ifl+ECPaiY5vAl
C3WLB8he/GczdWF5y427b9/JtND+lfCMfCtRUI13nsaoixsNDtDVOK65dd9WxahvuGFEplkRkD9g
6NMhxCrhzs+uKDSk3Y5S2BpsmCHrby/rR9VIcx16TXqfe1mBDFJY0Tff6/ESRGsA+8igApLQZ0p9
XwVz0Hzv8bKBlvHHEA58iXgCrn2TY0uOMFA9pmJFLpV6gamu+LBBG+LMflKelroha1yaKF9fWz/D
6VtCYEeuMPbrq+czZXCpEKkS6sjA4QgZqEmccrBHUHSHDJeUHEwVz4srliOQGXpoOQbliHGsIs0M
y2Gq0EvmDrLRTFxNddG/RzgTcR/1sr/pStUtt/2yLP3zXDeXAndhqS54Ue1SjA+sRYn/oIdo+bhE
CrUOYh5XXaMYIgx3LDtBEIZryeB7GgZ6ORSRLSC9y7yM4GYmZX5uEuwJQMfTTqgTGPg2eBimPMoJ
AqCFuaNHdQ/gJ/MPJe7jNO5LLmfjpcuc+aW55GKe0PS24jhiV/3DC2e6Ma5D8OzWMPrBR6nCLqvu
RCpD/2QFtZ3kkBAG+BmetOOhTb8XyhreS2dcT0Xi0dGzCGmWFWrl8XnghS+VHsWnQLfTt2itwFA5
xRhGxyRK/LPKheLUdTYPQEXH17zwJN7E3navANuIOz1N2BK9ua3vOLG5eLBQCeNbs8/4R6I7066D
fQLlRHZN8j8qviidqT+83neey1ZhYjp4iQpa5Bn0+9dWuxrEkVjti+pX29lVUZURCAfI2v4FsRZ8
cZIoGHBQD0CEGNWedWjdsXPeGVTYXk1UWt19Wq3ZJ7co1vYKHnruXfdCFupA19N3CF84A7NXpzhj
JcHGZuGJhGldB+FNmxXrhT7v9Rlq8yh8IDfUjQeIO5W5BlKYe7cinxw1HnvTQxJGUb5o8aTKLPSO
c8MV9SkC+/lSddQ/nRR6mg8pmihEGskshqMuquHQjARADn0QlPMjYPcQNp+OynPbVHV9h4p8ra6H
sLT0q+s663gcg3AKYpGyBUklygDQ/Vh5bvIC88dLjiUSk2r5PxgkiH563y/0CZmNc1uatsivJTeW
XdzONsKVAKe38MA117r0208TeXa0Dpo14LA41ReMvNFdnl/u7shH4bgiupyLwmWmRwaGeNM4Ul+5
7DgOSPqsBG2FwyI92bJ4NMB+wPyUs031x3QDDMe9CmcnBMzgIAfjz536KHkyY/55AZX5Kowvbkw+
SU5hVJAeIzGwjo1eEYGpMoFtvQz2CO4zGTMwjZNRenwY1j6ZULOmXKGrDljMlcBp4B5S2bjuiIvY
T+ezYzdhdwStXZQH466mvFIyGLpHMWWAtkAQgeltV1RYB5NHWXg7hOxHDh2YrfH74lZ+dPDWijAX
EiJMoTqZJQLDLnXtY+6wd2gOjrH7TzJLLH3qHJmMpzYlmskPMvoD52QqRyO0ins29f50I/xk+t88
SmqjW486vuNc0pvugrCLYBuxDFxbPpsrwDvaXz5EfV/59GV3to9NOiz1c5dN4rPylcsYQaDADiVK
UHdJKvXrOPPcNj9p7ZrwWliAxa5EEnnOmfQfMjMhYVu9prCr7Mc68tcQs+0IobdxLJcWqN3hEV5D
UmPomZMI/lPkfBpDy2AWrfKgbG6skVzlocnZt2LmyGvxWIVwmY7wIMDCTUaXT4B7QnXIMNoGh2B1
I4BSUVZWd10mnQ8Km2t4ZN5srlFhyKfCgG88FYHK9evq9PMrv9v+KmSy1PybmyY/2yu3X2gSFjl9
W6dFujH1G5zTmXqYl1MR5jp8T3sd9DcBb78Mjz3HH+nXsR7IwiJT4dA/NU30Af2LKWIZZoEdW8Sg
8+NiDXaD88BG3jUiQ1/uLFAH/dFLG7dDJl5wmc+m377P08ZM7H511dzVa26QGI3SPrRqDLDEq8FM
RKqV+TNyGwMhKc3nubnRExP0ja6GBrV1X8Ic4bdOqH7Dws/iombpjUeBhfCJebw0b+2Ie/puXTK+
VV2zlPXZGLi6pz7klh7Ht7PKkzO46BFXJ4Dkn8+uZL6Z3EzfRcOwDDfOGvAZOMMSTt9554JSRb5R
+r9UwxKKitRbuz9LRAYwvCCVmefFzxbnRUzWmMXjUADvaQq7vgpgTX9uXWd4zARr/8l1utHnawEV
0TUUORf5t9cl6ylq2nG8UdoUINS9orGg5Sdd+MJGVIxHopV5/xHbo1IPZcY2DhVaYzj6yIb+yubJ
j02yssGs60xUHwuXuvv7ooE689miuq39PIEZCp4coPvyZnGk+IAIRyj6WaWe2gmw8k3Pja5/YluN
ogxKadRAKotArA1dZ0d/CWH34CdzZwX45S2jdW+FQTLcekrnElJ+VylGjGrXQ1f40YUl5nVVeEuv
R/jk2r5lPeV2kljPJAHYDkDVYATxsossqOIm4j1dicVeZoCkKfsOJxhGVFuZ13/wBiTS9SHIVtN+
Ue1YzN+ilknhG6wkZ/1fNNFz9XfXZaDal3Re1fOJSu41OY6Va19Qy60Rse4uoaA8j+a7sdR9caoM
q9eh7FM+btN8yP/06iD4bIhsXE7lVWqjLwrhUAGwF3N6NdasmctJWPxnAt6wHGdzl3hz1y7PDpnG
bMEsLcpJnZgLsoaXOkrhHgs+mhB+FJqvlyFb3B4ypbaiuCmIy51EXi6oN6nVsg9oZUAOVLkR02Hi
Y/sd21aKVg8cY1KHFA1jfYN3GyYJLiM5VYv32XELEbLTaB3rCI42T58m3NLpX0yzXXNCwanNVTZ2
oTxLCo8FNN7I9NEXBCeufh0zTghemzZU1VH7QZPylUFR7qmuMFAfQ+bRJPYdDKTRIVkGsT7wWoP8
DkJQ9AZOIy+ucTxO3ZOlheOeJmaY4rZtu/mNyCsZXdWMmfdCRd7E7pSzAuwWaCecGPCMX9+gmMQ5
1rPlnt70ou3p4K91Xd0uek4m1OOO4Jprdb+7Qz/jaGhT86dthc4buMlRHXIci/0hS0fRnKp29JBc
z3P+V9MsiVYHPJ/1xBa+LemFDqE2DN+VHRb8K+VhSrV6rJVsbxiE42dQcwlmpWmUN26ASbqwQz5X
A7sK/ePCZYmORZmH1cPAW4FwXXYjp9SHZajbCrnHLHgT4+o/U++g+sOyeuaACs+CvjB408n1O/c5
iAZ0L4LrOsHeh+UNEvOlgnCyKlx2WQ9bATdvGiH86+wxjSPlivKbcdIGWZprtEegLXMixhYbbIB4
Pfcqg2Wv7Nv8yn9yIwJNzz4ZiZYaPIGpfeUjuTrl66Czu9XkvmZ+qzJxEL3f5HHO9+dwBmBvPSzj
mKK3Fc0s77WHPQFdRAuN5kCOOPjkV1r+TxjLHr4g3tXmKQutyb/iUHfUB7f1E/4JpvHJfqBUBA1L
6dELj+j8+wnP/MUL66Cd0b7VTKgP664ob+xgBr/ZjbINxFHVvvOOCdhn5UkX/610Qk5lep/ufaxM
0Moz682QnT0/E2dO1tuAKEspcHbpIKmRLXV9/jAvTHNx2U+GzwDIuh42kHbODrCwu+SuxzlF7YkT
Ju6RTzz5OmddhLU+mmUDNU7nnwO8sOhhkt49ppRLfkxGWeCvVVH2oUu74FM5onnCV1zmf6pkWN9k
2DT8yJkFnS8fD3NOJqLnYEryP0J7rJyTNZfNmT+yPItFWDETa/kCOR0xQDWYuca1LvW1n4KLP9fF
Umexh38BEWXpd5cuy9X31co2IL0ygsML1rmRvAGeZ8jyVj+32Vs6WWH7hyoV2xyXmxjvu9XJNHuj
aDzjisZhleK8RvLpkIP+Lh/LaKju9QI/rxitdIJP7YRd3PcwrF8vzhnslpbLrJuwajUj4nvXh2Y9
srm/MHIth6M0q+oPvuEU6biarNbHitORg08hWBm1jy4AnI+YVcYbCmXt5W5I26b/po2dsFjUw5De
WouuKba0ZS6QCxdUdT8bW4jqGJUdKmsvFJb1LLole4AtIm1MdSo8r9JYCY5PE3onNBFp/rFOyUs9
wzX1XPaozmQwkafpix263LlHeqwffT2JhXhZ0i4Pho/qs+jm7m5JXG888u3UVUc/YSEd+CQrnxvP
k1+duqpyOLbsTA6tn0dvVP6Vt1yFK4SD49Szy5xy884ZDT5fy+qXlU+boh3urD4MuJjt5+WT3VJ8
lGDzAY0bJcWjmtr6e+WEYddwDuEwWyRLtdZ39cQH392Eca5A8o584biUhu98kOYWtb8+7+xaFtWk
Qb41fp68hX6KeMgqrPy2Uoh6j72H/+/WTUYAQ7YMh7+IjZWgKsYB2Z+zekt37Y21wAFrzHRkH5c8
5e7s3ntJ9DKOGf4uxwChODFtrg9a5Mq9r7jk/qvSQfgioYF9WSQfF7dN5lTJTe9UNsZeL1jG6/Vi
Kj0M6IVffV+IF29IAGr2SbhAkjfhZ7eZG9wdoontZrpaMs5a/ObbLBgSBw9852fuD1C4asFujdt6
Zk6kginfl0+C82/SEpqIQDyxfXrPnNWcO9bOF7kM2jrXgeGItMIu/uJF7no76RAHxJJE1W2qrr8p
GJLDQrbFePZ8Cq/Rp2OMCi4nwZlTpG9uRR2uI+lcuczB5RvPH69JC6Kh6HMO9I6IhnkVBRH8xyWt
3McgXZc/Ew75PtYQVJ8WFQ3OTdQ475G9HBaUNn46fVirCt1VP6TpbeGvpeLIz8/u/C7LzrwY66B0
APAXNGq9nAboCzW13ZH/MbFWM50CNs/98QKpKFE0Ztl3sU7oV6NScAZNdi96jfhofsojzKSWKIDf
lt2SXtRXHcq9BPriS2HPZrpaFaCyOMsXzl0n2+u+CDsA9BkmQnA6X1svTmQNZ4iHA7nFZG6+ef66
/CWXSeEssRYfn1tfy+9N07T/8/yp4P8adFMJ3XXAn5c3HM1zEpm5b27KAXWsonn80rkNpNm5QYp6
qCAjJac2Cov+AKI7MWwOF3M/GpMXRxzq6wfpRcJcmQlyNh+lev6DI0LVXE1BJ/9iYLk3QbA+Npao
H6PCKR/E2k/YlZQYn7ogSh+YrsOvZU35yW9SFz+7ONzck/sdi6Lyc9g34eSeXZEv0OKjXWQGJ9wW
rlc2Rxtu2ZAYoYtbE9utyrW+/Pom62e/fBN0SXOVd1NxuTx08AtMTEeOO+/CxnG/d/mj/7iF7zBn
tpqYeIyvmE6gqBXJkZPtqpJle/fj0x2BLjthGY3HKHHkTR7Y662ruQn9zSXfT5rG3uQThrErOPAO
8JjNwaud3LtRsStzGdqbRl/g5pZztpK6wom5psGzFbj7euK2KpnLJTxcDX0lTZOvaoYA2svmtKev
/EuhMDZhlYiMZ/tp8knL9ViE2a53+S/lQa7zyi8Mt7WZ1fzh19xjpdOuXH5wEU79sxMK5lcxWq4f
B43F9mIO0CjvAq85QbSJI4ihyyK+CoHT1u5fiJWOUeeYXRfY/+Lnc3XkcD/neJxYWF9r7QwnJ628
XSE00Ko/NgpfNgDrfRx9dS+KU8EH9DtXaN2uRAIQ0B+fLryFA0R96YSjk9w7HFUose59+GZYZszi
c43LK25H/QjQ7OgqvYeOxuvcjMvRrBy8B4ppfDDvHC1SM5N92jd2NpmhiwQRPkNHIAnZ+XNeYmSY
13TcNaEE22pkrkWDaM3A0UmLq5y5s85hke2CsjjBthzZn20blKvy40pwNsvdBdEFvqt3tcuW2j2l
Bj58A+1OqOh96riT4oBu57M3o7M2eThx0k28pHdvqnCMq8bZN19t65GnYO2SUPKzOcu9mpvij6hs
/9zXIpuh2au2CPyAdxmKcT3Oolxucq3XfXP4tiZZLgQL0gSeYzFGmhKR/uR0a/CbFfMypf47dxJs
a5J9znGIbXf0lHlk75iKxE9ue9sQu0CnEQUcaxWluqkDBwfbntaC+vfjVKOZF9spoHxhtpebtKmZ
0KbnfY/edJ/ZLrqlDsmju7Y6dtF4O5XF+75Hb4JmQTVhzcbdHa/WkB39gDl4dfetpdE20z0gnDUC
5lbcJ+UTTPxHzj52TezAnX9s7bTK/KppaO0uKL46VFo5tv+yr0k20zooUJlHHb9aZcm14WVW0jrv
e/RmWne4h27bcDaxs4BzXsY7EG07G2QzrQfBZMKicQjne+tVostHjrd/M5gu4/3fgynaJrnbROej
XMglhRzjHviOvJvCat/P3qa1rb6F6pr7C2AMPMQmedOg9nc19jaonbBT8WyHMiguzOVNmKzZWY7z
cd/DN0OyXaxwUFFEFYdvXaslusGAvCv7GW1D2p1qTdRn1HDMnlGP05y756oz+6aSbUibG8XC8aD0
xuNiZQddc5rEx/GutSja4gypgLS6LJTUKXbOg903d0nb72yUzaA0GbiqrhdUcAmMSwDAv3NOuWt1
jrYRbVmIoBg6+qCa/cch524MItuvu8nfSez/GjubYSlsmSGGh3vgB2W64uaquOFonDy6tT1Pv01e
ZT+EqyGf6CzHYKnmB4fj9k9cyc53+Ah0d/ArTlquJiO88dpMjXqYMT8/cRDC1XM/2MkZukf2ssy2
1e7afEZ/e03+8bHcDoM2WHZp61B84gr/zlfNrt1+tIUNEj4Oeg55ufx0qne3H85JOez7xueW/scl
YclUoypRT/Eafb3kbYZ1ZyHrNsU6OwCqBvJh8VIj9caB7cpiZ4Ns1rGKA9axdIyKw6a8V50AYRHs
W9q3hzXWlDdBYkBXzOR4Tm6Xo3cK532Tq7NZybJwoL/pVcVJSNTLSyQhy3zeZRBwcJT/+Coxf3Gw
P9AqnV3XZMgR1MjSvf71mLxM0f8xJLcpdbcii0hET8UGBPVr1E6fSAocSxxmddVHu04/om1YXYdJ
18JeVfE6D7kdz8kQPUJA6P198+G2OiMK51KtGUCpYE7uK3+6TQm8/Lp9LuPlP9pnW5MBpk51g810
KC1dvPcWW5aD7ricO7gNrfbrP/KTPcU2cJ8sUd5ot1OxUsNymuY6OOAz3bkX30bu26jQXun3KtYk
5g5VOFy3Vf5h3y+/NNs/ZscFcZTjlvxye7SuS7Jr3HP/se/Rl8b6x6PXaXZy0+H5WglWc6hwa3Vq
V1UcocEfH11baY54LGLirTSJDxK0OG64gfu275dvluek962WH+5BSuU6i1DhQNTe/Z0y7WedZTPZ
kJQOOHgGSi2WmSye4U7Z2cnz2h5TruWKcJfa03i1KSjJ8J+vtrfrfcotPXFJlS8bybmwKkc02FnO
zaLxdz5c/vhGPXL7y3A58ct8IkVDvj70frvrO0VuTyrT0DMTyl4/nvv1m56ac5jLXQuH3B5UdphU
kchh0UotDkGrWZOb1SS39vRD+S90InUSWLB4eu6WsUVcIxfzb5aN/+6EcntQ2ebJGhYjOjkMNJ+y
ILiXxI73/erN4CQ4TT0WQd44i0geZGn0V4IKbtdMK7fgxAIdB75MfjfRi3M4hA+T2Dcu5faUkrtf
XYoS74zoXSvuivqYhbU87WuUzR6Am/uB6L0KYr2u8sbO3bfZW37nF/3Jy9weU5bETuDKFTxcqfdx
cj6tzbRrRye3h5RT5xICVBRUrXP+oQscPJ/7YC1ye0SZ58Fki5x+EjR1flom74oirn3V/cQnNvPJ
GgZurZFPIEFaj0KXH902+F0p2M/ae7No+mtapkES0glT+1E29tVq2fv6t7z8yX8smjOLg8+1ZxAb
jrHOQz9wK6Qzd98suz2l5GVS3p/yw00yvQP5+KT64OOuDr49oyTguLh+wHWQmcPpELbk5vpw13os
5WbFlLJSZvGqIM5bdWcv3V1FQfy+n70Zl/Mii0IXMwau0EGRSvpnqFxn3/y9BSempanGqaVNytW6
49BcH5Rn7/qslf8iJ9o+LO2RH06NTXmygW8srbVLZOXILTsxzEl0EvP148WMxyBsHv26fd7V4Ft0
4qUso07zCXXo3N4nq0UBzz4CMyUdP46dzKI+bqXuJO4YndeXCSV1ln3wTrlFJw5pVenMo0n8uX9P
Rvva7euXfU2yWTADlMOLJ2Y/xi/QkBU8mgl/7r5nb7ay4Wi75TzRJnKBNFwX9juld+rzvodvxmUy
a5lVIe+yR/NKYU1lH3o17Ozgm5EpHYKIphzpKJ18qJfow7xPpebILTrRxiDSEjkN4npsKWHOn3Mp
921+gs0+1spD2wITfXGdqZD8LheI+HLa7HZXi2/piZTpkVO/dPHFG658Y1exlTq7DCs0y2bNNJZD
Ad3Cb/esd3doMuo7x30QIqqafhybDgTwfKg4MKCG6E9Tcrw81dE+CLgMNoumLwd7ji5dZbTm9UOe
+8G1bafqtK/Nt8PTpZ19qC8xjt1H4VUP674LFBlsBifpPiI2sw64SB1v12W+SQa1b9+2pSbqzm41
RRpB7FXuwwWjAVhzZ3tsBiYciimXl7Of0AvaG1fo/Ko33b7vki0xsTXu4Oo1C+LKTe+SsaDur9rX
JFtgYp1S5BgOOft733oSZUk5Ypnq465OsiUmOhdzS9KwRQlz/NuRTs9L3+9jRUh/MzBJGxqqKmnx
huLQY92a/OuSU22676dvhmbWUkCRedZFoZiFR1/o+pm7t2TnC92MTdU6JkuphIqdYvGvEo4rn8ay
9b/u++2bsUlRnTeP3I3jPKN2Q0uind6i950bbMmJyWIyoxFXU8ObfKOQbDzU87qzv2yWTkVlVwue
6m+UhKG2qGzwolAa9+tmuby6fx96yi180HhWyDUKE2LtieyB0vKUxHItKFQxwaT27eS2GMJOeR3/
BpQ5ZZI9Zl1/GGy96+pNbgGEQVHWLBaXWYBy2GNNaO04U/Qf/7p1Ll3vP1pnyyB0KTtaV0WXrDK2
h2VC0JyIkrdvB7BlEKqGhw9OwKa/B282BB9ME+4KlUpvM1LLOg2X3qdZxAScIwtq9T4QeHzb1yyb
kUq10hxVJV1SSP/L1KzXqtG7zmvlFkFYWBWblgbP8UBJ2rHKAZ/45HH27XG9zTIaGhWm9PMgJodv
jpdKL+BR68423wzUvq2mwSC1iqEV+CflGuqA5Zrtmx23JlWrb9wwtzheyQr/nn3MTeDvQ0rKLZK1
mnNrFhU/3L+cqjhZqbnZhxq1q7NsbaqzoeI0oiQoDgLKoT3qjZGl7COYYUr/cbPoVWtSNtQYxaBK
qPx0nT+rdt89ohSbtbQwlCUGhm/yZJnuHOTSyfI788pP5hWxGZ6ZRWXH/3eVqCZEL77b0/S6r7k3
Y7MyVBYmVJ7GJbVUV4BfvjUShsW+h28W0S4VavIrQU8Z1nOUw5J1vPb7r599+bf/x1y7pUn61lLX
MJmRwJose1drk9yzOuVX7TTti/FTfvVjbzEun/vUunPU52H/cstwuI36of/NUvqzl7rZ7UqATOS+
bVp+TB5LvNUmkPv2F9skUtaVrrBWHi3tEHGH/FrU0y6UntwGkZyQGFwe0ia+th8mDvrCBIDUr1/p
T1pkm0SyPVU2Y8ithKWX8nY2q7yCk7RL4OhQxfTj28xQCWbEYsk6WvLdNByERHa4y1DKwzcjlDxs
7eMe4EKlWqpz64LB5VtG7+sq2zRSBEEEggyNHuXiz7Scexwsbrfz4ZtBOnuZbPOBh2dyOOWDuJPl
76JlPxmjW7Oqysc0pZqMWHkpRHhoPFd/M41Fwb4YBmfnpL7NJS0m6RJX81fmtCju+8aajp6p9oWp
QTT82G3aFhZH4dIpjViW4zgF8yl1/d/sdH/SQNt4QhuGpU2gnwtEa2pel+xbWAQnqvC83zz/JyNq
m1GoQsWxfHL58en4FqjubDv72PJym37yvMSq0+lytqioAGs791zISO9bOLb5pz51KDR3Uj8eVPMQ
tetNJuTLrklmG38qqDlXJuB35w1YDQ139MA54L6jxW0CqmuJOi4NZ7kJgbW4buzbxlr3hcKksxmo
gKuGYW55mWPbPgxO8wRvYp+rBofOj73cdr3Jaj2S902UPwZeehPuMmU7cpuAWiu92oN9mdSl9zr6
9YNsYBvve5ebsUkwXmrP45jYZCo8FGP3ySzjzs3/Nv9krJ4q34ImmeblDeDVOWqp7N/1w7exJ9+D
dLVQRB9rs0JtrN+sttzXv7eJIcfxcAvOzIZh416yseuVFYz7hI5yGxgSXtKkU0iFnZQUcoMNikel
152NsllD4c0ZmTT0lD7JXsBHP6nM+bivvTe7XL6cvdbvGZeEEV4X29ZxgS3g/zi7riW3kSz7KxP9
jtk0SLexPQ8AWYYslby6Wy8ISS3Be4+v34Oa3l0xyS5sMUYRM5pSMZnu5jXnnrN7/sP/xojbmKEU
RIc9SmZrkpj9FjBwDhjQuTTLde+z3dUIdHY0NI0Ag27UzRCNK7p3FR/T61xFu7MRjC4D+Aywo102
ubshNABsRSy/Lt1io4YcSYoUfeFIF6X1O/SL30tyXcFC2aAhp2jHOg1whdK0CkAPI96Eg7mStdiW
XDUhHOh4ZXsd6uyQFNmnJboOvKZszJAzAbOcGmxnnxvwlywj2APUcNXlVzZqqHAHUAs38OWq0dnV
XXmcC37VViobMiSdEtGcgqvCSzCO8BZ984mYvz9/hS77KcoGDWVJAJZkju/NTPoqrH8vXP7+uk+2
Hs0UjW9LssZwOu52qhQLYI5gFbvuw5n1amoOJhrkKfYVdV7lxafJrT5c98lW6AkbS6SC+gN67eXX
pFHfx0V9ve6jrUdzoJk7NuDe2EOnwng87Yb9cJ3GMlU2YCjTvOdh6a6+uHqHKtRNGzfRdattI4b6
YZARmJdgCIeCANuTgryyWq4CsCgbMxSZYZhkj1UJBfFBJvq66OVVBlzZiKGOxU3IZvQFLxI0RGnX
vG2n7qqyLQRRrBMYRQ3XHOsdd8nsVWAWmnmZ+1edFBsy5Oo+Lbp4fXnSunmbpDz7ACoOUO5c9/HW
1XSGlHZgsEK/dM79OGXgRb4uEa9szFAzhH1OgX2APZlL6jkgazvqEbDBK4+idT1b40DL2oUKy7yM
j+Db2ZlIX2dnbcFV2rhLqsHQtC96qI2US/Qt4vOnq1bchg0twqCeyrHiOYseB3CEHDUt5XVH0cYN
DTUlhkz44uDPfOwc/X4017V6KRs1JLKAgXIOwOahSwdQI4d1f5+oCQRN162LlRoScg6FBMHeXrXD
p4yBjAk82FeeFRs8tEhAp/MIaMQp0Puah4/BeJ3utLKhQ80UOgW49eS+qgd2kH1AfOrm88b9vOzX
4rU5tS0dCO+6sWqAE2Qr229S8e8hi0soFnRRtL9u5dnpGFHfQJE2bEEjAeJ7r1Yj2NDAKn7dh1u3
lETzglgTKAiS1e6r0gHJHxpmrmv3VMp6R0s9Qyixx/IgfXacU/7V1Hlx3Te3cUQtlUkct6iA1gL0
4CTV901SDhvxyt84WzaSiKD+mZsMzu3cSvClB4nvpvI6egBl44hAWNboiKwdDikFjVzSgt3E68Px
OutoI4nyth3ymoGVwe1jkFnn75flulYkZQOJqgHsHZADRSkxAO08BABK8HUtV37vdS9+Qt9CNCKk
MLoA5Ji583W2tLtWx9fuqHVT5UQm0JRD8kMqUPs25jWR1xXMgW0+/eK0Rno4TSnSZTILPRzMP8fu
OqtrI4lyMD+CMBDwkDwBI9kCiYh9FjrXFUDhL59+8RkkmmYC2hK0vaAB5CQ+grn7OsU+ZYOJigzk
8CElcl9EQfEIqvZ+38iwue7223giykANLiaKTwfppUdA4V7WzburbKINJ1qKKamyDgjFIZ+ng1o6
7cVT3FznA9h4InCf8QTMOjiIzTeWmN8zTa+qlitbgLWG5ERY1ysqeQ6+ZDJqkTqLttRh/sYiCut2
IvbM66XMkDMLFwBlFfjgHhw5mY/Xrbl1PQ2IktMG9SG0NwLMQjpxB1nT6zhTlI0lqmRi8iIAhcfo
8NtkAvPxZgfo3y2L9X4GlS4yVM0QhPYieLXk3VfNg/S6qMhGEnVwLsCOD1+U97WzJ2X/A6pZy1Xo
B3WGIBrasAsa6EL1vYn3iawToDfMddKUygYRpfWUNgY8+Hto8+2gxgVJsfLK9mx1hiHqonLGf5B6
WihI9yn/g0fDVWgZoChPbWJZ9qmRPQK6qiPHtGZfdJheueJWIEpBJ2nEmkekQfBm/Wgpxpurro9r
3U4TmoJ0NSx5N5mdhpJM6FZXZT+VDR/KeCFBO6sRmgcDKCHhCpmM1NeZcRs9VLZ5Xy81+myKNHkT
FDU4ajfiuL/xzF3rYoZha+SSgI5OxJzsIzmIr+AaRjZngarRh+tW3X4/y4A4DkKsPSAP9yDsBEUl
8qBXfbaNIHLImFdpDsm5Lkq7t1m60FvAobZY7zRO8zkyRNkIoiKvBQ8KBOdZMCUPRdUEH0QzAGCJ
Rgsn80zG1EOmXPpjAmX+lckpG1nU5cGQ1EOI0LrNH5Y1BxNApnnDUzJ/MyPr3kL5ZUBXLJ5VNA+T
D3kjcrZPjG7QEzpBWHpfjyDo9YpmaUtIGimIHI1QPLzuINjgo3LODXjdV9VHoATByW4+1Z34S2Xv
P75N/xl+L9/8e1vaf/0X/v6trMAgjdZm66//+lDm+PNf6+/87785/Y1/3X4vH7/k31v7H538Dj73
r3F3X7ovJ3+B5C40U99CGmh+970FicjT5+Mbrv/y//vDf3x/+pQPc/X911++lX3RrZ8WxmXxy18/
uv/z11/YWkr5j58//68frhP49Zc3UZzFVRUX39uz3/r+pe1+/YUy+U9h0GCIxDdXnKwvwfj96SdU
/hPCEkYIgeQyQe/bL/8ooPUbYVT6T/CBUaqhSyegGLBiaNoSvL+//uL+U1JJmUH7Ekj9wfMkfvmf
b3eyP/+3X/8o+vxNCTLcFr99chSR2EU2nhPqooABZQtqlxlTwdq5QR72oYlS54apoUfm1DQvssvr
KK7LAGmlAj6YMHZTLk3yaiU+XB7MIPh+juvabyHK9qI369+juAoDcTy3XNiZq3nodGYGMz8U4Hf2
l85ZfN0C8PnT/v61gj+v2FOl+//s0dMw+GwJ31WtS2ejeLQB8EVCzOKBjyVkdiOj2hDaCJH86FDT
vIYM3viDtKL+kNUUJXIZhFrshMxosoudlG0Zk/MddIXmmhnBgXqSdrzbu20oJhZh1mRodwR8Foc5
4OX+5bOWLjMMUDHULIhdp5N1PjlRWI0Pceek2W5JY0RhdAFNt8+jpULf78hZsDLIZ4NPWp1/Wpa+
lzv0v5fRrnTY+Ob5b3T6aK7bIFBLIi5kMrAZxHY8QZXdBGAvGh7ipfyqCje9oU355+As9Ya/slrl
0/0WlFDJicJlkcyG4IL3sqtiVg8PcxiV38JwiCHJKXM0EfLpsdTlViLqwgETuPkuJiXFahWsOCPM
+hbEoJjZoIbKLyO8qEk6Tn8I0LT/5hRBlnhOPqgfEPtr/6S0in5AeUb5SEkgQn5+kc8OlwtbQwl0
LRhUQo1dOoBeAhTbAJ8+Qm6J73KI6/gdruDGlTofBXeWMIEWb46OfRt1R5PKgJjTiKPjEnYbVvIH
LcnLyjY4Ly42DzMwLuhiDZgzsc0/pW40LyiOZVU91AK9x52i9cdYlfS35xcMdvn0sLhMMQxElORM
u7YNavq+KtHokz1w6GwsN1EOuhS0DjeD3i91Mv4BkYI29pZA6K1G9idsz8k5xdA4nkoTYVB6tYv0
JIgqugxt+aBAZVn5Tpikxa6pNT92wxSN0ONQUBDKKnByCtCWJZ4EfKr3Gi45pGrSOXoLlQen20hQ
XFgQ9NsJJl3NEKnYQVY25A0bCtU8JJD6g6JFXc3cqxpS/MiSpNY3LF/cH3XSQaPl+Z04u7YuZxRY
BLyw1AWuzdrvCML19ZjF2YMJIvc2VqLY5RCjg94m6R7q1A1vnh/v/BCv40nNoXyI1kg7w5bLtglB
pp495OHI/HFi496ockvG+NQZXk8xxzIqzAe3BYfEcuddg+5OKEhkDyXUpNhjStQSeWoBb+5NFoDV
/TiYevogXTf53kI49GW42Kfh4Y/gDZfcrH9Wz/anSwSptSlr8rJ8KBuD1zV1kOhH08CGPXgC750e
ZY6XjArGceEpzvLpMKiZ52FZ6+KBLU4O6VgnSyUExgrnc5RkVXXPsn76NkgSO17YlvXHwaj8NyPr
tPfDWbWfclkh9ytbp5w8oEua0U8TSMVufc0LW67xNJD1bOO625FhyssKPc2seHBoxD6O3Ryh6XvJ
d2qM4ltliuFTFY7LRwb6/FvZVsrnyZLeG0GgSNoVAfQsq1UkCujr54/iE2HYyfopBkY8LoRrgC+U
Nh51HodkNEUyHzPQnD726cA8wllReasE4yHXcjmGUBW7GyEveucuSMdFc5z++fy3OFudpy8BtnIc
FwHPwTordROOlCF5ewwj1X9QIsgPJMk2zwqzLS6GEZjk6pBxg8U7PSsTFEZS2q7STSs3hpdB7xuE
T5wXoT+6CKOTKMv+gDgvf1+lsxvsqiVWjc9Iom+gJ5RAO3eakBJ/fu5nzomC8XcVAPQGHSTErm90
TVrObJqmowPBPj9qTXs/CzbeQM2MbJzCC0OBM5RQbDYwKlBmOp0/y3k19l3dHxPBo90EhMIxnhcI
k+hY/nh+Vhd2FES/eKVdeF/8DF0KOGJRhU7eH02/8AMXjbtDTLnFKXFmuBEkCSBVAXhASAKf83RC
ZIHEGsRYO6h6df1dNqw+dOXMNygcV29BirnFqXtxPM65ZJQwjMmt8YohYwtoNo+EOd1umiDGCzWl
xHcCV+x6umyl1s5eRCXAI406LPxWmFDbp+pGSJ/UoaqP4UQW6A1Wb6Ee86nj+v3kjEgwMfniEyIp
wRGRAiwglNlwAdqkBeqEZXOEUuxcwfloAwjDdOUdcCHk7fNH5Gl3Tk2PwYWEc44nioAjYD1DP70Q
YTOHQSCKBYo6cDs8N6al8ty8TOlubGoy++W4SlQPhibxvZomSGbJmmrwm4OYFIqG49J9YBAIdfwI
lL7Qmyph7H2YyyK6iYrWCf1UBBSNdhl0A30iCkkfGhIWjV9Bbhg62h2qxV4yTNAnTRy9zCAOWnmw
hZhrSG32DORbTkHH0Ncob/7x/OzPLwgmL/FoGYTnhNnFqtEsUwstOHJMWAu67RCKpG3ZvtjTWIN1
6PTgvuO/kTk4XWJU8saiCF16NGU9fc+X3vUjwcXH5+dyblcwCoU4Jy4GUdz2n9y5LJzKXeixbfLx
VRaYVWcIdKMBdK82DuilZeOIYmGVhQHVqjUhCHFkZZDP5CjRUe3zOG6gvxhv9ZVceBUxI8Rxa0IF
8bJtKXPEa+DCdMgx5tAeRm9yCzIVKWYXOm8R2ArGOfsDX6UH6gVS6V0VlDvV9sWLkvZwobB7LnUh
TKlxSZAXOd092sgUXkBJjyodIbK7lKOXlnqLqPk8GliHcRkBuJtJ7P66vT/dQxYtC8lK8O5z3VX3
SOv3kCPT7fw6kA3kfeqOEcj+BG7xURswPPouKKqo5yZ1BiF1yC/KtxD967fexUs7jYyWZogIqNbG
2mlW4R0fu4Aeq2gpfDMa6RUmmDde30ujwOS5LkfeSbg2CHAWDUdxlFEoezet1xkVvB4X/jIE7dNG
wpoi94LIEg+HDbkOehP20Azvjgqyr785yBMcxqrYuhtnr5OGHZEU3iX8fYLU1uk+QidTt8jEzke3
TKMvBBDYz6D7N36Kg/auA93/7fPX/ux10ngqXAanESrJwE9ar2ESD+OAbMt4hJyVA+80UM2HeMmK
3+OeNw+QXg/8ronrjUtxflzRUaKQxuJizd8JW7mEqFmrIezoMQeU+lhURU12pmnJ2yab+xvSUtA/
Q843fstMOB0ayvtPlA0dRBDDvLojC8/vn1+Hc2sBzxnOByI5nNPVvT9d+IFlBnRzGT+aEUKEXjG4
7S7Pa/etaht1qInMX8mkDl918KTvl7rJDVgaHHXz/Nc4i/fWb+HCSYB7i8WxnaE2TxJcpJIfnTyC
ni7AIRDtq4bqJgiDaF9TtnhOxMVX4rywoovzvQ4NXmnquuiExLacLgA3RWqCcOBHVcj0czBN0dfc
eRkV19MgLu4pnBLoaxG8AaeDTEbHcyE7dlzyAqqEYUCIX/IX0n88DYNUGgh08Foajgzm6TAl4oMF
iTJ2HIIEit2QJb/HY+Tsn9+sM7uzhuUK5wUPJ3wfG5QB2fU2Ag01O0rolX9Cw2F+QxBdvYyq62ky
wMHAlUO6Hsk2+2QyJ61Q0K/YMQnSlX2Wx77u42z38slIiqOHzBwTRFjbH+sCIqFFwo61XuXDCYv3
Tla+jN7kr7kwdw0SXShC2e5iquoSYtg1RklcfUCk2O2aRZONy3xu1GBc8Bau7y68MrvJURZTl+d5
z499ElTvIHs7f86hYLwjCRIYbMjDV1nkxhuu8Lnlhv0AfxdWEBBiGJLTM9eoaYmZk+VHGsX1se9T
+QnGyrnrina+DZXDtpjgLxhRjswmwHrI2Ur43pbt5qmIQmhqF0cFxkJIINblq8wNRy+jA7szuko1
pBVjcegW1z0aXbev88YZ7qDUV9/nocm3EGFP63oSDCD4NciEIgFgGMIeawmmrACBSlHnx1oOeebp
sSrfyaaQD2VPhu+ajfK17vOs2APzGmY7DuJj7QEa3H5poNcc7hzwQ8f7VvOouk1NX+X+6rq9H6Go
DTS4WxRbHYgXrD7eIIOin4T103AirE0LgBVsA5kfMzBT38aQ7XxggKG/R+VGHMMqHtJ9207jD01n
g9Lw4NBdP3bRlp+0xrjWwiHCfkpTU0Ncu9cA7OxSQpe4OooxiCOP5FrddKYq7gM5JNpLJM8KvzSk
eVUGS1x7Ub9E/YY1OwsAYCYFKj2MIKMpkcg4XYoewLi+Rr3uUEvV3wfxaHYGroHXz1BheKmtWe0Z
bguMDVrAbIs2zSbDY1Oxg5MF7T0LMuqVcImuGAXlK0iMGAlf46zW2eZO1FYRP+C8q9s6Gur7IAm3
2iAuLdv6AnBguBBr2HngMSJxmcyEH0Bv+og+7W/O4EKvJ6inDdfgwkDQsl+zJFJRyuxFYxwOIW3y
4LDiFg9j0Qmv005+iIfwx4u3h+NlQ92EoICCXMLpSTAZ1PZcNzMH7cTNLe2nwo8jHb40CoTBovAD
OMJNJH1tvMcM54KJEK9ABNWMO9GaECrTqJ48P5cLqwavRrA1WQarZPvTpahrMJlwfYhbyry6jqu7
uDCOD/l5vTGhy0OhOLlaQLyk1rKhstFATsDoQwn94W9x3X5VWGIkIdxpi/jt0lDw2PF+KuwTvLbT
HepKFFCcKNGHHhX8b27tqhsu3eSBphnfCK7OPdInrAL0jvma9rZbw3JKKuVmc3DI0VgNheS0eJ8g
0QqvzanyHYps3bErVQzF9CSst3yS9cE4tYsYXCEWwjNu1qmezhNq5qkWURkcxjpOQx9GuEz9aWHm
C/rfxvie5rH7xXRl/hlspi5aTKB7/b0sTXUfJ5ogp4dD8Z5IQDkhtxpnrQ9EDgSOkzatv8qGxZPv
thOACSQPw86jc9E8dIoNQHsmzEmQLeAL/u+QjX82iUsHD85dkHmtxsXwdG7Mx27JF7GbF426dNlr
7eOJiG5TyI5Df0DAGdxVtWnf1QwsKf4QqPAR/z7qfVfDSoDjpSLvIATCIM4DBfEvddvy35KordNj
GToLBOnrKjAbG3ruHCGTxHFIQeOLKq/t6NVVE+ZLFegDL83HrCo/GOBmvb5w3uRJ8MaJuo0I89xL
xngGinRIxaynyNpDPqHWS7JFH2QFx3KY9XjIgyZ+EXR5dSwBV6CwjTCxCp7f+i1+yn8IQmaVrfcc
ytHprgi08JMmVxt6JxfuHWJl5HPgMaD4YHfusEkUYTdgLoER6t4BSe8bt8C5c9nmvbu0TbD3yBo9
LZ3NSVE1TSXHYdSHvFu6nXSn4hFJDtJ7VLbxHZKi4qZsq6uWEa4zepBXgJCyDItOwiZwMtiwINXl
bRpHrdfE07CxWefuzootWR9mhP9YxnWZf9osYCAjvvREH7SqIz9tTX8zz1V/X40QFQyXkuLW8PHA
Qs3uuj7Z6oy64PWhIooY3xABkLGxoxDISoxlAxXvQzcU7W5Abvm2CULm02ENfZa5OpTGBQpjzIGh
buPXhgf6Zc3H/z6wrkDSCtlz8GvYzXFdDx5wRVJzgN+HXkfWNuPnVIzRzYvfPxflcOTZUKxGBcK6
fdDjAifm7GKYpTYQta7yBTpJMX+AXqfZ6JK5tK0CekZrLKIFFvd0W0XGgiJeuDmw0gn+yGg3vh1Q
N/7eT+l0x3kXvKr6/mtUZey1Ey7y2/MzvWBnUAJFthexx1oDtSxAlRSQ7R0d5zANbca8surYPgQS
dqu8cnEcDTcMBg3Rv50x4yEDUDVVzqGpmvmR9ETt4ESJdy+fDYrhZK1yroCGda1/uiIxWkiqxpjg
AL2F6ii7rN9NvXgZiv/pEOIm4m1dMXQUFbHTUaaoAOnyoINDT6Fs0bOl2YFke0vFaT1j1iv+hCgC
GIcI6MRYkQVUikku0F56KGJ444sq6Pe40eZNXbTRh5ZXmyXFC2YaFUukADC3lajKOogFyVUfph1c
y2ktySC1dRj7KtmF0tmqR184DQBp4IKxp7yZTdU00CCKElbrw8A79w5lFX2PeHYrS3thQoasNb21
xHx+syI0orN8FvpQiEXf13UlH+suMse4LNOPzx+8C+8O9JOAKRLIZcDfs67RPPRh3yusHVRsQM1Z
a7JLkmZ+k1aOuhuGmH7gQb9FYvaERraOCFTEALFEtzHmaNdqsgFleqQ81cHMbnGYCua8WkFMP0Ac
QB9SjQ7T+6FT6XvVU+X4Im0HA98zmI4EZR3uNROTv6O8D7SlMwOY5LXtuPwxdWWKYjJ6hKnf9Rn5
xF1FKk9XfRfusjTo8K4iL9B5IFCfGg+tYCAKR3CgH8xMu9Srhj6WHmRN5R8czHNvdFRMnxwu098Z
zKjrkSHMb4Vb1jNwkCGZd8/vxAXPG08kaqsovSMYsymvIpAiBdCE1IfO6fNbSLGU973L8vsiapxb
kJHQQ5p0gEDkZSxeRBP4ZBcwNHw1g/8tyBl4PJ+yuoawzgG6qAT9vak+TNnYvfxtAkwEx0yg0oEU
p3XUUoVnFTJP8ERB7uWzvsxAGhqHgByOW1HMpQu0mjhU4YxB6tE2dHVZgKWwggkCs+9dSNN+T6uY
+6JRYsNHvGAREMwCPCrBtsKM3cTU5yXRRdCrg84C9RqCOcKbalW93KvGNLBmK2ICPq8VbLpOWSQp
gpxD2E/NXdMkBozu7efnT+ClVQPqHAdgxYojpj19HuCYxWpMQnUoFbo+ApqIe1Gz/DadGH37/FDn
KFgg5oF+NzjnqA2cYcZhnuESThMsQBfNPmiCOEAD9UMsw8oH7TbzwrkMvcYt7nLW75ZlPk5V+emK
LyFXmXVFgRdEOHE64SoPW6ca4XQDJY8ook6SvVv2wY7IINshc2Z2vZGf66nPX2FjnXsRoBMr0EO7
Reh2aeUBBUZVAaly3D+rGqVdhNjOEiPAR1PGrRiG7A5aBsKXXG4plF94neEBIwODgiPAuGdzpoEB
nhvOOMd59VFgDd9HY27uCLwBSFXI+OVpObOaeXQzwFXDoKdrXHRDDgZVnNxFie7GqKTaGQpU4/Nb
eekWKuqivgj4IlyOddY/+U+CNKpLQqEOCD7VHfhs6YHlrNmwYJdGWU0kHA3cdRRuT0eJBR8i0Oa4
h9YZiI/yTIwYQmzVmS49yUbDqUVpeA1ZLP/JSdgcxsRxD0rX9JaxwPVbVyd+uCA0asS4oKOxaDe4
EM9PIPA8iKVxE1EPwhN0OjVghWlczpE8qJb2/qCaaKfytPVwdbaM85OTdPr6YyxYMoqiHbpjlHXa
nW5UjmapOETVUAYe06Fh0EVtIBzFMuQPvKo06YcmHWTqUdUD3JzzoH0QYM5QHgsz5OYZifLb0B0J
RwdGXdV7nRZu6Q1t0S3QPARpH979mm5EPOd3R8FXQsp+LdZCh8oykA7XTgTovnsQLETNNJ+hX+zm
y92YSuGlkI3cKhScHzgMiGQGymdretZmr8jivgKmq3YP8woB7MDadA/ewC2xmgsBskJxViJtipgR
QEPLDibjMkLaUfFDp0PAx0PwWXhoQWU7OTeIi1kagfbYMXuhc3XIQG37w8TNy/QCVycEX0IC0S2B
qER3lLW4JoDohAHj1YHnmtxOtfg2t+OWk3VpQdfGKvic6LAytjUaCKlNjyjxMGRK+6XQy65zl2j3
vDW6dE7gS+GthvOJyrdl8wLAfpwhpPIQjiH8m1aKG1jIys/hgt8gnNwqGV+6vJqgWQl5RVxfu/QR
0Y62YH0Uh8V0gddOaX0Yc0e/BvThZeopT7uEwjRStEjtYcdsE+jWsp/CCj4Cqkv94HX1WB87tH+9
TDPtf8ZZY3sYGMR01pEMWFNH8xDIQ446zKvWBSwkcdKNqPvc0uLD0USAWiDyUsKmyS7mrMDB7+SB
V63al0WPwkRA5EOXBXzXgVDnMC+Nu+HKnadNcCAQc+E+476dsehBqdGMBLQXB0AuFjQADaT/tDQ1
MiXTYBKP4cevHaiIRju3icznbGasefP8+bxwCyA8hRgDXYhcn9GDSx3EjWkXcxihkva+jqh5LfrN
d+zCqVyNClxi+Maouq6r/9ObjDCyNLQ3yEWN7nsNAd3XpJ7CPenmcuO+XZiPi2dEYzZ4U9CicToS
SjGizd0iONRwK300atJdWChnY+Muj4JlW/vE8IJZR7JiZZfXSRQcEoSjb0CrHHuoMr1MBe7p4AP1
4QKVSZCPpXY8kUFMAZEEjoc0ZfDIZ5N7bZaUG1HLebAJlDcApgo+ODAmNqyeugn+DFIfMlXXdy6E
kG5hbdOjNAlyd0M9PYwN1KDZULkv9gcxMhosGbq10ABnMyeMi16QM0yR6ao0fex51cReM4J8b8Mj
vHC31/cE7VprPw2i/tMzEaPinGfZUh11HJdHHgUu8wwoD1KPACC8SyGIsa+DXr5Mpftp/3ASCQcc
CdXUM+VRkcoicMOgPGYFZfvIIQBmom317vkb/ERAavlQCpEgwCBPJ8Wm5ZFuB2ZiUCEcs2VenNum
iB2cfKT4Iw90LtVtl4+ceEXI2Y9m5XQmE08Grx/H5Qgd51L681Bk8S6CILr2UN9i3JekrmIPPlmX
3oXZEqW7OZmXz46bdqEf1xXhN0OfjZOfplJ/AE4CrAYUnSWBP+meQLWZBx296XRegasKb0i0H/uI
fVqCZSJeEMmSez3M4Q8HUJVsx0CT6Hh5rGKCHYnS8Q005iO+S7KwTO+nJGgSDw520PtpLPX7rCRd
5dVN1oe/xUukRj+vTZCD0o+SzylUzMkO1XHS3xGnSsv7bh7L2O/xSAGDL6Oh2wPZnat91aH5wOdT
3c97NbVB4bEljj+HoqfZrtRd3XlxEE6f565SAybqDtRX01i+B4dt2e00GFBfi0pAeyObWn4Xpwvg
6LFsYbI7MhgvLGjyG9g0x8xPkJ9GWjxn2bDH2yzH164qxO+Jygf3VRiEUeahBZbED24G4WHfKfLq
R0T1WzBCH3XB0U2XGofOeM7jLLsrZQYWhI6CadTvEKqZG00GeluFjUGhNASq0xNBlv3gee4cl0YE
0w7YkTxA91gc/Pb84XtyxazDtyK6gH7QK6zDTt/pMcz7KJH9cRia4h3wQQH4wkEGm/Qtyb1VpPAe
zBfjnXKc4UZOTnvDe0c+8q7RjicyCMXwKjHvKcm26PsufjWh8LyiMoH+KDu8pX3ZYfWL6djmIn0z
Lz07knpYHN8p0boJBHQftD8a4ATme5LiL16bp135Osj6FKdZZcXX0pX0zyCnZeNxM7QvI+Ve7cPa
OrG+/AjvAO9YX5mfXkU+4hUr0Uh6TPOANH6PLP+jgBrSVkR8/vpiHBf+DTB+6Iy1M9Wkr0IzJrw/
9nWh7tvCoW9pxdgN0khbWjpPCP7T84CxJNJsAH8LpAwsf7fSUVuSBPJfKqIp31EZDx/MEGatB76m
Ktub2TQxJOM7UAQwhnr42A7igePsfmS6jGYQLMNn3WW6KR6noi+l1xZ9UHsT4uBiN+sZ3faDMBO4
8HR0WMKkGD2At+PXnFbURWk+N+gEpHnh+hP2LPXTIp0+j70EPQCqbWFz0O0yGFCLDM0WG+X5O6NX
LB4KwGsRFf03p/spl6lPIMvXH0cYhB3L0+JHFXfx7bjMxc2IphVfFeO0f/4GXtpcnKQVtrP2yduN
mpw1cQL3oQejYcEOSuTxA3A9000Sh85GzHvu9SBPhDY/hIYogZ2JL7tFDGtJo/aII9347cKC+2pg
w4u9AowCVJVesahwxK1bsaBJDw3utEHTCy13Y0WrXeAmW+21F5YNzcp4WFbfB60vVmald2kZJzRu
jqkYmJ/Nuvf7rhz3ZRxtBZoXh0IjLabDtMIJOT0WmQoz2dVFc3RKGXokJcSbCDoT68LZIqC7kEtF
LLtShsChQo7Nri2Dw6IG7x9cHbQPcm/KEr0XU8j9yhmid1MlurcoarQP6NiMEw+olGHxKiDP92FV
VDfPH8zz4AalUnRswu8BRhqNOKfTxnPrdOAJbACwdOqDSIR+dNCZGiGDk6FTLJzr5qbK5/Aug73Y
k75zNt6mS18AjehrMhc27yy9ySCWCXp8Wh+bkY43RavktGtTNhe7IC/6L46jMHnampsC9+omAux/
A+xwfl/W9BDsPAg7YN3terFTyWkp0Rt21JWbeUXeQ97B4fnGOl8YZa10gtmFo1cMyLDTdU6mxGkb
Bvg2Mz0FcEM0d4Uk3Ytv5YrrRQkS1SYYdhs4YbQZ2IwA9FiS3gGhd0t8YjYt6IW5AK2GMgAg3Kh5
2vVi9F+kUTJLfkzcDnps8djv8Y44Gx7zxVFgyVBPBRYVQdzpiqEKicR3lLrHCErE90tMx3cgJ345
pcZaiUZ6HSUaXH1lJ2+zznSiMQFYGYq0fd0MUfhqmRK1ka29NBkU8XHCsfkcnoQ1mbJSaR86/Dhn
DupNIite985E3z9/mZ/ertN33axxO8Aka3n9DFKb1aZGLBi7x4oUSb93yei8ZSIyu1h1BGi71ryZ
p7zf6TGf9u08VH+6zmhKL6/jEmpSWX7Tg+F7z5NqQETRz7s4TdS+KYpiD/fS8d3hvzk7r97IcTUN
/yIByuFWqmC32p3sjjdCp1GkskRRv34febFAWy644AUG52LmwCxSDF94g2yOlW1nJ9kn7ZFKnLwz
ZSfDdgMFGXqHQ8co0oMABR29PLfn9zMdb3J4i66dDSRpVzKYPXyLe680Y7oJCgarF0ToZw1Icv2f
atYT0ax/JYUuDIW6CuJIFNeBd+3pCVOTz1xDBrwnGfg/gsJNopZr/LOZ5trh5Vk9D0aYCrVp6veU
A5/RAteFkv1C7sPuy+ojIa/xvoW19oAYYkbl3En/qwNxzXb70vxARJDWc93BwNiu5H8i2qSSnmpy
n0FbzJrXuXPuHIhsIlSzoV+pWzx2bp9sSbqfANY2ms+jNtBu51utqYmqd2Usstb9U6N1sN5OJc5i
kZyGOjk6WpmClK7roYsSV3KXlL7mHfNutfMD8nJrDELM+mGOiDfHQ4CgR9CvRhkCSkeozTKHbI2A
kyT/IXrXGQdivy4OylLTw9Zphu4o9Yrkr61NaGGFIqMLJ3MygygfO2s8iH5M86iWQx9EmjNb5mnu
pbpStXx2+MluqAuBEmBTUWnYbd1Rp1TuldoSW16SfwASsmnmXS3HP/uqEBPgH8OodSGZPgtgEk0v
hhoiQux0tnFC4yu962AtnBrXvkrG25pLu49K2Y6CKLgaruh9/S7z9DEINDuP7VpHCUQ3h4NRGfk5
72wzj9yplR/0Xs63hSisIzabdZghghM1yCZceb2fk2x4vcGO0w7eJMae9aWzfMWTFUWPuNO94SOZ
vWmEHtDfWHhGWYSZ5qf1uakH53fvG8tnv0GzJdTXVv+5qJXChxhpvl4pZV34FBTCQU4QuNId2acY
YzaBqfW9Mu4NlR7RBTZP1VIXWFLiDfDyBXJhbwEF4jtA16J1sfe9yWc1eXXlM9S8znh1qTwqbCu/
ck1dGAUoA0x6VnpLhbf//s+NAcHNIxhzSjQSKi80pqqMBk9cs5V4HhdTH0NxijcM3KVOIvx0GEAt
JKydKmLe5CI/mrM13Y3DiKHc5POJwySo1ketxPR7IFeniMrU136rUrX3EAfU6xyht820aTSQ4JLg
cKr2+sWlkLzomlbGqgO+0cpRnJexu9ZeuLS224fbsEREwXvVUV2IQfNx+4yTtZuPpNfytpPNdOUe
3pZud2LJNiw6+z5IAm6Jp0tLZSqxFzPpYkD1+SEglT8C3B9ukWepo9ppzCs75sIRgK0M0BtIHeH9
vmqsUFDtVxdVDewCjNsE7Yljv6yIemtm+9pAEY7dllvTStiY7PsCjVy1yZerDqfP9JqwT4LmTYVs
xZVL/NLmhA2zIT5tB8rKnrNqyoXsB5W9WGsnHLGKwRaf09JV1cFTQfrHDJrqbCNV8MczlNeFY08t
KpyCpe0jW6Laf+WOeRY5UNBjY9L8BRPCq7Z7xJtmdKuuWkQ8gr45znDy/EiVzXjujEDgDcCYoB4s
+1ryemlcXphNLgF8LYS0pxvJ90dA0YFWxfrQere+lZYHXFv0qJ1WGCC5sXZvDY005Mp+ehSv3W1g
iP3cDJuC2NaQezpuspZDZ05VHadmr/P8ezOo7CoxjHt2dSbCwh/GDzMFTe1L2mXVb+Qi2iqUme3+
1kRXV0c8b+vYqN0Vxk8PxDCyyqz6wSzKH2s1TR/LaW3P+MwtXjTScQbDgIClh9hVbnwH3Z//7AcT
cQi6e9VBa/RS3CDCCH1obJtVHBtzwSkIVLpcD8RX5e9B+JTTOt+qzMPcac7nua4TnZ8JUSb0lfLf
gy9KbvVWGvOVUPnCjUIyS7cBPCoJ2r7YVBmpMnspazQKnCTyqKkeG8++tgG3BX/6QZAG4dkB0U3H
0N5vhGpeaMybdRHnJRynHC7QZ2Ai+f3QCLs7jYteZViAluufUthuCCmz+/Ly07eVJvY/gB2xMZBI
q/V9GIscQW/gelug7pLy0ptul2ZhkMv6j+9U4xuBhOGbbBhVGq6udu3SeX4MuG2I5wzYT8Dv9txy
w2qgOWGusGlaVOGSFTe2ORinFTZmmM2K3YP+3Ku/K9uesagMIgID9PXpEaiMjkfX4Xksy9H9YBUN
LCeRJdnXl9f1UY5st7CkkIwBYo6CzB7Y0bju2k5l1sfdmAdHv+iDGvnCefqT2F7SHfrFH7a4XU/a
yJ+386QPyhJRVkvtV9dgM0/tXiUEPugIpuGMHulvPwuy6cRDUU+QY12kBWYeiJ+zDTzqyk3x/OVB
9w/CNWARIAJIdTxdpQQTqcBs6XXk7ItTEgx/sHf+RExknl5ep4sDESL4nDQ6lvvipDUuFD2Cnpou
RPwprHWvPSBrmcSi9V/nfPsY1yLZBpqUbJRi614t02lbOxMIbMTZ7OuxrDL91sj1UVx5VJ5HCXD/
ienp/tP2AGT+dO1knyeBNQQizgptgqcORS5MkCs/tgKAZV5o1jV8/oVF3Jo+AFsgYQDT2z0nfVFN
bb84Ii4L5E3mwJlpPizmcXX05crknl+LTO6foXaIObnOTqsauOS60/WH1YZ0qKbX604CNvx3FPPp
EqpsrA0r80QsSEIjffWng6dd1Tq8uGxcfC5CCuy/fTXE1gvp+oplE8X4GYO3JepKnFdFkrzO6+Fx
51Fu2aD/ZBk0gXcfCAQtMZ7NSKZudbeeJvojXEn/yqF9fpezav+Msvs2tpqqiZq5iL3J009F0Lin
pu3SQ0dV4WNpBsUBOMlwC4no1fANoqgN1wAk3KGcuRfNzwuYXmIOmtgLBkzsjco9mCr7/uqrgi+1
CcKSNBM97aaXib60KCkxvTnQI1X1xc2gSnFodLM4vjzUhV2ORBHRGQqSyCDtPfqE02tLC0gjlmY6
/KoI9GPpU3t4/SgeX5xiNnsCKsLTXS655pM+ZRSFnx7ui5ilEFs13sPrh+Ei4tBuwnyA2J4O4wkI
gFmSgqTUfSOUjicPCBxWty+PcuEwAeKmmI2WNsTbvYCbcDK/9W06glU/ZV+MGb9EESh1j5j06xNp
JIwInjcOOiWhfbpudY42OBpJRJP45nka/f6YIPRx5TRduMYRvmNG5KeARPf1h5ZwKINV38ayqZ2v
kz+1J5Vjz7CUVXHviWm8wkO4sOfIKYlIbPhTYNR2d97c+62uAreNMYi037rCVJEnmuJKCntxFPbb
//Y3kMF5uhmyWivGylRtrFlme8oGUJm+Lqcra/c8sKMxx57bdrcD7XPbLP+UOirXRydgIfjxB5F/
LOVKPzubVFRU3vh+YFnPs3ZVhO5CcrnxbEGRcZVuRPrdqMpJl8ZdA8BP7J03rimLLkxEmx6MyZnf
p26a3hpA2O+MWe/OKc2fO092w0PRJdfgDpf2ziY1BTIfZj/XyNP5eypBkm9I2nhIDPhcjZ2du2LK
f4jJ7k+ALPxrMceFCh7fEmgKY6J0RrH46Yjw3Laod2livWpjTxuxK/ZUflCL2x5LDYxBiKyb9j6b
/ADDa2sJLdkWZ91fzClaxDUzzMf48J/ol9IT4hk+gRa/ij76vurjGp1mLn3qxB16ueHi2ckQmg1A
p0Gz07fdWo0RvqfBfZEu9r0rLXEoO8T8stxfHsCZuWG2Btrr2kePv4nnl870ti+pjD1dosJ0JJ9/
dmJDJ8cpc6hegzlprwtoH0dBWA19YMDCQHJ2o7TCLNwe5+W4oqy4aTX4pwppxEMyWsaVK/eR4rlb
ZTqh3IMgQGl/7IHyotCNcVWJHcNoz97LqTZJ0wh8+yjr7PwhHweSZaQZ/V+zNYD37uzeKhDambs0
WqY1P0l/zPIILx1fhr0nut9NrddZOAuUuMNllP6Dmk1kSGscqrIDlZvhjeb01V9lavpD2htOFakx
A69eqtrB3s+ganMavEbo0cirJ6OuNYNb31vQeZOWuZQQ4PxkDaECCxkRgFFnbidBt6weLKOM6LY0
P8Tq9/hQJMv6RlZrLQ8lJjyxM2f9R9OesMwcR4tuWQ4a5FpyuOcEUAbnuqeyZ7NKLOxeFUYIH8ss
gQyZXS8NoElRBXd9ZaZFSO4gj7NXp7duq7poUZyuTQiqOa1VcA1bdPF3gCyiA01La+v8PN2rFDjT
TXDCiOveBFzW2jk+FNJoWu2ECDNnFjQhjsE6VDGU99cV0cA1s9GmxUbcuKJjuHsyHtcEXAN1QV51
QAa7HY0+QdbkwB7iTEn7Q2ll3YcJ2YYrPYjLo5Aygd6CQbDvh4PMGMdC0+m6L3578kzon4veFOeX
o5T9Pfk4GT4rm4//wbZl90bUgEdnXADNWJNqyc9BIQ3nPEtr+A2WpP/q+4PxWbFJegw2++wnNMce
RKWS+Vfuz/qevLgrwpd/E10WvubuHG+62pumB30Yms5Pv3aGJqEPxnSNh3kefmh8hD+Qlot7CeAh
oNqVDIgOB8lydBGKFGHV+KkIhebU9TmphZhD3U3z9JhkXouNrDZY86nUaGJTU8jAn1Yp5cbILGdM
m/Vu1WnwaXayhK7drVwVlrd4Z6OvZHHQnaW8dZS3flkngVjtbI7VjVcu8qM7ZcAJ+xK96siB5/G+
FXpXRrmpQ2wv2atT5OWLLCOcrPPs2MsieQe0Ct+U3hqG91mfrT9cTIGN02wXOXidAUeqe0hMGpz/
dZ2Kg5rSDu3aptPu1cqfDcvKpuclrc7/mzjUbI59n4KmGQbD/90EEmkokQjzY8+0cepDwaMJAVTg
k2Z1QSsP/dZ5O/Ali6/YNTjfxJJyUemNW6PIvLRSwaGyi2++300bSs8bNbJ0f7gTOsi+o9QwXqb7
GUwPGl1V7NytYTwJcBZtFGRabR3zqUdrJ0+EuLekl8mDMHoWuBvtfoosbsU+hAswN4cGER4ObD5S
y3J0bDSCKjDeDeaS/DSa5q8cTPNzluU0WGWTZe90Sw6nVendSSy0GbA20+d7u/Dqd13Zzw8JPe6v
nTv61hlZU+N2mkTP7nCT/KZ3h+k//Hus5uQ662iHQVDR2C2DsX+fphO+DXVhoUpd+T65k62Vg/HG
X4rmtpocszjjBE21UcpOLefMMeffvrL7Plq6tfuqz2twk3lD/8dN18UMe7js4FnHuv/p+KplNyZT
fV/1M35spjX8yfqiHCM3qHwgis6q/65XQ7vr27Qyo2bp1d1ID/H7aBTdmd4oNxyl98Y5bJjxLMr0
rvlFF53agpZ3Xkw9WY5n0L/6h8rSkDgUTjB+15uu+NWlan1fTO36U6Ic8ElhZLKGQ2GDaF5Z4NBR
WY0Cp8jnY5679W1rl8ZDlw9jg0xI4n72OQdrOA46HoluYjqxqZT0Iynn6k6kbnMfjJZdRpno5iLs
bKdto3FZ2/eyLPQiHCbbu6+gN01HTcsTjVC6Se2bsXKyL4FRy4dO6MlPFNr8eyEh1pzmwCvXQ+Gb
2tdxnHQV4gDXyMjUZquJ2Mim/Kjo7XzCkBO33CbJyzZamVJ59gdrWu7SDLDioW7kdIdtp/11bUzg
vctQ2wQ0YFb+Lm4KEqWFbTXcpGVviPvKFsZ4J83G/IWZwPzggEvLD4bqkBHwjFRPQ0NkWf9hHm39
Hm3ncQO2aMG3gfaZE9Gu843InJceZ4dcrlmkvCao35ViMFqecVnVoVMsqrtTmT1+yArB75tmwS21
lKPHjVI32p2q9Bq9c1QHCDZkLtxwdFoYJTyvfQQ1SB51pwhW5BCrFbddufafEcihJtiXzr1yNfc3
UsKlzpNveQ/lnDZ/ys5mH+TLhFuGUbUT7WpJofXN2OT5n3JOZPopHVrjQV98Oz86KXyqsDQQe3hj
DItLDD524g5loo5Isy/0OVSjX2YRLcYxjyTCLb9MMMsq5Oozf4JlXNOPuWOI8pjMDV6GSrMH8Fq5
qN4uBnjCD5uGsH42xAByvx8GLw/bIi3/A5ARJGEmnCU7lk3h/+Wxlx27clY3w0RyGeluvSZRykX2
nzHLaTl586QBHoIq1fxeEgd5YieR30tDK/LDVDhdEwZMjMTGTNqfIyRz4Knw/g4w8oO/5VDSCBEW
BtFR0i5ShsnoDE4YdBlshhGdbhF6agjcg9bW2Ry2S8M7YOUakkAW6gE3ttdh68umZD+KSbduLKdv
R9Drtf8tW4clMmF59JHUU+1N5dfzN2i73udBl+sX0Cia/06ZgfZd16uyOC2LOWYnC9zTGGlFF6xh
bfbTCiKn46JPlzL5uq52APpoEtzMY1KCYVbwcT8nlBl+FN243lXpypsyyIIHIkMEkBRyGZP2wVVK
VDddJo36rs6BoRzMolzeTf0CFWRqtOIbHJfkSw4ePbZTZ4D1kqKPH4IqNr6buQjetL3GM6T1a/4J
xxctPeYAd2JDdroFPH1c7AOKewg3R3NXt3k8ZVkrbzS4yf0d5xtrmtnIFudtOUwqCKHvFvgvIa4R
hLlW+9/XavaXqLHXjrB5TfybOvfTj2Nt9Zipod3fHN0SHAuk/zad+aLCzaJRS10zbCHtcILTvvYP
IAlqdnYp3ODsT8Xm5JDzPB21oR7yd76RAYLBgXQqjiNzMvmQbblEvirWT6kDUYKYfrCLKCt0EwH0
fFRvq8wSAMWBzRaHTd+nCEVhFP9NJvFsWGh1DoesWw0Cd390A85m0n5dvbLvzkomWn0CY8pLL3q8
HiLsSNabIKGl+66G0lWFjY8l7L2d1FpHtFF1+W3QdvqNoCp96nw3yw782wTp1pFW/XlYvE4HdTTM
fxqjwzl1nJIydFJ4K9FESDySp6bs17mU5RAZjYN4HTZ+joy03ja/9vbSBdT+2vXOBmRb8xgFq3tG
3LR5J4a5bz5lA+UopIRNhPGNpNfIa/hMQ5isM6gomgHl+yyQ2KR4s6WR6Mz5jy5Li/cwgS030tGI
wZdBZG4VzZnd30P16PUDzZYs4Fcaq0aheDawqHbN+QZxb7uLaGlb/8FUxVd18rBrOC+Nav0w9ezm
ZnAalrglQnlbG1P9NaB0joNDbaOAB7PUvQtKu+Avt+TFh97vsl+W5tr/2Z5Gt4cbTdM/zXyqhfXI
NXW0iMQItlasuKJWlUkaJlxMQdjM2yo2SRNYEeSd+W+di/m/xLH7IWy31nwINFDS6XX95ZDr/fBx
8QvI55S/qx+traXLUeSFB7G7CRZ1I3Dd+6LIFReQZomT/UjcoZZ3nqKhGy5BxWlDKKelhkIyGKZ+
aT+sSZ4gJiE9PQsRwG77ox3gk3ighZV9lGVQ/lLAfuBBZPPbBnDlzzKFuYWgaN+H45oXn5LVabOo
zqVF3yRZJrzu59b5ltklAIvEGTUz1KrReDvlU9qH2oCq2mEY8036v1TTLdWRfkbWLG+s05ptkocd
IcsQ2vVcgijQjdQ5uFiGfamGoBxvVV2r38RGZXGccfV7UxepQY68ITJwFhqL9+grTGO4tBU2s7Bz
pQGBqVF/V+QK8lCjrdsc8klVBGp0GsawHtz0Hm/IrEBSKNXOk7tY/pFSohM79cCTivTU0kZLMS63
ld5jHqK7Jb4eU5f1xxnzojqCaNQ3Bz1J5LsyDVR55K/JLxIaafcxKASBXTMi/RTJQmM726NAWtZv
loTgrZo3HKDmNADQ/eR7ZgdmHsJQQ+ExyVP74zAF89t0afMhhKNHUYYndbDDrDFKmvCzKP5Cxxf9
oehN4002AVg6JJWVcFzUSMCgaS0CkbCF5x/gVkabdF6vP5j2zN+XiFwho1OXHLQ6N2V+bwlamhHW
GlILgYT0yJukixQ3beVneLQFuf/DtXLHC1FLV+g7SJX/NFytGQACdAEGIDYuSKHdo0gfedYshtgR
9vyhXBT5eMlTQn0l7YP7qlvX/lSR9vVHdPzqP/VCw/tgyTxobpE76r8qo2jaQ5VhLPRLjWtjn60h
4xFNO79qoz5DeiwMFl/IsNZcLKXQoaAFXS+k5yFPrmNy/Q71X2HV00e0kFRyrLI2e3CIf9qzqGZt
uR+NMvhZj0H6F1fU8rvhCE6cWhQq92nqfc4Kmfx2+zk4FwFsoWOW+WTrYuGD3C1zqXCrylCGPgyd
i2d3leXccyCdEj1aymGFUlSzyIfVmqVzTOFngUag2tcdW4Qg0sNcKbd9P5mUMiPywfmOquemEDm5
6rONC1Z7m6AWLt+ucp7fz9LbID6dxRF2eek+OP7gyXBRmpECNuiz5K/tl8y80NflXaqV3UhWhyBe
aBXIkGBZ4GSfucHpWXMa8MCZjcoaQ3cx3D9TYogzUX8iD6lS2hdPWn7xFmkWLBaqbpjem4nkGtQo
W30ys8ELzgNo8uymtRvzMz5w9jurD5zhrweWyzyU2oDwXF3k9edaG9hdGbRA6yizpEgIkZL2r1Y3
lDZl30CCakAh85MA67pHDcmj/ha5A7c5IDKXWR8qT7jf4e2rOWqJhpOQ9Mf/qiqWPUwpZn7xmsF7
cIq00MOg9tXXLPVXI8pKGgsyWEqKLdpKzK91SS8Q6NC7n2Bo9Letr4/5YVWG/tMb6u53K8seaWRT
Oe+c3oVgGphqo2cTzyVR57n1L5/U4R0YH4JEaDtzGrp1l6Q3K4SNm2E0/SFqzHX8b9kczzCOEUlx
q42JlR4tLCv0g4MUxwhhtB6t48uFiF3/cKuNgPyCQgg4ccNkbFXtf6r2Gk4GydS3Vrzy/3tTt3O7
1c8V5Rgp1nI5BnbVOURruNWzcXJ1TUJvq708KYPQQKS4i1okpWyDDsLT8SnAoKDXAFZ23b6NCgSG
I5Hq4x+5ttUrxSO2uVIDAi/4iChGFOPpWOkgaiziGj3We8f6hEqCg7qK495wpq6pU+6aAdtQiJ0z
K0C++DY+Qw1uVZkKcHM8ttaH3lzqt9Qu8iPgTePHFNRXqtwXR4MCufXoHeqEu8qhDfR6aFPHiJPW
fF8tmwmVok7aUns59626BnN5PhyKQMAhdarQNP72zj9jN7rdMuZLjJWuWR6cSaTaaenm8gRfWi8O
2pimtKG1oSKY8NypjzTu3K9ZZVvfDMJYGU6JW+l3vZ+loPC6VX4zXByawqxOk2tEgecbDP79tsc2
u1/Aoru1Eb5asCKbVz467HhF0hYtyUIJetbM1/XZ+OgIpVPmp5wHsIB+w25/YUqebQ2pGEE/47ho
S3Nw/Mn68PKJ3fXZHkfB+8FlFzMlnDOejpIlXtEorVexC+P0jQIo9362myZ0NLN/wIDJOIyDvKat
/LxSiy471i1QEoA3gTd4OigUAmMQbaviQelGlBjzFAWUPQ4vT+3SKMDiKIo6dPPgYj0dxU9qf6XU
rOLZ8xtCyMC+Edn6OkjB4/pZOho/260HBGM3lWlTarPzQcU8BnqMQkN2nCFNfMVgYjq9PJ8Le4/W
HIbhmzIISoe7oTqlD4Ugy4pRCs1unGaVD76Lv85k0R28UlG+NNYmKsQepN+PrNnTtVunzssRFVrj
kYzzgAMgJa52rY8MVVyZ1oXzD2uHCw5OERzovVN30njGlLp4HHWUCcxxpN6LyXOiGQnVIdu4siku
7XcwIACwOVl8uN3Eep7e2qtRuOLFVFgTLQg3gtFN3rV6QXV8HSokF5b5yi65tBX/HXX3Vuh+4ZFq
C9zN0Ih6qM3uIRjS7tfr9we9FTbhZhb3rP1PzysZCeENPEyUvDGdTpyTQUt+qGWd/nt5qIvz2USa
UCMFV743WVBDbtVUVIzY1IyZMNlxoiSZ1ys34KWdsZkfbHpn4I333wo8d1krD+fOftbFcR2d9Lag
8p1Hm2HGHHamQmX+lROj60zPFZAL/E26orsPZZYJsUmKD4yRi+FcjZQrg74zrly6z5ZvGwW+L9B8
0BoQfp+ersFeMkDUAV3XSmQnQ8xdRABfvg6n+thH3j4R55jgAf7X01Hw16mbchtFZljrZEbbh6Iv
pv/PKLYPcICXEcDnduD+Cfn81B+9tnHseDCW7lhVrY71i9vcvvq7oPAM+A1GPXCIvWyLQxxfWqvh
xTmo7oNbliKaq6C6Mpc9/mNbMuDEoI8Ad+rADnZvri38JaBp5MVz7ZifrF7gqNmuAcG53ZwdHx35
bIWtUUvbPAZV7p+7PknOqgCW/sr5cvGC6wdBSyeZvunuh0hR9OOA3mRsuJiWd+P8xfSG5Mpd+Gwb
boNsoTKP/yN54emnKxPRdCn+hnGHYH9EOVQLMw939JencukpAf1ErEzgZHOan46i6qaiDWIYsdbp
ZNA0Fg5EnenRzZ3mylNy6XLH7J2LCW9hnuPdUKZN+RS4CjegYVL7BF19qyeWelPChHvPTH0qu0It
85VLY3sznmYdrN4GU3o0tyGIfTpDs+HqHyTmrn5puCih9fJMdTQgxeqrZAodmVdfanOtzag2SJGu
jH5h0kB2CXQCCzX3Z47uWAJmeQKdMzbSYviRIvRsn8xlSk86KIo86nuhV1Fru92VcR/jjd20cQfg
yHDJmFCzdnu07Q28F4xhjnHVrB7yPkNDL2+TPD8uhtXp53oauu8CyZKFTCwroSEEU/PRdmpUlDS1
sV0LN4WSlwW1uEFg0KFzb9ktgjxOoL6ht4KE1+wbY3YYbHu4r4Cj/ihy0/2FUAK9NFWrpgj7Yk6T
u67JEKhKfdqLB3vSK+R7OqW+mFpXvZkKyhyHFQ6riiyR2L/0VDryDmxEm4YWBmsqtGa9/0oJV8sP
lT7L78DoSVCpD5v2oU8VZbE1zdCYS0pwqZHeq/GtaBa1gCv2su9oG1EacvwMoeR6ttDCsztKiRX5
6XKgp5V+94xqrE4JxjfoQ+JQ/zmbm4kKN9N1w1lKJBste/gxzHZ244uNMINAWo3S15J4h5Um+F3F
xtFihDfM8q6bteD3oiXWXYtIjBcNiTZ/Rqiid0/5ShQNjc1p3xAQ4wamUMPN8RNo7W9Bl1MLMqfS
+GqZQoy3Jk26JJK10X4UpS+KUMdF5Vc5WJ44G41NEcvXsSQJ29aQn3mp/E9YoozFna/q1qCcLuR7
qcrWOE4aNPcjHXLLCkdahNeMKC7cU8Q0DhkpRE4cg3aBbz5WtEktiNIFW+KUD7J/kGpgC7x8UV06
SKxlsPkJcInscVd+qiFrxv0Qt8tMeQ4SwBmRqOqDaOb+Tq89wAworl+JcYwLQQ772YNFBuAL9PXu
8rAqg+5qNi9xBT/3VsmgOrVF3/22pNkeh2koI8g1+tHvLXVHt9M/oYKY3gRW7XysByER1GpRCfB1
o0XZem0Otjtrf15emEfdzd1J53YBmw3Zhk7gXhPJ09O2sstuiUFntd91TZnvlErTX5o59tE6578L
a9GihKZHzNZLj4u0p3eBSILbCfsh2jy+S49Nr6M0bczzyz/u0vpx0wf8LHCvAPueXr5D7vFo5ySw
gEeM96VszU+pbm5SCPr4LbOC9turx9ugTPj0EPCgV7K79eQCck1rTUL5tsJ01KwDC9yGTN7SQZ8b
8GdpegXkfeEBpZhGYI9Y1CYosRuRG8UZSJaN2E7GP2Xp18DXqu4gvLp4deXHZCOCkN+oXBtn+ula
6qYY+MyGHZuT4UMTKknBmmV5I9ZmDD1QMlfGew7yJMim8LNVt8hoAas9HdCZUpJa2gexYwJzaNF7
+dm2OpVfjapPaA+acWqN1PZoAxXeW2zpqjd6a9W/sm7pvwKaa+hMaFdp9Rs1abfdwUNCaEPvlorv
njQrdSAjzuzZMUUdFjsby6OLHdR/QTEs3y2vNb4soCXpSNfiPc5XI8L8gwNcpLHqW19a/bsuWYvy
9WEUXx9o4WYbCTRht1TN3PWYtGVOXM6krH1NGd0z8iWkhXyNAH5hw206v8gvwQTD63y7j/8J6Zm5
NfHG2XGXWL91p3JvpsD5ag/LcCWqv3B20ZncylxMDZvj3ZyCJfWLEgXSeM1X81vRqvrONMtjDrr2
uFZGcuXoXpjXIx5/K91tCdhuXi1K3dYMgy72F+p2maD7hkzKSidTH65kEpeGYvewgzb4JRo9T5cw
TWwBwbSW8aTouYthcehZzdlxMJJr9ZPtVz/drRbRLqmCRZV4w/4/HSqftnVL8fhA4tGJe9oRh7yb
+ivX7PPHka+kk0lS5oJqujcPX2anQIkqVzHwjOCDTp3kIYVl+wUirf0903X3ofVn2q0vX7YXR4U7
6G47hMh+O6n/7ERjrTMr1T0ZVwj6YzS36sOXCc3hH05fix+F19Y3qypgIL887IUlReMVMjen7dHW
4emw2IdnziDniZL04B+NsUXkRvTX8KrPdz/wXN78TW4Agpdv7kbxJZ5byYj6H4TxY0cDnJYqreIH
bhP7k0ySa0rhzzelhaordwh1Nr7mXoM6nQ3FQ7LMsQeC6tyMS3ADU2Q4BYtovr96BdHZgtOFnA7P
yf62CpzJsbXeHONhFfrZwYImkotr37w8yoUVpIjCMMBwH924n67g0oCU7OtyjddsMD459hKcKnPO
z4WNAe26tkDVXz/gpny0MTIoE+zZ/qqBkVI0vooxRs76kNKHfk7sPjloqnJv2wxExMsDXtiJ2CRT
J6fMtv2zOwDoRRlajths3AqZPhjFrN7MeetfuYcvgMU3QSdGgWnBcdvzyJbGmWgAW4oGk4QnT1b0
UZ/gkgVZbUTpstpnM8/M02aI+yY1YX4N/8PZeey4jWxh+IkIMIctKalbVCdnjzeE7bGZM4vp6e9X
vRpRQgt9N/bCgEskq06d8Ac1eqcFqYwqEhxOy4NZGlbhm8tgRAvSLpR5PY2Eg+PiOOpuKRGjToCu
v/+tUi94mNphfQFgfBOdDS/WnAlU6ikaauVjNY6fSEy7G7fNqyvYJjDDYJFKYAQRyESbbMqb0phS
zV5OcT/Wd4vapJ8KwBNh77r5i9UB2ltn1AEcd1ZAO0fWbq4bPZAMuPuZ6fPoJ2h1hg3IWjRxDe+7
3uTT/WSo3YeoYZK/ZAXKK9K9uqj1+AaV7EpmhrgGhEJyXYSSobeeH62ySVe0fPMJqsvM9B4X+qkO
AA1n/8Igh2UOhwg0Rp1F6vQ8dmDQ7qCFaX+1Lo7dIy2fqD81UwZ0RHcne/z09qm4cu4trPM0smIK
G+Tizn/caOP/ka3mAhnWRp3KTts7YwT0lDrIJGaRo9/IwK8UQHLgIsX82JwsuVkQVWG4iUaxnMoW
fBqCQ6gogWRn8u40c/NBz3oA113utS+LmzoxVKSpvjOifKof+iTSfikgTf4wgQdOucyT931wJloB
738pZFMw4QmI6JtuQgVQKpM7y1vQ7U09Xx/j1Nfm5fMi8m6vJ1odvHs5OdFwMSKi+4SE2fk3wGpI
tROQTyd9NVuk6hHTbuMofTS8TP2oVfp0Y70rlxddRLQQUEGXUmby3/+TCsRTJ4BHZctJm+cy0J15
2VVxWgegFG9Z71xZStIOoVAyeiDZ3Tyakynm3CeLecIcsSERdVoA0914VKopufFUV+I7I30CO8Qm
OK9bmuOkRnrTRbp5ctv8Z78ilcDk1dN/vf2trq7yynumw41C1Wb7wuGyo8SkzNIaXdwbtDIeh64z
Pr+9yuVr47925SBZYmDN10P0ny8EJaDMgMEaJ1yAcuAqMRwsiVU2osK90TW5fCDcgsCaQHZ5FSLc
PJDaDJbAAk0/VXUKi4EhLHrkXXuDtuSxpc4DOONIefClkIUk451vOXtRR1PMrga7v/nmJskjjNon
vGp6eoMIfBWL0/iDfoukfuXZyCxoDnLby/xzczlZ1arMBfrMp6qI6l0398tuGm119/bHkr9982w2
itkU35Koxi14/mwmaKy00hhZR7OZ0UtowtQ2JtS19IKOjrbPXPe9szXmXMROgCVciQTuLWBmykga
9Dz3jk3qTY90fcWuRE7wxonafjS5ikf/AlAJuAk+3PmDxUDUM03H/rGc8xW8pZ11P3WIic+Vrvf0
lpXVfq71rDqawC9pWg63OJUXVye/gO3vyP4BUg369gNiwW1WlVJER6e2MwE2y4CXGi+leUSAHeRr
H893Lrypx0FM1WcN782cFqpmfwXrO0EcEc5zB9/nxgcnL9588tffRXYnVVxtOi6bfKS2lRTFSS06
Ro1QPlnwvQZ/pOaL/ExbhRE4KKl0oVOaCDAVeObB6+hzLNNdIVooY5UGxbPoY0whgf6ayW4YzBSd
q1k0Obf8YA1BrOilvavQL/mZe4n3Scmm2btbUeINtcJiyinAhzd+ljAZgJvkKY+JRL8EFnDL1ofd
ocLNEPbPwtLsAnny1LWhKZoiuiefUI8QU0zvoMZOpsNJBbhwHxmO8jj3cQS81iF9Ak271F9wEfB0
X2RrBAhYTSC5jKhS7dRZ0RLAjdlaBHnkOjvNyPp6ZyieBS9NXRrtWGZWcZ+2RvKxa4X2oTEb8aQX
Ntyg2czdoK+b/E+j0bGia79itJAWiP/so0YpzF3h9bVFz6qzIFikwgNX0KT5p8aMgDau7VB7fqmn
REeYM0L2eIcpdFAgznEQ0RDUhwTiqJ/tMkvHB3dNjTTQe3P6kqStlQdlY+rIvcdN+o/SpyL1nULX
frpWXz0aMUwXIP461mqjW3YatWprzxDnl/WPFRfGY5XkDbIxuKH8bSEOgBmvrfGx1VetCGq7qU59
oVQ5MFvsU4IhGzDmwmXMDbxqyb4DnWy+rNYS/WgikUDdi5XioEO4iA5FQz0SRL1RJTg8xK7h5y7E
t8aMNYFkNVCEHVrOyz/Oalj/4ha1EC6jcTYDu5hAJ6eOPh+8sYpGH4IFXAGGKcWHIgH8mA+G99Ln
+KHvZ0tXftVq5I0+PBcDIsiYFF/6AbK3b4hh6YO5jrXed4HE5TsN8tNzNzTZvzNwiO+mJ+DqGdHU
Wbt6VrHpHjxFRIdhNRFQdMXQjoEm1PUH8jeIZ4Lv7n5pUCOR4m3S+UsJEAyNMzkB20Wzs/5YkKXL
fK/oi5IMi9QZtzSPTmWbjPp0oOA0CpoUSvxCrrgy59QwoNx3dVkkgTDy+lG4ef15NmcLrmO0rJAk
IiUdAyWp+p+xmCH/9flYvLRLt8La7LTkX6sWmrUHHW5EgdFN3b8F8inazplM4w8483q+0zSlOiW4
31X71Ou7P3lZxn/7OJcOAJgG176WKdq3zIzqH1bjlZ8qbuck6KtCf5rLavoOU2z4PIwMf2AvZrmk
64FBIjLkWUOCb80Q3zrOBCdnLjs/rafp02C6+kMGgKLzraWHz9osjrLuHb7EGLhlnBkHrW+V1Tfm
GuClAkvgq5mmxd8pN2exB9qtPrVeuVRB75r19zhqq9anQeZ2R+yk3V9u67hPpllEn5gCQrqh7WXA
+5xn0e8Mo81FEDfzlOFe3eYxIw9gXg+YJWI6EYNEflLVaVZ2auPpzzi0EObSpHP+cSJlGfelouXP
otOidV+PxpjjYZU0846vCcVe8Sr7MWJG9M86Gr8nEOQNr6zy19ySKnbsq5/0nOYsWPQq7v0ehf+X
VC3jL5TnIxBztdYVH2eDOj4owOerB6uN0xcYBzGMAxGVrQ9Yma51iwzr965Q9T/j6GXdvovq+NOS
Sq7PYJQihtu0xN8gJ1DPLHUCFCoxFcX0hfDYLqXmZs9KoiBmmNpD/MVqUquBXpqaAH+LLv4Wm0n/
ouVsml2Velgglp4ovoso9Y4DAXjYjyVBzddsaJe1PTsQUZS0qf3CKtovb+cZ21KNM0AWTV9B1go0
XjeXTgfNq8SiF5qouz4sXmF/7e2kPiSGLo6Vljg3OkLbtOZ1OWzNpUKq1E7Y3P6zmHQjjmClaiB+
n/F9jh6Kzow+51ToO2RfTejtqXGrdbFN2V5XhQvsSdY/UJtNbZJpy0RFbmihs2pD2ELxOgiIvjcK
vGuroI1D7iR7NIxCzzObua3rXlUKLVSaCHpxVrEftLy4kVpvs3j5LMCfbFlgI+f7Sn//TxafFaaL
gsPMBwPefEo8fQ2Ip+AnBzAv790bHGZUc0GGUFZjgHL+QEmCIKNU/zjanbXcTUoifgxpWf1uacg/
dUme/X17vcvNwYiQWSGJEGxPpmnn602lKaA2a8hJwCn9VTpDfwcFoX60oMwY/jJ0iDNOIIpvlBGX
3w2ooUQNy5YTBp76+bKePq1IYw7e0cqIDoaSzT+SfElv1HiX341VQE8Sm6lU+Irnq5QR7KpZzZCy
xGUK4oXj+ckIV1LNslul/9UH+s9Sm/fI+Lcsc5rXR7tel10hcTyaUdzy9r0AY8l8FTkaKWhAU4OR
6/kTxU2ulSleU0e7AL7iqyC/HmdenPCJfVJzsVGtNKgXGlR+YXZcE24OVShAmN58Bi3elDdKiyvP
7QD65mzQkQWUtamZuOPV2vVi75jC4D66i6t9KOpKuXHMX7fhf0sznpuxMiMB6ZgKLHYTTWgaapjI
D87RWwfwLBFeEumhWFI8odJWS3ezZU8fuqGCmGKVNtrqZJHGs6ECZqUvkse/atCmUaCaFg7ReFMb
6KS0qBEARIINc9QKc37/Dpe+uxRdr+3O18rjPzEDkrGR4FrkHpW2NHfatDi7ZYAB+PbxvXz9jKQp
69ARoWJlm5/vh5R2KJdvYx3XOp0CfOrSIG306MZHvuiFywDIxYGgJFQLIICbKwQZgshyu1wPC0jb
T4aqpKcWYNuXvHEojdM4DmPPgnhF7n2vx2O7G9G8vTEYvzzMNF1BIFGXY2xPsD9/1BwvlE62P0NR
waDJvCX6t0/LOJgspfz+9lu9Uq6CZOCqpFiWo4athmGuZsiyLosaWrnKGcJNdnnCLNn0JycCPTWM
0b3SpNlB15wyzNH+fphtvQrQOamevTavnxyjdv+8/aPk0T4/AvRduBV4B9AELkrVCn8RJXE6NdRb
MR/VtgBk5HTezosaetE6/NS317vyvqFZ0vMjdnL8rM3JtlEfFApMboRqSzT0vdL0h2XN9gS6W23a
C8APOwteDsNMWmUWF+0meuKnIkxsROdQU7r85LUtImqR7t3pMzsNJG0aLEtW7gFoLI/2CMorwmsd
2Yl++hxjFLHrVouaeoqzz7XozQBionfrCMgtvnn9RB/4GTQ/aRtuJX2HLFEK+CBDSL0JV3U292NT
fFKE9ldBL8TFoMXq5i91AudRGbRHBXPA/dsf5PKs457A3Bfhd6waAUmfH4AqASY4JNYUNgXEfseB
8TdHICrfXuXKNnvtVaLpSlP0ggwA1nXOVqOdw9WMxItprM0HsmMt6OY6PeTLOt/Ira49lewMYQdm
ymtk8+kB1sXgHI05rLNc+azDPIRpm79XpUyGLqIjEGbGILSf5Gb/TzRetaxprNmku2Cv4jhY7Xjo
ml58evvdXXkW9FUZI1P8glzbfiGBgpA+o3gaWl5l7eBWOkEN9/j9+4BVJLoBHLtsHJ4/i2rg2ZhF
fKGytkVg50Nz6LX6vdgaBLrp1DEHdOSZBM56vkrdW0qG45AIW9R1dmjwqHdOalaBoGdyI9Jcvjag
RZInJKdq/LHZ2GVRZ1I2Qg8jEVfhAvvUL4WV3Nhol/EMABfIXMYY9MnNLWQM9ZgpzR1hhA356OOo
tfHdbLbirsVm6+69+4ClMAWn60r3H5rr+bvDtrX3kCcxQn1M7N2o11WABPgtRMblSWUVXacRL+EL
iOOdr2KYc+SOC6sUnWbPiAfN6XPqaFWAgVvri65OH99+rCvXIis6iG8j9yfHjJudZ+rt0kcLH8qh
C/fcTn1xqpJ6OcY18KulRvUPjRcFX4w8fW7RG/8zlgsdQ0j/P9RJ5CdrKrKPN36TvPbP4zKvGSEM
aCNIvl9ci9lCRFyWXg/7KrFeKiZ7D4naDXdWLNtjTuPa+65t592kd/YHPHuawKz0LNkVhoE2lDpo
01OjdM33eEz0p7Qy8k+GMTs+krv9rlOLW2zcqz8XWJ8lp+C8yU0W4yi5N89INoa5Fcc7MRjdP9x2
7gv8SvtOzyw76BWJTVfqW5DJa9sFLAKjd6BKNAI2m7I3rake0CcNyY8d1yfby8Ks0DsfRQ7zsWjH
+sPbn+b6gtISnGkoQ+LNbmncFdB56urhFE/qsVAUxVe56L/ldM4OBpJxX95e71oYYUBEi4P8CIeB
zQO2Czb1whj1cEFB8XmMPO1geumtQ3AljBClyD9Jt7mLtzUl0oDIJdmlEWYJV1U5dMkBLBSt5Ml7
920iQxVQA/kX+I5N0m1jZ1Ei1KuHaBAVYaHQOC+z8Rbe9Mpbk3QyloFIDUNksyGtpmyGSEWXwmrt
8pCkdRZ6KE3dv/1truwFmghgBRghE0Ac+e//uX8rr06iihlaSLvJPFHCFmiONPZ9hfocymntcEP3
8MpXOltvc3tNbbXG1kCLrS6HYZ/F5hJoCjoGQmCR8fajXXuBkoqHrwUlMGLN54+GtnmGRV2ihTQY
5yBx9TGADHDL1OHaA5Ee46MFphuw1eYzzTRNSSlLLZzLMgVHPo7kZsN4V2XNe4et3Px4mUDkpq4n
x9gm4xnSHEsKcSmchqHbqQiX+FmN0tjbr+0VnLAJ3JwhSeJmQ0DpMs7fWwfHPXd7VQ1VrLHtnYoU
/U8afX0fEOjbgz1g0B10SJv8U7ZNbtHXsxWUt3D91AOa2+oTHT9LKtVM8eLrWrEgLgkjYA6Q4HOP
Ii7adjekbvnbXEvlt+RGITcSNRIiPBn8RxiKKjsKGqYB+Gqv4v1JjcyayKJgzlG3baLR1IgEirTl
hrkp3N2wjAnjn+mW4MKVc8WJkdtOViY0hs5fomk2xqrmhhcqyoKqI3MowrvXBgtOrYeyibIbKcCV
bQgTkAKciMAoY4sSs2vFbAB/O+FMUDmovTLeTXaiBlNvGzdCxrWlJFaMvB3QMNn0+aOlzPcny0zd
MOl64zAxzvBNpnyHyCr/vr0Vr6zEd4KxC7wbOM0WAw1nYB6nwTNCdLigDglEebmTlYdVc8Xx/Uuh
3C3H4DQ/Ka/OH8qJs6XxmP2F6lQNP6pe9fwIYtSPrE6d92/AVyEOaARSy2BLyogVx1aVpHBC0RcZ
81Td2w+UyTdgYFein0vWxdQOdAGMk80pHgeMA7u4VcOqr5yDjXYlQpOo3737tclBiSOzXMb0W/mN
oZ/s1VR7NcyBdIWmpuT7Im3Mu7hZh/3bS105UXic01+VTQ8XBOb5F/IK+HDQlNVwKMr83mOmuPeQ
SNhX2oioe27/fHs5eRGdR0GXKk46WBAiOFWbJH7QS12pnb6mrVCNBzAH+XHS1XhfKyrDX4L0jCwX
nZC3V73c8RBngNEAswJTA2/n/CFzafqQMV8MK9Ou95Fqtl+r0ii/OUiV3VjqcoNI1xHKLp6SCei2
vvcmvWcs2JThQNFKwtswDO0R2n37gS5WIYFBmUGKOnM7shPPH8jSV6sXi72GTbQK6GDFcLL67lZL
7HIVUj4mTWhn8Ezu9vTiK18x3myjMHIgOkLzr1BBW8wbO1DGgLMtIdVsAIyRXOJcwEOdP4uhZ/jU
Zp0XtjUUwtRbutR3M9vaQfwv9h0an4VvqFX5aKeGfaNIvtj9rA3sjjoZDBlVyiZnj6RioVWXUbik
6LWVsdf5ttZ903Xr8zxoH9/+aBe78HUhiDsOYhc86OajLXPfisWY3dBBRepZRVjsBbX17ICCYnfj
3rry5VCoI8lAt4OOrq6fv1OcXnH/hLsWRiCn/S5VhsCEEnfjy117IBJBBoQM36VGyPkqCD8TiiPL
C/M8mo8dkf4BSc1uN1nVeCPBfb3ZN7sEdosJFkh+sIup7rRm9jQiQh9qSzLftzFCoGLRiodBt+O/
CK7b9yg1FKgp6PYD0mRS5tXzPjqJyAJXz8vnaPCsY2XlSch4cbV8BLfQIUTgOgHgUHWHd39qZpk0
eWQvmWnjZl+BGaowaXacUHGV5d7S2iY0+D3f3W5a/4+lmNJa7GBbjl42V+zcd6j1dS0fARr/Li4n
5x7QDn6HbnKLiQAL4OKsSu8r2X2gb224232Fs0gCRsIkIkzOiEtyV6sDSOd1QktSldiDarYijQoH
NPiBexRG8dR0nYNyX63/nvNu+mbPY2H4jb1U2V0WRUkVDBgWev6qpNbHKOtLJlhQuSdfATf0LUEm
7gFevVGRUy5RFGqJkoMoj5Jo2CG9ba2BNXBdIy6bOF9mKHEf7BlTLklarJ+JawsC33NbftIHl+Z5
VSepPwOgf1KSWAPEpDY2kCm97EhXkf34CxCv+R41XdrtaP5YgLzmWH/SkrF6NldleDBLL/9nEJqW
+xqSJ8gmV60V75Q0Hr/aEy0AdA2H6Rvzo+aDrTjVj8btzJKoFjt/07hss/3EXEf/3HhaXe3gFqt1
UGTLcM+sv/9Tee7ggWn2FHy+ALYUx7lazCGUc5DnqbZ6Z1eg5RD7JVYYTdC3jWBBc6xUH85AEt/P
4GLgSOGu8NdJDQXqQJHNgGPrlA7ZAunBr6fRHQ+2unT3pp33OvLIvWEEaTorH1YdvL6vm4q1A9ea
TgejFdY3Qy3E54QxFTjR2PhmoKiWgnDqhvJgZ6nW7uLOQqnZzfRhgbruqY8lwBeGwpU36L6H8UHv
e0O9urs4s5Abtas4/4j0a9TvTcGBRAzP6JEtV3v8n0WL6UuAt0y0Pjitkf9jDys4QCVf6892ZqZf
Msq5P5MJFwvEWKX/6yDz1e4SBW9AaNC2c3CMdniqcQSUeMXWdsPBaFpAgKPhtfu4shtvD2rXUD8o
ViHVLqZE/T3rChvOsyLkxnNyBOOurRDFDpzKhNRpFQakDCPRqvHdAZTGCgJLlBYSI7NtOltIlEKb
06oTutVI1dps+8LPGxezPN3A+OPtoHQ5TQfzQNYPAQwGPQnfJg2agRHSyy+70zo0+md1WbUZMY4o
cnyFhPpfHazYH33lEty5Ky8cRFe1wMLMOxe4Ul2ixXDrB13GE0lcRJoGFjV34vZKBDIAKH1BSLlz
c8veCSaRy05Erv2r9uy8DtxZVU6KKKD/LLmtREe6vo76YMboJyJ7rhmjr5djNe8ZD1IcO32BionK
JZsdDDfVf6YzHsbIRFTJzw67mO5OT1zxFTip+JUXkwFhfanzZK+nXfGrHYcMZca4j1+QE0VOC+H8
3P1Y1aig9yti1tyjq1aGI6DSby0FZ3Qq4kjNqKCs9k9pei14VYAXyl2q1ka2Rz5Uzffj5IJNyLsS
jYlWyWs3NLI8e3FwJxx9mon2XTn2fbYrotj7rdLvin2xOvX31tZKAZ+41cQut5z2JdWq9keRLLAf
Dfj/d6jxLk1QYHmC8LljFN5+NVCZ9Zei6HPfqFQlurPdnPc0ZV433+NZYMKVbtEM9TW3dB/6OsKs
wR0W4w7hWbBtSR1lSHrm1BsBeeWQHRHvrb42YsZkmjQMiVeRFOhdV1g8OyB9e1EHiO2jMU3nV3np
tNKOd4071fOuXmo3CegUmb9HOogx8vIzWhT8fqW6j2fuF7+3is7z2yhr60cqUey5y04Bcmpn3pzf
eYiIvMzSyiqYNbeCg220ypd5xrJy5w2K+23gS/7A3CBJgthO157PnnWf48UhdFMriZDOqWgf47gb
GV7HcYs9g6H+yr1xWkIvjeLhrnKrRkhi1VAdR01ZQcHm9KVvFPYXJQ/dUzoV5Jgo0KF9v8lvhxQF
/cmq61M/xCaA2bj/SsJm3nfgeYMZh4NDyR/VjbN1mQGyKq7ALk5WTEy2s7l56Jsx96wai5J0PFTs
j4/oCTc3Athl/ixXkXUc2YADKuM8A2T8YESV1dfQ5KVMCL0E9XlOHXEAGTM+CG24hQi6EjCwpiS1
ogA3VGvrS15UYm5tNWlPiKktJ7DA5Sk2Vu+5z4V647tdXUoqTlEbS2zEJoc21BnpCLTHT9NoObTg
MAlYM5VJ9IDF6NuB8OpSTGqxOaepZVmbpbqyQdbFXtsTVD5skaw6WNUaB90FJMDbK13ZFsAN4E4x
0mKsZcjN+p/G9GrAfS/mtDm1ljUeS3t1sEeylfe2fbho5FBC1vmvprznqyDkOzuQ5dgWGZK3Hd1L
X8ONZZdD173x6q49kByFIVJg2OD9N+mvpqtdNEZuc1qEpoRzarqPtWp/f/utvbZ1zqsPqJASsUEa
xjBpqz021AXDP7NPTlWk9KVf1aXMCwxt/WQn2CQA86eZ48+rlZ3avI+Q7jW65HNuDFrDoK6a1PvZ
8yqUWWpzVPcYqcGj0PHGAbc1NUXYYouN6Dd2UQbpl539LiJ7+mHFahwmJf1Jho06ljlvP9SVs2uB
qJMDCsacF6opHfIWvT4tyQmnmuG3oSaG76xF+dEA13xcUkBlb6935UshZSYtoJCppQu+2eTz6vWr
PVoJSg/Z4A+T0L57pefdaDBdWwWdT4/2COU8FdH51nPxLJO8kPRUZUqyX6YCay0Vjeq3n+VKTEex
B44l0Q87sW0fWhsGdcyTgVUwDwlXjbRAt3MThe1lbA46Y+mvjBRuyahdeTbJmgITyUiJiLRpPmK5
miozHcGT5lQutknGCrsipa13Y2e8irycb3fmcB7tK9kXYc9vooQwFzPq3CE+4WfQmr42DvF6b0at
mIJYs5J4Z+VpZn6abD3+Hk19bPgu0maof6+d+FpbxfgtxggKsw0xrY/IyXdukE7xbPoVolLLvacV
5EpV6zafh2KJPEw+mMv5YrRxkEJA3RdqKWHp6zz/RnBCJIE7re4/SHob3zPqqzHQE3P6xIgve7Sh
Af6pNapRX6CF9BmjUGy5NQaxsz/kygDk0cPD1tfyZmoe4qRfh101xNmPNR7tfmdR742kIrNXPsWN
lU67uhX4npiVa8eBHdE3DGYnHopdVufjr1qUq73DI0F/6vTW/bQkbe/u1EUsn2c1hws4k9Qg+T9r
cRmYsLyxcIlyPLAM2DLDvgUGXe1K+u/eo3DaIiX587QPdayk3yar1F7UafTsA+4B2b2KKdtD3sSN
d+/hkeL4w5BaqT+qojD2lVetQ2B4NU8jTK34rfaY2kMlca3ulC5YvPmkdNWEA56In6k1619iqRVY
EF6qaz5mCVilL2ZhE2+qdE18u+6EkNjC5cWei/jJmgfziZ/UY3DVeBD9qyoziVEJrx/7lBzJlLdP
1EU0oqdGLKLZaCPJygTp/Ny2jA8wUp6zUDG97C5NjMafKt3ECmCJ7sbiFlT6EuIpFaflFBiQmy7R
eOfrJXVbqz1KdaGbrc7JbLzuG9iK8XfUQjgqjULfG12dY1kQKUru8wXinzSuyxttrcsTzWhEAhSk
HIeBvNb5r1iT1V2zJs5OCBWLQza26wOF2y2G8WV6QTMQ0UyJXEb2dtstTq2k5+C1eug1XrzvI6yL
hsicyOkd+72fEYiOiWQQ1ySc0ks5nyyOUaHrjbBPYvN36Szq02BxwuAbl7iz29PXt7fNK8phE6rY
LGiSUUQChNiOo7MamwsFperQIBO9p8dPSwZK7VFt2K1W6dUHvdfauxZzjicltZePnlVFuxILlWct
MqmU8rL+nIn6JsZTbtjzHyanvICVybTArm0z1YiugaQ0Zqc5M7SvaxTZGtcRKbhfGKZRBGJCcnCf
rhlWmZktzL3jjNTZs6aIlxvvSN55m59ChwFgG+kR58vZ7LKSOcLqtFV8MorU5omTaPnKTNz9aw1z
+bssTf0bePHqEbNCc4QrNuGW5KhYcfiOKoxfVJiEAQ/mwn00OuvvIkP4bwcXZBG7sRR431SqNrio
g62j8/vt3355QABpqPQ1JeYJZePNTYRT4UoHbo3CvMrYRard7uC/GDcuvCur8HpMyfeHM3RRLCGt
X6IzUkWhG5XI/pXRbzW232nnS9caTCZjPSANpF3e9hS6oPdTbFfc0E2w/2uM6Fn0sDjX1PtWVPWN
OeWFRSU9Z8nDZxnaz4wcNnlxzs9RkaSIjktZF9TjUZcFdVeWz1kssr9o2RY+Q85oX9OwOA6Q6Xe9
sNRn3Vvq2C/wvckP7/ySDBmJcuTBEOl5xZuACwc7mr1FWMekmCFEmkTdbqqiG/Hn4kvyvIxNSQAl
bwJ5l/OAKpQksj0BaL2ED7fvRvS201G5JRJ8bRWw4lLxVKptbBtpU9vE68DbDI3IXdCki+IgmjRx
Yzh1kWQSOySEl94gphkXssqNMcSqcJuYZxn0u6lwdWkpE3MHl+0ujZdin1Zmf2Ny9LoNz4KFXJVi
RzbliOHq5g3OCb1QS+/iMAWVrg/zl2T2AnNqXuDyhoOHDFAzPdTZdFfMzb8j2v1OnGMp0z8lYn3q
LDNYjfw4COuAUN2x6+NpX+dYMDbOjXJCbuDN7yTAAtrhJ/JTtxQZr8SbxerGLETPLU1oeI3Wj2a2
i18z0gkHA8LAj4HMCMMqXD1vvKSLC1W+IwfwNhrhjF+3WAMQAPKwc3DoUniHZk3zvanQ2u5qPfrw
9rG5khdxkuF0MU/S6XhsAmBvwYFaRRSHY4LwqYOpFiyMrATQa6ZfUxNrwRvv9dquQ3QM4QnqaSqA
zWURRTqDvIg5mUBcEYiR6fnqoh7ga+c+3iph2UbvdTV4hVL8Z8nNlrNrhJIn1IHDNC2/d6Wm75cc
Uk/uxrfSk8uDi6grMqaUN9SgwPDPw8PiCTZGNfM2V209FlH0Y+wbcYO5c4kbljroJELkGdwq3Ljn
q4i2m1TXavMwm4ixfmsmTHmmxG0Jr5r4E2leMe2ZBie2rw9pNvlQHk2KfKXodT/VIkSJSYXtR7UA
8LR7ez9d2boYA0hIOEGFVGDzrgdNlUbUHBuKiXgPBsV7pKRjrjbYxZ+3l7rysinC5aVtMGzgz/PX
sJjwpgpjzcKqKtFig26/H9rsVkfw6io2RCEwF6R/20Yn40iDE+9kodXny86c5uo5tgftvfQ2JCrR
rKHDZNI0o/4+f5apsbWotKospCLDJ9jpRwbqk3UjD7ly2Jlxw3flhiQZUTdFEHFeJJ1i52Fi2u1j
lKj2gzrHyv2sY+XrJ6o53bhiri0oKwIXfgXrbpm+DFth+qp5GQJ0Qw16VC0iNUqYIM8FmOVsPLx7
SzB5YixOSgKHeTvv6dF59dJaT8KafR+kK2J5S5ab73+NwFUkIYUGpBwvnX+spu7bcknlxTlp6UHp
9WNu6sk+qtsPY8bc+O1nekVubm4iS2JXoEDYhJUtQSUZldE2EMcOk0Yvkvu4m9pnPP+ir3GyjuEq
pDgCGCftt9UphfAZuE7/4jqPkIZXxTUisl5R6QfZayhP1bogtILta6/ds1L/QTrJoQXQ22oaMGhv
sbAf2zaI8kYwM7UkXa/GwAds/TLMd0Kd1eIEuUy1AmbWs72D2tTuDGwv7X2/aI7wkywqf4yI8n60
9KJYbtwelxtKdo1Ag4B/R896exoZWadD5kRaOOXCCRSnB39agQWlJkRBHW32GxvqkkpH9cfQkqxa
6nbDMTj/1muaDLhmemuY1kpjBsNolz/SNmrroImNafZ1Z2osv1fqUdulhtmYmAnnunEQg/BioLeJ
I6eMevuiN5kRHXIVh1VHz5h45wk9qLe3ymWs4sfKYgYgCw1le9OcTHPRUJzyYzs8tR6Emz32VTS/
t6cg3wg3OB1QCbPblky6PgzowShrmNOO3tkGzu6acOYbZ+zyHpEgX8lko2VDwNqEqkivUaxpLT3M
M2HucDht7tHyHZ8lFOe9XlGSTkEwJBGmuUDWvcmBUq1GWmQRZjjhSOSnll3udPSCbjzRlWsb8jyp
ARIOQMEIHOdbyQUOMTK37EPS7aBURH6XdcluzKsQVo3f5MlBTlNFbz3SDXpY4/6YysO1euUtsPiV
fUJfinIR1WAJat283EbRgP+mXgvMhgQbFXVEQ0rjveYwvFaolTJmUZbJ0dP585Kz59oi9A6hDNv9
1pEJBXOcvZumwiqEAsIxUAcQafr5KiizL3aX210Ie9k7xEo3/I+z81huG2nX8BWhCjlswSSSkmXJ
cbxBOcygkWMjXf15oLMxQRZR+jczC7vcRMcvvGEHmTV8/6anu4oOLGG5jb7Y4hoAWyFqQwmqk+0K
Z5+7Wn4sKmoS98/vjaohuq/0moDkAqvjDF9+jKeL1sqUvD61oRUcsT8onrCntnG6T9MPStZEB22Q
duyjshPuJ9LhJ6Ufgof7v+LG0XOoGQIfIEggyFzsDqerxwqjiuqENYS1sXWRHRXbDh41vYtXGnnX
kBFO23wcECgmQCeMu/zgytALnRmtTqE1op6VZ1vQLObGCOIP2LAqUMVjMJqKRiOiMlNo00OJvlrf
frn/ydcHglxvxv/NxRmHlb78GcTKVVaMRg1OxAgPaS2rrQJ3euUGuH683kTbZiAOXT7OxOUoToUv
tmPzkFt1qFD2t929IXQVaR5dPIVTE608Xre+iuYyCSwCk7R/FxeOEfWKGnY9kBIRRdscuZPt0JnO
9t1zx/WMZvysTQPtY7FnaYxTdVKU7CSzNNi4U4nSWQta6v4o15sS4haEbQ76LHi3rN9rneJkWqrn
J0siChBNkb6Lbcw9BV6rK/nV9VCgGnjkyL25Ibm5LpcpSl2JdJHKjTIMhgIMLLI2btsHO+oAq4qF
12UG7sjZ+GImwJFlLAabDLezTPDVJzUKuo/gRTSsx7B6sIuKfdK1xucyqMABerVrf7w/pdfbg0bm
XNqYZQznqb38ziB3kJgSlWR7dAaG2kX2kuW2dbg/yq3ZnPWEQHrzEvCYX47SE0FFRWrLk9d67VM5
mNPWdEfYNY5ZreU3b7zzy1DZosVjEqzRdYbNvbhOKDqlptVlHWDVUt+muMacZQIeAv1i1XmaDQKO
VJFdxLY6KXx0+pBugxOgfAkRivo3Twb8qq2EC7allJnvTYTfV+6AG9Pxhi/GMo2rhpN5OR3jMAtX
Jl13qtsBgImZZIfOBv2OdVT6en/mb6wvJDoqfGDeCQaXlRazkMWgD6o8IVaZ78rJLX0HgPDu/ijX
l9pbGxxbAIMLlILU5QdJ3MomPeTqREz1JcDgOc6bwJ9qY59mKLrdH+zWJ1HepqfFc8HzuBjMLF3p
ou1Vn3BLM59bJXAPpcjW7umbo2AXAZdjDi6WKjBpFaFhqWv1yZ3G8XWyC/wHTdmu3M63dgIBBZkM
UpMUZhYV9MicphZsE6NU3rBJnOEbaorxtnbGT/cn7Xogm7vMoMQL/YZ4ejEQ/EdM0JF5O4FTT4/x
OHUHxJ3VPU7taySp683Alia0RcYaFj3ar5ebQaEPOePC61M4hPkeHcfBt40EwJw2pTtPijUU2q1P
+3u8RfCHYl6NcjxziI1s/dVE+MKXVRx87mw7W+l4GHPYc3m3YBGBkNjsIGwBkFiERTElklEf4ga+
VKHWPxIQAB9sI628I0p/Xg7CGhdykMgNIUoi0ulPDhPZRMxwCpJDQlItcEmPMQKXpqJO1EEC0dJR
15L40SlQtN6x8Q13Y6iZY+5Fa45fQ2oqs3259F40dJXAsGfW+F2vcnFKYXqm/mTb/T9BlKu87rLM
v+HsrA+zK5jQ3n3weH5dsvbZjoh71bhc2Eo06URfLzux7O4hT0W/FVxb2/s79bo2DA6YUgd1Nror
V4SgqtfDNBdlfsq00fg0Unb7OFt4h37Q2epBumr6uwTd/fX+qDc2LVRjDB9hLVIKX2q24bbQGFOk
5Cday9iqdwhATkC0O2JTvynWGH43Ql4QCPSQKIkhcMYjcDmVYaqXXlXYOZltmD6SLeJMDOrmo+Up
6UGm0OKiGtVPJYYq17ZCnhJ82qmNF2m+sqg3P5yEBqFrh4xjSdTkdchbkvmctmSlhn5iRsYrOWq+
k6koHPC6iroSWs0hxeIMGfOtSgNthggu72+lw0rDCoyEagqTGyX5P6ipvdS5BSBY/tMg8+Hrnrnv
jen9NbsZsUX4OHeq5wLG5awHahvp1iTSk2114pBP2NIlipZvJcp8O0Rgw5V49TquI+0lsiDumaED
S+cVUjM6G/gnoO2h5fGmptuB/OBo/wioIxcbLU8ECsMYE70O2piu7OjrB4zBeSDJ4kgzuIwvP3YY
4gDWo5GeDGRZvoUg3R+1LH23WBpxo0UVgZybJB9xo8tRcsWZhFnH2Unp9Ghb10X5VJv9uFJCvvUt
3DsmRhpwg67AJaVbpG4Pp+fUAFjftYFmPEbCrB7efwdAEIAQSywMenAxY6HduUPXxFTGsQI7qOaQ
HbVaaPuYOvOD1ybeyk134+FiY8zAaepOOkIHl3PXGs0k8FkDjvQmLmN3aelnDlivMQjtz+//NsgY
9BJnsSZGuxyrLwIeMyg/p6pScFwsQYnswyzIB243azwi2IZQ6/0hbyzaTEMkYaMISTCxmE6P6kU7
QcY9gZ71tq7ReFuBBu77RyHgpCpDh3TeiosCUwQ8rYrB45+SSK98yHf9x84Q1krp58aj9BagAeOa
FUSXCKDQmdQ+rok5VaPJnoWhKUeptuPThD/UB71So0cVqY/j/Qm8sT/YHDNezWSHkYderhkWxDyD
XVGdgFl0D8Tu1hbOW73NA/P96S6RtIElNQBnlmwpBNg4kaW3qlWcOkMNNo2Z/8aKz4DgJor3b/o5
RaBSR42L2uBiV8T6kCLcHpYnBMizXYdOwCGFV3bI4naN+XRr0dh+KvEa/TQsDi7nb8iFGL3BhBYp
2n4btU737KBMBekmKZLQn7Sy22dSrBVWbw0LhxSrKOaTp2YxrOaFOtS5tjjNZ36r1Gm4iZz6Y9vH
NNk8ddyrWvFuRjgqb7w0fCkjo2a6mNViQMhZTcbiVOjJS4qC60bI0V1ZuhuhAo8ZwH5qrbOdw+IO
scYWkbyE+VT6OjvW0UgXyFXUR2y+0n+TqBUr/dAblVD62rOlEdVp5FmXZnAwuUmji7o82X2ejj4X
t/ZiRJ36DLknTLdKOSrRQ1L3UEK50PRj50ZD4eNFvgYeuHGVvaGpICGDA7nC4sAHs4aot8uTrAzt
EbV35xGZ+XdT4Wc15Nl1cRZLmCkNl/tVL+JR6bDk4Lw33kNlyPzBrttid/9WubU9/x5l/ta/2Blj
URqRV+rlyRlDe/QBETc7W42pgeSpeRQjZOYewvNaPn3rMiPmguQPt3e+0C6H7Wj9Bzo4ylM4pxaI
PIGdzjta3KU5iLUe2K2d6lBUnv1hqKstoxIV2V41Uuk6RDGU+8GAi52IvvRFhelnRWC/EkTf2B8c
B/phIHW4QZeZUQ1XEIfJoj/lg2fybWO1dZVorQl846uo1ZGlMIvoWRuL90A3aqcWXdmdCJTqh1gA
6rQrGWxjVck2xbQKJryxZLNvIGk8RXlgaPNO+munWC1g7LisO1rcBOodjgEPjRlle7e1rf39TXk1
gfNDh2sgrxAyIaS0l0O5bhe3RqaYxxSdv5STblh7oUKlfm+0sBhnsflTMNbNWLvs86pKznYGLCCI
22DliF3F/Ywyc9XIkkGOXSlj5kaOjSpB5FF18sx6LBNbfWntocHpWsubx85sDXDDYV1/Ga0mXtmL
twafVZJneR/EAZblT/gaWTd1iXl0QzX/bskBI8aqtlNtK+PO8x66WNcehm7w5ENWZ7L89P6VZMeg
dTUrKZAZXK6kimB0h3qScRRSoHGpjopvGeH/so7QpIhZyDuoKi+2ZuXCWOcaNY7ke2JjRom1Q6HU
WNktV1cl5wwW4IxQgzcMdGX5LVbgeKUTHK1SFYcxjJ1nwx3geWf1m12N2HRpLF/vT+DVqZsHnYvy
GFzBQFxiDvVQNwIKwcHRs8TwSSk424g1iiME5bWy/DWwneuYQIUiC9hxYufFBza1kdbGkDvHzi6N
nzgJdgeQOskXLbeUJyUMsw9BnYgnVO6LQ1rWyiEWtn1IvazcJ56qfO06LZKHPrKblRN0fR/ww9hB
/D7KVchIXc58IMfI6YjYjiUm8/tUxOXHabTXhC5vTDV4mrnhP4N5KZBejtLrZiPdLnKOgorQP2LS
2kdJ+f/fKZH6SizzdjlfVD3eXj7UvdCvnjkEix1rdI47taXOWAL/cDuNueZagCPtpi9x1fV7Jddb
XwVh8qMI1frZwtx82CCXFVgbium6w9+Iwyf8Xqpui0O1+Mow2TNdrBIO9OhFv/EUaaoN/ya6cpNS
o8Hm5fqAO19FxbCBNWQksc/WNYNNzmthwQLUg29UeaBWiSyTtY8BCHWgGFKB3wLnWCsMX8dzzMGM
1oMNQ1wO7GAx35bHTkkM+zgpEk1nh9rIF9mOZexLy2j3rpdkD7xq5pMm+uHXpOnVhMaoHm7vn7Bb
m4uEAGztDMQn0rr8GbEhIbllGIQJTIBmLY0YhlsvVka5hnrwtXPfFVkoHZ2m5fM5pJHsQ/jax0nj
fFCNMqRfZFWNr0qU70XaDJ8DWOfAiUrvGYHoZMS3vsbgfdJ1XyfRO4HyEX/e/+2zAhLCwPPluSw8
pmmsan2Ks6segVjXi1rf1f37S/J8usvVRS6JrjzAqcsZ7tJURJ414tAJEHZjTBU6epXbbmLprQXN
NzcVTx1aMXT8aN4tinqjNcGxyXEDrdPOafysgCE59qN1ajsVL68mtDZaN+awc1zPl4mLRoIjnebh
/rzeuEpmoXxiTggRlPoWv0IBUVlWQU4fwKnM7/gHdK/O6CF1ABos+nZ/rKs4cCb7zMrOjIhFwXKs
MQ1wBaPVQ7BUt+ibudoOeWQz8UVrWBtzSrt3a8Ux4mzUAgMK/TYgNpfraeh92HiIQgJSQvYmtCr5
0CbBd3yK3q1QyEgQXoEMIWIJ9mQxEgISoYuHmXLshxa/baQgFDjqnaHgMDRp/8OizZVvgAuk6ZzR
y88iGnLGKdWVI2puxnMb5P0uNzrzJUGrZeVBu7U/5heGhx3IO97ll0OZmS2UyvTC04DZ49lRzOjQ
k8TuAoy5Vy6eG0MR/HG/Un3gaV+W+tq5451laXiKZ3mXQUGiSUcVdFsXsloJkG4NRdKNnwGIQypU
85//lSEYfQ8X2ZvESR218mF0J/PRFZP35AIgXQlr5wlavJ+U9+aQCG4yt+piY0SuVeqxHUYn2eHd
7NbCOaAyUul+qSr9p1Ytip/AQUW3CQbZfRHCWyuxXMfVlIVh+1hvHRuutctvlbNlwhTY0Wmc2mDv
zAReYSIQhgjXdlQYjghjQ0Bj79592p25mIQeOTI2gGsux7VywnipFMGxTJv4ZxzW5qMSa+mHNJ3c
jwaKBSuRyo01dQCh0+fDFIFe7fI7tU4qQSuVIxS4H3pURdiStoIYNFYO979sfu6XS0qGMNMqOYVo
EF1+GVlQCEsNbrvWuJO3NY3Wqx4mz8tQwUkN/XPh1RPsP17Gf+4P/BZoXI0MuG6ez7nhtwhERN06
QU/sehrsRN/2IKZ3kyaRACy6YJvG+u9UBi/c38hDjc8oMOwcV9khGQkuRxP5frKiHL/NsNuHOvrL
Xu5FK4twa7dTHNVmbhZb7e3R++tgkT4WptEbXLherZ3SUJg/895Iv9myUw9h51W+i+LNGaZW8FJG
iPjcn6AbLwyQJ9pT4FPmRsgiMM44BoZaseeaRi03nIr0Fbe95hHlmuRbYWXi67vHc+h/cL4p9LHp
Frdj5mKYRbIXHDMVf6ccGfAdTP/kOXb7fGXTzXf6Yun/HmoJbGzwg03QjgiOfYrRkVuOyIeh5/f+
O5hRSMPJrKipL3EdXjFwAceM4mht+DJkqrudFKX4OA543t6fu2t0OjVZ/DcgAbFmBCCLzZxTvM9b
PQ+O8aSUR30Iin+h0GGr2lZVC/4pRhd8jKcDJf6CBKOuHorMnQ5Y0bfYmUpHHKNE189BmZh+DPr4
qxPW3sv9H3nj8gQ2gRgkVaT5/VtsKFXYfa0qQ3Dk5+zNAkRDXxQvztCfVFyN6PcGz0UrVpo2t24y
eHvwdYhdQIMtdpVkrsIKLd3jKHAglUZuv0bAIh6duDb/l6Got4ByJqFgOS6vsoYymQeVRTnSc/1i
WwlEK6B8+1YP1p6hW/EuV9aMskLhk5r/ImiZerVrMSMLuJ/1aRf12fSk5UAScyeDHGiG7bPqFu1D
IKph7/bx+ND08PnuL+etQzTLrMwkIuxFltzUwQvLskL361g5qNnxLAdbyPdrRs43biEoXZCiZo4b
6IzFS6QWKfTLxPWOqTMCfKHbXT40NDl3hcE52iIAWqws463vQlocLMQcEvL8XS6jDLoYLHkF5xIA
9BZ/QlyghLLGub31XUjBzokwWhwwlC5HgbaTjxMQ72MfwICm65w8qk6XHIesij7Fdqe8P8zlGYdZ
hl80k7mUdEHFcohLgGFHdAz772FClacgyXzpEQpauV1vHTm4ylQd0M3SmMfLT4uqonYV21GOlTkW
j3aZ5N8drES2OEesDXVrrXgtIBjycpBiLnZHg1op2p9JCGs/sk9SRM3JSvM1NNLNUXiGiW6heZHN
Xn4QnkOlkSMAceox7tkU0hA/YdMkn++fp/mKXjxKcAsZQiVyR7ZoEdyqOWp8GETYRzN3psdG8byd
U0uBon5h9i9tiogb8UC2dsCuVotslfcJEuk89hWRKqhakZjZgJpL3DnboQqNh1gp3V1uZ9PKxria
xzkxZl9wSGFOcHddziNpShwUQqnPbjo4T4aHgE1V9mtUw+vLcfY9oF1BbgzOEcj75TB2jwpx0oX1
OUg1DSddBHjKzSj0KsI6KksHuhil8QGj3LijAN/pgO/NJtzmpqv8984l5ZcQu81MLO7qq9pxS2ne
wziZX2JbvdwSBQ84V2mJ8xyPtRgORux4QPEjG23B+yNfxY6072cGMlA9h6hgiSb3ipIYYFKbM7B4
9B+jWNUReXR6beeOuv7QuE2wt9TM/s9MGsXZN5lrrsAkrxeb5qUHg4I7m9h1Wf4pI1kHtVnkZy0v
vd8g9M1PCUyOlWvtGuhNdW0uYlG7Re8BGZTLxY543MuwGvKzUbT1R68IjF2t9tU3IDeGb2ci9ghy
xo7wghr+z9F2SQ49DfeoUTrt3pYFRIJEqR/BgWfQrFJnZRpu7EZSDIJ44lquKaQyLn+g0adao1ph
cRZwIRExwDR+Cyk8+VQKfoUF/uCfjjbmhwFfgcdRF/0BINe7A16H1HFGQMzicryi82v0VyqRuBjI
u6Iszm3TTs9WIt2TrCPrvQitt1He3O3eCIHLNw0d9WJs2+IcK061rRsle6qFEW/vb+1r3OQ8DL1I
Cilv3gWLlJGKqtR60RfnxNLGV1fEYjN2kXIqi56jPBXdIe2a8NnyEFiqTLP/nIWyf+jIMt99n81y
R2StPOGwwezFRdOWmp6NnZWcKd7b6CMj4vhDs8r22/0PvnGS4PkD6gCPBsjpmgtGhoGmSXp20paq
vl15SNOsepFevwNEWW94TLCRNI8Xz08cuEnpRnl6TnLcVX1Il9pzOowWtN88HX7c/6Rbg6F4yULO
notcEJf7MU3U1honxGjyUXe+gGtVnojGvIe+nLqVA3hr9rgZaIQQQUKcXpy/AKx2X/ZecfYQ3DbG
ttooLtTA+99zFc3NAh00EuAKzNWEJcizc/PEKeysPDdUh3+boa3t2yEf/ounKdyqJlvy/nhvTNSL
YIEBwUVTEyIEp4LvXE7gGLoOdjEiPQe4jylg+T1tQMKMKGWTjEaS+yjVIYZpRrnzWAa6h3t7OmEB
lPV9g3CVEI2DmxKiNaGJpqA/jfQA4TYh+b2p+8T6M8adBCrRVt73ior7qap766Gr+zbaalpVI9UX
Bk7im9UQnGilVIgGNH38LF1JazQVJmXbsZiMn3HRwTbB3CugNJiq1Qc9pbmIRkPiIQatZFG4rdGM
jP2ks2JzG7ayOFZ91VYgvaMSsl87yXFb9NXwyW4MPTwYfdf8MGZxOF+ALat9VfZugkuyUPuj7D3A
rSnKrSUi23UvfbdTS80fKhFB/Qn6KuTuzfJfWd8F2UsjnVIcV1aGiV8sDMRErG3ROmDqluKTZo2M
u4iQCS15tFCEhzbvOElGW21Vye7GIaJQPjPgZxlfMEOXe0AhuRA9rPOzKmNn55WQDqxWhSxqrvEH
r2VJHW4fGizIZxNtX0EDaR6q/dQwlEVaum3gvz50Q2rvglqqJ9S83VOlTOFvVwrt1fKCeqcXpvka
onH3o3QbbZMVnd6gQhCHD6jCJs+oeGWbPM4cXxZtSnA7iUfIC/I0oXy7M53E+IPQgfnx/trcOKU0
8OlF4evMrNnzVfHXK2hjbuvls4RrqFgGYYGWbMeyRRY5CMxNGaff7w93a32A97M0NNUd9sPlcHWq
aFCSVS45HZ2zwUg7v6hcda8ExRpx/bqY6YBJQ0kNqiI3EJzuy7EMstbJquvmbJa8/74bOmOybdrc
ew2nSWt2blG2xdHlHpR+6Q3uQfXE2Ptkp+pWr0B4YnkeJM6mdWTw6qHB87uBoU4ladLqnbTiSq68
4jfWAnlgmPazAAnP+eIFKILM6cq2rs9x4Q7/0bQz0KjpEO7j5lKnpzB31uKG65DYBJPCiaRgQWdk
SRyd2F/NWOXqORxqbYf6EI4AfTd2/2oD3e9tBhr6MUU97BiNTn/S7KCp9vc3xHwpL+6GmTLEo8cy
0UJYfHMA93KWsVPPVutsDaNR965oPsZm8p+Vp8keBMAaRAYH6+sxeY7gdECCpBO0zF1RX6zz3GZM
IVK8J6o2Ak/Fpa9Pj2EqjGpb2hjSHhJ2wsHJRcBGDV0rQBLawKQuq1oCmwkMN6e3GXrL78C0eXBQ
rOgP4nPJMcurcfBNWwQfFDse4oOa2+O3Cful1A8GamyVjWMGZRR0FPxRzfIXrvTpNUwy+YqGuoSn
1SAFYFhRSR8F8zi2Qe8oHS+V23w2rWwEdTbMPz3V++7F7rzuT2mEE94fcJo/WYKKo19NRf891dP4
hxMHYnrtbSVOeHWC5FMOLv372JviA5wq93PV6O0vOzTLeFMmffyUa2Gs7GoZeL+mpLSjjdGFIfri
+dD9W4dO0/sZmimvY5IBw7HN4BPc/wb9f2syf4VQaXliVU05q3EU/BSqzKXfiRGYqhaEGYL9cd9l
/pBSq/JpfVtfSi8qs21Zh91nQ0i08kFopL6MBJMDKwEQRB3BeAKuwVShS1tjbDFpToMfUuZRzXVp
peubqK6n5zZz5L/kuQ6A9zpvnx1VCYOdbRW9PCR9IJq9zAdXbuoka1i2ovF6v4Ox1m4dEWgH3lVU
R7LBQccyjg065VXTT5uYH9Sjl9PjJRA0Xf9HyTq6WTxjWf1khVkyPGM5UNSHQCL/v5FqnPL4BqY7
bcitVZ03XXr5QXRASgEmViG7CuXsbANnLv3h9uiP+0aiOR/SpEdXBuwZ368NdoMy/+RGu9hKtB+E
J9lIPh7b7YZXvC02siqjcqO5ZaLtss6Nq+1gdFa2afs8e2xSwy62AY4MKPHqrfIfiT0f20SBYkOu
L/RoI4LB/A0zMMt8JdDV4FFMveJuOv4n/byxm18zEUj4pYx1uQP5lOp+EMW57VOTU56cIRmjPaJh
XbCPFS38BVDebmdm1qhuWDyUhFUj4B9HFKbFE84dqwjTQLP7GiPP1W8k0S4bVuswjYgK9PL9oByD
+AgMpn1FPzr9kbhO8qebeqvzCaxkuhKf3giCqQQQKyDTCPdj2besZpCTqkn1XMNw21SeiB+DYvWG
vfHgQcEwUaSDyM4NN9/5f72v6Gr23tiZ05niT7Ej7522KWqX29LRmpWr9OZQ4GAp8pD9AHO8HKow
jGlspkw9u7xdT1mB2JKXNOND6OF/8P5be1bKohQMAuBKyg29UtEQwU9nXc+qU0oLYRu4arcL8rT7
5SQuHK7Rqn7eH/TG94GdoVRLH8yegVKX31cW1PcnLrdzrKrlS64A+fUpYRXfwrFeA0pfg5QcCnKU
qeYCAc/Ekpnv8Ea0WaOOZwx+gsY3eTG44nDdcPxpyupxAydKeZ40K0Ig253CyY9gY/2Hl4s2+h2P
6qeWK+A/M21yZWWdrzcuSMgZPgQwcSbEL2KorA3DZiK25NGuiu8W+tkntAjtzr8/3fN0Xr7M8Hnm
j2dHzTDIRRVpdJ00DENXnhsM4DemSSe6KLLcL1nfbSm4xO+Pd+OzGI84GiWpuT+4iATUBGGMmpLc
WQ14YiphiF2MP+Lu/igU9m99Fxpo1MeQlCDsWGwj5BVHeqr1uaSPPG50vVdOlOLxz9KUOC12I486
He/ei5unRBfhqXWGGFUEO7Dk1qqDKNsAEk7LrWe1w7C3Bk0/m9bQxXuAqc7n3Mz0Lw36pM5WTctm
8q04DmjcN63ebEPQoXjnNIXzxTHrEjnyMqKDMyTaoG5DtQrKTeSZxW87rErV73rpJruqUMSvIOio
0jWGW37WnTHQN4paeuO+chxF88tWDuXGxuCz2SSD4g67FjPsHzIJVUEokemZH0c2OMYh7/BLaDWr
fnVSrX/NSXFJM0dpGPu8HpqYr0yMDxlP7YATDsDsra7I9KcbRs2PVBdNspMTRkl+F5sufkCml6Tb
lkbNuGmJUnLfGlz7tcLOKtm0WdS353BUKPAFaeQmfscvi6B14kn6nHhTrX9i0iE6KInd/hmEpyuH
Rojq95i10c+wrGXh23VY09IfspYYLKgc1QehgIizM+ftaKuEPQZoRlFsUG7JX/oShM+GlohMNwnW
KAiuyFI5C80cvyggYX71mtU/mOUYhj6vkfxnIF7S90LiCCjzVkn3XmSxBKKe0EpTelWVSFl76ARr
U+upO8GGcg5R37Uo/4SKNp2HJJmThxZp5m0PhvF3kOpRg3LzhLCknaXNg2pIWW8BbxZ/cquOOj+1
W5IRGZnpK++qrHcqulefy8g2frKrKn2LTIeib+AXJ/nGNiaSZQ3tbP6bdB4yK0pHRHT/TMwXxvKk
0/CgKw+ae9YouDwR0hy0VvNEf65FNGwFZZMj2VRc+WEXFluRBtPHPqgj/C7/hyIsQD3AphoMGBZm
KbZVO2mv4UHUn/u80nwgr+FGrdo16P+Nqwx2P7H+fJVd17s6FPO9RHfbc24E0SPUhPrFmGsgcTam
W3DO7crzeOMqo4IH6IAXH5z8sm6oTm6viSSSECli68PU90rmR25Qvru2TGkB1ABACtAhfNrluilJ
2HWlEcvzNAbpeTJm2IKJvvP93fGmWbfYHnP/jW7Y/N4DUr4cpnKdumkKIc8o2A/GxoMu8QE5QLP2
Ufh1ah/G8XB2FVn/UIu8JuocdAIATkAW+oqT2v80qRN8B69lSt9Uqhp2wCjMr1pGSLuZLIRl/ImM
JN+YauFEMOun+Lce1KI5mlgr/sj1Ko52uG5M6bZvFbLhJhjJR/Je9oEf45MQb4MGdDflMVnLXer0
uEe0cYVYutKFz6GZuc+9mrS/ZToF/5mySvZsxKrxYRdH4150uMD4YRR56dZV0Yv1dTlhAMQTJz0c
JCgHbAghJQYasNDWaLrXueiMgwGv8MZdIqpZTC6mW00q1PYsKq/BykMqDUY1UXxshK7vUJTK/svN
2v10f02vQylGBeVNfDODqJYyhXWVp1VXGxwIMwk+i9FpHvGRt55gUg4r0crND5wJyDRT6Qgsu274
GyW2Nw3tmTTTjvc6qf2LicjfCxrSHiVOr5izmrXq3K0PhE8H5ph5BbS3qHDHidEnQaC055IyzeAH
ahk8TbqRflFCSz/cn8xbEQUJGyVA+M/kt+byHIZ1ShuX1841SmvYDG5g+h11/o20M2VThflY+ooh
Gz9Ww2rP86F+bMcheZJE0Bs9Vr19UHXVQyIj9QflLIVaRJo9YwQwPDiJ7v0yUxk+VdjzvTi2yB45
G9qpKs1sZaVuzBk1oFkcEyIyYgKLAMywu8iVU9udTZxjzuSlyQMp2XCqi1A83J+yG5tiRuHO4GIC
bOqBl7terXGE7HXZnXWtbL5ShEjTLekg1QGVep2dBMo2MzW0ze8Pe+MdoNyDKC1ShYBYliB/4dnt
GLd9d5YquEWrphTgBk12tgu1+5L0hbvymdfkFvaw5/3/9QwObVnRa+k+RG5qduewaNRfemxN3HVK
YccbrejNxxrc/8/IbJvXtJymTY8razcm7u+54ECRo0A/ysf2M/8nMb3uiwyiJtzBipBfa7srP2Dt
jut0Bfb3ayYCWe6GwK5O/aQVz22kKJ/rtgk+tJpovyJfmf6ObKfWfa1WvtoRlQIyXi0r9mMOn3Jz
f5qvnz/uxLlxNusXkqYs7jTXGURqTkl/LhTPwX41F/SX9TVDpuvFnNHcAHhm1Di4mvnP/8qsQ1u2
qpG5yTnNuj29/RJiQ998DVtLPxa0IVY+6nrLokNFgwlQN5AhxBsWw+VpaYG3j88yEAPPy7CP1aAE
GZumfhxoXwAOrMFQbiShhBHoz891SkhHy8ZJmOBqVdhOei4Rh043thRDPD+6EAhhckzJXicn/lmF
ffZvRVJY+Sbiw9/hUyF5ruc9HCrsLhW5o1ki3+39Bk8IDD3Mbzrxs53P5Xy4CYA7CugtHocdNQ1I
WXPJce3EXs/65SiLvraWYrKkjlytPOLuQWbKGJODhclZJ18A6Se7fe/J7HB/A99AUPBS0UsHGcCi
c1dcfhzO1FFX21F7lhJB3ZiY/UWr7WnbKUV2dGm2P9qmyEGOxv3RaB3toXKj8ZsqNXvTdWp7aFRp
nVMv8T4GZZSu/Lrre3r+ceTlAKLeKCGXP87jewfHEe05AacE4F630BhW5c5L63dL9rPIrDDB81wG
wOTncihHGbJpdMr2XBAY4TPWDpR55aqO9HzdX0aYDEOL+A0COx+wy2Hy3NCbMCc+N0k8t1Qjg285
nc7nqBsKNCJitHEDr93RFdHprHXxTmn64Uvd2MkBrFv1P8wvRn+sPdUfCgXz/P91sTSh0pLLaiSv
YlLOcNK6jxgq1vsBfeqVJ/f6pqRDDvgXFgNuJsRIl0PVNdk/XiIcosZoff5Ws3GKId7d387XNyVM
AgCjNCrneG/Z5dHduM4CjYedenf0QJovfYN61rYGlbirmqlZySfXxlsc2gI5JSHJTc6jlbZfIdrI
rTlK5GNL5WnQxzWRgRvgF7YOoHzqVbwItP8vZ7HDRbgpHU+eoeMgnYJHXuE7Qs8eyqYUX4O8GSh9
iME5NL2dP8rByc+okNcbtZVyjXZ343ACqaajNisiXyt6NmEQaU5hUTWj9eOHSjo9IqeKwqSs14xw
rlnKhFDAty0PsqYFU2veXX9t1Lb2uqJ1g/YcKJXzOYFOH22apsai3albm8ZWHI2f3AxD8o0ix+yr
4rjdV+RJUJ5MjP9j78x66zbSdf1XGrlnNudhY3dfkFyD5tGy7BtClmWSxalYLI6//jwrSZ8Ty0G8
+/4gQANuW+IayKqv3hFYKVkk69lu5cxDDR9g/896uE7L5LvnmgQ1wrTw/EMwvzd3tU2wOOMGhOjn
XnBp16vw4h4P4Hnj9FNi1ZY6UKWkEm+ytoe/v+f/4smifwmbBjVz1Fz/tsL/6bNxSb222BGnC6Ph
ZJlnjXOwe/2zw81fXgUKAVMnfC2Ww++/Ab9r1soasumiID0hrdXUHbwlq37y/P7FPYUaGpr2pI3E
YfLue6aFr26z0/Pk1QRtOrn45K4qSD2on58MOX/xfrgSRxhyozDKvY8rzoLcml0ItIt5oyKqneWU
alqrf3KVHzf1ENiC0yf/Q8nJ+wV25YWbYcuqx/LHKrS4Vop1gMYoZ90SiBR9KDfjZxnJf3VRTO18
iJzRwGXezSsaiF5IwTnUQP20H8a1QGraybRc1vncmRv/XlWG+RPd/I/fHK4d8i7QiLAusad8f38g
susFViYak43lQUuC2nq7e6YbovzJhX4g8ln8uAguON4d+fnvlsBOrutaN7ZH9YOaPmVaOqRHNeTJ
2PVgPJYUzVd72dTBtSAq5bIYjD79++fth3eKufcEJCBBRLjwA1vQGwCoGMj7i6GvwlhVzpYqe3AS
wUD9k9vnh5uUS9knmYSDpohrvnuvmWlEoxHk/YWO5jrJl8BKtpmm9v/4DaFHIJSHACkMxb9Vdf1p
AZkhLOfIaMuLwNT+HmvZfUC7+k4X+ePfX+hHnQrUIN8Z6MGJjST08vubZGroBMpckV/YFaoh6lWL
QNJmtRB70C1r1yb0itbA59ta5fvVCdebaO3XJ7K7ypvSmaaaevaO4ji3b4KGto0x/+p103qyYHaB
i5edgIzj37/mHx6m020NY4mwhmcY+9L3L7mi6rF089A4X1EkvJBBNRi0mPrlReHq+YZGu9JPpNlP
/2n1F0s6GuWT7YVLw9l+f1k/mokl6fLyona8lpQkNSaybPsdfd31z3RRP6A6J0UMZiJgHdbek9Dr
+4stWb4Us7s5zC2ifimxWtxt7cKJ3M49utyj2qrFcd3W/DzDVzQl6Gu35nmYtv7eGpRt3Dlk6ri3
Y5mXZ1VpNDI27dVvU89tvJkEHKN3gEojI0oEeZ+aWFUz0HFWmcMbyZfZzewJ1ABmgzEvFsa6IlFs
CBRDKjAID/4nyCn2rRphppucpH+po8466RYUJ7Egc2V1rr28ustVELRJNXUZXSu+cNR+IFWXBP9u
m9Iln3vvIlqH9SlimrZSo/ezb8Nkr/cUblO/a2mOOYNe6VeLMmsh8ojywM+tnAzzrGiIP+GBEK5K
gjL36niyxnJMCtuvvYRS+O44Z2ZGdU7epzw3zpfGFc0p16NSl5ld53aS143MEixB3kL0IuVY+wkH
E401W4mGo1mm8JymzvwLVEzk7XN/liVHWvxdST2sXnasNgOtRglUdN0GJWQb80Y/pL23+Tde1m/6
GLmb3hLPRVGw88tRfAy7Sg5HdNi+uV+tWtIGOYy6vXdHIYcdIrj8yTBH1ImKPgLeUmWOZmo6cGF8
5mooka4U3pcsmjMeMAzApCbUrrDicOi6ns3ZLl5rnAS0DtGbQp6XsVHrmTV6/lQ3zUClSTTQxrMu
nvHRaapwb2+D9dwTLTLvVyqBb0xlNMa+Lpv6gZq0Yb+WXriv1sYs0pkg2ls+afezVQ72eT/2wZkd
zdFuGi11F81z+4FTsruPBtHctXpBVB8EH9ZNtrw8UmOeVt+ehoTgPW4dbDUku6/uG2FHLDTmpj8F
xI59lgESZEV5X7WnNR0wsrPb8VNr+8W2N8KZ7nRZlMXHptDiFeB8iWJbsMClrQwUJuVRglOQoo1I
qAidJVltVbj0lzYotHtiKrrUboewocDQ8Ye4mm311p8gKvy0+pvkAeessFXdpy0sio9QsB0/XGE2
2jldlpWxQan97RCpiQq3rf8Ep2q/uDTmfeIDyyuo+c17cEQZtrvK7mb0sHXjNCkaHeEnRW+5F9Mm
8igpM9s+WGtudcScqKXly5rXLHaHCFqbVH4t7iQACyN05Zo6liF+rX5Y5dEPpFnvGqLpX5pInr72
rqsWHAxqDGNfGD3fdYcEP6nDsF3PMlxyaH5GU70Yfl9/VFuku5QDHyeU1QDwPDhYFG9rXdYq7lcU
NEmvsgFKdxPNkghrOX3eix7FWYsiz07CNsxfy6q09G6jwDhPmHemDxaLSUNBazZd54bbfvLGXrV7
fFH5Q1lubZjkqBWja4k6+DrK+/XCbhxrjgv0SjbljdHix21EpXocemJddh699xccJYnLGLK8upqZ
jDbcwDO8+OR2aHp6d6qeioV8Srp6Sl2dc4odSsFw7xGt4K2Ou5M8hGOirXo8q+zBFzioFvtehSSQ
J7q29St9gN5IollBhE+umIn2A28pOkSG7pcdZ6Zap5YMigcexNE8blDV14NfNqyJOYEGMXXg4627
ZuucNrypKB6GdXCTfs3CeBHFPO0lp6Mi9noR9rtFeHSXSEwncVfNctkF2tn6WM+LIMw5C3M7DhFq
+7uV1ZE4bT2ELtFAhTUhfRKSx2Bk9Y3DSCEExKycP85SVHYsRuQxybawwCbm1oTdLm8cVMeFIEyt
KSrLTSLD977krggfenaB7GqaxPQ6cwvduZuxEYLswYEmmSPUdSVXynNcVS7Xpgo6vlPt+A+VnHSf
EgBSgVf7Rr0ebIVqNg3WIBuvZE3ozJUWK6JyI7PYeRHBy+uotdrn2ZJUpotSyk/asJGhgwMQHaBQ
zg2xpgsCdw3maAwU2UDLematTeI0Qmr4fBVcuJWTFTvN+pzm9pYXyWhHaOID+taep9BCwWssHliY
PDFofoO3+9DUpXnvs6xeONSRtakGLb1GX+825NyDtZx3q21WrDdu/+xnW3dW8rRDsNPTUMdG0a3U
S9SkbCWIxnjeRzvPbtyQIpjY1IF5MFfGjqSYV4sHbZidu67t+FqKWhY6pTi19mO0dvq+l5Uz7pmz
7YFCe+W9sX3LWzDczT1arD0q5qOZvyI3Emo/ZkClN+4YSTf2I6HzNKoznmcVBluXKnMYvkG++/yl
sYTy1LeKJKAct3pmu0UYexmOAWy559F5nyLG78KDEAHtp8G6GN+CbOX/tgX/7YkKtfq03eh7hzat
y+K2EORn7ueM/qDD2lqbOJWZjG/E4Zli349R5yXkHmrviHeM7SifejPY0XjXqp1itv+sPLO6L0d3
/mYZyEr2G8qMNXFKA0VCoHHW9/kiX0a77l4xXgjqrlv89ljg7Wrf2Gx3fHa54+8sr1jbnd10okyF
JTnzRb1rOLFJ+hbKV7ksN66Zl+sOHCKzjg49v5xA614dKGhYWSLhKvp4IrrCjWUnydS2turG8J0R
ZsdpgtdhE9GzIGvrczdvvZ9a0FDtXmNLeKRtC9FUI4mRKMx+xgpJ+Psuor1gL50JOKMyctSitVip
QR23JjMSCgIcnULdNrfYM4WdbCU6W3voVzehxtEZkhnFYJH40iFQq/aU4xF+JINnx27dazQ6Qtwp
9DFV2jMFkuzpGtuSNl6fIQjwhUSdi+//GksIWxtVTyyFUlo9Wo8CKjfZsh6rftmzrntzOLU4Pfro
1iRA9FnryPjg1YPXx9IYrAVVkGuL2LB8+W0kDemjOYS1gyTWny9Lz+LDXQZtXPejScx6Ha3Gi1XZ
5o3lNNacOsu4ZglJM9uFr7bqwV5tIi6G0UEPG2m52SmUZP6tmpT1uI1m9cUwyzDaOYravliHqvvm
A6k6cceBsI5VUJlrjLyXFqKinpy3EpFOzWpWrmXcZmOfJ7S+ygs0pmuzoz8kdNLW42SSzKPDDe50
1mnIq1mK06EpswVbfQ2CNq129dxOVvdgrGrMk6A+ZVXmnWV8afIaMU49Zf5xyILhSyP84NPKJsP9
P4zwpC4QQJ+MyrMynohVyZjMKh+DIsgXiChY+1sxqa45zlBo3zCR1Ny8mZ7soyojmiK8NdIIEZC4
PhjNvO5oQOB3bGbZyiRocpQA0dx2+Fsbhxx2S3Yuw06typsIywH02ZxXaL7EMm3n2F+ILwEibS6n
wrGeQ2O1SUPeJu/MXHsdJKCZxmNrorqLBz3Xr002067cmVHTHRQnoXtPD6aTyLplE8x0gExoFvQ+
Het+GO/c0R6dZByq4tnT3axjyhakiiviA89hSsVrO25FkJZEe3wSRThdKE9UYGMbsF4cYEb1bttp
pudgyaRXxTlBrp/DwWnuFoS8RrwsEInJYOe9kQwB47lYV4PGMIoBrSPhtUYiPHtxUzcchH3wqRP7
0gWkfOxGfBKfK5rko4TtN7tops6v7vrMZQ0ohk0PiYlP8PMC/vC4Fs0Yfq79cvjWta0uEysjlBEx
KwKbZK1JGosD7s6S8KHSe1JTFHyydVD3xyKbOYqin/e2nVtXw/UgwjUkX5edEy3VNnzBEkFOQ6Cj
ArsW6rLbYA0NpF6T9Lp4phHg0c5LYaASFuK+Hmkyjd1JyInv2rQeAdmdryNBIHLf20Hu7YJixRYO
IB79LMLkB9j1dDAk/sU6JYzBc77Psa4MIHqT/eW8LObiYGa5fgIFta5cperbuaGuJJ7doKdQqMy3
U/fIcsxqLV8CV0xJGGTenYI1hTVsvfUnwqPfUIk/I66/vzZc42yYcJTvq3K7Zpq20p+cc6CEPMkn
b6TQdGGHz3TFLO9ZubdXWUhheOX2h14jkq+lle+rbY0ScxHWHTRFmAyFdHbeYG1MdHo+F26pDrlJ
omhocuCNt14t+x584Heg879el//O37rb31/o8K//4c+vQFKqzAv97o//upFv7YNWb2/66kX+z+lH
/+8//f4H/3VVvqpu6L7p9//qux/i9/9x/fRFv3z3hx13qF7vxje13r8NY61/uwCv9PQv/7d/+Y+3
337L4yrf/vnLawfMdfptedm1v/zxV2df//kLeSB/QlhOv/+Pv7x+afi5h7LNX2Sn3n74mbeXQf/z
F1CuX2G4Txo20my4+0A+5rff/8b5FRCVLotTTznwB1BM2yld8EO/4orGAEXLBhqxEwr5yz+Gbvz9
rwhDBwSlHAAdBHZT+5d/v/fvvqX/9639ox2b247AnOGfv7jvCB8QTqhIaOpTiAG/z3wHBy1l6a6r
MsgSbLPqtWBnbtREGX2J3EGAWD7Z/tq8aIxhIhaRg99hySZLxw1gZewNg6YoPsioG8vCNT/zZlXs
BhSi0H7BuKikXgPOq/1kBXt8ADeLLT1MIbkpUNgK7moljXxKuL/bG1Wr7VbKTLQxa0SNnbE0PtgQ
Ug8l+H2JcaQK19iMthsTfTwh22TC10mWbQfL5KgfC7/0P9ajG4LToH50YkYwI6nmoKpi3WDmiQk1
kkld9dsZXcDmTxR9vwFnf3p++SThjJAMgqOiavjBDsVGGWgEoN1h2byjn2GUU8orz8KBHi/65zL2
sbXZK+B7dhJzOq/x62Ri+eQ2nOSQw74s2siPBOS018p1LvxM1/g66rcu96LdEDl3zpZxGOkmxeop
t6sNRUMaiHJcYxf6YuCwjaguc7ef4NOnO+CH9wXEid34VF37/g6B/e2GxZy7QzsbXyKkUAgDnSvs
KW1iFcajaJm1sqr/GYj3V1c93ecWyaqACycY808YrlcUohYoIg+GMwGs4unZl2iL4qiZ3JgoCOvw
p4f2jwfjzw/CO1j0t28vOKW8wGWT6PGe2FDN5CyG4XWH1bXXW8SH5qXt9X1qzXnB6WpTuGbsn1UO
v0Pef7joO5yyIxbOV0vYHSL8vjESIJbvKrN29KUF+79/f+8jtX6/1kkEcwJ/T1na33+grTnJPFSR
5Gtctz0ieg4hzvlAHtsWCStFWJ2nK2mO+y2qryut86RoJ/EayKFKm8Kw47Fpuqt2wwrkM/H+Z7zz
b68OJSU08In5Q271/atTuNTGPGAYG8OPPlDdhVbbBkIm5iMFPP8ZC/H7xThZn+woaCPeO41lDk+P
P7Y7hNlWnHEH5vu5rn8WJPlXdxSBIfimQ7qXf2gpVWs2uGocOnRhmXumRK45q8v1UDfVlHgLWvjN
Esvv2/B3u/Cfb+N3BMvvby3A3xPi0QXdP91xf3psfL/sKu3w1uZZiGRpCezvTPGz7gjvHWfFZeDr
kSUgLeY/qLnvL6PnrkKL73eHIjjLx/tQnWXKBKyIdl1nXdRK7ubmfm6PhvFx7NfUlVhxpUgj45tp
7C0V7en8TXT2Ab9A3HbOnha9xfoKonhKB0K0UyUlh8FV7M1Z0hx4yBz/qJxdnQ8XvfnVHd3dCuOd
Dy9Ntp1hAgnr4OC6n3W/K6KzrL6Snhd7wE11ax267M7JSX+e1kuMhVjq5qRpvKTaJCcIUCw977yu
3Oca/z8hIj+5sX+LJv1++Tx1oqEOxtQOJ/Fej6SiITK2suoPAmHfnmNNwYnV8+5aQUGXkMGa9E6/
7TuHxR/Y3orbcCaKNgQr8LxGnZlzXV6XoEiHzFjNA8VASLPz/qWntDVuaVDbA6ugH/v75eIvXzZd
NjQC4rRjLHi3NNE3Oq2lpdRhDTG6xy6B3OzLr8EH51tDiWssd5gRP3K0H0Df8tg/+Pd3/u+Jkf9/
pvzlN9rtv/49t/0wUz6+CIDgQb98P4ieRo7fh8rA+xXW8XSSwcTHdHl6zn8fKv3g11OBAEXMyBpI
ajzpAP4YKl3rV9QBWKcpGzsNoqcouD+GSsf/Ffs6go2TvpaQMxSZ/35x/4uh8vuJAUaUcHv8kuyi
6ARCQp2/Xx1cD+Gs3JwIhdfSpnk2yQ96GOaPGfzzVTAa9iUSf+sO8778yS7Hmen7PZWLA+vg22Dt
wyaOoPvd0pTRXBVsYrEO+K6rI2yL/MB7DsaLJcgya5+ZW7vLvIBabj/z9bSvZXYBt9fuFlJDXgfF
+NiNpnM3htt8CJcoeIoA6x9ImRnGuCGxlEx5rwj3rl3md0UX2cfZdqa7sIow2I2ep6yUksvC3bfb
Mt1a4eLjAJtFKupSTlDe2aUMtwZvOG5cC4gzawr1xXcXfVya3NmTmRO+LDUx8bGhZ8vaTyDPseJR
1ekIiyjOIwgqY0GEHocV9Mc0eMRxUGLyMOnMuVjcsPymu6HWZzpvUOmsc46xY7DH5s7VnQJJiupL
OWf5FUXgHSj1hPmrqWx544gFF3A9yv41mjf5UHX4R9PR6ovXrmpJThF5uwvqVadkYER54lLmLknO
dscc/XI1EW+COOUDotLh2a1nW+yrepND4hpiaPABm0B9SyCoIhZN88QRUyUKUGyhIG6udsHahFdh
t7RnARTcjmLM6JiPVpFCKetEqtU4UnElbtew6rBr5+W+MU3xLZSzsWvp5bgOM6Go98rt8dIbA5uC
eRK2GfkW+pEz+VgHpbGfN1Mdq6yqbueuLtNTKeS+7xik43lePmmvJKoVFrP5ulRL/bxluXWxmqML
7k8w7iqc/skdG2vveFP+QWfCIGR/g35Yqf6MF0uY+5INoIrBsfqvkT97N5mrwDqJbEs46EgOMUWX
p7Uxuh2OAnVusG1cy9OQQAL6koajrfclvsIXHUYpurNrPIc7iO6Nfo65O7ZwmWfYGPo7LW3nprV6
gM88B92SCAecyDivg65K+g1YoGhxprRGQ+eqdIjUaWvrifPkEHudow9daU2JqM3mc+Xq4G4I1vVb
Uzplnbh4wx/kVrRbMpTrmFRgU6m01umSsrZwPG87c/1EROYW45XKg7jUUWXFjqe3nYNpfN+0uTwb
tvVsc+1X7UzZJc1oXcqD8aVn34RrWEXiOEwE7lRwJjPWW883wjcn1FeFUNBOUbfzJkAKL0PoP+T9
TT5V1DzzkWX9KG7nkKATf2m9i36xdlbuK1Kzs3OdW/dycHFhNttXv3PPxiXbAWePlyIamn3btMmW
c36o0GZYaz99nG3rHG37q+Igmjpm/mZYD700rrcg3DW1bON1Ku5oPHjq9PqofHWelc6jkRcPVdnc
20V/FKMXR1CUoZgP1LleOT5G+GwZIJBySrhPlvqqDXZOrh5xIL8YYn5SAUEEZJJgeKKsosqtQ80Q
FHmpV01fCsd9LCr781qs+so3/O7GUNR5lp52bgdbfF2LvCQBd1mupTYuq9U/n0DZrME6unNBM/Vb
47girl2iw8jpZODJ6YUaVOLXw6MZtTsWqMTJWm7CsS8I8Q8v4S4zbP/q0V3ry46aJ8dcdsU8xDlH
WOD8U3xDzIdalIkiiH+Xbc5r7WOBMKSvrwiOLM7qrqmObdg+4kbyztXiySOygv7VKYw2FRC7+8Xy
0qpaCcnpng3Q0TeSfgxawLxzMc+Ps1e6OxNU9cHypp3d1vlHe+lFPEwR4DlZGHVxPpE15IqPM+G+
B98ad51PPkPF+knwVrLJz97UEk7rAJpV4g3P2b1oHJnoiNVe+9frXKvdVhLg4DUfwEAei/AaGvxR
OIAKTdV+zfAYxktvg/rb2ZUOsLppC8x1nO+DxotJjjyU5phYvRui5ynP68lOx8L8vHXmzbKYVyco
eA2ny1nXxtXkz9NuLeUdX266qPBYTI7cm0tQ7GQx3GuoCmEGyCS6YQcxv+sMEBQECWfE51/1ymMW
JZG7DHukFQsW4H4jY6pMZ9Hd2cgxY6Nj/rMx2QR++ZyX/rMt5ZUb8V2VyvkodHgybdyNRXNTKevO
GiOQFuo4lQ+XgvrqUhjDiUqkjbeXK3cgtl7SPm6EY9zwUD8Yg4zRb8xx7vsDhuYzq4Iq61okHezl
yUASCjYW72bC+oZtXt7M03QpjfGTnNvrLPQY6vMX7ZTJvC5LkhWYblezvNhCVEa45A4Ec19ZK2KZ
Tfn3+The1Jm8brcwAeV+8pz2kkLoWJxC6ItmuqvYLHyrq1MzWHdDoU2YCedszucp1lsUm9JOLZi1
OtO7dlmOJJJAJrREqQQqKZcx2nmqB8bKo+yoLXW5NN7VIn1xcOUbz1eBhqZ0ks1ZggvS4dvEy0W1
w1JsXVp53dNAY6JubJfHQs5uirgHrqyzzfa27fTyuEHnnre+e197sD9R45qxbrnaJpw1jeDvuekJ
mGEFjri/TbbBgJs11+FRbCaa3c7PkoVB47w02/UwLYUFObSiB3uRsy84ik9ZTHWyn0TRGiR9mVUX
ZUh2B7ZsbhxoWEj7dj9Vff5glKwxQyKX7WUKxvusa54s7d9sTuM8LUG9hJcQ6x/CDot5WO+nOYhp
OTkPXT6p2gNaEvsGA03ciOUqdC51/4Q6tUQuwNc0GOVtY56eaQCAbr126SicW+spMIIP7tontHJx
PnDFJ7s5RbtmRbX3GlzOwdI2N7rGizk7w+fAV7fbQiAJdrpkVf55vrEj0X0RWADwfYaZMBcvo9pY
tcgv1YP8irKkPUWNEfaJvzhW3sTCKd2vUxt86NYaptJD4TrI+kvQ1EmkDZ2WjeiTQS9U8aicGwqd
MrDCw5jbZ9Lwj+jebodKPhCw+KEGYcgMWI2gEHHR3i6BV1+36mE0h2O9iHRpIgYWKseL9nFFrBNb
XYQvlpEW3uC88oqefaw/FyFpPV3mMd7KTyez+ZR1Z7Yy99VMvcA2mc9o19Oq7M7XSn8TmbyKdH+u
3OYQqejTIsp7aRi8rXBnCc87QEfcY0rCxT73blLI8nMRQkUTaXzir4PzPFgvrFHGQzOzVkHOIERp
skNnmse+yPxEESMkERtty4JupkyjjnMukvnLYclUGhjZlkhu1Nidz8ql6He96C8FNF08sYL5PbyG
L2Z4A0Pd2m77RZmab8tty0OOoz81RO+j9Fpo714ectXaiT3juJemv8erf4ECNylH36bdPThpK8p7
MenpxInJI0QLr7qzEdrNYUzw0XHCdUlwe+/u3aZjbt5MTRCAnx86S3xYvL5N/Rp2f7R2s0eCzWDW
h5CQrYSiNwDIEHTXHCz7WDYgujaz965Zi2dtyUNR1+dG3d65BSPZzIoSjzr4HKkG2HkpUn+FTM3J
LUoMxgv44rIHC2MM78r8SwU7h7OYldKy7F3U92ZCH94T9MNdthFJ7npz2gV9hJ4Ow9jaZ2+L9FKj
We+6claxVIFxqA2xJwWSD3hhTcTxxNoEPf/cDGWJII4BnHvrwqK96qlhdDui5zrLytJMJqX2pkS5
UpCJAJ34zYpIAs1b9VQZ460M7CdYvGOetUmWK1YOm5yG003pV81FX8zkRETBzVKHSdcV1dmKEie2
PfPKIMQVOZH8TEktQgzbhCtSK8tH3eYndxSxTI07JnnHIb7L1N2myyekcUeThRqmJPH8PoFrZtEN
PvaZ2bO0Tc6hsJcqrTvzOCzVhwDKNnHQ5VQnbNZa9ZNfr1cubQe9vx3rYPoIS3jCXG7tMTqW/fJh
XkI2dOPQaaIZ/Qv8b2I/DSvWW9yr27RclI751g/hlOZFeZrNLuxMf3IGxpxoa7DLB3MyeGQN9/10
dAZveJFjRrw0r2HqbR9Oev3c9nKOZ7G98Fpfwjl/dgfzGtDE5Fl2m9gm+Qp4aPoSNvWdsxaXavDw
L7FkpsL3ZIWACMDOUrTY54FdnhubRU5OfqZd67IkJ6sV/WFolkvEHrjf+/yRnLDiIL1yQRmHhkgR
fjG765XIibpBHrHLoeAZpseEgO8Sm3A6OPdhrs5VgKDCL7f9KMbC3WGgXWJT+Sz04tGpSEjFB5hu
nvMNX1lMD+KlWIqdb6+PhumvOzi+g9OVT8pR9zAbzPUsuaOu0hEDRewaeo8VeTqMoisea4falXSo
PUge6FYknhHPNS2iIwfGJnyOgmY4s4qxQn+u5z0Zh9FZ603+Xc/YvVNLgBkl60iYMNesPTOLoNnb
ZZkf9LA5bxLvJgLN31L45mA7tl1+DKgiYw1BiyeWxSIXy8xuxOBWPVNMD9W/DKZxXqABfPWQTz6b
HkLH05jR1jE8UHnLicrKk3ZBqbIOxZQnNZG8MmlCz3n0J6SW81RzsowWy3mrOGmwZpQkZDM1qG8z
HlPOE8WMSgYpGLZSo9/NCEGIfemVcbOoqf7akVZ/MXWlcTSAzXfVhCdwJkrsiPzUuA5G320JXqko
miOv9h6ww4HFWhgbu771n0ubXBev8o08RvDRpX6ByayNhmAP6dV/9VjrLwFfWy82Ijv74Kt+erW3
bD0PdSWffbx76VyTbkFWIVZtOkumKimCoEuC2WqPdtlmD0J34b6MDOc4mnnx1V42vZ6al9EuOMbc
hMfSPMlA8gjmoG+65ZuuCuOmIcokRutzvmCQ2HVR2xym0kPjQzvdgpwUzBDhisl8Rn7ILZPFGCFa
L1wUiCCV5NwN3vlC+fGu8JmTdUW3bG/5+qgxwz3NvWG9dA7fw1I2b1sbBQ9bu+mdPVRKx/2SX2ua
MuuiegpLU54S+szDMgzoVvqws9GCEnBlRPNyUP0YctgiTFYMwwlnMAjM9QzKuMbONx401ZRRkvXV
TFAaO1+ct5F3nsnRLg4Zos0PZRQWb/M2TZ+FvzhnysNLrBqCyTy3N642DKdXZjayK2azPicZpdvn
0VbGEef9A0Ll4qVmcScWzl8Z3bapDo4TqWW31RCIM6vzhotozJf9OhfeGWmxGoU0aoA5zLKYR6j7
2OfN/OIP+uOw8AgQg5JzrDrQYOOt8Zj75RcTpVfO6SkqKg5OY9mQrZchtagUFcXLVAOaIFx+dYtO
XLidO6MWdZgfTWImU2EHQSwckd365riRNjfKcxS+/VXv+lUacvbnZS+PeB39g7J0vw/gdpL/w9x5
LFmKpFv3ibiGA46YHjgqtI7MmGCRCuXgaPX0/yKrr93KqO5M69k/qEFZWcVR4Hxi77U7V940Nm0d
jvXdVFrzTV8NLne4MXmnLhnxgrqTPgDgWb8YjqEi4Yj0kx7FfORho+6bMYk/56SGnt2EYp9/rIcu
FuV1M4CyRAnspc/kv6WndslQSvRuk5vh4qKjdpbOow3z5M1cTOWys2MQBwg7qiiFnBNqywAW6mXW
9xLf7We6Cf/bkNTLYYmn+ErXTrNrknR5LVDtPCE3mSNdSO8WQ4K/kXuyPVKwbo9wdQlXCxAphwRa
vITu8oLVc3ZregUH+Cy7Q9vO+asT9NUdSqzyFjkJSeVObt462pvui24ar1JvXd8Qd3ISp4O8T4WP
KLMQGy4sGG4DvaxvPCocimS/cqNCO8N+SoseobFU2XU9St/auauuvg1dTTVJ+XpVB011J9EgEmtp
W8+NoKpLrb6+FEu7PJlexwOHpg/wUVAlRjhuus3Nu3JYs7gLtdlBU+iN7Bx4tXsbuCnsJmWsaNoY
u/uraT3VVaoQ4mh0haYk23oO8hNh6FuSVDPosDdF/W5wX0c8Vc19JzwvSjz+dK/7eJNwgVPyzPJ1
YeF1WQptoxk04kvP6m/rqXx0Gy87BvGIGNqnvrAyBjrtUDqPqwfjyUJeGG3p2zTJGq6Dk6z9p3Rd
BzLsguyy1VX/XM+mcyEQXqLCzxGzZj61GFPLRTzFhonuTaWzOInJH+5wPwQvMEslPgIMTTgoFnFa
dedHI9tLF4yu9q4Jv2WEgnFg/lzNFeRSMJaf7TIrqf1FaVyhBVhUWFUai0PG/fvoW225N6fejvqp
rKyTHQtvvCiGZJqpd6r+qWx18ZzFqnN2SxCo20Yu8BVxfNIW2tyQECKZDKCevMfA5DNZ4L/vlmIT
OgVpe+lNUj6M61y/KSaAL5ZozmjnafYMubP5EU88J03gmsU1pIEqInsjT3ZZNamoc1P31pHdcAgm
Vky+AZCyt1qnO5WNSwKXJ8D2x3SEgWaNpoqyunaaeWJKQM0irWxpERwqAlRG10CVbG/lvxnfibSO
D8W4VkfEVjlXe28+jXb7vXCxUqAZzL6m8L+OupyO2vFy5qLFl7Y17L27jhWTM4PpxMpVth9mepML
WOnGBQKK3gw5JVPF+wyg5rnMdZFlqWx+8YIyI6U14fhmVtJyO0zCvx6cgV40ayYU5IsbGG++SvR7
l6fqSywYg+7zWLXA6hO9EB/Ux/SIU5Cd0kIFTwqDBVxxr8vuUOYFjKS8xLVY9zWcjeMy0PGpiQwo
J4Dmh3K8Y6sos2TY0zvb/OLzdJyMRaLDtfwnj7Eljx+QXVfVkFmHyaPg3KUFXC6ezm1+asckeHGb
woOwZovDypzd3QVDM3O61PV4Ac0Idbx2SNGmEdextR8Z9OCm9NvTPKgZKUs1IVO1nbdNkPXZMcaB
Xa6oLpwVeV5YjzHRmBzL5bdEDN15rgRGoDp38KTI8RZFViJ2GX8fenTmnzvUuuVO1LX93DXMnQ9B
s2ZPm6blOKVkzoTliu9BbdeXykUIKsQ4iko4xI86PBuWWraPjVLjngWRSQZuuiy37YpLO6vc+WuC
NJ9516ofs7nWfqTAeN8MdTXdJUtpRdXkdUWItUKjolGtFeJlqkgjspDqNUZgnE1TDc/W0hvnZeb4
wiGTNJ/8fPiWjEugeUAHTJ2XfF9PkXtlwDwT+Rghpr2Lk6Q+GYm57gO90obAiCGl9JQAtyoovI2C
0X1s3hRujUR9NhX+qCRrr5oWEl+MLIZfVLAF5ppAk9+geTRzJkccd9+SoWaUrYV9bcu5ferqpn4m
VZiRU2pM6wUBhkUZekZm7EXBFMwfNgtlPzjr7eTFHsO5dLQO1aTXY2shOw8c6rKqlRTEa4G1h6Hy
M81gfDm6o76kMW0PVtXXjxgJxcUM3E0wELElGB+6ebu2oUgWsLNY79II9c7WB6bVEoqu5KqwmWmm
deM9JjpO6BWMbHiqte2+5qxqj9Dh9HMbGOlmY03Sd0QIhnGtJ+mV1zItvZ80mU+qRdSdBg0EOsUC
a+ODBFsR4iPVbjvCwdtssI42A/L5ZRga95aORFTXi4XULIpXECP7tY7nQzlhOLhFBahvfbOGgQlO
H2wX51D7udMy/9o0IHyI/kvTy6zu+hcrN/x7NKWMkru6+or1tvpRWl19oFwZnqey5lZQgfN5RKCF
ZrTQ6rFLXX2akYqfm0QwuBU5lNnKStRtp4bhJnZg+nd44kKVOemtlo191QxYqVpztHaFMutbhlJc
UH1gvWd+blVH1S8UgmzU+/2GSntmitYh48qSbp9UBWz/RTt72snykBgDaW8cRpcFddEzl8W3rnIp
HhhGHeM86B+MPuif1m5kVoPatr4n6bxJI7HaXAGqTKt7P2BLYTLojERFfT1qPErsDKpvLB2a41Qt
+HmkEsveGAxuma4ZAkDJ7QbYrhjyI2y7bweGZUJO6qlPa5DvVWBdsFTsFqTcttqDPNbPaTF4B864
9og8tYkQ3hVdJEGCfkGIbqm9lWn0RmOzH1yGTLrp26/8rjYdXN1/9yYLXmNvmHduMK83Paqpg4Az
hpPEHa6ryaTXcryuZ6qiJPUcQmcqnvYujgvjLjfXpyALnto8nh9Kry730nABgvBWCcTAH9ccEi3X
Z2WiPaQHmSY03ogPqL8nx28hmfvGGVt5cUIWH0dC+/VD67fMGloP77yfVG9l5ndvnC3TlYOH7NoE
nHmZ0gZdZZWzPicWz63ec+u3Im0tHmumG06sDL+oXIsnKK3f8AEx1NVpfKiZwFxZDiu3ndlAmQ/5
JdZwwPFyKZy4vB3z2X5fhuS02v58YbW8VwXKETnI2DVnBtjznVv5CKoh3G0VWZMVin48L69iGrLV
ndVdLk0OHoeAC4yC9cQuoep5zhv1V6Nyx2cOH2YjdLRHOjEqMGu9XAT2N3PTkaSV/a1Qi/J3Y0k0
wm4tbHjQ7bxkJ5tH0MFdM2DdlVb6xcCL9931mDtamsXeHKvlQDc8XaNtGvf5JmEBVFtdzK11qUjw
4zJxX22n9U6I3uwDfIL4Lpuamuo4c+JjYxtGHxJVU94MHdsKSxs3Kmvcr4lrvheY7l4CzZisjTft
CyQbWTL1oy1zr2riKa654V51MQDf9vEOhtqYWVW5/NiMyhfGRytlml/bZpQ1/ksSMAVNitULZ5CO
3jicbVO3qCmraxKAItYFxsPYEdc5Fozv6JaxpMVbu0/MCuiO5bXKWb/MPip8z+dje5tYEe8xX/XQ
Hr12ch9nKznXAJvw7dgrjesa6jSHJlA+J3H73BAFe96A1GdqC8gx85sx9tt7R8h/n+T+rcrrmymv
9ox4r2xtvsVVdek35m621HkWwUM+V/f51F6v+VryVdjq5AfxfYIV50XYq9rUbXGID3reGa17zqlV
cadNs/kalExDB8NhOtQ/TC5i8FEa5qE15icaEqYAqKvciapbeW75dWU6fbHmhJTsLLfFO5mDj/uS
zZvb0kkCD5tVpo8d5He10/lY1QdGZ8vFbNhtlE1d/Tpx9B3XVOLkynz7NchIH4ReE4es7LbJVD09
9NzSZVgMkqWpjRaWprKwk1235E/d4sMGL/M4v5rdCQvEPJXnXku2xr5fvrETp+9WIFEbW7IzGlwW
9rNzY9J/HnuFKzKgt4MZbls/8nrmQ6Ct9SC1UzpOtsEp2aXqvuBRd0Pbymy4DYgdJ0xgvSFStzjO
XnnBA2t8zQe97jo299Fa9Ez+6d6J7UzjF7MhPMYlyCTe9Y5DY1GYTGl21sAtFvj+dBDA6Q+lMXb1
PdpWPZ2Q7Se7tmkLviTNLm4qxTH383U/o5cmdWxb54YimXqm0WbfPiPnXAmcX4vLxe6WKzpKHIwL
Q9SKdnozpk3Dp4B147dCp4zTlibp38xF6gcV2zMrJjGE9loul0yOKzOSUstzuapMcluk1bVpGKIJ
e9ld8aienpXRtVcgNYd31xg6RoIUF0EoRd99a+p+vphzN31FYN5dzqRHsR/GA3wO2E0fK9MZ7V2H
kiMJx6zevCaYsjgoBg2VePJ53q6ZUkNoUmwwhFkm8ciobnwekGFi4cxL1953TlBdLbMw8Cr2sxVf
kG9nEAG0Om15YO1fIdJmd/uo/DG/8FfPufb8Cf1mUpB9vOBBdLxZPLBqbBg5VOuRUjS+TF0LMufk
JOVFbGaYgMfA8K9VTEuWlYuV7QtMHS8AkumI2GHiyDFg4r4ogMOHUXMQj01T3YtZCLmbSG3dWWsg
rqkTnTNzbrLO7UQDugq0SV2Wmgvyv1JN7p5hr947E0ZURwVWG7m9712YtfeklM88CxZQftPSu15m
sskOMY5s6dIBZ0vv8IA1zaNLxMcPgi+yu1VJaP/0G/atPXADhqSrD1yPLilTlcCFlvTNbV5zArKj
Gw+ZoYzILTIr5InN52MPiVqAj5dNzng/xhWL5zRpjL1P0uNTJQf97MZxcloQYeAj9fvD6sr4xhTE
AMXpPSDzN7vKXmXjMrnw0eUF0hwfS7Hqk0nJ+slZtXWnrKKPqL3Gtw457bEH73ZVV90I8JiI+LCu
A3W39mn2uHRDfT/66xcrY8i3ZzpYM6AqpOnsTLFgQDOynOVYOUkiP6w1Ly6rqnDvGqfAN5iVjRcm
6Kq/TplUOIn0yL7cESwlOMSMxjR+CH7E0JR5+lK683LgPLDPRHCbmP1Lm2AKe01Zpwr3OgAdi2Qh
GC/qoaRlqVvxpTYwD7IBllcmO4YLPY7VzVI2/pnVYnJIvOpLGtePCvk77hX6RKaxvEZTyJwJH6iE
YsDOV3d+GjqtX+5bEfzoinV9yq3UCgc/+27XTXeJxBwXYcAawS+z/JYps//Eqt18SP1huF/YAl1n
qmBcGq89uxA2abvULALiLDxgZ4OXB+9qLWmbmsyky0P+fz9bFYOpdW3b0LJyGkrPX6pTOhX+Xi6+
/M71j0Kk7p0XeGbJaVjtlHmUERzoQ09Bnq2nQZYCkpp2vcNorOnBDjAI7fDgxCDPWR/Jvk3jnb+U
6U0V9HHEYN29N8dt50lDtx69MvPAPtj5tFONxGwnBosJocLYc2bSJe7Kytd3Q54ON9Oi9HU+pfbE
zYgowPR8cc4UBAacu0y0cKX9KE28/IMhMQDyDWIPDciA2GtVPq+Mx14Z2TFfI3P7KqGV3FVr3ez1
hJxIJWUdshz1rjJb9bf5RGZ03RY1eVly+Bo3DorbzMecZRXV1biSmK0CxQbTajlmA69/GORa3dgL
btOmx0dmlhWOXtIKXOQjJYsNi0oOnygG+ya4t1NnieDz2g+6LpZro668cKr95sWbwKNT9Md1f+fG
E9By1A1mXZshNIl4rwePhFDljkAKJDLwrT6JL6vV8aJhMfEg9rYHTMQZ1aU79kuEcy1H+rC1ygna
9dh2oJ82XfXKABJJTZKzudPcKQxzbjHvZUc62uJ5hbx8u8gJqTQJJZ8F3d0x0WvzKe5ShOiZ4X5z
ynYrKJAlo2ibQ3+WIqoIX35ua/08dSVjFLu69ZeuuTDL0bvBDMpUJ2mca8sBWgVVo7lcOm0cWeHj
81CjvmNHwGcV9gz5xkMWcGb4HL94uTkfi8LEwEoZZvB4burbYeV4bIXN+FVO1XDbNV7wniapdxJ2
0yc7m9mRTROWP9otv9eO1Zh7zf5jOgW9IEPd89vpykqsmaBXzg6Iz0FmfzPR7EUsB66DsXSYuDiJ
h3iCaU1tbRt3o1jkxTBSZ/bdxJ5mkvWwQ5UvnwSUu9oxqv1otPEXUmS2s9XM5m/koFZ3Aw28HwmF
tWcnoffuqwXqu19970vKkHRdnkZzQRQjxgtex74sGMft47S3EKK4unnrkL2gcsZSiKTASh+Krg8D
2ua9YNF8PVfMB6O21PIbyQ0oACSl3U1ri/xmRC+2x1LX7O2mPZN6ubITof5ht+44aCSLxGHPb2B7
D7lhjD9B835Gff+fxnvTnDKUh4sFMdwECWh9EEvrUVne0qzBkWF4h0wTodASe+qTIj7k2XO7qTzF
vmHdt03cXMSSZmFv56YBEKbDHovxNyAwoYbXsuvY0IYEbMUXIsVHHMLv/ZZY/Xwa+4StGIXU06KA
dpooaP8EXv6Y7QnpTVJvAwWyJeRl/uVX3W5fmjMY4SE7wUnFOGy0FR7/3OLExLQbHJDmtHsHgcVe
031ewVxIk93Qokf8gxXyg4nh4/v4aFXJMpHM2pzco0yBlhdp2u8zu8v/cvz8V+ry/+hD/MW7+Ftf
4/+HjkUXzfN/FpdH36vyvS3+blfc/od/uRU3YTkcK6TlXAAbpPd/heX+//CQscCdY9ER/1KP/0tY
Lr3/2UxvRBDAuQ0I5UHw/S9huXT+hz+HHw4/409lufhvhOUftd0QoHllXslyoF17H6n5uioMHvXr
FE4aqW/QBFkU9zzXFp6vp799J//GD/arwwV+nk+aiSSFDoXwhq36oGEvMi9enaGbQ4QCAEta26Lw
7Iqr2Rurq9RM6iPxS+o5r1v/WGdjev79y9u/3gN/vb6H+8JyJQUl3/qv9+IwpUtcsmlhe1Uk6Z2w
Un9vzX7mH3J7RBBlkN4EX6dZ0jxMBBucME0T8ejZo/eVzWmMgicANNgqnmu7vJBAVsi+85oD8yAU
zJSNJasDkU8/yKckOqlyU0zjjc9X2hpMxcJ81Cg4UnjzP+ZYc6CWVs5EFepU+sT145Os6TTxFzaz
4+s4SuvZ7IyKBwpV4X6qVPr8+y8EZCKf+O+H7PaLeGQOA5fYfpGPsT4UwTFNeg6ECnoAS2JSD96r
UXrZNgxndG/krvNqKku8q44jLqJkytip6trEnrLazbe1nKjr8zSWBwNyhht1WVJ/7cRce6yy6jIO
ZZWjGoKxJHNG+4P9VcyWFMdEFv1T3FtTGuFKVF/kkDbqYIx+O5/8vtaf5sG3od268fIgmxI0Qeun
lCgzuW0qCshn/ZoPrGu7wuuAM/ApphuxDOnNOHeNdYFoOZW3YMDz4mDCgevOZiMrHsM5CN8drCKX
h7Vr9e2+mAJWVW3rpEyFy4z0bQBL/buJjpuRE9s2fe4Giwpg9bVnRF1n+2+xaPzipL10qvcpsIn1
kCHl8CIRB5kHz2ToH1lFJskdmfCEscWNn757LdjoE0MrJolsY8sxdFsPo0/X4f/bF/gM0LR0susj
c82chtSVDBxHjmzV2a3OKl140iPT4g1QNKCyG2eEQ/06FfbVaMSBd9nFcdeEseOqh8wNMnPvzUaF
2JJ9HRApXzECy8SMOJsP7MrLJQYWGlIqJdl9EdOUXceJEcSsT/2aILN8FOqguCoYkgA9UefYtqHS
x2PRWXuU8kF1m4t8RfRU5lYfyXRSdsRWpb213ApMjE3uRBBOkrkxTKmxi79QdqXZwaHGpFmfO4B8
OXi1JlqnwEkjr8AIDV6l9KcoKHLqJmJrpoOBdCc7mItvjtHvL/5/dxiRgLIRMF2wiR8RkUDjlmI0
BwZD2guObopCoHO75pak4RGU2cQjeYVvfRjNvGZCNsQ/fv/6W/3y4daDY44rCOQC3sztofB3VyFq
6CRTPqPYerOA9K12Li2m/xeWw2xGox34g5f6J+L14wtKgTfddy2eHB8rEbdJha63Ff3ExobBEcl5
oL7aS7YY/js7u/YUW6sT9ZIpJVp+80ytbH/RU6GXw7wgfmcipg6rNOxL28gT7w/uOLGd/r++P+As
EF0ly2rTour79QuxSjOYm0b1YQOK5E4HizyCWXH2k1mMlJ5zJsIcBuGJ0CYvAAVpidDuHVx+pQFh
nKijPzyt/vm04FltYp+FoAxl9qNHuzK6yhT2YDIrdxpklvmUBDtvycs/OGf/zSEsqQ8cnkeBB7VZ
bk/ov/lLRV3IyfSJCUz1NN6lKu/yPccZBprS6bzvxqxpRwF2sQw327QVu3VBl74jUHMLRhymfIkK
eCufIIyxhB3QRJkIUx3gU0YXlxGzMNn94T3/8+KVAmkWrjebb+YfYFxfetIb4+0tj2v9Rdi6O8Yz
RpWMJLxHaLXOX3Xlf7TgfiyjMZ0hAQGdzKYNvhM37K/fkcFKbEgM6vjRUM4LNJbARZzPyBhEz2pH
bjNV6bEUKrnNg6J4mabWZvzWdP9l2BwHhQCDjkWQQsZ0f5Zyf/+t0lXWohZooh3fmO6h2lk7JGbL
0+/Pho9MlZ8vA9KTfBnfhRX9EaQspqmGjpI1IQl/WMnQbQePZQOUNxvU8nVw0Cn0Xbs+l7Uar+KE
2Vo4m1XOBi13i+KA8k6Lk56b92RYMaf8/t39enJSu23BVFQOhMH72JM+JkXWLBM7J06bkG1dfG4k
2SGzEumRMdxzMhT53nfwraEySy/NZewe//tXFz4XAXk9Gy35QxGZgdElOckFZ7T2gvwPpfFSABRd
CT9MOnTa2rguRmsqI1GTAtB66/SHZPpfi6a/Pj9OyL/Avp78SDFG9ZNS5HENjFXOFq2vYzHt6B3n
O82ebRfjSjxZSzfuf//BPxyQ2+syjnQp/CWnpMMd9us9AKLctdp6qkMnR55KPLFpPjMUoTQabbCE
1GreHuiZuMWlDRIVOOs0HzLJqi7SEtfgAds+0vnfv6tfT4Kfb8rj6bWZXPHFWh850lwjpq0YDMMA
22hHTtKfB0ZJLw6RJ5dj2vqvv3+9X32wP1/Ppz4kiGGr4bHDfvgSENisRsFTTFR2EBXgJfYFfhoW
Tn7/WNb4zASC2QP52e4fvv9fnwf/+8o2XdL2ypb34QhahaqUX6BdbnJKxUTCNUe4+keK/Xba/99j
8K+XoUXikCMIDuLuh8fgBHlXoaYdQxh+5SlRWXxttzYGxEFUT4Py2u1Z94U9CXvvEh1HmnnJM9sQ
89pZRHDRlbpg8+ZU7xJV3R/uPcf8N++OlYPLAQCjJMCC+evXP+jB6pYA/XpXo3tBGHmfGey6gW2q
YUf5jSVC1T0T9H6kgLuRQ7kPCrBbCNP9tNjgVjmzdVbckt0yLaK5s22Ujzs4LC6OENW7X0tLMwHt
UsfQUZ3kthelBZJKN2VkuQckNx/ruFZHLvz1jm0g+g8zufJ4ZMT7wvBT0qLNzOMxCp5sR9k7/JBp
kH5yjJlsx4pdwIp1qO6SEAEUVNBqrpevRho3gB1RDJwnJtJztJb9OEdxYcVRW7mSI81f6s9OM5m3
Ri3I8i1TFylVT1q9eVmwVyhDJxAwBs0+zm4tY2J03NXCOpu6DrozNXOtdxaYjgmDcS0fJw0wNxwm
cOg7MqgtFNnLMhoIGt0RP/Bc2u2xgmraXSzLTPp8poWKKJ/9H2sCc2o3T33wjG2PPWVD44Y1pSvY
PMu+ab9bMSry0JalXKNaGdlFlaPychKjIpdmHPqnWdr6E4mY3Xc8H80azrKscEt2bf49RTAcn7k2
HTKYu2WEEtjO0xfKtqzdrVRETyYrrZmFfIAEjRsf6wm5P4C4cx8DHWoksdxWgxLfB3+ev/giTW9o
jkf7iQ8TvIxdVdACZJ1zPRiioi3W27o/yzQCvna2GM6VhENn0OJKNhHWbPbF3vU0wF4AI8D2JtQj
PisrqC43qrazT6VygyWyxMIP2ptpgSIiHlqynwnEOa6uVyGUZQsUzaICph8DADhXLbPMXbtAe6VC
8Itvy1CsL0hbgGqOk4zPc9MJJpsTcMqwqJexDRtpoNCCL5m/+HoZ3nHhBE7IuNH8bFGXfqONWBp2
MeX6wy285FMKPLbC3TYj7Cfqe6NKGpX91BpF81kPk3mvMeHfG2oyseEtdn4BZxI3T1HxnYcbwnhm
drAiNWZV0GEMtRfvzOfyvpJMqwKMcdgKkSo49oUsfDcmmt2ie2+1TX6mVUNqukyckfbQcDvfOnaz
kUCSphPqoM4UbhyNfcFIepGZpvEs5vmc+yk2HbUYpL0PA+rgC4y3bRFlI3LPsGKBAWglTmlLIRc1
79gt4OBJL0bnwUTA4oKstSnCsZ4bMn7n9N3Xdg2sb14HxrZZ4Y97qLWaRfnICIpvcmiLfdElg3+B
dY1xfFOwTQWcmEKXSgnG2PU8579gJ1uhd6+NW1/wyev5Zlgke18iaym8hi1LLWrrGeZ3H4sYNdmK
EAvNUEENfXTqruzQD0nWH0XvOgyRY5NNe9ZxnaDf7iADKEsHXNi9tj7RsLOy8LPYvtl4wjNCqt4t
T5ZLgFHU9rlbozg3YxCTlW8/BQO5wzuPANsb/VNoSx+NMn/k5sY8FWT9VWNopEiJW7GhbnKoDbu2
TCzspT5WFdDP6INWQmJfpk5ZI3ta/MN4MeL8k4MYAoq2QfbhuSDs5A1urxFHeaDFV2AC9b0xNh12
JmPx3CPavIDfHPPIZQuRttwzfvEetNviOjf8iltJ9Xbw2TJs/0cfBPGnUlbrky4VKYAetRK3nR10
T8uyWrzvtYYULWYjQO2SJTxhOs83PgsJBTPsbXSfuziV9l0ispXVeJ7K/rSlZF73Cc5nVLB8NXtZ
q20bNTJKB87gPARSzTLyWp+obypSXNJWMUyPkG4QfKGT75a9s+SDubMstiW4pMfyimm1rLli0X1h
wdLmpW026904Z+rRNNGO7Wplx5hS+pYMYgDkiWabCNwuHEzLnve+rI2T3VdjGnazK25qndvoIeBf
nqCwcuVXXY63X2C8DOdiNrGLImqNStUKByetQ1vFejMYQi8e4cv4vUuh1SmHLrTo1ntjsqrv5mrn
r/wF50dnxAPS4rmpPvtlOwU7tRZZFmUxJlSecRm7p8V3UDqlLlInOwWLCuyzkg+TI1PgEqOJ9RnY
DQsvi+jcUDc2o0KzDdwHMn6Xl7yaRy+krZ9fR6Xn+mLpuFhOTjcsBaZ+XJzbllH4GDcXpU6zWF3m
MY6DzoM+Yv3BySluAmDGTJA6TFu7YcT0HuGphRQ6YDU8DxNgOXxZDS7XnanVOhymDi58spNJXVi3
w+QM01Waut2dSuPOjcjUc9GQ5TiFQtwBWMvrqi7fKuRsyEBRMkovXObVyKNRtM5yzDB22NeiqQIc
S7nOZZRkjmfsbQtjWrik0mcJONZxfNDmMPahU4uUc0OkHaxF37UhWrs4l8kROogic18aazEeVi3W
/ryCfrq2ZqKccAekJjNW5MrD0UCqqSZtXE0DkWMnB5gaaYrtQxa72BcxZRC12nTXhOF030ul6lfR
THfthu2gprmoE0Qcf2iZfyZ7/lrYuYIYbxO0sg3N92OuhWLtVGatmkKJM4K81l6DpJxAvGIIlG3x
FRcHzhqobOttbs2i3AFXoTCo0wW6QmlYQxcuC4qD3YD6Jg9XLx3e2ppM7V3fQDmPwGVluMlNlsgk
8KF6+UOl/2/6Dxrw7a0z5TVBK34ogCFDEJkyuzMoZLPbgRDJj/VSBkE01KL/ZnrNo5Mh69iliNTP
DJXMr7V05qfMnpkWjyagjT99pab9j2KZKQS4LGn7jrXVzr+WoziopagKNDiw+X37YjTb7Q6YtP0O
H5LJa1BnQR0py8hePNNPMpgnBTIYgbT+pTTtAU+9L8b7AADHCrnKZF7Kjez6O2YymX/b2SL9LkEK
lCCweyCBQeq3sGxza1y2lyTkyDOM9Bu6qXxk6zph/7YGi/shsXFRN6AmxAV2rgY9oPQMDGf8XuiN
0RzuRhBmj/jiAaVPesGiw+X+3pnxjN0iGewfTGnNz2pNcMYVCMpKqoO4QsA9OZpQ6tXBDO3EPk63
eOKKO62TJzKCpUr3GWfBAKs2ttvPKVyiR1sUeJbLakT3XK0ZQmDw7tR3fe81e4fhunFp69xZQTwi
Q9i5boGAAgfDj6zLN3tytkE4JuoJGTk2ZEUo+KZ7BUrWe/PHFn98vuRq35LxTs5YF5jQvcHYMPal
tiuxGXk57q26pXyj9tGHzRPg7EpEcaz0h+Z1CFqRRIP00G8RbD6yq+0C9YYGGSlXLLXaG5YcxdFH
X//DpU5zTuQcOoeeopGjaLVr1FC8NoqQvCA+Q7lLfxusXlbjv57UFY8wvwsbZBBdNBcIoHa0sfU1
9akkih35vLGboOwGf5iS/LMxdl1gTdIjLNAk/Wybovxtqtcmwh9MsrDCufX1AZJ8HcW5zbOggtZZ
V+2fsgn/2Zm5HkNEabFIZFv+c8r4t9crKXPk1OKe7CwwLpj3s1eoyuVBOJoz//dN+D8nQJIlGq/B
tNLy/jGqHbQRQDnRfUjal9rzSWfmH6Qv9LVngCunhbF6ZUZFnps3btVbh9+//D+/WviubFIZOLAf
deztVPjbRxWLpcyY4SYAlWD5f+yd127kSNqm72XPOaA3p0yatFLKl+qEqFJX0SW959XvQ/3zd0tZ
khK9x4sBGpgZtCIjGOYzr7maAUf5KG2rjt51oodcX3KhEvxnwQfFNt3g7kZ1Du3Ms1sGDQgAfw3h
BbTZ8JtZgvTNpW70TAKWB6tOBiLD4HTz9SQ/WmOTjhwuiHCy1FftyTeTpC1UY4yAYEhjxeX+ZI3C
EwgrODUxDhxjIHQbjASDh7QvZTcn9f/3c0bny5LpDy7ikeJZnQWnJ5PSA6A2SDUoaKO84+KogsiA
qk0rI0IiQJxScfP1nJUPJs0ell+LSQginjdlUrU3TkaOKYtyavq/craAupL6mjdmiMu89ZCkSFHK
oWUR+HByWs0OrGj6AdwlgE9LCJjj/gORyh0xOPMqSQNyGkCXOOC3i7CtDJ29XqngiFsvLSXhWVQa
4mK5PN3PU5nCjE+QSJzTyU0LSzlYWl8ATEK5HGSgUQMo1Jq+6OnAmWNpT5l6cuccuBlqRWU9wmGY
At0J6Rw2uHYUDW04ESj0AJYH7FVrACr6erk+qEgZmH7pdB9NELznRttJ1kfo20Pm7eo8eOLdTzVo
JDl85K/H+aDmZlBsNdD3tkSMTs6KPgIjt0kZdIgWAPNGl0clj5B0ye2K4iZQB65ewvgaBHINNfzr
sf886zqRBAqyi+6crv9RdQstWdPHiG6pHEk+5MXBXbxDEN0wp62QWMOFKOeD8VRwF8CeiChE9bzr
IyKuvwB/WxQhrPmKZ7yKab2PwXXLiY/hmU2xcGGKf35GGoD4C+oKrS+QQsuheHPSja7gfy9bmvA6
LpxRawJFYD8jD/T1Uv55uCjbGEvAJC04j9cA9c04Ulc0Ta1yaxuY0xw584nXhSR8oVQL37qMCodG
IL6hLtm7SiYkx6+H/+CB0qDRMT+N4Iu88P00RTGIEOkBfdGPrel1nWIdEV4ZV0jOFd++HuqDj6hR
k6aBwisl81icDQW1DnucgZka83SH+aoc2EVoFK65uCNoUdo8/vsBTbqqTI4uFeic9wPCnxAR/pPa
lQko1wMfCDiN6sF9ZejTvtKH5MJ48vLknCUTIIpQY6Shu3QNz45kkU96o4vsmTojqVrBAlFIErIs
dypkbH0JMcHZT4duui/1BZx3qpAZENIElRLNqMQEiZMkKr1A67urBkFGeAxJiHGZqY3dbdLCOHbE
cqKuPhVWKTpD2OD88/WafbAdcYNn63NTGBTUz9Ys66JGmhQKSyEV4G3djel1lsXUASpNhK2oheF2
HCDXNnmC9gEyDZdkZP981rnUUKVGKJ6GAt2V9x8Nhzary9WAXdIE0QrktOKP4lT+hvWoUz4IR1sX
gWN8PesPDjs3qSxqClga9JKXu/bNISwtY+qa2gJhLbMpcQin1BYl8wVnwI9GAWlFk5azvvQS3o8C
pKGV5BOj6IUx3wChxvEAIvwFTKH0QfqF2ZGBnTKRCniusyPNuTIoqmQDqnLKd0rJ9a4ETOuAXu43
cdlWK0USjCP1XwrmbTW5SRzJVz2YcQ/GShBSDTzVl1Sv/2gVSyKgDrRYLTI6cE2a/H7u/Vxb0NNG
zLZCIbhGkatcm1NSPLZSifSiLsKSMMsgE+0yiZNnNkFOptJ1l3LTZZizE7qYEyzBjAie5twWI2/h
C8d9RmrawS5Gh0KVH5o0k++qKWwM+lWNgORjbAZUXMbxl1n31nTEAkl6IXaWgcelphleOHIf7HiT
ljKK7EuQRZ7wfmmaHqs5Q2mAgAjBj1wNp43S6MpW7Ee4xTGZ4QDm4cJC/Bk8LFgTWkXU72idqWfB
unkSTJjSETSZfE42YYDYmaSmlk1tGD0+3gJ3TnpxH/V98/L1UftgtjhV8qwqhO78grMLJhy5kxPL
6smvU/EY0V29FmRYeeGgQzvR6vbnCWGEH18PKv85KqYFhsRMUek1aVG/X+MC472lRsbR0wvYnILW
ye0VcU1cOg3vK0onCBDNuO9ZNGzgBo2dm4jNLO0ruNFPCOLjioJ6R5SvJjGSa48So7nY1ECXX2jG
Q0I5s5SugJ1h5ZGa6q+o1bi+FCmgKBNqo+bNuIsJ9kTEq/vREMsjb18zHbI5aC68s38+6QAceNTR
LVc46uflFwFSEUx4aodC12t+raYnl8AK14QgLjZfr+sfQ72mm2AVAVEjobLoLL+9N9MgyZKoQKMy
kyEeV8LoByjIUB2LtH+7YXnFKSUtnWvaJlisvh8pNrGUkAbKXFT0EYmUqmCTU+tZiYJUOuPC1a2U
srnFOavxvp7jn7APNquJzjJ9XwXZ/tf//83jQH1A0eBEzStLP4l3uYRmhDJRD69NuODQz/XjKQcB
KCAO5NBIUbANaoobKarg57ShsUmTqrlqiuX6+PqX/fGe6Pwyauec4QV4rJ9taiydlIKpzyvkjIMD
hCF9h5mqcsEVA8ls1vbdpUmEDxx6wSMjOS2qy+F6swBa2slZVcjjCqz6hEqTBKN/1RrlSXYN2rPf
0OcrvomjtqCyUCwAj5jDR/VzXHAH8hKoV7BkhAbxwojSjI0vTP3dGlPzZ5EUCNtG+ZCbB5lsPXeH
VBTvBBwqrzOzQe1Hi0XkRYiQqtkJ5KQIKBuKarGSKlQtN+pQyXCii7CtVwIwZjpOVJ4id2yyqvak
vjMPVlIh9DIbVLltMY0oKE4qGqc2dA+S0xTVWJhkaffcQPiQbTmrQTOpRgbJmp7i/KurOrwKce6N
xF0dIWa8hUxDPX6ouwZzPxKzZjOkeq/D7cX6bVPi2EXLjrsexWR8Qps1fk+VcZuZUw1jNGRD/Faq
QXuwqrH/SzOLGWZWliWWzf1VgjOs6wk5GLQsFI/ElYZZDSY5d7K+b38Gp0D+TiepsexeCDEUyLqR
urzWZ9WxzVpI1nyoALCzIYS/NPQzl8JzhZKuplfqC0oPMoaebdU9p0Wg/qbhLO/mUQYtKkCKslwd
/ax8leHjfqABJCWQfVPsbpBmF0HwKGF7R+NPiwhBLdRrZDg2Eb8jQXYJfTbIemLekB0Zsa4Lzjgo
GPo2alnf5VpYi35ZADx2tB69Fm9o8/kxL3PxoWhVEzPBcQEbzGwGE6kluoE2KNMqQNltKK9DdRxe
TMRJRTe3ULtr5yBGLLcqswehq3TNRbHIhHOjp0plp6R0qIFYshgAghtyyscgfKO1gYxO6uPTmK8R
EEIZm+IBAqFpVUoiSkJi1dLaI+B2gIYDSKjSaSyIPVv5txq3CI4GpPIdKRJXnD2CZ6h5BqTazvOF
mGgNcnEAlIeSJtolNDyzLB0wFYEtRrsgK4RyU7VlGboA2IYJnFDXqU6AajUSgkFooDGIaenPkm6v
so/kwPLETm9Ut5vqKtkXgt4jkBWr9beaW+5Y6JEJITuqugOAo/wpiSr5vlucxtzmNAad0wlLpRiD
CevWgrZ/n1ijhQQBNdifIu3En83cDzJ1aEv/lhGr6ag7Sqi0c8LAcwrxMFl2ZVaa5pi0HCMkExCP
rCXKviBNBflB0Wi51vVcvZAAdJssVfAYbLKpT50o6qwXKqoCNL2+aj3kEHI6/1hJs18h03R2PaCT
4EV0g/nEk1AgbEQ5EUy6CRzazlOOJGq4lYU1uF59O82Uu+02UlSQLLK0aEy11q9p6DEsC/QIvpyI
5FCKiL2J52Ef5xHtZVUvsbcEEYWrp6n1oteEoLV3J4LPK8L/oLVroQCYR20Yp9p/ex8vzQ60Ji0d
MA6GPu/vSSxmMRbFaXGlhlXvpOxtvxTK+dJ79EfsRtkFCopF5QWQJ5iz98O0ATAqupY0ibuBtmnN
dvl+kmYJXQLBxGxpbI4ytOhdqS4eLFFRPYM1YM8USGaexAUUNsvVepwAzMjAb3w6yc9lIQgPBZ+h
vvBGffR6GoYsQWcx6Qj9kYQ31N16urviqo1UI/dCGVnbXEeL0k5os+1o/MH5NvRxvOXiCW4r2sso
/6TxzYBLYrdbcE86LQqpfqINknQXft4HAQxJrmjgu0QLkHf+/VoSg55ySCHDSs4S5WdLa35VqHnz
jLTohRD0zwyIz0bAC27ZJAOk6fh+KFAUxUnADnYV0e515ADQPlGnmfyiKqJfd6OFpiVKZxgNZuEh
ikf0GunwXkgO/3zKDcpnVCaWUAbbjLMtqqHNw6NJuzPDV9XHThpPk2p8RtReReeg/K9X3qcI4Q+H
o/1BM0Jix57PeeypQiI1CLcXcfCrUMyynyPO2RvICFCbrDi4cDb+qF6wxvRaIOUQrsH7OesJpLwy
cAwpX8nobgLqWgQuhCyfDrkYhW5gBQZu77N529CJcms04tIL++mPPGP5AdS3QKLKFuu7hGxvQiW0
ZadhHiFTiZBwnRhppq1Sz8YPLUl+9Uk2IJOsak9fXzt/7mHGJCyjXqPKoGvOJg27EpN7xApWQZwm
dNDicoO+hQUUNTQu3HDaBx9UkmTed43kzZCN5be8mV+A9Wuk0nRd0dSKY2TTLURcu1rVn4fBwnrE
iPrmmbrDKfTVRKNKq4txvJ8xCzBtTrZ6W0Zh9xQLiXyHBxyoIBgnc+f3Wik96IIUVPYYa1fQn4Ib
lOQDZMo0jIQc1IQpCAhzKf6cc9TsVzoYQ/9Eqe0hLy2EpTCYBZ1Fnrwb+tw6zHFvRp6sQpcl4kmy
I/IgU2/rY5MbTilVsz9qFmLzCUqxplvVSf5jMqQodjNBKX9qGBmhDjDit0u0CEKmFRLoJrGQYewx
iEKEXI4S9r+pPePeLjczItztYNXhoQfBU930WWRmK6pUhkXjq495USETXiobfPQp2GU4x0n4hmIE
8/5T0HpodU2pyIjG03OGrjmq78xO6AegWCA88gtb+4PxuDMobJLo0YR67RK9+fSmYsUz2CQCGEtq
oaKpOBybMRJLKxyxTw4bW7x0ZX6wsxVoMdSw+OswZM5uK3hbmiBxnkDdzvPVyIOGorVSXIGUaX4U
LRLsUYE0iaFL6O5YGL1J5NSQlvRvpSVOa3BrptsnIkLHQobo0L8+dnhWajpi2GTbpnlWyBCqwbQg
ao+rShrjJyWi6Z+0vUEFS9fnC3n2B9cKqFvONjAPeqvnzIMWW/cIBxXGshJ04quq2pcoie9AmVb8
1wL9L/DVFyb4SuZ+n/cZCpm2Qs+POAON2Pc7rCuSKBY0ZthHFpSoatJ1hAlSHcufUpV7nQA9wJ3G
GE7yU1QJ0Cexn0F1ugUI6URx3E97TiTP3JRQ0MIMM0tfSjNAJQyppeoJiFZ7p1GCm1d1o1ajN6Ou
cc3fVLESUeXO7fEWrvyyTIrfQIPpEXYoI5kXrrQ/ATQk9jJKl9C+cHHiU76fZc/BHQMqfLjWd/Uj
stmaRwE36+1Syi0XhSbE9lRFwKcW5Fp0UgAKpEKrQq3Rm31dWfX66331Z1a//B7TkCxyblE8p6DV
UhlYgKfBbeaYExDFLiYKtI7CC3m9upye9593YXQR+9D1get83sSr4Z9aZTMMKzFE0quTxKJ1J4Cy
N5ORDxI6eYA46X4l0Q/kdTBlkvQRNf6py8IfuE5hUoOsEIJ0qHDhh13o2a1IbGFsKzyzgNtxMLHM
xlz+hsrR+BSfBLFG+GkYQ1tFFiYGcBUFyFfQZNyl6G+pKxTJir/IfKVfqTwaJOOilt9C4U32xmRF
x/QElBh3gLYJPBNDJIkAMqiepLlclLANcGwrYET671OAopY3RVXI0ZAT7VJj8LV+/m7dQPXRiuSN
p5OF5aHyfsOErWEmQVxqK9DMEmLYArxYYQ6UAUjM3IM8NKQninPyrSmgjL0Y3tQZul5Jdp8Ehn6b
9piHI7OfNioeXWLR7YVgzH7kE0xop0wNChUWv75DI62yijvDSCrD5UVFPPJ1o/1/WYD/A//tzZn7
wHQuHn68N5xb/oX/6gLI8n84dYCUpf/l8f+vi7Gk/YcCPRkXAQwEuyXx+q8ugKz/h364RTGOvj9i
Xot/3X91AWTxP5pJV1DkGsXverGp+xeGc9L7QyvIEtcUVp7nd3EPnEcQR1Hal3vpetybR0DQaOHa
+q59uESne//a/D2GcfaiqdRpxgg3n71+011FjzZE3+c363z8n0Py1rTzLAn650+fJT+GBRdMmPnT
yt64Dfb9U7EvPPFn+Fv9HyfFTzMOMI/vrrV/hlhm9SY+GQbNaGe5Efd11KfH1pjwSQh59ZOurt3W
wHgJwGo9kiAL60lumk03xcF6aMQRwHmH60tSqT4VNbpAA+I66WlRI9Qaw6kCrmEZhjmOEJm2nqoa
yElUScjAlievTUzTHVSZEpmclG43SDXCwono8zYPhCY8ZnoZmATJDSj+CClUCSGRJ1M6aZ7cmuGL
JLbF78FK9ZUBMhPzli5zhBgZG2RpQDhOwPymJAehjdVg7etIp+bUjtCFu0UlcN1SVnPp9Oh4nHXQ
cM3UtNNeqDbQyni9xux0BPryQi2kUFAE6JI7Oa40z+wsE2sTRfX7TkViqBrAihYdIjWIRfpZkoSo
8snFtwrjl11T16UP/yd3ITakV0GDplixWNg2qfwjpR3st60Zw19opEMf6RjJ1JPqwqQedierLvcp
xgO2EITKKpwa8pIEHH+bZeaLkXb4pakncZX1oDGJccJNKhqwARSt2vE+kJcHhNiWwkuRJaFkFwoc
9FMgKZtEqZ4zKe4PmGubLqW2yr+wV+VPNtJZQJDQNgmAT0t7Q9oL6iE2APGvI8SSR3TiBGOn6zdD
vDEt/GAvkTiXY/DP0/LP3j17Uqwg16JCOCn7TOE9DqNeXrUTmKq6A+6ty5WMmPDYu0IkNReCvM9G
XKL9N6eFSrbRdRMHkgmudUccbMWXIcdcSBrOIBH/zGgJ7d/8fWMywmpaDnyNECFF5EPSueMxYzpC
t7V6J7mN8p1qgyVdgN926FBOjWBFCfbc3379IV8f5I9WdfnAb34D7EgYHYI1700SUSts7gcjc+fG
osqbHFAZdvPMusKUFwZ3kjqpYTxTM0ncqJ6LbU1AgpwmAGF7kJ6iRfmMLA/PG9yOjOJ5EModN8qF
1Vou2I9+6FmeY7QtLrR5M+9RO6PUf4P4t606RhZBSdhpf3Xy+sKKfPKKnGMmdahleiSH8z7p/bq+
7xEpP0EL7OxvxmA3ukcsbiMTV0Q7YzucVrGwomVQPRjCse3WdXZXpsevf8kn2++crdu06ITNkzDt
VR/RbpgaubLXy5/EUwAaLyRPZ4Hu33tQXwZ/8/0l6kSSdEqnvWIjx7e77j1hP61wKrpKD/1G8xob
6Nimc8B6u6JLXGqL3ri6wvnHt24q7y6z883k3oG/udoiWmx3u0svrbQcgw++uH72WJlil3dJw0+T
TF8UEQC0Jf2Q4cw2NE7xWynsGX+AYYsytR1LdvXz61X/LIo47xiOU5H38JvmPaB7wOtVYwMzcotM
sbXmqnjAB2De6WZyfWG45aB9NMuzS6DphKxF4pED6GP5vJJsLINWFveMsg29S2v52VWjn93XPZCh
yLQYRfcDv3vMN+iWrtB7Xwd31kO+7remB9DGjQ6BixfbpfTxfVnkn811fmVrYJJFvZ33kOLtWfuB
eGOiUFP0BmKC6GqAtmZo9xHejpA0O0RjOg1DGlDuF3a39dkWOrvddAPxVdwN531u0I3tTo8gXq6A
GQKATmwTMFlibHoL14rvTWg5RQW5JVW9k2b4VYQhTxKe3Jjvog0bMWl/nGqF5ptmuFm6S/NniilY
O0zYOc77cvo+m/GK0NcBBuBFde8pfetWzcYE7pzsm+IWV0zZ6LGw3FWzsuqKrVA+NuJtl3CElJtY
e0qmDhLZ4wCGTDRvZH5hIQ1uih4OVcpb6KnKALkTx5cpfjEwvGiCTTB/60z/lMo76VQckyLcUsnb
RULgDUbrKpXfzqZjIuOpRMdQbTdjMzhxbnhSvAmbQ5vr65Hq3zjcEu4M42HQu1UZiBsc0PlQ6oTf
152OemRrdd/Hnpe8GfB1bbUrZYheIqk7VOXsfH0OzjLHv/fKa1X1zUVkmfEJdAnXrunHOw1xisNp
J63THUyX/CitAdv8MF/E/figP7WH4U7eNxcu/M/umXMVk7ib+i6LGDkUjjKqCHTZoK5gYn9y9ccC
IlMTunO2XVZqqg6i8n2Ub76e9Kvt+weH/7yuIhkt8rFZPe/HU3fAUHA1i6prIbi1UKV8OBFH3CQ2
Fqo3ak83GIEh1CJo1qw001e7+7CpvjXW7Tzu8rr5HqUTTVCUkY17dIvtLgk8Uaq8hFbnLGLN3vmV
6J4yXIhqNiQGWaPa+2WVAsLGrRKjUjOMvGJIDty526RCtwpjGglFXCO9msO9FGzDuraD9Lke96J+
HXQwZO5QT7KzYj2plYuBzr6TCVhlSEiXmgafXcfnlAlMGABY4TK1h4EHA/wOY6Yn4ZfOY3BIKa5e
So0+uaqUs5siwoYBijbDhI/Fj+F23gy/x72x1u/El+Je8BtvfuzuTr++/u5num5/b/ZzRHHUxbMu
lYwm+wIf7zDDgH85dbs2cmfUZqVkNRyFq34z0vifnVqz53V/S880Wy0w00dpk56eFcoqqSMeA9Fu
vDyHBHZlDscOV9LW/vpnvirpfbA9z4WNMmjHgqIG0n7YTlDDCtlrZngC4behc1HaJNN46fpjrOWb
Qt+dOtOulGO3KYF+ZF5xoSt31iT9e63O0bZ4qY1NLLNWUe+LlqOON3K+1u40rBs7jWjsOt6P1c7A
6CgOV+nPC1P/7OU4CzdFpODNvuXp6mAsVxImYTi5YzU95Cx3dpCy5zZdc0BtS9+adQnqFzEXimxC
dkH96rMfcFZYDgYol6AV5n2jQ4GjcTPswaRe+LJn5eu/F/Uc9p0S9pWNVcn7uK7E72MSzesa00u3
7fPATmqr91BJ0rxCwsyxTkZ5a0SKtD1JqcVsoUqkdChX8om70oQz7EmBjqdY0FEQRmhwVYbYMFSl
kK1gnaTebOmdO7RSc0sdfeTm6k/tS9oPeMR+/bU+Obyv1+ubt2POBN0E9TzviZOnfg0e2o5mw07H
l6///hnK65/lOgtFR8Q4chVEx37aDleWB+/VFVbCquZZktzfwl+xF23zS1HT+yL3P4OdRU1TjNYZ
3PppH4V+JwXf6eO6YnZDyh+gvTrc4nxn960DtkOtd0VyXf875so/A8vvc4E4GqTyhMvVvsp9UCkY
09uFcF2Pl1K418v0g/vknCRlDX1xCnNz2mdu9V10zecXkGHOhjr6o5dtjV3ioWprQ4Nf5/YRseCV
7LxIq9ZH5fln+pNg8a+vv+fr3fHRDzk7XHpftpYYGNM+lQ7q8DJBcyzWCy7re/bY3PSxp/s4EsmI
Vtu1L2zxEozvk4MgghT1M9FZjNZ/Z899uAYPF20vARDkT768uuS+b/ZxH9ah0KvJtMfpEo3/76n5
2GLHPPf+/DtN69UQLhTmF+WqGnyt3M6dE0e+PMHrtagdbZoRLZQteu0TnmmoS2uXcpRlWT5YrnPo
fxXiXtglfLfZ4z4QfnQeqhiO/KSTLFz4Ip9N/eyEyZY+z1kP5yTaN267H26bA2Y76N7sUCNdWwf9
W3VM1rlbrjpb9rNHzVHs0JMupNpnGOi/t756Vuqhbi3m+G5ywE9PVuS3C/Q4hXCj4vtAccmfc4FQ
yFEiHRFtJypfTuskeMS+HU8JdbNgo6sbNX5GRdeBH9v8NKsVc+kuhKifxQvq8ki82RiaPkfZaGr4
WQQibj2H9rrV2qt52oG76/sH7Gdw8VNqZF97r+23oa/X6Njj6OOL8ZWCy3Dkmdh85o95sdaULUII
qLpgaYJUYn/A33PIUihyxya/imocoYv0wl322Yk/F73K6dQg4MEPr73RMd1kxdXlaDbWBDaQAad3
MJ1ZCXbgANRchRucpza646ebeIU79ZaU1Ma550LR8tOPfHaxAtjUppOUE23H0a7WR98wn7N5Ixg3
sbieBnHVKVc1dGqg6m6JX9yEFVmDJEEr41iIrTt6RmHyfe54XTAL0DCmhZ5iazqJbA/482YQjJWI
FvqFV+1MZvGfTXl2H6eCsZg2LceO2GNFpilRnQmd+Wd1hX9CYdO0p5KdX4nGA9zwynKk8UL/87Ne
xGu56M2GQ7blNMgoHe3xFn0one6HtJ6eC5nBEvfrE698EuCoZ3dwUGNiZaUMMaFOchU/Aua9hWmw
zf1pjenAZvayH6ejtMMF/lE46MfCjx9osz9a28COrgj1nMELD2Tqm+LuUsP7lRj6wU13DuCI4CkI
CPVK+2Jc6xi4VtsiWEnATX3UGEpia7IrdxJ+y0fR09KVgKU5CgC2qfmq5NaHpPes/rcoH7FZ0VUc
CG4gmFfZtiw9IKCFRJAOWHMdYmyc2fPz1yt5ptPx9z45B+gp4Jm1HhTIvltp3um68iWPuoHbPYTu
E6+oP/qqJ3rSttldSmA+qye9rt+b/WHgfxTWPUMmG8Rlxn2xO/mj128UpznEmCV5rU1ZB5P6zXSU
XPwSs59fT3Z5Cj/6QGcXdS+UpzlfBta32p5CnDO6yXo+GBei7s82/utufTMxlAkLsVjSzWZR5nP0
lXVbPipIMrrJIXa+nsNnKc3rNf9mECCUkzWfGMS6E1CeIFe/0ldU/bDY/CY6xSY8pteX3o4zWNrf
u2Npu759O0qYWWZSh/JetK66lLIAeAIHTRl6RqNg5xheZgc03trOk9m011Z9EIrjgOQOYcWjPNyF
lkvfwQjt/LHDr+pmlFBzwc3FRT58ENCVTr0489TkGZM5kEXYTyraEcqjaa3HBkkTfN/tcGkf/OoC
eWWwL4dHDWGc7hi29M6uw9uick1lVc8X7s3XmX2wR17v/zfLC09F0DM8TfcAjN1sa3myW/gnr/Sw
YvVnR3d0O7qdNu1Odap9u4oOrS/utOPkfz+55cPX3/i1PvHRjzjbqHovYyuNbtZeq5wS14xvk7DB
lmnyu98IVimSS93NHTW7ugMMbT3/oLRiXtcPPDUJTCG7f8QB6qo82SBCSkR096qxasxVmN5//fs+
q3rJZyFFTEPewFGIggdIQViOhjPUj40tHEbcblx5gyh4uyMr1LFku3Dlf/phluDvzYfJ5i5COYEx
x86PvAlSY+b2jZcYjrYE//jzVYKt383mQ+ozrjY+UQ4vV8OvsFvJ62FT4BTZ3BT6NQBt/Sq/VCb+
LEo5R6ssLUMjhSW1xwR0gwyQ/yh5lGHc3oEFwMGMPHpi9i9Y/DeNU7qI7PiV2zoPo1v60qrZRPbd
11/l9cr+aNecPfmo4lZYfPNLCuSP1zIXwmreypmDrZ6FE8ymoO9rY8T42DylV+o68ckCMWyDEype
h64yrbPZS75Ju7B1x7vJ1e+ym+x3cKULxzJ5UhrJvfRSflYbeq3jvvmW4WnEYmm5KKPgZ2liI36g
coD6pSPDtlGgBjunbSvcRT7eLFi8RQdh9q3/xwv09Vl6M7iolPhTLy9eYQ9udpVui9VGu3Fl5+Te
GZdSkmXNP/gW56oD8wkdQXXZrTWbod93bufP69JNfZFOWOBYh/oqPqrf6tXpEPm6b64uWrB8Ehqd
O1tkCsauWMRI1MIVZ3bCteGhpbRStuyH69TJt5GrXVjKzxrA5+o7KiCHJF8ivfiq3ahbzTndl3tz
C2KV/2T3uKD5qs1Dfkw34X25EnaWY1wY+5O3/FwoRh7EDqTQMs0bybkfbfU6sE+Xd+gnWevrzfdm
k8hhrfc1DsJ7xUvXovvL8DFy9YXNpaX7LD4/RxcPstidmmWDtB5Ael6Wxtcd8x6tLlt0pFVEmiN4
f0WXbs9PqlyvnPY38wkD7B1rleHklenr2/vbeZXTLbxV+cfsSN41GrXX4cq0ZSdzGvcxdDB6vzD4
koZ/dBbO7qUE5PFs1Yyd2qqbrYjJ3Uul91dti4/+9lmptZ2axNSX79R6NY0Of/ZMCj+iXbn1JnOz
W1zTV6HXuCCK1oqH7Kyb8JIfdbv+ITuFBw39WjuMO/rSJO2OeGFznin7/B03vUaIb5ZbVeK5Tf4n
ioBW54377rG3+y0i9vtyE6+hg7mq3wGrdJtHBDzt8XexD647L9uPbuuvqb9sZMfwZW9iUw/raBN6
l66mzy7fc4I40i5JMS2Pt3Q97wdX99VVeY3EqTPa8gbtztWwMW6qY3lILsgzfFYBPWepYLUjZMEy
YhnOiP1eJ8J2to9K4EeIBIuo+P6QCC/xrlylqKiDWLrwGT6d6llhyOgRkpZGU9rPL8K3+Z7GFul4
/RfRwg88gdXrMkNTzkYP4G7YqD+rp68f4k+HPQvfUEYr23qZb+1kt9NvBIm5+qNl1+Ep53ScsIRK
VOjUlxb4kzv/XNMjyWD8IkLDPOk6/QqUu666gTjJBrtBKpSwg7ov2rJoKTvW/YVJfjam+j4ek3t0
gU/wuvfTjXVNnJo1XvQXbFnoKrhjt7byvSbUT43bST/E8YVq4meDnlVhEEapg7HRQFWN3yXt0Yor
Qt7pQuz/WbtQPLuoYKGkRt2zjBocU92WD+Ft6aUH9U78VnNAHr9euSV3+uDKEs+urHHERl0/6cQf
08mgJSWkmD6K38pWxKzODP2iDEiRxoviOZ9c/eJ5rcRAelBMGA+nRMy4r3BRf6wOyXXKu+N09/W6
2c/beIOh3+9mLa/LrezRO3Dah4jM5uspf3IDIIDzfrPgqDhjBMxmGX5rTnAg7Ve+JccEl0F/rO3y
t7Itb+ur6Ea//X8c8CxxtUbtpMcWA4ZX1osV3HeDzUCQJFCq1X7JT/Jd3GHBtNL/CoPSkZ6/HvaT
gAhq7ft5RrlxwkmIHXTd3xW37bLGzcPpenCyzfzb2oZ3uQ+VXd6hQI3kJOWq6rp8uGQ49vHhABL9
fnDEoNUuOKngKhGEHfrbqHrsmkvyQZ9UbaDvvv/r1WBV7ViwjXRf3rab2MW+3l4qsBhLraIfP36g
xunO7vJclRfu79dy3p9HZYF2v8v5Trke4vjEjFjLfZTsVXCigZ1R8At38jH7jgIEkeVquBafgidj
C3clLx/jjXY7DOse1WETsCNKnvzI+DD+Vh5PjY2k9s9Sc4YnHS3xXXSTXdjiny3+2c1UIASJTzM/
FQCKm97HF96Sj8NciPXvV0CAeW51DX9W174FpXcyvo/tbfgsBo6ZrqTJv7BvPxvm7E7CbDcThteb
7yW+la+kjeLJmp1sENUN3PxekW39XjuY16odPugOWqhLPTO6qpY6RHsoPIFGV3Kpfrwclo+++tmF
NUMOVKuGnTa5QGfZX+hCr06e5ge27vxSVs115MZedaE/8gl4CJeLsyWe4gZhQ4Yz7NiNSc9mL/Kw
0fF051jayqp3AVI4+rZ3WIpDeGFvf9KW0c6lXU5TowrGxJfttksFTYaOs4bxmaJxY8c767bfdb60
k5/le+EQHwVH/b+cfddypMC25RcRgTeveCjKqlQyL4Sk7gYS70m+/q5SzNyQOELMnNeOaFGk2Wyz
zLn5aHfxa3VGboiaWLYlyWafOz/fN8fJCnfilt7pyvovVdbEdpC7AqKHgdQ9ZxAw6AD74QG3IyyL
EcWWyIq89phFuIIArhQRGA8FmQyIXJwOxqwy+5aBi7byEcogrRN1z06eBOR6x9QWAZJZhYbeXL40
w0PHMxYPiKV6R7L0LpvgsN5poum7kld6DK0FFaZaXHdIOrMjj5DH1BO1PTMAMwmpaszxu8jaORzU
C/Q1w6nozZqCmCaNLlFtTXwZUgggqh6Ir28ZpmHZABKAS6Ib1BRkgHgBPZzoa0OuDeeHMnsDocuB
yYA+90Ola7yfcqFDsqcUzmowQBVYlBpyYzLigLa/tCmyfQ8uP9wUdRGTKzlm4YTVIpX/EEW9qkzm
Pcr15qHz+d7JPyDSMY9W+fR7kFgpWaGm9f2i5DC4YEUGmk0N8z41ZsZMsMuEIiiGVnDfnYqTPLnt
PpN1BgOf2uvhSovGZIaBN/n/08L9v3UVONLffwLbNYpUhvgJfQPvpxTfBBskarerC3vjJVci4dKt
EyraedZSLGljDyYUUV2CDLBzh3fGEr0Pcrk37DKH3zFX4Fc2nrny7VAX0VcE+bQpoh5ZrUOt9jDt
uB15iPzY5HzZ7hxwReiucH5/2Gq4W0TXDGIoc6WAfTHy9CrR0BOi6UpnqMZQydTIvbNODnUsOpxa
GTMVLJA3dU74Q9VZFzrBreA+lgA81jWvIsChiYwZGugrG79uZSmWFKm8EGuxpwJ6BUgu9sKL4goP
w5Ggt2sK+atcBgqavkYYB/C/CiWrfwAkl7NzxpgfQ8DNAaka9XzjwN/P9Q+3a6llVxcdSfsQ26LS
t0a9QgPG+P0tV87YkoGaqGVJprBCRk5hzuI36EhzxW2QvFZ7vLuT5FtU6p9LDQjRfb8uOUEbErow
GEgBIx3HrD4KjEWUXUczCJfs2+nf7y+0kEb833upLALR3DEyCUscKgyljuVb7Y+P0Vmxsjf1eb4N
r+nGjtxtgH/ckkUIAgK7raH5fb8p7aEJMg/uIaZqQjoMn2kZgACUFJAh0Nld9Zi5QDg+bX2vV2Ye
krIIPQNGuzkX49HNSRCNASBjNHaiV+VSuJPPfwhvaqeH4jb+fW3vFpkf1yQwP7y/6mgwR5SI1mxO
bmxDCECnduUk5otiRMZkbQ0W1563CEJan9AxpHiegDmGpl87vQ622Eork1FpyYuBbWAvZSz+eIeW
ND1AaV8n7mTxSKx+P4HKzwdjyXeJYakCKhcOYJa9CuMf6Vx7I2vGw0bfYS1qLqkuCQSEx+geoge7
9Ce3OeZ+7ROT2EDa7oZdZ5XmeFRdkJt8ERDWHdmSMf7Ey/4QhT7Tpy+tRGloxw4KeVyAXXnO7IGF
bqc+w/1IgsuPO1cuw8HZWc9chtElNHoyq4WKw0s06lFv0R2UZGuz7oCLoHBdgqOKmRyF0++LvlbW
L+kuykjqKhyx6jXA3rZsIF/6k0Du7ALa10478+awH5wcPkIbu7yWgsiLOFNDyFytIQ8clLc5SF9h
GgHjFVvZz074gHmn5mFaJB86J3nJtxKC+3fxp/VfhBwYWbUpFNrwjlZ4Tt37bieYpoDw8F8GNXkR
WWqw8VPYcOHseujYjefOy33hCaNUMw3ArHUrl5pwlfKzN+j3uayjXDd7wWsvtwgySqKMY33PpyTB
0spr6cB8opD0ajcRP97FGxXdfal+WsJFaGFTGjJaja5ICnMSCsOLbNwo3tY6BPIimyEzw3cQb8OB
yEzyAg3J9CJwRnMMhZecOk2vk9LsYVIyG1KHDuhDBGsm7owUX3kcxivvQm8jO/RH0BN7wSBnrnNm
0Yr+tX/jBMkQ7IxszJB9gl6HK02Ypz9s3JyVhV9iqEUowlJ6j7a1hRaRHjnE5j0gFh318l8+4R7n
v8QNyG1VVa0V927QB/xwRaHS87HWi9IcqA7WGDA2t21O70r8Xbp0ZrAcSdVyxD6AAGoNz8oRNdCl
8wo79eZzfAsfugPgcNVbuXEvVz5XS8oPleA/K0OkAk2C2ucgZmzBaWX6u9lAvJ/NH87sktgjMsPM
UXxVwNXHkXqKMSqq9qyJoKb/2dihtTVbRBZoXIiFyCCywze2wlUnVgvJ6Ex2ChScFVpsWsA/qFDF
H318nW3x1MD6SqndZuNarj1/EXcgHCOyNRdhJijp47/sYfDDzBi2ZhL3HPOnBVyEFi5iaVzVDBvM
x+kYvg3eCIm8k/w4XiJ/HHXOmVKY+elkNuT33xd0Ja2WFmEmlKF9rKZ44gD5abRUkAr6pQdXzfK0
hbJeKU+WUmAEqgIxU2HJUO++Z7tY1H//6SuLtQRvq9BlzkOY5wThOOvd0EL38xDXupaav//9tS/1
EoVdsVqlVZMK8YYE/dPiqp4jtD0C7TwYYcD5jFNY+ZG5hluUqJWQL97P3Jfo00IkPaGpxgaZVJrt
dK6F2oQEeScfkhiaA+YMgBcHsuShvMbStejPv7/nypFeQrE56MMk0n0dMbZ/xIXZ15uF88p0CDLz
31+JUSU+n0IsYXSAPd2pvAmY6wnUmN/S41b9u5bgLDHPWaNxBOBgIGM80QIxfKc8T17q83dXJ/Rd
RaLHu/qI76cKc7Fq4/StxNKlWDlUPOaehSJS0HkYWJSPnJO5/buy9efXNmURCWg4kIkdkd8oGnpT
LLxpwD5575WNX79WfC7xxi0zwO8wpfdJJG1gDW8MI4SQdKBN9Hm+hHad2T1n9t1Gp38FgQnF6u8H
oZTmuk4hYRIozJ57l/YjmOvwPvPiM/T0WhvtwwAQzI2nrUScJaiYdoUyQOETo12Uf+ASbiROK3uy
hP2q7NRCdDZEdJbhpEdvTEV06SZJ8HfbQMN+8hF/+AAsYb5lDgejEbpRAe9XwMBJYOkkfnctTsoO
KGNfOhdmdYSVolzqsFUCXl+2EzMGSASY3Ju6a61eV7wtDAq/EmE/ASRfAhLGM+qokXu7HViQwmZ9
3knR0Quv1a4PMMswqBXbnR8fZHd0e5cxkf+ZIoBZ0svvoWntByzCRxJKaseNqCAbepJBF4AJ30At
Bnfi97+/comXuOBqJG0C91W0YHQhYA4QUNGZU3j5/Y8vxNz+t8GzZNL2JYSltQp/fc5ekyDudlPo
KK9DfYM1bIz2OHAdfaxvzaPWmi1LRi1lZKbRmAklEZgKs6We7/qQDefNsYHhXYL0MlVNFiwQI7vF
WyPOtUDyeZK/nBEG2thpex831uP7m9DYI28Psl17pDJ5KAu4ffMUvqK8/31NV/gCsEb5HkdkvoO5
b4HHEdWbNU/i//GFkRSWmFqlBIHTGSQbZGYl9NlriLiIPj+7bOrB+A/NzybzGaCYcjNtggTgbykV
0Hf3yxGmCDO8GhUj5c0aLLweDiQxE4BgRLoXUXjL0WIGH7eunn9/jRXiGZwKvr9GB2F4oVSwVySY
AcOaNL28KDZkiMxmN9qTXl0xFEWDTj5N/6KX6S05thDeubWn35//Can8Ic4sMepTNMHEB7JQwWSz
t/7WHyJfOGBUaUpWGRAfjeMPGVjb4sKa2X+Z3C5R4nILtwDl3g66Y32lXekrdnqudglGlJ0Bg7Vd
d+6c0Pr9DddQBZ8x7cu55JVaU6sB3wDOvg02SpJ9d60dckn20vsUhF4ZxG7pAUeP2Y8TGeTw/wDV
XSlUl1BvrR2FWUyQkABW6kLxX++9ufCUDCY+BhQxcwgL1fS/K0g+T9iX9+TCApq/GZLGWDCmxBoe
wuxl0m780+/ruPLN+1zeL3++qvtQaVsclHA0MSajGlQ9LiA/0a3B6dpH5rNt/eUJUF+CQlojYaNM
8XH2+Ec21XMnPAlP9yQbjTAgSCnQnQBf41745L5ZzmuBCmhLd3sl714iqxk4EQykK8WAF8mgw6Vv
X7bDxhd9rdmyRE7noUTuCuQYiJSxTiqvuLK8jdJO9ATN7DRYVz+G9UmubyMMCQEBrqz6olKjqJ/K
+qZCBL/In1XiTYrfhzVGk5KBgU0x+wPaNigKpWCQ9ET0JmfU9IhxecwQlXxXNXYMBHs9bJyylQ/l
Zxz5skmlDJNHLkO6OB+76FHoLvBGaBNbgD4K2Qjta7XCEoQNjfxR4ODnHbC3+Cq4HXp5E6p7Pdsj
vTF+P85rtcLnv399kVbulbbvUCv0yrkXxA8ufuQxrpfcXDMm+k/UUiMdYwtzmZc2yS93m9uUObU8
+KVSeay0rezgs8vzQwj+rDq//JK+UKW4u3cw2XQnUVDbWHsor3V/qelRhgQ6E0NF+Uk88pB3SAhE
yJyGznZ5kCtHAIAhhgzW3JpFdheq6XAzwZ9gXXLMxb8VyWxI9RHYX7JgAk22plp5yeoxQGvMU6/p
RHQSDlDHztTwWpkRiZbM/2VBauASeN5me6Kg/TcmuiD6RbJv6snsIxNqHRYP1oPaBaz4+vt+rLQf
lpDxrJ01CW67WASjeZD9v4Nf+INDnN//+srFXuLFqUghthU2iMPSB9u9hNHGpV5JSz9zoS9bByXB
qM4jbN2cHzFPKGNXK6kebUpUrXw/PhPKL39/lgkvFfBqC0biSaGZPw6+4HMWCo8J+enva7OWuH1e
wy8P6aeMMMqAXudgQ3xCT/XK49zcI3Zoo+monbKNK7dSjC1h3XIpwidBTLFYAvDy2Ytyd2jpvd/f
Ym24uQRma9DWZnGKcIBQxR45qEZCpQ5pVO42HlBJO0wBLJz4xi1uwC373a1x0usm6molLC5B2rwK
2yCxjNHB1bPcQBYn3oqdGiQgVN/nK5qROLMVW3c/lhdloyZaa0ux90/1l40rYceI2IFTnXmDHTqt
MwTkmuxySzUlR7WhiaJ+0ED5L88Je78EXx5HKYvmUIErOvrTUfXTPSBF4om5ZDpnsE/aiW6USyuX
dYnHjpsSXgQqDr2YRboAyBSRrr8fkrWgvzRAmLq2E9QIQZ+Dv28qtGgIx8C/hEdFgJqYNFlCqxhl
+DixslXPmISHgikxoEzmLSrtLqhEwRKHfxu/5t4q/iHws4sWcgjNVZiGoCzszNFqL/0+3//tsJi8
qbrDPt5It9eOJv9929K4rsqWx7Y1XBqwPMy+p9Ia6nmXT6nZiLlXtNPGJVwrdJfo7FFk+TvK4E6f
En3w93zgfvSAcUqwRaSNh3wmzz8t2z1YfjmHfMlzmnJH2BUeb7XO/SGRle75F9EE4tABDbbZgUXp
RA+ZQx6VE+PFmk5RUmgbv2BlIC8uAdlAAAGvcX9NQE9AkamNBLgJkIeNrZis/Xgy/kNRn6qwN2w4
NMnSxq7hPsi6bWq2NgcGZOf38cZXcaUXJy4B180MxVxlwkoyLnwFP7cMPBIfzBqIQFAzPW7hptbe
ZxE6ZmbONIFHcO5aC/CTCgTbxEtOzXkLbfRzdQJPl+9nAg54eZTCRwvk9FZHdnye9lvA8LU/fQ9T
X45bN6S9REr8aUF5FMTbENpCCjmGYxVvtN1/vqCitggDtaD0sPfCAyjn9JcQ4hYauhQ1qNmGHG58
e1fqfFh5fn+LaS4Ig/oKi59bENbry7c4M1S0en2h0FN6uLtstdB9gcFqAdpx/Y/XTKghJxr0eezf
491KrwNGHN9/A0yXhXmEFVSQYqAsGl1+VLIAsEcFencpPM9vqlkytzIZTTI5ffesUleGwkO+V+0B
qAHUPtWeCaAC9Of3H7QSrv7DkIeGSZRXI37Q/DCYzK488FZydjhHgg3gYYs9uLb0S4h0E8tMwo4o
mTr6JJVeQ3dwb9U76AnO8mutUvjJuUlcor4zCcawMe+XqkuZnTJd2bdi1JN0Cyu5QkOALcj3HWAK
RYng1cgG0sifYKdlJy9JQQ0YjbuDZCfCuCfCPhHOlOgykgpyg8xaznlsh1Jin7OQFtiFRbxxJlcu
1hIp3VdlrIU1fgwDK8C+A92Jh8y5AkI1pDjjDezRPcL858cCpmTf3xjVaj4oMUJcpbgzDJVC6VLH
6PVsfAp+zmnFJYa4n1PIfcPOJSh6sJG4WmegjhtLW4PAewj46dcvYk9RD0yn3T804GA6VTDrw044
DAYIlxbQOmh//H4RVsLzEhjMwFuzg6PlvQLo36Asrd/pCWywNZdbyc1hSvF9E9BPHUTuXtzxUEY6
RQ/UyI6pL5vKc/42PPHPChQYoLMT7Tkj0wxoXqRmBI3BrRnX2hlYxJ2Eq2CBOtxfD+iWdPIgy67F
uVmRjSnTSgBfuh9kRGDGOLm/HsjB9QHpgKFigr5xTVaSVljsfF+9do4YuWOQ5qspgoM+3gpbfYAo
uqWOem/OPszIrxQtTOmcub+fhxUOprgE7/ZzPJflvV7mR1NFYHA5t2T0DAqYRJ8wauLdhphyhIZp
emLuwZJuPHkFKgja5feXhZ8xm5Q8njx9gG+XNSYHTBqG3hYsu46ZzRjkBt0QvKm2T68puPlIvayt
NGVFnU5cQn61JNJgYH/fST96LbGbsy0aIQLkQ+SGJn1JHbrv98DImiDvwP7lPDc6VLD3ZCfbpdsb
AC7Gfzf24H46f7j7S1RwFGtizAuIXKNRmIU97OZzawtG5bT+lqTP6j4v4ksDV201lgBBzA/aczFg
NY0hwFW8wbDYgFxyENqSdTeC0SWAuDauy0rMXGKB+WJuWTLNQqAm/D+mA/ZQpZAaroqP31du5bor
i2hD0fGPSxkLpx1jkDHbYAuxuZbALD2J0hGCnEREwVYE/Bua4LgZT92HYKNfVgXDqd4njziiVuKU
pzLgGzdLjMyXXviAbizdWsayhAIrNVSCP3HNDcR73qAWDNsKsA9aRn9LRgOW8HocbTXkV/oLMKf9
fhdpO8NvVsLkZAAWWIfHeAXywB/2pLT67M/oc31AKbt9Gv3Rlzf7svej98OxX2KFJ4VhQ3o/kt1z
fqtB40A6+gGPPTP0OovdpfYmrfbn5hosGb+/3lAJ3FxPAG70FwZ6DbriwBjRLvY1wtxG7b32Movs
o1fpwM1Jh5Gymveuyo+z0aZ1s/HZXqtDl4BetYbVJOFwHqM3KIAx1mBA1igyHrkt8MlaOJYXAQJu
LzTu+5oNlIfogikyuY7/xBsQSbApSBJQr8El5E7UL/ajmWU6NYv9pmfO/b7+dBLuSdGXwisVyf+B
dc0oAvzGnpVj7mhWASGC1FaI1Zj1xrVaiRjyImK03ESyWeyBt0IzfGZbncoHted0BhaQv8eklQxr
6RWoEKWJKH9HAIQ2RLsbxqQxhEZzIJIYOINBJ4hsVJOrh2LRHqEwE5o7BeFPGR+mxAybt14RDQUC
+H30wjwz03OyJTK5kvj8Bw431KRMjIDDLRJTANO08rr8T6/Zk2JPbWb+vnQrm7OUGBZzONayYS0E
IRdzbzKBpWM2EciSNGPc61WuDRt7tBbvljDcAfbWEQfnwiA2yAhYcUrgcPKcweobkMjchAazKUDZ
Cd6tZeGJszkML0UTm8LWbVv7HC9huYqqtplChjkYQn8sdz1l9QKSV4XFgigI9VV4qMOOtPaTyctD
j34g7PfR3zwLqpzdOD6fuK8fbt0Suht2Sq5Blx+6oc0VPEGdq4g5zi+sYsEAnEzWHEIwT50PfXVI
u1dah0gaRIMrn/PEDuvSGLL6cZwKQ2TB3ITrXUWVC8lcARK52hRZTV9buVAbeeii0wEVzQwlmSND
9ZXLd3xVWTl5GzGJgqU2OgIWn1xb5Q/t7d/P0uoWL+JZwgpJPaVYYWYX+vy/4gp0ha8Y1M4Ojcud
y2uR6g/kceNpK7deWkSwRBsLrhjg/dEbkctCwWm0MPe1o7uOD8QG4zf0eqG1DHlhfeOyrAiqwfzz
e9AsuVDlYEAFvVqwv/lr26KTVBRHPoLAU/bYyqCaRCdRgsbPfC2I5MQy2OlFamVJEcjKfKzrK2RJ
YFSAKwBlWFm2IgFohRj+6pMB/beemhXMFQeugCPCpCuxJfYH2skbd/AzdPx0/Ba1GuyYu1kRRngA
wQx9BBAZgdmeJTclCjoRVxUMnrbFvUSLpuepw8d/UuZQlc0fqDTrUfYxp299yTk0+qtmTwWHhpZ3
N8ptRLcjTwyBgScyl12jPYSpk6Krn0DJQiLjLsctlyGy3AIAFmZmzT3JGOTA4/EoljD5ZHSGPQvx
X6icGFUMqbWY0fPieWqy/cA4mWa1MMqg+HNQxNGEYg+/cUNpLBkU3rHcGJGuDOqwSd/3lkmUOu0k
qNKy6AVwJnPh3MJEw/ZWezFwd8zGUHMlqi/h1ESmcl9LIg1UAOpFKALrEWwwohLUbHrVhpffL8cK
gEtcgqoTHKhslCBQPJjjHr4pmp3+axxgUCWXd/DtbXXMB2dONXoHHpvPA2fB0UpSdN4ox0rnA/h2
z/aFuVsftS7MT/sWzUzoaAyHDooh6saBXIsYSyx2z8EflMS4UAjIafEOTeydeJwt9i5FlD4rRteB
CA+ujMERc6vQWKGtwfn1+05Lodyx0URYtIQr4P3bszhjuADKonxMnirVjKrjzF3H6qNvbfZchwZV
9Ul9FrlJb7vyiQfFEgy2jz6cTQFTKzaxh3FPKQxizRxNP2lPYnmjYl8rSZbIbsKDD80ISBG51q+j
2dYI1gRCaZBZ4Kw2etHA2gfgu3lh662WyNoJXUTxueqqKWXxSEiDXTI78mS3PW2Vp2tV3hLQTWjR
psWdpjCAYOGg+uYPUoUV9oZ38Yo2OdTIoam4ozvpqp2Lf8OlyYz5xEED2il3W1Outa6xuAjkVBa0
Mmvvl/0s++QFXkMO2XMeZ6b+sMuO+R6dDwaymPkfET/l9zsJo9iVbOs/4OCqCFhHx0MNPidXkdXO
LH2umPS9GPpzKcidAlRIzOlcClTRDI0Crn8WuEsiRX6TtGbTFvuyjkweUbA40/CkJnbZnIfygUiw
CixSo8bYAdaJugDXp2iaTiGkR5Oc/onD3u8iemik3FVLTOdJBfcfAusR2PVyaYsEqEGxqYVGXsOG
Mml2c9ihCzNaURZZ8KbNstgSQlB92e7CcBrVG02G/Ehpazxn1pNoQshdV3mvyIOsr/ej9lCD7Cmw
HjBtVleoMah7Ry60ukk1GP4NnzyzC0e7V8u3PvFYaTA4vK6kvhAiApID8X9WD/v3vIQdR5a9UK0y
CuVf1GquOrVGOvO1ic9N2tnV9MTmNtOhp16qDTGyCLII6ZDoPD3BrT7XBa46RHkMXT86AueUjJU9
d6nV9ZOPZEltPNhl+aIkv4ZRdvfUfhpIZmpp8SjFk1OJ4gv8r42pzd/jaTx2U+xxmtNXUALtCtbt
Ok0H4YFvSVAlDYSURNxCypMCCkpiUvR6W0oIXIJsFTOE9SFxxb+kqZPzPon+lG1vilAAYlVRj4mK
6FvoygCqrjiAkdJXbHeuR/m1VYWD1mjEaZRezi0ll8nHkPP1e1/WOWRZakj1F9qEFYSaFkydmKkw
IxhIekwEa4W8bhUdq0j1oYFZvD7wskXFQZcEBC8Q/a1Cg78N0zzHchM9S2XxRPLXLuuGQEolh5sk
sxxS1c1E+sq1NHNLQWqf4xga4ZpY/JvL2pnHFsLJFukewvg49o+NfIzjFo7OFtTBKZQo6sGFqDsy
eqWIT3FjpKFmCZGTcgYJfVrk0OrPYbGoaj0mNF4Tw7D1nNYUVLM/oajzyUkAnTjekcjLidtV/tQc
W6TCcRoaQl+ZIeSeJh2aefGos50JtVYc3RhxWDZzxpkg8t4lgdgHLDV68QxrnUx0UYhCAE5lLsMU
xC0gLbIjNQYa2IoFJ1/BCNMbO+9hdpCPQEk2rNlwesjQXcbW+xCiITnmKJBCO6lzfNFg2EhBSCmr
w5g+VDi3yjNlYTFWw9/yQVL7oGz+5vXfCXdObODuwL/BW5vywnBpu9hRU/EJ4zowxBSUJMxkJiIB
3I+NoV/dG6jSjRh3nKuuhXiaw2s58qWnFOwRYiPHrOH2Dd9YNVy+PNpFTz2n2pGMfuJ8SblDDmLb
NL7OabnDa9ARs0kGwj3tLaxnY9C6HWUj4K81fxRCzesK/kGg4gWetsJVDcfWzWGFy8QmI0zZTiJo
SuDyVnkB55wCQlY4GiIGWA20nohelawhZk9CHZsTJVeob48Uex7DmrZW7LI+DPNcG6rCeopg5UNu
TSkcLxo7n+anoQZBHVZvg8YgF9Wn6NC/ZFTGoubHYYSHLgM9qXhAqzwBvBweHUyEQVZnMTgqUpbY
KM9AGoWjyXidOGI3ymyWkmCUSotNYmuPq82Ct9g71wuqL2VQMEUEYe49o5gDuiosRLUt2PeY978j
whVyCgoJItG85pBE0uyabUtXiIFo1+Tqpa7EU8XTMMijh3E89vXfjjQ6nIc76qT1VcWuywm6RZ0J
3gFuRy6XhtKzRivsZMZN1CI0i/4wQ5tcTeqAiTMvR7M/YtPcaBLtGsJc2BzwNRQY+YHvWkhoM6mP
BR6dOtuj86RFVt/pTaAgsh1ZtK6V09BB3hnMpTg7s4POZK9A5qvaA6wv2OFd1kJJZwDXeM00h6Uu
LCDANiay0WUG947/Wc8e6YwKzhCqzo0GBygjBgKCPsCTSk4OI4xkyoCd9Si/lNwpgeZVYXUoYKLa
VrldF56Z+V+cg6JXfHA55Dtg3qBAhT3to8ehiV2GZJ4cZ48dqaG0npa80+Z+jEFH3eaOOsSKLYCF
J2lwAJ5kp8X3qhd4mA+kRts3k5FChhaynBI+aRKi4F3KcRcJV0TyhMLXhkKy6FXCKCGSdhrqK7EY
IUGhVIYkuTE7d0ZRVnhC1HX7ulCSd+6hSexJssIMXD/Z4O/jWeAtc0dQFAdkMAjcTorByYmOw2NF
LYzpSyBQEvCQotMo8easdDqjwkpR2bdwilEjBNHZy/9lM7RdQPu4VPBuSyHu7XVyanQlPOpIMb6I
bX+cOqilQ5AcrQ9qFVkAK7mUh1wZnOwGq+f8SrCY2KoFzIyhatPhuapmxGPSgWKBVXtL0kMLpe4U
ZdEIDua+mD0hRS0p/hVYKA2IJi0PhH3MZ0Yv0QnofEW2uBYjluYR0lGO1AaRaEYxeIF1f5bKQzVY
LSS7RDQCYIyaw5+oe5jPAwA+pLuAilmEDZzzCgsq3api9QncHsRHShGPismWQT1v+d7o6ATDarNn
X1XyR4GTXYcyxk7+9iqCBJi0JeIUAC8AzUIgnvNKTTB43uY4S2uuTfQolb5wDxW6POzLYodpVJQf
ZGo10P1Fh1rUS8WoKsS5F2Z6yOdriaJF7M0h9Hhw2nqn6FwNzp/o8T3P0Q7zRxGXY47fYINkq7wW
aHK9R5YH394RnXyF66y+zhGHCL1UVPIi7GgVsUcRVWhWJV1A4DtTNA3GURjPGWI9W9o8+QTiI1bE
tvjE0PQIf3a94GKLyPKb+ho3VlLMOLTEEGTejdpsBykqf7gvPjq66pjaPRxC6xlK76U9INBX2At0
brpp8qHbYXB1bxb0kGFKP9TKqekMrfOzuDP5qXZoPxRG3dSBhD6ADCdtUaiPdRfwzEMoZLuWf4O1
ckFDsPO74SQkzAmUE6OGQChUJq+9gp4S48sM7E9rSExOI6eLk0FUsh+nWkB4KmR4dJbNrueV0tBm
isyKc/nouVfQMupFBUkV2yLZQ1IW84pN8yl/nwd88IkimCS3AV6GTrxWOmIk21TsocLUmv0s6D26
/2hasnulwv1NPXwEFBEk8nL2RarafIGykpeduB6P0/iMebFei63BQjuwyUeThwcjLUUjlgItk4DL
LuhOm2vYE0NSBB+2RH6oxtYGsRL+kXCTRS9AY3LYJ7PxcxEqDhO+sWgZoNumz5qvKWe4nDpaxMP4
9H6YQQQKC1FXz03jSHnoV5r6jwqRYA6EOeWFF1bsG0dgJJRgq6WhdvhqxIqhM//YYew0O+oDgOSS
pOqasgPgu0YWMjevlE6O1kDmabjl2ivP3rr5JlKkdVaVnWfYAXCdTWGkAqnp0IuhWYlUwOBlchl5
4e8AfpfBwgoQum89UGn5sU6qfTlovC4UjCdXOLFM4yqDzZcOm5MPUamtWOsgoXsfK5YzzONhztoU
sjVmMtHBnp9g+BPt6iIfg1Fu4epWdLEX08kf4Kyig8x7GUpuL3c0dgV2eCnxDXfBvdScsnnjZmIV
RPs7TfBYLYkxyDciI30HZB999uQEa3eYcnL5e0pQmAw53NtGKL4MtdlmgG/R3kc269Uhsys44sZV
6MBm9Ab5vp0oMg4dkeIMRfJP0GA9E8EsTYKpvaK+slRBkoZjJ8OfHNESKImyOODjvBOALm6bYCav
ifbCSggVByXVYj3FhS8GmHpCtD+1KjSZWqm1mBqhZJggs4Nx966dJ9g7g4qlJ1ofB1Onuk0oHCul
CSQM3aIq382TBgobioH/Iek8lhtHsij6RYiASbgtYUmKRqL8BiGVJHjv8fVz2LPqiZ6qrhIJZL53
bRf5RZy5tVLx8TVyKIYaonxbH5a49NMtdfT1TRbGZ7OwpinVsVR4oUBcM/036z8SJqShbGiMxwng
tbrubWN/UdPBkTU/Ub97uF5Lq26S8tQQntLNL3SiPpSiuC5DjNPA4r9EMeh55E9Q+5Uak2JlaNPe
+q7+WDU7rPv8tUrmVxV8ZlGv7fiwVMkvzSCUN1LdRcnTtEbci/A3pYSZbhc1zzHVjgpP4G2gYIh3
Iffy5swJW9ee2h9zSGjFX+2gLG426wCzxv3dFc1hsNVQqSjf4vZvZ54SGsSfzbHdtynHbqu7q4Qy
VPma5WdjdccM55BQftVifNfnHx5Cl32M88OJytLrksyN8sWN2n+GSd249ltP3ma2DyuDXD+nD4om
76Th17CknUIrdfWiWY9l6pYmKdxA3TUxFAtYqlZ9aHp2tSOFSg8p36/YSVpj5YyDQp1rVzXet6Q4
rFb90qaoB/oyVGWnlAm0xkRT6K5pH0zmRO1fFrucrUP+KUw+JCfFhpHxyY1hk3oifY5w11bvieZa
BHjI0oMlh+U3BGOnOzG1pdXHrL3r1p4pYVuCvAfJUA7pTLdHnxxM29dbbmrWlKO+jNdttk4xgRn4
jeS+ciXo3mFgpCUwdTKciTSrISczlZlo+Fk2OmCpu9DeozXIyI3vsIunZeyp2Vm0Xwb2JWvKaPZj
tZt82TjlILeEYFKYNeR+ax6M+szp2XHDTNmDhldTflQJllx4f5rBtWSKSCjbE5ZrW58xkTodzdjq
XoeDjL7WlwRhQnvPHy5V39xeFyx9feEMgE60ACj7hheqPUear0cny6YwymHTaZj4BskdzfOglZxF
x2Ig7XazzxZTsMhbTyEPCkB47HJXyUeapDiymbL7Mt7HbFyanXsx24Ka81rLcGpPawXoO7jNGp8I
ugv6gY1iGQ7SkPi2QmZmegcSUmpSWy8efiNqMdNi9dup5oyrd2kXTHHQ6QVJkC+dIGMnKBXPLCJ+
iO6YFbFbZxqzceoa8nKZa3Ovx/DtQvuRY8Koyi7kar9Ks/Clwo9IWFzeI/wbXVXsV9nTjENd/pkc
PUvF2uEpwKVRtldRVu4sbNswOfux/TTFfkJcX69ffXMVuD6qHfzSQP0XJ0CxY/rOJ69Yd9UvFUa7
tjZey36vJudBeqfdO5BmSiosQgIIk+PTtwaXIlLLPikFk1F0tLlqpxqTWtbU4GS1nv7coyHZlk1z
fEzqef7QW3n5EFHbA1VaozhIUu1r8xJk1eCBT7ROkuS+QTt0NLD5qli+s/rP4l2Lq45A9lkcim45
zHEaqDadSMZ23RQVx1TuD+u0r5TuZzOM9MQI/GzLcRUiNXFIbHoetOapLee/OGZxE8QpRFFiBkNS
PTUW/qnIsp/k1TZ2i5GwvawRNazSY62uTk8dNT+XK6/jt1VMSRBHyp9kKV49Rj/r/JS35613mk+t
/QdHOGL9YOcZXa1win8GAWPZ1HnreB/gzOFYv0kqPRWk0RFRZwV3ssViIxOnJsXg55kS7WWuMu/W
ylMWf6i/6pS//U4oz6LfFY2TiLs9Yc8bK2ovLQ6W4ut97ESdT6cQEMNavpNPySBYIfl1B/mogNg1
LWXwezqPbfta1til/4xv5SJetQ9p9Sn3VgJldBXDbXq/SG9jdhr13oE51q8Dl7Ueu4AVOFnJxU6S
IK/PHf+24MdbQNt2fXEas31F9ObkVFnQknhpX7QsMCjPRlRcmV5LzRBbcHyQGHTqF4NQqehpalVv
LHdT/i81/AjVubIXJw0lYr2RtvhtZvmuiKA8X1tca32YaceybPaZEVACj9V1Hr6T0VXTfZT9SslX
tD3Hw78p3/aN4nekUTUuq18FTBh3hATvqFTtW89uLrW5cZwiZ4vBwPIDg9zW1H5mfdlTdi50MoUN
fhmvh07RQUPhq6icJePRyPf5TWtiNtCnNvO4S9bMVSsisLLkhJo4aPvkQVgPxkVvHnCRWwTpIJtp
XPufNLVs2V5svpYgE9Wln/bKRiN8DlVPbFhrsIcfu+zAmCBh25fpOcBUab+U9r7R3xMFA2IxPxni
n0lAbwbAREn9zGFWvYuOckLJ8ET7UFZuIv/0KnG/1beNfq78a6arDvuv4S2vPYI+FR2A46SWH+BM
Q3KJmn2r36r81OkPNe55JOAl7nnETbLkcemt3V5R9wwEW/1TRV5Bb3lRuiag3eARh7pTwaqyZbjb
EEmETybDTf64kiI64hbxUvWCY9YfJYAWSnTHE+NIg8vsHzOe2zahQiTbW1nvrG8ulf61/tVbP26f
C2Mv8OTTc0/Dx4Czg0jjQbOnS1TWj1Rw7rSGD5OievnJjgIaGBPrhZ/FrB+rm0he4+VC1rC0vXQa
k02SOllanZuBPZ6l2khKpExjYMj8cNspequkDcs05S36XpAVlzcgN8fCLgKzynjjiQi0XSW5SgdB
hnRFcvhD2davBrdkwRCmJiyzxateX+N1V5eP0cAjfzJYZyrBN4AkUBbEP1McuTqxdV3zm71tjH0n
mPWpuyBX25nmw1pfK+2ljc46A20NC1b4WuROalgWxxSf9agBHuY+uFVW7funmnOQcOZe5ZFlr7k1
lW8an+N2KCUw3qD97PNwxvhrfml0v8lcmtgGl09+LjMJZpmaM+VfJULAzV1RH/TUJ4SFGnTb9Mdf
3jLJ9gYRwoDOTCDbNTVfmup3LL6Mtn8Eb0eFoPUPzeCInO/unb9rlX0sWrdrOyhD8wmxqM3X19ty
mIBFNPXjUn6s6XkjISR+76t4V2qPWRRU7OPxzrRfxOICu9nnrAMH0wKt2qPOckxOqolFDBCooIPd
fFPao4HsKE+OE6Ms54jhdD3P+0PGvT8arPMKZ8omuUBDjBRdtWcCYllOeR9p1eNZiBYc1TuS2UG9
bIxsth9x18Vfov43F+995wg8RYTQ2Jeqrhwieg2wEuXY1+AoxgURw1TR1heY2ZXdqVK5No1iZ2qv
FmNF5NSbI6OI7R9bsiRLLo+/XL9q9bUsHCMOYu1HtwtXN57z2CmyfdIFowghObiGJ9OZqXNoXsgN
zgpiy6TTWt16yqCb85hdk/5NrwBwj700exOegaz4XOy9Jv8x0bVS7BhMKSpzTHLMNyxsuSstaHCc
tqUVY1fxzDO9yMwju6Sz9nMkbkMdw5/w8xHUQr+Zvut/5jrkTWkSN+sCKwu7juHluacYro9/I+No
RIcNEWzimkUw/bQZoxoJTtj0dS95XSiSXVy1v+AbZhbsWfDUZxvE/UGjx9diRQFcknmXU67AwAAl
kbJ9Gxdu0b3mBnXeJYTHMRsZGs291H9tlukY6aEk75AaeNkMKyTONG2oXKeBec4XT6iv26+Wvql0
gkssv28RNnnOZaNy5JJvn2JEN65ckxOrPCElkfSfHrj1eRUW2PauJDS+4xwtaHYdfAnDJHWdMALL
zyK84Uga+aogAQJefOYGMiMS7NRQNf7ly3t3rblYkjAlt4UxLfo1ircZJTBQVsFRKxxtiFw0OpPB
eA7sCP6xm/v9ilpSNz9i7dQLEnNyf074kJYXdT7yJBQtGKGjYcdrXbs/ywPSTsBeVxVvKeCDeZ0W
l/QnjT1SeZXguwVIstQa7rQAiSHGMHdm+1tH55lYaXsvPgzwnISxOVytS01h5LgzLHIHXmepdtE9
7rb1544HfiD7NeUHeXlckBSx+jd1sPZek/ny7NSSG/VeP+yJrZbTT2va51nlLjNMmDw+alO020wr
iGNy5vvHauENY/3UaTZApXfJmqd48rombOdD99JSykrC/B+7Z4QUUrzFqBUtL7qNCMo/zL8xdxPF
qWUS6kPV3uHyseZwOgzwB6Onckf/atlB+S0Fyf2ECcaR8Mb40xreF+VRPGvEEKjTY/+urUHN30jz
tnUDqnyqYiVkBqGK02GLj9LPTZMdDckW4Ql6Ze65ksFl2Bb4HIL8Dtlx9F5i/UtJOSm9oTwC1tvq
bxK7Rf+dFgFIKxXP1vKiSMe+c/MljOSAhc/4E7npdB+Z+GnGL0BeOo932afKSH3LK4uHrLlrGrQ6
KEHei3O0tPvOOMFj7yicF9y60ggK6zca+OBy07WvkQQA61H+q+snVonCCEVc79rlqNdc0wt7697M
/7XKj6Y/3fF/gqA42dTy+h+wdH/kxC57SJOQ6Bjb0esQfgAVlwwwlGzfRraXqTSUXwq+8pnfvGGQ
zm/gzTu4VjO6yTd4k56SQ2MJ2uVFL24Zz1TSECZOVO38JPZDc260wFzdaPFBSxCEUQZACHeJupFd
hreLfKOgk/et4vO8mcvnyLUQPwy6Z0bOGAdRU7lU9NbzbUuIPDja7Q2oeP43xq1Tvwtx42uXe7cg
qdwIps4Hqp6xPHxvxjGLqDUwwBJGp2WokVq+tfVVh55JX3vpd6PAngfHXOE9jvciAnHXsTl2XDpa
49lK7Y7lD2kPZuxl16170wT4isJNSPT+O1lxUh4yRTerN6GXkrj+qZ9HAkBRX/dNnbCtHws9yPKw
UByb2ZWKHIt0sSGwLM5ov2D15RSi91sqw3wMeDWN0gfhlmgxBE4qfNl+Tb7WgU29hJtSnSkJdfOs
IPNTT0Mb2uq/mX+57Sdz3+S7SnqLmpfmq1KjQ5S9wJzclx57RKTfEfPVv/cnAaTfLZqjFY+dcVQm
LnMF2/KLHb0tCaKQ2uFLYFZTGLQ33c2gxDiJeyZnA4Z82snTPQApdfMabTf/tDcmquZZLOVxMVja
hD/zbOXYUHfSs4HZofwVmvJRK3hvC7C8BSIDd1Wnatwcx7VyB6M5mf+/3mlsqGmAWufZSWhpqusv
Qf8BzhXj0WzVdwkAYifp453Drkun72DtuYYskGe9zEGJaKuJ++dOaw/9muzVqnaMsQm7JvqTs+bT
nqxvSU2DFmp5lxupI/rQyHO/nIVnWp5qTFwsuyr2BdvsFSETAtKdpbh18qMm3ypqBPUYWQErOC26
nbZXmuMdhktc2fiDsi9/qFEPU43QbTx79aW9jW3sjevfOGkuCpSeiwvMORT8l2XNUzZtDJahTRzi
2/xJ9zrF3yy/gmrRx/RvMQ4q1MlijR+V8FjG294R1nzKWzKYh+m4DrzEJZiYir0GkFpNz/WT3X/E
uuxnM7Fube7HZv4IBODn472+S32apvtiD1C70GjcdPc5WSbenyto6RYvbjlem+0EphZt04di3VIt
e6yjfcav1nXpSUg3skW7nGuCoPtrkpy4N+fV32xmrAf9L55/Z5TWMQjAjgGfCArTVcRxRrqokZYV
k6jlcNTeh16Y4eGOPqwA38N1jsNqOqwgsZBVUAla/GhX8BfwPHtdOW4GkLvqNTmn4HaoV2Ci/bbB
xp24hdPRsQxfLLeKvO1uFxlejUEzosUkmOR+X6/n+sdEc5Wb0xVwGZRimq7SeJCetuGBOgs8lJP5
oVsxn65bqEFphnYTo234NYhKqS/qbdH2ZU52356Su11OPzen3jT6LNyiexb2E2oX4qSRE0jqTeXR
Z07mO5qFu8THjClDZkAgr8UiSg3CKCZIqtrNE78Q8Lr/LsyPcQ5Ndb+SVERd1/IzoQksIfAuE2e5
GJnWSi+HJo4W8sa1JOynS5m92sZpnc85LCtAr34QA3o7wN3W7WCdW78YU9D+d6JxYE9uDHmMKAr5
jC/TemmV2/Bn/xSpsRtTz4j+NQsAVpreFmP8ULgZVn7zmLzVzVeBEsyej9N/vb9z6kOKaoMrYe8a
Jsd6aCeFUeIjZ3pkjCx88Dtt2dmhTVNVdCnyoKhu9vTQTZ5UXGS45TE/Ulxsadbb+t6Cev7K7Nrg
nkHzU0e/uuXkNks/WuVcdvjcZf28La7O5704JOcazioYXJ3qNZ1pS1JKL0k/mvYkf1v8mjH3lvIn
ql9HEl1FfmUFhISEPRLitNWZOwjuTxyDvXKI6/4oOjhAEomgGEt5v01sEiDHQH0+7/LA7HQyitd8
g05HzjIiDih6X/DxFm9E3yxiPbbMcarh2sPDplyK1llmQp8DgjZ8cYzMe3e38Nb2Y5Hh+R2h/a53
OQWKGttj+9CQrbQMG/f9JlcZLFCRFE4N4sfIgNLHxuibffTPCqtJ4wxauGye9mRfp+61fctsh+cB
EBSwQokht6S/ovoklawpffujYtBU3jtgljgL5cp212oXo5AtXc3cNYnsqte0gg5377Pbx7r6URTi
BJKt75Yi8QvoORZrmKKLzXVQK3zocyCGQzOy0dh0f6jHdvzGkvtgkvktNl+Cxty+owm1RPU8f0j3
JJjhQUKl0TUUag5+yqEh7xdWpXoj6O8Ua6hi7/cMrILaeNF42uJzvn606XuceLb8KUPRpeLNyO1A
f1hkbzHgHo8FCLwN/UNxh5waL7Yif4+ldIxbbpqIoMdXC2xfat6NjGPWTcYvhRD06YvI/CR32TUq
VIbWw6oTcWXw5SDUF79LdCgzKZDhr5NoL898QNltnFrfLvOgNeFwIO62S4OWLoYARYg9PTQR50Ts
GrzaTf0vS84pyHQcOx0ikrgLra50VtrZWBiS7luXnrVyRhw0o8nH7skbEpsM70gfq8TPtooZAlzb
4JZqDc/MZ2/V0eMUMcCDll+GYt41inkaYfTJd5YcTX0c4xsVk3DdsY1Aase8PZkd633+lDQkAkyF
3qGBAjFRmzA3KLex2MLLwk/YFWGeQUyGN6v5spSA55JlHEhRmk9d/VXYPBMpgAvTqZXUZ8VSncp6
lHr3/lFPj2K4lPyBcfHFf83MkDFaj4X4iRrSst8yGXm+wgKuPkv0xye6v2wDMUcsu8zJEapwjooy
VP5UQHs78UFG2nVDDhmpwq2MN4m+dfvYcBRuX7X93cfx/bccef4zVDFGzJpwEiZzd+qo4mleEpRf
5QdXtqUAJ5rGbkKiXZr5Z28AoRYLmTZv4CDYdBCQQQy8y/1Dlfz18PAr2+70t4ne/U+octn08wi1
HrOjtZyJsmW914xEafc+FflBs9BkJdlB5S8eW+aRWsxjuSi3kUyC+VCJ5yi/CrSMcfQq93PvbrZy
GYcp8jr1Pm3WH0mRBeVRWj5sBfwaoZsz8qOMr6n9pKqTvxSHfoOnih6rGERJexziQ63CHD4pUqhb
3mZHrjH9drWXwK4Y5l6UDtOuXu1T6SVVJybtf0b9LYCY0mGvC+iWXdbROFmBvOckwpZPwzycs1J9
KgRYNfVlSXnQiVEs/4kOucSwyrDO1NlX29fcc5Em9o0Ya965pfs2lvRFsuHam033K2WCf0L5qHX1
vh15w4dR51wz/40DSAk3sDJLVjjm1leUrAd6+p7j8bCoLyay4hoLQdq+6VL82ANqdywYqSlNpxR2
HzjNkp0qhdjNGVp8XZMTv1H1J9OI05smEAi1MTN9tdV7Yce32qS8RyAcrf+pce6puraXWtSM5fa2
yXcIiCMnlmldV89FApOLEEpEd2Uge6Owu7fSpkpPsqaDmCe8AOSq7USlhqOdRE6bmbkzyu0UJIP4
jjsz9mFCUS2sycmKEJAIbaI7VGG6ry6R5A9FKBQbf5uL72DW5leJ+z3Sr+v0zPrZZUfbwjvRpm6F
Iqn61g3hmhQhbDu9Y53KCdO3cMI4XfyXSk8aJUUsoVhlbG1+pKIJEk5B2JAreMyWQaMmsK2fCks6
too0O5akeTq5HCovqu1aw23UU1epwlX70i34LzUoBp4G9atbWPFL1BRNBVcCZ2ndCTpSiGvNMQky
2pr23CXNm2Eot5h7Mx5UDzG7OGSKfpkI3gQmWJliLSAsOt0Zg8PUgCvQPkRCRmWSTPuuLx+meRSw
WhFsFwHDiRW0rcyXiWHOMa0yciKpF7uuFYqXxHzepg1NMqrZ6kLwnPqqu5aq7VicItLSnLX+084o
OSdopJ3GmgYn3V1sdKi61vzo0oNZl/s0HvHGjSn4fhnI0UWf/IwWFBtblkYl9SpdNItAW5ICqnOm
MTg7TJGmElJCoXFbLPEJn1LK1LmWL6txkDpftQ+1HsTLbbKOgjZT7AG8bUMzPPJYx/5AYQd0ltjA
6jMJPFJDA6YgzVK8bNHA/RXzBas613xFSFO6ffZLdwBfYRutB6fsnhtaM2K2mwv0tmQeRfJk6F5P
1ETv2ik4E0Rvys0yslkUW8gGYGOQwtJqWd6Io0HzkD/4NQG242q6WsyP2+zj1tqPa+KPKBBGlcWy
fU1mrx3HsC20fSsGAffGyJShOUT0zPn72j7VwKmj9c/k3Gb4HaavYrAJrNE+mu4H4CzqqvMQp2el
Dgt1ftjsX2EBdpdsKJ16WPXeXw0+h0baW8m3JihtkVzsZ6RFHQqlbxy7kr9kO6Dy0e0a5C92F311
VUuBThYhIkGNtyjClWrjKzWVjcmHYsB+fBsUOVSz5LZGuRO1Fm13wtGjFCVELaHDnfo16DuTuM+l
Hu2fqWtkb5RXy5WUOPUUPfpVavSovNTa2FMo2QzIhjOZvoVS12r+D+iDpOEm30oZSWdPI5gZ20ck
2JoLA8jb0Y+ln2dZOLb2MVkWmDzKb1AxzRDy9RKDjTX64iR97QO11bVAcjYB31hTlR2zpQWXSq4t
prYWeGTMq5MEGadNSrihRFzG+mNWbD+18gvy3HOeZo/R3aCogTuNjPcbvpUS1Y1hGLInj9XoG81d
IXZe9KMsMutpQ9pZz4btV3fRLjp3Z06IyY+SvTHtNqsMbaT+OgOVYDvJ8CbVqBS028Ar30IvRWXH
yDbInjF9TdunaEOVvVNDTtahtEkYT/DoSW5sPPXqeTFtZp3Gpdk6UvWdOvBX/Osbov8i4yFHgdAx
KFcmU7rxlUstG4xkuEv5VjX5i2KtxmWF5gZLKFjN7+ptJdfcYrqYzdVIXqUOlPogV/X9hatScidL
47sxeNC0dzQt/phjR5NRECda+9cg5c+dyXpP4zjQUsiKFhQul4XtrIO1pzaI5qW/nkyYfmHGsW9I
OLrpMlU/efSdTMCdvMLW+ovIYGbCLjP8+AMoxSorXmf42+j3uCPk6yQCM3qMlLMWDck1x7mpoUK8
6cv2kzbTfMj6V6sIhsL41cuUmpUp0JGL0eXno5SvtYsx0xswFRAr7tA4+fCcGqpjkA9rzk6BGjfX
hnC4K+/Iu0Ybsthofi0vHQoghmvdntYEwRPqVUstYflL10i60EhQYnvE25krTQ48XbuZcKn7UFvB
T8gwe1JoFxLmyXcuX2QnSLg6VCAyW3fzmZLsVyocr8Lrqvm8zfs0OqrWpdczJ+aIyafXqXuCdIJa
nkuIVN+uQN4QndrYch1J0f1J5lqDoUmm/HOSkkvONC664yJ9jrPtc2g/pqL1pflFaILo1RlvguZW
uaQ/6sx6ZYGcYeo5aYvH2LD0cOg2MkAY/706GuFNlUf++5OaOIiYGJB5aet8eEjZxMpyO8UKSd3g
FBog0DBl0KrrxSqMu4pJCUo5LOqvbSXxYxFOt6mOonwMUX2wl4KfAxds/mWaaKf4jf0dDoSHVP7K
EQGs2u9MMPkBr0atFakLGL6tBpZTkI5iO9j0V6ubWzYJBAlB3qUVz+gKWHsz6be0DBSkqBsR2qdZ
kMR+Qz5MDYCdp+HUrBb73b61pusir7hbpj5tCFWF0K4KiGsxsH62BKIY/QrmoPnT9Je0pvWEMqDd
TUk1XscERJ9jf4HXihNldWUZn4cNUJU9yGPWOlMjXk1kKBg8akO/NpUWpPhcDh2uZIwrUhVaJXWO
EoP3uFq8sBsiykWNEvee6PTeNOT+rttbvk0S4o1QGeSKCxB0pEuHQI1PC01OjSmsXatml0ryCgQi
Y03AnKaxLpoSzIJs4XosulCdJCStCxggg9jjKMW3eCrcddGsh2FZvxYJ3FDT5c61VNTDtWk/tQrV
afbyBOKad2/dfVPu1fivtkmZT5WrxiAqmjl3atu8qj2scnFRo2dU6oWXZ58thSPL29hxaTbtLbIe
NQKs0ROOMk0C1uuS/4tYvrr2LZk/FA63xHoejLdFB9VVXmRAw+yuCHrLBGSxxp/j8tic7RnvQJS0
7YO5QjJFeqGEZpqoXxFu1RLiNN7g5Ooocm2GK3nytftyN0KcR1trg6Sa+7nLxdewtd6sthiao+cl
nUItMt0yX5Rn2fqJRsnhWtDbNH1FIkUvg4Ego9MaE0XwLH13cowDJfvq+/I33hJQsrdm6/dtFr1K
wAvy+JwuQLKJgeCm14s8TMxF5fVB1VvLbsnjt+McsnRTwQgQPwgjLOR/a0LJoKWhK9b+lal1ArwY
N0uGTmY2wZaD9I1zXK85MM2gqv60yoBgHIgkWpTxKC+JQljwv3p+M0Z8QmDyQtjcd3nQr2VogOLF
41dNSvqYPOPEQu6OCnHi4+Z4mF/GGWmokCu2lczVQVTUDXbIFGk4MEaDoINNzfefJuv8qn2Eli3Y
5G3rozflp7iyP8umZIAGvzTWUkJbcA93QPQYlGX3OhiMdwBumTGdCCTOJB/deDwsgYkhCgWzgBCx
3K5j2+myu0ydioxdIkFvQGiXGqoX3UD+3WR69A7wywHW/hpq8z3xzaLjUBKko4Tt5VeCjIFJpCdp
PFvU0jg9+4W7tm/kOqJm0WKnnEE5SUsesXUpI+cky1xZ648l/1TyzRumYT/KiEA260jL6Q5b8aIg
aukspxjSII1WeoyBZ6S3NeYba5VTYz4AQZ66CeDbMq5KXIfIp8t47t4XemSrscY/hFqNhGdz4H9X
sB8sy+sWEM+07zteLJ1ow+ZvjgDy6sV+H/MO6jlh65ZwOJeGAJcRjY85YSHj9Iysvd33hW2Fm90C
vybiocpA+5iFZDeu7fakjSjNLKVDbCwfIpVhOOvdLNPZ6mKewl6emEtxovQ62vTEhi0U0aMxGwBI
pn6WTOtm5q2jROd67R4MJnrNSvzeAiy2HI6xY24zr0CAxf1bmyNOmZewFtqFUkCouxd4yBWPRTDP
v2prHsvM9oTFNwz/xZ/3DLrblXMYT+0+5a+l9Gj4p5damX09++TgD9e6PKa2GUZ9wHKcjCf9JUKz
0zR0e6Na6WvFicB2N3NykGEfkugj6jgdeVAQ1yTp9tDEuj/AbotlAYq1Xhoi4uqZVhrjaiD1xm4N
9Sw77fYrUGoN0bhvq0+bLibiH+6T04w2rvqxxzdJ3EbzBx1Ykn7FMkQKOrbRTaWvmZxuYdj8qCAa
HdUR+erOzYSJLEM9DucGxJ+Lq5Z9RPOV8bQewLAa3mJEF5Lpy4N0U+sutBPN74iPd9Y7F6Mt8Z4t
PdAsFPBrHU7S29zmgUGSrZ0e1eW1wYykTvS6Cdmx0v5OcxhK0TnFJAFG3l/6mYM9I7Bl/GfrcxIK
NdrnuvmZ0G87tUWwmIJacQxvFcabEkGemhuozBAmGMoxZQ4SmDejPj71022e06BZsf4ZzUHDQoAp
0CNQ8e6DHwWflDRBdiK7MsWOHXnCPl+DlrEmxfpyyFF76KB0ZXLrjG8pvcmGi78I+drHqn6rzT8T
Xl5pSXUdP+pqwwOazf/j7LyW60aWNf0qJ/oee+BROHH2vljecBlaibpBkBQF7z2efj6oe2YotBbX
REf0TYskCqYqKyvzN299l8Ktz5JnJQ3OmY+IbalVZ6WzHr1BRr8gHuaZ3e+laJ/ZSMyVuNuJrUJV
LOBUOb4H1+M2LSiIBd8JQovset8BJbEf76kds7aInqkVrt0U+HlIK/NQZ2fPuecw46U0hfexO9Im
V3kdLCsjeDMonLb3vfRIvu/nzrkxaF11CADIbgvY2qk4b1CS5/y/q0Jw4Ebb3spAUgeQtnbfbCoO
J0L40UwVyVHN+8VgxLveM9Q7/LLAxGoVnEm/6paiBoGrKC6xO1LWmdG/qcJ6TdQXKzoPop5HhQTA
RS2BZMW2exRG9wKCPQ3tZeMAInc6mapyOmZHqRM/KgXVfI7ACzeoauZFMnbCR3UHMpsu6znrIruh
JbSyes7EmWttZLFSCkwWfdClyRG/nFWlFnOL1Yw2vi60fRjTXK6Es+tC7V4PvFVoaAvX7iBirLNg
rUggS4G21/pCLdZJcJSEcwcZovLf2ta6dfuvhvsdqi+tfE6hpiEtVO9OMW4DSTuX1NkLKztKnTw3
dbFKTdm8s7oQJJRnaSsOcQg4xe0KKuI3v4V11aLQFotAf7GcELXZJscMNGr/TNelCFCpEnI8EblE
4yyHClzXfCejWw0emCMIk13yRYgXkH+D9pbRLNCAPDSLTiKHIaBkT8IcHjgzbU12nUShN2K78rGB
BCVVr90QHq1o3+d0Otx04ScR1AoL0FC/Cbt+7Qn3KIE1yLvgYATZTnUNODKdsaozVV3A/1lGRk7V
Sd7lDlUDP/OeilBeot/LK4B34oMYTstVFbdHt3TmLu2VdOjB5Q/BQhPWIkpbMHRlrrxkg216lFaQ
eJW+lFYxr20i6gYHBwrXWxVwW4sbgAlbbRG5FGlPWvtM4K2VL6Lf6g4fbQ7NkmT/bvCQbwG1fkeC
nbn3zA/dvgXPLcqtzZHZEQ9ZYtKNuR/MVZfeVGQSSk7RQK/WrXDuWV+JjJye9J4Ckte6cF7oNask
ygAm2hlQqSCTFoomqrnvlrxgJYl3UdmiRUeRNwgWBSd311/k9Gvytt1ZmXmH+Va2KI30tizve2+t
aQvd1/YZFWJFe6zylBTa5SCwTCNHm+U5lLR0JdN11UQ3j0b1JU4rWnIKuhri+BcobVtbTtauEqrr
QRneOvOuJTfLhrMtfY+7L7TDOaKPjFBMcRDmNcQwd9JgRbs26g1wm2KXg3wQ5Ub2lNemzAAZx7uO
Qoya7ETz3dUG4Of+m6VG1MIl9j4bXbCnKvUPHSLgGNKJV2/gsOZow16ngz+QS9TdCb4LVZR+2bOR
9yeJhd3IBlQEZebX3VcoQ5X93dd+KOZmKMtzbJzoZNIm7uEbS/nRK5KFBiM/MIpDNJwLPVrj+bos
6B1p8W2RPFvBU1+wD8I1F/uoBcteABfXjgXaVGEhKFKO/YpVakGd8hfRiEKkP2uQtIJCKwfrUEg/
NCRzI3jDZgENZgQp1X4GN18sYRB56NKV1QafoXnse0tavD2OiSqM2xXgZ9UUc7dpFulw1M2EX6Yj
59AQ8dlbpZzSIkBUKIlJtOmzm1i9Uclv5HU17NCMpbA/G9BBsjoIrcPT2Phyl2m2haHrU5U0thSM
dH1dNae8nseUudx73V3mCUk26Gz9PR+9sSiMiPBRAt0BTgKkkncDmHwWaq+C8zPdBPBVUkPjtYCh
Kx1rDygK9rchYDybQ7mq8Y3oDvgnOpqSwfYKsiJ34rlfJqu2b2+ykubGwa/3Zf/c64vANOZquK+C
27I7mABGVf+UyRJT0wufs1jfWkLw9t7s7FxIyc606PIWNqhMqJHSK2nHlmM55T6I2tSRlmXkLYZK
7FLbxhYQ4hZH3LSir90ZT7L+w4gTcF3mzneHxyB/sZU6hrcC1SFvlQXs1EWvVsAfwrUUAJAVe3d8
ovqVYzpfHrwU1Wmof7XuLJMqe5Sb+sanHVNbCEcXe6lxoYlJS69wH9xgnBX+rWH7u5w3rTrKiq7L
XCvqbaUdhNwbKKKSwgZuidtfuJGr8gjZmOTuQbjpV4gaAABoCKywYVsG6tYJEUpuDEAl/ZAs+ubV
MDTKRTXlATdbo4tFPbXg5N/WKJVbc9Xut4rc94u81ZHkTG7SIEKZxSMLS5qK6orZuN3KERVeaznH
3ryr1wMOYVpYwO6k8lR35aNfpKz20pVxuDPQWNErVT27kmI+jrp98sLkfL9wG6Pe2gqFA9emlqDb
4DZFB0wUChSUFKn/kg8noJ2h8jUs0vlQolQAHj6n9/xssbV37n1OE8iAOGEXKycoXvTqXJiQJXr4
YG0XvyclZOe+dMhRa5D9Sv5kYTlcxDXpV1u9eZp6U+TKToxaEFl8ztAuMlPhb9LmtqBwTE9tUMKZ
SxFM0Di2FLZFKDOdYaxy8zvmRugcBd3Wad9dKMq2xwHOc27thjQpEX12SgpAavDrG06e+M8acPta
5eSMp8eMVogmP0eK8RXpIymtt3EUPGsufNwk7u8svATuqZpuSD0rnZpXc24jgE8KrIZlyVor6juB
XA+wfd9766ut6ktLWV0Kq97SXVlnCD1lUXzvoZdF3jQAVUNbkBQdZwbQfb3+zQ1PcbxwgWeDCvV7
0A392UfVfEaejX4A0F9Pss7xMMy11pkH5dIryze1ytaspUVTevuak5MWSnOD7qMV0brOnbVKZcjr
7vWexMy8F1RdF6XTD3MrjkixUceS4uZHPE44f4Vt2VozbwDs5M59q2PKKPJ1NqYXVN3y7BuU37pd
CR82G/5UJjVynhXqQa6uABGJlC41ekapdZLB8AWcL5QQMWcT/rFTdB2pBJQ3+IueHy2GJGEfH8qj
1UojJ/KW6k4aPOT5CuItXPyzTzO05/T2CF4U/QCZp+5cFd4YRYaVGz+Ieun0dwqaLNKWZQmlNbNX
hfStrQDWBKvamHfFN3DfLv6+8l3p7Lz2oVe2jbMJXWnR+WcnuInAntqLTr2P8lXffk/ipZ28+HTl
zW++QXPqqaKL6j97xIr2SY6WFiZU7UGlwCklyNMknGeHkvN9fO5iKuZCGUGe/o1rkdicQoKG3dya
xiLpjmrzlOj3ojFPkmt8y9g7I3EkB17IzZHWZCnXj7m3q+0vGslyRh08apx0WdqmcxJ1O1dLPpoP
x6NWIYFxWMHyT29r62TniB2WoOzTyNL32kiqzXOB5Cdt8XmBxnmslGSi5dE2gPYMASFqiKkxxtqp
KkBjaWm/qSVBJyotd46VEhbqXl03ALDmObQrJf6Sy29R0K9zuCR9hktvMQwI4DQ+v2Tse83ZKkGx
LbJ8E0mwpSJprUACECjCxDfe6AfTLb3huyfmwglOclrZlJjNXabInDwU0NNUNbc2Tf+Ssl7WPnsh
RvaJSgJj0ttQ1ppt3TcpWTxw4H1hkBD10PHy+Bu6czeezCE6hRMceLeNlRB++7VAI6eL15V50tST
qm0FJSE6kLJ1E3FUL/uDMJSZkefFTrc8ZxF4xld6EwiO0OYuPCSkaCx6fPFG0d9cVWwCOF7hQEc7
BIFPl8NrNJa4NjNVOFkIZMnBayxAvXq0ZnpVX1O+zXSSWjHsCi08xFp57+tAfqXoUXL9vQM2w5Dc
o1H62kxkkNCqYGMLb6MOECJQWOvSfoHURkMDMLlF+2emFU9ZAJ+hXabSjVMjGd3Hxjwb6UchXeLb
mqnaEFy1kalshgS6PDdBd5uaxnNWd1S3ac2nM4fToqd2kAX8Mp7VufxVyp1nKaAtTGfKNFE78Izv
Jpt1ES0VgPl2ue38lemTrnj9DzcI9okNgh2iAhmUkVKk60dkZ7Ku7XppAWPzlGTpmLee6x8qsDmG
TJVizM8jGLiJae+UAlGnB9VCRs4CCxRS2KWzVuWLAE48HuYG7MJSenLVYmHTGagiD8DGrcsdAesO
jHwxDPR2k/57bgMDkWjJIPrS9BCiRHxjUTUsAJjWPpAiUIEzjX5gHCXLUs/vnDQ5mZF3xv5528Xi
nNWHoEVUqa7fAdIE0kZIJzc0FkhufFUcb+/EpjwPPcgJZPm0Ie0ZNaxD6IBxCjoAxZ/LUSmjTuJv
xAD1ieBd6CZDbNktdJuZPH8dvkB4no2SibftDM7gFcnEC3LUU4/gLAwaQ1YNEHz6ypMesuqucp6u
PMAFDe+pUXCue3Ifaaqyl+U2GwGianHoVS8AimjQHVL6LH+uwxZqrFEYZPQePdf32hW0lfTBA31w
5T4uqHppE6njsFKTorFB5wzdcZTPjeCz0wJcDQvwXfCU1GUezfFLp+fpSIeAeoN8ZWjr0iuYSNkV
lWYOpsXO0OkI66LdZbqODCGvW1LLAy19H2LPSe8Gem1cR/tG27bK1qxfugqhg5IJJuXryoarCBvE
r77mkboMJPs7u1jpbVi/FOYS3qY5y6k96OWtavRztSdTs3mo/M7rvySE4fJFy5WND/5DtiGZB675
4rWP7KGQn6BkzgUMMyfrsJ6oN4Eh7SK9BF6P8vtQk9FCnGdia3Dx45npPuBIYhUonOWs7Be5gVaZ
bPK62ChhtUs8CSySjkkrWeH3iPOBmu9U/q2LYN5pdHE//6Q/P91v1oY2TucP6shNFkZpnMgDRoze
zWkR75xzuvZnr4unchNWM3kNtESefZHmUOvAys527ey+XogZxem5u/7hzt/gIB1ksNDLz+9I+f2X
pvz46x0lZusYta7Eh/6WeAyF0HyPs5VKdBrbhXNKOmTEn4/1+zWLIOmvQ1mOl9WJxFBp4ClbkRRQ
PVHH6MYS+ecj/F66VTMnoaeSisS1fJ839ENfSkcTJHR2AHV5Rbp7VCr8+9fTjHHYD19PB17iKtSF
Dj3wkGh4jcprIef3MVObyiU7dpmaUZlGB0OdpUd2dhIsqL41++WP/kFnRzcWzhf3ir3KhddkTAKL
lCLf5fc8R0ju8FQ8SHeUYEdhwvTKAKp5KXaNr/DDq/KEpJaS5Wo3rtpsUD6TQQ5J+VeMC74WljrL
bI2it7ukIDy2VsFKg0X2gxbem8ZpD1FQemJRRc6/q2mCNhxoNjk2Cq9B+cXnxBejk2ucc+9sK9HG
gj9Qu2j59/QuW2RxZUM9Ap4+t29y9hgZ++6H0Y8DWMjADZs4uQu0JwntzWwJRso9yR5aaCPo5Ki2
AtrclwbUZ2LuYFHr9RIQ7S0+5kvrnl7H4D32xkpGdCVEhPYgkSbXC4uDBbgGAtXOfa4UeAaAzKC8
LgcdJv8qaWmkrJG9vBtJulT/f7QWCCoIrXP8guSD9oawYXZu6xeN3Z6MiJATh/uINuKQnejkdxnq
EdIOmG8hulmLNF4zc1AYS6iqUatsn6wvgAIM7UYjOeIUUjcbGmLQKMt2a6JGVYfHUfst1h46JJoB
J6rfy4zQSmXFAaSCm90ACqd9NXRQ7l698uPhCPGVvMXz1Jksm4RP9xwVLkwz/SlS9bMfHNwUpJV9
igG1InMRUHgsl1W/LVUddPC9UI+1845FUtWdtC5fGvnrkOwhqoF/eCpg9pnYxWSEfeS54Fop1EfV
+5BAreT3he7X6LmLezVrzkWdvKqhtbA5SSskknFC5QD1QxRH+n1o2HPOp36x7NCfoITBuWAmglfV
SZD1yFYenXsc1DN3EzsvpXxMOJ5RDMp0gSIygmoqGjmA5TZhxF6mHcmMBno+GoDuhLsK2zWYZcCe
Q4A6TsbRQ8N6T/vSQzGBBxiUj0W/q5O9Cm6lAEEPMjMPEBPwA3Zlo/4hkAJ0ZEi0ejvH6NwcqDFh
vwgzxurOtX6I41u0hRR3a5sIL/lLDiCttc9L2I0hfEv3uVT9r8LznsJkk8hzO3sMq9ssURdK495J
nCbipoFIj8FcIuZeDV+p1Lx1l4YzIPUZwNo6Tu8/j6s/7Uv+HvkgCf26nJkijbD7DKAwGj+Qn9AD
lZoXv+T0BAa2AR5t0kf2OAYMkXIr6adYQUsAPVLQFa1XzIBOdRp81pBKWuQc2tz6Iemg5uNqpPi8
ZBROZYoVnA4bRPy9W+DsyG7sPWDyMHbCGlisWcxBB+cWOTLLI9wqZUkT8NBKuyo6SGLXxDvbVADt
PET0cSMgV1F5m/WbPijPDWXGyKYBlNXVOqIdMDM879bw7bfUMeap+F46ewcQmQxpJK7u6TQss6q7
Dbv2VXOajd71cw1Vhi5ChFp1j/rwrUu2WnWwhuGf7VzGJOHqRNEmOlIgB0BRAxDCo/msPgDVH16M
K9LNF/JyzZjkHmEuKUILGMJ96d6St/CH/qO8le44aFXKWrxVB+XaSGPu8PfZohmT4M+3t1QNAPyh
/YFpHNGfDiew6jtVR7F8Xuy89/qKjvGlHXncTz9sM4Ekm7Jw5PAgJQRra2lr0pUPoly69PhwHy7t
tY7aR9YQHjwJKF7qIhlXGjU8wjJCFbGUaSL7iGQk8WAsW4r4C6mycHo0y/pYlam+TqMq3SnJ4FzJ
1H6fPena5FFrdHUjPLnUGydktfgSuyiBG2xWilzj58tc/P6Z9Z/69B+eOZFt8PuR1N3QqIMvhhRj
gUQf4GQEgw03mIlShycercAbHRJQNFl4I/lvDvr0kjMA6OsWcXMcwIpL72FOJ8IPt25J+6+QViLZ
eSFhVqE/kMFCKKn7xs3CiO2FBnzaH/keebJ2aAJzEkdpMSzFnRe9Kcq9FzQLKqdzNtVCOZQIxmkl
5fLQf66TYwqIH0UVO2LPUL4VOKXW3cqWnjLvTQnl22Kg+RvEi8YDpamgx20HNG2kGjfDp1y/bfBc
r+IjkJsuwwqj+5b5iNfjilHTQOvtnWSD9uLMc9Mmb93wqBY07rz4WHTQmKgF0CsPaFv6UWbNP/8E
F/JxXZuksHJFScYwS5pM1dqTkDiElf1V0t1H3YXKtHNiFIeRQ2iunEh+nwrq6vjvH794krQ94Bp5
X7mZeW8VYXmiUwmhJE5TGx3+JEFEJrIWwO9CBPSEZZyvPOiFDFEdZcI/jCxLg0yM6LW9VBZ0eQcn
WYW9eS/V5C0JqMHE6lyolCdDrqiRvse5vGykErxvS1mlpgqeUly1ZV9cmfzqpRuaZMWtF5eN6+Xa
3mtLCZZuVDkabgOJ9OynMmpfPl3h760Kkl9vLFqApiqDgzEIBnoVIf5i6d1bEUYjsCrKtiaK/Oin
JmWyr1ook3moFredReaipk750NpmADq6VcBXjIsOmQgfsGY0oP1Ti9K5EsV+Tpu/h2L958N+eMu1
ogaBjDLtwaxN1BotKnLpKkV0ExrdvHYs2rM08eTsmwT22RApRxs0nvqTq/ljtw5UT+m/J3V8n0X9
WgewHgON9PAiFThKuqCOi6LetAXNPHjKbZHRukHa0/KXsWvuPp8pYpz6v3uGycbV6bYjq6GdIg3W
0sQEcTWXX5wX9MgDmkSI5AgNbqjYGBplxQWg2Qwk/7txn936zUv7KHGGoNv72h5ZVsg5rYe9BJiN
x4d5wANhSoOM0qtZIMqysYIXqtnID6sz+0v1I4xuoB8wD9+j9GhSduOU9KXA5IXj5Rs5pwQep+fI
DOBMKpfhrkRiAu47boVrOAZVgoTeLP8G5b2QZ/EZFVOhL8PyFhmbwXNBkO5ptiRXnCZ+Onz97j2N
Uf3Dt1Z7JU8HZL9ukPNfaZtwRwPrBsztzMNnXJo9CEzi9Lm5w2137q1s4LIzCZe6bGVi2GVSZQgX
zoyMdEMFdvyrRTyHHrtASGeuU8N70ZbQH9fRHB7qCcLLMVqTJN+giw2Mek3beBut602995ZiBenu
n87gyb5nCtcpzJSnwm97jjjDWl3Lt5CWUQbHF75dILC1NLe85lk30xeo2s7fnx/dRbjibLtHDyC/
kmooYxz43eudJAT+UIcdUV/F2o/+9AKe0Xx8ReaMQskcCYiZv/IeP5/yynjN3401ybcLwkMYjmM5
B+k+2WJgce7fkGKfJ8t/WEFVJxuNXQEZKtTeunFs6AR5eBQquM2kC9UrX+5CPP3pkfBhOlZyk4su
bK0bRRpJsjWeSHmQoqQvrewov2oOdCE6/LRl+jBMotkFwvwDJTX64llbL/T+kfMBABVr1Zr4W5R7
QanGvpYkXdgxf06PD+PVadvkTgQ9oqkxG0DDVMp3MSV65AeR2WkXmYo3TXJlIlxI+n76m3wYTKMH
r0cRvVU2jvUgv2goApjXXt2FbE+ZxFVXN7M+1DVslVzrtskhbyKj+fkEvlTo/JlVf7hxy4pFano1
tesiRdsqLMBehJ5tVnOYNgiidyZps2xBrM7AYZ2UDkyAbyBHhs2Dt4wNj5wT51/k0DXUJeq8ouKR
2u6sG+QaJLmKfEwPbBZXI0T0Zcnfm6UqbyPhyfsabZFFV0F0auD8I0uWiGddRc0TT2YHOKI/2NaN
iBWUYB0HsbRItr/XyBHPo6yD5BHpKQoXiBZ+/iYurYJJ+KJPXgwgUXEEKRFLQoWdGDJHb2KmGlfi
/oWDnf4ziHx4135hmFCwGMLTQn9dgKVEt90zlo0FNNFQLHnZdlZ5UJvMOfleUe+iGA4iErwB5Lds
WAQEtit79aX5OolbXh8DTLDMju+Wc/L2dwLIW+/nV7LjSy9zErMkUzMDuXP7Gyk/4Hehditho+1z
zUjl90FXnuTCZePoaadh3eBHBT0F1HrLQ6PKy380EeRpvlv5cZSDWr4xBRo/umx/KxGwVcv2NWqC
K5Ptko2gPMlhIQN7gzrIDNJTyqgDMP1x2uyCWCej8/bCHk6D1lszNOkXqg5c6PNnuxBJ5PF7fZiB
Odo/ee6oHdzExzp+ToMrdeTx3fxmG5QnEUpY9MaLnOu6yi5MRpFDMPMKHFhvaQ5X8v5L9z7++4d7
N/2qzpN0vHcJ5IBY+WFyZQO8dOXJ0i9QCrGKmCuPKnZVeN/KV7y+LiwDeZKJ1Li7xo6kcOFogQB0
ryzAfaNp+PnHvLCG5ckaLsrWdSWVqxuWN8OMxFGR7V9/fu1LH3SygIFMdW4w3rkNA1eGxzVqBiR3
Qp8Daf18iN+/HM2erGIvdtyhiQAa6So0fI2mvokQxhu1w8+v//v9X7Mn69hP2sFFkDg9mAD3XXlw
ZoplqVu9QewQp0LBRCX22hFYh1RFlfXzUX+ffIIP+XWWehEwuEFP0kPt169pqBlUxLV4HUaIXaRh
DQMFhePPh7oQRDR7sprNuk7hQQ3BAVZUeJQfhxii+Fy67R612bVW2qWvNFnZme+LDE/Y4FBpKUl6
kvso+ubiNbBA5mZoGVzzQ/79jNPsyfKOOt9WNKdEFBeKAaynyH+yur3UQxEsvzZedqWO8vu1rtmT
tZ7HUqTroG8PjSz8x5wPv3fs1Nl8/kl+vyQ1e7LgPTdwbTcrgoPurhr/IWhOcnZlRV669GS109ev
JEePgoOEYmpsdagXL/Piyo56aa1MlntrkdEpDW8lfkKzPoHfhu6cgsDjfEA291qcvTCKmKx4Qwsa
wLLju6e91ayL7/Q+ArwznFmH5Mn755/g0qoQk3XfC6Vq+ohRAhTHikXQYFCBlsUMXmIt7RyIHPmV
CHbpeSZrPfSrEJNoRgJmDU+BgiVcZlEuUeAvMMy48kAXPryYrHIbD2AnTFHZ7O0vTfQcRSViJG+f
v6xL1x7//cOeWsWG7XR+HCMkcW7gHqNS7lX+lddzYUX/LF5/uDh0uFJTAfkf9AOS+TV0PyrNZzlf
6umVCHhhMYvJYtarummahBHq6glVONiSV2790nuZrIc+yUTmtRIEkqFD5/ithD9bXYlAF2aNNVkF
iVS0Aeij8BCoC/RAZBQ6kNYbaRuLHL3Ba3bHF96NNVkGepT1iRjbIin6dZJ60qLt53Pmwo5gTWY9
MDu9MP06hHMZM10o1Vk61XfAtEaiPn0+xoWjkmZNJr2mUPMQgR8eWjdAVt1Mmv6kSEkNDppwpHjU
8wZ3lLS202AJKrFd2kOibchYXsNKSBvFbdorsfHSi5ysEdtwvDoxs+hQdidJv8Hv6coku9BC0Kxx
xA8LpPT6SORRHB0yJDVsWqGwJBASmNVvztcSPjEmbdfgQ5ceYrJSskGpPRHn0SEAgJ9bT1V5JYJc
mg3qr89Q0zgbPNMOD2KQ1jpyOQVlfx/DA+vanjrOq7+fLbSf0LcPb6mO9ELKEkaoJdwTKnRozo70
oypQntWCxefz7dJTTNe761PhN8AjBVDRa/0+dIAKgHJIh2sW9Rc+wM9a8IenCM20N5XOowOuxk9R
WYGmlp4/v/kLL8icrHQv0CS7GMLoMLw1D8pr9sP5CjX482tfuu3JYq+0qongu0eHqjcN9PDUL4Uu
XalBXLrvyRqvkMv5EwRWAwLDHvPJXHm3n9/2pUtP1mwnA8nMA5eVhb0H/UHAn6qOas8QmNjfoQTt
RPY/fEPjm/vwYa0sNmu34g3BRMK8rEY84/NnuLB9mpMlm+T40qEIyIypANLsk5V8tpN99nJtH7p0
/cnKtevSSITLnMffVHmg7z8ajhewr2cgOD5/hEu9eXOStDZZ6nvyiPOrjVl8LF+ys3THhqF90+bu
s9jMnSVw6c/HuvA4xmQo3SzTSsuU8JDjIws86qv7aIzYpRk8g89HuJRZGpMoUcotzHXMDA/JG1xv
wG6RmEVf1Dfr1vlKnvz5KBdW3NQf3M5TS8ZSITpYHrVHiqFpUVx5gEuXngaKTG7BvHP/MrXa2MLS
NHCu3PWFhEmfxAk51voC/g+TaQDdkUgw+7Um61CKbPPF5y/m0hCTcJHKFvIQQxMeGtS84Mkj6WFS
GL52OLl0+UnIiOukx0+XzTiO6bLse3/delcqEReikT4JEbGsVVhKcun2FsluDHWKRfcS33/+Wi5l
Ebr2awDqct+QRAvQA8/G7qE5g7gY3aBP1bfy1HwrX68MM07y32zDuvrrMFHuI38R8hD4u+Ed04/e
ETNkzJS1T08F02btyiy9sJD1yULufMd2fGCTB7AFaHAZFWKD69aZ+W/ZtV3t0kqeUh9G82odtTu2
TA97WwxXYPwQ/5ZWsaKlj8a/uNaFurDmpvyHvI5LbJd5bXmFwpS0qYmEn3+RCxN2yn4IZKUbnJwq
eCMh5YatsvScIpT1+cUv3fZkPWutVA82DOibCuU3mW3BUe5+Xvl/vXX/7b6n5z+nTPmf/+H/31Jk
1XzXqyb/+5+HNOa//xn/5v/+zq9/8Z+D/1akZfqjmv7WL3/Ehf8aePFSvfzyP7Bn/aq/rd+L/u69
rKPq5wDc4vib/78//K/3n1d56LP3f//xltYJ9LS7d9dPkz/++tH2+7//gI/84e2O1//rh8eXmL97
wOAMhqlfVi9//7P3l7L69x+m+S9T2KYqTFmRLV0de7Ht+/gTQ/2XbsiWYtmqCV9Gs1kWSVpU3r//
0NV/WbZtmhZwdMqc+ngXZVqPP9KMfymqLQsbFKFuAvr54/88/S8f6P99sP8CInJO/aQquZlfVj5X
1yyh6bam6MiSUYybbB+N42pJZKB3oWZFuWp1FCo9xVZG6Xlj3eZefaVq/uvc+3M8Ycg8mamgbzHN
a1WztBMbldNlHOYUVjAYGxZCcp1rfe9JFPhrIKEIW9YQn7Sm3Qs1yEUqCVXQYewQaQryuozWue5j
aOeitEghSQJUbKJ6mCJPZDrKLgptLQP7TiPqyoL7dTVzL7pi0hXl9erC4FVPqgO67gtVN7DaxL44
3IhccR/MQOAz2Q8E9g/T768P/PGD/hphf44l+JAWxFoLctS0RNAhd5EjdmYv666TCOe5fK4MBHGr
xo6/KFXh7RNv8M+S2lw7LU7O9X8OzYyVeUIN1S59stsGshcaitnYaKYp7Q3sUe+WPbI4mG3KXoJm
Ll0SoZjIvTtNefJ4z+sICudD2RmABOXMdNCJT+PHz1/IBMbx120JGcKUpimyOu2GK1kSNJJu2Esj
zbOVCD1rk2g97NFeRYIEiRd4R5gaaQViGRLq3mglSMkesyxz0esOXkqf38/fVpyuCJQQdN6TsJkL
k609wQu2NaqRvz/0pLFBmJsgMIMCNGkbt+02dd0hujLm31bdOCZrHeMtFrwsJl+miuPeVAccqtIO
o+EogvhjJihZff5kf5t6ptBkawx1sqVazMFfswnEhEsh+ThxW15WaMdaaSoPObOwTqDBSvFbJ8Wh
vW3UxMo2aRhjpPn5+OTMk2hGULFRbGD62bpmaVNQRSDBGy+wEV1lnWxq+OuFaHfPNEuVVfwayvql
UYX8rRto/+e4eTzqoawUN3Zv5xhIlFn6AiQyeo/ckeARebGBuZHs18MKRy4F/Sa/RHLIMSlnwIGR
PPWUqGZ0agM0MFD21PuHyI3l/LEXlXmrInuPi6fuqj/0xO6qk1TGtQwpFtrVYwB3PcNIr8upnIqk
7g20IvqCI45VRbBkJC8sC8Q4VAGlOW+oG+mFomZz5LjtG58aXbWU6hAdOtMYEOxSK8wjgtD3ecU9
qvy5aWCXlKiy1q5TtfRQW5PSHNXxMjdM85RTR3zSUstH5q8bmbpdGef2a4yGIlq4eNxg3jkvMskC
fuolGOKlcgi/oiwRSFxkioqOJPw9Rf8B9lvv75sC2YnNIJdRefZyZfgR95maou0Re2+57HbSSvMM
XcYjLKLfKFofdC9OdpUyY1XS92j7Sv3W6hbZZ+J4wzdfrUoJYkyNHxeBBGxz0WbVc6jbdkXUiDlC
dZ0cPLeD1OmLVJdHNV/V0kAAKSNhWUX5UWB6Bkp81ma5W2HpRTCcxbnm23vZ14oKexQ7ADsm2Qi5
BIOKzM8gyaW+KJFZjdem0+jSJjNUCdVwte4PldXquP+VWLtnXgadCvCmAVHcyaJNZGn/m7rzWJIc
yc7uE2EI5e7ANnRGatUpNrCsqiw4NOBwyKfniRrS+M/wJ81myU0vuqs6MyIQLu797jmSUyAEKiYt
egvhPQg6xJGIAEDpL01P7Sxp5PjbNLEGG8CyKM9uJZpZERcpARWpwgQffoDeiFctJ/2ghdsgJS1N
hafIS3KiTnrU7o81NjGX1Mk09fPSZol3LVTvxbeN8uNMHfl45hwEIOOxbwPv3nxMhS2Z33SnPoKX
2rA24JHPOkoO64R9wAP1xiJEcyMIRbungjWGrJKVnbbdnPDU2dByIYhyxaBLIyaaLEMRJsgUnaw4
F+UMJQd25oU5wG6PC8OJGZWb+5Hkg4r8lhe+LjHQw5gg7L7pW6uPqygl2cG+xHjazwGqX9DaMFJM
mGcvnrqM5ixLM+2GOBTFrhNBCno0iyX43Ejmx6SbMdGA37ZMmhGUN5iG5qLcebbs7gB10d3Kaj1c
sZQ6vJYw7oChdGVowTyt5VcW9HI5YpU2+WGdwawRatekmHwvRyktYUJupGuX75x/fBVJwLwtRwTP
f+dxlfZm0XXtXVvkhw1zMTHSinVSa4nVtOzHzyyofR7wUU3pj7lOMaqLfE4waHugwo4j2viPWHlF
uecUNDvHeF51Tq2klTgVw7ZnPjttsDysweTOJFihjVzWMUwPzFsnKMOCYN251UQnalbp7J/IOwPu
EyWSyELVaI3zwbYS+v0FL113CklRT3yf3OjApPS+THhnt3UBrAlSB8BzOUaZ2nTlhBoLvAaqrDJz
o/c1zbK70h/I9rdthhinhFs07sDPJgwGAWb8VSahfzVlNDzYvkLvplm1+dR5EQTHco2QvojAOr+d
ZkwZ/jULfpYuzWO76R2TAuBKPcb4pjwYb8qC8wHDDapzT2uHVHaXVamQOb3iVDDivWTwyLZ8aNAo
fdEVz7VMna++ktE9oFdkKM7qgTUumsYHLZ7Fud2ZJsz+irwVYXjiR5eFLCna5rkED0UmVScJkLE1
stAJPS9fcHeUltklqNYvK8IIceOvwUUpYZ0x2cFxYWSmzVpG1IKkbctDTwRuPkb1GA83Yyii+ehg
9h02cQErYd/XZflWj6W/7KrFjNw80kkdyyVwvlmWYzDpSeqQm9N+8CsuOB5vOSpT+PAyi6k0dYMR
ZWncAYirw6Deswx79jqroXSezLxCxCeE0AdXq6p0c2YowAiaQD7LzUatOiyOkyOMYjSyRpXiD77j
Y3dq6xXBRxPom6DFxQ3lpm6f1oBY/IWXoB6NjBm+qMFsDTey7+RtG00RDIUwIaFs+MczSIkBHxBo
eguhs85/O6JlOhSaIWoU1Yromtu9iW7dLFSrA5+qMx7QhLG07fWM6RpVXDaP0GZaSH6VbRk47scF
EKu7EgUfygEqVsbqR3q4TCBl5hFUyXFqswBHDGN4m1zWvMQiyeOrenWhpFgiQzcN5w0gCn2TuZhx
db/cK9W27vWSdCJ7s05pmpsuJBpw16yFhk1Yxo7ZTWRDVtgBCOpr/55pm+miRWedZMgt86oCN3ww
xZi8jM1HNCqBhi9nq9CAmEhmBhB4N9NcRYxS2sF7Z6ewIyaEWMlranotaY3SLe18NlOmh/dA+IIR
+2IMLBWV2Y+OReFVV4BHDXKWqbPLz0X1qr73ZEqU3bYOYflQdc1Etn+oXWBoXpsN921euslu4rF9
My373rabghrqv8pKnDlzPj0bs6bLq9Winm/Hokuch9rP+gcFxYnhyM5joqCpHHHrmKREGEz5Fluy
rrL0OXacFBj0WnU3ppEYuv3ZMBi4jm2Znxn+S/ufiT91+JXLWffvpmVABFZjWE8Psgv7h0Shu/8Y
vCx5y0KnzE8lpNh+l9DYE0wNSeY2A81X/q0BhwGopnDT7BCBi+NomMkn6828z/MAAPngFl4KJQz3
3/1iYqwr/dqmLF9tnFLw7ywUZs8s5btuE9wxwutZU5Ikgb4o0GKAAudMxMysjBLM0avLHH0zxpDM
FtXGP8MsH1/nYqzlvnfi6IFvvv8D1opGYOT0GiOzXH4x9bo+xm2OqspJAvOcd5oww5qt3V2eSNVe
p3M+l9/h2KRPNpZrivmjZPp5Gi7yBHdkQ6JhrZ0fICs48w2FKjmF8Mq9j6m2kvxwVlnz3Avt3uYy
YrTROiGNAM/4xgLospDytF9iGC2DIuFA4erqMXPHC0xBKO7mOlVvLjx4BzRjhMFOBYVANR7GgimL
yDXdlVjY2/fjoqBW5FUMwNJkrAUkpQ25XrIBuD9U6mLSxU/jRLuRpW5Ca8oyg2kccTCumyQrT0UO
s3iXUonAdecTKmCtD/RfZVHz6ZLsmV6cIUCXxjxq8duLUg+R0VIxpDNG63s+SGjEgi0PloLVJLH4
hPiFUjd3X2WmzFfTLAGj6Nb33sE9owhWetU/uKq19jZdOZ2NWJwmZR5j0cCjGuukQPDWzdK+8Tz0
0a8iJJ/44bqdP1xxdgTVsTfJmHJQzaE65buqD3NxJecknhAJqFgsp6wUuvniaNTc1TkdMAbmAtiV
VVgG8TM8OamvA+wWHqPvS+wy61vVSXJcI7KpLGilLwwRac7ZMXtknbrfwm+jEnKUSnirben6yEqJ
TethnD6dtciY5p6G4dXJuqm6izmuAmz1DZT8KkC3p5cZrLBxluIVV+ocMIoU4EAJlrCMtoLza7OX
lDD0XnmlZDR2sehSXA++lkyAtx8EXOGOP161TO854QzXuTXJtyvokSHZ7OObhTcwhvk3u8PGCAVi
yK2T6rSIIi+OQG3g2g1VFaD3yYTarSYMPlPTOx9sNqEFr5mUcKI015Bt0WbjpwrzkekfcUFIR30W
L5ehcEhcVTqzmwRhrZlbL5WxByWXXu/qJlcDvgVcbmnnkDhMmwsqOQZP8FhbYk/HpcwZamyCZcT4
k5TsygUqTo959Nimu9bt1E+X5wSycMu3HFSspdHkx+XMBpWuyI58drNfImvimzBRcbKtjQiQijXr
wLmyzXzgTm2vHmHcF+1piW0EMU559i1YUqUOzXRBCosiU3IbVDxNzZSN6z4dGu/bNjUN76Z2Ma40
WMzzkw+yfyHQaFf3bB0n/KDaF4SnhO/xnbZa/RZ+zisAvrvABsxj72EQ7YXWVmQ8H2vYypshaosL
LzXN9dVC/OG311+seD3CX35s2sXZMQhn/83Gap7w2DgDspLlIgFYq0zdrI2HIRMvTwU2PQ4GbvGT
N8nbzGrQ65WNZj6AIux9SDFuz8h3xPIw7sewa7kz2XVEoTLpi7HNJdM/xz5MypXYZAi+VTl4Ofjh
R095TnbwQYY6+4yLsbtJcSS/UQrR0d6ZBZfYskl5ojqTjeEuoT79FeTehei9Ags42noYP8a8wPNb
T+P6o57zMd7xqMJcXZYcykHX+2t0wa/p4LhYlwpgYOqhP/m135W/KiHT+qdbRnN5JYVxxUkDBXJO
Opc+YuKU0/WhFrC571mf5LgV/AswqrYY/wOV8i9Vs//HUvU/lLfv2+/62Zrvb3v71f5fKGpfenn/
9p9l4/9W1H5df3wX/72kfflLfy9pq+Bv1NGUVFQt3UsRmlLQf5S0xd9iRE7CpdLkBrEr/f8qaYu/
Cf4FhSGK1q7nKf7Tf5a01d+8yBNxJEGIBS5FpH+lpn2pM/1XN0vGkeLA5fKjLtVtCnv/VGGzPXIA
HSC8qpKMG4pju+PsdNMxVUuxr3vff+HyOzz8P+/Q/6fueqnh/uMPlbxoavmc+r0QXPo/Fr/IVMQq
DxVolKEiHt/BjoIuZiVLRuMV2HRLaCm3ReCnHC1K3SNq0+Xs/UsluMtLl8IPJFU+L/TxK/3zbzHN
U9eUbn7ibHeVAVRLfKaj0tW/uH+rz8pfX2JUuf/7S/fknwzsP756oALKp/gbuZ7w/rnanpnFWRzR
N0cHoczrIPqbBf3J8jQypQ30JQnmR2kH7l6JNOJX1rTUWjoW363yEDZtinxefho7T+EnKiP/jRM2
BrwsXwP5Ous6J9INB6rdeVLU5qRF7pfPopCDf8PpERNNB/I0aKv6bozNkB3ZzrnMOoN8oDp81/UF
LtrEc2d/1/iima6TrLBbZxmCt5rp263AVUIToKTSxWfX5Vd1FQflNp+nCFlKysp92couu4FrU9Ax
pV+8ou6rvwt6p4AAnBBRtrxa0bogJZjS71i6CRjPABXqBAKOQaj46K/FQxsPD/Gk34rFIj8rrfOI
ICS5uKPtMxXB7mqhyHdPjwAWoKzd36VTMQg/1s8AKuRzGpbOKWkvAFrXu9iQ+CG5yn1ienVxVN3y
53p6L7sVUplGje115geX6nenDKAkVNI/xm3gcuxLOaQuF7kht3Ru/7ZE6OdA+Rv9Co6JhBYgglL+
sEt0Titwlh2Erq1cvfq7jaT4GY1tC+t1Ht2nMQ3fKpWbPcrf61m0Q36YHBnLfdbNrPc1p+LTUHJX
uR2GurkPFZ7qpRq7o9c5y/fatba/YtwynEHfjB521rhNy4dhdvoCX6z174EDit9NKWBhyrIrsMjJ
cLqfAitwFejF8qEsMnyf9QK7SEdDrs6xGiZ1r6nHxVtbFKiS26Zmuzazx2QiUoKqe/KzdTLPgg9q
PpXFmP4YYqcfb7tO9WzxdeyfJaVNRm9jaLh7yxctwlqyEIVb5wkiEKlIdevMWB+2go7qcJ3iHHsh
dD486SKvoOY7VCAAMwzY+Bpw9Hvtu7FBPpNVmt8z9+uj0hkD6XAX1JNfaBmcFCjL+moekVocCoi1
P+NZDa/lWiMmTCuHMWeIwJHHnOUoXGzUQ8lBv8kRyTBc7sn7cIoWjKFBmHEviiq9il0YFqCAeY4n
MqieYSff1NwmDolfWAM+gZreftFN+1TYsBU7X+b1p2JpvRiG2tJBZtbm3jHMNGYZSVj9qmxqr30Z
LZA+MDcL+29VFniWaF3iFe1G+JZbZehFbMfegUiTR1rWh9nmTbr3BvI8+CMLzQS+U8fcnRzOllXF
orIrQ5kyyJFnF8QdlQ/0NATvl0NAKwG7huyarbblBWNaldFwhgaJrdZlFoTXxVTrvcL8AqmUmxLk
piqIkn3k5r7dU/FHhGIiGS4f+aBlfzONTfw6yyIon/H1xCVOVD966epkgiwug+dYuDPXvXqYS6jl
XcF7rDPh76baZMUHX2hg4GnhC1BVQYdjPVscnW96o6P4VBVBfQvmBV56mvsLFlKd9/J5aJ1O/ix8
d0FnVi2zOrM7BmYfUmarrmM37GmLKE61qarx0w7L6pfkiGNvRGvsLz8pmbf6GosL1V8Cn/W6oefp
o5tYrJlIzsbrIS+n6Troa/0k5moSIHsirD4hFW59YI6r/rlSbFt2tcu1lncyg+tLP3x4XXJh6Mbm
/vDc10UEc4CitntFQQjnL+9kXl/zpQ0SfLNU0vZUNNencLYTDKJOcLe19Rw3d/5cXZhOsT+dOw/z
yy70F/MdU+ZGhI1tEqWVEOPRCUux7hYWoJ/uGA7Fccxk+7KY0Kt+tb6Qd6IYO/whpTXIqWQwqb0K
1fjlz2hiziavLVc58NcdAmjcE4WqLn6ACS7VzitppG1RbVY/VVDGj42n+p5iLvLebUsXFGa/mr9Q
NbV2s0AB3ztE/RFN0craKBU5L8Jb/QendmfMeKFGxRJVlQaGTyEBCOECAB1lkcR9N4GrH/u45d5D
B/889oUwR5MCxX9EJzE3t15bTOutSZIGmnqb6oy+S4ZYzJd9dq+WqS6PTqcw3tcLdfRtL4O8INGW
h+FdYYAkbQRE0odClO29YxtGcpq2JelNDwVYORKHAofuzIOzg5XBW+00PrBYRpNoNFgxd6hzA6zZ
OncNxunGpA92yYBj4+hjQJVf5JN1M733S8xDGycry7OoXI2P0vbvYbPiWKiIQzcp+xdQc1u/Y0eZ
meSKbXctRwPUTIxZ85KnQQvOnpnQQzP0/ket4u6rGyh/cQn0Om+/qn41R5Do0ZMdoIRf3GcPZeDe
+L5n7uBDt+NbnPvIoHyaTfoAMHt4LSAgP1D1HkCvplY+DFNSYOzWOnKPU1jpetfJ3g0x9S5E7X1n
WUquwAP9ukwswx376eXgM0pfXRc0K5ND1y00AqYUAfQxLGbTw8FN1stsXflLlOwUyFbWqj4KVhiA
DCHpyStDkMNcu1Hd6/OMNIT/iOZ7igp/V7ilE9113jI/UVnKzHUUmUIfppFU7SEsQtDYTWibY7NA
nd/meLbNbQOVegUJZ6LkOuYU2F/1SMg4F4Rh82uY3fEmyp1lPg2QB8bd6nXilh17ilHdD+qrLaxu
cVSvPbaH0ltRZtgs+QYh4lbXQ9ZgQsRbgYdSGmytOBvjdGJ58KbvHKEBRGoX5O9pRLQ37PyBA+xm
0cSi2XjS8tJXZIitkNN3PXbVZuyH8adV4l63nnPdDJHZw5KKPinDQgj13mwY7GPh2LPbEh/K/AH5
VMx9nzIzhHsPOyTtuZNnew+4d0dbQVI0dLdcRdkSXacGF1LqNr9Zyz76ioZLLItr7G9fx8m5mHR9
RbQ3PFFAggpqqVA13dRuHMdiIqwL+y1VBaoYAsCrE5fFR0rYAJkaxc3rlgFYtVXuWNyQhfR+WV11
Zycga9DGHTt1hiHUj/Psk3q1+5qL9mkykU9/tqA9WSWcESZvfFpj4OHeUB+6trxJguCzudRpy+ry
jXNaGrKF7QH8xv4pX0Dw5WFPbzGz6ZGK/7nrR/c0pKnaLdLluD/a5aRdm10r6+V7RzrVVsVOvs8g
ut+VUXXPMajZ2Yv1K3SjJ2MLTgD95B1R/W4jP77tKALgOy3OwquPhU7bw4IeZReV9WmoqJCH4joc
cPkM4fQeBSFOqWyyqNchAjJEk23Cqs/3wWziW3pGw4FGyXhiefg9xE1xpBr02eMksmmenFwV/+V2
VbyRS76fvbG5LxIG5om2n/kzyXlBcAG5unhvUlZnkkb+sVgYaBb0oHR/6OPqkQMyTELHfUxgu9Dq
EKe06kFaSExJUJzzM41Aoq+WRnzaUsIXCwP5/BJbpLXynDQAZbMKOZHH2Ku2jXPLJ4iDWHr5k14D
poI7X2iWqwkmB2OfJDgmTJolSCKHaBMuVo9aW9s+cHCf0daPU7X1fDtw9nPEl/X0dO13tXxhdkl+
YRvXdxTJP8U6iodAl5bCjJvs20aVZ8RgD36A470XyYsnkLonI7xEbndbd1HvisKtMQhGuQXZr9YL
6ytRyaOumFpvRCPOgaPoYk1QL8ZiPXa6RFqiP/xBerspx2Bt/KNjnYthpX23NTFghFwxuqS1Pbam
CJBL2Nt1zq88PWf0kjQCAORKxG4xPDB3SIiruI3dXxF9kd4jLFs5+tR6w0trJBsd/69zDzNtq8Lq
TkpYmn3kvXFyWZxNyezTvq5m+W6N+iufsG/NeKYEFN8jzrJ5P4B6ZxtKoQrzmC/2mulQ6Jw+npKg
rIKnsKqaaz8KH5dVPdHTx0C3+vJOTnX0Q0z0SSb0eXiZumue0eFFmuKGEMxNWyf1jYb5vUz5bR2E
IPGLlpYl+eINLQGwlbaQVwL40z4ArlgiDxmY9sNIOB3c2LuYagt4hLBLpnMYm2MYhk+OvxyLbKxP
PU4caOwUCpel0u/RNOLWCIBCBm1cvi+18u8QBJbtHtJWeKf1kCAHMjgcKuk9lhdDu5OgEx0wyBDC
ycAae319dNYl+JUEKAqrjLMUHYvoZqjpCDqxWxwSqJ/lWIEpjNv2TALj3Lg5T2iQDI8tjo3zpNcX
N8YA7pK6+Jg9KuvSUAJoVUOOelT2QCv2HEKlAqzhZOe68INTS1lwr0hRbJspgXXeLLr6Wlv3eemm
8GUI2O6miOJBwuoPY16+GOWlT2NOirYqSg69vip3iWvRBgVZs1uK5K/cN9cdUf3DUuV4Mpt6whQm
aQZSiLPyI/VlcruygF8HEDkKtMUlwpo4u60Gkx2o7h8nPpqtOzXo63Tg7pUcdo2HBaXQjmFTpnG+
BrV3T8qJpb6xOXgtJzlmcUHnbAgzWmYesA0PI8nZW+imbwB6jV8qTu1jnraIYjPGB9kvk00I+PM6
XPLugFn6mgtnthPL7Lwka14XyMxq8UOp+THObPxFVmHVXC6hfud3k26j7iKPgXA/dMOVJ91zw5eH
Azk0sDl23S1dEfGm+JhvQYdhU1O2hivYDhCWVISSNUirg7c4wxGtNy4akdqXOi+hzgFPJFtwwZgW
IUEHTgPrmhRPZpCIZipsAk0X0ZCjbLEZqRzcB8EoT5VLuXYRXAkqHB3XWtOM7Ga0vAPHB5+GGvKC
BOGAttNN0NADKbqsR2Anfw4UODEuQdG2IdDR4Li2+WFGRw0uezTxPonX9gwF3T+XNY9rD9efQEDd
VTPFhIDS8zQSsHrWYpz7FsAuhfcHGHdR0GMLSTT979kl//CU2TGNsYWSPwih5UpWhwsK1UjkIqb3
adqD+YNYuck60eP8TmgupduJDBmCozXJOD7vp9LXlzAPOPYfUZwMI3oApxRhuptni743dFbZRgc3
oIDIZt4j6QgOuU0p5//0Ji+NH8K+e7VTjeg28zNBWThf+VPR7eS6A7FNV4xmoBVHIHpTljFzddyT
smZU77Tg/Mp8FUNei/o0t6qX9oIgNBEHpMzUGboLAlDBfFxX4ZGcGGVQRSh8BvoMK5XtngGZM92+
PsgR0KyjC5eGW+IcOAf9p5Od0++Uh8Yrm8+0b2FsdaFPiIlWwCYqTXSgYYVpGXb3tg/Tftsm5hhX
/k82XbuNiWM8m46paJR9gbcPMwdVbDhP1NsrfMtx87tpx/YAjwRmvOpe6WDs14je2CSbe8M0c97B
xclhOuLkoA0zrjmUugb3TscasCGvGHyQgTH7bubR7OgAE97ohpMh+k6X0Bu9C1xtutzG3PdK9NWZ
r6I5pJpmfxZUzi28TO6MA53aZmJwEFZctLGNS6ppEk63i628hpqTEenqXL5PZFSRjrGTWGkfs6EP
eDn93L5Fa96g87ImDdBNY69J2o670+w5+X1cL8WH5yQ5Lj9ZHLpQNd3edCBkAIWRT9i5vsfzmhJP
KXcOFUuQZ2lIRWLpNPfflW7EvKHgyFnCi1uyJjrWR5H56bhrFxW86YxU1I6IiD77fLQ7mm/QSZCi
coGeyleXxtMm02a+6fpJwvVb7uY+LK7sYL47FMA53uWtMOMhrAgG0WrY63nproK6x9pM3IrYUrM+
huuUnJrepPd1Yuyro92tY0rOGuWq7wqPW8eG4+pvj8hdseknv78xdvRuHAesa0YUxvFisetZhg4o
xW+nqHIOxgt2xnPrc6nL8hiPHG0ZBYLwmA0XMSxscPXkiknQs2OCIYWL9NwFs/yiRY+lWyKx70d8
luGUesdaOsO5z/y3NojbKw+/Jf3j5VVii8ZKL6ForigD3bx7DKaebX5Ygxt3HX/Tn8GVadPmyip0
9ZA++6swXE557c2PzYSINOOrfq+zTl5lRewfW0hV5A2bRs4nFQTO7dDjb91NFDIekklZkoY8FW+U
aJI9Adzu5FR1tdWhq3YOSQkagyp54ayYX2GW56H3neahG/0nGWJLLb2iemxiX3HgSeYzJjOPvGCT
4VqQVbtzUlkdsiBLtwpXGEm0S1rHQaSVUuHU6lYisc84a6/J2YcsfSxD3Bf78GIdukhfb9Kid6Ah
5vAIsRYNW7fPeX2jMbibmskS8xg/XKHav9aCvyLyGMqN+hMeEhNT1g7EzWrgPGzisXsmA2o20wJQ
Lc40iDvteWbDegCvk3b6MdSM6OST5x0qRC6t7A4mtvbH4IbLZqJYe8qHhsuBU607MScTzdOw+5Vz
xcCAksLGdoU+WiCwd6GH5mSwSXlw4pXFv1iGN27sl0CU/ns8avmTlfIAXLonEiVkqLIZfDkZwnaf
qLZHLH7JtfL7v1DbmPeCG/6nlRQltyKd/xJ1Ac2rGFDYOV0JpWue2Qu17vaORenmUYkeJ8+cE9Ik
yTYmc/XX4tYr767CIFRimYO9HB6RzKNMTUDlW+YGXm3P5RcIlvfLX83vtOeQTLW4FkjFq/GZjM3T
4qZmC2N12S1wT2+TZkVdYZ1LwoejRD1h+0yX9JCFQbnP8/CdhgPmjbWTG7NwyPcoC3COYweOMhyY
XTP6N1Vv11My4zj2a0tSZ62bK0Pk/1AR0Lyf00Buggj1J4W6+K/lkmxTRnwPc1I/BBlmPyU9jiGc
tX+2JHkOZeCYu7Gc8W+6Pcz6GsEF2aD05NMNeZwS+04lCgGWQz6RU52I0nN4sfq5tPx3SW0oPZj6
SUApvmIoiNCdB72b+PNEzpRrT8LFp+XrXUe2e7KIOWG7qHo/Z5ho+6IiAbXaj8o3M4bISN9QI412
ZauDK1r27YM7JLjbuhh1KKb04uBUBM8WhSNcAEzeTIVqacwPJvghfeEcK+OletM0AVByphz6X5Si
1p9FIeSZXBybd8W24C3Einvdo76S0rlnKmK8ckoH8gzlK0wXk9UvlAHqg0+nYbvqFoq/GW4qr6qu
qTMSEa3CE4nD6C7T060hn72N8OMq7SxXtuvnhzzJ9KlekvQt+pN3NE1U6i2z62gsZ6YJHslr1RxI
S5bTZsEBNXf9VcU62s3+M2Xreovy7RXGlTromndn8ue7ZXCHUzF0R1PX9CBC8UhMkidaixVPASWo
/lYDxv/R+cw6kIHzCL6QzeyLg1RxfuCvu59UEIhsLn/imxxC2hM1fnXVuYljtk5ctduF0zoWGirC
Z9nkdXol/gRBMTTvVrI1lD/b9BcHi+VrEDF7lnvpMsXCr7CJyT0ayrcxr7iJA4pSZY/b3Zeg7fP2
pglEuY9ESPCkFxyEl6ChJPknjIoJwUkPKtYEXz3FFcfvvC08XIacffeHn2b1AWCk+l6CqmcvbuYd
Rc36jpS1/5KQmD2rIeH2lAdZTujLEY9Jj3KzqDGMd1TaNvM4NhzhOAswHjeaqyLiiylafcks58tz
3fotj83qPTZitvteOWzAWQOJl6BMyS8Z2vwpdOao3KXZxK3V5vYE/pHMTTzR0po9qqSlGzYPs1M2
bx7728anmnzJXgMxygYd7C+c3731mDOixKxfqL8MBwjO/XZyguQ6W7iC9cQb37Bhq1saSvF5KX3/
aald8XSpGD1S3xFnP++78/InSowsYsBSH8QMk8Th48iu9gLkl8BzBZvyxHG1xf1E+wNT5/zkx/5n
L+vig4Ed8snTn6yyF13elsos3uf6J8iss5pthd+Iy4oVy6cdzfrmFZFkiqVFEFetpvq5yIze2xhF
PB9cTyMC61Tf+uDEHTuiQt1k4XkIUufGa8vunHvheFPkaFOTuRyAENbujpT3xcQJQfPFDqo5xjkS
HJJAfH8oyWzTaiKDWUBApzz896B2JUmufBF4gQASbR1nIYBV/wl0k16ixoQFgGwb3/ogbC31zmZY
j9mfQLj7JxxeUQ1Mtoar8u9htlxutpymqb1FbmSvZzcKx0MVtMWy6Vbf8a4BnSE1ROyFPeJP9Jx+
mkS6kGZVvR880z4vQ7+eynggoUrI/5CaQOUHSSHlbplwfwctExIb9l9Wpjno/PuuIMY+GTXuZNQE
h3g2/p3yB47/hGkosf/JwiMX1n9NjqExQO/FJzece2ZXumo8Y/I62qRx3L1tZ/sd1ZdMPTFZyrqg
F19M4XOMzS+1dZ8Q3RS6x7jpnkc3s5tSMoOw6Lv8oh8a46d2oG1JqHSn1/olM+ozNl8rI2C3dupO
EUMTmJ14wnd2Dq9ZG7dUtouzBXws5pGWwkoFmD7vMaIeSmUvP08qkZu0TG6WnO6zTAV33uGaF7wR
RMd2knEo43fLIXeX5iDXyW6HBkMaCsONasJNnNcPwqnpYSA7WKy+S9vmMMzoRuZhDk7j4D/N2CyI
3eA/Y5ITrZxBDtLnH1UMX7WQbBXZv7N3JktyK1l6fpWyXgslh8MBOLZAIMacJ2bmBsYkmZjnGU+v
L6quzLrK1JJp34vLDXnJyIiA+zn/aFNFgijRBKs4ajD/uEyoHW3GPbpXfp//vAaYGyr5JJGDKQOn
b4IDbjbaq6clmkMLf9SzyxYYZslyLwxiFTRNHrQw0iCXo3Wdm7tUjHdT5FJcMvbfHinlG5sEjYJJ
9oguKuim8STt7LaYbL275k/OOgnaZsmP3SrcByq+L2YxTrtINmioii9L63t7lSCUzh19aC158+63
lSFcGK/19jma8MdyFbdNufwq4m4OGk5SQBKHom/3UDaUy7Qaza5G+U+8pnntfqFRLarYeJHtp5f0
ajNhc0c4VCQu2rgxuY29hEa31oLCqOZmZ0VtsS+B/eINHXTJ8RYMsUVwHdB7btzmVfZYWqAvXccE
G8FH+ykDfRDHogxkTXtdWfY/eH+O65Sg5rR+WF7SJIFSrXvpOEIOTHwRdwrsU7Ys6a2eu/kHDwIp
6maFq6if+IZuaoHfGJx5oSnLvibHmAuPYqFjHuXVumd/xROcqRXWB5gWr0vzD9+Lm5viTjHYgPma
1J+XdYaaosKeYI7RT6MpZXjFJ3wo7s9Rjdb39fwKRlHmvyIYmO6cNzg3+NGZwx6SDO3zbQQxtgAs
zg4lLWpmsZtb6ah7t1hpE8QZnDxjnvJWhrvRKfEteRxe576q0/gGjigtg9iexPfIeer/j6EUS6qJ
EjgmOIOKDymraR/Z7dC8/9+VKPJfzXXoX7RngynaIJ9wb+Lfk/ow03ldLZL4aA1e8lioYniazZbl
SbBOLLtFV8KlD37iHU/HEQy6RQFAGuLgRR/VWKMItyplUKJcFLQSKNuen1AqNthTZnAMH+sonZ0d
MaVZOCGupPbRq9IRJcLS3lj0mn9UqwJXGq0JdQjZ2WbY8On/ZSH8b2Haf0gbC/R/LUx7S/8M1c/y
X/zZ1//jn6o0U3j4qV0tPKUw1P4no7Up5N8xpeqrwsyS2pQYIP8yWkvr70T6sbqhPxMkBFyjr/5S
pem/247EpImT0MWi7ZHv878lc38Jwv7pff8/O60lErd/0Yi5bDuOTU+xiTbOhuT892oWdyyTPsLe
cGwoU1/oVAIB3l7rxsqa257u0/l+XBA4vc1Nv1h3ZUtLmIIzyRNMOAvIcGf6zhC7VJhytngXEPju
d6PVVj5OG8Wo5whye/10kcoad56eW5cq+C4j/NmT8VBRNGt5pkn8bFF/iTSjYrNd00Xgj2LD2VW2
aNDUNN1ShiLbovisddU86GgqsXn0xnwA/OlMrGjF8tUiQn22HfoKEMdPxvw9pqj6QixHJSCiC4Z4
PwzYwLE0OSoCv+VHfTfrxp1eG4u0TCw0FGMT2o8AQp9BrknIwpJgKPLezLXsXwRB0s2p8xSGEB7d
9q1FP2sfayvdHAasKWpwq7h9fkoSp6abdZqTZwjcKjpNSMzTgztLDTavr4YNIFSY1yyaoGc5AzmC
DhHU+fI1mrGLuL1sN7ThC0QhLkBc4CHOM2Xsl5qqKDXJWYPpWHo6uEMn6lAgRLWDtVpEEURxTg39
vIpNPU3SacywT2b3h6pkQiE9CZtUlBVqBZc3hbEGNJxOza5MuiQOxmS4otWZ6uhkrDRVYBWOO9bw
aPZ4kyfch8BLXZLcDFnpgrEQ4h4HNWpZZvd6NWhTybrJqM+lU4yos2p3HsNau/RyNKiJaTpLI5v9
ozDMNdAlES6+ZkW5roJDPfww6q1BKg4QfVoyQmdB02WDna2Beztk1mr2TRBRw/m77k2R7U0z96Kd
dDEXcFXVtCGDG8zLaePPRCHo7VpiCEJxEkxVrOjn8+J2DugiSn7G07Re9wO5/VySUtEP2eR28lYv
XYryYluSN3rVXY3XCOvrXjjRVl6S1e5u2knl9kdPx8uXyfmcn7iAr2rxpMyST8UkyrcVZyLxTGaf
pZSoRWO97xanfk76ZCTdymuW6nerYrP/k1V1WZ9YdOJtbxoQ8ucKmY8665bC7iBxbWbEhGhZX3ZK
ZAjNlTGEHofDL7vYaibe1lxcm1sAYTONOkLNb2pWkb5gXYTPF563/YysacOxJ9vEPDBKR9bFqsDC
98M6IVhJC5WaNxQdz+s9+JNY/bVjKXooLTsxxd7BybkaO5QVU/2IdQqJYeKVIKUyVfgtkFOb29GS
mC+Er3B5bbbvIFvwtF+7cUZiQVInztXqBJh/Y4FGgqo405VnKKbEaNHrF2X9gviE8Ca/5yVhcE71
YJZkI6ulPFcdm1be1r1+iZQdM4yY6cZJkC9xP6JXsKW5swojaYKqXYFhr2qg+oLUTD/n2TjKYM1b
qtvKramRNS24lZ+B29XPaiuQXAz9Bj5iDWK0n9H8ieptRfB2S1WJvZ3KzWjm05RuzdFzI5zYxQbA
eBiFUbBHR5gLCPucUm0BFo529xuygHpMZ1kFpm1nRrUJ3VHGdAiPg7nb8qGMbpaujOk0VE5enpmf
0LZz5OKKzCy7dAPKodAlWQVF7PuIIuOriG3Ksqv0fUW3ggSIehVRdN4h22rDeRlbZ+38bZyGEg5j
sYqdJv/nZZsiTWWyqkt1llZZzLtYNyuWTDErmj/arKNvUa+UOzokmVOVKJM6P8KwWX9a4EGWuq0e
LpEQDXalciNDOE2joT94loDsd3GwwtYZJbsBdgzyayjYG7b9VKxecnEKEzottqmZCw1zs34mTstH
pDpvLYhqQqUY1NJrPul/Tqg2rbbqp9dVK3ZPrKPZ44pilhDelThPDAvu8FqgoKCNBA+76Ua3trfi
1sTnn/hiJp1PZ9Tr5tJ7Lckug7CLiZegMQcbL07RYXoak+YUo0Y857CZztxCKHRbj3qoDjXIwr5r
q5BSyTdTjMaNNiKg9pKauMn5bQL43Uu7ImkooZtOI695bxc3Bzqm617Z8IBJjnfDtol9JfXyLTMo
rco2tqYwqqprBw2o2HdGMNyO+fxzrbZ3Sw9H10Yb5qdoJJ8zqA5qgucVbr8uQuBS37Wdx7SqPiBh
kIRlxLEhBaAe0bB+Y3tyvmPh3q4slnHhjDdqHDzchitu5radfIMGxWjhAzaW9J15E84UpWCACzo+
VK797Lb0WFbYsdVkHZZcR37u9T9aZ7qL3TEEKXd2Lo4dw46WI9SeDBOqRoJRxzsu8vxMisahZzg4
YsOF2a0s4RtXaUWnIZHj+UGmbkEt5HiDlIHVcBuq77Gu+AOqO1D95oQJvv/PujbSP2XLumjwtQg2
kmzTVf7CHXXBBysfprHtzV2Pj9nvSrBAK1pPRtnYVD/a4TbgRjHHONp5ugcTi7g12qQPCru8mPjZ
dzb0AZuuVQUjE/9pg6S/xFoYDRDo0kAu9cgv5KouPWECBXRFD+3T2piVKj5sgVd3atWOMr8z6CGO
NWebDriTz4iedvgL0V4M68FaeuN2cbfsOK3ULE/8a6guLzX6+1M5GttTm4FyTV3Ug6TX4ZJhiRqh
C/y+V5TIb8tbUxposiyxoTa51kqStnzSEWtAxsQFUTXFaH27/DuyuzTUHPjYFuYPNbv1TRxN9ivF
sNGpMZEWTPnV3YfJ+o8z4d1CALc076hfq99ORXgJELmeQmOTz565DYdJsAQr1Ak/eIPTrx5X6A6V
AGRoJZ/sGTa/KGdGBbe7lAaqKx50LmQyJDHtQkMtYMVLPOTnKh4ueNdtP57i/CSahB5HkNGf0VzT
w2nzoijYaYX1BzjfDkRtVig32uKyKVS1dt1lFygGPGSadnRbJ/sa30CAPiXdA/EhBN76P4gwiEEw
YTs5hjwoyLVHvhqhTyK0o4XeBYy0Fz9e01vRWR/piO8SdZ4EpDDdk2o50VDFy+WxxZDA1zFdUCAl
22lFsIIGCr9yiD5L8Zmw/fbR9nPwPPezQEpmLB016FpyEblLAziIBgT2401PigiU7AtWBo9Q5LIQ
d8t9n4j6PHbeaUnIjQAPqXdzThWqndwThtDs4pZ0BaAR7xVvZHpE7tdTS4qTGgDO4/JzvqfCwURq
Je3jEjsxHEF770HLh7oA+7bUesOjDPgBZKK7j0qboy+Anyj4g561mQ38mPqIYDGW70bbZ87CM7cz
vbppPe56hSbStc8bra7TZkXHuMbPHdXEFUTdOVbTnZ063SfGXfUbgO7nLNbtsCC00IV19Jx02yEB
DmtiQD4b8pF8IlyQPjkkEMhFEUBdoIM23Ij2sslseYG5DDTCNM6L6LTRxb0ns7oPGI3J3M9zJMbS
o/TKsm4rIgyCXNP1WVSQyKX4ObTGi1HHxska259jGet3qYrporLtIS8668aO7cd+pY5LMJ26XuUc
Z5dDVmZufxAWlbGN562hGTe6v1W0L96Mo3tPVkRK2nGJckA4o/1Yg0rjW0gVd1DT71y3LXmkU78l
Q/AlrpHrBJXo4x0b/H2zLfHBAYo4cgvku6GNjmbT7FmeqcZEh/OjtNAEYIwOynzqXmJQmd8iKsZd
DgR36VtvQuvOj/kRDTZERP8xF/2FkM2G9z5dzkJFVhhF0xJuBY7NUk46pyA2mY8GJBBCOyXjH30e
vXKfPqUdVN2wYfFkynQWRrwWg+5VfWbYeQd01hd1YKHy2nFJnuq+fOd80ue1KUcKc5bv2hZHc0S6
GiFSfV5jw3qB36SbPUWy6etUOtt+FHqXLX37WmM2gPjK9L2VLd6tthLvJ7Zs7z6GIafF1TF6JLnk
W4UTOPrDooRxN0EF7DxPPKBS6jjVlHhEiPiuslL7/Gihg3prLzXznoQ1OK6RRLzS6Qsj3hcuLkLx
EOXLY5xZCGu3+9aIXnJahb2ueI5TL/oBWDvPB49KuV8cX2h0jXbvZEgv1kiRMtFx7twyxRQQCXSs
LYb5lqcx8w2j8wu5QNE3ZwHujLkQf9Zmep6idD+vEmI17jMewxE7xX4CEG0z83c1WUfHGj7d0rU+
tOBUzdXoEvMwTjdNIvhGVUnb3pdKmEwceg3zdAH5xMr42W7ITWE3PUhTnZziRce/htUQAbrp+Dhu
868oVuWlja7IlMXM+Dmi79kJNTwT6kNLHUYRWJHqaXWaxwwBHZsUOhe6JXybfIUZUJL8DFIr3P6l
aocbK57uM1SJzGFN/5qatrzPTdfY1bH1XCLD8sd+orSea5ofThxyL33xHJOpozE1VL/Iwj6rcKnX
ues4h5xMhIMoqLEewW43urDNVLYHp0VfFrfXR30ZvoY8fUHdaoTwGfSSMw9rVyd/usmB5u8rDKFX
CG518hWxbxotv5bVdsMkXyX7fUQ1ppzT4ivvzeYdKzBbWSloGCjnr3jMKPGTZGUFiDmLwxRBpRY0
1rDAkdfBNbdk9+MwcJdM0eynzlDfDgoGYuiHj4VR6JC61vu8Vft0dCYUuq7AGWEmhEeS0SLNT6/M
m12rwc/oZYA2JLlDFB9kevLPa3+Kskf8tg9pRfoa4OO7XUy44kRg29Uu68oXZ8BNA1/q+fXCcuvS
W9CiTT6vAwd/sebVgTSi5ZyaC8WwbNLPcztZA+O67kDFYzqnHMxftNTM7Gv53M5+420XgVIcgnTx
grqo7mObtirHPNlFaw+7aulP2PVbGFD9NVV9+QyhwsvOFdb7ob+YxEZsbv4DNilEy/mGk+e7Z7/1
IZHRXcTi7Ngx2as52QVlZlbB0qN/cE0PAJFXls3wUKGbuhNFtjzPmFTqfr2F+jld5VgfZb+gKwSC
tqPhQdSc7SRtHxWqvyejt2HdiK+41o0n6cFINH2LGIaCdki274gEnz0f35kSNifIWxIkUrkSBW5B
pzjQFTe9PZfvqhwO5TBzpErrfnWMI/5E2LCeCifexP3qVQDt102wNYksCpxULLfwSsld2wE12JV5
jLsqqNX00adbd7aKTNh+0UznNu3qXeM5jbszFwePM86nX1Yen8ck+ZUKprcp5l5yl452ZwdT6CVq
0PJjfvZT14wCcnEYJEgk2wmXftO8X+37fGibX56RI1ga0vlnjQPuojQ2I8VnTdF7DJ0dAK+Ve7y/
CYIOxx4v5cpNzE1/tyZ9i6ZdF+gGOi8/AG9lp3Lp51Olkh56HxeSwoSMo4K1H61RfmlHWf+Sqr7J
nJXVHmPnDt84NZfxsIuAre7KmK0pXcCAM2LjviKYWjCv0XlPGVXRpbjzeUGXdoMn4LbLuuLT4dhB
yFTdxWinIF4M8Wvke3vkDHqb4qL/I9Uahfjhx8AzKOrtemd5L6yV0uIFF7e2+zfMCKz5K7U8WYeK
cvCIxgcFPLQrEmAnEe6jTBmcHLKbdljCyxuwQ4p0Z34pJKow4cLb4ZH75EF/L5r4u8nqj4irjzRZ
5IIvVZdzTAm1h/h7ctNmPbPaciLGXy5s68NSmXk4iPJE7yyb6bUoy0iDsou+0xI6wBwacoTiYruf
KarFY+LGN6g2V7pJ83hDEYCaFceWegHJ83ZTH92oTCV7WLwxMGw0I63qEPU5zWuHl+dAaIe3oyYm
fibEBHi+tfIlgfqRtj/JyNiRW0pilEjq3t1VsNE0kNsyvsyD3GiNq+sfVjfJhxqUI0QIdGMCEN3o
ZOvPNsRpiPa0o368qPdkMXV3iz3Iu1V1xJlAHcJoY5ZIKaNZutU9x677ZxRFth9bNjQ55VDKpMfG
0fpYaByYhNjq3dyhKOvQOpBRxEeMK53sB0/hFwWYxuKeGRtf75URvJ96glabOFanBan3U0Ki75NM
3EhB6VmwNfna4G2zjGzfrA0Ok61wluEI/U2Z5poeVZMNRGxL0EfuTlmfKo1SdMkT6rZjmv32KtY7
9Oprts/iSH/mUd0eYxeTxYLqHb1eLgJXZz9WZ/5FpqF4qdSc91TwLXTuYS6zQ6fMsztbbp9JbjxV
+arey5x6LwbEV0e2RgiXmD7EQ8S2RHZN5OA5IkVAEQfxOcSEDI2d0/syJ53CIrpgcseTmjuGbh4N
oj3tOZQMnxHCeeRsuJAd3xvbb4sB4t7I8/GOmVY9GFXSveim/JMiOgQacxf6YYmpOLVptd3Vs2lX
Af0+bDSbc9K9HJ/qYW4CTP8ayIcQisazv4e6OGY9su5qqb6cST1RIVHcEQpwV3fJcmJJi8lhsDnk
ltr+E6t5O/ZxkWM/EZeUkB8wZmtfbNChLGknzafZ1lUckqmavYxuVnU+Xq1E7SbXPQ9Vbutg85b0
wXWg2XwLwebR6tfK9u1Wjb9dp49kwPLjEP0CbOBIvpInd8zyx0kvxIZgzIBOTk1vCerMyGZ/W+vy
gSYgzMjpWMnvFG/yB5dFYWGkayECdTmd7IoKdC5p9KduXWDjMVMM3a0dkraFQFvKdIfkKE92KzJx
HiuriOtjV5scJW3Es+DnPatIIG1WCKtJil2Ft3MJSozVmqtzbh4XRbtuUoGg5jXulVQo0N6haIyw
W1IuprwpmUyjjAZiJNHSV3U34UZCuObn7lraodmOzkspM6KbEmfF3lKn6TT7U26jf40Rky/7Yszi
h2no34hOaS+pZfzS5WJjPFC5EUydwVeaicp4gGNTKkiaxXqOy1i8Ed43/pGmmU6+jHo6j1UyoXqv
e7t7l42oEGMVBA6RTLZdp3eTbymHXvaS17ZzyVkgrj7T7dExdbrBriaMSDHRMU9uJKN3R6x3hlTk
0jlpgxENqxS8CndS7WUaAtqrSI/mjA0rELfa7+e+mHa9TMSJuktGSeH2d8Ta7qpINO+T1GsKuS1A
wNIizqsd2D2p8uuSPeXRCJY1tdOesJSLQun1ybrhHetWlHeUktxpbo/Qmxp56Wq+iSIXL2Wrb4ci
vRgoz/gmliROt09oKvuQJxwnTKXU67ZWK7+Uw9GgYAu2Gn+5TftjA5ocO6PxOxP1j8zuCUE1AF+Z
n39dRyXUBTALhGa1C04UV/ZwmVMem36O6xlJ+oZbZ11UEiasPsfccvIW/3BzlAt6CAlKQ7VNrW9a
C3HnNdqAgiRSacLK807GbDBX6Fh7P1LP++iW+Nw2XXu8ujp5IijPSwpJXNsIIkgCGHJZ8q48IC6C
bJgMTIQoqHIIgMzvtrIPSd05y8qadni2k6AfMIKqgfkz89ZbJ4L/iJrnHt/vFbWs9nhfuyNmgudk
Ee+qByOdqJ+nPhv0ZocN8hFpzUub5d2TMmX6kbgUz9fOVpBKTLWE1+QR73IVxQ+GILYBdV/VvUTD
5iLZ2jxcoS22ZkQk2WY8qckmoa+Yk5PVzcOj6vKFfaBwJr5fzUrsEjkFewthAkn3+Qm5YR52tKr7
WHpX7bvYRY6tbvrosJoFaDLRh/PvXDh4ndDXYrBEmjkBAaDzqwBqKpn7KOcsN+T86SdkQbb+lGvU
/zCyoSe5Ml31rZqGK5EU43U20OO4/izsdA/kxz/idt4episTAWkFRH8S3Ehea1PInZ1sMyu9rC40
klVgf47kZ7CBeCuk5hzLgTNU8bS36eKJiI2pDo12B6yQ2vwc8bRKf4Eee0ssJd8bkrdv5cRVuhPA
r8d+ICzRHyqMcOi509eeYlkdZP0iftr9/Gs0sswfvY4LDljNYBUs+3L4Ip6Rm8eZLbUduPr0EFgM
dfc6owIpbLHwh2uj0wAtGPFRi5X1uT/NnflQ5H2UnOSwZUGfMpmnuj7xzvWPnZiXH5npqZi5tk/x
hTVyn3UNM2OLr+XiSA+g1DLs6guN1vjAq0xngFiOer9yCbQh4CYn5NVFQWSqzQqAAXejdObL2gNy
ojBLLET7nodwIpPJLkk3PLRWl21Hh7+LWuRsS8OlTb7Y486jk1/DEXq0hDmbwhiWoN9IOEjzJH2g
qnaGFMRSDIk84jKo72dbYQsrQJKChNg64U/rZLxHZpTfrgMpCUvmurdevrR7RkL5Z+Q6vvD1CEjt
Mm8aPWp9FVLdDd2IJlLM44trkNmpTU1AiJmDDqYrev5F9a8AymXBvSrFhQM42ATKVBpWIlJFNyjN
bXCHZ8Noo9+xyBGvD11hXB9ncknJrxX8feTMr8bFGE2caMyR+ksgyozOjuVERkmiUTM0oVEVUx+g
sci387TM00O39NBVHnGovsiKJUzzuX5UoBlfSd6dYl3yLoN9+XYy2U9xVNm3iZOeyMdzH3vXm4Ni
RpXhQRXRC9ObJBS2tc1rWQyh8EjbYUIwRdCt9vq7IizM3tOCs9xksO8EPpfJHCSkVbwWVZl/kU3V
eaT61QP6EPu1ACrifaqfBS7k8zhsh8h1ryLAhrsAla0BeTVZ/ZO2iUAQENJ3IOYkAki6UYzsBzZI
sV8Vdl1fNB11RDzjYbLCfnou8acuw0HIAv2O1tjDrGZNpzyZoT1EmYZmUZJx0kwkQhttR0tcXenX
vJmf8mqVKLq79C6vxE2WiZ1NWkro9PZJm2gApuUhN/oUiDXWD9HS/9BuJm5zeOmgr9RvAUXnl/3q
/plr+aGXauBC6n566/xCgvG7aWd1SEMWq1Zfg/gapYmwXCmPC61VBzwowm9GnhXBVRUWrL9hU9jE
ZcyZARhiX3MpPRIzOPmfcSEb4dbmG5tOPlBZb4oPU7FTEQrxVpfA/tuwyTsUM8mua3vV+QS6MiKv
5tDiYwT6RrG6KqMJu62+Bm6WOgXoy9p7wl4+sr6yTwg8JmSuOBnBgJvRFehNuYMCsF/Qv3oxAQqH
TPQMJY71amzVpbb6Sx3jpSa2hmAX8N7+icUQ2nOuRut17PDSA0F905LZW7fo+ACrDSEM/mYryz7r
VsLfTkiWM02Wdrcpxu0sipzz0K7w/zxiR9OIK1LtIhNavbYsIKPBRjA8m5uLiqzOl2viHSiey9PG
dMmE0XXzc2YKDe01IBkgPvhZdiUbYjLyRYsqUCnYy+HN1EaGYaavLH6Gpj4ZxohujlIhOXcjFwuj
DZeJ9T4oj2V2BfTQtrsyGhnvnWl6b0lscHYJMC8HMy8RM1ZmzMG6AmB2jh3mMd41jrIYFolg6GAj
K/PqAPKJhMweAD1y5iUZxvjRJ874wMkme8/wjsR25O6FpL+30ybakR/V7dJokrvOovLaTdNPTdDP
Xo6xjQFScw54HWeSraIf3DL2fVlubaCcKP6wFtm9Ww7YuWs4PjZhO2CtErdkh8inOS69WwLlBHik
Wz310h72vA/maevs6B0//XKuJ9OFM4iey0h+y4UuH0MdR3cCVIpk+Q2Z12t/Hvv5JsXx8eiw70JO
KfKIzGK7Q4Jx0zVRtEs9XZzI9/X5FpD3KPJx5Y0Yx/1GrtP9oqcs3bUYiXmURFS/KmmlyJhz534a
x7dCqvxZEC2EMXiZSn6HhXL1k0RF6rEdm+4G2zm7mkagNiEMj7W1t+1hcnd97SBWSM22cMOV5aqA
MCTBOgDWSNgr8g7VTRdvw/MIeGLi0lvyO1uQn+tXM8Z0v69rgtm6qecCQGFutw9rU8TyJqrUoF5Y
9ZoYQGpxJURWNhLKT7KTwSVQWeVLG60m4pRiGDgAHTLJDwueCNKIibkNJqE1ZZhzM8/A5AuYQITf
TBMWbW5flj0gTnQ2AV9dbch3QA76mSZ5g8jjC7wnZb2cM86lSU2E8VshEZuqzW4RAfP4hWlH+zvx
Oq5x1yBCKnYKsTNuc6uPMWXGeflKWHlKJEutrbvJRpxprAIwcdYeflor6d6oVAAgJiUi3y3RiIwz
7pAIEPJnfTROU5U3XhyJE9UtEbHhdJugi0JX8QNav1cHHY3rn9iarfuWTowiyMuU2aJR49Y+TGja
Tw1mQoS3q8BMnBHd2dwIc+jSo0WSJNvuaLRfFQK0BS8ZSYjEbBtoi3SDKgTxC4ZNUoqxQYadMLng
Oob5r9RFtkQibolax8JCdGoAH0j4iMcJ5QFEGGIdqDDPZ3ElarmfFlRSunG9d3PGYgKyCPe9gzit
3/suH28GTe4IF1C5oRXggoj2hqzH2cdx3H7kreRZW/P5N6+iBZ/kjLkyaV7VBvE/XFd6JK6YU7lW
7c5UEUM3Yat9Gg5u4hGLrdkhr5io+dtEsNGeO73VEy+Qj9pvkERjEYlnpzysuV7iC99qlm2BwgOz
itnqu6ZM2uzYmS7F0JvWBhnoAgVR2JYmk1Kc4d8Im0qu9mNWdAzXNjDBN5UFy0s8WgRuMl2juq7n
tr1dZS2LY9PO6dNoWZU+Etvds412slt9iN/hFyfccEMIKFoAV0QJ+s7YbaDHS5wUyoTm9Scsrd+t
JaT6KfDGpBzGizPv25nlLCgkTREnNHB4PQo6FinVKuoiGLPFSQNvYYFd2M3fPTeWCadiOTukSiKt
9xF1Lw1v0mhhv8TdgTdUdBlbkolH5G5GaHeDpq72jrz3iIc2EmX6A/wKOnBJ7UMCBzjK4idYV5LD
glbm8LTOavBCFvUJArUuk+Q5Mhd8INvUlfavKufYfernFEQUJU/SdD9bT6YSADIyElgCtVWPGF04
ofHranM/mLQNhHY3rl0Q2TOMm22QjIs9ZRDp/6M4/l9z+FzeRgujkUSC7NB4Yf57IZNKVEmKeb2e
7Et65vCP/hl2998y2P+AQRK8m/+1EPa+H7p6+tsJx+rY/O1//i0c6q4exr+d+uJn9fs/62P/+qv+
Usgq/XeNmRLpKZJ3kvrQT/8zt9FUzt85nZTjIE11adAg0fEvhawit9G28QnaJIGaFMsQffiXQlap
vytU365nWZ79D8H1/49C1tH/JpD1LAIbeQGuENwkSsp/K8pp1rIC1yyc186+EoRkVDs40oOOiOHb
evMkyfnZd0JUF84l924zy20fgfYOgkiD1Jxux2RVv5l/ONrTjQrEZZCY9mT72PfUA5SrXk6wEcMT
EFZ1wGVo34ustO8L/PA+bPpNP+WJT2RNv9vGNQ7Jd1ov4xb9KoT16Db0MJRV+14mbEsSj/7OFfFv
ULgYWUCkfU83z+Uan7CYfpiT9dg0Kj2S+UT2RDVdu/muueOl9RgX2Rcl758RuTP+qnn4xKxfmGWQ
YlGHC441IGwrNoGygtnDW7NPAhXeZBu/yqT8rFlHgV30SZbGz+SqwhiL7xHo18+Euks3CGDD6k4s
L51vyf7H2jXw911jvpdt/pWa+qVf1RHBv8HxzD++9Owr9H+K0TVCq2osP6uSSzL2VHiwfe2ithM7
M9N2kJpbdRBIU/djwqvLTFj+ZRFv0bWwpiijl9EpcEgZ6f9i70yWI0ey7vwqMq2FMsDhmMykfxGB
mAcGyeCQ3MDIZBLzPGOl19Dr6Un0gV3ZlVldXWW1kP0LyaytrLqYGYxAAO7X7z3nO+Yi07lYZZZ8
4PFQ3cZRH1XsVZuxq2e1jtas8NI1q15G75aCOChR+dwqkKwbDz7m0rN6uoBGdqknLJJjQ+Grpnnw
DvRLRWOStVvJVOGlL6j3QEUGDNW79pJ0ScBWXUjXzxW30Oao1wFRntMyu8HGLfdOM1U7hxCoZV3G
xUozkc1EIb/fmtTizTRy7bktuANCy8d8PyXFupxQL5pq+E4H+taxlL3W86Eh96VLJQ8+MiX4AC30
ERa9WKJQOtLutVEmcIl8C4NfWLXeTh1GZRt2JNFxm4QMc3x16/fFncUZf1EXmrEdJ7w4bcVOTxnN
qHPg4/Ms0FXturn1R9VIlw945dxUEkyR7EBuOtjQC8z+1S5qxniPsyFeZ3WoPyW42xd+wA3me/Vm
UvtH7Azj0qq7wMVVeFtLlCTIK/SNr5pnpe6Mc1jI8mumZOzkCEtoXMlbTn8FSm7tNs6jd5xzj1HJ
+yZKYSJ/VRkeUBrB2WEyRZIfe4mOhwrejCC3WQm3VP4Mv8P8klU6494SBv3Q8y0yD61dRzK6Qox1
9croTZmK+6zl288jrkGM/GX5ec2zgu4WC9itgpcJJRJsEVjsc4jARe074iKToxZquQv7EqFyxJME
W4WBb8bNjkoSz9VgbCSN90WUc+saKJFdRen9I8banZOp3Nx5dil1K7zF9XLGk875ayyelYGMF6VD
da7nyM0bDv10/rfDlL+U9fQIQjZZjKp49NhsF6DcSNZJ7cbFAXtMqkyuQx/+aBFm3HaShJmiBu+s
hXZ9BfRszQIz71o0rC9RSa+StLBVolToVPnsldqefDs5TuiLltboXGtRXPKO+wmby7mc+Exqz28P
Asypda9ywvSb3rUEg6PcIJWhaIlJzWuXPmxKSS66ZYSbddFU8+wOc/7L5/rHkc5cyGw+WvihuaxU
7qLEmx4VJABLFWvdPE6ol2aJ1FfT+I7LhAOkVHlUzCR8q4W8VRUkYcTd5TdZmkmMj3Cq1BCbARpd
1P+KyomyTIplqvCN5JUGkMnvYkE32OOS5Bo/9/MmIfcZTSPKdBRgZfWcadUz016VAzFLPpFMtjuM
2b1Fe44YdVnfxfMXCR0afe0gVkqY2i5r6mNscvdks265YxdQeTMLK6ue24CdovBepRl8pEZf7fKk
jlg3aWx/vnaGmBoGtbHrWuvqxZO/Ap8Wu/EUvyGOVjmEpbVb+5S4fUJsWNBT0ze9vsmC8dELow96
5dgFPFXbO11/KhGVM5LikU0y+iB5kBzLMT6WKX+f3fPs1P1JB/K+miq2JVtGL+g1n6s2FfvGBqSi
KtNjUVNd0rBntTbscan3LQS5zDSdap0BDisBfyvZuKyjqTo55PCsQ3CSi74TIbG19lkv9Fvan9EC
8fC9k2YvpRI9RCVcbj/gXkDe5rtWy1crvVJfaD1LkTHBtSFE5qz5PkFGU9bc63FhrUQTESCi8F0K
toOhrZ+Tso/3vRa9FzQWIKk0Ytm3OBp6DDT7BNX61hdyWOHP0q6U+NA/exCgzSRvez12NgZJSzuL
zDMffcWyrwu+W8+8QipmIIeUYNEr3C91Q8XfZffTbCA24peBt7Ucff5wZIRv/jiPPUV2jMrxUWnM
M6r6chOJztqGNt0J+s7Ix/zqOZ0SB5YTV4JBzjcHbplLy3aXOckL98FzNnBTW9K6OqnzlSL5XbWt
YSXExOodMnHXx8m784aMNvL46CfFs1ePnDzw/Z/0jJM6CiE2ZVP5xk6DxDkPPxQVnWmJVJdNMH0B
e4IizCSmKfDfFX++9ARrLXFZ4xnMhLLoB8bNPfFfoc971LjM3egxMLHGxwFXI2bcLqdplWKmjHEc
Zpp/MNVAufYj+OpKVrwFI35PBv9jHPw1Utz3uGWVKfKg3SpFkm/HAu0cgPSaozp7HUkkwJIkrTOp
TmJVGoRA6SVfLBsW+m6/l26a91wkJfpwQp62SuG703r2wBB7KR7C8K3TlX2KxHHppMq1NVjKweDZ
C07vvBtUZ3S2uffpxcaza3nh96wG2UjHWTXpnPXVfAWDLidswueITl8bh640PBQTnSYfNZiARO7M
Vp++CEZX5uGboc++ASW5FCDDXBX1UsWcnxP7rI9UBoRnnDsNwGBEkeFsF7F3BTly24TEyzhTVeCw
58GYSkvfVMlUnP1GQ0+XBMFN4mQDpgDOXG09PIakXbzSjufDJPXzXN/VtMSQo/YZ6n+mNVAXMHfT
G8ZsyZIjEAetmRepLj0hNFMqYcUKheAKnuaxTrXXfJyRz13+kuYEQFA3bxqkCit8Me+z0CAbWK7i
mNVfBcS8Khnco77O8q2B6vKk5pa+HssKVbh06g22o2wRdfxDFNyalhySRSRZu5WOyWuPlYKDrHqr
RhZtN6EdQ4unpuFiYkUcl4x0L13P+6NnAVXPhAOBWYvNgBYIeBwut6qHb1XKspOkbLxDYxAPNvI3
7YblzNcY7idWcN8pol2PFTcqOkIGyPP+Yur+e17EL37PBL6bS+wATuKJGKFiyZIVuwTH0R4CEYEH
zb7agU45bWbwgSZth3SAvIduM715Fe0A7EbKm6+ymckC2mmt8KATMTXsPhfDEMDGioDQfRow5886
EhFyXEQUPY+QPJttPwgsE3TcV2HHxNYxEmcNjdNYCslIx8/Y3+aFBel7vSgHJN+M0q6gptBvzQFW
ZWhKNxQD0VYVO1EUDVzGGOgDjfxm83lG+79wYP23sQPz7/r6Q/Tur7/7PzMhF+S9CWL/Lw+rhzZ7
RaVWcVz9/q/hHx1Y//Fy3w+s5hwagHbUVE0JVp8T4/cDq4Fxk3RXQXqcxYlV/nZglb9Qx+pMNvm5
BVeDU+73A6v+i8mL0OnQSWWVjhB/58DKsfhnRyemUH22GeuSTcISnKj5+dfXO5TfZO1q/63MbRNO
AoASo2O43yiSSgCMmmlEbxzXC57ikEMjcqI3UBnOOs6s3GXrNk+mKIpXwk7GVVNm05odzDhjUpjw
+VGFZ0CfTpID6gKa+6OkHb6q4qxdt1XDGh9UVD7I0jbdoIfbCSTTylA9TA9Onx8h0wLAxxGwmUTO
UaiWt7BjzXWvxa+6lY27FBXfEj9Qu047tvnULAI3b+j5wcZLtqnFMWJC4IDOiX055jxF+ArZSkXB
ujDlwYGa2HY1AvmscT6d+hQaNVWOM8HWQWJTsc8nb9qo39p0XMMqek/xQJD4g4ZpbsF66qMMWLWJ
w1zb+fSlZhK7qMF9t05yVFR4fBCXw405UO9ib3yBrkOaUc68Hy9+gZyOUyrKGnIxC4oQ8Kgfwvb2
ElDR3kIvvg2N+C0YiX+pg/yeSe0J5R4HvJAzddhxcqbBMC/80Zs176QBzoaNHfD+i0qNriXlzS5M
w+DGbnDWgEWbxoNn4EYxx47ymMLk82RLa5HCabDszZwUsKikpx2Hwjy3cckh1xwuRfmiNvw2QEAv
SccRBTY7m2HPVZj/U24mLyCB7pErH7yJYaggIpRtPUux2Uds3p3y9fN4Y2tqt6QNeAro3LpVGljQ
rHCxQlW/thnHUpOtGMTYS0lFscacP+yxCYd89wMizbGB6pgD+lghrKFynM11Q6iyzfD1CIdaaVAD
9rWqYzAaRx9zGyAe5/fYJi+Og5TI8TXyfVSAXfP5I4wCYC1ZXbwUkcPpCKkdoBBdO2Lnyre9bcjz
ON86g16fHDjBCyfv2uNnL95C2MEIbaKaWdRWKu4SSqs3TVPL23Bqn4EibUTY2i4ADsQw4VtBiAhn
OLycCILPxZC91F51jwo9XepRdl/zbqOS3VRNL7ji5hzGAYVhpcSrSKRvVhu/j+C20Hok0FilTvSe
Xg/7LIffJucehxOwiaWBsg+AmJACiqoIB7WLtutd5AY1rHZLeQIWOs0ZjYeUQXHMTkcDPTznKkeD
XBjJEv2c8diGEUWpZzEk9mL2zWhMLqIyts2gzJ607L4aec4w7X0Yo4a30x4YPSXcdmH2YRQwW5IA
rLsUKTehqWbwWuTIfIxTWx2B93XS/hSFAWQaOinMFPNtEnFphwIVwjKQGg6Sps/JWxv9ozkxC+s8
w1w1/nTqDe6ZweD7VNFsrxPSB7kWDWIAfDo3oQB0OtWYS53YY9pv1IDuHWSLgL2NZa9x2FJjXsDQ
S+LB7GgiZ4LjJ6L8Z8AxaP9Gc45oosVQ5n7w3uTOV4ha5d5Twg/PlpvPglezICxKaie/K42LxbKo
C1XfmVkq3aSmneT4XIAWE44rfH5j6dDnmA9DXEkgko56Qm0st7kdq27HgBZ9kWDEUQfvXdifhjT+
ICaoe0wiah4B8Bj1BfUUnHbfrZ0gXfZRk21aX9D3S5Ad64wVY9t/q4T6aqsd7EG9DCHpzQWh18Zr
jbbVQsa0HmKJNtkeqWFso2OlzWht5KCbGfhS+hWjUe5bpC1oorLihuzlaWsPXvnccvJb2XaRHdMu
q96K3GwXXch5y+taJN/cNwY07/lhCxg680g5FRor5M7jVsXFDCId3adic66TYci5Sban/1+C/I//
aqk26Aa2+X9fhJxek9fxlcqjCpP//T//Vx3P/29Tja/vrxQk29e3PH39Xo7UPzbQ//nav1Uk7PaG
0A3jkzXyU0VCjARbnzXXI7r1G2RCzmWHSmPd+bXt/lv0ET/S4YFTP8D0Bg5hy79TkfycQvQJqdAk
rBsLBZ1DPfK7/J/RiatEZGr1YHrlxoDblErTpbHg5ir0dzbtOC02UT7+xaRH0/61EALt5mgm+Gci
zW0xZ4P/UAiZjibKptGbB85vqwqId4MqERDwSpnbLipMHmV2gY5TdwLHgk8NoBjizZ7ROasN8YWb
eRZVy3ovB5NZVfoSTeMqCIttJrq7qFJXCbBWnyEpp55Ln79pqbFhXLCEs3RLBMk1L94CGwh+mR4J
MVjR5bqiPDk55PlAZZswsucsOwSFTcNGj8wvgAOChSGdq9qgOUfCWy28PnoLZLFR64S0vlkcHr7q
CD53XWVf/TRZcW75wvL1IKW107EtJGH4HqCCAc5+a1bDXWe2aEm6guy5yj73iQVWarybX5Jxzq5j
a+dw0+/iyr6B9M+4XnjBmgGLi/TXHUg0VmI8rCYRyjMGVki3YfiyMokUJLbjK44qFHJ9ts2U6B2S
dbRmeZYbqy+eHQ96uT69DCOCcfjfwVqFay+mjoGJ/vAJZJOUlZZOgGEjqVNKBs+YAFzEY66lI3GE
9glEuN4XhelmMj2iMcE5Cj8iHFeYoP8ipsqZA+d/y4v6vE+ZcKnMemxkIFTRP98uZV3CWsJY80DB
56qDAcukXjvluCpDAyIgVGjd7G8QEl870z8ETrKSeFAQm53DrgNBUtwXjbUux2FWItbPfjI8Jgxk
mrzYBLDnhdfgEfdWyIBdI5RbCo5byqwNQbW7sdSx3ObJOTPLS+4NjykxBEHA1x6ZRx01MVF2rg5P
sfWHQ4mER+lZrOdvh3nTKs8jlBXzaElrQbXONzhggtC3AS0E3TJJDFD9pguk7gW/Fom2xsyg7Zad
kr708xSoZVA774rtWHwhcHiP7xwAmrHFvnLrmOklFdYR9duNrw83RVneo1mA26XAEZMPBAZt0To9
dJW/JvB6OXrpxeIxGQKSQ0S1pj9w6vyv0pKumaYXnwQFRunLhON4qXGHaM1aT9IdgfN7btAjHOr9
D0vqr8yb/5K16QXGfzOfcNQ/WAeEpoPMYT4vdc5aP3+xXVxVadab9UOlOtfCdK4RwCSC34Eu0u9U
qYR7jdpjMFZFE0Fawx9R5Xdet8klpEdjuMFGQix6dAzpFqq5v0bETfNDnArwr31WXFAQXuXYumFi
HYup3LX46dUEzbeiDYeqLHefjX/q/nTIwGZ2S7LbV3XRPHmshLUHmFaXm4znLbLGQxjTl0Ir7yXA
TglPRKr55tG77WfKLqAXRlj9Y2VHbtHqvCNiFcMUjR3m06ZZO2O+ATmwFgNdSlUgsO3wZTEYGuZL
T+sFPP1otKfC6ZYcDniGY1Q3+S5v4O8W9cnXu5tUb92IciNFtS2qaaUQpxBp/SmFu8soY1o2Gr38
CuxzSxpGjj6wfESWc+P1xTaP38mD41hEA2qwFqr9tSL2VBfU8FW1b+tii7T0Es2HG3KNdoXOyk8u
8J9/4/rPxK1/PMnafKRmu3EsbSYr/bjwQxxITeRe9QPXGiAkS4pvbPxxRmNn27Icb5zeAEXn31J+
XtCurJSo2BBs6SoDl5Gbo8jyL5T1K0eGBQyIHBC+uUbusa4k4ZqmZNYRn+0U73vePtV2thO6/lB6
4df5KRE8t3jM1hUOMW90dpjdzxUunD//kH/0GXWVTd1W0XCZbNE/fUZSmkrLBM36EEQWOjF+Zy9a
IGg9UEM41H/+y7Q/Wht10GI0MBjT08f4+bd1aLYBorCVyrwhmgcN/MJy9aYgtffQlGAJLPTGnXFE
REgmGbkqLScHrfMCcuSy1Z+/mbmR89NCTZdk/sC2hh1IRRXwu4m8bsS+pfdd/9BjqZuicqdAnSOO
dnZlmsfONmkMUGUkclNZJLcUxbZvMIkbxjrleUIxByTfPEeNfm7oQbJe74PWOuYcIga4gWBVDyUr
quiyXe60SMbziyGcS2hUT3LyDxwallkoHlKluzMbPmYGCjlto/PcAa4S/VhBLiAm7D1Ny03nE44y
tidE1C4Y4m81u7Ywh5s64pdQAqV2ds/plmmiD82FQCfgi974qPFnMMgUXwg8ugWzh400YZ0XCiM7
8zjowaEA1/AXX/J8x/y4/4G9F+S7072CEmZY2nzH/VAuFZpHYyjgspqKvq3YxfXE+8dX9/94s9EC
XcBl++Eu/pf00muY5pVy/FY3336q47//zV/reGH9gpxF0yzbsG3btCjJf+0sCvmLKtHGSEciWkLC
9M/OomL/AvOKEJVZ1aQaqjUrWH5tLSrA5/izuqrpJiJd/W9W8rzeT/cI/Fk0Op8CKnqVvEnzd71F
1H2FIREmHFRVMvdj8O+sRySN7qDQCIsKelxhQYu+iOwY6resdhNmtycIYTq7Qls76yy3VUZNXoAm
pqmvTiy8j468abmwzAArBoEfuFgCXJNLquHg0kSVtw/h95QLFTEdj2Q2ncAitugJSWC45JY1bWVm
mV/NyIO7pcB9SokYXEls3uh6qyW46HaRSFndkiCJhBqudtW3dEaMlglW5uj5K0kx3oeXI1Vb9oVD
v6TUc1I0ObLzX0bs6NUqBd9y04+TCetJ2N8+30vtWVjYKmhZZEP0dCXx1U+3IIALLMRdeJtbkC0A
Tqs7qrOYV7VbXa48v0ULBwwqd4l5nk5WA9xlIkkEcUHVMftrNT4c+F4+SG74z3pBZ1FlF3HrWMF9
oVCpTshZy1PURbWylFEMwHUol8oE5G6RJaG4m+LKPGJuS69NCtGUgA7vizZoA1MjRqTYJ8wpMy7C
K6aTLZnvOZEGSVv6EuSwkbXkPvt0FHA2rPCN4YAq8mEfhW1K6FCWlU+ayL2lUgvv2gxW2sDdD9Xt
WPmglomAjAC3lPGd0fWEhtJCko94nIJLHwvCIJCVtKSLSuT/Bb7il6hQrS1JgsElGLr6qmme8tSB
Rd1aU+3s4s7PyBixdXBmKd3UeiD0Cz9fgdj5BVuXfA8JC4T0Fer1zWASiyOk80XV1eE8kHhDhUcy
p5XR5yRrAPxYaacXqSLbsePR2GlqL77Acogvw9B6X/o2JhnGHOnh+pw7XNRqDGu8dmPM1q8pMILz
EEb2CUxV/gwNR30ug2B8wM5jXlRs6ovK5o/IWMaPHTEpi9YjNAP6HdkXatWssI0qFFOpoJ9u2xuZ
jNWujKZuOSpmvII63D2w/9yEEXiSkUJtFeYDDK150pYEHtEUHXrlLeENHqA4k8ltGavNEtZ98YV5
PAfaRBlPRqH5lzRu/ZfJBo/4OeUUDc+m0Cf801MVn6jq45NOR/aW5DbmwiESBW1qQsICGMc3hk5l
DjHl4CMg2dRpbZ8SJ0CYFUGH7hOmph0E9Hu89YR/iVa9sHlWlwC6O+48RAqziMCZm1So3caTLsb0
Y55uns1mDE4eFc27h6tnY8aM7WpMItswDuPTTFHwF6MuH5MxtEICbM05o4IosKWfVB1VmF+1pZuq
Vb4N/HrA48VjqgFRCSAqtHO2GQYupPRznKotvFPt1xa9b8mGr+n9KTSDbq8MsC8au43vwVEQG2UY
Y45nZIivaiDyZ0z1wX3QBuK2Sfv6UJl+DLQp8/c5+IiHvPIiZnFe3wD9mdodHh8YvLpan4wwbGcX
/cyHb4A71JWcUMmI8tJOSXssrCm7K+NO2ybMxLc+68wuRaSxHgodB7Famq8G0vC9Gfjegz4CvPQN
GeOETfvtD3vOHxyFxM9b/OfyzVblaCpgA+nYvy+MmcHXWoZU8CA1P3mEmUZ7k0aESfO+RbjQaN4B
pbe57Iix3pKq2j0XeGY21ti0z0YUgttUmm5DGKd4imV5Zv5L31AxxT1ZTtEzQRbxQad+XkdZMe0G
o8S3ZxWcb5w0d/4xt2SU+MfoUmn+LOW1TRpKVKQ8e7S8JIXg/GF/qFfImqbI1Ivi0A7d+GRnklUz
pG36MUxT+xLM17CqywHMw+fVna8z3naevvnaB/O3UIA52IaK4JuZlOxOJEwG5BBUl3iI1MvAtnTq
wNZTI5Ya0G7fCBnXzl+7GLGVKzS29xIOVwLdmBsEfLq/r+ebpp1vH8jy4jaYbyltvrkwS8RX+nfc
cXRW8kM734b+yA3JAkZoitb0J4EhCbkIN24RBsppVD0Kv4aozrCZEdXE39Irj+W7UwoWZlGwIMJp
AxaiYbUyMf2WKc7TqVHJvWFwgFWqhxaGHWld5WQF0B/nifajcNeqFqQpNEmHjHXfGT03M5NDoL7E
4SGaXjHqG7ALowIozl2kP1f02JviAxGRMrz47KZmoy+ZiC3TUxrcZdVrNjyUOpkR6U7kN9Hwhux0
oSdn3CuLAufF+KwxuGphiPrNIXxyOk5/HFPYVGF+FMcsmlFnwytNtsrHjoK4qLGuZl+tmvDGQOaP
0HJZth2eu1XoLRHe7OJ0PZvFxQHT253/VqC34bgdP+s9GMR1N31RkiecUFK9xDjggYEQwOQ5X22x
Hd8sbpk+vGmdtT2eMCWhy0kXyexmKsM12FuXqO5VJQ528ISI1yX6eFkn/dIYdSQXM55NZR4nCeEo
VfGQZd057YY5tnjflfqBtWsVW9bSz+IlFh40IHcGjJCAQU9A5gNCFsuROxOUJ+aAWChu0/fqtrCD
5gkjYrGi0cGls7WjMttziOBUNhQnGuVAxsnOEMSsIpUZJ3kmEwHGltO66gjLFMjds2N0xzaZ3Jpa
iyxidBPc6HYoT06grSPwJAaBd438Aq9/DsrUP6a+f1Yz8TUZVZeq511MTsj44ZoOxaqtsgfEr1ui
Lw59hcesyfd90Rr2ovCetXY7ZPk5kRWrXaje6Kr0Fyw396Uk90CQgJXeI/rF1Cbl29TCrxz7PQrg
ZWJGSw0fW6t5wBUnhwYnlIujMfXZvg8FXH1LjNVqSkOi4TwaWEZZbS07DdWFF+mrBmLKGYzpBazm
wrPHs5oPG7Aox2hyAAuNqJpLPBGII3to7kvMp3jCMus+AU1ve29Ruh+s1xo8rpDL0X7TratauYL2
s60f837dRV9zuIIKbHkLzSYkylUWYfBaoELjIAtPiDSdOiV8CdM1QdKxVTH0dvtUc+1ikyhPU0Fh
Vo5uQ5xRH93OsHxnrRbhTlRfHP3gofbK5BP2p7XizQzFc61+8UEhAKdMnfRgefcGCS4DrUZy2dJ6
T/DdokEgx47cdTetXy1KqWJ9xISj7zhChvqXYLzABBVPASHXfmftgNGv1XDnq9QfI3thy1PCkxLR
+GieJmc1mOQ5KmDDtRsbb2pbmkurerf8nUxO+sOoXZhFLapXYqUxYr0zM5u+0Q0DC73ERrLMumNN
Ypy4JALNbXnmCTTqZps7yMEPIrzpUNPo/X0FqY9ycyuiOzuNjzr5uy30z0jHglKKxaz9g1aCNWRF
HjiFiMS6aMCe0cNqrffEnqxA2ux06FYdJsFJAATS1hXV51TWK0t/KpKzNNKN2n40U84PFbzSLzik
qC59l7wo1F39UoctlnX1ym5uCe1xyWc6+grYnBmAXO5tyDxkngiIVIF/NaqL44+HSHuuKqZtpKYo
6UeREGiQUPdGOwA2q6ZrkfbGj3pFYhEJccVA9m1wCx6RZPl9+e5DhPHRIsw6Am2bOWd4nHlyzQi8
SYttRTir5mmLwC6eVFqo5OQ0IS1bSnKl2/ZkY+nW0Rq+aDWBaYayG1V7O+NQNH/bhz28yg8JE5OY
xkLdNVm5EsFrGTHQx4Vh/EWDhcPhT8e8z62Vc560hG1bKKPs37V7sHYVvq7lyWHIPW6kqOqxvtk2
N1LolJqxCPNsLBgVNNlNJccU462ldi+wlxzqmYGTh56eGujS+6IJKS5yL0Gmh8s0fsQY5myUz6KA
eWUGFoJKAb0wJEpimw9qOvLcwR+7ASab3zRQW7ZNVst90KvAesGeUF1F46bqMPXmDpTAgjmlG/vR
LWv0IywQ7pG5Kg5C7rBmHVrOoWwZ/QTjflTviuQQ1uGOqCaOIBjI9fiblb/lxSrXV3EH/y6eXPyb
ltuySex9bThmAcAan+QKj0HpArzBVk/HdSeCLRlIK9Kk4ViZIAgWop36sxpX6XoqrpYzLnz65eqJ
PKSTma/M8cXWn6PqVukhhQafGdwLaLmQkk5NeueP6YHD7TeCehwdl6a/VWN6zEbRrmJOiQ6D5ODa
MiwqD3FvnUXl44qANlGTL4mlwpx0Zask0850GN502UPDt2Mxbl814972GDPU71PIdqxcwB+nQbPL
De82sx448QDX0lYCDE7bmZs0rbapCsKubA6Tbd1rNfrRCVVmQGx5dM3hAxNr9hLkxUEf7rTyw5we
rbFeEskG34mS37HVv+hzavQ8fmhLcS/amkVXQ8flQ+fjX8aHwF+rpELTeYisntJhAstGEnJVtS/U
QtMpxia7mbIhXPW1X7DjM2gg/EJd+wUF4Gf9/LfaV9c85X///SfN2yeB/58KuP/4t0K5H3Vy/7H5
lp9f02/171/qp1cG5v/ru/vPVNMJ8afNrfs+bKZv1e9dXp9/69fGlvqL5NszmcLqQndQ031vbBm/
fFbvjoMijmG0mH/y3eNl/WKr9K4QtBlkY4o5OOO7ZM74hWpijtYw6G459MP+zoCa9ISf7jFL1aA8
qEzGeGca9ErzdyNqPaz9EuChoC6YgudYOiTMigihsyaZVeACwqeP36ladgJdTxdYuFF7xbqkZeLt
gqlUV2QfoI/Q/BpZfVPcB/rwUtQ8sQ28tpt0yJ1DrCQ4Pcasw1EBGsoVdZSfslApMNiY8gQ4YIUL
TewK32EzYOPqYLhN9s6O/XplKgXrsOi0/mDopMK2RFgyL2PiAwxh+jJYhH8ORNvU9Mdymhadbhy0
aLjPnDw8AcYhpBm1G5JrNPBAj1BZNQy2ZpZUvUb1d5ug84JxkFUMXDvc00oa+Bz7epLGa113Y9mG
SMrYhRdVEBqbUuiEeXPcH27p38ytOzAWvpMLRuywGHSODijfmn6T+JlO9KDVfe2ToV1XuvxWkQ/J
FC3ERu1IapGYmCIzAb2N3r5ZUSR2J632u72W4IdCaY6bDD+Bla56SIMFi6bfYHivAypXJLpCmRpX
K4jW6VIqPkMLx/1QE6G5sLRB+TIBfX+jOW9tEQIA5M/N0iGjHZBxRQbXfU0vxAWDkWy7Ok4+Bp+V
NyYHZvCAJALsH7ddnmW7IIdo6GYZVA7GhVs7LYqHvqqnZVsZPjOzyTrUgVHCSUGms82Dup4WFBYA
H4lrW2Krn3ZEOChnnZQJmmkpqVqkM7sjoC3YCHpK54PmlImtBfFaPtL/aQ3jg2Bz89BVmKUnUglv
YZwZtyIjY9ukcbbLcSBv7FIh5tWp60M3UTG3emyCaemSddIN2dbqU5ttKKseCAckCrDGI6gJTWxK
5HLLgaRi18BB7Za6ol1ZewHuyBI0Zhr6C9PAGl8M1mYkUnJJ4yk799TJ4LKst96aAZp5bnDpaPjg
2n9yRFqu+8YEGwMEil5Rae3B2MlTVqP7RymPCcUKU9fycEXEqPZhCk6w/NKy2cJKm4k6DoFunfqo
a7p9BbjQrMmc0JSlg1eaaT95qA1sT8DkkXzOMUBvq2YOIDVwXxw8WFj0v+oRIG+OBXwpayq5IAmm
zRh13VcfmRa5GLogc6AnE7wuBg1sm4H+Us3CYEOHyeMfBu6/jPObmPScLB7LIGcSSgEKrVhf0XHm
X0e+SwhHptBWzYDVHWPk8MKQVJ2NIsMbGRvGley5l1iBO5DgSzlrVXdIfKbsJp2MDRwf7caZUX91
wtEOb3q3yiHLrrOUS9R0pnYqy4EBU0bJaA4OTUVuNKxNtREE1qIYk/ax7B3OurC87JVntM+ACKcH
0VWAzjvZr/EIIbQYchQZ0NSFUgHD0OJngNsq3kbLe+JRbYGz2MktTL9Hy3OsbWsoYFrEfDdOaaXf
DDK6S0JQdGMzELoNv/lCCwV6BpilchH3Q3vG0S3bFUS7DnUJdcGjKYZhq9t9e9PonfWtJCfqMELX
XaZI9ukWiCZc6qXXB0ttUJsjCN1BWfW+Ik6inadoqd/XpTuYTnYO4jIiozo1YLnEFVN42iBeO70p
dDNPAW6/9xLYXLgAxjBuiqIOIPaYw7qm4UkjM3G+aSSYuw6vt1HikaRnZmUHETc0CbVxXSTxQ6yQ
1+2GfVRZC0OhXbO3W5S4N2FOl58UxTZ+KnnU/w9757FkubWl51dRaNyg4M1AE3gclz7LTBDJMvDe
4+n7Q/HyslhN8oqKkKJloqLIrDwGbu+1117rN7cGVnDOLrzeH/BxuZpJr7qKmcgRSxm7enntQCku
A/KEpaHWz2ujq22EhkAdpHExtG4urx7rDXWpSjjJRgL08dBzGTXCXdnN7e5mswwWIRNeywkZir2o
8mfq235l4fCSLD0Y0b7BQlRm6KKCmAdomrpxEyd4ywlWEilqOl2SWQTM2KpqILcATqxi/gQSiBUL
AkykTLRoJEme7HVjBKWQmJzSgFmhYTLggIXeqY3mszdnVQC9LPMttf6kF/2HckAf0JrfGyWbLTF9
0oVjN5om+eSDWUJ7XpYklNkSbAHGon2bY2W7CluTXDTpGCSK0odiVg7epIxKi6VfItFFJ1JiqX3b
rEl5L8QS/ItSrU6pWcvw6eL2uUCl8mPWfRNi0VenKyZUD6d5GKFCNx/ksntvzdutWKwDDE3rZe4/
j31HvUg+5Gh02KG46Ph5Yaw3hM1VB+bjHIHmPo9IRDubaj4opXSwkZef60WI3410HmjM1pmb1PvO
ss3WH+WC3AXqMRHM0kmN4vxAM9CGRuBJTu5KE+7PNBfmQ4lbCbDk4jIVSdk56E1omHELSxWqmSU+
tbNRvFX4cqNcYyYGykMZTkBUKAKEZVai3USNKkY3uDelPTDRJjzkfWLw40YD57cBdZpLE447BkgJ
Cdbbz+j2tL6kI9uM3pVinLVt0D6D7pTvrLISHyBVsz86fIHuVOpoQIGHk2zmGy6ASfwKbVPLz1nT
lejlxJ8kFLFPGBXs2PSsDxg4KU+Cgiz2Aq3Up3OEN7nRGpFVZJTURi39gC+TdkgZKcKHQkjaqMYs
ovZEpI7ocqFKmKsm/9G0gIEpunmjrWdNXvW7YhO3hSK+1D4k6268UY64nyVdnJFzF3c2xNVQX3nE
cUepY6vvF9TjX6kivxsaZtRqomeLrmwDF2rFynhKSr/p28STqkl5QYq1CYHuaZASST0NILJiB2mG
JAKJZQTAaMXp79uM/k/SKj2+Jl0MzaFsb2mfz489jYRIAujvItS6OxvGqQhig/W3ZWsVPnGOeF1J
4mqyrsyQ+5Muls5Jago+xQLMSNQR5Up4UUqCvcue6kqQlgIWKItcFqtdHKp8CNztvjWlAR5PddjM
1XUxc7QMcZdKTjPexez+U1GyczqLuB/Tt8S8GrHIuS9iD7to9eNIr7iA2irAE8ilwjEl3fhco9IY
YjS53Zq4TQMEtfbT2kv9M8QsKLfo/srwsE3MREGz38+d0I5hicyBuzLZtRC7KPTuszKWPpqyWVC3
MKWFslBlBpjl4fYam8JTkSJ5i7YtYOiRvu/r3ufdhx5khnhBeTb+UirdJD2lVB41O6XJ4TdloqCg
nBkf++xQB0MTBI/6OqHqOBgduHWE5QGQDF8Bk3xFvUd5Wg7xWrOiYZyy7ONEP7bVG9I1Iz6kZd4F
hTZat141JjKQynylaymAe6KycIL4EkhmWpKRwKlQ1aEPALNqPtJH+6OWM1S6Q1RzpPmWs0X2xa3P
AWGTPNp0ditX1dbRH3ngd5qgv1PJJf0VwopfJUbq7euafzGr3XCpeSjRtLGSArYpQhFTmaNU3YXr
vO8vNVYn3lx97A5dYIAuSIOJPBsjAxxpkYlVqP2toO+k6oNRo3OM3NRF1fanpKdU1I7C/IaY7i0v
xv5+KIskIk956NXOR4b4Rh3qi9xY9F9pHonWFxzeH7NVRctaDgSEukMMN+SLRrK0mEuENeB9XOL1
tW5StCJOSW0fe9Oho9KnpnrUJzprz5qsHoGwcHqNnH4R3VJNA3kr958xXE0Jm8tGimaNOR3cVB8e
N6ScLNxqmwXlmampBDrao2bAAc0+GWSwD6g6jM+GpNI2TUc9pyK0JQ9CMmDGLVIyRzWwdPdVqZ5i
JMps5CH3o7RgnoqhTLxlR+7f0raNCr/VA/7cs1g/m7suYIbT46auJcLysIgT8vMWagxuCoP/MZl4
CyLwVi9tVxEN1XCw8iw0253dQlqyulaimkaomwrgEBsEeRvU8W4YSmRfRLVP2HIhqQWYp7mlcTI7
sO21e0RPe89oswqtXmkXCcaKHkxkOZASgrIckMEwSmFAfq4DoTtPfYpMVEkUrto0LKAz4gmVzwgy
8oC1jPjD2qt053yUsVQ3k/VajRScl+y93qjciAHCZVRvJRlEpQd9jI6WMlWHBNOWS/fYNeE+LpuP
JXQft57e1xhJsZhMT1W2i54x7VWoK3Hvm2aDl51mnGqk1E+pooz0e8v5Ie3kS6l293qHCykNqe6d
CH6LFiRq2BPKlC46fekVFlfq4SZBrTsvq6DPqQFrshCjZW+hYkkKfmdkpoxr9SrDJNZhT5TQWzfg
Zg95xfDe5WWJpgFq7bqB8dSyB2SepYs6LkK0tHt5jbcOuSWxtnJPT7eq8Mdsrh5x8vk85Y0ULhMl
vU1CD4q+L9oQuF8K9UVj2i12PAxoe2CB/mLIC1M2SaxHaVuKd9gaFbI3YgugenROhucemzq2DxVq
13xBZVySTOU/eEA8ZFhNYI+iIxqx9dbuptiHQfeRdCdJKwQr1fp9oqjWTRJURhvGBvNFq9FFcJMW
VbrGzL2qwjBhiEvxhNTiDi4WjToZf5QCNsV9hy4020iUl/YltjwiXPWoafvop72445XSGk5V6yu6
mtLu5rBXGyCZbfe5xQv16AGUCJYhNYmTDSUG6MUYfC1arLyunSkFaJUXTzPa6u5iAFyjcV9GGHsU
1yxXnxkMJD/TuImnHamSyutbtXLwvuiicYozz8DNl/U55/mm3QD4hcByXAtSYfG63lXbaD71SUtO
KGeDib721p2HxRypd7Qt+ACsXpR+255N6G0OHCLh53jfIBoh5fFVGnXzvY6+d1SIw/r8b42GVeFI
r9nOKBsfswtJQxTGQs1aJCczxDfJzJfzv1G63XMKHRoEX2sORVg19oZszK1F6gJoSewYmCSQLWQP
bDvzG+2D7Rdc6P8v3z1v7Zf//l8/NVM9gt3/klB+/x5lZhnUjYy/LuHhx/RW/KrVNPw3N4MTPo2w
Tx6m+vNb84df9ytoDWorG15wg0R6Ezzmr7U9CR/Tb2BRnfUPWNp3oDWZup8MEdYSqWmZOmiyf9b2
eAkfCgrFFApN5Jj0v0U+genxu9oezXug5aTk4g9wRlqKqpHNuXLNo+zcnYabcIciut26IHPMq3w6
/qnezJtO4LdnH0+IcDtJTzDTpLv4IbvhBuzV1+3dFsbe6qMQewf84SQ7vTuc8kvxVkZHr8uyaV21
kRpM59xL3NXXHfwvnMKVXd3TT+imenOoOhM/r64ctG7xGJ8QPAjWM/sRpwuZeZ7qoLdwVlyWrZB2
lyuFWdhH0HB9MVBPpEEBxSJP8JtQP7VPyUlxJbe4DUG22tNVctuo9VsfdOstQYDClnzFHUP0Za8L
GCE8fi7FFUHnm3wy7vSgu7GHdvVIdfdTecuiOWz9KhyC0lc9IZxO5ql5iO+FW/lUnKxbc63C7jSG
6ME4EteJB6EnXLXAcOLIxOXFsKsr6gUmPBUaBHbxEt+DuLLXn6vTGKkezEe+VvEH+0vkDW7sPyOm
60iB7lJl8eKvusN99al0fDsN1ZNCvsHtAsUF02c30eB74j3OiSecfQJoDQ7yC+EU1G7qo4sX7R5C
CufJlYI+1D/0Z/RvfcXRXeVUXAxv8Y2giKRgua/DmU8tj9VD6u+B9UDtcohMP31AqsYpguoEfqgI
Zoe6S7C5s4NIgJ2f0lN+Mn3lq3Qq7mFgfrI+0ujkPAa3t6dnJ3EWlyqjM3vaabgsvn7XRKof21gY
Bm0o+pWbhtMFmc+77bK5nSv6oktD0u5c/S5/FC/V5/2VXijtQrIQSs8dPdGb6FIFvqHNch2i4ql9
QeY6Wr+K/uiwzXIrviS7T89zIId5oEW5N3qSV/j5Vb1qbhnESoQfG4iL7Mm4NyIM57nbWYDdlr8X
9/Upc1GBCDJXfIfY1kk+L++EqHI3V+Zkqa99yvh5c8VQfazOpL0hfadNcsyb+ijdMxKD2Mv80uuY
J1h7P36ezuWLdJ8BqEACw84fjGgLQMjoJzUQ/OyueMqv+UU+lRf92pzNx/xqMAP6Sx6lp/qEEd/5
r9FNcOn/ZKoDjv0eCbQ0k9zoTSddEX/xUJRa/dGlHOYM4WRTNOMcevfr1zHIfINZWUZttLuqJ3oY
abnCsxJBLvaqNxCKTunQlnepPXo0tJzCfsX/0p9s9kaOjJKMnYWS20fMML8IpdDAOP0Ty63HKHLQ
FnPwI/UNH2wOz1thlI9nNTlVQeGQhjjoqzuQ5IM1bB6ozoeCp7tJkARZcNgiUh89oc04fNl/rl7m
cDwXQfGCsukaZsF2hw0pox8I6Xx+FBzDEV4RU+V3Yxh/SH09Ks9qVDix27yYH5KrHEm3JLuYjKWr
fseAjJJIfmZf9Gh4gz+fjGtlhEk0n5ILzny32B989U4LlObe5N2xjY2vLV3XAMUVhvd6zAd/dvCE
4vdfSSectw+l/akmKsD/tmndu4MnnkZXsT9/zfn84jIneW/sIKjubDZWg47kDZF2Wi5YJwY5gdW8
obvvr67mU6ChrO8uHoANJ/NrZJZDi/EonJN3jDi3dd50W4wQTnF0+zi5z8TwixrwUK7Cub5gP+pO
HrsNbzpb96Wj8S8E+v3RNz3zUTXsMrAYDnIgB5oLEshFVsbDkNTR7DoS7rbTcdzyuv2c3OlYSNY2
FGIn9xo/9ZgCURc2nhrQkfVWt7DRIHL72+hkLuUVr3cXR3WkM4osDmp/fuEv9mL3/hZMLDWDhy2M
PdlfE1aE2SXq26tbR5pruWACrCjnXV0oPnZh7hjPxofE7Rl+2fueb4cuEAmsQALDOOfSTMdw40cj
mmwgtYEQtnxJempfEndy/noaUdj/PUzwtyXzB0TdwsYVIospXjtPv+4sZY2D3os9ul1YUQLjmeA6
5feu6XAF3EoElC8pTwJSEzdn4beC+4QZgD95Gj9itGa/UqL3N6+yP9cO1pw2psBOHMzcScMFMnPa
wuk8MQ2hiPvHlAUV4a7uRzPQg9lnabZhN/uJN7AqDl7vkzMfw+ZYJHnBhR3uoJzgzXxaD4CIROYp
JlCxNyKUxx6Subb4cTqV0fGFQ6gzxkSnuq1+x08pQbPzBv5MXr+ezQDTRRvl4G+/KN6O8TyEmtvw
b3Sdo+JR5Ys6rwnxxvBkDpNHi7NysceXd54U5QyW0f3lQnISBYh+BIPUNV22wYxKcCSBejWdxcFR
6HXi6mSGj87FMLRu3DQWccUnenHlzA2/ecuf+X7uq2wjjerpnhiMPqhmT3IrL+OP7pBVnPg+bjdj
SrgvX2LP9DpOafvKY3GoQTvbz0gUJk9xYqcvw7lj7IDqcXXuHGRzR4/YOjhU04mdq1/zOC2GqeWn
zFlXJfCZAQBvchUGuovxn7sxcTZH4Mkcrx33bLKZYEHiJ6wdMFJZGOn5MBHwsmE2MukieJL+MZQb
z+JzkksHzK65hoqazwUPNZeqdnRczpEqjf50xunF50McKA64QbxDsI+hh6QDN6+O9vc4MJ42bgem
mr7JsyefCOKgvaTRcOqOgerqgXB3PGnD3UJY/QxYRHv8Pii93nmqOHuAdAy42vkK5stG0thOiQoF
c/a4F5qdc9KU97/dZIy3SOqwDWIdEMloWkBhDFhOJ5TPY6CHejiyKuOx4lmhcCYGnYX7JRxCePr+
cSyVLO+YI4mbe7QLOIzEUrFwornTBr3uCBEibBxN9gxm3jEk6guxKSyPkUx0wWnLSwkesdcHI7eY
vMOBceAM3v5+f59GB8jETQPCFTZCxCCDpd5gfKsBPo8lI09kVe5+tiIt6n2YfPwmDbCcZBYfIxWh
lEA+zb4Q9n4YO8vZioYwDY7pMPIWZB1svCZYDjbSkJRUlxDtCGEajZ9UwrB1OWJVGUzcUpkhfVwq
vU235o4qDAMay4wqmXsJSM9jLnrig/myPKg3YhrPunKla+Ue97vlZIDWhaS/Lt9mFy561ES92CFH
8tm223VQHvfDyXgPu1ImJKE+WHguy03i00fgV/hMG03MhJhYpHBWMwsF84I0mvrOVfukM33Fhy0w
WWIgebjtG5LihLWGz+Ba/8oIIOvHDI7AA3SNZyMyCY8jW7bhozVHIkH+6pC2heBn3dbHq9ZJODa9
Rc9yG5dkzim5yaPPjXXFk/IttonfRvjqS0SsY+U5ZuuGp8G3KIOWKQucQv7ZcumwRLDLY5AIRE08
9JzZjl3Aix6aySm3kXTnWPU4lfmSkltgsmVTW35MPze341Z3JySWnZLbQPTk9dazSMnNIH+OSbHb
uyqgWO7SACE+AaI57/q1vqseti9reCQKKKJ6GelKHxI5mOpxIPE262ZV9nxmV+KVzOPimpxg7OQ+
IGoXC3u/OhUnIPNBuV0wOE7vICxfh+vwBSETm0JeQJnbIQkCUfoCwj/IQs7FB8zlwG71GWB26i5B
56x2dmVXZKPqRpbUBK2PrBAZFMkteU7OlgIAgtOTFR1pl8D+pHPS44+PL9tnwUnYM1hO6x15Cz4R
bu1v1+m2XnQn90139HbPCnDadVfAt/bA11PGZ1eCDThd31sbKgF+LqTsIEGi9qzd4mewnyM/iE/G
S6e/gFLVLyRiXgqr0K4Ck62EFgCuZBdgZ9wW07U8/XkmmEQYqkfNC/eXgQI66Q6x/qA+y/eLgHS6
nb2okUwGp3xUP9P6vs8Cbg/vzZ8STkf/kH2hBn7W76sg8Uofx5YM+CcMHYdSq4cNVlgFLJGkmUce
isev5iWB4HVcJ4rqDjAOrp6TdEobIoob25/GEGyyrQX8wu6cwb4nN31DJ6uxRxxNL9klwTPFQScu
WHwQyTx/FJ7VLsRxLIusjzhppHzsvfwUAztnnPBD88ybyfmOxyscmz7SsJ58Ecg097CJjn2Y9e25
WXwhfOI3dT0LH0lPGYDCcInDwaVH8wzwUo4yWGMB1tAO7psfaBC5n/AZsONPi7v4q/cGQJCg0Num
bTITOUfDMTzV1m2d0TW4LWN35F+be6ShcK1t9VvWCCGaQ0BfrminsOdiewnqOZBpjgb8djswsV9p
q3pj5wDSXzJOR/5URVnUe+lt1/z16+b3Xszhjuw2xraQ7VfHEUq+X2bamhyJs7At6L+h8CD7ut/5
x2mAK4BRbSefy8fytiWB6jcsbkdaRxJEWMMI3WlDNqJXw2O0E9YTn+KjC+eYY4m+xHvA3gasOTw4
xq7zNjoKCy0n7xyTBqME/h4PAAVH/0i2j8FNwdJ5+ZoHRz573K5jC0LXitOBKMwS3TriO4EYpdvz
CVUvu2fJPk6KgGIjlcs1bXZOQCI7ZyOApSD/R8yO1adgdbHczW7IpI+sTjjnDosam1FMW2SXRgDr
m3lcBzedbWgAepaTBT/LiaCNS5A/0kGLJDpjPTT97rkh+FtRGaxBz+nDOg+Od7L8OuudxgWooXVi
HD13EfeLRQkC/evuY19EUDZZe3NvDswQTSObhTQ46i9jkB5h2DvuMlsAgjJpwYUqffN1IGMUfMRk
vdxbWFtIXGw+wAmTSPlpJJ6yWx4dObYJYNiXbXYgqrtyMYCXvfYLW21WmGO7KJBV/HX+DXv7T7ax
x++/I7TQV8qqrWmlK0kqmWaFJBqFJdZ17zN5CjV0Z2MNqSlBs5IbHFhjkZ2pBVE5IqbhSEH6hNsj
+dmR5u5uEpb3R75Fk/NYFwJkp1gVJGpJZKb2fhe/xNf42l+suz5CDTJaAokKh0XGinO3K5FULyeN
mtHwWj5vXhKOUUy+h1UaERvxk6NQE1an4Vr687kPa/4i2HEsGtfxjC8iEXHyzaf52LZxhvO79d1q
3xssQlUwvIBxu8PY/Wn4ciwD0vOxvoGScQtPCyW7YQkYHozzan+amdwV68ERqiwbagpLP3Ge1U5l
OKMfHaKLsvMyCi6EYLTBnNxNkTMgzzzWFWS7zwLREJD+Sf8qkfhSP6KLSNDO/ZqbR2GJIt2xpOxs
LBdSVI7vUDlxNh/iC/uM4Uha/WNRgj/qLy5hgvccOVr8sPpHdkP/78iabfl1d4/c4CjfyV7rDwSy
40awlgZCoPuoQ3+7nJTkU6ZJYG88kYFlRGV1bqL9VCsPg850txtKWTMRHfsfMmki+YrZazBRIEJR
5olLJwygNOLNr8LDzkRTvNVTTiD/I41Vew5ZmIONeAlrIsjZZ2U+jgos/iv5T+8feaTl1mSIR47N
boFrAOvraOOddd9exXf5AwikTCTVy68L0/sIIrItJI5TkYThCYm0MkOwd48xiV+p27PVOgM99F8Q
SnGmqLeRGiFGlA+r7qSn/ggg4bG1ZXPNnF14jiTmNhPw7kgRJ/KfI8VTvE701dRuT6UnckJHYrhy
46aIpZVY0hI1jpSuJS2jkkNS1yqXY1OCpRwh9YhcxLEL+vi35J6eJzHpKDlUhBlUR8hn/3q2Stqf
zdYDt/zdbIXxpRVlahrX+It0h447XAXyZPK9F/Fxf9Jp2V8hjbpHImsSGo/UUvLre+Fuoco8ftCi
7Em7b85U1R72T8gM3i1fUV3xlZA13jNPJilJeoepgHdkD/F9cqqfQLufpUA57V8b6ptYgTq7J1Pl
3Pws0kkMxwsbaNIYtsbRTErMJs7Hc/CuJNfQ7/uz8bKfqO+5Q8Si6RWnhiGSXbAYYIt5/cDiSOh3
xRtOAowrD/X7SL6XP4yn6sIqREIrs5bF/kSRs6M0oYdDZD2Yibt8mje7izpfPXdn666MiO9Eccrn
VN6UO/k2nI2Irbd3bPDzwPqF1fi/ra3znxBwjWinqEME+24s/gdJgfMb5Ies+L4z89vHfmnNGOZP
OJ6AnpfVf6oG/KInwCuqposqggGmJGogs/8Ju1bkn0BhK4YFtlq2vsmR/gq7VqSf4IOgCIZAkqge
wmB/B3b9I83klzoTiAjth3ptbADlx2/8wFwu1wHCoi0i+e9gnvoz4NUgkSn+qEdFfHKyzIgyCfKg
Xp2a4gnPXkp00sOSbAzyWScfE+O3RKadbJQy202zwJpNk1ARxJhOXir5vJYQ6fnBU4b6faHLvmU9
jDO6y6l5MaQ+KODo7+r0IhU7Nujl/T527KLMPHWM4g7DUBS/AC2aIEgV81HW0s9A8DDEAJNiqsNL
kdefkM2PEkvK3TXNmwu39aZLwwXhAsj0Zt+5eZWzIU87PwGzlU8AebANASKV6JCTdw5mbSZEo9Kz
xkONKxm+CH37aJVLEI8kuS0+YE2bnZdlfDcnrNqbHnbpZwOKtVBjeiaKxtMeg3XJ38fpVxry0CHM
90uqyY6xZu8y6a5TtNZTpxme8UjC2Lz0qvxZy+HhoZj0IIm0++FnWs2QPxcVLf9eK8TTqm13SDsI
HqbErIY1bQVzGz9idkstdmwkb5OX16rVbjtiLCc8XNr3Bn5tDiLhczBWff8RKzIA8yv0nLHvyQto
DbcAi3VElRIdpYHVlL087oGgGJ1KhrIPJq107M0nveON0vBcFQviazmy8t3S4XrSNF+2OGtfKkHO
XvRmz0OpAY2Eqpnb4DyJpGjsf5tTfyu4/I/xOf6YGPKfN7jQD/1zZcL7N6HMhE9p9iYMw/QHMYZP
/yPGWD+h63fI+6G2dIjs/VN70LB+IoyZso5i6jfpEcLZP6gdCgKDqPgYlqHoCh+RiQD/oHYQfjQa
ybwk4c9E5/rvxRi6xd/Th36rZf9A6bDkrc1bVOnCplEzbMIRvKoFTOo2ee8/WjC67FXGbF074Jqw
EaRARmcT2mFGEiOXcgvAHlXPwjSzN2Pum1MvrsmrpjbaCWeZ9/kyfFynboACb1Dtq6tnvZ+ZTmaP
eQBpga2lQHzR12gddBjYaKR5GcABOKVpaTzCDhGogVrYgTSDeSfE03IprbF41YpCfY9YmQrteMuQ
6eTkr1jWYJsymZhaKANolDb2VVlQEUHVniTtDVENeCkSfidpNlBGxZq7lpfBlYYhvyL3A8kkTrew
aePVwTytA/92GDZvvDvUkP77pGV1/JTmvSQAGYQkuWy6/jGBc3NKit3w2g62C64/pKrDhq9RiQm5
WytlBm42br4oudqEwAmTsBGM/txudf1pl+PY73c9eY6hb7wao4QZWScCGS6K/iSA6w9BBSoPHXBr
AEry7pdlMZ1SCeadZGyEeEvkxwKYM5RnXXJ0o7aedNzdQAaNiJ/IUAJttHKS23IQrWtJnaNYi0nm
oSh/GlBiMu2csYUziSl2tiz2y6njZqLkIOqeZg1KoKr4qLvjWubXua3bKyIc9X0R9zV4t8NLoCxG
0U/1YgqUvqmvGDvLYZuL+U03+/kdsGKQokJsPOp5at1taylc6qSZX7amBFbbaHQX0u5gB1fl3d42
xc1aO8p6utpcVGBJrt5Ksw6pOo6hatPmW5o0vU4tMX3MZ4qXujC6aBSiTa9h/qKau0Sc73bk7tMc
wJzYiwMirqNjrgrREH2awTK312VW8p8T5IPRpJgf4KnQgAI/Di8vM++MHjmuIR8pk488LkXOyMe2
4YtWxTQfVET5jFRe/ieSs/874yfN5z+Pn09vdfIHUZPP/DNqqkBfaL3h7iqamJz9Cpo5cjYN+PMB
gCEPE49Xfo2a0k+qCU9NFHXQNhpqUL9FTekn1Fp1YDPWofVELP5bmRn8uT+KmmjZ/35Ts8SJWulj
RqVXXt/P2UQ5PRkRBuljKcCDFT8v6L6epmeACXaI4q24YpNUw7idkqwPuJrJaRNcJ8BBo9CM3bkr
VA2wSqX+iESWZM/4fZw6E5hvn8RzlAlx5UuA5ryVZBUBHQQ5VnVKcFvXVurlAwoSeaGx1mefsB6l
AZjI7Y1ggV1TYYFfshY0ZkREQZFxy/y2KyBKGL2+/LwtI77IdS46KqpJp7qzGqefZlJBst5Tq8+q
Z3Zt75OGy9SqKtXE0KvJmZkacOxlNfUHq8CuZAV9/9pl8kEtAg0HhYsy9rI3ADMX1gspZktqVRQu
6n0lU9XAXc8tzufW+NRgqwrXHWuYzFo34K3p9gVh08nHT5rCmFkvDv65uiMDbsYcMwdh0NSHpVH7
VRClEcsn0iAwVJyOPhmS3RgzeTF0kU0snEmT6FAjyvKclJsJ+ticKO0Y2eTADn4sVS31UqW+Lvtk
cRGdVIVTspShAHDcwXOMWiRY649lnhiPJsYcgd4s+1WTt9kVxh7eczYsfmE0AijTeThtVhbWuvze
XIvUk4aUGpM64SQ5imA/8GbHS1ql+I8euGwXfWH407rTlFvWZxw2A3NFcALRcppwan/9pvyj9UmK
ocYshGWyXiruNwzF1QDPKj7viFrqSx5Hm4HiATaVtG/MsbKTFvJYNxsCMtVrEnYIqGLHOsFDXPoL
0iYFgrejhi7VQGlxLK2PA9QTUudJOcFSiQ8KCXKAsdi+zsbSPs1zNbtpMhnomAL4tUtljElCEZDA
tZuC7Zr1r9M0TIGxL2C0BL0KrUou332LC/9vJ5iEkz+PjcHb/vZfnrChbX8fIfnQL8FROQCFOjwC
TDaQLv6WHf6ybeUVGYIu+njETcPSTbCGvwVHoijxz4Bsihb0ofb8a0op/SSjaQjeUFIInchk/53g
qPw+NiIVwfENWZV0ElRcNo6t8/eFn3rAdzhuEzgJuCL68yQY9W0+chZEI2MG8UmIlbp0kpYOqgya
BHe+E9SLPuybaV5dRGAUFGVAWlyHWS7OWmcJmy8tcOCQrt0H/G/X/G5QtsZHKDcBY7PCcnHbYq8O
3wRBuBvEoYiguK2Fs9WZlgf1gEZR3OpoRUCESkCl1YTacsNR5n/Zduiu/VLzkL98Ga9v7f8BHHdJ
+ssNUYSI0e+G6/H2X4arfmxmZFE7FBjxlGUx/3Utx4pUBKXGeg2N3dAxGfttuFqUZlBTtLCKEY+P
U1b8x3AFAAsVneROVRGqOz72d4YrKcZ38gmGggGWLh5bLFkXpcMZ5ofRuqMpnHey7CEKh2DUPMjZ
Oc0HKQ5Xc1bo5jVNa4RyncCqsb+b1n8gN3aUcb4TFP12aFTSka1EpZVl6octWN1hv1KosUjpAUad
UOfb86LO4HVmMa3/xbF+vEzdQuWePQlJ0aEloB2T9rtq7FwNkobINQiIpYIEOyifWRRWfy8T/Z3U
jRC+sHO+/PX1/eExJY6FIqaMxNEPt1YTCni2lUFbUd0UhMzX7oswpsk7vGmEW9G1j+xY1H9xzOM7
v7+nx3WyPZZQN0OgBQnc31+nNo2GOKgWfmRtAk8sHnMFzLwCflSo1/KpQmbm4a+v8o+OiPgCCqPE
PEOSf3iKC049fZk2NAyXDnk3EW6ubiDJI3bK8krdbgr+9vHg/X8rMTJccZ/8/RUOZT6w2+noGyqo
rM8Q3pBWvCHGl0VYYy//on7/B8/Q0ihQiDLWS5omsmp8P276wRqybJWpihddAoViu5OE8ppVEza/
tQahOX3668v7fT2CegdexYzRox5Ltq4aPyioUiHDUHMrNvy99Jdhzq2Ttm/Vv7iHf3QQXTRkdhHI
4+E49furkoUVV+UBYZw9ltitDwtgf3tvTDP664v5j3cPwQwCHDdOQplW/OFiEGjoRF2RNheqMko4
el/N2Z2iN3LiT4KFsDZK6SkQ03yoVs39e8cmrLIbolJE9MSiWTnuwXczXq5yjPHSfnfneRPgIbfj
i5TOoo/MAY60WU33u+ZG/4s48+OdPY5qIRSiqiz/PL4fxste7LGRJinE7bWOoRHqsU7hxZSS3f/r
y/sPByKSEbtJNyTGChSJ31/eKOh9kxra7o4G1eMlTesHuRK7f2GS8UdHsTQ4mwqmC4z+H0KYAVu5
FLRURIha2j4WuTWY0O5SKFJ/fTU/DhTcvQ35KNUgF8ma9OM0m2FDJXkT7/9O3Zkty4lkbfaJaGMe
biOIiDPPg6QbTCPgzjw5ztP3gqyykk7q1+mstr5os7qqzBSCAN/Tt78Ve6Mvv7mcqQfTs8pb0y/H
y4pIshdhirXKn6+6RZifT0tcgxzPBuqw1tgmPehfH2I4JkWKKeVEK+WEi+4OP9ugZ5poO2c9SAYl
IpwSx5PpvPea/O1+XR93ZM+DvQJ6hW/k1wu7rIwagDPQ/QcOHTWJzcgQ1myKhBWFZ8q2FzI1bQ13
f77htxEXU0+soC2woh67M47z5rJ0ySbFWr4ZJ2GnYRV1zgJrVbCIN++Lqjbyv8g9/7MJJ7fxy/Pl
evjB23RywcVw1Px6m3heKzaqDTNOu9aKC7+uz5JIinc+hbcRCMt5nMjoB5MNWVzo7V1NFt80vIa4
ybV3OecBlne6Wk4wTucDO4LLOxHvb0+R69GehhYMDcTkM//1rozOrdmCz8LYySLUlV3ENnGQKazF
8oFw8c5L+rdPkKuR45mAKUjU6Pz8erXRncshxzMp7sHcnXdDyFA/m7t3liN+d0++zbPjrKSts3nq
/3RaNriYegaWXjiwNMFXWNP1VxdjUGCatmHE//AtXO+I7a31mwNQYL/5vbCEniFj+EE8mQnrIqrP
r1kgy1mfnP+10vd//gJul+Lwd8mFSKbJon8OAmmAY6q/8PDsVDSXIQ2b/RKU/T89Jder8FGxi0ZW
TlH661Xsnl3GUUiWN4KpfgKdJy7KVFTv/ES/e81/vsqbe/FLp+0drMTj0rfZfRA8LO2MWbxkKRoV
Iyue//wzveUjrSgHbovS014LDS988zt1hpvAFOHhsY6unptG5I8qrZ1LmWuMgoS/tdjtYyh784KV
fdAY08hmlj3SHJFYbQPQfofVsl7xl/Nk/RuRh4FpWV8d603QywA9B7rkzQEMXx4Ny+quaBoGxx7S
9b4zx2+m6uyXPz+G9Wv+2zU9+DBUXKFLHvjrjzuW1QLY2AogBNqoipXHhlhhlKciGI2X1Klx/RgV
xPs5OPvzhX/7SXrsJuLbv7Z63xwzWZfowMAKKXbayTmzcJs85CO290VuBu9UDes5/Pd7/M+l3pzT
YbUUuVq4xzFT81WWWQ/2iIo0q7zVUKs8wxxoeWxxQj7WDlOSP9/nbw84jzkg9a5Pl/rNxWumLbMy
+FE7ofIT5kXOSfdR9d8cOv+5SvjmGIWf4WdqCoJ4cab50gW1vquwId57jdu9k8z89obWI5sTgYaT
8+aGikUZLZkTP5wdTacqCOpPATyCxz8/tt++l5hCEVdBFzlvCwVjzFMvFTy2mYn5RYTJ2MWUqPR1
xsTuc2151QX1vIcFmGu/8yh/f+XQIyz5nBFv3T9x4zHRS3DlQkkLvGGLusI3c+PogRK8mFu3i/H/
WY6qm+TXP9/07x7t2mFbybUreu7Nr7jkZmMoY+LSTo6qgUHoRQ7L6J2T73df3s9XeXPM6KBXptNj
72E0FlYXRu3uW6vvjvkcjTf/dzf0JnQM2PrC3OLLq4KpPxetYNluGN13cojfhY6ADgSdCKjE4QoX
/jkMBpXZ143NDem2imLLdrHWx6g1toIJc4QlrPt3XpHfPsGfLvgmdJhOZ3pDbrNf4hfF14oZJdPa
In/p1ej8F18b7SucaFfXelAnv95bG6buiBEa2w1d53wNukmfd2oe3gnxv7shuikB3TiivBus//yn
/KjtcUpIPb5pzB+Z45s44dvMdY41v97hz6/Eby9lOxbd6oiEb+sv/3SpLjNTTMwEO6LVqv4vMd4O
ILCdjUk2vJPJ/u5zol2O9aZLLvu396JwxdJRFATxAHZmj/lEcygN71+2qP8oCQupImnzgXYlif31
2YURaHKGTmGMgbl3xMinudK1Gs///Nh+fy//uYrz61W07KljDH4hnHw45dOJnQ+nLv+rqwC+pJ2I
Cu6tNA1Sq5nPE2df3S7BrtezvbMk/vT//F6wPvC9kNYhA443EUROyeIuJfdCpezuIuD1nO3Oe92Z
37xoNF2JuqjJ1oHKm6v0tjeOQjVWHAkRNbsOPOCMwsVD/ZskafTOd/r3q61NIOx1KbkpPVe31p+/
oAXewigTj51B6pD8CETKb8kilWmcm7XXV++kNH9/HQBh0rRnSGQxSH9b0Fh2zhgUbEdsdCWOCzpg
KT8NnXcO1t/cFMP4NR1FJbk20H+9qT4c4UTSdozroS0QuQa4iO2YXU6wxpAayn/8XqDJdOhT0EyD
X/e2WT+VLSmFtNEG5ab3jQYXJvO6wmjynd9q+3v/mhD6KxARAipwVPpYb3LPBhtQ3XihFy8TEO8v
SdX6bXCwAsPU5zClB2RCYe868tXVgRuczMlRiIxKG+GQsBNqCWoB/skDTW87P9YU5+0xsqQZra79
ESunvCYVyAUTSckh6XED20+T1TmnP39Hf/95/IB95IBEgcD3t9o57YSsh86hXhj5Zo9IYad0D2MJ
kMMsq/rhz1d7G2VDrERgctGEoNzk833zhvOLLdQ9HrtkUEmgopeG/Di2GV6+Kf8dqybglsU7v9Tb
O+SakR2uxDsr4KJvO1hjj9lLUblRHPVLFF7C4HMsWkkOPmhyrNjK/vMtvv2q8NpeJ5qo8ujm0EN6
c5R7UT63EYZWNHSygEaE6bsfO3+y3zll//4k0faRrvDy4bZMV/DXz8oIq07UQ5bERhG0IkbxEHzX
pWCJykuaT54crX8It3NCxsbh+j9iPD2Jt8IWOsGKXrGNQ8KgurOmr1jvUX34zuNbPx/+6j9/WZRz
/PFA3IiI9FQ3a/2fonvfqb5iClQfMAHEc6cwfaOFYEHy8pDbC6KKtDXnBMurZPyAKFDF2WjL26Ir
w9t0cmZ2qbLFwSpORxUr3XU2PLZCJp+XcoWvdwYyCE7D+sMi08sotaALoGmwbOQfO1ckDqsYZZTc
WCWZue+X6o5Et4AGQuflBZ/q4dDki3i0Q7N/MOyorXaLlXXppTCXFYriyS6eya2yMw1TB1t3y9I3
VdB55W7w8/LJG0Z1cpLcPTcLjr9DHggPSXLESnXS6hvDbr83toE7ZTiCEUduZn0rRYuzMxjxT5aO
+sumDwrWHrEU2xmA4Z6wkS6PgVOxl8jfBP1PwnK6p7/IGYHgbnT18DhHqysytp+VHc+isnBYaY1g
3tXKFRiWpGHK6rlUfnowlzIEPbdMoOiLsGEpZXCXMx8X5Mt2MFg1L5yg2GfGKi338IQr+1ocAg9E
nDH1CFd015oYAFQmkqJphCsBRo6lCpmUwBnc0hQHt8fqBs1Sf61THO3wBK/MjwEQqhfh0hGRtu3t
pdez+94IdD5GljnfXXsCd8HcPit32QjKoasb5J2pPZyJjHz3ZWgC1moMy1ufVJWmwU0mFJJzTxkL
cN6UTuQx8UtsRMM884JXxykUdJSoNV9U7QYovRUGpbVhRWXc4FP2uRAVHEnZV+mPYrAqvKm7dHwy
rKIeol2Hur9m0lUzYsTmGcEVoqxsbNR3jNcy665P+Q9jp7P920BbUXLBH9vTnFzAmuEe69vNkfkV
4zGhhgK3Yme02QkvuuYswcu1O7ToilgVrwHl2GVi+ZepiSD8wqqzqbltOXS8U1B6ufltGsu8OVZR
G7xKJzMuOntY8sMYpuWrPYsHK9M1Dtlj/8HWuH+vkOoAqU8tGhYfh4UF03mqo68LXt53uhkxARkL
nKptC7iZMuxk3gWic/e4Wg/6vgObCX/QbHwV0/RscYes8Lmc95Uqa9Yic61TYCW+8no8Rv3WqyfQ
EdbGWHM19k7NkpXHKo9YKqoXaeLFO/dqr9q+uRnA4M17UKQYcLd1mBex8O1B7mvirr4WTS6d8qGm
jKHXMqf4vT47YKb5jlSDVZooQniloEJ19kCAhJ1n22rxDkEkGvGAC3fJl62wAE2xqMXEsIbbJAyc
nobeQOvF47CxQ/fSnt3KIWy8XSQDWIpj1fUvrQpbfEP6yEg/AfqtnLMAtSzuAiI1jIs6HPpbwwee
EqO8V320c1NtZow8mzLZ41TOzGQCcDHFETbm4c4Ihok/2E40K7BhL4KDH7KFgR+yG/GpyTZi/w5R
49HlWx1BAlaCLVcdNnfhxJd0zOZiuUujJazixJ8q5kyzptRy2tT/ViYdHtEGAkeoVRxj1hFIBfKW
sFUJTq6pzquDY46qiUPTsMND1svlxUgN/HYNJ0JEHGDDh0yumLPbvBHVsgu7qvnsStO+9eZE5fFo
toaOa6t32XNFXnSVWUvuxKFSEvxIGhgXYW6l39KO6Ac2zF7CeNFIwMhn0iLaiUooDCS6ZPmihDSd
fVOF08dpsWVwcgV0bo6zPv3s95ly47JOTcatGToHAFoQA2F+y+zV74zWhOqulHFgxG/kR+2480l5
gZHtASg67PThIM3S/2K2WLI6rb7UwzJVe6SSDR4bgSOnQ2P2DoBbCCt4S1dDCNE292cRnAfKUv41
sZ0eLe9AaV2YtRXKo1nmwRW2ejpCFGeM2OxEAfI2152BBqVtlJ8GJ5+XA2stwod0NOkfJmKJ7Hxi
82Q+TlnqX+ECTMiavIZ1EyecrTu7bTSOYN3SZ5yyWfBjtGR0Q+rkuGdZPnoffVzJcTwYuoWh1ywi
ceY2/VTvR2yNsbcVrvW9UbjEHtzSAzqOUSI3pXSNE6JOg+A4B9aKKxpAQOHjKvGYJnTcyya3CRA1
osZ9txQOS4RJECX7gbrtKmFu882QdYCu2lLK3Yl26NnthcvcnCyk5vidjAGc0Cgb0jgkDlsHa0HM
uGscPXX7BeUBpmODW4hTNnXOPV7zwjtmrVGa+1bV8zdA65xBoa/7LB5Row5HVOSZiKt0VsG+KQM8
KBkQRXpv2j24rtAV5KM9b8Mnhz/RRl+QYIuKRswZDlnXGx/NznU+qSKnCzyVJYQYt5TgdYZeypPF
gPms9+A27Kx2Xt+oUgXRzgTJd2V5IgXG03TJ99ZwZ9x0PFUHmKK6XstWaQbWQdLosBGS5+NtaEFH
3iHmpJdB567H0Ajn/nCf0JnFKCdLZyfuYbA+D/mCoX9XOpINb0e149Fz1fxlSTisb3w7G5+TReYI
WGWmPrnYUV7JoTAhmeUN78dQpeV3Y+RsRBg6ZNF97SsccHE3B3Bg6b7EywGn0nrv9HMWQifLiG+T
0fIDRhieO1AvZYAJBwj5Cb6NwDJY10sORIuHzbq61NyistLG3Im5MJddxwz9q4cE3rnEER7v66Za
15Swgl7YtDB1ho+IKsJ6zyeW5/tiNkZspCEx4ssxORk7YEHqiNiWFmawQEfRrtJhiEgh8jSimsCc
9qzTtYnjdF1a+yBS3fjBTjjpz6dGsvCle+XZn5MR29bD4tq9vKmrhYH9DjV/o8FrYPeNxBSn5Pul
9RbJciZm8eJLYOd5/W2YDT+h/Yhotzi5yp8W9smkLJb6RgXDaMhjNZpLyhZKm7qiuu9xzLVx4vJW
OfYBcJpqqOohDdB5ga3qQRXi+dXjwWyW1oev4Rt+X8TDMk/5t7zIbPkhsLDfNtFVe4qjiITN5Utj
v+HY4KXPtnOVd0nsDbLHuyUth+Y2sQtx4fAX8NcjHmfspHeL75zXQ4rjadcg986yxdvNJW2o3RS1
MEC6XGXfIVwnkJ+wyH80S7RMR4yPvVPFpKE4Zgw4AZuN/D8xH7B9XTLWIahO/KA7h4Mv3VcNidA1
e2oCwHCZdh9d/mzjEGaNccLcflInoxyGOg47ktJdOXoSGkI5q/tCDK5/OStpfGCbhe/Axdscn4Kl
WtRBlbKzomMrvLljnpSi0XZKMbLhVwq9L41wnI7FItILM22t6nysm3l57jrwRzExowlfi9rowD3W
Qf55Qgu47C05EP2WaFqio4SP6+zVSHd0j4t5+DgXQ9ViGCsQjmfwH5NjOsMX3Ts2au2dk1cW3gf2
FD2krcafscGa+9LIDVBHdebPO2aO2UeNk/5HIao6e2KfSbZQWhdxm0Gi4g7afLjotFLY3AHxwsAx
KgQpI8Ouj0Ex2+Ue1/gOyyPLqgXPO3Sro+l24V2l++KHJUuNRS37X+YOQ1mP1NmxFQwQEcwPRdBU
XzgR7aeysjT2g3bSpafFEQLyu2P5DFwXH/16NbByiMrCPZXSHr9po69x0MtC2ptJo5szLYYGx6LQ
LX5EWIlPMM47SDadHKa72ZWI7r3aSr4L2x+oXRqf1L3Vi/w+h4SzA0z27sqcFo3JhGETmeuhYMep
Tqzuoqoy0kKYuEFzLIgIR0PSL4odSzgYUWIijv0kJc8KKJTTh3rxXjGxxfKiSME9OyzMlOuNu/7Q
R7GrIcm1GGarRPEnAym5tdidvO3C8VszAEWk2SSu57TiBvK+C1NQjEnd32V860+NmvMfLA3Z43nm
jxWWEWN79IF8YWBRhVa1JxT2J03//8hQxcBmO7XJkNul/DIWU/sqDPdxphAC9TGQHe0apJzBTlfS
PU1TiweK2S+x2eUtC9o+dET6XL4Zk49Ty0w5e9+ZSB5KFZr4cYjWugoT43wRITY6eraeXBN9PTho
LEAGHV6HsIuOULujl4gB5GVEjoA5e8V6Am7MxlOTV8bH0pXVI4tUmDjanfvU2Wq6n8LSxtAvyj9V
eCdThC6Gws5OUL2uP1sXNwsW9Bn5/SlP8MjmwApe07BXjyWA2X1iL9ON65WYWbUdSZXBMpjvlU8L
mBprbEoEK8NyZU/+tAd6AZktWzReQCZMU1IfMBOhcF/ztsB/sS7FBxbh5oMB/XK/GVhDIgivfYNW
Ce+mnXjYHHNbtdSPfUA8zNrRvVA6H84zOti7eTCvhqW4DCqssVhZ3aFRHXYVUFZCIa2+yC9GICdW
sUO5YL+alNhnQT3LU13P9scFZTodwEK8VBUI452fwlJdsmU6dnN4Oeukel5Xyfi7S5wGtQ90wI0u
DKYxP/TUt7CM8g9R6WY3jmmU+8Y12aLIsbXDJ954zUynvdKdVz2Fnjs84Emj/ePkJgUVq7Ix5iz0
cDB5FZ1lco6ODD5OlJu7RZvnjJnq126krbsUlTjYgxHu9AS8kyI014xdzehj3oogO7psyuyzPsLS
pOzCsyUVaaxVjbUPivtLsB/LjzA0MLluC1JqyVZ1RBm9KPOT3/jGQxHJ5MxOBzxf8iw/yxvaEbvM
yAF7zuldPXj9nVtY+VOe+z2eHKO8zmbszulLzGc6aDjLJv0dMHN/LJPZ2nnCHz/QjyoPzQiIIAl7
+RX893JRM3a8Krz6c0XuRWXhBDsB4yTu2Yy8VGXF6mpa1k/Ifu2Lyuj6Q5usC27a93nGIcRJt2mn
oyClLPaJaxTOzqPrdBQU9bueT+YcKdY9BNLo0p2Qve5dH3+jBSz6Ka+ksg+ZP/lxw2D2wqwqg40h
62IqVHLu+jWEX+m9uIlj3C2hBZehd7GIMjOT93GZ61cfHMINEpkHDozgeylcYoOfOnfQ4n8Mbv86
cg+fKT/qbl96Rf1pBrC9LvkJdhOl6B/tpRwuigX2oWOqu6IaHb4bDlU4xIlAbew7d8gxSLvcQX3M
pxwrooUKGIZ5zpa6QyVCXHKsbF82KKF3FPp1wlteAm51NGBgROyhtddj36zOs4OPF59rLRANwdns
8lkOZOh5N3cntgzZaiV/Gx+yqvZjilHrYUprcz7w1/c61sLpKsRjMoLthR1l4KhH7+FhVh5Za9gV
9qVf07jdNcp1PjReWWPAnvr2FxTZEHzdqE+O0q0DY7+MvriZ06jCbJVORQKiM1Vp3PJr4Y/HEYFH
SNEOJR98E361OGIln57vnUDJ2KzWTjP2hoGU5FtJDxedVkvFTk/uVrRkVUa3J4uMMoL+2bjQaQxl
uke3zGgUex1UjV1ZdAJTk8YZrXNZhWrc433e4/uiZ/b1FRT2dCfNbKrZ3IS1YCQ5ZAH2MQOPHWFH
fzSErbO9EH5i7wojdV5rI7XqHbMJzPxb6EfDDtiduq7dFqKpsMroW1cb/Rd/GIa7YgIYvUv+sqHn
1P7KpnIoY2Jb6RyHLmp5MdHa4TAlArs/5FAEnqvG4GhDU5ljkGewkwrcgiHw9UgbRe/loGRznCiJ
orjXRSsOovf7R8D1YMYi9Bi41UBz4lVgbve5sLXAtKzsAlbu1DBjspoPHg0xVcGH9Cww4feDdpPr
obfYNKkYOrE+nQt1E8GbNzjTU5bBJFv7z8Gg6RtXS5+8up6cibedztMYMt7wY+ykh79UOTWfazm1
5fnM1g46b5XYwTXGDpQ4OhhCbI/qpEZN7ELTZNVXk1KOpP6YViVt+7GZQu6h1HRNo4nO0Y6Tlqdn
pw2uMWFtlxgQzk2Ds50lw+upKsKHpYWudyxFIn26O52eYZZRi8eBmxvmeTuRYyM46AAHzZJJhe5W
AoY1ThyReYWsP0bsAQotqkK/u7CLzgSVZPZ4dSfeR8cr7ezgFamQB0UbFv/PqQDlo3U3LWdjmQ7D
oeDcfvFbJ/meCiLPXvtt9RDmeZ9d2SR1rA2tkxp6PkX4rWE0OR3SYACHu6RZ8lAnoGf2hm0vC00/
1DoHI3eSZe9Sbj0XU0InmxdQUPaFqZ8dUHrVDRCgAUthlcpp3rmD2/F12tqRxzCJpuul7ijIoqmn
gdSEZdDucrNCSmnTQAr3fWOGVI9lMNpPdWiM6Q8hpMQzrCjt/tyi6XZd6bQZH03W6RpYJHxSlCEt
athD5fIwjmEOl4MOCbSbOMKcJI9NZ/K8OF8aAHFzxTLy3kmUAbyb2bdggIOn56LZlbI6UZmxRh5y
08pKfLbmSFT7lsXJW3wkOABHHwTLLlkqCLiJ6w03YxYAb8qcwuCNzErraRqDNDgNo55AdbFFAXyp
QaG7d1O24HdTR0l20VYWP3zcZqoZYB4k7kj0GZrZfR6YAMn7ru2r9hp6NDyvfWYXBRy5oFgp5Y5K
frS6oPhZYNrnu6RsVvZW2YzF2tAe9XM4FAamaJx19Gv9AOoL1ZS4q8fCJDFui9nZwU5TLZx3nNIP
ka+K5LrVHvudtEU95DZ4FfQn6C094nWk9DbKrKZXY0sKsGDlqcUY1XcB9DsC+OQt4b5cMCO609Lq
rGtTV+B4o2moqUrKbjTpjTsssfuIrylFVctzSuAVBefzhKcHogoyhVdNexD3IkV2ePRqVGgVuO3W
Nl9mYWTgJ+aZgcBlpAMxX9DInIa7vkeMe+DIt6dHrwfy3B1G22Hpl15mLnwwQknXPonCc0veHEOp
+0Q7Zvqjq01QaBmisOYinD20fRwsbQcJaLJRpjVs03+pM6fB7Iz9fKgoeyt3De/kMRmqznuy3Kjg
APKbaseXl7c3MCgzFoyjJpusem+WTJGs3dyMqjb3wKEbDMxLBtY/WCWev0iPSg2AfDPTpjN17xfu
xdQUc3FOe2aIngv2B5GQytJYMG2oosRvpx21oEGrvOit3n+OZunMt0tvBNFDXtg0f6w8n8iIWKDH
LWXHII86QEee9A4zhXT5gf55gYNn5vZGuWstwTLsThiLJ2/8ElUVZE63dZaT5VmdPKttukX71IDr
CAxETRDXlkjPPnlexbQJckzfzyvcx4OO1GR1oA9m0BnBhUoSA5Soo50miWJSwLR8KdtZsb3azhPZ
tkEoNx6UnWfQw9nnMeZnhMciw5helENp7KF71uoErrGO7koxaH2Z1FGeXvoU+XghjhM4XYdJQR63
zdQJcKD0bCTY4W5oHphOJfbRq6Q33RS+XTOIj8a2gfSTIKhddmNfhdVtM9RB+7myGHY96sJsSy+e
1Gw0zV9j4f8HO7X/320prvKn/3m1li3F9pctxfVf/2tL0Q3xaUHGsG7IIsOExPvvLUUHxwEmvugM
V+OAcJU+/XunNvhfTNdXQdm//iHyh38vKWLugj4A4xf2pvyAkeo/WVL0zTcTYZtNCY/VXr5Ey0YU
Fb4RWtDu8tgGNysOZSPHJbLDCCCtvBrP4Yq6LcmLM7CHlOopXkE+LeVOZWcetUv2TFuOKGfOmZfd
B1ZbyqfVlmZgHF91NH55KvY+JTXCN7Dv2QQsBzMSx4Aglp5M1c/pMSLC+BeoYcvgwl96J8Ojtu+c
9hO4J1c/JHVDn8tjpx8YfAU78sXVRd9zDrGzQtPeL60Q8ltmfTRnvDQoPGnbkbcZhIZkO9/H7azv
tnM/7dYYQMAgHoxraAi7Hpgl9X0ldqytEz3SZo0k2RZVknnBesXcok23RZ5oDUICXwlc2h1/rE+T
qQcC1TSxjnXtjYEr78mviWb2Ftl02w6EOQZUlN0xW34KV8ctGpZbZBQ2p8lu3CKm2qJnpLX1lG8x
FdYx8RXflvHG+CvqjpII7GzRuFsDMyDT50J6NXOVNWSHzUzzZC3ycEiQTrWTW3wP11DvrkG/6F0B
FmDLBawtL0i2HKHd8gVCJs4qnZdb2bHfcoqU3QUSDGvLNtLMxQOF3LZ9dlurwAlmzUemLTWRW5rS
bClLsaUvw5bKOFtao8cimQ/tlu4kW+oztQFpEADU6VqljiuP3pYozVvSlKYjCRQIPy7tVqmDu2nf
mThApn0jzr019+rS2cB6dUvJUmdNz5q/UjWjTx6yLYFDJkwyF655XSKDdXiypXt97QzZVUvG85Bt
CWGw5oZzqPVLqWmtHtrRGDAAjiISya6cLRbNJAOmAx0Uks12BPJgmtBstlQ02dLSaEtRKYlILewt
ddXTzCpOJUMyznLNbpkTsbhWBaA4z8MtAXaSZpnjEWgqr9iWJKs1X9bKD66dLYmG6UxC7WzJNW3u
Grt01TMyscusuC0yvY6M1qx85EzHFndL1lGCrTohD7jvad4S+tRdk/t+S/T1lvQjE+rK82atBZga
URY4a4UQ5iPNCG8rHMq1hvC3coIOf/O8ZB5FRrIVHMU0qBshugifbKuQ2Nqs1QlFBoUKHWyKFiNb
C5gG+mVC1bwKw8qtyJFUcp8jK2WvItnKoHorieRaHZnEMuwot6Kp+KuA2oopsRVWalQ97OKt4Cr/
Kr7WOizaSjInpD2677dSbdzKNqY7lHDjWs0lNgO1OOs8ypR2doe7Kh+HL3KtASlGKQdNc1LXLa8C
bSglKRibrXj0mC++yq2kTOVaXvZBoz/6eUvRmcKLDvc68/27YitLlZ8EzK6XiMm3uZWushCUsczL
KWmrrbz1t1LX28pecjJKYLGVw5HbUBrPa5Wcjwr5Vr4Vz8ZWSDsRCOkY3i1u3lDhuvKM+ebMoIz1
5K/uVpO3W32eJxNE2Wir2+umL3nwWz2PyYG8KbYqv0AnmhxzA9FHSi/zS7t1BNq1ORBsfYJwGe1L
vXUPlrWR4CYBPYVp6y94Qpd17KCorvcMIllpr9Z2BLZ/4ISKcHjAF4FuReqw+X2ikqOLgdPYOoRY
mxtjIhieaYQrE0zptf/hLSgGQCDSFvG2Dkm1dUuAPdM5cbcuSjGsLicOw4RzG/ctKpFlOtgiu62I
VLld7nwryXI6+dkz81DnPIBkki22gPQdTFf8XCnOeua99FJ1mwXwKiQM6aZI5cPsu5cQLts7GVa4
tfT5rS4RiYfGZd1ljwlyGyICZAHd3CUKx6u8NyBFhNOdoymzzBbMNzJEKrzGLPec//VZSdZMue1D
Umna9p487sLtzPMsXWjg9SvT2+lfiHEwTApIIlUonqVWL0065weTv4RvZnvZjeO31JwhVtovbP2e
JznM4J5Fc5Um/q2VJCcZeV+YQz1RgPh7xNj8IondnE3+0jB4kNfLKnGXvXFCaPSl9uVzH5Tj3hiH
i9bu3e+NNR81lfr1wAbFxez0A2AMFCIf3BSalZ9NMHmmPj33VfbU8idYSEpTGpxhlu4TgZiJBhPv
OzzosT3LOgcWMPl+x0gc7CMyH2ziqZkYpqb2LWY28Jvy0sfWRcv0QLWUxok9h/cRXjZnyyJ94kpm
oJ8wPwdMM5Et1thH9jVWjXlxmaj6YmAsu3cwjXZ7fFTz8r4Y5JUx6cHYKWwSv42ddy2NUlwuaTnf
BxURxW9nGfMHoXOab8SYj0/lRO/MKjXAMS0gx+fVNT/7tAspMK8ARdt7HOHUKUT8Q4lIoixN9z6j
Tj5Nnq+9UyS7k10ZwZnhyue2LMBlBEReRnq0mMV4absJXfoyOmtdeZ3gx/PYMzlgXFBa99ZoQ5Xw
nPu5ayP8KFX1ybPpFoVlG94lBuFk8U1NsUWoRt95M4RRB50iopsUe4x3HifVVD+8QGNcFta4QE2Z
PurR9K8HY65vza7/ZovUOW+NKq415clOG5JJr2fDmM6wROhr67a3hY3/ruvitafT+tFvFP5NMzZr
wH/hAEZjfifSeUr5qIrppm4zjNGzUhJdhyZFAaDuZBNRf2TZUzdnrybw1HuLVHXPVhdssrx5TcYJ
WIBKvxbF8Ik2+sqUR2f7aKRm/eQbnnNMWul8C6zkWZjl8lyg3gRO6ZK/LLTstJp2ys0nuMJIc5g1
7tuskGdp43xiEczezaP7jYns3g/QdNiYyOVRajxCziTqTYUfe7DOd5ZIrhqbLc55gCeRBeSseX0l
W+XdMH9kGufM1z2iiR06rgg6B6O988GNzg3pY21N7KqrajnXBvowmKOYwtnFMbSC4m70Uww7neIh
UcsH4J0/8tGY7g1D6SebjvEnPLrQoJxjB0UjO/cw3uDm/zd757Wbx5Gt7VvZ8Hkb3VUdgX/2wZeZ
k0RSPGlQEtWxqnO8+v207PGIH2Xx9/kAg4Etmexctda73qBLsa8Ku9EnaWEi3dmyoAq08U2sw8+h
OZXmtbBEn10IoC4fcLHNRudbBcFpBHbLEltuhrBqeUad3TS3dYvDyKlQ9dDLtR33Qf4tpDGGXYhr
3oC/NaXCXG5GcmG1vqxqP0Y+kQ9eDx8jy5gLful9WsVkWyB8HhVspkjq7JJBUidBp6tE4fBagjPQ
agsFG27l+8xrb9JYttUdFBVj/OQo8nmXMS51lDx1pxl5yz5WMWS2D7UyCMm+9l1ljhkRBmBa+hq/
ytxvrvsMk6/0OazqqFKbJuzDb2YQe+S9Qm3ilBqIYU82kstVFTf1DIDoWqB+PbHy+06W7m2KzxjB
snWW79wS0hApZz2k5MvaSA35MUXI8SilKM2tFrFlPpRJbBv6D3L4f7va3yxBO/j3Xe1pUX89ct9Z
fuBPs6jgd4GRBjc7wMMAgxI6x7/MogIaTbQ8CMfNJX/yP40tlj1QkRAp+Oz0dJ2vGlv+AIKw4OOH
yIvf9//+v1dSmObo3/9Hd+q6SHTb/Os38Z1J/wMfWFDV467A8Wli0Mofi6H7MQnaRnTtOgCgOjhC
defpXLAagnoF3oEuMSfNJzLTE7thXr0zPLVhFIidZ1Pb7Vk0e8NJY8l7FHkMDxN/vBFV+6krsN9E
Knep+2T6aChPfhBGTXg9DlHDvpQpIVKzOZ+PGOYQdli212jryWFxyNo+lYMVECUysipvBbZm9S4o
mTScEv/VLnJfqSDR4LWTEHHG+n7BYt+12B0TPB/CGLXC7CV3lskcwzobwwiJIQ25jhHB6CDJwGBb
zPgEXr9tqrDA2RR2NI5A+7Bn4RVqUCqiOc+Gqners9KL/e1cTil5MCmLkwwdcGCzVooxP+HGl3k9
DCd+oQUDCmhoK6udNf4s1KHsLjLptgRrW+3COBpm9xJuU0xyH3sdCUcdRdZtiJcyg73U9IubCHvX
k4bQ3eh0mBOS0SHpUeijxPKS6KSWZfBBNl1oDiCAbmMzcgIfO3MyrLkMy1CfKjWO3nlelaxv1YgG
IoIeeQUTNFunExJq31QWWYxBOnaXeVDyexmmeACVOnCeZRfVXAME+/yD6QLTAjV8X/pmK41UtGPh
CdNgmVspYgPGPuxjPJv8NNjUYgw/WhjmOSdl6odNuhZ4oBmnQYYoAIdAGNKwgvAS+RK5MB7h9qaO
d2YysmfL4SVq12nt5iPc2k4T4udbmOqMHJTO1seVY+c0abcrdVub6zx3Z/U8d71FfpkVsqU66F4k
6ePxTHVWkkQ9DxP8qSFxwAyHTMF6LRMn5zca85dWpJjOjCPujWsG6uYnBoFJtCXaOjHvRJ2TfQIW
H963fh895zYzfmbU8ANWTpIFtBRpnN1hU+i0K8efcnuF6BoYF5vgrljHZupzbWVBALg7sl0bXedd
OXaZE14JEf+qiTyIn4DFIMQWk2+sJ2OVnISDb3/zbKnclZhC/wypECxDZM5hv7aLMqMuMUiMBj0V
MO8qLzjkEg7QKs6G+RZOtEEkH3sVeUyjHVxkpg8JKgdgPclqmcClmFO7XkFAmT7UDibf62TIus9+
UuIuywP3vsZe0wWr3BvNRzxypo+yLAQG+fi7kamFq4C9CfHAC9d2VajsXGhIDxfdFMtgjzWXEa+Q
SWh9FtVZ064qo6heOuw8wm1vKyzKW1x1oeAyZdIHjDqsC7uPkJn6fn5mAVFbO6Ps7HRTCLsnrSKb
evM88s0WG/8ayQ83xC2L3QxVRWxtnLryVdNLxD3aZVi6aXzgs0yoe6N25nI7ez1v2wwm8sFcODEu
fKJL19RNtqb6T3aJ1nD40oRGgqySuCaNxDE772YuvTGHZibLe2Ldm5cu0IHcse+Pj0mtslsfjh+M
ilFaB4yh4PTERT9C0OQXebvK88h/YSx06Bmwo2idLGAc0UFWrfdOSB7xbg7HJttJcc6uTcvXLVPX
1vV3cJyIH+89O/rvRpy008nXf/22WJ38/T68f2HGnDz/CDAvP/Anvuz+7mGOgfgFRwnb5cb/ex+2
zcUHHCsvn714gZ75mz8BZlv+Doi8OOC57I0+1dhfALONo62DhAYXKwv5HcYQ/2Qf5lRe63L49dIT
GPIgIhbfDctfS45UlQZeL7t6O/ttle1zdhzibbzSvU+cxia0nXW/WVdRL92da9fjR9Hn/jNnPJ6E
foE0qZ95qVdZ3Nkkt7i4YJyy6af5WZPJ4NEJu4SoGOTekNbZp2A6oklhHDT3bBDCa7CkigRDKxU1
/lObL7alTWBOzm4OqvBC+wFfN1U0q2wMT7dYq8wrJYwD7Bra1qJA9mnk1lAZe0IJ+jA9YMMfnLdu
Pl1GoiqebQZC34pSY81hxObzPC8u2jUsgk9FoOG+eFM+6JWXx+Ylpnzjp7bqvY+BVjgyxCGxBaue
yRt4xhTBJgnZnxvY9IpEhDFSzbObVdbXWCvLXhlzgkADvNlb0crBwA7bGRnayIobbvy4gftltXX2
6MTufKaTDDoOJu3VPrHyKwH3sFqDMDFFj2E67+n+jMs6h7u8uGemX+M0M6YV+uzptHbLAJ/rvvVc
6Jl8y4htMHKDiNgO+dqujZ4MI7nY8bShRjBlG74ItmkuZbgNNXyRnatleUF1H6EggC3zRCdkwcx1
8/qGUIrIgItrFo/grw3xT7DpkG8wAb+qM+ka6zzyCQWrVDPWMCUU0K1h2PWDLJzgcz72SEAqmUXm
qlGD9dwvTiXrKFZ+uIEZ3Z72ce27B3qshWVbpipeW0LDU80rm7YcQGS+dunFCKAdpqE8QG5LiQfz
Mm3vjEGLQz8WEDFdE/LyurBm/6PSQ6LWBhhWtA6gxMAtb62JvAvQeWOPPt4zYPQbXnWKJAWvt9yB
fobIpajgmDFshUEXdqU4oGKtduxjBSChKf1+G0OGz3hR4DQS4lyLO39ovVuNBuxEc+DbMVyo2onQ
clq7kncsipKJrPSm6T+OWT33a89LJ5550Cn3dI51CuSISPg5R0xCUh/CyLPK7zAon1wfm2ZB/QI4
gPUZNtKqlDDRZsO/8GagorU9eD6yoRLX+BX+pq6/yhCgAIRXE+weO6kd51D4WAEiipWUMiAEcbKd
bGt80u0YfCoNYbDrtH7O/aE0ZfwSTD3/nA/Tzpzq4DM7ML+p6tiR46msL2apKVUSKzUPrepzKBxp
wWcrKTDEKnBjjwgxY5y+ZaOVfPK6mTh1r2+hqgI+OxN8zyBxgBNZIVaINupvINC5hJUDULOBmWZF
m74QXE0uDWhoXRI6D54qsKyX9oigqw1slFqebdf3jU7yb3k/GE+qaSu4sHUZvrQljAnoBc1w6fRU
Ghu4DA7hSs1CR8/qtFKMKGroiiHzkgefLhdRkqxwzPdGbAbWsPAhT1IgQyKHGpxjBTjbqbPOLX82
15Ol4WNly8uzZgTUeKfabitoZW1sQ1KGOwJYadOD753AmK8ZXA+kLJJsQA45fswo/Nyyq1cAeRpN
bNx45onb+ENK4GidUuLk+OftCpqdYTcZEUuTm86uPEyU8dGqmNplhh/ZNXGsc63tdQIKTVxCORg1
DPHU60FsYMbtzD6zHwunJtjA98fk3m+L4GsRmt2jbuEGbAYzafq9azoR9jVd237AbNtNUFb1mXvo
ylagHYLrhkjcSL0BSRIKAlYeU6ZfOJ2xO0lclZCKRcX/hG9iN6y4cAhvHobnW5D+flice2dJWg1q
s1u7jnlDDGNy3OtuBN474TYazxpxPPHPQ4NIKcjy6quZDLiil224owtSDM2TG+gS2KV7VZdaa2b3
RDn6qoVLORFrhqgaSUvCY5WU8N7oEE4ROSkNl6P2yVjY5zMxBOlAH1Sp8MTh0fuJPsNU7hpbrG0Q
oU5PrGFlqe4ywzDK5TNWZX9lV+YXuBo3ppP1K5kSZl8TadCBHIbhAKGYE+ghVktfn7klXRxhNSsZ
zFdNWZGMGpVnTe084mP/dWr0HeQHPlKIZZZ4tqLrvq0uVDbBGZwOsiF4t0VVGwXbqVd8DnptRfnV
CE1EVfFj3fsEqzsVYth6+NDp0EpWaTIeJGxbaOS3vUIEGVTOKg/9Cx0zs80rZ8tQau11X3yVwKiF
fDcEHC03o31akwo7hD7GOOmDM0liP3Oz57PMNwJLeYOZKa57NjTpfIOXMm71ZXZqkwxx6qvuQwQZ
cuXYhEUWAxG+2UEUii91IuQ5mggt1f6hjkCv/P62sbqT3g1OA6tk7UmjNTSSucfwXg/edMLPPzD5
eWhSGwKftu/yLDntvRgrMnmORB72CFoU1tpp36PhgYXBry0j0N18/MJEWW8V4oIAgNbqPYrg5l6b
0UorPlTGgChVdzGiu2ycz9KSTEBtnQ2WAaNFQ6l07CvsnHhrWHFQ951EYQOe7fvVY41ftEqzl8IN
SFPLD10qwF39eyRUYOyU++uJEMz72bSZF5Sgs8nWStAOz766YC2SK3dUCc56abGNZ5rbWFv3XkFE
UGsthUzefkkKcVtXyl93fIxr1L4bz8h3VVF96EX6yHK6dpBZnRha3PSDWVMZIac1ErAIu8J8b0fp
c4dk56yqcgJM4ocxbP0vdWFZHzxhrBtbdCtXEu+pYgtpnQ9sOpjdJg3idecU400f8ztLPqBt0VUk
dRqGsM9UV3/xbQOGoddbFwPaZfR0j/SHRBul7guH26R+dhknNdkibe8EG+WElGjKukgteyvjsNr7
lBsbURpfZ8PZ6HLYzvkcnoqyLu8a26M0EbDSR+PUyK7tdIAKKW9Ts1w1OQg2YheX4FCzt5mG9jOk
+2gD9rv28wo+uZ5uhD1AQoyZkooa7gDPMNX2tdKEpdWXeEow9bDlpWYOURrtSZ1rAHSdfCY34AJC
MHNWto0xujRc5wReOBQwfBZY/NZjaW60knfC0dM6HoaNQAwd2x66lnIuUUUtk7vMjxnxtsg7Ciiq
EJMOLfIHYWQXEwLwLHMBg9WthrzZeEQwsqJGZnANELt2gnqFEhzf5jA7BKSYmEG1j3Ba9rOVzJ/i
TOyMuvlIkfGYLLzC+Isu/XM7v0mQhHcMqXRx103AtSGP3+mfKQINEkkafjg5yGgerrvoPs+TtWfV
O6bfuy74ahTt+eSm246AlIu8ds7MNt0ZOYCGz0C3Ey+DJXG0tK1tFWcLpD3Snxus681Mao+uu4MV
NduUZnrTL4dqEv0UQpvDNdm09qGcmYaZLvM4N9j1Q3bl9OzRgbtDXcLKLOYvWYW+sYQvtrgpwUut
KUbMuf2qG4Jph7LfpHNHiayJJXXVJbrhMz3WepPlLCdN8qhwG9hwaQUy9SxYZU71TGndH4LieRRG
WQGsEamwclsVP3ktD+gkmk3vq8zbKwvQPaYtaFt0o4YpSG9ofFPvYJXUyNFclT0FZhZAoXBzP93V
xAhtk6Y1402M3m5YtyHCDdIk2AsamFuXdj80yOwSqNCrylX2l9pJ1bNlK/KyRIBlzxY7e7fGP16p
kfk6VFYYDwjBNiiqQSzd3nTXweiyI7ae8FZ2GaLj9xXsZmNsCCMMqu6Fe5v1J4IZNLhAEg4pLyUJ
GgBb6lsOKQndmFmXt7VRz1SeyHqj1Yic5t7Mvbg/N0bKqys3TNprL8DtedvkvX1XishCJVgGdr6J
R4VqP53G8iufFoSysYb7sFPoltS60x1UyREpWLopvTbM1wxxwpthEE2zttqWwZ1R9u1WWXXgbMYW
mdiBrcf0N5gxw6vESIATVJoC6dQsXZtt0RdLYRnkwiV1LjEeCPwwLilMpuoMTUe2Vc3kfbVal20G
bhCmDKORzp+/N9f/xft/g2j2K5zhrBuek/ZHmOH7D/zFY7Ml6TcA9/9mq/0B99suqRHSIjmMUYDj
gZn9BTNI83cACHYc8w8//WVG8G8em0/cGPiCj3UuGwq4xT+BGSy5uFD9APdLnL0dBzrc4nOINc2C
dfzogjRlXoeqBpGyBbOM8AfoSfReJpPImnVzkXzg/2CUKKIcfH1IpHGHcWWUZlWtaJJMi90lotMD
PSiIZW2LEBPOJGYLwsE7Wes+pKFzg7EOST2JS5zKutga1/A6ovCiy+jTNwKOqD5wpPFLHaUTsvrQ
XKxDMFUh573tx9NFeMsAuPetGwz1I5jomGXAGUW/SnNZ9qjnu85nKIpsuOT9tjDrMIuM3QduFmJk
r9InEBRGMnHL2rwwQt/1D7rJ4/M6UawyoS3gu9ijnVwr4c36ZMCaLmZ839T9ZtCFj2O+Dtttlk/J
FYvq5dxm/iWDQ+NCBGg6uMDaTm+w+0o+wbFymNwjcuwPBuKukbItuY7HILyXOMZpWBz8o24hg6+R
FMDWAw50IUNXhrwLXXLTvgZdajjbPNK5B8dvMJxTTDKGaJe7tdtsmSGGBBUVCTowL7QZNsdTXV5G
xlQQNdz7guG8SQ932fUxXGsXzRFwpxUc0JNa8x4ynIxvdBx0rGuRbA+lnbThdVtXstsOEh2PjDxf
H1JZlGdjVWn7s4udAU2W1YpvGsIS0HCQXsOMcSFQcJeR8yfuHS1wft7UKSFh9ThP/GlfDzDMfKlp
jsbyS5y188rUwrMfaXyGQw7fegF0y0tHTs+ImfBIU9zGlWwdBND2aZjX+YOXwbJcM7uZ1wzt8xW0
LNPZUh+C4yQ2kyiIoBSD03hFfg5D6Y6hSg9AXWmKc0I7e9LtELjv02Ks37G//e6J/frTQSIgGL65
y+yN0fPrT8cu4oBXZO42JRjUbiE47YWJMxV9uKmIQIZKh88EwySgF5v9emywm9JauwdnkOUZdhPe
TekVNmVsGV+E2kKJt9w5mFPj5of16PqPk/pxrGcf2zK5ODE536FObKJNSxz5VNrtFJoZMVSbCF8J
GplUhtl1mDS+z5NOs3GVQuxHQw3FAbch0TzB4jTHM1mKLNjKquk3GfUd1m+NPQMwYeHyzW3d6BuR
gHhLGIE+GKRP3Yk4A8NOVQ285KVpcRYL7dJq629u6l/IwSsuCz7EHZrMksj6pss2kfCDl2By0puy
nNsnhYiFALxeT8y6Q0t66ya2wnvlGMbLFIXFTUXw1aVy8fhYhZUsO0iy/Ip1XscRJ4ZP3L5TGUYW
MXNK9Y65lQW8e7RaLqbXHqkIwnXgIC9//4NZUmqNXj/Egso+S5zbQtX9Y1e5H0F1xGGizzhxzIh4
vzqethXkNSS+rYelUtdce8Zgnbgk4H0MYfBQd/XTmR8b8c6r2oxWQ/TvPPKfnKrr25bAkY/njg3h
61MNeh2jfsSoaK5F9wCZC6ZgWs4gDqZAGYTXHY5atFd8SsV7t2kxFjv6MuBgW/g3eos5JbG7r25T
ENSxryYsXqLRcU90hmrTSusAZf9UfvCN3rqUShBFlDRqR+gPWp2i6NdzUOwQ3M1bqsWXUEXGuT0J
BdfLF6cjbj7veMEv1PKjs/TZYbk5yAeJtDGPvgk/1aMq3LjbUJayndR5s+miJrxDv8veMU/MLRsw
JLLap05gFh9227CXgKxe9hhEzXDoE9d+FARXwAYR4MKh0Wwtv1cHF/n1YfTybh9pAaUJxPrPqIB/
VGz9UgwABeAL9JM6ieL2f/820XA53l//GUSBP4+/hDe/+hecWRi53HQv9XT70nR5+29OwfJf/v/+
5f+8fP8tH6by5V+/fSk6JrT8NlTOr5OKFn/ivx/qnL98ftY/+Yk/2RUuqgFe9T8ZFc73OopYCl7F
JWfnB0aF/fuybOMwD6HeCZg//1ViEfaKV569fD1Ubi7Gmv+oxIKA8eo9Ey5WsBA3WC6oA5csjtdf
Q932GFipzFqPbtLW27TPCLMLkKas0UBnF4QCwOpO2+yT8oppb3j4hW5oEIwnD+iYKPY0Kr52KVjZ
GulP/jFph/AzyKlnbzAGsq7DEAMlECmDtAqFw95TlJntCtXfSG+fGdk5htCZ3kW1mhnnAA8xwzZm
xgQpEBcoVZnSgESuBQ5oBuHwLa8C56POg/RD2uvsQ6h76Isa5ehd4Q1okYveLs+V6oYPamqTS6Pv
pnaT9kl03tV0GDu27TDeQPQPN5Yxgnv0zlQ/toyM8b1BvrwkFnbRZYyfcbn2XDRKXS/obWpD63E/
lx3Obhby2G1gj5OGX5AX4I5OV1JZTEP2KUrKr/lQZ+lSBW15hhDqKsjB+apXJrQwuwpYg0WE/puB
vbzwXBTOMrYuc0cTMmhgf6TXWZhNO192HiSzro12Ii7ajcGkTQDkC/ZDk9mctcLarXfXzWiap2T5
aSTs8MifHAC9YaVZwgMqTwtqJRZd0ljJeAHTrUin7YY/RTlkG1XBECwgnyS28uGuT/30smkc80qa
MLG4uAkCYl4EKcOElq95E0+WGe69ZnBuk0ZPT74fqmBvmcIeVyEoMzP1QA9blRcoScfGHa/SDrIE
WIQXUjvh2ULQrp13D3boRnojhkF+CkdgyDWZLYUB1qSqQ8ds7kte9NnepBqtdhNWmN+U8N2vSQzJ
93RG4QGwqw33hdsFA82cjQkpc5lBscHw/oS61sD4gRnK53pqSmPnmggktvaIAmBVphFMujqxEZul
LtY7a7Sm9U3S4F3E8AsdNlWIH34w5cwIUBbwVlC0twZOdFnzAesydZejXsw3aJSVBa5WVqf17PiP
4PmOvcc6zKwP/21d/5iQL4E/f7+Y7pI0+bFvXf7rPxZSwyLYVSwhYd8FVn+sp5bHqikpuiBxfo/O
/s96Clfxd5s2gg7SFLSTRHb8taAyL/2dksld8jVoXjGR/kccte+F9X/KCxK2bZpj2HB4ssKax270
9YJa+fmi9m7s+wnLsdPIGJrHHv7iZ93UzhUhovNV5qoJzrGPCCjp5Uk2xjjeVSK/hvUE//2HW/aT
4tp6XUh8Px+sM8m4pSVf/HCPfFaNNIojzEi8e1ukC0G2aAFYKX7tGQZ/H/gkoxpYFs0pTnB5kmMU
CXdnHYJpvmMKvjTrRzeGYoh2XsLgC7B9fX1jwlnIUAeddR9qplTEPjU4eszNHx/LK87gj82EeF3e
LdeLubCQuMpihiohxbw+zJS7RtiKPrw3MNKBNCOzja/wFprjhToLMr4f3faMaBKIqc08vIxljXol
dLwTN8UdQdJK7JRVdftRsUQRRBud+OhBD7oPxL5tcCTEUGs8c0mM3KGcsneWGTcfcXdibt8oMpBs
XVdbJEzRHzrMv7+y123SH1fmE7i5cCAJCfr+pH+o752pFaq3be+evegMQ5mNk9SXhZWcV9rBfAvv
F+ACGO7MYQoI18kaI7aN3U00TrD7o25rm+FOSBoY7Z0qVaBX8Q5j0d+1DrQzI9wbgrG08U4l+/ax
ow+k2pZoEqkx/OX9/OGsRRgVcgB+vY+FWx2Q8aAbKavmnZvz06PQjNnMuomCNI8aCoUJrMsEz7+f
nM6huwO3npjP7N75mH7yCAg/lRjRWpjou9872R8uJpIVjEiEyg+4EiQ3HZBOtK/R6PXrLMqbm7ph
QLiTfprcA3t0xYYRcn0R+2btrd3MRmbf4v8zY+uJxwPGaK4qtiqY5vcynn5yN4QNNQj4DA6R7x59
AxlVDk5OKrxH62cwc0cKJabGeWdp+dmnxntoc8NNG5LB8Rc9gFdR3xvhve9DN0P6VZ7B5kc2ox1Y
kmiw12WTMjhIy2Y/a8zxJkqYuwAzgk+OSCZCLB0Th6I42UHfY3dvgsMw6vk6baGeoV5pcVVx5XlQ
Nsaum+HcpfjGIJdQiCMylEBqmsdTxBDFO27o30/89VLFHML3wU8CVhOY+K/fWa0SITrMQu+JXBpO
64krcevpMztQtoe4i39Wkfe7bgS/S6usvtBeUa2wxrFvjdRyTzszMtaQMN9by5et49VpEfwmCHcS
vgOwA6Xk9Wk5Y2T7XdpGD5GwI6K7UFblhinP/LAqzqZaFmuWtfpi8eLa/PrFZ3t8e2R6FI/USqK1
7KMjt3LuAE7T6EH56lxjtX7nGelLrTHHalO3eadFf7OEc50uSQsuOyh7+bFNNwQmtBw9X1mQZ7ji
FB6qpoGY37BQDJmrclyJpJLvbBxLo3N0cwEFcCDy7CXgdQHVf1ynooJiIygC/x6bXYe5ZumttaT6
E7YuHr048KDG6AfZzfPe6Yf+nZXlzcICFsF6Ivgfhtfskq+PnlozjNSkZP2KemfNGP8JnFSviVx8
L6Pze8Db8YXSbBJGA4fLQm7++lAVQQDwzZPg3uhr2q24alyQAGv43FddfKjkcO4NvnewhuqzH8zT
TdhZh7kmcTKIvG+9qaoNQuniWibiqRvD+WBU9ifqKm83GwyacZLpN1OujV1uZ98yuOyX0kYAZOFm
wJDNwfwfM4szp5MPszmZ2zKga5gmYW8tsp/PoJwzKvLr8mym1diKmdw9r7uu8qA+KRR0Nqy11DNo
crBuTac9ITMv2o0U+ZugTplP2bPceNZkvrPU/eSN9Egd9m1iBHzsZI/ef4zPRtmXo3evnTrYQWas
tnDqM8SwimRMuFi0dxBQfv3R/eSNJAkQ40NzSTQmeuL1g0qdyCyRywT3mFC55+RoyI3laeNAqzye
FNPkrKO5YjZC9tBVWA3dOx/ET15J8HiMDpkOccXHUV6tY06yzTPek1girgcTuy5ldGOponinMrSW
9fTolfTFUiAsaBcbybLw/bCt1gm63GCKg3uCkJAZdbATZCLNDTriYiViZ9hl8FzWg88AJusL9ELt
ML0TrPW2UMauQcolHJSYaBQmR4XKCC+McUZh3OeFAr1oveJclXAtMzTjq9CT0CwxyT0XmP8eorEN
dl1cxIfGrOJ3Uo5+stjy0GHXsoEvEpyj547Boj06Rendj42FlSmlKZSLorhMJ+cWHYq1/fVr9pN3
m8wKgEYqSxkQw/765qcTMdIal9f7OhkZwEoNx8ovzHNDTu4+TydxOQTu118f802BwmUR2ENFKEwW
ouM6agAimW1r8O8bM3a3GFI/1yOJgL8+yFEkHwWzBzQTsIk4PFNeq6OvtvX6QOHdlWAfVvarYq76
bZvJ6WQYXPc29OrmgLfneBqpiv2sbiDvWgJvOjRGlwqXw21vDOV7r/qbdmzZQpnRQ+mlT6VJfH23
c3R0rSgaSotO661rTf152g8QI0h8OrTOZO5jKadtmFRYwyT+cNoM2JtXLaD9O3fnJ2eCIxAfNxA4
tdtxyYxnfa6iokgePC1jluy4hVABx422NXzyHIzok9HT+4J4lQM0xexU98yJKh23+1+fyduyBrMd
nhbgI+dCk/76lqQjHL0xrJIHKFwVNvVtZn2orIhWmCkoOOFS8MHnVlH80PodJia/PvwRmX15TUBS
ySCm4CMknt7x9fHtsYCoHvT9Q5hVM5oYCIBDgau/b2O5SHU6HAYj7B8qZPHrMJv1vgqD6g4vUv8h
De3xfEl3eGJeXl5lmAPCzoE6h3FVfYrNf7/pdaOumWU16EBiY4XWwlv101gfcHuakUY51p50A73S
5L1s0pyh7mjhrPbra3y7pNj2wtenVjeXT+LoEq0Cc4nCMtVDVYTjpqxzsfdT4ZLLROZeM4rxnXv6
9vumsaZQJY1pyfp806rW+dwgRuORkmG9qnGw20tMm97Zoay3WxRFGQA53/fSWXpHH5Nb5TqfA1k8
TO7k403uoKgNsFBFdIs5yCQ31Txi4Iza+0o5Q7SvkubrkAjzS5rlyQms23yHh3JyT8xr+M65/eTU
QDUJwQx4r+SbKqtQOaZxQmcPIoE/iutptsH3Wt6YJV5Yv364b78fSH7UydQJHM073i9q2ZWjKIR+
wNlXXw8kYnzGXATFryqHfdz4yY0l2m6XBETa/frIP9kzEYQCuRAZiyoF+vnrT2dASQpHrMkfEtcT
d3iZWSvpjcbWbN0JmfdQfE4Zk66pHDHoDkMX42e8uKLGsv7xC740a0hmSCKUAWLT1yeCKDy2e9vR
D0gLs7XVh6gv3GJDXBt8QhO/y19f+Pfi53XFsnRiQH3QXZCtHI/nUJ6SCyKUfkjkPD60zpzuG2W2
Z61sUuR2Xn9TWdhC9qo2t7FIwVZGHHDMtBLn6Lfmgxkufp8x3THTZuM0KUcqm3TAVjVPoovGF906
QXG/dxT8jlSFuNAh5j6TblnflJA037metzUAqzi3zjFB5hDxHt2+qMjN0FJN/NCMQ/6BOIp6Z9pk
0PXIave9aOrN7KT+exXX27IP1IAsNcl95P+Do8pDFT4ZLGGePrBZMvDPLe8UHaG5T50n3/1cm7om
YC+dztJZ9Zepxlrx10/x7SqFESAgIUlG37Hfo7e3aYWJP4vKH9gf2409lXAQY1xcf32UtysBR3H4
LEFjSNc67p0nZXozeWDZA+7EObjc2J9laentmc3W7+zpPz0Uleui3uZpHmcH1rFLGEWX5zirF4S8
eGG1kSmKesf13jnST2or2ExoKRyG+HDEjmNNg8TABmLK1MOAtfwO1+xoZ3RVc/AGOZAMb7j7Dgqr
4ZVIB9upve4ynPqsboi3tWsnW1SLwzst9Nun6WI+xirgW5Li6pj+gA7LgKGjOCOczfYKDI+hvfFe
o/72SyHAzkOX7UKLY1M9Ks5xvCDrzRrUA4EeyXnvMYEr/VHvkEqrA3oHZ2OMcB7/4SuEHzNzi8AF
O7cBOI8OWvNS5QQXTQ+Qtl46hLG7vsnEFvus9vbXR3rbinEoSfbg0vktYX3LZvNDK2aakd+aWTE/
dCpPtqMb9FvQVODvqNKn0RxZaNaYhmGx0p3rbo5AZux/FhvJfuJ/38j4KJmLizfnIJa61If39jB4
gjwQD0M6zNDei+178ySZ1MCLAjRmzM6o/ajsBAaqtGnI8qEXdXJiNJZzbjLE2+DHP+8ipOHou8r0
ne/mdSH2f+ydx5LcyJamX2Ws9yiDFsuBiIjUZIpIkhsYRRFaO+TT94cs9r0MZN4M46xm0ZuyshL0
gHI/5z+/oMJk0MR9haWz4sfy9vZmij62PfrEp8gwr5U+JYYiRXsRK8ekLH6+/yzV0y/in8XgU+H/
Z/FA+d2nz3Im8KtQ6qh/KhY81l1LGHjZmm22J9fG8tAazHucnky/gRwaOK2i3yGOKoPMktDGN+Nw
tZirmi8NTSKQxOwp8dDts0JgtG0nWYCt3nCPoQrpMR3OITbxRPvG6AyvwVbzzFmhn54VXIuNfQSP
ioRKnhsb3Om1QDDARjRc+uNcS8UldjNSEPGO3IT5qt1pEjVwYDV6mtQUQRWBkmiq1kGCYSSiG7l1
hG2NM5Ou1wFeTbjImZyhWVFmR9nKyz26h/aWV9q+zCfDDgQmBA8SBWxgNw3UPx1lQ2olEowx8+eU
OtO+KUPtWU2txgMbT7/bTgw5UEwM1JXSQhuji/DKjqDrY7SmBEku17upGS3fVMAV33/Mr54yd8aA
SMWrtVbB+mZzwHJBmRtiEo5jl8ZBukY/1CNLvb/KptZeHwBVHi8t/bTMIEfbHNZqGBeOQNV+xAcK
K5wSeoE1lbrfD9XwCWbg4BZLYuyaVjIw6iGKwhZzQtmDG6NK/3HdFS1z994U/qxZ9Zlf9/oeEPTJ
1JX3gu8WzOz07SCkoZ0Lc+THOWUGG3RCEhb1zpmP9+WD+XfV9889YORMchbjH/apza0u07hTyGOS
j/YYYaBNNerrA6K9Hk/qO0bVXCsWZnagaaL2uC/NF1klOQB+Qg9NVEbWaPQmGQxECLmErNwyZjgX
zXgKGq4/EfhshRgMxQDG3ia56jFS5sSWlGOWYhJNZ2Z7UoL8kv9jgN9cTocQ0eG+l6IfNnrhP+p6
/lmdYorBGIPv1/4s5BbFUoW90jEnSuuytyaB3QMYZREv4szDeLWTgldRs5oyGypqQGuzfYeiXlrU
SNqRZqLY6b1CzCbhnh6s0OimoCw/84ptBvsv10YLvXrY8FcAnM2CGlPfiZNeA6IP9c9zoWsXMi4n
d47SrfK3CUHUXCzrYF+7kKRF99S2CHcLdL0PWdZO7vvf41uXD6ZgmYpOUclBefrGx5CnEm6OdkzG
evYBwEkNogFytUzoeIVa57JMDf6801efhoc2E79b4Domi6frIbhuo6yxtCMbfHhFXcg7VE3KrW7J
xbk7fdrQ/nOnV3aozIZD1ug20xv5v10MPe8w0lziQACGfaS8H80xMgmGGol0lGv5Gb8Aa6flqGoa
hzQwutQZoKZ9RH3IpPCbtu8qJNkS4bJ42yjnDqQ3fyPfmIJqwSAmdnMemXmBHCzUleM4qPq9rpXT
zdhVeUB6YoTrD9lABRRqvxqW9MP7T/71XgdLmpgHSHs4OjAxOn0SEh1TpJeOwl6nqjsiRcZday/t
xR+vAsVAphjEwgZgYX0ffqsDDWvRsyXBndcWMdI6GwC1w8PtzKN+41p4fVeyxmpmwYDtdBV01agQ
o9w4Eq+tBHpVPrb6cA4HfuPV1anX0bhooF+gYKeLKBJSSHucjaNixuZFJEvRQSc578rEHv/jn981
W4dks8YnU61vns1MZqmqLSwlyjgM6pJRZanh2Pj+Km+8e2C2PBfePoaV20kFrRfRSO2kHxMKnf0S
WdaeKE/jI/YH2dVc1dN1JTOp1lpHPvO8lJd9ZbMPQDq1qcoBFGF2bN77tDJFOmimflTwSSAgIZTm
MMDzHAeinLfejTlUUMkodXqFlXv61BKdcw9yhcdmkdjfKYmbmzo3nWcFSnzpLYMSfpXKTvoYaUZ9
J5C5ExNSYmSvy8zUU7ykQg8t2fKtmGO09jJWDF8XMZdKYM4Jklk1M9fIhdqqr51FjXZaMxBygClX
VpNwY7dfFWM1nEQta1+Vg20E0GFLdL0G7ejch3UM7xv/a9dphfE9TELrm9MQV+h2ixanaMbFrF2T
+aN6WgmUiZlYX1eBYnW4bbU5ELqX2K38VdcG64cESRKf+gVBXJIWkiDxt2qIs46z7mHWRfKg6X2t
M8Orwg+h1t3EVYaNgdDw4LxohW59dxgR4/9Ud2NAwYiZSEpmBdmwSpfVfhZW6RVO+KOzBkcNi2eW
isAOMUT43wCWt94kl9bn1W1Yc/tWtXfIXVHtJiRVSAEhXN2CEnDCiLKptPy2oRLb1y3eJH6DbEK4
vWW0z0iHwKAaJuDxbmxGjlMCP0vykmEHCcZj0UU5qty/EGv8H8MkALso69h8u9K8bRjhJbu8Ji7V
64uRHEWoo6kGkFW9ZFzFcnJQ5T58GLj9uWtm5XCMBsn86ZBpgMYqre7WFuWCXVUpLoaobH9oYYGV
BhZq1WqJBRPX7WC6PxECh4sufYl4qhs01XuhiP6TPdnGIVUnqLGG1lo/sjhfrrWpa5gyo2SkNqtS
ouYXQfAbvjJzfNsoMHHcnuyX3Kv1cLnA2KlmHK2X8wdsj/YWLlVoJ1KabVfvQ61wi6mdPw04NVqk
I0TKZR4hDXOnyhCQElbTTTdXw+azyvtIj6wQEbys7oueJbUkdRUwYX6OpN22BB3kqnBledGe7brN
7qHPIm1v00S/FpEsk1czp1bm45lo36mkvq2+XfEnhVhL4U72YO4wqcIdBPi6My7QJVQ/399jTrvj
lzOYkx4qANMzvOlfWAS/7f/SMkgkpaw0Os6Wp6maobc5zbQGg/Dyuxm8rqAv9WT3/rJvlNgQ4jn0
ATt05nfbrjy3unqKQyM8mvZo3DRJ2DyT3a1mELXbn01rhLBA+pTQ4kzz67Fv8AvVw0NUqPpH2yDY
VrVR3cwNvR+fJIkJlZacORm3d4ZZIru4xeRSR2gDun96nPRtqGqYjogj8QwJ7hBdHthDahFWRVIU
OiPlnnLkHOD81qIGBzLwATgi6N7pojJ1mS33xUC1a6VeilGiV0UqapQYYe3OGsof7z+HbXm5XiSo
IDPK9SEYW6rRUKs9WU3NcAyXZt/adPZTOkfwnpT2ABXozIH2ovD6/VRhubVxW2eRwJ4Ai6eX1+il
OeNePxzHZRh3urkIIoRM+S6ukgENGImPndEVgeYgpBZEDx1iejwvbDG2INmZ+BdG154V507AD2+C
klGjJ5FtF8RJ2t04oTX7Sz/PZ07DNx4KpIW1enkZqm1pCzqxBU5sJOMRP3GS5Qrd/qDEKnYxUqkc
1KYP8VrSznH73ngy2lrJgLoyRoYDfXqrQF7GXDTleCTIqjnMtiQdBhh+LqxT7KpwWP7DRoNHs3II
qThX9gtS3NP1hiwXZDh00zGKzPskVRtmoBHB7LVzGenkJ77/3q2/fvMiEIKB9AnKCwWbsemwC7HE
IwjVdOxaCceFGKNq9KvnOow37iHXA5hE9Q749wI2/ba5DRq07GxqJqSuWEogASkuxWjecxyIK1r0
cx/vm8uRCgJ2xSNTtlMyyjUcshJ1Oi4pRpvwTKaA/J129Sb+AfB0TuH2xj0EJINPQ5UG8LdlL1bT
MI7kE83H0dbjHRTlaldZkfL0/pN646I4HdAOcSNXKdKmdC9NyQ7LwpiPsjC+GnmPcc7wdzRPf1vT
8Mus9z9SnzeETMTpjDQI4mM7YqqMMmrTjWCGak01nJFjYZGGjvswWaWWtAQDIdOkSdXxYaTiwttk
SC6GAWNVXMzIJYsR2hIHgghUNshCp0Z4/x5sOwsANyyxaVCB53lXt8JVJ8mlFgeknvT0YdiRj6D5
QpLtg1xx5L+/1Cv4YV0LHT5sBUXGh3f7HTKSM5KEpNtjTwnuQtWWHps4TK/H2qwxX6ugKmgTDFCH
kGzZUebLSe/qfbjU+YWgEt//v/wc9gWQesZAzEBPt4VcqSAoYlwNHiA1F4vK0QtBY7wtYrRA8wL2
REA5kfAFTD01nMhx75fG75WyO5CHMJ6hTL2Cul/ujmGg62aHWl0LTn9OPVR4WRPIfpzhV+PWisLC
mChlScYCdFXxxNTjotzLc267dZEMt1MSOvsGmaUbYvvitXUbWIso9g4TXM+WMvWuW3I7MGpDuiVv
Kb9E0Y+HEYprD+IfMR8xPv4ir8YzBKH1h55ugHg7gitgmmyt3geb/qp3imGQIIEeVWxTMZ91MOXX
abHiWMio6Un3zhkhXOmpfnz/ib5obrcrI8tY9ynOFvDA01soD1rLCV0NR7aO2qevWx4hpVIeT5b8
oA1Y53atbuxGo5n3nTpl+7kgBDUN1Y/9UtfPlZFagURJSDicnOzBgiXXyRQjaAmg8GxNwlOvd3hz
DZyi+jbWd8SBhcRqG9hbOXH1ZOe97ZK2zFzLTFqiBNr+SoFx6GpWvASrk4iHZDP/QHhft2+6eT5T
173eNnUIWSoDfeZf+G5uyCRZLKDLjsl8xC033S1aRSAzWfJnnu/rLUNnwwAgXYUK1FibVWYi28Yi
MZdjZGC4L7UYVUE+Ki8aMUpntow3LkgFI8Xyk1qVEn6D2Mt4RqWGkOVjD48TL5+hwYMLJ+j335u3
LsigGl7J2mzPxnpO/HaWRgxl6cQz5QjhxXYxD8MHunY+YGnTB++v9PrEgR8N+xZHVOoQatPTlTLN
apl/NKDveH/LmYLvj1J8rGfj0gT8O3PzXn+HjLYVCGHQMAH4Xm3tILtKG3baERsQi5jVWfYK8odv
ZAV8LxRYHBJlXz3nMm5df3yZ0PHgUEOPZLC+vaGL1Pb08LF2dMbIeuwi/asSy/IPKXF637Gs8cxO
/sbzoyiBaMykFeDe3pTeGHPbpELM2lEuZMUnGdvaJzYeR3iZ90/vXxlvxKvdTafsQmOn81aAkm0e
oWJOUTunoXWM7eiqw/obV7xWRNeiAqxCD6Jbj1MqcE4hocl+qASsEX/EpdX2ltEsLx01hFNezRSh
vdApeumBDA18wM5lXJWqMqavl9PPwLXRU2sh0Dh0utKSY67Tv3qpU9dg46QauiQqDFiql1OseWjA
RxOUohzxkZcoKzhEdW127Zaka2vMrHvoj5xdau24HZPGoxAJNEWiN0B7KVWhpEuHurOqeyssRI84
ITaQqjTDPcEclelFIzce14i07Hz84tRPZqVo04U1zcqnWG/uRwPvTyI+BDGAGPfln1M8Sfu9jdRA
uBFHae5X3QyHvk74bdHUkZ+DOU/rYree+FZt0Q73svhopFDxwVzmQT3oHGGPPYX6D8bR0odxKhY8
5606fJrnzMFDS5WReDcQti7lpqKciuMhpBSWi9U4r4WT30LuxzINTEvhyCG7x20qh9i3KTFwZ1My
IFdCasfp49zIAHPGktQrhhMR55wLBTpjlX1W+ln6xu4AAIcMjAxIHNEPSoZJjKcSEtERV5/Fk+uo
afEFfhBYzIp7Gl41L9LnEgroIz6VGaI2E89UbD8dG0ZQu3RPwLcowhWoUw+yPEVX5Hfm+3aOxEOH
ReAXBUOLdk80h0KCUK63gG76uJh7G6pn6uXwUabA7JBlPpVL0oR3xugsoQt8E99K6WCmZ5qaN/YS
tDNrMAJsJ+YFm1pJAXuuUdAsxzLpPDzx6kOZZfZOxJq0m/nOXAZXim/J6ZlP+/UBYIDer6xaVEwy
nfzphtkkRkWep+Qcmwm+6SxnZAxpZ7URr7flVe4K8LpORKG2bb7pWl9CaaiEdKQ8E5c6Rjd7XDsk
zzYaHD8N/Vwl/HrDYj3qX2SeawOnbw6csQrJGrEH6Yh9D8rNiqSjodNuO0SGu3P71avtiqUYdyF4
WpMZt1sx5uh1O7WWdEw6XChjR1kCwvg0X7YEox1U9X6UOtF9ij3FnSBC+GdUR2tK7+rcbtbSOVna
WhucVmjrz7Gc1eGb+ep28sOkr6dMUKVju5izL8jb/kDMwXyJJsDCxmfVyqOachc9Mi5xkwXk5O0m
t5VklvdvzFsvFsRPTmG6TOY2myJGKSVMZ9Uoeh4liVg2fQGoDPvwzCpvPGjOYJoeGEAoIbYyMFDq
NhktYR7VGFMaR8uxsptVdW/WYjr88QVhB6OT57UqL14J/kLDnKUq7J1jmvf6hRqVGYlDkM7fX2VD
rlrbWEgawCgmjDmmm2s46O+10hrxauOj66DFjkNX7pPuaiqKbscWPGMfyODCLGM1WKJRITdrMXwz
nqUz48MNZ/flR6yMETzlqXaZi212o7Rps0yL2vg5jAe4/J1VkrNERkqxKxK9iiAvrMckvq8SU5G+
fsJrxqov+QrsJxX75nPU9HUT2rzUsJaRnSDQV1dt1ek9abJGJj6zQtRotYvqoa+K1hyI2qj8mGB4
LajzXsiXXRM5v2xq/iOs8HpphnSc5ZhkrYL0rTQeZ6ZpwmnYPkqK2fsJMysPqrrjdVnxOeu0v/EJ
loL3X4EVFTm9WowGnNUeAAUFR8GmvUulXsbtHli9mQgCISuZI74tuuYY64Ru+1HYDBojBEdUnmkk
KvGnJSyxM7Xt688X+TLcRZivEBghTJ7ecrPqnSQRKvJgWY99XaTdpS6hPnj/Ut8AbU6X2SBEiwnx
JC1YpnFqJlWmVbsWW8eV1agKllNFfpdhM/lUYB0XqAPRdXQslovnb3xbtybCv35u7uYmtc+0YBvu
6voF8CFyNDJ0Vjmvtg+h70Jl6RNZOkqqWe34z/IbYpVXf9y4viazxQkyJEl+khQt3oE9riJY0nyR
1GZCi5wSUh2N0Znm862bBey97nOwPFfLp9Nn0jZOuEQDaWzC1sZ9hiQlCNc6VyJbwesweoECqQx7
YY9/wyB27mp9NMkxTdnzJx0faRsjeOHY4x9vjPRvL1MgzlyHzev0Z1VhpJpMmBgDDRquMgK7lRop
3pmvYuNW9/JE6BzXYoXGAJLJZhOIC9SNU1KjIyD971FqFumnmqj1HCTk0pIDFpOgEzNK9qNewygo
JZNgr8lpH7l1rKWOq+qd84GMoPajBFvE8vHoNgiQm+QkEOFknUGb3vq5GA1wY9C3gFYbm30cyyzL
JAo2fdZwAr5dFsZz0pxFt+zuOCksEGQ0S+ruO5KWL42ZgiHGxPtSl63MzUy921WNXO9lEw2z0bek
fC7J0LsTRIUzH/pbbxWYM64fTNNkEy7o6eObLaCuWJ0wq55xxsPyF7+gXG1udST136IpHH7EU6t/
rnCH8ztFULsb3QQBFLXj6pWBWNeowHHAi/6Mqr4+cTZciFSMrYC7rFeiqyXtce+ZnKPIkFIa5ViS
YSfhc1858Zl3eCPW+GctirgXpBbHt20hkUhag6XkEh5r2S4uMpVw2VrvRg8dhRngsFSQMUDAKsZ4
y76LcIgn3Ti6gzcwolg27b1mlSMZT63kymQd77syji8L0Ij7pldnnI4t+YmASIGx/yjDiCDxiozc
NHCsXvKiqMiP72+sr7dvRmX4cZoyRHems5t9tR5iPEdhFTxnkCcOI5lfl0pVfX1/kfUVPj2oVqIX
tSb2q+irtveM/CJlwrcqe44nlXiHiHR5cM/ebxV7Pldmvz4UIf8wFuE1YBOAhHv6lqppUmI3HWbP
tRKbboMHIO5KZXvdFpUIZL4Nojo187qq29aXtEm+tMJpAFLsFSz3UetFS2HeIbVUApukMd+K0ijo
NCfckyMpPUTyclZDv/YYm7sD3g89zYF4Cyl/810B3eZRXS7pM2UjFqsNieqfiDNriLkYccBe6SbN
HdyK+tnoOYpdmRCDi6FdTWxjfSZFgniGXT1V8fUYzuGjMVoh9udYSd+zj0wgoFhlHYc4dD6ORZ3d
SBP7EE5/gBZkItbxPboKbJsx68YuUyXx8TrFKavwlErgeRN1XfIVfJPwmCRKeE0EoLvCPTZ9h2wG
z+KPuLSzshC020Px0Op2Q8gXQZKtZ4qpz0HNVXRTfLyKBONhEHelkvef5SbCPzTB9facgu2t20kJ
xv4PaXQtxE9fgM4wJAxSrfTZKEkqd4yi9WtQqW9jVsUBa/8pC38lz0GKxw0K5GWllZ+uJ4Uq8zBd
ShH+mKavkSbh2zgjebreOoE6T9OZRvyNwp+R5joARFmxek5uTvdqkqylVlKBc0eHXX08285z3Fvz
4zAOcRNgxWvdIOhH+EserQTlR07w7hnKPJTO9SCvPzYHcBtTE8b6TBiczdnFn2g4opGGZ4CV9qIk
jOKxskdnV4/1pYl46JL6w/iAbEB2Kzv63sRwtxMH/rrct+0FWXRRIM98as6kjNTMVbcHFk2DdFy+
0PUUZ9yDXm1DEBw5HmAj0Jspxurb9XvHZEMsn/JU4IFQUD0mwFvZ4o7Fr4r4fw0r/4vX7beNfzXE
/GV0efu1wOjyrvh66m+5/uf/mKwZzl80RjBdMKHEnZJv83+cK9ep/K/MMdX8CwoEmaFrLyOvuaD/
MlZTcLuk9FhFNmubBW/6T5wqXyrNf2+5+LLwpfLR0o5xnjJw3ry3ibAg1aW2gW+jzVAI8FzLdlKU
yJpPRI3yYUgWch6GwR6aG6mcIKll/USM8FxVdulLNYA+Fvta/ROnK3ZoWarDW6yDhpAEmJ6ghjWr
FglHrzCjKuvQ+G53mEyQqTMQCBE6dlav2ZXEI1C+Gg8SYvijPDcxeUd1lc6uBedH93UHTpJryo38
UQgp/lQu0AkY29lrEDZVP1DVEtWzS1Simh0UpTVy1I14SuGW2E6fi8JRWl+dWo2YEsdqYO81Tavs
2B/NPBBCqfqdCtPz0ohtNKVFAwXfG/t6WS5brSWtWJ87JQscXAoxbkaOkO26LEm0xzVQ4GoSWUzi
QKSl/P2U2paXEJZDrkfUQJmzu345LEXFaaWTiShdQlNUMz8bY+1hULhIUNkMlFSx2jPans1om0dL
Lb3O99kg6csoCU8/8jykxu9TUych2anJJlwJecSmFcV4MMOc4AM8KP3QIERRqLF1K3fIiz0zT0zT
RWRrH/iDyzMoyemJtJ7okJE5jNh6wP+sLeFAyQHy4tGxGVtn2q0imRN432gf0ngSl2oT2rvfvroP
/7zHv9vWvbGeg1yEowg1MRFDG6h2DOUBO4CG9aZu2fWiTT4TgyX8QlTdd4Ug0DMn0um+ul4fHxFI
BGgX3/YrSLqvuwx3IN3284hLy6RovNQrgiZgwOZnLm09vH//cF+WYhtROfdWMHVTK3UEpkHv0Gxf
mlObeNCp+g6SSRje+3fw1TJsP6Ba/HVlJeD9d/oSkQ9VQZdNLD+ScDKM4qXZxeT9nlkFuvbp5VBw
rzg3hzleWlzN1sAjG5F3JsuoEw0SdoMTmJMhTSskQC7SoImkeerVXDY+5zpS9H2J7OwnnqtqHYSY
W9iQmeMWsYib6wZZanKcTdMdmuuYACcx6iGzHyxk3UitMmpFQGQ1xFKJAA43HeWoPGQY1PxNAE9T
3DiRJg2HflrMZ32UxBwsoucFytgk15gY3VA7SGEdmTOLwG7JG+1xKT7Hio4frRfj7FSgU5gitjsV
V6N0p0la/jBi02C5Ymgz+LU5E6990nWh/rGEC4gl8EhTMrhhEWsFivAhaq+g42pj6BlSL+Wq2w1s
wIYXFkiiKxiysTFfZqE0YVUE/pMfcHybo125egghlDOH4lYh71DxhdmnZeH2HakBV+hKOOBDDJXk
IJIVsmoGC2yAMdAwzuF1MchmEhjNsOS34SjX5pNZkK3r2aVIjW8ku5Z50Kgkbu1jyLHlFT5a4adC
baXOd5Yq6T9NYOvfl1TOPxpZlkwLQz0lER+WMpPSY8HQvP2ozU0/PAIa1ukBqWOV3CxZuUog8rIg
YSusRzNp/JQWQdnpXTj3B1jkQ0NK0ZRmR0L99PS+UdGPRp6Gg8jt0sNhvVqIMp6/GXnIINARduPc
DdiBzD7RT0h6WREfqWyqE9tfEt34Nmd5fgPneiZCZaiNwSUfvat/hFGepYRzicjuD+C2DlFTptKZ
BoYPrSQ9ST0d6VPGF1d5SdLb+a5KFkcP9JYAhacu7iv9YViUeDrmKQKCoIuAQfdjkcMpV2xpHu7y
ZikjySUeIw8/4X6rmZdwgFrhmlKklF94Fmg2DrEYLSL5GssY1K9q1FsShHKy6JvvxPZZZOdEETJK
GMpOgnVTpA0StPFEUX2LkOIHAYFMcm14eOQ6JTgQXeVaaBNP0PbdfECC6uSXrdNYTPFGzdzXaENw
TKQ5gbDPw7X33dDbsiskSbMCwe9+wW7jcte0S68eaierPjNby1WInxkBOb1wysmXRzokN++iMAyS
rDf4xMa5Fp41tqG4pAcYiPKuScHAKxP00jVDe36yyUu8lksdOtCkGQmBxVyqEwi7U0zXGHWq4tSC
2B+3U8cQm+Ay+O9Y0sZ+oWrwZCa624S87XpGDRLHM8FXtSZH15reTNGOQdcwH2K1Nq6YI6nlHna6
8yWBsVfviBK2Ih/CS1rvmga914VJ+ptwraU35UsiLzXTFZYk4TdDLMYN1mtOdDeIvjUeY/p26VBp
vTx4SiaXt91gWDX7EVR6H2Fa9KgPXK8XNRKHC8l55CV7QM1asdzMOso6iXRDR8P6qlxMHi6/PLdY
p8fGIk6wILslpKcg6GdqE9U5QKfK2YH0JWoxQe4HU41Iz9TUhoh2v2fuS0KInTSdvzZChb5PRjLr
oj+Du6ChoQO0QJUgu6x0wS2wzRYiyiELRxKOUoKRXdvMQv22bbUmC/racurjVEjjcqGaZZ3sEQKp
XwSfiXNNtOcgrpuM9g1p6yTbHmbhs3MbpxjkPL1/UG2O3tXjjyKWExiPSZ0h0IaWU5bhqtYguSwm
8OrOmdDPYUc+utqiSGeO3s2sB5iItVbrgJeDniJ8c/ZSTdZsDFYMr2MoEcsthYun1OjramVgleok
97VWh/wzNboNbUkOKrJgSLeJ64v3L3pT36w/ZKXN00SsqndYt6ens9PInSaIV/VVfbbMA0dN9E1n
P5zcJJQt59puQ/2cwH9TEfA2UAYoqBco5eANbSF1QGJ6fF0ffaUZGZeW7K75VGXB+1f2ehWKRMgs
8B1op5nLnl7ZMGlEBw3K7FfjoAcMgNP94ADO/PEqjCq4c9QcK3K6qW6Q7MhyXuCZiv2WvPrMqhej
1Fnf31/ldCDG94NwGHYV0zhsPaACbZ6S1qnj1OQ5Dv9NbgWGQ0ioUefKDl9MTgg7mhjJ6b/I/3/U
e//HCAhmed//FRTxbqTE/49hEQ43+D/7m3+kGW9/Nzhn1v2v5hvDcsQeUDfYzGA6rPqbf2zODfkv
C+KDAVMR110+bF7IfzfjiAJpxummECrz3f+rGVf1v1Dirv0FoDFIK838/4Rk/OpOyNf4j4PTzTuP
VIOph4OgHYCAMfIrExSdXVQhuQ5GaK3fKFaRXiay+vG3m/FGS/RqEb5cBEjsYC/I/UvX+BuxsKfd
lGyEXP6YS3S8rWIcGqzp/mxjAlbgj0dqwM1kmAN95fTzTe1OwhhNRVbShPIVzNPH2GijXTKQwEmG
lnJmFrH+cb83Qy/LEan24rsHSX+zXDhFEkDn1PoYrH/trY6Iodap/cWeMVbB6BLb5Dk501+fIn4r
crJugXzVfNYwNbeCpUoQnU3BwZr5kF+nDNIvRNZCOBDa4C8EwcLJZRKl6/NFanTzmUN5c9y9rI5X
OR3TGmQPHe/0Bg8zzoZFzupOo1nuOA5kw9aEw8e2iM5c6OulUMSyBtxJ2nbentOlkijskTnaJPsQ
vuFVMhVU43Sth4jznPQHOODVk1znIlAWVnIoHJUNaEHudAjODrSU13SEXlP1xWUCrvyALbNZBpSB
7RebKI4ODEdTEm+2x/4C+WjxJW9CbT8Y8Zi6aZ4icpvhA8B8jSu/nbPkp53bmjuVpfVparLK1+tJ
3oWkSOHQz3EJB5YQ0ooezFvqrvs0L3n0rA/h8EVS4uQxRP6peUa29IoXhkLIvpp3euh1Yawa5Jji
ybazo3bxiJ+Xr2M0c6FnLqG4psc08UrpGx3udSotR/QOyvdwgQQZDCgdOv6pynnNPNH5OVWJI3km
LGyCTpouEqT8muGVlSqWVxMqcOOkWvQ17FvnKDo1/GlV0UBid16XP4CrGuViTDuDtk/kxROpHkvu
Y6do4hTYL08JaRqPszHrTzGGeblbhuZEt23hBeyuqP3n1Fbm7+oMKEXm7JgqVLlFepuYI/bARWop
2PKKOC+DiHal9w17iImGDw28KLRJTB5mhJ3wDWFSzqI06wjpwjLja0dRDdCHVqehqDelq96hnyK2
Vszfa7OM/pYtqbkZmLj3e7klg1k20uRRHqGGuVprmI+L0EZq3dTKf6DRIgBlpcLejJAyb9V0XgJh
EVfsRomD6nmJ47tWOPJlUat67+qSJOVu22IvQUoKwIA3mgu8QEkT425Appx72DcapOW2s98bmnRo
YE3cKlrXTW7hpM4Pp8B+PpHlhLmyGkMkrfIWHDRecNEkabvsPewK0iOx9eTAck2hQ+AWUWBul5bJ
17rOdNMtmsm4yjTRhjtsSVsizdGv36ndYHXBQMQpozgkh4fY1KuVqGL5EjGK2UGM0/JjLoiHdad5
ESTbKjm5VAiRp5+D3VbHfEznr9i/DM+S3C4VKXOLobrsydhrTkptfoIpyBx1aKuBuHtrUJ9pu3OM
PJS82CWQgC+GurX3VM3Dt94W2n0r152fVMvwU6BA9mFLdbrfxKj51V7pyjO0uy3iww6GKy4bNtgk
3iqAZqfbSt0vlSZAVv0Ze9C0c9wGOeToPJUR475+CkhHcjuD29GvPkkPdfN91K66vPAa59Zwrqfi
bkSiSNgPsTLANLkq7aYu37+clv9bRf3Xi9rrP1dRD1/7H8n/+b/t12/J19+LqZf/7dckw/iLhC0T
ZQuqOKjna2LprwwuyiKH+RIoKNIhCmv+za9iSlP/QvyM3opTWkWSvHJSfsWcMtnQ2PwptPAER4/7
Z4ONF1e+32oC2nSKNlgJ5KIwl6QEP32/otkiO4KNzc0bpZL2IZSBvxPdGW2/bC3jcjLY6NSWyEM4
+apMKL0m5uMCfqdcDOwujiebRf6zLZT5ISLcSNupULoOZI6mezVeOqbRMmzDxBrDCBQiakjVjOAU
pXODuXbaRj8MzN0uKIRgQwPeteQjXynEZ8mepoXtc5LyqatlIv0I0ZjcW3WpIAKaUo8b/RnsL/XI
005dx+5HQKGm1LoLBO3R10nNzc9zBLU9Tqz8nk27TF3KnoxYeH3GycG55ncTJ83XB2LS1qrxE1G7
Az7TDqPfICX6YIRmgadXp3t1qI0fseZJYy/rI4twk7DCulYfes0dcN/az50QTNcZctDwiaVIsTAr
Fv0q7CZLu8yyXE4YxLTpA5l06rDXxgmVk9WFmbgBhE32Fd3PTSrVzBeT0jI+yQycpicVgk55sYRp
fmWBhP4dxiaW3DE2ziR2w52Bq9fkTxM6ZbYHxWFWUqRRE42HsmzCjODrKuOYKYasz4sjQVyzQwDo
GBYm6eg2vmKPA6VfZPhGzakYB/ow9M3wc4wnWsHURSNbd7BVjKIPFelvxamk/oPaGAYRkzywSHWC
Mgn7qpX8gtOjlm+mwrCz4r+pO6/luJFsXb/KeQFMwJuIcwVUFavIYpEUjSTeINSSCJtwiYR7+v1B
PXu2VNQRm/vuTMx0qEeiEiaxcpnfIAxPa++U0Qqs04jtrdVAkoFyIUaELpGBesx17vtM85dBddlG
V3acRGalq28jpygXzA66JjeR3WFsVeDCkc1r/+gvEia+5w5DvNWMyf0YOz6NQun67bBq7SYIaI5+
8EUpZzHC2imCK68bnP7YwB9Y/BBT707t4rQX+m6YFF5DJZ3aSCnLLK97u7SHD64tBraWgEL12XFQ
vXaWWMxhrboh+BgEhf/gkxSd3CZP1U5P++LOQyIBHbqc3vJhjJtOPo2a70JcD/JvqY6Hw01bD83z
NBcVtDRPo6M14XMUtVMQAOuphXPrcyoWkUJZDsPtVhTpoxy9Yr6gxQg4aAT+89XtnCKJCrqCVPql
53+VbZow9mvMPr2KzQmMCf69HNG9o8ngshyL5VPPWX7dpoZMrhZzbMoQG9IaHb4pQ4uuqzTcWbUq
GW/81Bim/dAwGFwoCIOdhc3eXSOU+eg4NDE3qIHPnys1sPZQkSeCUFXFbhhFsHUKvzcuMXacadQx
78QKebAe2myOZYQncfCYp4uZbwEYp4euhuq4GbUmoWGfjO0E0rgdly+6PwLp6/Bxz8PUm5PmMs0L
tDwlrshT1JdrxlklfXPjG5jXbqZFK5YHHDwZW9YzezEcjRbxQEFzHUkL5N2+dVNVumAXhznB5a1r
HhRGgf2h8WG+RZ0SKYb3SLuIrSjcYUdTmAYpVnKB2PZdnY5hg1TPl6YQ9r42xvQGNcXB3glg558Z
N+Qzg43A1mQ0GiYvJTZGeZU04O9XkT77+0J79bYxJ/NyReInkITa/MXzJ13t4OOUCzhJE0E2b0GQ
hIZGmdWXM3nIZk70zt1M0hN7oSPzspkREnyiI25+WuiBirBf/Pojgy7n82SASaZX7WbJxqjmsQ0b
J5aKreIhhNdkmURFpE6SdGtNrpVGVWbjo9raKiHBauLNkiTtDU3c4KNGYG3CkRkZgi09Upq11wTZ
zm+NPo7E2oIPxRgEMJbydinrcKJVLnat6DMoRVmFQssca4mFXs5QbypQtEl2BRs48Q5mG9QyBYq0
OhFLhmLg2YcqZvtcWApHK3cD2NKJdwx70gVfa6HToc9GUEDop/juguGCpuuDe2xqN68zwgctMBEi
eDE+C4rIbWa2FlIQytQlxOsNeldNbjqI0cxa3Nx6o2kV9hC2jmgHpwjHlmeKQ0czLrZ7im29rAyc
DCud3dF2pqwZz9sacjcFDxdamEUmLTaTZyOaW9kJlUdrOWDXqVE1SDyrzItxrPRqMvVtBsiqGfEU
G2jw72ZbViFhR6Ub0xHenIMpTsR04dv0P4Hddyr2hk2SJJNSW5V61nglnDRuuzCzCncqbjUoLVhJ
N3Yg2m0uDe2rw8BLhXiNTO3RznmhWHAZzxjVzMX9jNyDpMxQc7BJ/K66z9rAA76dwskCquLMbqTD
C+vucFVI1DFGvHbc5w4DuL0zSfmC86N80KYATlLPqDzhAhvxPRUpPXO8aGQfGUvZzlFtTeYzo5d0
edDGETpb4nrFGA6IozgXghrPuzELCw+mxDa7IgL8Gvt8Fkz6Qj+jXOQVlJ7rQm6WZg+BlovPgdQI
6W6kALj6aRBOo5G4d8hv3PQUkIgUigTryiYXo9x5pONQ6ce2WqwwyQnHlpmSnFvL7IpjqqvkMGcE
kuMoFDbYVM6Ds1zoVVbaJwaWk3m76JWwogk35GLXTpXLZH9K8FE3s8F8TiSykLikQx5lZubn8jRi
z7hHuMuHW2NSSTLvqlEz5JRwTiXO2/ZlCR6zOxRdoQ1pCFpPr24wDwC14Y+6c4McEkI/C/jOHiko
MrKv0oCGFvnYg34uWy1Bx1RNycmBcH3vNHG881KbsNnNWWpTvsFKg8hmmMp8NrIubdagY9fPtaey
T6XRZ6BIAQFjNJYzgz0ILWmzuwDayL0xw5V60vLJgzWqoaBhXhI5GMGVrTv2+JkaQfdi19zUU+2L
KthCwBvSjfT71gFgoXwZIy4FXeUih0G47HxZQInsY0nzJMr4IgDxla3dWihw6PlXzD+RAPCHZAES
yF6cbwcxpcmz6pfyOWc+bUVL7nKhOegO3mlZOc22JuXNDrM1SOcBFTGnQdvIcXqUFJM8Vox11LRr
kH6LjyqI3eWD4aP9+4Bokp5vF5iAXhYGQWs+V2aKgbSYneq2bybvOS9tvd1OKCZZF6rP2CqVYUKu
Z07G/HT1cC94bMuIr4NlgE5+VrnuWEQHWTo7YHFq2KedhlPpwAywDRl6o+xf5lb5ieEhCY5IRedc
AO5c0kPvQ/5lyNNwFLiLl8NdLIeeW7TatRZzZNANWytxDICQ2mzvyLvSa2MazY9VOeU3pqGJB7/2
5zlyUKl3tn07WnMk3YEsvDc4gvWafFimM+0q1x+YqrelbVHKFUH3UQ/6ponsVCmUQEfH07blAlf4
pnCavrgByxaboSqqYL9ksyYv56DMI0EDJdtNoF0uY+BAX+JGVkME2sV/bmlejRvkzif3XhukKDZ6
jN1YOBez2pHOli8uNN19jHAnu1nZ8qXWnemxUYNxMTBCSffoEzQfFj7VeWfNki2aeYROl1s4JDgW
bYc40+9ipqM3nWbIb7gzjHpo6JkyozV3jLRF0x12vWX3sE5s9os2QogI/QR41wZfJmijMhh1c4tz
N6JzQJnixN3R7LSvFhpLOorjg5V+EwW4pJ1TFrEEl586nLRwnIIDzBb3U60V+VXdD5YME4DSaKQt
qDRGY6FPX5yune3Q8rAuDHvyxTQ0ZOkK8uq4844YxKbXGvLbdPZkB2BJOkLnaKiVd0uWHnwBL4Cl
4dSzJXoL93hwE4rvxcrpeSE4kA0P6TJ6ar/gpXLrDorAMyd2vgePo9j8aewGW6/vpr8KPQ/qgxgc
Qp9kvtwy/0C0LdSdUdWXAGQNsR0RB67DdiKwvzHpOevWYv9FVkirdHWeW+U+zqrBuuOUbyscC6ap
JLwXi5Pc51VMn7FMyzAVbuVEA5kqBlx9vV842N9SGz9rvK9XAOZ7lfmFXAlMdP39nxrvHJbtAr+v
jhqhxyepCXsXy1m+/Lm9fz6b/HGjFqasiFqtAkrnDdSlXIuRURORM9HI3HitFE2EtlRwNGlSIh6h
1QqsyTLxFMil+KyN1sXhHB9P+wEbp/QtFPLr+0ZgiwJ8Bf2Crj+n/Pc5FMDSzuoIY2ZsPRE63Ffx
nNz9+b5/twoCEwg1wzpjFno2YyuMtB68lBwe8v9yoDyxSTTi6urPq5y1wnm4zAkDA4iXiY7AK9Um
Z/Ip3nIctHWX6pkwingDtUM7PyLjldR/N5/+6TyI1TyGhwypsHthWHOuao56KFJ88ViRFgV8NDMA
J3gQzSDf+DbOpsisA03wh/w+Zk6w18567swNFIcO30aM8Xe+q7HratBv6WjhWg3C5cCv3poPnbX5
1yVp7ltQz2A/4Rlw9jEgfhNwwAkR4fsoX7rMtW4duPJXeqrcB5gF4itBf4p0GGLFG5OTs1kRwFti
LRoKQPXhVbNdfv0OUZKb0A9ZRISLHqdmQVHxMjmrlzjtAaJXz5hpYgTXL2+p+7zaPTxkpojQuRmj
UFydrVy7ehO4s00foSgZYCRA3GgVSQHxv0ty8/nPe/UMHc+YkrGQy/xtlX8DrXD+SZhIXorM8Mlt
Botjpw8mDoa8nOdHZxCkWazv3cVO6jz5LaJTF07nxacMv+9Pf76QV9uL6yDsIgqGWQfUwLN3PUs9
Ny3NgQ7UM/UJx2qhhDA6cqlIbwt3NWdx39zTv3nLyDSD8DfWUIgd169vOUNVckF1kzDYO86TqMFU
GVGWQ4LYlJU+JBdB4i95GhYQY8UbRLZX7xmhG+hX0Lf4nvhwz2KRkXdrDZyKqBzA3enOwggq03z5
kqQ2Jcy7ni4GgqvvATB+EzYRj/hsU83SVfpkr56l1KdXSg2w4Vrf/VzKIt90Pp3BNxY8i7Trghxe
hFoavtzh+YKrs2RqqjqL6t6jH5o7w6Z8O56fbRraxijS8I2u7WCUjM91uRw/K9Mm0NKoL0Sz7YLc
wC9Apl5Uj2a+d/XprYPzbMP8veC6HJsVm5PzYOuKBGX5uMmiLrHM55KC9eNE8KNj4mxUQh8oZWL0
lvXs2U5hUQAuVBwGiFdyk/OIwHijY4qzwhm18VtMCwZbVvWtNN23nMN+s5BjwsxZhdY5U85Fi9IZ
GrbZ5UmElnoRghubo7JkwJKbxXsn0+ucGNoZ5QULBvY5cmfUx1nPKALCKW7yzY+bKklPURrg9v68
919B3FkLwARpBVNTZKHPwQxl7Dq5tNw0QtAKI40mr3wanmM/XOct5lGX8eIldxa+gCf0YomBDPt6
HOiQbYkvBrt0y2ugleVbvNvXD3tlgcPMQOMRCflzpcCqx8Qmlxkt4oWyLta7IhQ+6qrB+qs/P4Hf
LYUNGs+Zmwc/Yp6FuQUrvwrWYmS0w6OnxsdBqEedX79/GZJXzi4DkjdYs1+XybPcbkBYJ1Fv5Ex9
jbLc2rlvh0GP5/z7l0IsGnKAxU5lE/26VKZgw6BMlESjFHOUZkt8glAwgbnlV39e6vUnjygqIygC
NUQczopfl6LBghGyCV6SLCvf023m+54GtRxEQYxhvpFcOzBSvv551bNKhG+e9J/DAcQIGwTG3K+r
DuCh49xC1JYIF4DmptY8jY5SN4Hs2adpOn5csg5Qg884BzizeCNT/s2WWR2WfEqDVfrw/F1SLI9+
q+H7nExDY956emk+I2hDbiBcwQX9+W5fr8atApSBigDp1T6veoRAuBrKjYY01PyoCY3Gt9s//oNY
8HohRn2Ip8DNCTgFVzLVz+WVkQOkG9D1oLSbfnwJDM7+V18COu2rpBfpOGoj50+vb+opcx3FnMNd
hk3GO3pqJzUwtuJX7310Lnm5zdPjdl6nMAjv+IllNDw6mV+u37bQM2Sl3v9tsxFWVBvAOCK2d/bg
SschA26ZkyJrWl/Rb/0mMOi+ytP+25/v51XisHpjkweS9VOnUYf9+oacVAOf29PuyG0j39vOOGze
vpvfLIJMJTx4cm1or+eL9J6YsxqXKWStquoePw35whdl7959K7j5EdoxuWI6ep6diLEGMienOCwQ
vb3jfKmu2l69VdO+3tIoV4BnBm9rESjO7XzJb7PMTvs4NGv42BubexsulJ2TPgeFJIP/8039djmA
kSAQSUXg4/z6fuJZVig60yo163F+LMGfHNqZVkUJsm77/qWAD5NJUkyj2Xi256x2mVF7ICp0osA5
tQyy+kovKNxrzHnfIhe92hK0HwyYFNR6CCu9qjVh7uBh5QbQf2Pd3mnUf+h7s/n+fEuvViFrtAFD
EBhW1yj7LKxrS9ENiIcEYbZuN0nHddPM/rsfHKvw0FaoI8cxZ9av70g1Ocr+XRGHCUX7uFcrzYEq
XXgfyCXt9o12x6sknNUAcRCESPhJHc++2ElZ0neTNmaeUWRP+KWDXdCt9sNsDMzbczd5g5b8u2cI
Swg8CScFed3Zenqe+y0j9SD80VLWXBPX3sDP9+9+U9wXvmfsBt16lTPFlDY1pLEYDTstnq90qPjJ
hR9P7fyWEtLr+8HClM4X+Rl9o1eSEnOPl5KdwTIzMb4uGK6ZfY3piwje0vd2XqUybIk1MwvoUBEv
zveFTMaxAui6hj1i9xAU03UWx+ZfAjTCsZEWOgjj2NQ3TcCwE/S+VcKtm3PwHZ2eY6WVYhUPV5Vc
FWcVXbvSZ6GO4BskvexeZFsDgeiT6gfn2aldS4swgZAntBCWpzSY6R3Q+JwfXbuvm6s2VgyivBb8
FoNbO7tjpE3HsU8civ+0cNvkgApUEO+ZX35sY6TcL0XsJJ+l00/pzlyrrMcJ4tCJnrq0QoY3NRZb
eiUfx6Xxk5PsRWyHjAGt2xatqWUjATQcV958wRGWxKhN1pZLXxkm5vdlmFyM7Ax7NIEEu9N+Seba
P/WZNJ5z2FCMrTxF0+e9OwwaCl5CJr27tQ9zto8lbiswZbwgVAk5rCy0isHTm/v49deJMCxnKdNF
Gr1AdH+NBTGPA403jgfbr2knWeUUn6pAkUNirH3CT3M5vO+24BFTaAGqQpxjpbeeLVh3Y0mLCOGa
WhXyZQogHJXV8Bbc+PyjYRUCKf1VOmR0y88b2LmvAVUF7hF2k0UqnpFmLZCU7/98L+eHHauglxrQ
eyQQ0JI7C9dxmZlKpnrM7F7VVxAAExyNy5gKQIDbfaPQ+M0tUaHxgZL6kwifpwv40qqsrhU25aOG
1oLgWEgYXIY/buldWMWHWvDf//sLa+MHA+F/6B7/jBRy8b1epQzk+V/1y98MueHfV7cqIPzyL9sK
dcb5Tn3v5g/fJdqk/82DWP/kP/3Nf2sqPMwNmgpfa9ww178N4dhfxBWwDfnp3b/SYrifuzMI4/rn
/4Yw2iaQw7Xzgt02OgEkWf+BMDr/YmADBB120A/g+08QRu9fFt1Mn+b8anJACfkfCCPoRn4LZCsc
b5zD+Yvfwwdha6yJ0M8gRhJm7ELW7h5VFMutxeRPQyOJKy3KvZoZZZYmkmixwNH1aaxb36sSY87V
BsvMUbCVpvhiiErqkS1ztbP8JK93pWOwqxmcwheN3aL2Q6v3xbQV9aQYEQpwA9idcAFXY6Hp2A2l
jf/Vn4oq3k1dQXgJlep97TJQWtajFIYxi3Ow9Dh+ZJhQBJsJNPOIPtqC1Q4oDzf1UkKD7k6Idfa4
PmTb2cBT46srKs7IELRxGoid0Qd9VZ0M4dnqPvP6CYtPH+nYHuaE65YId/d1Il4s0Y0DHudtUGxb
pLanvSg9JT9McQvXVOSpgw9915mToAtRTM6LZcD0BW7Xq6m4VsHU6bcYNsZ/5WQ4BuDzmbHAFKqp
yvunthSqOrgV0kIXc++hY2/gqG5GZTB0PupwygeqEgqo9c/gWeaHMnflTavQcAAxGEHnSvYemjpf
peY+1bF16pMhHOinH82yv5h1PcwnHIWz9K4tR0CVcKehjiuAoVVr6ODoAwYfeX2tQUF/XFDIoGMr
u+MqB7J1aiAlItCOXNbHuLB5plnTXsvCvhzy5Crp+y/TeKJnuKuq9KoQ7qZoPRXpfjwfMuB7YWen
3ge3d45BgvCl6R/tlULa23uvBh8iXWALRfM0LxiG8YTNa03U7eXYydUR0B4QYGYS4o3p3Qi/fgfI
PbfCuleX0yRPS2w6O+nhRxbTsNjagP8+LXY9nWiS2idm5ke9hyDKxqCQ2KeFcz9ykUAvkic3Ta19
l2rFnTAHsKVIqoYJSUAydt2FmOZkO2GgHtF5fuy1DpvP3MMECz3PC6aydLT7+LLM844fBE+KeI0b
7Onx60cvqe7pVG9whXxqij7ZMMlCo6RTTha5KFWvaq1N+jh0Zn3pul0Qrq6u6WrtdaUH31E4TzYV
VE4R2tlSRsXYHUetBejpkelq5naML0EynJLKzZ1tbVmo+iSBlmwbHQTuxhgxvgrYCHDEkWl2ug+Z
vXSh58XVbuimU+YVLqpPVRmiRnIaLL2JePcb3PmiukvrPfqoH4a23ntN1m9GHLQumF8/GuW4E4nW
hyIW4+0KIuDIMGx8gl32AurDK7GoOzhFQ1e6FbO6Lkml+T/ny7RUy1VcudZOKv7hSY+UsHbdW0XP
STvorXGyGHrjep/kU4T8yF9G1YNCbrO/uqmwmwia/jevUUUTgRT4IqVjHfuxmTZrynmZBUV25blw
09wV5GAX0x78cIuwlWpxdygWMwU2Zzfh0ozdTlYKLo2wrnNSl9DNtfhaKhvbClAtG+4quDWzxB62
tPaRi7Tl9KUwym+jZVQgZIRxwi2vrPZ2rc1HgKbGRV4CMI3mlJ9mkO9txlHXtijlJuall5h9crG4
aRYxVncYMfWH3OzHbaVo7+1MiybxZqxavBUGh4+tUopI4JvoOiwBYJ0QvOOgjqSiubgRrfZiaOpG
ps2LG7sAaS2sAa3bue4f5ISNIhzwh8IDpWIokEF9T5cJwzmfWHvUnfgSqvan2atK7S9htegGu37Y
+fUhN8CYZz5y8JjZVtZXiRhpqI+VD+O7C66RlD1lNaGwyIKS+Xyt3dpuetllzSmrpH1FPA9VU9o3
5ZDzh3xNEdEAdesDEuKazttMEHugD268VDm6Lm7pF6E1tN+7UcQvXeo9l4G2tYZgCAOrwBtCXy3k
p/hjPMzXMNm1w9SL5dGsQCLrcdAe8sE6QY6xiiitSagj2YjiSx1r1U1SjcAzHUC9nY10RpXfophx
QqixA7gKbnY3eJqBbb3BzlqhZbDicAfJnCRE+gOSlYMMWTFeGflyDdDc2vI98VvupH80YONHdiBT
7c5IWueKor4k1CAz0OT1vdfHG3/R+ReJYIdTRIEGMchPkUGQ+oVlN84JnQjgsHGPIrybotrZtIQM
GEwMeNuImONsFsmBkdQo8Wezdx9b6WcnHj95Tu0dZ1hVVbuv/XY3De2aDsrjEsfRnC8HwNrqEw5Z
eugF6oCInrMcpqAOh7K9KdqZ03SEdmM57P26fUo6vb9K4gm+O12QbWo2V0C3pkhlX4l0KszTxLlG
L8P+YE128s0avpdNucUvgSeoSVncZgQHdCrugn4MHWO66OPiSKUB4bxpbzIGYSGak/qzI6nFg+pY
ptYH1//S9M5wTPQcsG2375b4Bg7ZtV4ruUeGGD4atok7JoX1X0Gibho4EGNqXAPGu5zz8q4wD7o2
gaLKwja+NJI+mqyKPAC9YH281jJ1TLDkiSpDQ+veASmu3bQ9M078BA/CTL4TfJFv9WC7RaaT3tC5
KneM7Y6+9tIYd2oFaMtyR3LwcQgWejFu3oQWfKmgKbC8zooLW2Rlthnb4mtDnKybB9P6y4fMh548
Bn7fQA4zMa9vyA12+jRGeneNjHE0wbBqquSBRhmfmUEoAsel4U8kjUhLs73bnzrtHtHlj606ZLT1
meURktEEXr77rgY/AjCXp23UhI1HPu5FpU7uQvB5XiQgXCIKuPxwcL3I80+Uetd8srfkk1EpSHk6
f98uwOnUyDFAMM7yTYE9UJINl9Kc9r3RXrje17JzbvzMuk1FvS1anG6QkEE1gfzis6MdhWWjENLq
BimBgjgaXAu1RsWPRYnHjjDojm1N+1unm8QpM7tVgDK9LLmcwAVHSJZvuxhmoia3vtYeA2iTmAKM
w8ChHdR3i0R+L7URtTB3qUn+MaFxi1wOWsx75d62Ei8TPgfIfWluXoP6Amg8olUAwqa5y4OCXIQc
2Y9GB9yyiwTOZtXw2YO8PSzWhTNXDEysC5oBG6NhtwAGbeAkXiJ4V2yQk7wAgnEzTmhruK0R97zs
hmM4WeTd0mrmwbHH6hK4SbZPZvJSHyR5K+V1nfd8+1X/Sc64QYMxBRXpegjJIBySdXfmmH0Q3Y2X
5vV+EAYWEu1yY/ryyuiGK7PfdpY/b0yv1oewEB4hsi4+OAjdPU1WMOzpZ/kR7BHwsDmyu7X94s3F
bRBMh4QfCUc72IxC3APLtqPZcdR+qOYsSmdjJ4ruCu9XcPnNfPT19L61Sn3jcN7x/R3K8qLuc6uP
7LHZ8j/IotUnuxrTy3GU7G6oIMA8XNKenHl95Jvpl9R0Dx7yjHWSkh6O1n08p1jrBRdWm4WzJw+2
Uz6YrFx1OPdoLsBV03+yMwxLoGKGi3my+7vWXHc8/ZxGWTsoNhFnMYDHLAKIfDQyHdxewoMJizo/
pJ6Wc2JEovH3WVbPuyXptzHJ8Zw5UTCyWbNpX7r6BiYOfpikeACiN2ksdo2mf7Iycs3J2MRzcy/s
+pRPSOhonvUo9e7j+lNuVz7pU3Gf5dozlqrX3tB/0Az9pdeGxzFo87AjJQiDeIj6trDpCAXazTJC
7ZvjXVvmOzG113ppXGqWuPQyg7NeB7Y9mfeGLR+xYd1Y9V+y5PPyINMik3Kl43sxCPfZkNPnAPSx
33nXeHZs3aWywmwKdpqZXFRZg9FmfLKVs1c10MocNyiKkcrB7lK3HkcPeonravHW8Z2Zn22JuUjK
adBXIydFYdTM7C1mSZGuqbSl84pLgEjgWuZwb5wl2VEUZPBepgvQP8/9kHVXqTm1+xiHlIaMHpmM
bTlnW9W3QNHLuyS+DCrrMx3Hq4K90k/JVkCACuHIcrHgQMsu2MELukzQbtJE0yLLN+2xB9nOefp5
8d05dKpZ7qtG/2Ki0zeZWVhD/cCG4yaPYd/CQVjHHr19WXv1BirbF09qD9g1PiTlcIFNSojcEnBH
d/rLKa5iDRFUu4G0ahq4uaXBjZsP00YEguH9cpUH+g+3lEs0hfIrdyK7tp1mD/GPKITLC8zVvjDR
74PbNeoXyPFsTSy9PKCcl2k97jxv/pB52QEyKcPN6hh3VA9kKkSZbSvr57JwtxBnNyOjctMDsLhq
TjnlEa3Ay3S5qXUEKu1PDNq3Vv+S1NpWLdUdMp4IBKqwrjuSv34z8Yzs6kaHTSCqvt44ZMbxSFaV
6HeL6e4h/+5tTrci8UOt6De6yJl5dteaqz3J/sarpvvWSa9lQrGSfBnJJzcTBqCJ614X6YD/4/hU
D1YbQR4YwqXABIbePueD1S1GJJNTLgEzxZn24lrT1vSxIxy6BXhnMl+5xoTTTIk+kU7x0pZfiySw
4SugdUvnHiXW+CLuMGAIEwvla08VDFt8eyIXhyAbfy3TDA4zGP1p+ZDWQQnRumoC+8KzYqqeRcz6
d0/m5ldj7JMPXVrZ3LiRuV/SphPPgS6FHVllL166uCKst3nO8SKsYL6359KzQnDgc3udjkF+sPpm
Rgg4masiQkqqBWasazljQVEYNwM1nAYC0ZAu4s0W5opkWd0XtNNysrzUB1nuxQlDxAL5NhqEUJTW
UitJRs4skT6Xfg2DUtqdfmk5yK5HulIup3VpFlMIK0HDB6pVfbLzLOVt9Tqedp7b6VVUOJWTbs3U
OLnuVH+EFWFdKzPVn602SCCXCZ2aH40/cKyTNs/dFgbENu1IkjcWLjuQEwUd6zCDslfwJzSo4I3o
YgTzECu6giVUkl0NMAKRQHbcx0QuWAwT9uEvZAMyBMoySAFHZ+4+2UK5TSS6MoYBYynp7oohS46L
P079Jm7z7MSFjQ+JppojdiIW6Jp28e6F57FpMub+D/nUFA/oUDmPSxCPL5pjYLez6F1QUtxVRRbp
hi5GhLTWymKcdI5Xp3Ry1LfskgTOrG2UhvAhiRfkAQB0R8kAh3HjETAwyh0oNymUO/dDjNjWg58v
yG4xMoS2bjTOqB1zCZ896ifApjuJLxMaIPoiii3a75O/cdzMGUOPjumNbTclX79S3g0axrgvV02t
rsgsfTNaDE/VUTFxWEa2P5drHB8dHJUyI783eqZIpASBs5Dx458cSggUX7JCaE9GV87JRekVmX4/
jk62Rj1b/8yYEWsiCWN23oza8rXOwLhDUxAZqHlDr7RoXslTf88639Ur/WeN0P/f1HFw2vtTN/Sx
yvrv334Qu//PVmTdl/67/IXfvf74v/ndqwjtipUHh4dbA3Cm/26OOsa/mHrT5AMBAewK2MV/+N0o
1wLqdUB7AyVgCLJq5/+b322a/3KtdUjFMeihv+O8qzl63lOnY7uCO8GZgcMGTnvWwHcDIdrSzM0N
1zLswPJWh4zOx9899f8nBPscrLOuAlwOYzIaHAx1zmgDvjVmVtMpcwOsv8P7eLSeNaVqzjw9Oxqe
BzhjcLsN5AdrFWSob396N78R6zmfUrA8+jn8x2PmC57ubPkSj6E6BjK8GWHMbzWhE3eN1NpYXeO/
cafr8/qp08w7XJdizMsyzEXNs6UseBCmqeEoWrbBzhbLw+iSI8A+hM3syQxCHEqBvZl9/vMd/uY1
8nzXORlqTDzqs4F2N3SaUwqNO0zzmI5XoO2gjL2FvD4fla03h7TSqkWkr9rkZzcHa8pd/Bj3VJ2a
8DhPZfWssW5oZMI+6kWhvv75rs5ZGOvTXOF/4GNdlJxeuZkHTVsbavQQUe4HGm0wwA4afTA6+LFZ
o4rE5FlFLuXJTpmm+4KE6HOGouYOFYDm8Y1rWR/h2ZvlWoB84fUEiOR8E0kaHZ6RJnjFDpjzYfW6
mafsBrI8ciNYxlloHkR1LK8drvkAZi1kWOU+JzldHk1X7/MZW2WT1ifzP1ezTjx+mmj4QuoZLGNr
49D9ZrInv+hxol/qjJrTN7b0b/YWzl7M+UBHMq485/z09tqSwIiDrweiFKo/92UjzTcwEr/5RH9I
TKzAJiyuzl2oS4+uSFUBzwn4Ui8BHNCT8PJ0j6hzc/HnN/nWUmchz457f3JzezVKSzn7vZTGiWqu
+0S+U33v75eEFu8KPoPoYp+NnZDRpMdERNo0tJIgNert1WgpP3rv/SAQxtdBXAO9AAzo162A3Gpv
N55Puk4n/1CJZT7A6hQHEg/5v1gKABAQDOZ9jFHWrfLTrkNkE5SC7TUbMYr+CTEJbb/4wnxKZNy9
E8SyapCR5dgrAhpg8nms6RXgEtoEEN9HlEHTmtqbiu4tINA54IO/mL8/MMGtcjRwNvx6Q7OLwqVV
Q6/n9Da+u9LKj3Jxg0h36YWOiLL8leOHtX/vC/t10TXS/PQUsSxuhReTs7ox9l70mwZ6Qrj2hQY+
E29s9tcf7/qqgHOyDUF3r2nJz2vVbTvZTofvCApaa9IaIHxq9/EbKkSvDwbAos6P3bcarv/g0Px0
R1hnkFgPjtzQ1zT2lmy8PUpF0CX/i70zaY4bSbPtX2nrdaMMcMyL3kQgJjI4iaJIaQOjUhLmyTE4
gF//DrKqrMRgPIZlrjstd8oUAoDDh++791xV8BgNzb6gBDjz2mxQgnAz3cVrcDo47HwkglYa1Pna
ZinHzcQhh4SwX0PWn66a1Ok3PmbqCxPh+4mDb9haHiLGR/Odkcyt4sj0i7gPMkJ5CcOTxVVeyS7w
UkNeuMEzDxRVJOoQGhYILE71l3HcDCPCYm5Q74e7ypb9oz6DXq5qCqxW7HvjhXs7s9SyyhJoiP4d
jxM62bcDpY2ydhRNIgMMpiZ2qq7EVOU0sO5zBRoPyIdIV04l7dca52+xll3fPfiGah4Sv8Ek+/En
8n4bxeaWZ8yUBr6UpJ+3vybpyswt8k4G9gJeXo1dbmAi6boMAwk8oE/wgfBTT6NjAL1KjfQSr/3M
AGNeZs6Gzr8wM07mhaFsBWgPrk8oeLg1S60O8Jp1AWfK1z7140PTo/T++J7fDS+qwWwhEEQzKaGN
PrlnCOjG3HVtH4DASTftkNCArTwOblX58+MrvX/ZXAo/G0pi7m1JdXv7eOvOjDwHxxzdPM6TQeGK
cOfRrzpIpzOBsDQKSVuFBox4RctdC0JND56y+is3V00SfPxrztw3Wh4XIPLCB0VE9vbHqJKYwV4A
QO8wz69czW0+2bkRf0axll5YVN59Voh9F4cCB6dlmJ/mes0ltGwsdF1Q62T3yCQFCKhF41MYUymJ
pt57+fjW3s2+XA8hJhpqJM70v08UbI5G/12GzBgy9v0/Ms7oW7we2uHjq5wEqbEZ5DIm6yXaKI4e
fxLEfp/k0yEMEXspbqvOwmujpcFMC7HKg07DQnQFMVtusrFvFz1FDOklSjcuVKkrRY7RfaFhqaZK
HVnUYLpk8/FvO/cEbGvJz0DBt+hF375cR+QobUs4qYvZjwgCc9zOVR5f2D0u4/XN3hyDJvsf/uUS
aMOWIfbb+pP0UGZye4ZylSV1vI6HOTsmcxaFQU0K2s6ks3vTMqUGgtbr3gYWoF0YxCexjX++A/Se
LsJRWjcC/9vbnxA1RmZU4dAGZJ8JhJ5OGDRhWdE/EDah0w06hDxuI2qQo/vEGPXvW9UXGw94RiBm
aexrkI0XluWzjwWfPE9l2bufzijkNAg3K3u+LIKIaafUOmeFSekdbTj0MXssXeOeSqPcihJm/FQb
ZNx9/P7fTaS8GWRXOGRsh53j6f4DvSYBFO4yNFOjuat5Gisnm7JDjzb716x5I2N0Ni585icRiMvL
MG0Qq1QayGtcjuJvX4bT66NGbLUKQtd8tuRtWXXwDbWgRDe46G4xJRxMJ1qP8UTCzZai4gEu1AAg
v1XxyqZrW0TzhWDP90/CpEtNjQXavcs5+uRLIJ95jHVJ08OWZn+k0S1u29po7meLLYSWzrTiJrf+
/vHjfz/hMSRxDbOXQOSKa/jtg5iaUvWwKfSgbN30evqVtciN6mLD0nYpdvnM/bFk4p1l3USg+ae2
+rdvsFBWid4rmwPIo/IB6Gm/wTtSPmb0bfcIRb3jbFriAlT3/Qhn2cDBT9FlWT9OtbSGFYclNt0J
CxFPMRZlekVbtN3nU018QlF6yR63gk5qrd9Pt524KOZ9v3hxXYsNEwsLle1TASxdLBuFdkI8LOCm
NakT0XXoVu1XJXNxYZp/P5Xi/WJHgtljecKnRbQ6rZf92DwFY26HP4oyTL6Uvfn14wHz/n4QQS9y
YSDdJq7Qky+HgCjQUwSbUdPu5WNjAOPRqtj8I5N0tj6+1PuxyaU4BeiY64GJnMIL1EQkhRGnU2D0
Mj84rVVDmTYS5uyWPkicTL73lxejZYUklx2HFta90yQ/xX0hrOymIIRqvjdlo90INdgXprz372m5
yp/HLajmbKrffnNAgWRv1jkfupaRvZOimQF8k20/fnpnr8L+GH08JSmyC95eZYa3p8aknYKcIPht
0abOdZ9G44Uxd+YdwZCAzY66m6KMu/z5bx91RkAH1TWg1QrXxaGqmgUlFTafLCsGPgDn4cKzOzP8
DI96NBVGkB1I5N9eb8z6lI4F1yu8RLsyU03zUWLmpQvzaby0PJ67OZxh7vKW2G6f0tXbvKPq3KJ+
0sIuDlL6xqke/dL19J7RU14Y7WfeF+cqThLLTLWsTW/vzAC+5jST16G2bXzOTKSbdHHT7z8eFWee
3/ItGcipF7ORfvL8YNJQotTsPiCp6WcRJhabHfNrx5S0+zsX4pDG+ZQC7ekg13opMVWafQAStPzU
qBKnMeWuYzj3f31GYjRgOFvWcTyWJ0VnzSuGxAv1PtB9o743K9vcaK5WP471aF54R38iJd7uI5fa
9n+uJd6+pNmKReS5HLub2o2OA6omuTbRNeObLo3wwezawdkWmmGAr/TlXLKNqkdwdaXLxg+uVeXT
vzWLdtXhtplpuYmuQ+s1eNCnS7CTn5VW1j+lPQgBO6uY3KCYYbAGH7+bU2QJ2x/CMvDXYs1iG0SW
2tvb0GScxoNWDQF5VvoGyXB7049d9zLhDNjYPmBONwzRsBTWrB1Fm4T7ybXqvzEUl4e5kFOonp16
qfqJA+0k5IA2CP0W0aIZpy6n3y1WxguXOvMhL/s8djoQJ9hanYz6CTsxTmO8iE3eZDcl+mLkhpFW
HyXK8CWEu7mU3nL2irQUQG6Tv/Auoc4ueQVD1g2EnLfjITGdfg8BBZllhLL9xszq+P7jd3pm+iDs
dPFRsEmiX3c6fcxYCC0xER7kVxXqsQkZn3DSCyPnzG3hSqKDhImDTcAplKTLCVccFKE0TUquZKry
/qrJUrmf9UTeaS1I2I/v6txIJc8FwAvlVYIWT/c0RSpSR1TdGJAjNqwigs0QUwlk32lafUbmob0W
JpD6gNKtekik73/3ejZBf+O7Zw9HjZ6VgLKTvTz935Y5mFNODvqCCC6nMzYyy8qDRk0doAgIveNo
5fGdWXrD9SRisa4clBAdBMs1jXaLom1f34O306lATgRbItHYxqpFwz1EFUwXPkX8CvSpZk/0F5bn
M9P90o/CtsZOCq/x6cDn/IL2RVNB7U2JviK1bNz7hTLuy1KpPz5+V+dGICOeT3pJwsT29/YZ+SoC
uFoUPKMY4Udc1Q2EOTva/o2r8DF7NPt04B8n41xpvjeLmjA0OnjhPm/T6qr2wU9+fJUzB0TqBfiK
2ATSQ3f90wdXxkpnCwKMu4icHypvwOMWc4xENIO0d9CLyO/XgsLu0xQWJVpcvIO3Q6vnB990fukK
Cq/NjmQ7uVl0b0O3HVYTVY79aOjDl49/6/tzFT91CahaPnDEy8s3+9vYHBPbGvOK506RYz5MdVIc
80imSMbCcKdyRLC9UVvfP77o2YHl0niFmoBtalEm/H7RBrzPUPkV+rUue5Zo/Ne6jqAv8udi8/GV
zg6r3650cnstFc5Ur7hSOZQEWqChvonnXF2ohJy/H5xftK1NbBwnK2LfOThaXUlOqudFYMJ6eJAJ
aLJVKfz0Ek3m7C1hs6H0QaeYvKO3Dy/Nwp4USya1TGXGdlq0d7LV6wu3dO4qS92UWsdSrj/dvTbu
yIJht2NgKdVvjCnuV1k9XmIDnXtwv1/l5HvMDL1tDBPrSsE57rGvwFR1YzV9seoQku3HQ+FMWZoS
2lKiZdBBWDrteijDmnRI3IphAG40sjx8QSBj1dUQFd6zkr5xNZqefBlrPX8CLKwdw65Prq1i8pxL
M8QyIk62gpTziHfiG6AL6ZyMywEBl69ZrQomYeTM9GOyKfT4eTRcuSNC59dgJkHZIyBPunZeOWMS
AYhNLhyHzr5jikVwfNhou+7JaTztw1gfZwihhE3We3swulUFifLCKvKO/7SkqtHXMsBoAQ1AtvJ2
wLo11me34pGD83ev5yLKHjL2rresta0XCPCJV0kbuZsUSv13baHOh6AqXwQlvVfcIMalffi5Qff7
7zn5Wq06cxVcVBV4IbSpXvIA6GeABRbO3/lWLZ9FgBK9QORw8oSzjG0JrRAWgskEiB1aiJLrLLow
yS1fyelgQuq11CQ5bRLn8fYBy16Bm1axClL27P0qQS4I9nLpPT1YeoY4fMBxcNRh/Jm4OdLqr8Lm
lhdMn4fMZM66nA5PvmJ6tpE7R7YKKqyjV82QyjX8evnpwvd7brg6yKzYS/EPrt63tymaOMPpStFD
mlP8mgs7SgJ37rXPE1LGa6Ma8QuN6dBi0SrjPwhgGOMVVPS+OcydoT0r0Vp0IkKNxm4CSjm/8DWd
W0l5pouiwKUobp48hSZrkNUPuqKYoZt74OETzrHOvZ89r9g7FY5Ayyrszx8/lGWeOH31y77SWipC
+DROtk1R1CciK5jTpipPNkncYiKsUlCy9lej0758fLFzL8DlydOGYFeNqfrkBVQ9/q+Jz4WGsbgy
G4/Eg9Tu/8bKg57PIx2UeYk9ydurDEaG0zPhORIfgPi/LO7nbpCPH9/KuU8GzO3SO6PdjhH87UUS
hNVssekPoK9uv4Sdb9wWJHxclZrsvoWa5W/S0CSeRVfGhds798ZcVAyQaX36pKd1SRp0Q1qhEQrM
CAcUaajxVVMTX7YpHPi4q0IvsqeP7/Xsa6OJB4EP8Z5xGkLeVLCg+UVjoJTvB5gFrUAbknT78VXO
zarcEUo6AhKgXZ7M8kkshacSYwzCEF+o2Y7+Fa2Y7qDj+77wpZ17edCwLIStlIgQmL59ebm0HFTZ
GWaKyFS3GRa9p9Dtyv0oI21T8NoPEQHGL6UIzb/xKCm56ktZlGXTOvkCat1t6ZCSeV6YY/IlqWpz
XRQk2X78KM+9MGoa1KM4CUG9OJnPZ4zsyZCbTHQtUNLCVwVAVlH5f2feBhKydPAWzaG//I7f9v41
i3DpkMyMv3Y0Nr7yp50z1U3w8d2cmxdpWrKRRMHDQzt5Zk3EiJTWOGLCCtVNT1hyvFG9QeVVJ0SE
2L+CkBc9Vxc0LmcP/wuVlEsvAWano6QuO5xDBntL1Vs6bqGyce/DbmqfmBydfTiMw6FFArqbq3S4
U35c3udzcwnve26fR8gWikKOWAuo4u0jtmajrYyRryJXodjmhj/sBkevX9M2THbTXFo/dDGbXzkn
tIRDtFghorSz76M8/YspukvVjof/n19yMuOlRE7UWTyzoXfqHuNeLLapLy/BqM4MXTTjrA3UDCjt
n24FwFhYEeZ3ttfzkMXgFswZz0deGxfe7pnrsGdl90w9n/3zaeO3LgxRF21nBLDjiuOYkocF2f8S
+fXM0KXJC6ppkbfRGjtZikhYaaRtxkZgeRqum8GZ/oC0X+4k+hyagJGNHQu9w+7jD8ZnTJys6QxX
uPAufF1SWU/flCBILIpzI1BNLB7wGsVbyJjjOsP3ve5Bfl8RHt0QrBJPCyWi1i8clM7M5MhkqDoi
al8kQyd3LWMySuIoMgLf6PX7goPQxi3l9Ohi0f74Ts9eiaIYW0Y6QAyYt1+H5xtzlOMWD1TrTddE
BDWbOWu0R90kq/LjS50ZMChlYA4uzVwP1eLbSyUqrVWYeEYwIS9bja6jcOrE4YW57szK5HFyQ2CB
RADh58mr86QdSglljBRWFyWT77Txc5R6fR2EBDgtiRZdfBsLu7W2UVlm5YWbPCPVYd/02/WXofXb
jO5kbex0fiKCUDbyF067/m6wcNvOyWLorAqr3JF/VGwszW2xDHijsSPhxPoiEu0aCvWmSgCrRFbU
/vE3nr6vL5o7Nr/vCDmqHOa0okgbxFWBkXWc8sCdHHHh9v8pg3n76bDv/jP/eWmZcxR6e/+62ytf
a0k+JWCMpCEXgMrLjAnSMuav5oRRLfdktrMHj/4YXJn4M4lTVRa0RuyjAu7D8jbSaKisO3gxGu58
o7M/94nUImK4vPJm7Ge8cj0MQWc1NJGnXzWFj28ahKDnHCJTpPU2kdKNAieKknpbYSP7Fo41xmDs
bBXhHNpEzGgYj9N+nvuJQ33XiuhYxDgPV/yGaQSLMREIVkhtynZFiKKKJxVha0nkiIBETzlOB4aI
WjQuLciOUXqtvzFUngBOLq3c24B6i46TXc9PqppTqmolpNrV6DUEaXmDpaINkWdhd5Wpqe7WCRYL
3HYxvFv+lgpqj1Au9TK9z1S0In61EAF0n+qrhPQm9iXJOeW2NSirkaqa2u5GDohtVq1oa2+XG1MW
05GpFhdKrExnN6jU3S0Mt/zKk3077TMElw3KQ9pV163Z5lGAfieK1oNVO4/hiL0lsMZO4U70/ESB
L0/JFqjaxM6ezCgZ7afMa+cHYauJqN58JGOHc5fWbOOe+C7wKoZLTjAZc8+CYgNmIOgaN1Wj1S+2
3ZKHJlx5VU/I/sltS+pqnStiC0tKFxn69qnRrrSB/RLsgX4mKjK0jVUaTf5ENlPouQTHmelwnQtC
GPEKti08x8TqAsPLKFdHHQ3lXd47GWE3YegeU8cFZWOFsxh3xBbpzyIq0mnV2Zl5m0RTDJUmZq4/
UPhJcWZ2ohVrZ4zz5thgKRI4rVu52Hv75to3Q/R18PxmqKL94uozwsFt9oMHmfhOuKX2hciJ4YUM
ZRCGrqJrACS2dL5PjNhXxyvVnTSwUnrFXNB+1pVYcdLRF3Nkqj7rFkhhgK9SXbkVnvkVGhuD6K2o
6jqfr7UYcbp7kXerd62v7RVBmuPX3vM6e5UCbMIF2XXkpxHvVKRBPujmr7EkzgziiZnuBk1qvyoS
OC0gGfhVoAeUjFgdNNYnJku4CXM5F892AYyFpD2KJWsKgvG3NK29A2zV4ieRN8m9MsYhvQsj13rO
ErCFSG6Aba9I6Yn1AKhoKBkxBUrdwu/wAKsIMMiBALSWmEp7Sp7LAa43SgkVVvejIMUvAKLb5OvZ
T+QPm0CbapXluHZXoVsP3zr4oPW+AcSVbdw0sp+JylPDDrx/KNa0kcy7LB59m0YnNMQYPY226XJ/
blexNfFRElNXQF7K/FrfuNIlcFFos3+XRbmGtTnkhyQYcKJVzktbkhEn44fkqAMY0By+wyXRNPBV
dpKQRZdZzwlq/mjlufVMJE6cJlkwokGRG7RShnfwsUrrQeJ7bOhKHwbOum3n5F7wLcM/BqTYr4cQ
q8EaK3upgdDKy4NvJUSvJHVp0o6SfU3N2iHLcZWPDegZEaUEKveaoIE8xklPvrCelXWgPHtIbxyh
KXudzNKHRanF5I9o8LiIh2rNWAYcXcoXoXSSgvuhqNLd5Eu+TqHHXoHsewizvVROD95H4PYllYVJ
ge532CHs8s3yYRw9+1GLVSOADcxYtIHCKmNBXyYkRPUtxvYQDe7EhEOFYoVKHwqNXWVqNzoSNCit
MGe+Koa2NNKggJKB5re3iTUkCXbUQqP9jkyuHLUHXVOzA6YNfK+WP1Vj5hHBDZxR0Fr7n7LBZ+eh
kgqGNilvqX35jzZT0WdbSI1yGsnqGydx8qsUIgLkBpUwsUCkko0rnqbYSPljwtefQEzVjKi80soL
e8R3glAPrQedJdwCFOgR0JhvV7oIceMAJ8QKUid65HEBITDCCaaWngdEJLAxLWUTmGH2g1UJC3aq
kcqAIHflk+G3rvv26c8V/v+8uv+NyOG3zc47cuHzz7b7r9Vrmb0x6C7/zz8Nuqb9D+ypiDKRZ+JQ
R873b4Ouaf2DLiRanUWTj+Zn0cn/J4AZ7PISQLO0RNE98kf/Muiaxj+WHj0lCI7TKOwxzP2b2nj/
z60QwMf/r3UWhQsD5bctExxkzjYI/xClUkZE7Ph2IDnAses4wWJh+NnVEFpfOtPp7+sEk2lPqXrv
NEw7g3IJxiQ/9Nqbx3uRy2pbFrq7HjFXSHYV4JLotx57XVo7XaMH5mfmfF851rgfyVAmUHAU1o5W
Y2B2+nRNUVbfJoXTgW8CXNx2tD8EnSCQU1m16Uu8RL6juSukBNdyyrvAFE1lb824027V7H7ResR7
1LC0bTc46a+QgPg70Rnlc6ZNxn3Vm9qDmB1536tEv2KrXxztgYiSVVVOC62Q0M9no4jbb1jNYqBY
8yaVu9brb8Kx2ri0I1J/+NksAK64dz9FTMdBYsx8SMBBnWIoMB5NsOjkN5G8iD55hKl4jG15EHmx
syeIMPEhe4VUSDDBeG9X5WvoNN/KufkuJSQd0W9y178mrvdYueM2UfW9Gzn3RlTek/LarWxz3qvQ
+AyEKtCceueEG+Xel176GMv6sXSR1orSvWUzscHOTyC7saGxcp3l473yXtLEDcwkJNYu33kjMdPt
eBxUgxWjrzHYaN+azumZPYuHro0e/QkmpGun37oRW0RXPBOVeIwz93oawq9ZNT+rNj+EBrjEqiWQ
SGyi3t0SN/UwRRL2Q0i6a8ReyK2+tuTCjdhSbS28G4ZqgpuUrpT+1cyPUfNznOagatIjmdCfRAUl
rS6ia7fytyNhrmsvEtew9fkliXcTG8WvhuMVwYcrR/NvoVbum9a7Ew1XxIY4E2q6j7z0MKf22h6y
oEvv/GTFIfOuj+xNI8NXjug/SncOtO5BE+ldGmebaQbjkpE+ubfFfU9mqSa38/x1KA8kWX+JjXkJ
zpPBMIGh0sVrXQl2qneWAVUIBfXO9/Md+IsSkk73ouXaVmrzto2qJzv8XJlwg/JP0gixOYy7XqQ7
1u80Tu4TLTpoYEAkIcQ+DS+zs2+JHbkVpbdtqi9z+xyW/QH7xLfZRZda2Ht6UxvoNzfTMF+5hfUt
kdF9HGa7Uc/vJo39jlVxpQYze9O168jMD1r2rR2MKzYSe7tm66dP63FidBKJsxq8XSPEDdXv6Jaj
3lVRx99s8coIup5luzUG/WsmvqbeJyPmPTUkvoUNed3qF0vig56px3KAyOfFuyhrQPyYB7d8KbWG
vaNjX1MS2Xh1dzSVf8Wh5Cnp7aDtany1Ny3+NS/rt9L4BGH92UjdraVuPJgg9jVIYSJ/3WnnT+MR
BvW1dPAopld6lG/NRT/OIu6W5k4k3aZto29+TmixXYYPU64e3eXjiz3/szHsm/6T1fwssN2b6ZYA
+KC00+3YQaHGDK+8gyObrae3R7NKt07t31RUwFfsPqpyrdJxVZH8AoVkJSuXrRvQKrO4szX5krv2
fhLhE1vqTVvXRy0rAH9p/sNQ29ea8zAQF++WYlf50UFwllLzrizkZiqHfWu3Gzv+Nln2fdu1WDXa
fKdG/UvYDLekBzzTCf7D8Ij3qRPFplcCpus20JRsp0q452jXtTVsj3pvRVfAua1hwd5Yq14IfB3p
CKHQ8p90X783fbnOyTcHQ5eUa0mLeOUY+XY0vk/exEZoDiLf3c5y1zB82eVjxxm+CJ1TlpThrzic
174+hxxys2vkCQdSpd0VudjXdVn+qDHSMKGHsE9BMenCupLzsHVi9QisUAW5ZwwbyrzJOqtz/9kr
65aZv/7mh7E8WnFa38gub9atq19zTL8ztfkIsZ1TkNIwCGiDd9eHfK10mOKdlRBSjv8wNPKj48Oo
9do+vSan9GGhnKwqw2BwuPuC/3VVOxhYO0N8zcr5sbPz174abltwCNdNLNl8d6W+tzNjOHa1wDxJ
ftutxcrzyS5aca8m07gV+guOM7sN84ActkCl+jpKnuLISVCERzljtzF2XuJuW/9G+clrDq8FyUMx
g2UDWh61ewRYD10BOS6dqietmDcZmKuc7tt1udMyGGopRo9uzEgW5vS/amVo091W136u+3ucwERp
NtWmiZJn5vx8XUyPgjRsUh93uV5di9R7aeLhqbJCbRVL90kmDcAlXlZGHDv4tP5YlPdJARBBJCHA
IJs6RVuMV4OofoCS+2Puzc8wda7LVDXrMCI+uNTvSAqHlmToL7VTh6+1BEJLwseqS/g6xquScA8S
JiEqlesKPs865iwAyg5hRFfygaheIs/hOKUXksqE4WyQLz+DB+wOmplGB88Yb9L5Febhi5r4rwTl
iHRXFN7CI5qDMtV+6NiVioHABW3e+WWjgiwyJ8oec0TOU35b1iRC+YChFo7FMMwvem/+0qZGrmbD
R+ia4jWzzShEAsFJox+tI3WfY5aHn405/JapcEkdvh1K/wVd4avyxT16rK1pdT/i8dCIT1FF6nu8
gHpZlD6rhgJYqutaYNqDDlmR45io9GSnKqdcxTVZzsCUOPNnPUiuUZlM3/mjmUcjSz7UywGevhzm
Zme1drMNlyeWszdfCz8Pt1Vu9Ddd7PFNT92XsgEBQHpVeISCbK7o20fHJM5uEof1GwQyBYmQ4odm
NcNPS+vcrUe7Khh7OiJwgbxV5ifdldvFP0qHaAI/m4/YLUH+zQnEIqMYDmVoZ8e4dbLbwpn0XWIZ
3ZYSC2DQtvPIZa4Ri8q9KCSAaIOn7LnslmaOd443gu+02p1yyl1uaiaYp5d6/Nok1jEiBXtd+OG9
6ZLKZ4J8YHthM095n7XOv2tzeRiZRkxd7WWLWmTs5Iocs9so++5XHAghbPUbYU+3nmoe0aOTu60B
ldQz7QFgdbQx6+IzZ8mridOZF4dyPTRDvK3N8rEZ4+NcpgYTW5eD4pX1lWP33nXZEdS37jTTva0B
9t/QOc3vSRpn9lxiCYkr9K1tZUzlAxB6npp5Vev2gxdN3kHF9UsHenZrJnviDbVPM3kTT2TrTPPK
9OtUZ01TPUKgKNyMOW9cNV2xa4q83cWN+Qy+1t0Mrfbrf4rKNw1tMNFpmy4Jxd1hIo+C0y8FkEbr
D40Gc2+R5471dCOk+J60RSAG8aNno4mUaU1Y/T/Pf/933PpvShEfHbe+/ix+lm+OWst//y8WkgXx
CP0dPqmls//ngUpxPPvf/7aMfyBgpSaMXJ0j13Jo+vdRazl1/etoZYh/0Ingg8VzQNoAuIaTk9RH
J6t/pkz9drLCT7C4+BcJN6c+dK1LS+K3YnwNVMambumsKiIStZ2Zsn+/nzMrZsWJOj8aiPgbl21y
1LRackTPUtg7tA/znTtTMzo4MC+XtAyhNTthlg3KnnTusIqLgkq6W5TF1wlMt7tu4mh6pvDnfvWq
bAavHGbVs2fCsln1RI4YNYyzSnPVuqei5wE/NBfoVyg9awBOKumMQuTOpom/JA6H4clwIijkUd7E
Zr1OWplqv7K8twq5tobYwK6vUxbKKJhp6eL/xQUMekiPDA0EqUk9/eiFKZzLpi3jY6f3mrrJVVLG
wZzrAtZgPqXFcsrx2ntbTxzrQC00NsvVNEvo2PXUZNWr1+nI3bzYMSPCTjgXxBvD1bJ8Jd3MpgSH
/TgWu1TBnTjGfdeByw5RkeOKUr39Sqnd0z+z0bCRUWfSnKFHJ3aiwWJPZVoVX0rTa4Zv09iO8gmI
/misazkWkNxUGRZLXZZsucD3saYVaxoV5nQ752CiH/w59L+NyJTrA2fFIb4ZofA4+UqhC00lq4o2
hTZWb2TtYp3ylwETwu9WE8KB5QjmZxhx8tlKzrMCf3ylqKBBDkxrGRUcxiANMDeFrluRSbgSM3Sa
4ZdOfjt0PX+eekHpv6zj+Ekje8ehdU3+lz8EkVlgEVkNdjea3TFv8HxAlqUUlv1B+PkAlpLMRfiT
RddZxT51PJn8anpLE4/MfeVuTlwZr23Nz55Cve5ecR+kMDVzWJ5+2bEb0cM0v24QoqcHGgSyuHHR
N7MMla79gjVbmnuUu059VarCiPZtLKZwXc0W5dbezx8UmVVBZ/nNQ933YO6cmL33qlWO8cDi0x06
MahN4xGJKGrlv3R6UX8HPHwnZO0+61GqTXh6TeuhMmXxh6AM3awts7fgR+AhfIHCinlgTK38pdZH
/bGJ8GGXQ+1/Rekf3UQRxfHArjldrhvbr6gS9+VWJdqjWQ8zTZwqv56SnEqENdndN2WP9UMeK+ub
sCS4bhFDMyEUIIGlnc/m1lPQizuNtbFQIrnOSl3bLlhEk9DyA20dRPItWFhvZBPN1/yLs2O1gVzI
0WjWPw95BwC4F86RfG3+CkvIT5FXfhr+7Ezk1vgLWrC8nqZKbKqSPR4fR0aGI72Yx7Zoq2rtj3YK
kFI0C0A4Swtnk5eZ7nCUzs14nZGQmF01dkJ5IUkM3ww8qTpvO/hhm93mujGmG9Op4+KFcZCqHwsl
wl8XrQpRnw9F3gSFHWnO1yhtJ17vNJKKABPaZmcWz6SwlzMQsNt5DNt5rRHo4d757FwcIiHoVK+q
OYt/ZdTCB0rcTv1pcAb/fhwT+d0zss5dUoXcmFjPTnT8TUn15GuY1qDl0nIB2Ehs0Yvvo4bfSH0w
dKTy3VwH1WSlAi97F3frKjU49OqRLl6UMUiIHYbJRlGomgzGTKaZu42tKilfizbO5BUB61W61+o5
Mjako8HHRYIfmdVq9FU8PJtO442cbIdKrM0+SuNjU3s0VsJRtnO3kmHj5D9dVYr03qqbut52ZiWl
vp/JSJwf2RB0GrkXjcivZUnYURm0lPGilTkM9FJ+W+H+VbT7r7Iv7vlxXctq9bZEZ6LApplBrifJ
1OgdTgUBcGpRI7t9CGG7I2y3dJG0B3Utu7/Ypf3zOhiOURyhv4Pp83bBsumxzK45hKsZYPP3OlbT
d0PGl+ArS6f992VxuQoVc/ZaKGOJEDrpxM+AZ3KHDuRCoDT3OLkTDkZ5+Ymt7Lhq6qy9mUI+io8f
4Ts10HJVHA4OgiogNO8gFrkqfY83tKR8oaLotNEE7a1DVrbcOd2Q15fs6FwTYlE1fgPbtDbzVY0U
8svHv2Oppp7ePH1utFDEgKH7PnnEBHu5xIqS9xCVEQWBNDqy1FIu9SZ5+PhK7wcNgorF2wEdgcRp
wTbn992Hx7yZVAYQ9y4q/c/2HBrbuZ0uqRnf3w9CFUFlGyceLoFTwUPpFukAvpzzmc/30PqiDeKo
DI9ExdR/+SugEg+sy+LJEUZxisCYJ5tGnFOGK5tW+rVHzyxW4pJB6Mz9wJNYwJhomRcPz9unlju2
zhEu9dnXh/+PvfNYjpvLsvWrVNzJHUEX3gzuoIEE0tBk0oikOEGQlARvD/zT9wfpNyL1lxjqWXd0
VIVUJYc0Bwf77L3Wtyh+Ih2ubBfa3UnN8u49R8I/fEXmaq7mzjZBEb0VNMMjNocIr8LqTHuQ5IFu
QJQl76yDf3pH1KEIelgDtPnfvKPaaDQp0UfHXbS0il2Qvl12lg3lQl1VQS3Z/PayMyHgrJ6R1Tui
rYK4H4peE+bZGq9F68QUfaC2gD8wFr2XP7y+6B9vI2hquDhMxiP6mg721shtoVUECKE7bmzQOxMD
fUSz5+ZupaE/VKX8+ddv6h8ux7GAScy3xE3dfnMvWZ2tJbUwLXrSUnI/cbQ/k3JHPWt7p7rU5ll/
Bzjz8xaJ55lGG8AsdmN0WK8/xGihO9WImca6E5tu3kVPyGpo3w/K5WyC5laH4p0r/rxKuCI4Ex74
bHNIr99cMYk04MdcEeBZFSxWQ8eDz4HuYfYeW/If39y6aQAswRbx1g1p6KUYEF9bLtU3sO9sHAOy
R/tby2aqFClp8tESI6KCX3+F//QGWfzcBasBE7n86zfYmnnEDtJbLoK/YSsRxuWrddYEoua4/+tL
/XxbA1Vjd+dHZmt8ka8vRfOvDCl6Q1dhLnaWSNZaZ4ph9+urvF2T6wMNswFuM37iTngjNSs7m7AS
q2DN50P8nLWZhPe5KP1uzodjwRgm+C9czwKYqGOSXzfg1+8qDaN8tlOmdY4FVCPW0VH1yOgfBraV
3qW9VbzzMf68TqgNGJwilOfBrbwVXyb9Iq2yddtVkI8x8jIpvdXYym51wrEPmHWZ58xmM74nf/zH
67KryOv7xKT15o1206C0c0/eSTMW+m1ez4pX5qR0lK3Rvcw4MG+kCkHVrz/dn9eMauKMBrjBAw47
2JvlqSfObEmC2GU6s8w4RC5rzypKmXd255/vAuYriJERdjrI8dQ3741G5gDMUXWYrJGGgX//M3tQ
tU0dUpJ//Yb+8Up8JTRcuBhGz9fLZUjlli4uKu9KVgRjJhp6rr4IiBFQ6t+zWa0v+8fHASRk4EMs
Em4EKp6fTKxm1PaKieakCvOtmi+mJwnrZYw0Onla/Q4U6OevCr3xGvaH0h+IyFvyQGpVbbhIJQKX
cZA9eQppFRuV887n95PAYw0mVNmUeUd4HJADvf4A47ie8ri0aOWGyxhuenNkcNbPaj9vTKkqHZKS
bD7TdLDiB+YqLbR5mTQvV5Niqw5mbg9jJevpBfmmpfweBOIfP4S1pABPsFL+3rw6g5NmKDTetVWb
jWeGzPNnM3wPG/nzrUigMcQFnvb4Vth7Xn8GNpLd2O4ZJ8TEs55X8HVOkYxUT7FFfTNbXfOQII95
B+/181uD5gDCDzMLbkXe3+uLjpIV9hDebFfwsW5jYy42wsnjd3a3t0pheE7EQ/OQx7TH/fHWxWvl
BOZJkzDddi7bFyOZM8lN8oxOVEIOcbNpSfGTLuMmhX1N+Lv2HjP9p1sGCA7KEmo1PEGrQ+L1u7QW
kRSdWXN9khbO+2ihbaG3CnqNcmbau3TJe1bs9V98dZNyPW5RePMU0ZiR3uw9vRPWScw27zZWrJcf
9bAKF5dnR6TvFyUdnXeejz99jWiNTQ4+OH2x40FjfP0G1ZoYTR0ohKt0xAo7IdYKfOC//ZBar8KO
ShEPzwJX3Our5O042BBADDfPMgHJs1K2RqYLT6lUxUNBUn9uQmN4b29Y1/3rj5L9gEEWGjRo1tSI
r69aLl2IBpmYlMyJ0Lwp00NiKnelY13asbg1iuFZR5qhW8NtXKH2+PXOrqzV5+ur47fA6YWNeqUB
vb1Bum7pRmXODZI6jNaXdBLh4yjtvWwxppPZ0Eazmi69AnowbiWEwbveM5i8ff71y3jz/VI/Ynlc
XwYVHWT4t06TVKlK5JJL4aVWSXJdBzCVXvhv2ga+XcUkBmE93+LF0N9sBnkWzUudkARqkDzuJU0M
y3nJlHc+0jebAYAyOKl8k4DoFRN/wpt9LilVPKPq2HoOyWJkhoam89SJxM49SdXaGf2QMaaBiBvo
RGM/58vTrz/LN7fmen2QC2vJQzm+0qpfrydDjWo7XlCDM9SVrnlyDIQEauakBhLj3+73TqRcjWcb
NlKsZ+CxfsKhmLTIonIyO6+LGENkfPTkL2ZpX7imNdrvQWe+1Yk/LFcutxK4uFsQ4OFA19/sdBOD
4jZR6sGTNVtCg68MTjm6ZiuscTuQydgd+hShJSaA1pxvG4cX5JO7Yktb08ml5lJvHWTD8DGGwXxq
ZbzpG31ALbCx1Ei5HcyqiFflklVjay9HUsMQgPbWBtiJ/Djnaiv7aabUTgCOmwQKt6NyrpAiyHr6
/Vv835ng/zFkdu//9+cw7icJ5mX1r+Kp/L/iX/lTyS7y5Vuq9f7z///+9/6SYQJupVNFNbH2d9bz
y/fZIDJMAGPsIOjFqTYw//01G0RryekDBpmKlnpt0XDj/i3DpAVho6ekzcHq0q3fGRZa3573P6xS
lTKA18SxkYcjy/UtzD8fRgTXBlZZkgr2aXLetNplVFfPVa2SX6rmbAoIyjTzYx/aB5qTB5zvF3Xq
5np2BkHDJCtU/mTViuVJJjJ0bfoSMa+Yi+hcRxSGJKiyw0BJnkSnPqKDnj09qSJ30PXKS4fuaUhU
r8HGkRGDuwhxXhqEgAIr81S9eUK6qaq79MZJj4TktSjBdXeug9D2zcqrDk6NUXVr2IfGPh07RimW
RaaXF8fnGPD7baP7hYYg3w87T1XcEcF4F8yp6wqLrDQGGERaMjn3ZX1T9ycnuyI6L6muw/QMB01T
eUa4WcegGb2JrZpdErvm6Pv8Jr9JN7gNsAR8bT5q8jU6KtklfZsftYzn8XKeB3lg3EvhZkbV9ogy
qr6hd4IS/FZSPEJaGgIoky+xcl3ekH162+SXlXTH2AHV/eKicohcSau8xc3V+qJJt3JrM3DzhDRt
SQlcRVxuXCybfT6dw8/Ymf1VJeEhCpqeqG7Fzcvcgy/kKlu49Z0KDNbrH+YX6VF6nF/kbz/L335e
f4yfuq/ff4yf1Jfuq/ry53+Gr+kTU+Gt/jJ81V8M9iQkFSr71wwwKAjnwNk22blKDrPuEANJ4J3W
Q3k45HXxmBN5Fsi0/tTqE6q9BR4cB+mH/EnXvAH5WHYL8Ot6kvdZR/zp1lW8ah8vPsngY7R1WngV
R1DsihGM8Qafglkd28abliOyC9AS/FuWsuXHnslidbTbncVwZWFaRyQ0P5RGEEs+tIBPk2ejAGpz
V8OweGj426tx8WbyptbtHdd5HDz96LY+f85+qnSfkE7rcVu0u7Rm4HdE1+jGs6/J26j3LMszp4Ak
xfnE+4xJS8PV1W2IfB5d/XY+xc8hQitxKghBLg8TjqWzkISMXdwT5yjWlIfrSHqJxLEwz9V93gfR
lr9exXfTdD1pj0Z5OJlykEoPLNVIZ5MHUE7O6gb+m7cG+NpzFUD/hcMMNHKNJB32WbaZKy/Rz1ok
rNp0ivudNmzlBcnNppH8kjeMeNlyu+YC84EnoYrx6mhrhBdaeFGfkzA3BaQAduf21aNBW9bBbxp7
zrHtDnHsRxX3tzert0I6iWHlSNHSbzepfGISOH6Nb5PLi02wsTFYfQ0aEERIpJ8uJNdIXJqwjlfq
3rIEpJzXAj2SJy5B9gnGkb6jnbdIEG6l4xD7/Ivq7BuRL2Z/Ig95TfJWz7Pia5jc4yxxsxnP4Pno
6QSb4xQTzMV1GZWmwaleMlwD8jOZR2SrrnpEGSyHtHPis5xAeiV5JhiPtNtDi/63Oy/RitfZucPZ
NWRyymtzOr8+yU9UsgkGrTvkgc110XzN8HdEs1fkk29RjlwvVAxxDaiR1DKbDeaINjEV8q78nKCe
o9z1EH+SFbdmqnpo4/j/9ucjMgZeGt9o6k57Ylo1pj6eYj1m4ezF1hdnlO67NMiNXV7vZ+1shRfm
tWtHt7Fyr9sG73RbykFW3pXynZz7NZS2S/tJTek6xwTEYtRZDmN+pq2JzLbPKd0tgz4/yfMtCgC9
DobovL+w7kf2Q8WtroorR4Yq4YJyk779j/LYX4iLb7/Mr33/HZntlTjd0l3WDY0gt+//NYQnvlQX
4CLFuGdjXM6W+5kM08jNGDwzs9vA/0SWdGr0S6RiyvzMsocjJE3PIi+YTF8ac85Kupdkn6ChpOee
amDNESWPvMrNZXLGkY5K11YreVG0j2qJI2GJNHUvMFw5huWOTL7t+YCVPa73rfGx8MPRH+1NRuc4
XXqiOEPzQcjsq5R09TWfakn3jDxR6F4G1sny2XZDrrwh3HNxVDSmoM1aZ1uRldy7zLSd+iEfzSDf
lFjTrJpcYdd5Ms/T5370mkx4OjmI1aUZ3VU8HkMGZ+WOitGycAgFy2WN7Fz3SAqd1IeSSKGO40E0
SMx0Jz+xuXdQLdjq4s+ZeuoIzC1QWUjNE20qvzwY3LRJd68bk1/D/3A6I1AtrAFVGORj/TUycq8G
5qXSUUn7yiX1eZOpH0Mle+bB/inNmUZM0uTq6FZQ/WzaHu80QMywJ0dRn91luZIrJvLR4EWO5tq9
4vW6shel6Ut5fbZGsxqzvdEkAhOq1h/Hr2N0bgssDePWNMn+TeQYx/5J0uC6xyhwXQbbG31OrhKj
1H2JCOspWejYw5VyFUHIrnMsphsF7SIpGH6m6njuGkD5FvODOirccVgCiSauND0iJb3MUuWcEMyj
lU93RW5+VkvkgPoxLv8LVep/t7i+ld7IzOffV6DbitLzXzf98+dEdG3y0v1Yhf7xt/+qQxlfriNw
UIccRf6oQY0P9CroN2u0EWjL/liDah8Yy5iUrDQDGeOt/qE/a1Cy+sAZU9QC5DV+p/7kNPn6UE/9
yW6GCh16A6xsfRXI/Ti3S+pGMmgUyV4TOovbFKbu5Q4gJ2IE9oOdB6kKYd1S7jGJnFqdEhyh51xZ
FzRjdb/qxJlRmLsCtBQpaUdJMg/VoF8CVT2zx+yO1IRLOV4+DpM58Ri0DjmtgaEVOyUj57tUn2c5
OrS6fF3pQCOkzCk9UEmfC4ZfxYANR1O+mvZqdhHFuM1zZNdVmj5bWWZ+wfUqVqmUqnycSqffGkaD
YY9z3mGwrQ6pv6Ltp5gxCTHE/V2XNYarqfn0KM8h8bEETnsSurWrGK9sJp6irK6O4A+pLGrzpZaT
aUP2NtCAVhSHyBmHoMQresSBGO/0VCARqGkTrxM6DAdampNb05rX05zdRLJRvWArXW20YCokVdYv
u7Q3kAlrJYkd8AFIkmhIAs5KG6F9ad03BdvgjLXJS3UeZYWdQ/k0WuQpcn3CzbzX0qlww7TJtlbf
3tQq294AYeDFyEO/rfgzHGkPWSGiK6eo912DEaJgW2Wi4IVVtnWGws+reT8OFcCV+DAT6W1lZ2LM
zuwUI4zWem2B5aDbV7aGnK7k9F+5trFcJknj1jPFVhrGd3M08Aeqy1jnceO0HWeQWjwbkRWUan/i
q/801Ys/1pGn2A+oAYPFadxEL/cLHhpqIcnCx+F4dNAJOSpJTcZKha4ndcxzJZbAtE79qWzm8lOd
mnzC2mDhb1AQzr0IbTE2qUGJqui12Ctqmd1pq5woL8NLuGr7dsnbYCrlxwkQ88c1AptwX3k3hWl6
BN2rSdXBCNMv+nBGpHrAzRZYKZIPSV0yZBLGzYCGiAX80mYiP1HbGDvRJ4cUhnsW8hKLZpCgyTB3
0oY5yBQoa5pSfmYdSN5iEbrNy8oCVQ7rsyLPj3loIZVTOfaIxjifoAXvNX1G1SWTJW81gllkFx31
ZSndKItJbHbGB/rdlvdtJ/qttsB/tw0Xwjhxmmvw1r/fc2/78vlfe7Ge+cWP2+3ff/cPVbDxgR4t
VIxVd7M29TnEf991DeMDDeJvrSh6XnhO2Fr/MGCSkLo25dFbAbGBgbICwv7Yddff0mCgkcLFK0To
YP7Ozvum9QejwlyhPDwPmCkx6X/T+lPUgtvDwGNtyZ2X9bpwxyp+SLXsuehjjGfQgwKIAD98UKfv
bYUfBWXKm4bft6uivdK/qUJwpb65Kr+QmOSUGxul7iq3IyGPlgF25jkpDoOeXM5tRcFoatu0yE9g
biycJpyosjb+mLLLbniOkLRepnrw+2v1f2bi7x+r8pd9rP947v910QsKqr9bWH//vb9WMyRpigSA
XSiufrATs5plIPXkKGALpp/r0MX9czUbH8jaIHBM+zbyWIuFv1Yzv8U/Q6YEDyruOeTwf/bZ/lhI
vxK9f+sU/9DGWjMpGWkxs4PDQrvc4o76sYyQiEPH8UH4bdNFB22msJ7TcBOTUc+5TVXwx6WZPxrx
jUMWuLSY425AhIdwGr+bgenNWJR5N0Xmvly4H4RhV/+F3fB/5gqjbfnvN8v/yJ+fyuTVyuLPf19S
qvIB0iJbj4L/ex3Xs3C+b5CK82FlQzPZWrVjGvKZv5aUTu2J9AQEHyK5NbDz7yWlOR+oIB2qUpJk
aJryW7+xpN5sVUSP8M+vXVvUeIgZ387xmr5JGlTokbeizumwYy90rSGV/Cqv8W/+8KH8w8b4nS75
wwJmjodAlEgxlEl8FExHXy/gxoAhEkGx8bq20h8Wp0ueZUo1cgpFX13Ykt53wWiXCECqQh2faYTg
ds8jFRt5ilFgB8aEsSZm2PQ4hXOU+1EsegdoS51e6T3SuE3cmQkyY7Iez4TeFZVXlPW4H3oZEHji
YGJ0J/rEDxkJk6Gr4yeYqPLUdvaiUKnwFqppcWfEbVG7CoXqVWa21QlE4MBrId6eUiKxaH4A2x9w
l9nJQxvWnOWTXiKn3ugRfAs9HXEZJHVtuHJbqo7XZaH66Ghk43nzbMV3AlkCLVICQ/E0lQXWU8OQ
1maN1GnFhqcsMAmYN8Nl1ObVvZjC4qwa6/Q6wp2e7lJt1gePSMUaCtDYEFwkA6GSXKlvmtMwMDbx
lW5Whi+plTWm3zEWeYwqxzjGYbz2rKfWeLBFj+5/aHPVdJ1cHVF0LGVzB45zSnaSICTZJYBtvrIy
AKEAnVVYPnYtNZ9U3QnvEwem+YazTg5DoJQFECR5YX6Hb2181OVErEoixb5X52HSANx0xXNRzMkY
VPrMnLhvcB57QrahIkyRo1yNUlRoO70zhEFrS+mvUthGpIoTsdYhHk9sWnKWPhBGOpl975Vja5+x
amuctO3s3CLxi2vWC6U0ut8aNRNwA/Mxhp6gYspQ9SepEJLq5UuqRT7UzLgNAK41p3nshue0BWBI
n3TpelzL/WRgHBBD4xK1oH6EMI09LlsmVP5Ns8TbLhpn2avGcf7Y1SP1Nc0BvICmbg5HsCCYqcVQ
0MYN48ogQgifcGlSY2w15lJfEoILS19Hz09rY7Tyc7uNR+yNrW1+xoiRKu6cz/JtGWH4WUH9La2U
eqAHp8itoCmRD/2DPq6WJ3WOCfTUuqRT/Rze8mMUT1PjhpMJVbWtWjZ3EGn0+3QkLYYbIlAt9gVx
kEQ16fkceywT6dkGoRRvVEkiG5NVFxouhESQmHIcpt0ms2ehuZOS15Xbx1Jzo7UGm4PWTnEZKBq5
CpgIEIuRnFDSexLNOD3bo4MvpWmyLnNraC6ZPyxag5dQSoTqyqChMrdXMlG4ADjGr06f1nRK7Jy7
mZdxa2jTSKsfzq7lczDXNbeSZiIBR3l2JG/NFFUC1Rn7W7oEGgqypMH/gWUtu7AMJOU4pib7soDD
E/vxYjSfMSb12MtDpQem0zjV7LdW0j3VoFyTNfEGc3psj/njOHfUaWpfh+0mTBIr8vUl0r6MGmmT
F2k9WyKY6lZU2yVWEuPgSAsNTLpWo6+SDFMGRtJ0L3m8tlDB8sjaBRxMhJ3VNNijm7dxj3FBLPSe
dTM3HxcTCi62+lZlnGPNd1Yi5Ns6H8rrCGcUFgwkhyfDyQ3FXxpbpamUaVax+d9SsJvXqaSypmn9
+0f1vnvK51cl4Prnvz+qFfsDYp31yAJMfR1VUk9+f1SbNJAMjjfAuyi+LUIV/n5UWx/W1hFyP8p9
JpUmraw/O0jGB+ScSMyhAzur+lf/nUf1KhP44dkpY2sghpFO0or/VBHqv352VkbRLJ1jq26cdONZ
aslP2Ppx9HaqtlvUVHixocTvqLXw9Kz/7I+XBZQLYF1Z5XhoFxjuvr4sDdmsxf0suzWH9OVjjYag
JEfMri1kPymnlbVFZJ5X9APqyzQFRn9EUacYbqbrZXOWlshYDloI1SbQhtbW/FBY4DYHIpGXPcza
1q/5bD8rkaqEmzTjmedVJK5WQUpgufzJzit43zUs1fogo6oiKV1L69K3GpxoWZaF2hk0dBySJOzV
9xC7588Et2KqX4ScbKJMpj0SWmJ4GDIqnGDUk0XFUR6P7Smd5frGTIl82AxjvZgHVEgd3kmRh9o+
Xxz9waDijraSbcYzLw07M+ZFynLNF5Rzk1cCclNXozRGT4ABEkoLZ87G1JuyOSEab8HEdRYjbCCm
t7PylvZ22+rjvguLqbgWTkKTrIoGZ1soPU+9WIGzQ4BfTIK5Ln8qCvkoYdyGpgIX8QJNdRnErTmY
0DRG6wGDqgD6Vgm9OoVABYsgz6tJuhGaNmt+N2p9fg6HAmqAbaZTulViJfs0KqV5P8nMmEq1pQlp
1EX9ya7t9iiX9vjcCz0RVCOZHbIR4lbyK3B0NROdWS2e5YoGoa83KO5cDHEQ9myJAhO7D47ZHS50
fr3VYmfTSwXFTwLXjMnBHDGdCVXtBjqZBWWozHF+hCbeoKjWYWf2Y641a1ey6U/JPA8DZjyba4Zm
0XyizRd7ZjMDl9SEpgOKmKzlkCZddZkJIekHuyqSW0uvlCRIIzGW/izC9EUuuobg6QSznp9JVDlb
rJs1HsVl0VH6z0WZtdtlQMsae4u9aOERF+4wfqZJNynawXGatFxcPVrk+jDLfVEFnS76wqNaThl+
4l/6JJNyJE6ZtJp8B73RRdAlucojd7CSqjpy6bmBnBKGZUbkmRO2p0woWnZqNBwi23DG5EoyzVTG
6bbrNNaXYhSyuJoacJhUM+RGE+kwot4ZT3LTl+nHolbj/Nxg2bMKzWz906h/RY8X8o9ftBclGXaT
A5FsE8sO/3K4TJbFsAT8mtC8vMYsC8dyRDO3wLRjVrg3spBaSQeWPm/mqDBFUFtmLN23wHFNnncQ
Jj0tWepPQzKYmi+h2m7deex516Um+M2oru0rqi5GUv0gGvFpNia93IRmUm24UyiDRjrFkw+Ok75z
OeBzplRtO3kLnknJPg55y60iE36Sejp2yPQOLEObnUZTh2bQJVUh/LZI2Dc6QQ61nzpOkoBlS8Vt
olNX7Js5RTHfzHibXlDzpdbGnHohb0urKb90WL+/5kygrju1qo1PcYn4gPkSNAeO6wcSJNpAihb7
TkvhCQYj6NjbqEmsy6pX5Itmzncxs5xGTtyJoxod5TYFPcD4MFWsbSKsfTqo3WNvze1WMdf4K+Oj
NmfAgiK+qo5SVGvAE3ZDb50cMm1PjSFLHpLbRHZhTUxnWqaEd8Ni92Q8q1JiXZlqeVtqMJqqcIQA
AZJzK1P27PsFCodbJrD95kS7jNmMc69xdChCChthnoApUYtQWYeV5hWRQzsyokE6AVccUma+ZRlD
HFuUO1yYXwq+5wtUhA1GA2UHiUNs56YOIe/0z7gtj1hnbJ8yNd7IoXQjpaBNR2HNG2f9Ypy5waNr
Nwdqbwbw08cx6bZ1x/hMxEBN7GS0LgYRdiyHYdtjRMQpB/5cgI82++rSQleoP5CIg8e2j5JLJ43v
7ELzEzq1Hie9zgeSGbpZmtQPSsRsPsvuSn0+w8fDpE+JDv1ib005bg4dnKbWzPT97DRB3obnCyQ4
V9d5Fmj9chZVIg8KY0ndlYkTyM2UuY3WnWldzibWp9c8wchmqbhlI704cMQ5heliB2xVxj0YrFst
N223K0DfxAC93FBd2j1T+X3U5cJNKuISw+GxXqTKa0usqU2jdy45nGhSstH2HAf2V9Rr2DhQDzmM
HitgGKr2mXnTXlLyXZmomluLYv4UZm0Xc2TgW8L5LbsDs4FaIdwvjW41Jw148i+McRH1LFOLTS60
i0bfzAnkLdrpaGLkQbOvGtlBKqAhg9Aj8xBlpXPZh8aVXA+jFxcsptDp7zkfXslpLLm9SM47xwBx
WpLDkEWXUG/YuCe0mJGebqMa7ZCWqfN+nvOTIcWcSwXCPVPXIurfzGh4TPKgkrIy2Uu185wOYkIi
0iUpw6XBREUgsz+63FvjlQMdyyVDc/GNMb9S2kVKN1EnN27bCSYxkz2XT2O3sDVJtQWuvsbC6pOJ
HmLdb4bGr82ceZZSGruxNNOPsxyOBS81svmo2zFBWW1GD84M82ZOFoEASukT0HNqnx1a8MC3ZWcp
T05TgLuS6tr0VnBsRuhSfc7OMR9bUZcbfNj2g2WXykFfsvIpDkWrBEUMWK0vUgQ8M9P6ngSETWQZ
2S4ys7DAL6zVmFsb1b4VdQ9pIk6BorjhogO3Gp2K4XSTXMRRlrM3Rku0kadBfJriTtm1cmw91qba
+BXJIleAVTQeE9kAC2qazSP8/ifZaHLfjiROQU1S5dlWgRhrPhuZ0ynnTsdfY8odRaiyKBZk17KH
elubQw8olpk4BMv42DCe/uo0AKvJHVwPJMAk7g275kirhqnpcXzKok2vGEJ2sxBmqK+HmjlsBOg5
EJdyPo+oclL7Xk7z7rJIopHTtxrLdlDKmXwVFR36I7htvGl1JKEbZ7t0iQ3cpOQChrTth1LjQNzG
R2I3xTbk0PvsyENGJOEoH+yMcZBjRZoP7IYpUxQz4TPhRPBYTPG35gnHzUbGSO6xUq+s2hBQLPpF
25hCypoLTDiJl8eD1bhVJurAaDOoOM287FR+FS1RWCl7Zowq2hmR8dSPogFCmDFvNZEqD02toHPq
FwhoqHgmelBl3se7qEr1B9Gbg58VfacGCBwgJRVNIt9ZI2owB+VeUjTdLtTbgqw5eUrdFlKYW4kQ
Yl406hdKygw2Uovqhrj4+yRv5Y0QAx1ZeRC7rK/Ly4TwDa8rza1gX9wakZqpm1aTlNtWhKrPI7Zk
UFzW3tJMI74zRbtKcj3Z6Wygu65RU0IrqzyAZGGwHQLzqnkcnlmN1G4JlXYodvJh37V96WpJZl4N
1NpXfdsjEIka86wzjK+TPOX7Ol834QYcWY8+hKN0Wlh4TpwqUi5gNMkHPKYLPPUEjY/kpAm6lrAo
XhpbgCNMxUr3c4YSYoET9Lh2tlbWlpkXL3BkqQO7zLrupJYKKzLTcKtIS7exq1R6nnMRP9DRaDmw
OHW+t5gihTtrUJzNVOe260iEBy2tWZ0JCzXRVI/xF56pdJXsrhu31ji1hxkg5AFUjeNpI3LJYjZI
mEwhSaAbSoxtTKuBuhd87m5RhhxK8tLbXi2SdtNpiPkygNGHMM8kBu9L97HTNGnwMjzdOyRP6VlH
SkRA/1H75HDQqb7oVWjKntqZTn82mEt3zIQz3tWrQTyoC9MEgqxLNSmCVtjd2ENjX2itpVDO5MM1
J0qQzwt8mK0cDhzS7CmqcKD1bNazvlQlyiAx3Y6yQtPN7u34qwn6s3HTYlYfI+IDPNGaUebRAtG8
Rm/rMeilXIGWNcrOti5Rf0Hvsm2wuQWtF0anz/Wo1mngZPEQe62pTkdzlGztkEV20u5M8G6jO6U0
P87EYlzl3RLjNciAd2zbobUOsaIVt2gVdC/OC3HoMw2SWQEukrQ/9KRW+lI3ndJslg4eHM4saIxc
qrmSpnk8pLAEXafV6A0lXelmchZJ9G9H3PG6CNfJLpt6JTUK7ZaEli6BC0Ok+4BCwugY8/VH7kh7
xpvRjHO4UePM1fSmgB7QQ5ULWZk7euVPAgTmdWJCFgzGMaVtSCnW0ZWt84uRKAAwcS3CsLhHFDok
d6EZJ2fs6soK6DYuh6RV3JZdc+vYgJCHHqmgzi5+NMaSvhPZ1dQAwOtwVZARTNfPr4gOvRg4Ym9E
qukvdr/U9zjLBFPnfLiSQjnblpX9MYXyuJdnLcNSVJQf26kRwVIDX+3kSGwlvax2oQo4PWAPqjdZ
2Tc5cjmzRnCnjhdZp/Kgnh25IicgodBH8OX2YIVKvZmuF8QdW5qtFBpJBZRvE+eh6M/osbV+POMz
18icr+mMh8Z2UpthL0OX7M5p5UnB2u042KXZZR63jLRrirEKtLZEzKZxeS6aUCHWTl0ltFsr447g
ON0LS87dacRd2xudykN8EeupEqlUmPOGs06JTjQciVTG83CRE6N8F4Xz8jV1JKC1nSwvx0Jujxwg
heM1vFrfyVFIykOuoMpopMybOkizZ1jdOlcyu0o+s+0y5YFj63xbdYLUsV2uuzY1Nl1JZb/NRyk7
mVaF2lXSIzjwclezgUWGE4GA05T40OdjNXmtNS2+CsXcG8M8+dzgbPOLHrXgHCd6G4yFFHdB2eCU
QDmqrguSY+bZaI2W5NYcLc+lrrT2s0DWAqXkP5k7s+W6kSzL/ks/t6dhHsy6H/rOvJezSFHkC4wS
ScAd8+zA1/cCFdUlMjKlypeyNkvLzFBQvAMA9+Pn7L32sK5KHnlkSM53b+rdL9M4zcesBaiB3b+N
VgMM72lrTIpcaFB/gYQvCLMXaZsBS9yy4wcbwuejm8XdCtmcfWvCnN/iDo3OSDiVRxrZkF0bRIR3
/diai25Dg1yZ0zJ8c1mK7gzDf81jetAFgS/eOrHawV5z5UMatrQQHibiyUFkq8r+QecXQG3HBrfw
4jl/6kRzPu3S6pTMVnrWNnJAd5LUOTz2IN7WtRGvhVSoreO2Azus0cam0gSwxlAIfWJvY7/s2wc2
t/ysHZHN97PuDlDHgdAa3DNIr8ciQ7wepxeZnck7eHnppTPRjh6qbubbD04+l+UYqSbd1fZEFlLk
pfD2PdZ4NgojVS8ZOPndkPXS/jH1dvoMCAcCXDz532U36WPlVmAhi6I8MxqoU1s/bGiWt2kqJ/bi
eLzpGsQgqyzxc33W48H9MvujNRwqqyseuoGLvi5Zx87H1IDOyGkalh0LoHdKp9rIdnPWhcamT2W6
JwUPEOHUpfJGWZyJtlFqeU+ZGWfIGyFT0S6f4VkqCIBddvCtdDZ3YIf872MVjPV56sJPRsI5Q3NN
WsR9WTHVzwY0y3tt9MhgdCnChseIupRvLxHNBaCFiXyGNM2dU0pw4y5XQfKQeNXSa+9SYz40VJxv
FGeodUo/scqVkEJeWK1BEAf+x+YKnZX5SHfKiEk/GCH/SjtC7uTfsX8b7BxjC8Ky941kXRWoIbiz
pvY5JXEQRCN0Vc4TS3/LzZhcsB5VxQ/2hSE5G4Xwb3BxDxgQcq+5l2m/CDQTSGvrmpbLYU7quVl3
shqOIphrJhTGeCc74W/haEIOYpyePPQV2mmVmbm5htgZPxP3TWMBA73JSSkaAHQ96BHHBZzUoHhg
FJcjbJ9NumvAj+gMMK7RTLT8tkUj29lZstE4t5JNzaJOmyJx6GJ1uSkRJWVsME2/4K+SsKAXFeSw
fRivuGZ1jNoQem45Js0P/jZFvztQapgwRh+7RESnoiUTlaODSmEEc3bjlzDA4PVFXBvDLqt8h8p+
arOt0+bOfWACaWJn4sd4Jm1u3nAA5A0qDPjazz9X730nd+mdWDK3z8iuPcIuiKdVqDwrO5ORa+S4
BMaG3XrlRXlvVOucvsNMcrKlU7mmNYheLo8VX4ZlqtkgxASqfn4CIToi2iZhjLaT7VfQkn3EgWiz
dR631x4cSrWeQl09Fo7Ld1Vh8tPrMYj4b1PlVn6iZ22U97ZVtFbA8dfO7htz4vI3HRD7Q5f07EJC
ZRNvkJGMnV60+H7q74DQaMHkER3Wv1o59K/4kqxO0Qrq80Zm5wkQD3dDHFhUbsMlAPxgjMLQa3iT
St/oqK4e0ULyCyxyMBI24qW3Y1fUyychErfdja3BNfCqmA/nEQRHU7Uc63TburHp7Sd3rml5jeTJ
zoc+xVO77lqb399xnei8VlVRXgmm8daKRpuZn+qmztvHDOMsy3MVzeW9YfWZvmG5jNW+Jcs2vRBO
w00JXZNPmk/agX0NjaFPL02Wnvx86NP+gcK/BTzq6ai5N1tjrnYjuavLhhZH3b7HJkdCQVDx2/J2
5o02YwmBFaEq7yoIwt47ow1IikGRd9iDat0WlwrdI94P3oM+BTopQ/paNm07fMXgyUZRFf1WLvND
wsuwV60sqx8BxYKz28uexMumdUCqehM8rUY7X6UOmAP3gTrkromo3p/zOycaRm/1Pw0Ls7umyY98
P0JpXiDQROhPN7O6cmAYlmdB2bqPvwxW/sm4H8nDr5MDhE9kAwIh4UG3mIA6n4b9aoyt0JA2d61l
11eFtpGYdvmASBWVQCN3trkMeH//mu+MhV/GFbwWCgMLjS+kxEX09WlcQTFd9h3FE25HUT3SvYMi
EHE3vDYc7zZWP7tHZ2rrehUMokBb0BdC7CZaLatuTOubbMxVBcPecLfKwu9faCPfTXbtPtVjwODW
TchEWdVzxWY/dXZRcHDpgnvHE8MXvzbJEjNr89iVwmw2oaea/A8SiuXtf/p4sL08AtbRhuC9/PSd
zsKqTLYPbEB0Nrm3y+YsTtJ609q4g5sRELgNVW2tyri++/03+7erCdoFbylOPZpcyyjq4xyo5lEb
ZAFAcVAWhWWaEckk4uQ1cSsOECETKPWHa/kZ0sC1pGhFWrUY2hHQfPaWNoVsmafSRmryLLqcnaGg
7STCo1Yzzhik1MF5ntb+lXAH8IhBEy7TabQFBuFNYie6EqMY7Eur/8Mb+yyaQZiDYxGXIQNBBm6f
GSbE1llpzYZOwoylrwOAldfQRxdYDMgx9YcrvlzRj1c8MAmro7+JTZqn6dMVJ2/KK8vW7FcD+L5o
lWSV3UMqxNf/++v7+UOZls+czUfvzp0FCI8x5q/aMpj4CjW3j/XCgORGPStkhu45wRRFK4O94fcv
9/lG5uUs7iO0nmSN+shHP75cMZmyYD0iq+B945FaMnuYJppA+yBKWfSzFm7p4qWw6CzP1Fib37+B
d5Hph2+WWSdiPyBXEItQxP4tpRbGpE6ZC8FW7Or+IWmzWWyV43QeE8gllKxtnWFL4FnFtABGxmM0
kzVDj6fGctP7jUFzEBEBVBmGipdgvlEURTBFqm1npR4z/0BJtY46Gxeoo6OBJlvH+oEzcpScMWZr
PmhbjT4H4gSLW8QSna0mo7SMQ4U7KNm4fcfa/3MsQ8QGGy2DhKUGdWxGTBa9aShjVLckYgG7eALL
7MhTQSFrXTKJ8KqNyLxpOjRZZ3TX2ai5iGGrzfKeswUbKpMbpoO10my63WDwi2Ga8823JLXlO23I
Zesl1g/45CDKdJuWkXuqgQrdxOHEn9YLRmHVjLYPoYgVz9yPhrvsxCqhGrCGnDdfNp3cd3bHpWRd
i5/jSlfRTiozOOZNSyPY6fz+XAVp+GbYCVsl37GkBogYMxz7zouihyKMMioToqi+zk033/hi6thM
LYe3gDafqZRF/z07l03Fhp75A0VIFwg9HxJ3mvpXN4OhcCjDpBdftLKj7mwqB7b7tndDmhOVrcxN
OQcy35V2wO8hFUsVW2uuMUo6ISXVemoSqqgUTSaGT1bBvdCK7zJimjMfojYWYFZzzQadg+1knvde
j7g1kPGjLh1BCond0UptC62NQ2eORn4ili3HHCbhqyI+mqp6O7z/BqBPvEjPgEZtynas4XjFUoYH
ZnvvX4LPh/YZgyOQEyVvdqbGV2v0aUl73emwemxn1TG8qXREp3kMdxI56YNlN9w1iiQyeMJjfRlB
9MdcVqURU30RPEepvmhVwWzBK9R0iVKRA2TWqkkcf1ZpelRDyYUdMNbVQ75x6Gy+mWVqEVWSmjgJ
4S65myiHYXrk2FT8adv7pH1AWs5SQQmFxBZJN3Sgj6tF6KVphRnAWslWUtPHzBRv+IysUwFAfyyH
dXJJECSX4PeLxOfFF9mTwzbr8/oW5cTnasIaOR9Gwci8OwtZ32NBa5kEvklf//51lsX110UeZcGC
a0CnHvgLHfvTakhf1Rk6BT/XQSb4NQE19qoMu6kPiQrd90QaDq4ZJvTgFM1m+a3joXj7/Vv421eM
DJQQVmhgUF3wPdkfv+I5nCxR5IR2GWOgr8uJMp5Wk38DYRFRhO1OL3k88R38/lU/VxV8YtQxeLYW
/asP1PDjqzKDS+A30gEqnECdbJPzDavWMu7OiuZxiOVg/mHd/9s+x+dEPxHiPnARtHy2Yo08uzpP
GQPPiQyv9BSN1SbW9ithPSwlv/90n28fjG3sMSZ0Q2S+5uJl+LCnkhFWhZ1WpBeGHEVWnOpTcVN2
1Vx8//0L/bOL5/JNQl5AfwL24+MLoTArnAbW6krPJY5JN5IoGJOMPwiHslr5TaBffgo6fv+6PPn8
5l/vXLxuyGp91Og2pTcK54+vzKZXeG1kjtQ+XXZlGG17nBwDZ1M6ZUW1tZzSe5F+qt9ceKkvruiG
bE0YR/vcYp7tMFZO9QuZRY21RatCeicTxGlTRWF24+eDfV/BQD0PNd1NTE6D+hoyjH7OpWXgKo+C
IAFxhMIEG9NEI1PKatxY8TA8ZyDNkeygVD0iz3dLDObh9EwsRVuvyaAgK4nVmRFT7ZXfRyDcwL5N
S5+hzSiCa43/LGGW2MTyWxkGcL3XiVODP1mEpbm999/P1z2FgVhXDNJQMw65Hy2WMLab0OpYhtoI
LvmRiFDHZ5xWDOKA4IZVO3EUQtOmF7JkVL30D7Bq8+fFe3NJ2JwrLnLO+sG1M8DGOcZZRUSeQWLq
berHJmPceYThfey9SAXbNugq1EN9DiFAWG3O7yyS0mLjDOfrGEMXspLAQawCZYeKivniRT00ebCT
s8NCVoxKXLXoA76g6VzeXNzAY2Bm+6I6wiLoLobGVYsIkg+CTIee80SRECrIzm6aOTVgbnQ9ZjG8
ZZlNzilpZzEb/xQYeKnxChnnravoWMNs6jZVU/XOoayKiQ6ncJERJ0Xhw9Dow4NGbvmthfnw1Q2o
LDaB8NzqKErbPRUNFHWgLyqQ2wUyvG/UsjJ1qPEOjKsDby3LiC1wwtUHg0CPQ3NqU2AMYTW6p597
gkt3sGFdiwTw/PemkHJk0T7CYF4uVUg271kVS+qxnz/PJCiITwYpksG57AD5n/u0LL9pF4exH3i6
OnTTHJJKkbXiUTCfucPQlNI9coxofkIWk54KU+DxGdBM0zWnzCW5LIT0MIVjt8vgAeZrY+776AJy
fJTtmrxra9jlTZ5fyLGd0HejXiZ+G4GPgMfucjP/lL/MzcRbLjCIEl2Wkzqyyia2TtrfVWKsGp6R
nAnccnFVI+15XaFfD0/lpPX+/cn/t3xvd2XOf/7X8nd+lBW1TZx0716E//ynf2kG+fCXMMH89cIL
febDP2zfcTM3/Wsz3b62ffbzBeLXcvnJ/+q//MvxczdVr//7f/yAQd8tvy2W5YesC44o/1o3+n+K
FwDkHywe/PxfutF/+AF4I5iPyEdZT0w0lH9ZPP7B8AODRUjpYlG8LDSvv1xDi8XjfbfnX/kcqBdh
5dKbSCCUW//gmrIrmox2IXH9e+7jd3Tzr0s0zjeOdSzNC0ON5XpZwn+BBlshuXdgkdQqikrjuxyU
f+3oUq8mbwZzgLxt1WI0OIvw7N8PfsZou6/FPY26czptoEoygV2f4DN+hqnkcOU7IzqbQcuvusGK
IF0n2MZIlSHHIPFSevjB4OeJ7PFhM4jpJkLbvPftPNvqPkRvZ5XpWebN/RqgIiFdsdM8NfRvax08
VuOsNkVpnyYd3RteYu+oSZN9VDcnM8jFmkix+8oz+0sQvq/sEStmO+QOglswaNw81KgHt209+UfL
Kru9bXXTlsazv1WiRcpj6u6HI4xb3kp+MRAPPpaoT8NRt1QfhPA2DI2vEIPJXW4itimQbK+p4XFt
jIgiIlHyxI/dqWtMOkZxX2znwJt3dGPibVXaL6UzA19AHrtCnLdnkjvcqay6tePqJUrFg0NOLN+0
dN8EYXEBfc07hD/OAfn+ISyt7LBIINfoMefjjCrnJ4H4v+1x/fCI71/Ly+f8tf385P9/+Ey/09b+
9VP9pXqWH9aA95//+VQ7GFuX9hP9EJuinKf3P55qgVDc9Bd7lrO49qmAeeD/47G2/0EP3FlA+LSU
Q8ia/++xtvx/gMGiJckRhhwtF0jWv+HcWpJ0fqm8aFxwNllWCbpk1M0YAz8+1iPbRcy0Cg/K++Sm
iMncPfgCX+m6R5Wwh3YOKyQcJxOA2iA0lBhvmBGhpVPEDKpfTtWUwvyJFblMpZyM4cG2px/fbCWm
VAe9EO6mTWn4eQVSZEyC219W0OufS9AHo+zPdux/rk18CJhx5kKDR1nOIvqZdlhNaLrTbHjrKWyH
G150qNaIK8hc1l2Is4i8HsA3dDFwpQsbzZ105z0HMofH38rix6iI0Nh5TU5TrAzmKX2IGdmbm9Yq
KFXSaU6B1dh2/9yzOFF41abHkMieSg/ts9+gQ8/c3gPdNVt4/kUUEtSd2eW1oNiy9zqXCIHIRXNb
5MJRRqrCzJhhZXmcC9cEa3v5muXRp1lMculG5jPxKdDw6mthJZAGEovE1I1RK1BAyQLDW80qWhKf
o0rcJ96EwCDOZdTsu8At3uyCmrhbeZaqL6Up68eANpJ56vQU7gkA1O3aI2chX/ldVmbrIVIVbahe
zgwJWt/KNlUpDGvLLzmPKJpwBhXjdDsaFYc2m+ysR2GVBoHw7UAjZK6XECLlDqF3nDR+JnxESt5J
06u2sZfJcZ8wqsKAEzR8jw06v2RDkGytn/jb1F89Ir3xDpm+J27CWlfEUTLPkmsjKY1bldemezHI
OJ92dkc5tBnmUCwh1lH92NGM79diaJdm5jQ0L3WeRP4XikGbQtp1q/kQ9Ab6LTXq8dEtZJbtEvII
CHbUcTLDpTLrdBcgIAB6g8ItXs2EsUjUHwgA3HGgvO4ZU13Ghl3bt/5cD3ITKcmn6JRVPZZ9nYRn
RNtZNyNiMAhrFDVHJtUzrp9hSDRw36lxaNINur7sErti7je2zgRbBg3hdom2q9m/aMqubIP8Qt+q
5YI9yoJvyOetED+Es6Qguj1j3MKPQP/ALXC2bjQW7ZmIF53koArE7aPM1VtZJYheysKJzZfSbfQ1
8mc4aP1QCrYkq3CeTY4e3jGw3DHaRW2XI4ejSJ62LZ0fSLY8UwmJGm6c3FduOn7nMNUDdOKExJNE
ywCldxpVHeygqLeuZrTQqEM1IvAdjLp2QnkwFTz3tRRN3iN48LgvgmH2olOJgAViCbu9uSvCUF8z
PTbMTe2Pg/iSOV3gnAXC5GHrzGAmEiknLmrXTybFp9loTRC8kQJk+Pkodl0zcAZRauBXVG7R6idN
P9E5JGKi87zC1axLpNJ2meQvTmpnjFO7sNcCuXiKop6QSjcJw6+MyTwNXsnTvPC8zDghtXfWFUmR
AymB77frbIGF/dYzXko2uUhZGn7edM2Y5OEuqAZj2FjtXBSE8Y7kGthelnZr1QbPvhMP7saRouam
H2L3G+a8Eru0Myqmh5NPtjdjwBu+E5vuSDI5j6KL0PtkfnflmaPAyKoS57sWI2LgIipfVJoZB5w1
6pTErLpDa7lnfVvyKBdVl23iAJlCnBdvMeLSzYzMJd55Ik8v/Qzo3NpJ6cfu6Av1uDVpJLdwCN1x
W6jIeIA13rP0EwCpZjVBBQlQrftGcR8OQcqBMo7Lp5FszFM2SQnijHguIsrS3lqTAJ0jfC6zr7A0
wrPaHcsLt5+mER5Wpa7tsat6zlMBwVOmEdCBxLR6n2n3S5BopFNlImUMn2zouhuESz28An4DqOPY
B8qFStNH1oUUz2TkK/iiyyyMN+ga5VJNccpaTS4EZliK021Kn53G5DS4156Zl+cmVpRn3xb9HUc7
ck6j1j1OPgqWoIFltQJD625it5G3uAKBOXpFMF3N6KjO45H+NM2RieW4u0/9Tl1O1vRmqLF5CMyy
dLfIiYVa00BBHjbkZfRAkuiXfm5iju19c86nzzZD0PeP5BdlKznI6CxdGPgV0YX7ahlIDF1ltxuf
5vCR9C1nK4ekG8m9DwD7VWFlr6HP8+Qqc6gJoE0T9J4M39/6csq/sGLnMb3WkCBMVbX13ghjgmmQ
OydXYwgVdTvWJDC7cZuHrBfeXK8T9gRSzupcnWNFilHWY3X+ESSZRAfuy0pswnqInsuZmB+SCawn
xu8kkDjCr79LKTxjG0XG9KUea29vyLjmpOhaYbrxMTsiTyf4aclC9ohey9IzA8/NnpWEFNQRVW7R
EpLLbLeGMObPT8NUYCjtrT7fgej1bPy+qvzO1qgalFydPKhSdeCJqmYTY5HMQF4UjnWUlC/+IcuV
oMzvuWIr3aXDiyi18+olw1tkzM1FnJXxpqOaup/wFj8GeIaeBMd4uXHa6ntXjAUU9mmJ3DbQva9i
dKIbyX3BS6Whf1KqUuHJyIb61sHNvQlMKutNE47V62R07Vug2vqaFX4Z+PLsXYJn6n6YZud/6Zls
bZrRJCAOVLZ/3hcOiVhYorM1brXgprIm/znHJ3yjhCdvWTDzbSvj+SE1aSx0QWKy2lTRRZCl8w/0
AOYDXjH4NAhVbsi/CdfV1OHYMKZykyNmGB67SBasH4iX2svcSua7OWf2sK4wW1GOtQ0Z0ykGw/Cx
pKgE1ZcJlSxw2yJdmbIJaGCoYYLPFnmPKQ2Oy9ICZ7yaabyMYKJNC75x3GdvTKkd/Clj1X4lAIy9
n+UA1LGU88x+gv5h8Q9auyLJl8le57AZY1inuVV4he3vRqnIDWE3SB9Srxu8XZfOw8lxi8EH9LcE
ddOIWARAg0uqbV12xs1UBu2h63L3NUdVdZwTFveVa9vaw6buZfM+AYyxHPzgn8BFtHsHGB3XgNNm
aE4kHBPeBSou80uWuVghxEfAGKAPNOgebXKXVgjCSYcUYUEWTbulCEppwi/KFhMbfEgnsBCvlt8n
BvCAWEYbwjRCoqoF5tkh1CAFdBQTv1sNElDmVLF2m4gxiHrrrdygLAn788ote7lJo6btN21teeJ2
9KXZblAb4gcO2DdRgXtmZj6V0jGfettnCMDkxiBp2HGqPe1NT7AHGIz5inGok20zD1V/7VEpyXMz
wuvE8z9Z3TEGE6C5Eh1CUdqZ7Tc5OdUNO3IwHB05guyLqDpA52WSnWtqquqln1Dt7o2SJsM+1dik
dr7Gx0KWsGkfGCHm8R7MrEHLN/SrNX4iJ1mNo4uJnlEUVauD2t+8yWono40aDtiLRz+vV2liVns0
L+EprwBjYflhx9/0xWgcpuXcwWIivdMUVa6xlqlWBzuK1a3Va/ZVp3LcN4qjSy9XJjr91kL0btrQ
Cla+N+N8CitmjdySUuQ7EWl1GlMO9nmLRGZv9FGf4vZpU+dU5ihqtsIIhhTp94iSMaHOALYbR3QZ
ZqZVKXsoIXm6vIG7nquN0WNuW9mVQdGhB1t3nM0pxVaFcCYbcsLEw55xdNtynqFYnykDnpsi7r5k
amZbntsmvWjwhL/GyMp2E8PXdeRSbW218sRlmuUEbpsxhFZFSiNXo+49cxU61ZivZAfEitZ2gX6x
pSVm4faA9UOCAtbdAwrFHmroIG2QDvlYpLscMAJcXR/jz6qfXXEO1SdAO927wjxy8GHUzDhffkWw
1bqQC4vgG+r/eENPZYIQm8jgKz2YBJxjy9qzRoFeYTlLbOxKQYBOJfd5fBuv4G0mdml9DYiiPA8L
zfc/2Z1LYj307XNvWM53sdE790gKy0cnqwYEvKF6cqRNMW9iHH2hbV3fBKRbYjCqk8g564Vnn9Hg
BYdpZAbKfrfvjSfGndifxvdDQJKZ2jrH1P9VxXYAJS2c63mHEK4MDl2Aqo8byEkER5VodFejGb3Z
7ihprBr6jP0/OENl0Z2HtIHUuhYkYG7yhDTRTR9iKlmqP+Tys2XPDwmmoa+9OfXO1vT6+YuPUB0i
AvKyU+am8sWyo7Jb1VoH1yM5dBVWDgfCxrJYuGZjW+vSwXrRWHHzhfKbBEUe/1UwjfJQoUPEs1Ai
2+CLTy9CKyjP2kTgSvb95CypkhfXQyKAW1mf8dAthmsgk6u0MQjOcDvhHRIZpTv80MmNI1312ji5
89YPrrjNQ9k8hToJv8QT6cw+++vG8gV9LLeYaRNBB/Gv4dqNr9GoBYJDjizfOkY5CBWTGcpPIces
3tfN5D+aTWkPGF/QAIrl/BWMJj0prwzq6WrAzkyWZklCdeoXYE4zBomZHpBY24U9HAbLIRO6k3rP
ZjnS9kMIn/kI5iM7FsArDH2Nrrwlp6Z5kL4f35vC8k4Wrm+omLZ1mHN9oHqbrhxRW9/cCq80hpgx
OZllO9tbipNm701WcW0JG9Mbd3sa77Wj+zON12OXACO51xmGST+mgK8Ne1fm7nAFKxsdBTkn4fmc
+S+lxiKCDSkxeERDVI5gYNShG2aekSjukXuH0gqOstTWGbvPazLG8YvHNPoAEZ45MIsqiaql8M4N
5Tf2Bha5ZGTtqtBcd1mX3LJKZhc5gSfQ8ySu8Kzi7mSvxwe7spmJ0p1X3rdShkBhkfhu7MpcUFw2
IFMOfutaDQ3cY1lsE3scLsY5e3U7/tYwdeKM0WF2cpSwDkPERIINzdnWpshfA2SGW+m39VWYtXQL
3bhs3B26sAGXCridS6ds25siiqAO4vk7ojuBatOGEZVl7yf+ilOIgciiqyvEaiEAl0zgkOqjFnyh
wk9zNLpouLHa4nlGW3GkvOgOKTFm51nvA0gBWXVl5W32dcgTrHQapTh7Mxv9w6j0RP4K2aUr02LE
1QQhiBYU3NxL3J9nOLikTV7JGH53CojhRWt0XHwbpmKFHqI7mWNGeu2IzTtE8KIYAjU1BxeTqoZ1
Ek8IDVUk1SMCxe/+6GRXbVVV/dH13OG69QUPUYKlUsKpUs0LmccQrA1SSSlmO/sB8CHM7aY3i33q
+/p7BMeR5HiqDp7eKS7FCmeOfeA2nqnJGwcf3Khl/8WhTXxGMd6qdWKA6UVYWo7siOj5yEFPnG3b
O8OujqxHp67NU6HwPOTFYgeuR+XBnhZP5Nz6e2vwC7SySp9wUMRnmvMH6h1RbalR2Fsb1eHWwbyL
/RjX68rsCnQ2eBDuNarlDEu856Jh7XjPmsHwQxUUgAoRaCDAHcL0OtZl/eTGhZdxOm/LO/rdd00b
d1fMffzmbGwED46fYlO9a4ohd4mq64G69J4ar5nxiOhqcodgPTRDCDo5a7Zgnsb91MbpvNPx6Hic
Vgxc0Vplt9SD884cbQuyE0G931O3aJ57QAt0zOrhhx67tNn0NrAZKbBK5Zmzp/IUwSogBfCoB1Tw
EIHEJRtg/b038WAkSKBQcw94Lbx5tC4sjv7lnsza6GzMsvGs5JAEwHzY+X4WzBs/nrLvs+yqCS9T
Gp6ZSX5CTDPh3oySg+nkLBT9nByI2WX7o1jHZej1wWsD96VdL8kTOEB8rBfrYUGn7DXA/Rt/hoaD
yX46lL3VdtdTk067Mume2I7zLyoo9DZIwevlU3LW82n3veh50AOsB6/O6I3uEaHMbBxjP2gJSM61
eCIgu/7GuPeyUla+LenfrrXty28yLozbpiFT2J0x6mnAEo8hjsODiOGrK198KSNHrxS9hwl/1RBO
tDEE1TbnZNT6o7coiOf0jONksbebyHsSuTTJtLeTC8VV6srBUxu0ToNG4O1iq7PcbjO2uG/7xBG3
rWInouZxeRRwj/h9f6Tpt0QAiGbXCOFcRE43nZfSB3yDnw2VZNjafrqaA3OiBHB7eYlxwnyMeio7
3ABNtO1TUZ7CctD05qriyU9gMNTZ9GbmetwRuyu/WpndU1hFcoP7Uh015u+LNJ69S8vP7mdB9V8M
xQtmbePObVueIDKUi6ssxAXMROVrxyQalVtQdF9bxxXHugi6R/RlkeRokJbWtaKO0E+FG8Q0Yf3e
AJHBHLffcB7yaHeNMjZRKOcOn5FWX1Ffyzmnmepn7DzgDer2zketgsO+WXhb72r3yJFGTSbZQOOy
tmOqVHyyxpL8JIz7qXb6TT0kVYZLZ3BOolgUbxzsvevJGfM7dtwG+20hqaXKsYyRSmcx7YGBwwju
5wotxwlMUIT+J6GoWiVBOsqtq01dnVOZhAooX8Myo50lNpBrGtB8SnIQvL9vmjN1+Nj2p2MOm9Cl
oCQXiSHAx7Z/XcJMsezwFcLadCTX23AP0+xgBZ/KGA9c2ZOYZkXNdOmnovr2+9f+28iBUMkQo70L
CBFJKgOMD5PEwEM/YZbzM2Lx4kKGdr+PSVXfzDRdN9Ks+0NpZ/2tiFKH4KBeGLvfv/zfRx6Bz46F
qtxeNi6PVJAPr5/4biK0Ryd5Nkzg/TlcXxqIACGmHyio3OGuChzTYOVfxFpaGMZ3pRQ2ArBPVHRj
09Ofoeav1QY6r07PIjBo2akv48jau4mF99xJ2xr10ww3b8UQ0BZ/YoN+1Msw8KDucHwy15Cd8D+f
I49E4pk0s51sBe4mxXPQJPTBRVFYxnoY6M5tMS2YGaVSuggyioBhTJwt2j8Fp+Gr06Z5vp8boYeN
+T61EbXwsj+o0cx/8iaJZUG8xEjbMnmfH79nCDK960fYE72qUcM+sgVu3HyIeV9s3DddMsrXMO2Y
1ah05kt+nyKFJZQTfHex5W0TFUvaPX6TTLQP3fmP+X3Llf51boQAm5RrsN1Mxx1iKj/NtGlsg8Co
U4QgPW6Y258PHWlYSu/Nih7VJesGQkpP0q/fkCk4oVbX7YwhowCVxuB46kxOxzqlfMC7yO3SIjIi
8qPW5nTKZW2PiyOg84I/EJXsj/ozl9BGi6vu8hQtVHDL+ASHrZQ7Z2FSL6j7jLvXRicVPGVxXSE1
nniwn/Oa670ZRYKVJLZIQVqxXCbqMp68MjmBmozdA5DuxexkJRIbeMGZbDOCLplXbpOwaKplGkQn
IHHXYzdZX9GD4VEOmwyvadCq1NnV1M16k8NGXDo5dQDjqISVCERZvHFiUrc4Aei1wjWjpavnQDyj
lQnGm5FQ5TvkWC7k6A4r1x+ejk/ujeXLgbuFJInwPiQTnvvpASe93MyxUUDR4TIll0IGHG36Ts7R
WlIzldvCLR37om1wJ24bKa3phBAnTo+uUfD/HQ5tV3T/W7nHAfZ/mTuPJcmxLMl+EUqAB74cA2Cc
uJtz30A8wsPByQMHvr4PsqdnKktkqmU2I7ONzCBuBvLuVdWjKotMzTTqPQ/RLD2p1uwY28JSTWWD
skuXtsxIHBITi/itYnIqTHN2qbqj7zR96sCJK7LlwNYlfWfBT+fEv3+a/f1hivsd6jyPEWO9GFQe
S/9yCeM9oto4C9NN4cAt4gQdkbyc8kOhFvXRShr2AWplcZYwoPzNilu0/82b5C/a5v++ifgX8CFb
JpchXHwTc8j6qvknY8gST+Zcplh9sUK21daKNIND5OKwU/hPSYeP2TYObmjE74lSdRMRyzXmMAHr
+m0S/ChhCpmJ4QuWs6EngFKy8tDH/rNMeQkyfYbhAa5SSNwVi8zO7Mnb+YACGWBLc1FotylEqASm
waJy9+8/3b8a2P/5h0Nh16mUWl2XOqYsXfz9hzNjK1JDq/tmMpEXNi0UBpH74l/PhsC9MEX24SbB
SXkM7Sz+qtWSdaJtN1kYQKYM9WB0y04jGmy5t5nNqD/AGXoS09TNaEqa+eT2c3qyehzPVzU0CS6j
3pSNr6qjRokInHFWwqzNnVkHx1SXZV+zyzPboHDr5m6EDEPev/+JV9PBPz0T4c8xi66RCvDAPLSx
Lfz9J86Vys7NKv/u9FVXIyLAA9Cu2nV3hiuh9BxWT8OWa6y65EM0JTuzYu/KmZyxppN6PP037te/
rp+/fwWOWHuvBfI+SY9/zckUhpFwiMCeSW4csbDqa+UpTd3SBoyjhZKCAGt+GeSAe9Ts8jAJRjo6
wrPrlgldJ30Hy2VEqE6Bx5juT0lzfAejQrWutp7p2rYH/PbTJCZSpVnL4gJuROZP6mpf/k+B8y/v
o6hb89nEjgNeU1XZ3v31q8pA79FWqAOsVZD7yUAzi5Pl2zZUuESqTkaYOlvGN7OtMn1DCpDD4lxo
be2NyNgQzRZyAruimlquaLq92bhwKI/5I0fC2wVPke7dLSv+sPwvBVIUoHP2pd3LPfEubesg+zNI
mmEfBpXDRIvMGVZTQM2BrHxcr9RwlX+ZsGkuy85zXmsvrTuzETYrZh8ASQ1pkaFwL7mKJQouCzzZ
QO8Kjq9mnhOurfl0lQ2FZ8hNf11p/8/MRP8f+oTWI9D/2Sb0P3qIon/nO6+/4X+6/+x/rKdhnEKs
LLHQ/y+bkPsPU6fFk2cr0SoXuytvgP9yCbn/UClq1VSVNx3PXsEp4b/Mf9Y/eF7hE9JJW/GIxtfz
f+ESEpiC/v5YYKv4F7dcY2RYcefmv7xnOIl1sbMgoqruEB5bMHZuTg0VCMGQmq2tbssjktSOvilW
6vtkAspnTJ+M8L0HIW/VcMr42TVnxBlDibOXMSUbLHHF0X0zxs+wMSgQi01OiRULaZ1iCm5JmCA1
iQVB9iV5bmfd8DWjOwzaEDQAjTjIROxMWGPSdoHysBHZe9ea1Vl3fzVNf5xJJZdxmG2MqckQAhMw
iZmf2McsvonePUwWhWlCiAvnZq/LpjuBaTgZb1CGWBvPHpacgyw47OdQKAwrQ9JLkzcRCumNEyVN
thKs0XsFNWhR/CJji5Yjoa/2aigFO6lRjYda3JBjAVvyPszKXmS0S04pXhsa85ros4KbFY9Hrf7s
kPnqxHm3sgCjx6bXP/ryu641PN1vg9ILnz4kfW+7BUlfeqxaqz02vfoi82JXtuNLnxm/F+pBN5mb
vVTLEfs0bD5gdA51XjlkJj0tK0/Rp5ObKaRN4WtpAHeMLDqOAjoxALW9Md71KVzj/NOrTQlI6zzb
7s2GJRgopkMwW/MwfAI5jHWOREW/w86DFcmOHyVLryZW91RU7aQozur0SQrLfcwZD16r2pHPmpL0
FzWsXrtObFi/fAK/ClpVfddYi+fqyoSuj6gKm6p5SmNqPBAqKE9CRC/iLvKtiFknbKp9XgnADb84
S16ydjl1LKghfbFbWsajidaMWUs/wFBGr5TJa8PuH9Yg4LNUbXgjVw/NHL6ORip/LbIf/zj1W4hx
1ZzmL5ytPlrRQ5/mDw0MlVySWTE3SohzJA99V58iTroQrAsMXxC+i+UslhzPqwE40m1fp758mfOs
3UwgNfcJyZetTEP0B5XqLlCBu0nXPGRL3y7RFMsX03aC9R2/5I/Cqk8WaXhq41g1A00hrnMNNXUT
Flge+mRfpOZj7YavVcVHOqO4ZUcjx3KOorVxrd1YFYewIP0fXWrrEFqwFtEj1djYT0rFGwnDmihe
HC5u0/5Oo8KrqlNmFzdi47iPKMs1IcD0W2yvJ8ET33XbZ3xnT0n+e4lO0Zy+CLpS4upi6VkfiMHw
reFzKX657aNlpEc9xhJY7XoaJmMN3EZ2cgX7yr7i388QNCrdLw37korryzPix1Dw63i0UtmgxrcN
XzI8LqX1Spm8yFl9aJZ0ZZFc1cXYLiLfsD/TZ5cI7iQ9h1Yip8zPLugN6dbP0ooea/ugc961w0Gg
8mr7osWVB+dEwjKRIMWGiC47fQJIrvxMiZ2cTCd90LLmosv+B+7bZ9H0cbDM6XsVLfYujtVADvoV
/iXwQSWRfpma82+NE8T7slIqx7wqd3lYdj4weIxyuvYcY/k6LpPT3igKwcMmkU8wLHJrQU7xiAEM
m9JtHkRrPjV6dc8cOD1us0vztPzJltl8ze2RkDEt2xspwmc2W/z/yoYvDFzrPYuSrdnGx0ht90Os
XPpM9RuSR4hXn3h8Y6/DGQDl6Bfz/T4Pu1MzK09h56SenX4YxeilUdmxsx8oLQaQT7fhrAVR74z+
qqthUQsi+RVO/SaqStsj1Hgr9Z9RUjCZWtN7j7a6MhXrfnhz9C4KBiuKv0e0JtJcSDwbsgTuvIdV
G2CtaD3dbvBaFIv6OfaZfdYaGolYQFS4CzuojJB0d23JZSod8p5Zayro5LcsbcnZRAbskbCLIC/K
9wIeHoKdip6ktLwpFvU3E6buuVWOGWyRc8DcB3nmTdjyPeXIii/9vSmOSuM6d5l81y2+qDC3vUzC
WeEmS/cDNwekn9LyFfuWqEeji0hNkiv9XQEgibg1KJrS5WnGol5Ew6eVcloLnXCfR3CvWhoGuQxr
VLFF/4IuTtClDPRk9lRKEDOMP+EKdZ+MSz4C+gwBCeJX2KnzOyWEHood+Rla8AAIbmB/ZDtzARyO
W8HezM541yhqxWZ0Fs5yrov0HpvWE6EwOkxVbJqnunCudp18thO+v7ifKJ3DaITWMTRPiSAg4xPl
gVp2FDj1FufRMaIPVCY/IsUfJo7ft2fDeJI8XyUroliNPmnG8gVrRaXLdhEr+NF1b6AGNqtw2Zzb
6D3s5KfCsRRG5qDbnAblBm/QZsAI7xakeOzGz5ToKoduZ1fKxZzyj8SeDpYkdNe8O/UMVaeCuKlh
sB8jfQ5KFaITOD08eBZmTLezrzha6ISkvjAemrXPniN8Ow5nZcweBX/3AS9N5xVRtOzrafEK+woj
fkfWjzE+vuaGQ6SYb3l2v9G5t5EUPosuZ5PCOwI7lkMOTE7k5g49ZZlRzUEDJxEH32E4uGULAitf
Q2JG9kEI9hlf5S8U7dPUsPIei9Av2FkUXMEUoGwrFrFPfalt48z5FlNmkQ8zvtHR3zqNANgYdQAf
MQZHLUXAS9FYsCA05RQqRsiIyqWCJO+p5OiU/IPNIw+8CcmzYGY2xvxdi+bpgGeCe1E44LSQslBG
ha8Oz0gvh8p1EX2UZKvZboAo+W6CVlO08FHDoryVXb2loswFIEV5Qk3ueWfwqIo71Bre8OCfvG6B
bk0hazhh00g9BigvtfrXzhoOdmHw4deyx/66ABMSnEyWKsgc7VRV1F6mByxBaMyjUHfS5tORa7g3
O5b2sKcyYO0EOCXljtNB1evJgZeY8LI2XKnbu6Vwgegmt6oBoqIqfwa92dQukSrqELVCPtV68Tgr
/U1Y012Jq2DSw+JjpTPnvfWEIexDVX8KgnJ99aPN+nFsTxrJb7P3Yr08jGrv4Y/c2zLHg0AFHreN
Ciq1vMT1ZXA+Q3FUh1eNOzqkXBXH0FgfzZkUeBlIdd5n6d4FpFRqJaEwOjjcV4C7njN+4WAL8M9u
KTFO+I3DFHl8nXx3hj+pJlEM0yuraT9qMa+L4jNdD3gdW6O3JjdXB7xH+htZHVHfmea9wEiEzds+
aUvuESnfqEr/lI6OFSSMbVWY/qgOt1KfnSJjPCc0thGyHK5pfGDDdZry2S+tQr1Ok6SP0/jd9BJm
g2oETlrttQ4mG1UUuC/3dU5kRtSJL80SwGH1aGWC49v0q6zlflxAODY0bGqOOIrEOuTRCitbpq1p
VS9Y24LOkXetvYiGyyAWj33yYwMdW7SMp616bGNx1JfygQRD4i8FackGBhxx/VfJVhHYeRAmIIOR
pNirjVtU8VdjaA4JR6cr7qO6wIGpeS0uzQ0SDrWqU5gFEUF1EOSz9NSpwg+fIXxVzrYDhwEuUDcv
fTGBpM71HytcXqqRH0HTDS+Ke/vuEr/fW8RpvDwVDxWRHybYR7NuflkOiU53Wi2aU3VKUuWel+7n
NAMI15SbaLRbN2eHsfo2K+mHJqNDERvVMVdH5gAqW83VzPmCi5o1Jx9o1R6wNfmre2SDRHVR8/ao
NQ2q1LJP3PnNjMfXzBaXPNFOvCe8kWgOvLYTZhs/AfYnqmovFEG559KfplbiazUGfNvNBKrOLral
MLYA0AUPYlEHdRqfJIbL2gDZt2AHko22opye03bZQ8v1GXWeZz5yBXAtMhkEqKU8D6Vw8NTnbNmH
7sUpppVMrcbBmC671KBsVY1Mv067rzZhChh79TdH1+aDhH7rZ5OmXiMYhjw8hhIStd56Q68B3lZY
v/sUmmqNp9hidYvIkx3WyZ4l525lnu7ZIZmHPMVk1IVPBLGih3xSSm/AgfjSLOyUN3FVjFBV5im7
TUs6bSyNil/oKwVO35qqVdXgLL0L4fhZmuX4Vulu7T5fG/z4MOJSeWOXGhKBYNgbdLLzS4erHqb+
0ugsY3vzGZn96tDIwQXvcEXWFXC7RsFbY6oW6YoSXIPD4FcNfeDYEMJih3EgxUz/qVjuQ6piCqfN
nd5Ckd1ARS5bMWbtARO3Q/lxxePAsIlkVcfMDe94QdRNVdXXOKlqryzLhwYSvYd2maRmkDed8C0D
k4ZMMsVLi/JLoxLgIYEm/62ZS7t3ctyTQtW8MeHoJnVClaOdKjunUtpzZxulZ7U4+FtWVjLp3bPV
8SJrInbMcPaP5mA8C4XVIspaBa1W3Ztl6duT+BpEixEG8/I+MQTFh5Im8aW1iHcMjX7g/LOrNTSr
uibbCpSNmOqC4A+fvcSDbS23TmaHxG4eW9W9weXysCHBMxu+7UVuUPyhguIjsxfxRy+zc7lYN1ZP
nDW5WWBpgnTh9IgEwvRXJZa3jGV84xyv+AnD7kqkX51tJe40s8Ait1qoNHMumInaz7oR72Oj3fVa
7OfWPldSBpCQbhNX9ilLfqThfDRqvx9d+wcLD6DL7E8z0AfQhl+O7e5F8dtxX2GCvupa+9TkxrOJ
ofAYzvFvenu+zKb9BPr+YSv9PcEH6SmGuBW4QzBUWl94pDajmgQzcvQ+n7pDK2pfp4ozSb7JYMyn
2KoSH9IZEsKgW6zvTAtocAYimDU3vlQ97Zc3dNpoWykJp/Y591OnvmKqortneQQqEe/1/BPvD1xw
dag2idndKpsmJbZquW/17UUxFfMq4DV6hVNtMXh5C6GXlteHkWdHMdXHIul/xVhnkBOWmoeMNfky
d3nosbWYumMVRW95GT9VZX4NzfZaiwz8HoepevmGJrnRefF6caPBn8wg3UHSxUXCoW0eA7LVZB1p
c1CSOy4+3LkU7sz2/DUqw75fWuVsO9FPwjFHi9JTLocHvIHfbmdJHLMpQ7+NjWgp353F3hKwxEJo
02cvy6BsnHcsDnxAqkN0oYb5jpHLg7oKf+4zSbuHJA735mJt9PVFQgIqyJ00D8h2MaxGfk5TNyXN
u6Y1ufK1Y6npJ3XsKYbtX0xkpU1c2LtwsreDg/VBG/0EgRBSoQenhoc2T6rMwkKDxmBHbIh6Xbwt
Kb1CicF6Q2sZs2tQM90h7i2OUvYX4ZV94cCnTXgTdjX4QFYaU4ib2+0ziR8gP0ccUech1B6aJr6a
ybi6Ml7JBIP9VGrJGzd1VJybIwkM+N1nu5pjjqLTYcjnlqk17bo3TkT92ZXiN4HZTacsvjZy9MOJ
zzaNeMh1mMcJ91g9aYdYn5PraK+HE4pArHGz1M70aI9Rvopz1vgIMZn8i9o86RJ3L3iP+b2rxXGs
obhPrmZuuiEuvT5tf0nLDNzpOyXnkhXdc5xMQGv1P4SEOp6YOGIjvVZqD9lkfolCi3xVExUsmnCx
cMToZ3VekyGAZu1UVnvCr+odnPSJfzYpF7V9Kme+wYWbJOjAYWwmfboNVRcMZetVnYM4GmLk4JtH
cyIjKy+xmmyzwqp2KsZ+nxSf5Ruof5QS5L4zSi9KMGPm8WtoVvBYWMv0o2meTZY514Fbw9MYkfV0
fofufCBka2xLo6XWqMZeZLXVvYFYdO7naQ7spMTBrYkdZPHjovNSziZ79aul2bNsiBcQP1YpsIgz
X8Enwl0F1Doppt90++L0rLuHtJ+39rqlwBnAJLIf4aGGOJG0Qo22agiINUgmLvtuiKwrD/nszREs
9lJmAZ7XHxityRiMnF86FKnGxNpFJH2+9mY7vcxFMn8puRr9ZCXrzv4qC2WfyOg3QeMEZD5Joj4j
UebEDFs8TI95TT6CsuYhfzU15ugqpC4Dm7MDRRZzn6d2E/Ffy9oN+qGdjB89YfeRzUpQmMnjVJVb
PcVOG0YMZK5cLnFfv2F0PhRKcx+5iTe4zO84nOHShOYPrRm79YyiW2MQqmAYT1AQ/Qo85ppe1Jr8
2dF/6/D24aoHXa7f3XJAypL6xe7Hb0g3vEVldRia7JTYRb4XS3hPDXmRQtupE6upGWvYfui49PP1
cyGIcm8K9VLY7rRVo2ElA+nJWx5+IMKfRXd3i7u0yn00mltCzdqNxZRl0m2S5bsa5tTGRuj9XFos
Xi3Y6GBQU7+W+dVop0sS/qr1p2Sx2022sJNr9Pe5DhriWOzl2OlNNM87Q3pNJqqBeS0pXaz4ShkG
hmxxnfXLO0uPI5nZvaaxAsGXdyRcgOVTYxjQJFU00Ppx634oKpm3MgPla3FCZ1GPqc+5J7TXpJ31
OU/4sHTLDaxGJB4YHJvNCpVG5nMb2b7Jw6zjHYthNyij5JRXxLottj0JGyAw4vtInT2q5zaiGFkj
CANe3rifXeqHxmHedLPzRnVyszHxuY+KAR6Gt02tDIDou48WMAdbabQzp6Z3gTfPbE47DuCblQxl
2AvPoyUkWKVG0/geR4+F8lmhE5MxZEcS/aw3mIU/g1L6ndKo75Re9EzoGev6+TpGT5PtHFvbPFix
ulHMxMPlMbhvGdfPFKqPNN58ZsYqHA4hLKn8AHmVm7p7IpQIBfU5tUKQWbgL+OxJtV6GwdhJdX1A
u7ty+k1p3Gfrxv4SvlssJnpql2bnT8qUo7AAzfrCpyTAs2Z1Z9n9MSOgERcBrMtMPMXTH1F84QOc
8zUH8d05wEqbIdDIrVnZR5u8sNVQAYLXbKFpevbZK1zb3Ny2LWODpl0NV9lmQ85arWxPRfRTwynO
tOKyEnerSN3hE+YnQK6L6dBQjZxOF9cj5kZjQepslfjNtrItgy6f3JqBij9jgQs+L9CxH3KNLXJm
9fumMPYkZCCgWQ9m+eToX3mvb2jlC4ZK3IEVIiwYyq4XQ4eJNbuRcT6RdsIjWOo42HOUz8YvF7bU
Uukf8VD+Kozou9J4E6InPuSOYHljPNDxc1546klKNjBSIk4UcXkk8flWr6Fo+SaHa4kSEo6vmp5s
6+hnQk+QqzHkrRxvYweXsXgF/sGH23qkyoqHRYHrD3P4oEz3bECOmFprZ00d8V+H9MlwBt3DUjjy
B/09WbpDUo/PufjMx3mTDvZ9aI1dOkN6mcjehKfI/DASZ1/WQ4ruYr8AJcVfPubnsk13icxPVXej
dqR61oC6ZArocYxzGuiJonV9O3xK0vCEUcYrJwVaw0weOSI5N1JPAenLIOhaPkjakRcl5EV4H43n
sl82jhDFxUqCiOIdcZxZ+HYHBSe53VDxDHhuUI/oPFoD/DwwNKItlwVLOYDPMD5mzqGldkyJjiUn
5DgNMg6LgGXK13y55VaxNdVPhdd4eq6r4xTZANDpkZ+eQQ9dcPvl6sxLhNwyktnqcqY9wyHLmHPJ
rKOhoVT7ZPkO9QlIzrS28JBJeHPQgyPRboa8vbBjrsZ19bxcNZMxctS3ahk9CJe0NnnzVN/H9EM3
8mJmqFgVGcfU4KjEdi1xBp+OtoMtzRviNDWcvAJoNisDVZ7M8mTmF0t9bZU9MYBw2q6s1ar+M5Wv
eovwFSSCd2Bt32XB/6pVF3L0zynQiZyEl0JYcVMor42WBl2C2DEUULIJkDvLbq71PeWjnkPTfdVc
G8F1G9GCMX7o6SPeqblUNqxYNrRgnsty5yQ9yJlDp/NgIcFni63hLr4xab+0xXmKaYqE5fkAWEEg
ViCBOOZGI8WnCEX6UUGiQhigOfLU3ZBkeiOUSQPZ0u/XABtHKAiEywFW3Aa1wG81Clf4EtX4CuyO
qhhqE4JYJNnzEDuCIaG3mdc5CMWHMCT3JFWnOIB+ZUDLz7XG0jbvz+3SVftSqW9dHH6NVvWpE4ig
CvQNpol8S4e8PMJ14VioZfVldhsw2+9EqtsNnKvfVLCcmwIOdJ+x7em9pK8DTJ8d/SiFcqPTfrMu
yd153jW2wlPY2tTzDcgVxsJPpZRMwobXyyp5MQyVFcfeMHplP7Xw++cE/BTHEla+zxnzhVxa0kxp
AsYeWa0+z5IDf4mV5HXWXmV61QVeFlSPRaFQhutz1rGFiXOhDw9a+3vUlUMCKFY4XxTu3lO2sCJ5
CPGTO3YT2MvMWUZuGzbJWXWI88PcB3H4LsZTaT6x5b4CV+D83S3kAgQwJ5UlVCu7p4WoM5Bu/YP4
L0m0DwpozoRDAS+hskl8vrZ0eJQUhzRfLtQifJfRLwJq9Amwp3TFJDfk/pOttMsr+wJ6AZN68jJj
OA8q/0hM1jS9mqCM2+xWhk32YS2htc1m8cC9hQ8EnSSgkdVhI+EqH8zZ3E42KlDbf2RL6cU44fVc
p6SGdhrVSv6EtJK0ubi4Q7QckwnHVRbtZasTm5w4pThK7acpV7LU2E6zDvWV2d4PtuIiLGcovI3y
C3j7FeiDPyiqcc0z1zk5BMKeh8X4slTu8NKdsGeDznSbn76TB8q5MWBkERmnhI2/y3rSazo0kWl6
dN1U/epM8kMt3SRHixHFXjpPml8zUjtxM21iVcSKJRqs4mC784WqNwkIPbL8MsQzrTmxfISjdV96
po/ejF9cEelAMNhyxGGtcj+10T4tNP2x0LahCyXATm4jxBBEu5Gsd6J/ufEC7T6OZkbOybhJnkeU
rMzjvhIGMnqkJuA3CYZwCbnLKdWiDvaGqxwLSWlQYMF+3Nqs3n1K3fa1Pb1FE9+GHI0pMJq3cXT2
AL2/XN3cZpiZN7ohXmkKZgQT25YSkkwsN2uQBxTibeRwBbbxoRYqvVTq1Y4HovSKBchgmo6wzzck
FOPzRO7KB9Oq7lyupAfbmgkhRYOzycm7H8rMzLdqbc81hIU8fxN9baQ0kdjNrgXNQJ2ZSG1M4IUu
yGBZ0TNI+xp2VhuzvMxi/l4/ndPdaJHAqfXuqOimFaDi6Kfe4GdqUR3WEpoMr1voJOY2DOtq16rl
3YSkfq80BFJwvfYNZq3c6SVupcxKxIvd1pdspOOMURPgkj02G61mthlqFQ9mxapiIfT0JNm6BGz0
tYcxV+PIowiq2+tLjlZN4nLBNQGP/lEOEo0cO6G2rQWzMUg+Z1Po2hOQh989CMzsWlJhxrIhqvSP
ETflD1l2bRMJbfTqkU1TnsnmZ0lU4pbR0v/hHhx4kej9bakaO9Czhu0KnVcnt1bkBW+khpNhHhir
FoU/AjXGGDYIFFOAlPk91AR48zgXD41lvw4k4DdGHe5TzBvbuC/1DyR3hOmq7m+9AK9rUHu9acsR
KkpN9YK5JO57lMWcc/Nu/HQc8ScupdHtS2s0z7Id9a8mQvSO8Dv8qUuSrhvKTo62Spo2HpW9GwLB
BT4t2bRZcX82uPX3o2qUZ0th6VSFkHRFx7NxMo9gm/90g1bfTDdmckSO5H072V7Nq4ldjzIYnOtG
9RArnMvUduyvWj6b7/TuycrT2hZCbTLpIPZUZditdaasPUYzSNJq9mMmmt3a56CB8ZUtBjf0LObg
fM4JBNrZU9+F9X0opxYBZanARC2f3UrZhSCS/3FJITV+y7IIKXaoqREtkjJ9bPvIJh3F0U1DQOJL
Jluhr8FoDhbCc+UoPrQSpodUiTN1zDWHGvLUReCZ29F6IK4F8wMnnJoTVTXbhvBB3RKGyyTVOvEY
on/mobS4r7WKKjQicSaMn10ticIaTgnD0YUrvw2z2tqV6iVzZvgWwHCc79ocigBFW2182j7EjV5r
91feKNouXah/GOrGvIS2qW5VzgdHNtQconiXwhpUpjd7mKj4aoT10JL+3tKwAmfdqk3r1DS6e3Uy
3fbX6pAjxqZ6o1MwRAkBGAPGCWv4lY8AIHYJGUgvpYgGlk9TqsemBdI345W+a11UkD0GZB2ELnIu
A9jsV7hXHVwXsGEigDQXLCEGBN1qjh56FsBBb2jDQ2ZN/Hydo6BKa/a4dWG1XUwNNTjSMZpzKzPK
ZaLbZTiwaU2p1TcnDJdmK4tk2hsFNu4h66LBU7NiIXiuJspdZNh+8Mx/q1S+smaYw++iMQAFl4hO
sEO1IMFORV3mELpXN2Jr0uRU6nap7fC1JOZBa80HOhMK3pqllqzI3ojVhkV/Ul3Z2hudF/oDCx7C
yi2VIdoVUG6vbNIwLJgPas2jf6kPFMVJaeDTRAUoA5/GAPfHX4G9jqgUXwf18Ujcet5N4YhNGsc/
ta9YhiJ803sHgvM9zKfksWa+kMIurikHSUwfY/iT1M08EheOnAvlQQ/wh4kUAlbTykbd9raOkBsu
bIlrujOToY7egUsYx3Q038aqlDejK6cHIbq/mPJ6wI8FZEUPwz1LpO4ks1B7Xx+FW9LL2U1AjnwZ
MWVueLop9ygT5o5wPL93AhhtGY16MIxqfrZ6vO7ZVGiBo2OiSdhPPKqN6B/ZVAHNGBqa6PF/Az7y
wVQ3NsEKw6z9vCteYpQEaL/0ieXFeAqzuSOHhHuylpHiw/lw/hhJikpjOt22qlF9uYcQVaTB5YGr
dP6m/2++sJD7VfUo5gSRd+4CDWjTZaxj8mkpr3blMj6lLcf7jsqXQ9xk6t6ClHOEo72bXZwz8CgP
tk0xWOtQKVGp8iiZsx/r0ugviJbGVpPTfNHndg6ULuceSxuCrzCC7lNYWhfhjP0NosoEkENmr0RE
2TjVZGp6bApTf9VRSejnS1TalvlPD1M3JVuQLtmmE/F9Lhr9NvPd9hsOJxS+RgKERzy9JqmTP2Ii
78+DYYdvlTKrbNyyd43tAvjxFhjPNFX7hh5idzDGrTY0NS2w3fLimv27K1QnqMd1OVrNef/qjDrZ
1kpGFgV0Fq3zLKa7et/IiQ69KRMXYjso/1Glbjn+oCPlqBKOgVC5IJDebFPDllWwBUJJPk1AfK6t
tBqvyZZPFj3sZ6qRzGioq56RT3gvRgvkhCW0YKrBMpDO6omBcTeKoJ7oOJGKGqIWFxW2jNJOAnvM
S58DQ8dLg4NIudYLzv1wKNjmQTfRGF+W8FNEoK95YFtr5poZxI8qN/vSSr46CsS6o164Jsz3ZPVf
UORH0jrCc9LJIvxTRppznln7Sbw1/qIrOHnS3FfdCt+4upYjrjWJrhjtX0XmYs5ElLxh4tD5ixp7
R/rFQuXRhHKl2YOfu8r2Ydc3bGCiyTqo44AINOkRo/PchTeuNubypJU5XqcwoVOrZO3lOgOVf7VI
9lTA4TrDOP2W5027lzjr5o0DA4evwNFsCiFbEVsb1oLTTWR9x8oIF9vVVnN262M5HdK/6iTdvl88
w27Tt5oZAc/X2jxZrx2UI/2JNyNfAOtbNFSaWQxzMRyh8+J/RdGJ+fMSzsfLoJ3hGsiHDJbLr3Yi
7LeprF79D/bOZLluJMu2v1L25pABcDgcGLzJ7cnLniIpcQJjJ/S9o/36WpAysiSGUirVM3tmVVY5
iEFkSCDRuPs5Z++1L6fMqF8nXc5fUlKuT/3ZnNKt+hqOKfplAjuGjygw5CUglH5n04A6tfse//fg
y+jamApgjaGlj0NHm3yISOCclyxOvaRyhr7kNC1ANfpLXic9rHKbE6GHv3L8nFE/8CWWBg1Djcjj
YxeM8xdYafm5T/7rriQnHD63jaOhlcpcdybKv7kcm+000bLwbYk6lsChedPM2FI2+UDW9hj6hzFJ
cxIJU33iLqmjIMF9pEhjcV4vcaRAkKfLsUTO08TqJmA+uRuVSD5jOqwh11G2HvGzlhvccFsQSvNj
vQSdttpHnpWUjFzVqO/NlpdqNcZmQ4NOq6PrMVVKhmtBXCodeMQI5tRcZHUi9gSsdZfj12DVOIXF
04AtOZRfc1dzq94aZddeC2PZGJZs1qBSWOX6r5GtDc5mBmeTdzEvxD2+GeMsEpbz3JCjfE74BoC2
MMRqHRS08TxGQytYLMM1zK+W08ySFBtWLqmxo2KJSGViPbCYPHdMFU8YC8MgobWwHQZj2hXxmJwH
U8I3AoeEb2GQ8/Dk+pN/7YXnWcDoIzr68irAdnnqhmHzmpM/GtQBsOd5Tz8bMonmCNAE5CVZy24+
G8c6pE/pAPMkg4cYkZXd6BXBjkhq8yO+d73R5KxRThKlzUdPhAHZdkagDhxQ5AszCeczO0ewR6uY
xQxLlHzxayO47/IiwqWVQHpxGdHjnGlMg4N94m5UZTnOJsuAn5pO3axtLyIAvjmEaXxv0v7r1t5M
th6JjcppDk1Ae70iTIhTXzOfZIrmfRw2sHjIC5vbeN0BWDZSyIhed08kQLPByIHwmk6+nN7+/+r+
//tCRH9lDli9ZWHc5dgBvqKKT17/7/+xseZ8Mwe4HxDye3irbM/H8IXM/xsY2P4gHZjwi7/SMy08
Mjjd/uENkNYHjIHuQsbH5YqNF+fSX94A/4PjCyykwmRegKHA+RNvwGKm+86e89V64OOilNgoXbwG
74wBppOMWZ27El4tmzkyOorR7qHLnGPQN3pnz+3vPFnvHErfroi/Dzk3BgdyV350KMUlMAbiHSX7
oX3nWCliTPrKRvKRMeut7XNGq7oFtyge/E6+mKK5IQb8ecprIoAMsWs6SdyQPEs1oou6/VSKiUod
WevWab2L757h1bfb8D2blMfz7vYsPk0Cd8glkJKH+N6LSGA9qa9BYLOnDjT58mzkjA3hIorRHqx4
pgWnzghEiaftjw2V5/WSINhEzUAVNN9NgPGJPiWipRcBeMq+Yb0bGQ25tt1eZCL6LOOFbSaow1pQ
lY9MJq4xRzBwgtElOrRbs3cZxp7e1qnYtcPoIN8ifq3vwv6uoFWzkSqntgniAwhq1mYGhc+jrS9G
TmjUPYuM1SCGitwMg3orQeNI099myVp3jYB47zPKbuwxPBtwjEJVWg5QqnwEYtoB7FxiOltgbrQ2
W28TsTBf17o3rsMgdHe+XcQ7v6A5TBw7YM8ZWmzWmVvf0BBAXFLUcw5OCLAn8Qb8OH1rUR/sutAY
N9pmDiI7A1E/aWgEYN62XoOqNC8eIu34J4REfJqd6laiMCfvVa/bEVVFysl7jzwKTEo9z2ews/2T
ZAjurRGOiAlXYwX9x1mB1WsIJ7GZvTRxtTNL8Othb5z6fX1HeoV5A5Nr2OZzX2wto8eJMGT2sw9m
Yx9MYs/z8w91WXaXoVlHawpTeR5zSM+j5HWAY3WV+QHJrIXZWZuChtqepBiCDvIohawT7xEDiHSj
a1OeSJ8G0crAOXn0pkwhWJ2j29pGdV4GBB/XTB40dccqtgNU4PSv+AIdEhZzpisQMkjTekJ3Dnag
tOb1RF8RehqJLVYmrmiZNNtOz8WmaGlvx1FTXkiDyVFPqM+2rJaKKGVuGcFTOs8mQKqFF3xJ3Ch8
pT331E4admwPlW8du5E+VG5eXs+YEDZ5SF4P+irKR5CJYD4bscYRmgDCjMIdKPMXWIDxk+0Z90OU
iUvBVOsM3F+7tytDHCM0nmous0+125q36USvMzIVfZoQxsyGsD3nvOk46NpfJRKSjKB1oSrGWUF1
4SOFfKxHtlUq72hVeOGik1PpiRFzGIKhi7WmQcDRVO5lRErVRx2rhJtDJilZ2bRw6jK5CAIEtWnm
y2eFNwPh+STXJljNHeHeV2TxoWGXRPokue/TNUvCu9ocb1BTJnygIQx+PeFRCQ5xhBCrcpth01i6
3QRNlW1RkhyaJh+3HpXRTeagMZVdJffgWcsLw/Tnz5Oths/dHDjXGbxlUAMRM5Spj4K9jY4SfMt1
W7TdsXGZPOZyGs7przodIykP5YwK9rrDx7WCfPkMaBOMHCLGCqyLqSNSMu2JVAB1B93s1RGtA+Br
UPu29LqtJCCUcwxSles+D8Sa8cVOEFiwN12UrMOgQKEJy24hFzrQ7bqxfu1HWtph47ifg6C9z+FC
AVAqEJzHlc8ZtkINFg7YfZyie5rtvLqwUs85qMZ9SMCY3lGytdet6IKLsrXCc5Yggir71toSL11s
W0tiQtA+VnJCk6+wnXmPkEcZBvKuXld1xYggLrIrO0n7tSqjeh24cqJFm6LIiwtrbQfVE12+dl8m
pf5CLw0G1aTCS2zc4O1i1SHV1OWnuooep3zkXnb6Rk+mtYfA5hzBSimsH+alDoePJEQ9jNK8lwyc
XUr1KsQGXEeHdAl7XGMLttBsmQSEZLZ1grUEEAAL5Js1Fqh++YAPlQUwZcVxjSZBUeU+gosktE5o
qfIm9l18BNUbTBuFtuIgVMV33ea9QyFQi4MpCjoDiUFHoybODJgIsUiXVS0JAxdjDVW7rrrPSkO+
32UgoVEWRqiJ12CCzI/lVI7c2ab44lRdfpi1TR4bVpzkDCr1Xiswl0Gcvdp4+7HoeyW+96E8jCRZ
0vqCOPwsrZCEZwMSYu/7kb2CvsXsSIsG+CAtyiJzYeaBODn3RFJdB02WUp1l0yEcHeMkpGwG8dnZ
L3Mc1+NWel3wsVWdxYArgr5ZTtVwASchOtVzW1yHSWcxCmhOLM9PUjTklViZspl2hlkSkBaN9i50
BaVmLhU0R58msCb4/QoKDYffNs9Ou2TYIDiTSHoRYAgfNXEf2cl5inPqC7yT/gpmDlFWS/7TzFez
MzuDIt5OmGLYDvMVxH0dUx5cXf5ZF0RfBhpi92XT+luDPf5J96o82p1DBV7TTj3aUZRWF1XnVnsO
5PTnSgtbxJz3+WWVBM6zMaG3DQQ09dHpb+26CE6jSXVMu4WzJTNz3lZ+9xaBE7tox7zcuop8cwYa
p/h60m1Cg+WqZX6ya2X+0FCa03kAFchuUEaHKS7MdQi+YVOMXoJ3FyL3VPQuy8Q0LCh337wuDZvJ
wWigLEs9DwVKVS/P0Bg/y5I+OaFj6y7zd35eX0btHF+kA7q4Pg3OPHYgLJEDPo2RBPJV1rNJdgn+
86zJhluqtmpn6Bi9GIDn9iLw0xudO5i7GjsgkM4XD4JzB1aEoriUXu0cwIAc8j5tsELpAXWDNsyI
cbDyzupMWCepA9KvUxhb8OGXR6NFk2k5VcP4KPkSt544wQlaHmucyfdxy0vKkg3FBJJ4N9XNqZlU
/XhDeYo03wtNmm3C8Q6THmEbBSLK1hkc2t08RxBmWnc8d6BWIDz8Qu8dNF0E+XaXEb04yRbiUWaR
EKjN8LwBarnyMkDcrYvwy8gTfKtfm6KVxKBnuvJiAPS0yTrwOFD9gkM9o/ZunSE4RqAozwB/Jw+h
Ec+7Fv/jOmX7OzY96FqMa9248+omOUWwUGE6iQOolm77ZoxLwxXAXLklK3E4H2B17EltweiP8E8P
HVk7RXg7tFYBT8gb1rNj2ntfLFJErIL03aW5EfSWDx7Lz7YLdb1RQHWPJdD7S0wJ7trTwjlzXBSP
hT/p/SzVFWMdxjxjiUbAS9+kUwc7adBOVFHBxBxBSIcLbhVqlKdFM/EBWrBoOzFM66Gvi0OfxNaF
NWaofmR8FjlMEotGfRyYuOI8YvLt9PZrAQrptEV36Mpc3Ff0Ea7DnoTiiMuWZvPahAQxAUclynkA
jGmmHN+jhIy+HkBy1XfXjKRaNrbZ8y7YSZP7vmPzbEVYsjrW9VGrRQo5hGcFqchvgWBU1o6NfQ86
y3/wNLNsmRAYhJ8UtR9wS/cqsovhasD0Ea+AGFC8g9zBkTFA3kRtXB2lT2OhjJNPqgG51trYuwSd
KLrGWXMBjIADoZElrN3lVWARkNviYLStwmTGkMi96OSpbUzxLUOP85pc8jVB61utDHIBEWwm8E9W
uIeyk8RC1lQ2Lp5n8qFlBcF+RCSWq9jfSsVO1kfJlwriEK1Z8Zp27lMe6I9TWV3P1GLnyG1eGJY/
4YWIPpJNiHY7tBmx5B8rDtkIiKNPmTOCPuQnww5spRvac/HaNzJOkzkv39C24S6t++EkiYN6jfix
WmdkGRziQCO4m6Z8UyY29K96rC7nfL5tysLbAVdbgv0g85ohY73YueJJLp3Q5ryCI3BDox7NbM4O
6nRVRapj8Ar8OF5VLS6uRU0xechK02kBa5pkPdVsYEjlEFHTt0fjS4z2R9dJo7MUW+xeoosJkWuA
i+tBTLf5eSZRUoVVCci8q4uVwE/HYdSzr8w4A1rsRM5u+JoQNmvg4wxhkmrwdjTh5M0wVq9o8dCl
T7qlbFK4dxIAsBKP1eAKRJbavLB8Z1gVDEtpDqpHVRntYYR4eOnkMWOHTO/CxJuPBUaNBRfbRHAV
yKoeHAquFuBKmhmY0pSFdIc1snQdpiSGc1Y1Ir8CtZOvLI0CIkkyfUpzskMvlmblg25JICRT/iwd
Rw+tdfkwZ8WzWc/DRtQUOCtB43SFEat/hs+XrkD4ZLe2DiGao/TiRR1lg4YKxCDSCxKlS5pxmynT
i0jQEegTZdgduto/+OhDpoKsmZUyIayv8mSoePUoMedAfwlT6GMWwgpavaUbr2fNMN4mgWfTtObn
uv0yhCPi5txD4VvF4+dh6P3LMbL9F9pHM30uQIklJyTgcbiTLfq2uzEt8z0s2ps2d2GLVeK6Sf1n
hju3ADXDU6dcusIzZaSe1G2MYvpgM9T6NBZuvK8pycfcvdO+V9Kpw62b1dOFuax0ysf0EiW42nxf
dds8h9q4JlqJrjNH/fLMz60Tb6qydWIrRht2+dp2c36bhot9vpDm3gnTS9ph7oadZUaXJLEG5fBc
mpifrO78U36mz+50n00hbUOrvKRYt28aNS6z/QJ66TjdgNHId16i2s+lnVIle6HLtCrF96mZ8jvJ
UmqOctG1MaBvZuolfr5+ZxIahMiCD7ZC57KxY53z4fELbJswOa3yNN/xAm3dKEn3/sgR2BzPBjtL
di11+FoFNz683POhCNiyfIQXru3ewW05OCEMNbJ+57N4pnKdTR+tN+vi3BvOLaEIxj1nboYvQD1O
8KkHLwpLwNpFl3UqTLmZq7R9aNLuVKUI0aoSprHyiSsrqc83hhyq08Sl1792RGXetczi9gxPjfOZ
/sYJQ3FAMU0pSYjLo7dZTNXLDFZv1ySYBv+3hfi17febbLGl8/ev+SIreHnx0789Fa//dnhr5rew
pNh5+qGjyJ//B27E/0Bv0BIEhUIOsYRLW+9bT9GSH5TtKbKUoem4YKX4M3/xRuQH8kvhTAlYPMxU
BJ25v3qKtCJdYQPiIfXTsUEm/UlPEc3Oj20zkIRCLrglWpvSIYf9HVQKmgKeod4hvIKO17yCJ8LG
EDAdP7fMmUWerhGDF8548CllqHCLNHPn4h2D77XSox6SXULjE9Vg2w1PoR7g3kSqTzBpzwUuzRwS
53acB6jsuqfQwR+vR07OdlZ7J/iTh25j9zSE4HTmCFtGl4bLhTTHAhREO5lfEKAM9NB7Nxi3XZ9l
CGlTI7s3OEVy2HBtQPGFXIRgAa1Y0l00q2qMCPDeN5z4gcil9KzxO595eubJ22GIoKwHkjMyMdIj
OAf89gjwpRr4F4hnDlbc27AhC5+hHn7x5lz7OcLK3G6bo9ejzQN4kbnbUHXNMXYy/9bMfegSExky
BOHy14rC6y+GLkDujq6vxiHS01GYRZ8z4+/QeuiU2B9++hSgS9gcs5xpFVPVqU2htkMYAl49ETdZ
1sDy8aYk9Q1eO/2lJfMxOGYO9x0SmoH4yc9jP96IIWs8SAqtLw6z05rBWdqkcb+epBlsLYKPfIr2
JqK7WPnx4+CYCua5hjciolSiVSSkA/lmn4XnRtLCOiVvciAuu+hfytRUL4ZTzRP2u5TDn/RHzPeM
uA4hcZbEt3s5LYE+C6I7hfgKAroqRtQgZppe5AuZtbVbE7yC10NxUUDKofx6euhXSFjsMzetGMo2
XYB/vYjte7sxzJM0qapFcQlhIXeVbPBszZ1ez2nRQXjMnfgOuSmbHt9FdQe1LHwuMO8guQpK5a1q
CCQPudewBZCNkhtbNTlfL22arN8425BCmaa8mvs4pzKulGvTL2X6tkNgYgdH1+0AYVBfoKzyAsDb
zPXQOoFWpiVQJUlEe4Mu3C0SQn60WnX2CmRGcpJxXk9OqqmmH5TkwwVI/fQ5Hk2auwT0oAHtQ+ts
pnmJQRv+1a32mxDmbwGIFX9EQl3R1MQHbKw4zj8NTIKKLdzxxSjtFvswKOeriUhLdr10UI9tuGiw
57GFJuMUQFbXs9dGtwYk0HnVxZP3Eie98eDRVBdoB3vjiR9pui6UHfQHOTWcJwwQ88a6o7Q8Aias
rHMx9N5IOyrA1VFiRfI3Y+ha97JmBLdK+1Z/tAnj6aE2zI23JiemhIpjM+pd1+SF5YjU8C5dkM03
El3Dqe4V0xvGTt835qs09YsHSHn2ix/kzRud8NpikJ1z26aUPtswfEIgPHzKTDu9EQPGrH2PSg+X
MM6fYV/2Kb4v8JveTdBbAjuAslqHhv6Icmi0JlTgIvMaH8OpCeXZ9rLh2o9NTp6Yg8RaaaJuxGLF
afX8ErUKd15nxg02PAvtIQ7ROQSRKCk5tOk4p7qtMvAGkEVesXo5ny2Q5mLTIgid+bsHJeklkSAY
03cW6yEKo4xclpR+YYsifhNUg6hgLRP4idBF0bb3LRzVWUy5ZrKE8VTQGhCDEIAmMpDMqFU2cUDe
NqOupzO+Vs5boCDHt9kYsusZxUqGhNfQoDSiwsX0RoeUs+lSWidI71/YJYyC4NEaWrM04ccYPrpA
AngsFa9tN8kiMnut8aEtqcMY2cckd2iOrWAnAXCjI+PoIZHUCpQcRC2DV0O8qfOLPGwKfJ9ewm0c
hu468Gk6rhtZyhtb1eYbKM5FrTHP8GRdjywoZNgzyOrOn2dAlCic0lPlIRxYqypIDOyuJEatCiB7
NhYZNHhrAickK3roGodWjc1AMCXRVrA+Qvve8n0MtZGyl5QGEXq3RpY2SOrQTEnY/aZ5wYuVE0zb
aBpidQyKZ6NaHtKagDHrCx0aYmFqypDkdobUkJ0202wYdzTL+c/BzRL3ooxaW1tlK+0dkRSE1Wao
LN/YdmzZj/6gCG+yBhqYq1QprXYGWLcL003nm7JsDWvjGxjkgY2443NXFNmD2zklPN0yUMfAsTIs
mTHxPzqKh8uep7do/hX8HY7wiFcLFDIGnxMajxRQVtBF0eN355GfjcP+tqs7nuMJV4CZVswKF5jl
d6hIByk26ziCCl8n7VVuhNEJu7bCawRYxk4KuaHZVBwnTCL/hRPjv0yR/WGifFm9Fbe6eXvT50/V
f4NsSvHrM2GXhU/voHPLn/h2CrQ9siQFUe1ALjlnuZza/pos2x+YVVoOUAfHghNt8v/8dQp0PuCO
4IS24EYtzjL8dX+dAq0PNmpm/hR0S2bOoJf/gDrHBPnd+8Lpk8wEQaeYCbfJ3/fufRnigCNLP6xJ
aUgue3pbG2lIZ2YhKU1meNHYk3wUKG+TK8d9SzPWsTVJbeyisYmCyPVq10JIKtOLxiHvaU3fN0EX
M+dWQFmo508W4TS4h5uyRXyHlalde/xrqEGjtIFx2WPjn1ToW29mQXjdxo9DQqgD3HTYRiLLu+4M
qYwVASYuziCmFdTZBEpOa+GTxEfLMmSXk+N9Ek3BmQ5mLku7KaXGrCplniiIsBjLgjfbohEFX54B
nErraIce6oGT2c5U8tIW+WUk9ScD6ck4eBjHaYzAUwDluhn6dBeQwCRrRmLhuA1AzkfVeAiIe7Jb
C84JOVZpIvotAyET6BLnUoImhb4ayaR4lvZ945eS2WeEWM7DlePH6wr+sqfcQ2tWTzWQnsCgse4l
x6r278x0vJ48IGEGsvTZ4k92ioyJEABbAaprhHJD6BZKJ0o+/rGtQ9VgkvPQknEk4Y9wIg8iAs9Z
NlUnPoWq3E1FftLUTjHu8loj5jE22qNpHjsTkif5aNej/zmL434Xa5ykFEHjKDdlSXC4S8D2gwFj
+ZNVl+QcRiIz3gZ7QitpEYd03jc5p1eH/WM1QqhuCOho8L9ZWKE5PRGSqwi2N9O7uGmai8QzSmD7
IQ3SKWKZ10WljhkRgsh1k+50SIlJoG8cIXxzdXQXVxgeFjP9gCEHFjgFACfqXWMxtFujYQpjthsR
34SoWdEftxbWTl7mfeC67TZVOr82XVzGOFqIm4J/tjKb8ZaOauZtFAoqVOI+BxW3Dw5kd+GVyZAL
bSHcFV+mCFERb/540CH2llQGPgi3oj/RYFrxomT9milh9DLpgga3wSa86u08vQwh3G9D9P2hQ22R
jEH3hYYuFqraURBL8wCiiJVP3qkaS/qy3lhy0ouHJRtWcTrmvF4SRahHV3+KBl092I3qkMk3CLHY
k4R/LbIEi7YuCb7hJ7do6/qiuR9nP3swK42ZMuglOuS+dmjcUZk+EtJIu2HK5TPDaSvH2ISslnF/
W5xJkTDjqtOlU5abuNWCIOFEUFmF/yI4N/KO0XO6m/y8B5KSq8XFlkXtcxvig1njBMBnlwSNXW6j
OvSZjrlJRMh05Q+o+3UybMfRRE/gqMVUW41I5AYnMNfw0fjVe5PG5yqr7D46AzeWvynLHl6UaHCJ
WTkmqOeURDWkfUNb4FgFtcITNapuH3lOVi9NkMCDTMTYe1NMqcZ/r52ggQAzkczjan5HViemUORL
whiAOg7Wwk2LcUMmJvmFWd4l8UlqIpk4KbVKqXmLHO4QuRH0FLumYwVKQS1zkDI8ZxUpVB2cKrF8
HwTBLxzpEy8GCzhqbMMWgNiJGECG4xdzq0mfztGQOdsxxF2xCcg50xubSNNi5YQz1JbO6pkHFNng
chvxNRET3y0rTR75wgVGSbLGRWjxWTN+GWu1ooMsDongtTt1rMr83DulmW0RHsULycbnlAmzpENr
nyoPa7lgcrPrBjeEPEbmrrvDXmSBe3HMCn2eIzmLRsAULmEqO9Y2m/JpRKACOJ6AoMYEOzPHCBZB
bI71cSzwFFmzbpCWdlWOnwU8DKBxXbQEX2TWjO+RKOVy7fB61We133r6pOoCDYgxK5JoV46++gRw
3p8PUT8JEv8GL2h3dZ311oltFviFUFYAWTf8gi6o9KSRn4ppFv4pUt9iOMvJ70bIKDvKoa71uqsx
a8XFVDL6W09Vw6Emq0nvOLjDYOKJJsDO2DXQ0JEAWAGObBtRj7XHZUDBFcdmZuNFA2mCpt+V1dmo
dfw2o0hukea1uP6UW+YctnvbAljIcfXE7HmNyYLJmYmqsPKcrUCRLneyYIy7QEgZ6Q2jLJ6gtvdn
QY2id2X7NPuYOhLAyBaQOJAyqt6C/thmxWoedX+sKmQ2azwdfJKtSeLTWjd5LU8o7rtsTZuXtkbu
jlSg2kidx6ZInHCbhD3hGyZaUH+TFWOOS6R3j91YEds4GKl7NrQyI3UtiBCFs6lj/zGsLgUz1RPy
hLGowaEkOo6/a8na2q599h3+TS4K0MijAv4jvMFWFDeNh1eMzkW5ornQPk6d6rGyVsGAXjxOFIbE
JEjVpnAShNWBM83WqnfjiOJRRJhp3cBlWKFKpCmEIszla97W/XNHqQF7p+vI1hRtIM9iv6ve2joU
HI9R4E3kMfVBt3HCGtOofVv7/OVWDh98YyYRUhUpOhLcsiw/MFaVYtOIbDpj4jQ8OE4e4knVI0it
Nik3bTLYz7IqCZsLgyEeNtVgxad9GrbHrG/bbOsWQZFBhYbgh1xdGteTnc/xrg/L8LNU9yHK53WU
O90r2oUpu/B6Z7xjewIuaodZBA/XDf0XB0uWA+JHT5fTZOh8HXWDfZ+wLgOTTpSEd5B1YbDiBru3
qnLAOoC5ozobJD3kwhyqF6/w2mbLgL0U+zwgJXY1mAGtJijGGJxqkhDW+ZjrT5Np4OVg9Oz6K19b
7gvIV/GFqGKUJkxQ9MaoR/FoD0IiWHIUwrByckE9MOIZWPoQylKqu571JRygeQBC6XFx+1KmaOpn
gnoxHmhFI1sSsbCa01LdlC1uYBxbafsytksPRg0dj0/XLl75hIDqGgGczW6EpE1vKYHJo2K4vNIq
y25EU5PE1WQZbNcSBxcpqWoOeJsI1cRzOiUpkZb5UGabthgX0eBsOad9JSYEVgVpp+vaS4fdVClG
aWzQqNEGUdbXURAbGsVDEj3yzfqvczsP3gbWzTJ+ZOK1gDjhHC5ojT7BdheNN+QLFteLWfpJ+ZKB
jD8X7Fvz3GgIqqYXTFsE5vUprQ/OHmMRWQady2qEnlAmWEFV3iMEgto1O9sZlRpt0Xa2n73YS581
/yRuNVDUzlneIML3KbOdb7T4P2J4/88sqySpNP+61b7unn9orC//9beSylDOBwu1J6g53/RolVu0
tr911tmMPwCytzE4eyY2pKU8+quosgWtdaY0PgUX/54C/59FleV/8Ogo2OyvCl2B80ck7x8x3tRx
/E0eChOslTaXeS9HLbGHpphF+n3betOuAVK7iQlQ23x3M35S51MBfqcJ/nYVnyEBtRtMM0++q9tY
81XFjKzfG1UvGInTc2PPSjaxIfzt/9ullkHCdy0FDIcD+sC831OVvkhwnAuxFVAgjqjTX1/px6SN
r78UJHZPQltfknfEuyt53pDhV7G7fVlCqkI2aJzlPcYuEt2iao9EqtrnrdnufGG1nwe/EbxB/3zD
fnJTf/LoJD2T5a4qS/xNSWzZiPgzgxKCbrC7Mg3YWjCKyj9/dItO2XLVMoEBOP/j/WzZeokUqru9
VRnGcU4AEIW5bSAantzfRE387BdybMV7yExJmfJd0oQ15KBOzaLbt2Pv7ZWgwAk4ZX7r/NCzCd/K
/9xtc13By+gy16dAevcuFjRZQ08Fem+bgX9J4LxCI06OxR8/HBcjI4Is4dCr8N+9HFTBcUwUpN5X
nnaOKO+C68knufbXV/mxH/L1FeS5MIJjfaBf4y3f3XcvO2gej8Ex5tGQkJATGAN6VdWmd5LpTJ2G
PnEhAKH8TR6b4W+u/JNnhbFHurgFTOZx1rsrm7Rgc11ove+6CYR06XBaJyPvjz9mxc1j6SQyyqON
+u6NUGxicZ3b1b4ILJRBY22cWSNSUki3zeWvb+XyA/+HbWG5lYqlltwcnhlftP3uUgFRBGYLOX5f
kxV0OkMzPMlLt7mokfee/PmlGJa67AeOI3nZf3xquugjZ87jilfc5FjaNhDYDTuBmAJA4NeX+vtj
wtbx3aXeRasJPJ2OzjMupSnLSieVR+YRv/uFfneVxRLy3WvYk0eAbMEo99g+OHMQNH6OKSM9/Pp3
+dkTUrQlXZ6UbQPR//EqMZI7xrkhv8scTgeC1RgUAJnaJICbNr++1E9/of+41PuVCMScJv2KXyiY
yBNWoZz3IBfefn2R3/w+7zdFt4PYh9qwhFuWe3vKINL/Bnr2bcuZ9deXWh7z+5dbEQ3nmwQsOL6z
rCPfPSATme8UEHewJw+62Yc6l4eY8cku9vIXVsPsN0/qp7fPx00EqNURjhQ/Xi4KIVZrT5X7jIQ8
tKEACFNDpX/8kJigwKGALorriWv9eJWakJ2CTk+xh7Fx3419ioAWi/Cv79zfHpLAcsN+oSg3HIut
+seLlDqx6YiY2V57fb92rUi/ikjXu6AiXOo3T+lvt+3rtXxIhIqYJUe9u23sVkHJSRGQXe+OT0FI
Jq7gjF7+5jLW8jn+8DZwHZtmveLg6QoS0d79TtJiIF5oot+ZfF3gzYjPiom40gHOw9ncFN2l5Ubj
OY1UmiQZxmiYNPKhI5SKnEMi3agwovlcdYRLqyWCnR2gvS3Q9xx/fe//9tYuPyc3nY0Gs5tFZM0P
b21gd7GMdYzdn0TUR1LD5IXllpDnQgdjEe2EP10sBdci9I+bYkoSbd4tMI4NUqINVba3LeN+MrFC
ZaYa//St5SIejECu5PC/pRr4/lOEJIKsw1wo5QGwD5XXOKxk3/3m1n3drt4942XLNB3PMjkj+u8W
fuRqAra4ke5bHtNTlTGu3riGQOteOF5FhxqV9LoacNmDHho/CRH5+1q65kdWcnsV2W1166EdPRum
WkF84kagcl/EuHnfzsDm7HI3VCUVtDn21fWvn/vfvwPbxjzItIluHD7H5Zv8brWy6aiVbCLpPs0o
sfFiAAAwJu83X/bfzk7CtgUFluPavrlUZj9exQjpXnl1l+7x4gSfpyqx1uUwhTS+3BhldtOcBcP0
pmZ0FL/+9b6ejX58NlxZcpTm2bi+eH82FJUqDM/VCckFEXObcUzErST246ms6Hevh04pYqBdwWgF
vSAyGhQb4KwZwgK19xjpEorR+o8pmSaPYeRO8K1ka4bRb9aJv39+/3CD+twlJGDvNo1O5hYYWsyH
s5sJ+qfJo4xwPheapHB6nt1vLvez5yFZ9zjsmVQbzvJWfPfUkS2WfoNvap92WI7yQuqtXEqPNSCH
YI8Kx3mkPejuK3Lz7n79RH72wvEicBTjrI4M7t1CE2FjnFrid0GV0FjWEQJp2+H9+/VVvn7a7547
ZYfCasgCT8n9bt0l7twdEGgkaNQbsMyZaSHUhHt/07ajc6rgkZ7+O2nn2SO3DfX7L3QFqFDt7RRp
i3e9jluSN0Jsx+q969PfHxcPcHc0wuhungAJghgIhxR5eHjOv8yzFn1dIjxSyiUU92M9BOI0FN2E
QJ1w33tNGxwA+aYzASpQBFjdbTF+tFpZAaptczVl8ysQkCDj7HzXjcU16NjqJrUKrmt9FfCaBW+L
Hm1Xv4+U6RzC/Tpr0Ef+l6OsPqEWB3NfcV3442znZ8R+LATfU2UnZmwdXU4uXsGaDheU7P1ykwZ0
GZ1+FpGPbO1HfKeNzxG0eRyjIhNf28iukVWq6lnQAwTh/iUrsaUQpV5GYIIt9T52LfR3ncTVf+kc
qt/VZGPGcnubba23SRVY1o1IvpzVelOyVTSMqyJ4reN8B+12eRGZkZxvjyInut7LUK7ZyshD8mRf
jZJiNRImYIrp4+Tjg+nCCFRcfJPI3Pesqa/TFZ0YieUmRG8ZHFZDRWOGwZnTIWcwjL+nxEb3VEA3
6OyvVYWziKP/uD01Te77y7mBM8W0nmIVponOq/Xdm0gUOdqwNFRXfQU1fD8HqxYe4gBKSs0T/iPa
v6OUXeywklHBE5lh4QGej174lOb32z/lepU5ORwcsA4GxrXO6hZHWkmdXczEyQiz5YvlJNopciaa
4rGV7wSD62h/OdQqOJWL0UUJ2iy+Tlrt2W6e3plaj3pT7IYfkDEW/8vx5HXwZpE10Q4qco7SEAl7
V6hsxi/omrDGVOr7EDKMnaMrk7fVRzXg3esUYk2QyVRNL8aD8dHQ8ywj34gC7a5OEek94P6FEGsw
D9qTUgC1G2EOnyD8On9lSaD9vv0tt7YVSyxQmyPJtLBvvPwFkZEqdauxjzEmqj81Y19+swGBH3sU
hSB8xdG5RiHbz7DvfXDDOjj3TuQisjS8t/xAOEZuHxvb1/qUtUpz4VjZbpg1kT+NmFU3HLtjP/R4
5ViZuhOLtvYv9S+qK7JQSsHtcsrBNIBxLcPIbyBToBqEHFQ6z84x02Eu3l7erf0roUakVlIRY726
XZlMTp/ZqMiqUfSAWgmE/MYMzskco5YZQZW4Pd51mKXkyiPKcjVCEzfC5dRoryluHRuhny5R+YgK
jfZbtWE43h7lOvYxCjkDVWZQ9MDoL0fB7qnq2loNfbUMhu9Vhr9aH2JSq9tDdJx4l52gi+yVfDen
xg4lOUBikirm5aAhtUZSTQR5M0OtPi9lP36KNGPcCQAb6ZBhWKrKVSwE2ezreXkTAZCPwzJdSUIf
/H7+CQrT/BOERPswI17xjHK8/dDONmLLBaJJpYKWz1DY0wssBYjvJXSb2yutyQCwDhAWaZ3O+aSU
us4/o3qhaJzkLDVc4Y+gE4xvRbQo3KAtLktJavyhOgXgcXM26n9L5ALOaj6LO6y2k6cKPaJ7HFFQ
9br9q7Y+hWWghgXCjjeKbCu9jZK5qo1KrNSh31Su8a+qAsHOrYE++O1hNPnYuZo8QvQYZvPy5bq5
HAeJibkFxRT6PfvhR6lXLh42TfXo5ov5WPVWeY9McXTvIvZxBicF3XCaUR78L7/C0R0DzghNmnVp
nr3g9jQoFQ/xwOXPYmzEERlDhAsjbIDqvsNVbHLRwkDl6XmJ7QJBS7f88/aP2FhxSg4QYCiMOLwH
Visx2ISsSjiKh/Bz+gkQr3l23LTZ2fzy/7Jabxp4hFZa40zWXp1reewiqxgVL1y6b0o3tU9xhNJw
jRp/rbqfb09pazCOF17ZEHUcGG+XH9eIK2NJB+zBUAeD5s5j70w+Yb6YWQGo2MrSP26Pt7WERH2h
kTqZqm2srtrITRyzhwjthej7nkYNoVAlttOn/zAKnVNTyDWkTHA5qx7sMIi5RvHsHuoCYl/kgsG0
V67ZCMCATnn+Wvxl0nC9HIUmR7Q0ON6ixG4mL+EMI89t5dlXw/bYl/X4KKGiO1OTP329O94OunqY
hdkMpmvh9ZJ0i3jqqhHZym524RuU4odtjMFd6ziDH1SB7b17UU3uTjJtlFegH61yg7RQqOfEoeK5
YYTcx0DUX4Zq8W+PspEWsBlRZ5RsMo67/PM3kT9OLQ3g94T2Qm5lx6lZQlwYYUKUsZYcbw+1sRe5
x6jg2jy6ZWy/HGoIGohZUePiqzY4XxHrXB6bqht3UirZqF9/MdJKk1xdvoX418thEA9RmwWRVc9q
DAiuOFEjqxMg44O6nPrT0MbCWxI1/mWhd7kcJ3MIf5ai1571RRJCrXQ4zdy5L4hxK1hYLzb854pA
eGwHnJ6iwnROc9+PH26vjbYRGBzIfrppu68vudXioMMNHiSIXQ9kTfUssrEN/EVD6QXIUN7n+V2C
A8J8oJo5/4HWEBAtV43in6lSpmjQmsELAhY6hBQoeBjV88kRoxSlgYfiGPbhy+1fu7FpZOosqEZR
7qeXcbnEder2Fggx2NFDoZ2hZaCEMypYRTVNunMR7Qy1bjuqoxtC2cA9zmkly9sx23sdAvRTPS3B
zjfYG2p11OdhDAK77BzpJNp+KdIGoQV6Jx9q0Fn/ZVaAK2GOgVdQXxOgN6euL9MQNWZsBHq1afoT
JmhRDzi+cf8InNw63/5aG+fOIWnlSxGegVattpZCxQdB5gYHRxOJfwWr+DNslb2kbXsUkJ+WvLMp
rF/uiYzh56RhT1C5R3q0aJVDBf9wJ4ZsZUdM5v8Ns9p6qWMuKqJ2jmcMdf2tnmra3ni5fgDf+jvp
Qu0fA8gnNYFYSkNZiKCC6U7fH5lhUKh0uwicrrvOS0Y70wKhtmz/JsccwzRmJAtGc2eqmwtqkyuA
+BBsk9WCLoubanFasfO1WEPLDQsPt8jDu/+wOcgNpH4hnGKpa/g2/jszGrlDjnAERfLf+HiHiPDU
w04LZPNk8dCWHRAeamJ1c4Nblu9Ntntc9+I5imDjjopj+m0V7JXc9oZazaeEwwRRkkMMPj1/RPkP
E2mBul8yVfnp9tJtDQVOQV6ePJ04W5dLp1tDJEE/aBmp4IhnaFMP04zOlgtX9j8cYboT5AEgI3im
rRawpelGbZMjXKqqRQZXQgNxBn0nKm0kWA49GLSVebmBZ1sliwHY7LQYMEmKIZQ+1HOMwRlotTuk
LLHC0Z3mEZ336vvtVdwclAwfWJNqUwaRF+ObUIinqVIMqWV7yTBWZ9kBOyOqN2Is1C0fKRvjAZQa
8U6o37ptXcsGtWfyoGPcy0GhuNiDM7PrqyS1nvMRlx5U7yocIHv7yYar8v6I4dIeJ5Wjum9Yljzr
byeZmkuldpzlrkTKu4+7EgLmWL//+1EH1+geUDIFrLPakAIi2Yy7gONpajqcx1B1sPLBi0qr6gLl
7K7+ir7R3gW9VTugX0PlGVEAKjDrvZmAem0QrbA9EoYEPyRFbz/pYVyUntUXzl99RoxEWKR4CdvK
woJYdtRGSxOPBXIf9wp5y84ybJxLwGSqSdGYPr2zDpyG2ot51g3bc1HOxFCwb46qGtSegCL6H76r
aeIXY4D6c6l4XX5XAUizSaF/ehWmGp+G0YToEA7OTkq7cRNQtyM3p92hkULLI/Rm91hKOaotAchD
pag69yqKZnGPOP3tg7g5Cvg1WSSkJLluwoZ4iyZBwiiVTcUXG5V/lgbn4fcPYqmW4ElDV5+O1+VU
UntQqyzXbC9uYeag7oqTrineDbWSH0MHOAYSRb6hVwvmoK4ZZ9loe4bb4P6jYw0xOlG/81m29hlo
FANRDRstDEnDfPtZDE3JGgt6OM50s3M3KqH2EMDR/QRhsnn/VUPk557RZPeOI3451BIWGapeke01
doH5c4g5msIrxCsiVex8oa1ZOSr1CdpDkEid1SWQRtqA92BoeyAWqtOC9jUyifD1Q2XcTeZkQFo9
rmkjkc3R9QRnsy4Ua1oCeRWYh6c15j3uzBAjSwVyfPSnrUCHV0L7a+E6/bHG4hY2k/732NU/bm/I
zemCMmGjCPCTa+QSHI8gTekFEr36witNh6peKopzgwPazkeUqenVbMmOKV0QoiG9Xn5EExmTFMMW
y2srXXkMSxPt/BA1rjLQtCcz1gsopEV9brpo+OTUiH/dnunW+eZ+NV16hFwPr5n1mygSuh0qKLlm
edhdwywSRXcciJU7wfe6teKibEfsldeqUM01jxwHrWKOhxrTuRKe01jEGHq2dAN+KVqtP5rwNU5V
G1jnBv3Pr/0o4I4WffsikkWfdn7L1Yz5KQRNoDKgl2jeyT9/M+Ol1vQpnXrL6xwVrXcrzh6sQf1+
e1klpfrys1JdQ+6aOiXPd26b1Wcdq0nBsycQnrDKHlZI3Ws4NzQ58Et1kHKChTbjGJiSTdWqosGY
QTnmeXYXKK42IoiIM4gYL7BuLPPJHzrVxakTrZrfyDCm+DtONrcqGrrDIxQvCG8jClrDZyT01K92
S9vuPGhjKdAQ04YC7q+a7oQ5GSzfblsY47QE5BVPrwxtgFVWEc7uiEriMPi2U5dPLa8FPNYd+EvT
uKh31UBaoSa68u/tZV2v6uuoFIlc8CcA7dYwycoM01xHScO3GhSekxSPZavDGrho2vZ8eygZp1cT
JApxGVHVf702LrcJjIvAdLjrwILkrjfgCvKyLMI+TqGuvESVUL00FM4/3eKkO7SF9dJSFSVnQpgJ
dDGxZ43+cyPc0/RiGcAHiPk3ddlfC1xLWKBhfZdaTng3Le30z+3Zrhf2dUwqz6SIcmBbRqk3hyKy
56LBOWPwRdbopyWcEhjmJeRwG9Om20PJnf92YanAoQ0EqJHgSoA3VkOhuKtA0bNqiNVkY3irVqe+
VDn/IB4RlCncneVcB1g5HqV8tqqQbVVVLvebqelxOefD0Nf+VBjoC0/6cj+EST0hcZNOZw0zILwy
MNCYuLcfabFH/0O5+v/mM7z+AB6CaODRI6REdvkDajfJ0ADKah99FhsZQC44GNITQtG3F/Z633B7
0JhwyD5kB3uVeeABx0tDh9TiOnGIjnShDz8nWHtQDkqcZB2tN045OFL/9rDXW4dhqbtLNhTX9ppl
IwK0di1aMj72u39njpMcm6r+smj2HkdpHbhZR8pFEK4okVEdW39Io3JGpUbL1J9Iqe/zGlGDOVTm
u3dPxwQQTdmV65+ny+pRDf9TtaqhKX1qPeP3EXnLe3Lv4qQWCoo/t8e6nhG0MtQymA80CtBtlztj
0RCjwdik8CPpFy3sFgFCS89Ot0e5PnBg9nTK62TXVNjXTTu1nJEmcOzcr6E6nlytE0eaa/4otPDY
KkGzc763JsXLh4of7z5y+dV2n5KmSvHFLnylRIIA0FDoZSnKo++elFRAIVIZnCyi9NXSJQu60aXf
W+l3C+XPY5KKu7bLE8jL+rCzhBtz4iOjq6JLaBmErsvRurizUSzSS7+Z1OWT0ZWzN7rqe2G18oFl
SLQrmSAbwpG/4k2kQjDPHLRaQyK3ysQH+PDTNwMfsJ2Vuz6vjEJFQMU9kOREXd3c2VzMTdYJqAaL
GngwoCjTaxh5T9i9vn9/g6IE6kb4pT61TrUS1azTFD1wf6jQkFXB/9Gn75d3prBy2djdAFh0HsRX
mjMKhWwzmzJoGuOIkny1YNUXKXuNt41ThLwi95asoriAlC4/jjuVRIHKLfwxrZ0/oxnp+352rXPq
Dhhv23Wwk2BtbblXXhq3BvX5NRY167U8rfWl8PuErpVjK9Exx2hyZzNsjMJGANvBnqaM+JrGvtly
U1+N6HllhY/pk3ou2gzcvoXR0u3DurHlaAhBmIAowGXsrracIdQQwXuj9CPkMu54ZOTnhWUDcNq5
O0NdtQLYDTwcbcouoB+pJqxiapV1ca4k3BJUaGGgJw4gZeM7vdofTZT9zrPhEX/Sz+XsPlZxs9MW
3lpNrg4QuwwuCZmXewRllQxZFe4Ot0dRKNHwlcL7em+KW6tJJQw2Mo9jk1v3chSdsNgGomSUsgUQ
jPi5l7TZp9hBVuP2d7tOnSj+/48LjgbsejUS/qqWAhmi9OFqRl5Q96h2tgaSOFmL+fQS6scSfAdS
8WP4R52Jducq3lpOevp0OyBpQtGWf/5mc0Lptau6j0vfxj3x2ODP6tEM7XZ2zMbBpgPBFQwWF0XB
9X1FopGr+EdwCXdm+4KRKSDveEG3aBpTA7noVB12RrxO1NBUo8QMXRKmHM+oy3mlWl4oA3HYz9q5
fuR9yOsvLPFJ0ZIFR0TYwoj5gWnYicabR8MleBH28aQDN3s5LkKHbaEEESFsWmhO9bHyFXW+9MFp
dPFzKrGw6PvIeOnionnQyRS/9aB8dn7ExtxNUHJcBySL9B/l13jzTWORj1qvurmvdRhKJ1OSPQmV
mndrdvBHE314AhHwXowBMQGMnrwdVMp+sJcvB4Xw3jUjNgh+A3Lsbk4jtKyUsHv/djXJ8SU5iaPC
fXQ5Sky0dsxcz321nsNPS1Qho0Fl4Xz7TMp75vL55FBGITlgr8rvuHo+RbZdIGEz5n5Qd/HHcqn0
j/BVC2RvuwjZSDiXSR0pyGT04U402Ig7Js82Cb1G/hdFm8v5dXmvJyhx5H5eIdCIhoo4pMZceouu
jjtvtiusn/xiFJxROrbhm5AMXY7FfwU8NFa5r1jWT61CXkrpnrrYPSVZ86J3AwI9uUtG4dzXc31K
leRcG+FdU5Xfb6/2RgiiLE3OTCESbMO6/K0XdVh0XFqwqBsiIArcmLqmy87O2VhZOMC89uVLCvjz
Ks6mplPgl7lkvjJazV0wEkmLcfiuKPh83Z7PRrBjQXl1SJwzRfDVuqLYrxRpAYh5wlb40KJlfwLF
cphjtNyKd7fE+YqSSMdmJcEgj1kl6UYwaX1X2akfNxjTZ3XR/CWGcdmxbNsIKfIRBXGFSxdnzdU1
kdtIhxlamvqmm05/RxO2R/OCbEs5Je5DVg/aQ4Js7h4X9PX2WR1EmaM7QCc4iiQcl1s0WtykwA8L
ezL8P5DU61OpALRodzY2O36ShMhB57P+adEQN4STQMtZwfBsbAW9WtPJsFRfDN8MansnC7nqvbHs
3Gb0fOXLW7Y6Ln/ZrGRc2hH5VWmUaCSjQ4fLfREC/XE/OEI6ZsWxp6vhRzvKPyTF+JzXjo698fTr
9mbbODxgPqgTkmCSOK8xV0lTiAE93JRD3GkPfevW3oyd7k5A3BwF4C2tPfYA1+nlbCk1Tr1ZKIkv
6rEFEW01D1hh/Lw9lY0TCqFRfmrQ0FIs5nIQtBKdSswWfnGg7U5TFC1Ht4Uj1bv9zkgbJ5SWDhuZ
LiWHZw26Nibgt0syJ741LekRB0rnvkXxNcQst1m+L2G69x68qs2zXaBLaUAwJKKQWa7nNqbZEMN6
Q6otfDCNCYfSHCOcz2MXmn4ltbqVSRrVZ0h1T/OMLQ4q1cfFivOdnbv1KVHNkXxiFO4pll3+Epks
TRqedL6mDs15KXPlqACu3IHsb31LKvMO6Fca72B1Lkdx7AjNrVJNYN6WodfnQ31yQdScZlGoO6Hp
ekKvBVwqB+5rCXIVANU5EqMd5LkPB0u5F8H0A9VC9X5nb8rn02UkYhQblj0XM83t9YSKOjCQ7Yty
vypQ+DiOcxXXnwS53Ix6JPp4x2Isu+CMiLITHsYB8csDV6r+USLqwcgG44KcI3pzxxbkuE5NiIbY
KRJT80lt03YieJTVD7O0w19pBKUYrD+eNo+LhZ3TySVdRcUfuP2vqTNibISa6X4u8/k8qHrzMU3G
xkA3Dvs6j6ZGkfujPeNQacTZUN4pRMBvateOpd8iKH5kYBczDM34uzYAnKBIYOTnyqrVf5CVzf5V
ZqHiu9aNiIMj1K3+iGo8As9d1gd3QjGX+qxXZS59EG3Qm7oIy4PA2ijeCTgbeTTrzdOLUCChuOtC
66zWSdLhK+QjMr98HxrX+gsPIQW9MqX5hKyh9oTAPKY7VqM/2AWG65qTvrchSybLb6BuCHSPZHr9
huAJmulzYnLlWEvoTbq0PKjMFucYe++5srWJ5caiocWA+lr1oB/TXm1dVA/02orO5RxgSuT8h8ee
S6GevjniBpDA9NWjyK0Ms6hRPfSjNDDuzHwcnjOodTtnf2su5JPQaqUiE036y7OPgQxLioC+n1Xl
FxWDSx8HL2Une70OMAjHvBlkNZVIR7wOnVn2R5zQ5kyc1MdeMTrSO98jOW0OxUOSjhHV3Sv+YREu
fWk3Q4YRtdpCEMMLLACweuinuduZ1fXFxKxA67zWdGlSrMIm3qzGrFoZH6jBvrOtOhwOUGdEgrVv
quiAhOQe6eU6sWNE7nQKOvJJtU4fUYON0fdjRLNujSebqv8RC0371DilfpTiLN6Q4Ae1E003gilU
a0aTbRRUIC53SJom1DLdKPPx7x4fhtKI6cfGFZcwEra3h9rYjBBM2PC85+gQrwvzzoS6Z1G4qT/H
+fiU5br1T1rbKAu/fxh0iuBwMQ6ksdUlZLc5+MDGYBhTH5/1tsSHpQjznVto42NxosgieFtAnVzD
kdo8J/+HSuInZRYeo6rW7muEIl8VXbWncYit09DgIHh7bpujmlzmPJoA9q9zf1iRvTXXc+qHsNO8
Whj1Ueum5NkKUtUrQ5F8sxbX9G8PuvXdmCMNIIHIERTDyy2CPYsuC1Op31XacBe7XXCo7fi9AmVE
eNx+aP+Sb0qmxyqKsJRCa8su9celDj9MVYAPGcrf5U5ElMd2lTxcDCMn+6YgM3eRJSbE93yzc5J7
izzXPqBD/BNdmdRz49bycbOH6DDnkfNgdIHY2Z0bXxDNeNrAAPN4/66xX22hzyj2Bom/FKJ7xrJE
PU5Ith6noddPQyuaeyXPw2+3v+DGE4kuIrVTKkKoiZHQX846buc8qeoaLQtziOszF437HFeN7UVB
a/weHaf5OTSq/UhahYa4mkx3kaLovgXL8UnN02BnR22EcZqAgGMsR5CNr5H/ObFTx1oyQY9aG49w
LrNzMWvqqY6MaOecbmxeNAmlsgmbF4juKhrkaJTq2cSjjKwC5VXEks9F0u/lSFsTsmV9SpCQ8pCR
f/5mV4lYbdQA5qWPsxqM7mWpvEJNnCfDHPc6gZsTkg1b8l8eL+unmV2qgVabDBXV7t+h5RQPahzt
Eb62dinACAjF3IFgtVaHsccvj4CgJ76BBS+wcfxxq2IOP4hoxpMktKx7IJ97L7OtmVElJuOiDE8n
epWsJEFe9i7LhrhAMOJUpI9/TENZf719FjbuddqBXLKvRVJ3/ehC2iwQes6D0zYxGUmxknopkgB9
k77AYrELDHMn4mxNy4XJSjcN3jRowsu9kcx11Q1hQ+FEKx3fVETrKbO6p0y4laXzkkTcjKUDjbuu
PmSKih1ZOiS+mw3jgxqNE2aBWvzBqPr0JQyhbJPIZOi1d/E/bbuYmGTmS/n+bIKlRWMNhSzKIGuh
tTZpQTsvIXHGWQRWYkl8qFWEK5pg2KNTbCwrhw1PECmeINiql8vaj/04Ofkc+0Wpoh8eC3Zn6xan
27tlaxSyMZpnBpx3/H0vR0n0EQw3Jqx+r2h/11iOnY0apYLbg2xED9A6zMFi7yNTJ3/Em+hBZZk6
RxHF/pSGypGy3nAsNGs+5LrR7cxncyjyPdxiKQZc8WnyZSysprIjX4uUv/CiC07xqL8oShL8h51A
SZt3OosmKy2Xc+L2q4bZRpimtK3wKAXnz8aEyLMWvJsXQuYAdee19EY//EqPRaC4grCCjgaOqKn/
NUBYhRI659sfaSNxQP6LcqtN313CVy8nlDTmkOtA/nz6gMhGwJ4IYs+u8EU+802n8zhb9nwMAMAs
hzGD5MFjXDF3OERXwYu3D5UP2dmRnNj121RCSLuw5Xwholl+jIekPQ6Adw9kivYpz4tgp1J/tf3l
eIDtZWlVcrBWIRmt9AbJK4ztBxsbUVcd+4MjunBn/2+MQj+AoeiTUUJ3V/tfWKjq8uCOfc0df9ZK
P5xUKQJ/+/u9MvwuMj/SVGp+vAuoM4I+kp2mN6dMnRpKyHEd+wq1hIoeQAsmREHuDlsO4w8HO5Nn
a0yCky4axbcxPo4PeaPnT7aOzGDYtml+dLWh95Y2bA/YJljHxhin8wSY0MtMRTmhYW4eo7pflCMO
ZvML/srWTiJ3dXzlHDBIoEXDe42+1OUccpQlG71jpUTUte2pxm6NLNmxsvgwkdCedpbsqvmmQVXm
QCG4bNM0XrNaRCzSJFRGlFl0DKYP4Vwn+PtRIn1QqZ0ED60tQbdZM0EtCKb6V7PM4bOLlzbKNXOp
HJxAcx4gbRe/IstQ/HLWJxwbQrN8igt7eI5SfBn6PoifymW0QbVixjEgHngsjEXcd13i+MWg4mg4
CuO+DpR/QFXv8emv9x5TRNoBOiXUK6L85YrGmlpoICMQcyoz83lOcflNRRXvnKNX1tHl5kNpjbwD
RDiEDDiTl8NYiRFqWdJHfqDH7qFfdE+t9D8izCTKwP3W9vqjsIMXlPiyg8iFx6v43hXZcAiK5hgV
88tUDF+Cgc7GqI7qoRkbr856bAqR6ymNaaf0cb0msiIluSkkmAAPVycF9jcmoDQbPVEMM37jpcix
gcFmfWd/XUczxpEPAAAk0sNL7vY3JzJMkcxAwMDx8mAxPsd2UvzAARj1sgC+1B8LVdydAbcmJmkd
NDdBg/H35YBpi2Fez9XgBe6g3LsJ7y5jirL3Jnzg5iTaQXLrZPd4taVMN4aVSLMDikMz3ou+w04H
pb3/MhewIiToshqw5oRbmGEsFb4daDLM0VOo1uMBW+Z45/l0HXBIssATy2cjGfeamBg5Oj6SI8yQ
rq7qk1VHh8Ep/y0AqOxMZ2MvyGwOgB4iZ5QrVwekM8KujFrH8oownB/HOuMJbuDFmAzm+LWerb1z
vz0ed43EH4IAX91ssTC7vCbL8nLYPX+PPUKbVo4IVIfw5nksNXMncm9sPUnEA5DKvQ0HfXWmMGLt
NHS9LM/RO/0xiHAaoWY0ebcj9ubnIhUCJwp5Denwyw0Oed9FvkzOygA9FIFJuWuNeUIjyNoj1G8t
IHcRgVMi3YArXQ5lzA7Sg8YCxYXq78Oy1MbHYaLfsXwwm6Ta2YbXqyflA5EBorNOEF0js7rYxDY0
iA2v0WfrEDUNH2pUjPN7V0+24WipUgzlsnt1+3sTj8rEXCaG0T2ndn8sVqodTeq0XgPlZKeOtzUf
ABCC7JhHISj5y8Xr6iEjIui617hKBlDe7E84HgXvDkTMB/ArPWk+E9fb5SizEar4Eho6begkOcRp
r31VWq3/8u5VA48MQp3aIJD1NWzNRYIyKoNR9/CRCzy0aGIvqUz1c6ubwc5QG8vG3SlJtuAP8Dpe
7blFIIZcOpNO3l3ft4MwH3t8FXfu6s1B+DiA/LEep69xuWpTHahIFDOIlRUz1X7beYhHZa/LdF2S
k1kHO5rUQ8Iq1lXVAj/mmSqy5i1O0Xxpoi5DaEVFVvITBtxD8qIFY9seUhUzXVSti0o9VHCrw/sS
2x6EphZkP8+LZQ57gfF6+mRBr/BAAJ2Sf3A5fTXMuzGGW+GJ0Er/zQBd0v9X651O8XX0oGyuUsmW
9Ffa/quiiJvPeZuZhcoi019znBmZ+TD7MER1dTTzrNk52ZvDQeekMy21zNdK2lCzYLrkoepxYJb7
ohK6F1toM4UDrmyTmu/psl4touTgkACQ23B/gte/XMQhiEUjCmF6YsByCkh/cVYXsadmeDUrRgEm
yq3M0wy24SqKVOqCAF3vmF47x7/E0NnHpp0F8gHdT0Ux852359acKFLwFLAMWXZZHb6pipO2blTT
myqRHVGhr86ha2Q7kX5rTuDOSDqBTlOgkL/iTQyuYSrGlSKE5+Jc5k8uXQAxLON9W9nARkW0J8N5
JT7/Srx1iF6gUHhTrbtucU/bpkcv1UvqgE5itQxdgH9ImzXHpRbAAYSoqojStI6+e7tkunmom3D8
hhmHmZyQniurozHoen90cJ3EErDUFAxb1brsDv3YAcrOxmrea3LJ0H3xnqB1wMMFLDuEEJrzq1Pa
J2RSiVYLrwmz6XsB6OI8F4p1MiqobOgmOR8mYAM7T+jrmPU6KirDVEAkmXR1ofSTs6h2yPskXKLs
uZwH99FF7OPRyZzhLqqxjzikVjmesIVWCtbAcjwKgeWzKJPgx2BY/XtDNb+H61NifCEwqWvwe4jO
wyASiPpuEYnnGRWhg5rN7XuvUUZBMBSRE+qq0rvkcktSLuuwl+lQx+jE/EGMlUUVy9bff7yAWHAf
aFKJmyruahRDx35+TAW+beVyNLF9PfaCHXb7st7aN6goAFLkaQ85ahWY9EJNbWN0DA9jB6yIcyeb
TpoLUerQWHNzx5NI3FPRe3frV5a+IZhBirGhSa0J5lNqz1pmkL8pNBIxLi0h7HZus7OEG5NzdHrY
RHiiIYH3cgnHQvRq3au6J6Syt6sxzhmxNe0UjNznh5igeACZ0H27vaYyzK7OIuoH7BBQSWTUa+E/
a84EepszCYM2hYd+nrIvyTjZZ62aHUpaQX8unUD9FDjz79sDy491PbBslsD+kKqcl/OtNRvdcmIP
WXHfnrsh759TtOnv597Sdk7aa4FiPRbaAPIFQ8xBveJyrLTp46rvZ80rYhWedRNV2REFtpZZY6GJ
GTslt5+RSPD5tAvnTJO6P1uJnQjM7svujKRc88CVYR+TjqJPmwjtsTHq5iELI7xf7A65X4WumduX
8WPNKTlEeEoe+1ir2p3K9MY9RuMVlC6Bgw7+mnbmotCl8n00zzUb606ZUqxEaZzsHLTNUZAR0RkB
pMq649rmQqWK0mmeYjUfmzawX7og0XZ2nlz01UfhipThnxG4C1YJQNlS0JzUXvNiZSHqxsMPt8p1
JMeG+7nlrX57u21OiZzQpitINWANDi9iI+qDttK8DiOUg9oZ9n26YFB1e5RXh7/1pCixcyMTC6nn
ryZV4A3UZFOlemphFuYRhnTzF8ZilAWphjg/lDSPvpWRnsTHyUDLjXriNLZeNlCoPIRJr0KNdLT2
d21MQXVokP3817Db5Z8xaIb0MDlpLM5QIpr4qDTCzI4NOOvYR8yPyysT/VIhuO1a/5h5hZ26MGZ0
zfgH5NvS0IaYJDzAcDVORPF3PgbOL5fO3r8ab+Avg3DGr1On4GFpzob4C+uGdDrA8ja/i7CFQgAN
BttMFdYe6FbdAcKWiVCdjjlSt3846aA6RyxNaI/A7yw/Z/GY/hU29RQeDZHrw3FQy6U5apUzYYNr
9Vl34IfP5vn/OKVtR05baN4QZIl1sEJAwge1dIofO5/maruBnSXAUnTisoVdfRkDXCerFsBPqsfT
zD7rE47ZkxJXGERNeypO14wIXpLUSkHtS7Vh7Dcux1LNvknbpV68iMdQfeTdt9zzbC+4e/M8bu6n
JhkU1AKjpD9hE2t9w3yk+qGXWI/3cRH0xzkbqZKKtCh/vnsVpMgTDRikjtioq/05TXWVlFCXwGvW
+tGFFHmigagd9KreK8BfB3juamkEAsaGIL9WzCL2hW5jRovXBBqO4FB+PUV1RjCDw96CX9+dDCUf
8NxkEpC8epD1aqd0TmnOSG8GvDu1Oqg+aYuYwZSKUHkZUhMbnnA20LG6vZzXUYXKBMpxNAvRnQCw
dfmhzc7MokBMszeP7vKQlsFv1xzVncyAXXO9d7m0ZM4qqRkwji+HqZaiaybNbb2gHFP3rna7WTnn
QlvSsxHM09/CrMEPq2VolAerc61vQ+wkKuswWqBv6zYITlE5ZdppMPNEPyB8q4hD3Bl1fNC0Eb/r
ya1M/czlP4lzZE71l8ldyug4BvGUgFFGl+EO60BqVnXuTrUXZi18dBMd4nORBbNxt4xRlR6nlnLr
gYCPIgqeAUl4jAMKX89VnmOEMi+ZnRxzUw//rOfBUY6VM0TOyS0qBx/4MBR3VliDJsXg3T1U6ah/
Ufu+Dg/DmCtkIQEe2OfBavL0HIR5/MkCRZzTcQkx4n0Vdj8FvRrKSTdjepTyq7LPqQXZydBmq8Jr
XM//jOcu+AxWP/s0OKH1qw565TOoNDVF9KzSPtu1pn3vjd5RDlPjZD12TiVv7LotTQtgsD4+iUzT
QQybk/ux6HGiP7ipnZjHeS7tyWujOkPM2FaW8kOOUhB91aWEzDLESh/Sdfu/1J3JctxIlq5fJS3X
jWzMg1lXLQBEBCdxEjVuYBRFAo4ZcHdMT3+/UGbdLpJqsXPZiyozJsVAAPDh+H/+IeRANvRhJC45
fzXmfpssdQ12LdF8bIX5YZjCWiRV70wVthdbQxyz8JosFg5WG4fB74sGFZedEfS9jNatO4/C2c21
LfuTphj1R8crnHuaoQqDjiPrW4z+dOkbRlHHYc6s+ZCJXp6LYrO33eBGc3EUhpE+rbq+bZPQrPy0
DJcmjF0vd5+iMfM9DHC8FW6ZW+QOKWGrdTXNLLFxJWbzI1ks7rinBsmjHUNlvKk7g9xwTYI9vfLN
VuAifhGpOFhL40QOdCBjTB2NjFV+W79Ushp4aKHBPC20sZKm1UvOY1PUM4eFoJ0UZY5+CDPP/WZo
X2GO0QTibOOvv035sPJmxpCibSap+gKEZHP2vZycu2kihZ0azCxIjF7zOUp8e7F9grZ08dQ6nXth
e7O4pneIk4NRh+K6phy9DfOhpi6MgnZK1RCC2pul1T+M20yOkQ7qmVszZNYlLHYz1uLamc66ovK+
VdACaG4B/nFnTURedF7m61M/Vt57e578AGt126ILpfx1TueASj8hNBXUkQicgkWqC/V2As9GNkmm
cvN68g106j4te/aOORe7Dkn7aROGC8yXUvRPdudlX3H7Gb60IQrDWHIqupEA3k5iRxwlIfRb4zvp
XxHefjGIPrub+8F44sAkq2SYtGwTjFeDxxnhwJey1LZ1GKPaXff25DTNee27POxZlOMD6iSvJaiu
CIu9rYtKxGM4lZctDNsyCdw1vO+HYXoUICw3PJwMuQBjaElMvE8fu6jQQYLI3GjjmfTMe7zn9d26
zmZ/6DBM5r8G0aRSp7GcLtE4OWfx1lflHfChqBOT/pYVtwjrv8kIrGO3klPppXrNGCBV7WWf+TMB
r0vPflzlc1kkwhuCHcQ/n5LcM4JbZay4xnllFcaOJdV17fQYdJGsGTAqZXE0bxcRr0C2QdHHDnTU
82i2s+E0w4582jOjois/d0NSwpaV3rhrdWMeS9+mqSgwvwtioLH5jlJoG2Pe4FxSP1nOedj5663T
lGYylw7C3Nlc3bNhiyzGrFWE85m05x5lK0cglWCsmjcxNzgTFhf48tzwfHGT+Wpp06qtPQJVJtN9
nxVZc+MXgyQjfeossrx8ZZ2QbJ5dd5GP8iegUUJ5hXXNsJMuWQNGpFoIcFpcbJig3g2ubW17P+i9
4awlbm6AqWOgCxlnltJETFVxcYxvYWy4s7/sO2bbtN8W1bWHSZd9C5jVhu1J1Y8TtBHRwPlcOvm5
BsWXSUFX8RBmucuC27f4uTdy9i5CPSLJru3BujRhOfnJ3JT6nTVIPL0agg8PRFmyirYk6okzMpFz
RdBIMVsHz59YMweUIndjVdYPhW3M+cET4ZLv1VS24lBjXsU5iLrWOQhvjqhR+4KlqcxF/5ULLMCW
BeUJ8tPIek8CRkVHejSoBEYqsRbmqrFWCX7s9qetIS/0MOopME8IeLWL2OMtVrwYgcZmiZrFix2d
hV2MtlF9bkJhYlVQmohj2sDdPhNRTcrZ1ij7JrSr+tTRNPxjMQ/dEjsOCvxdGeRCnmQsxmZq5zow
cFTrgvc5DuB+HLFnvRuZdMFZEPSGiUe4W9exXbb1Yy30iFEXLkFf6HiP5x3+rRlcK2sExuwD6vB1
69frLNqMiTiYtmENHzNviYOyRDpdGm47JBJP6tN6yby44zRw0ENgJluuLpAdyeuJt89eRC1XxjaB
X3Lv9f3EI8Dxgdyv/JhRSVNYX7tiycsYtlf+RXpGoxNvnCDA05Iqz0zt9d87IDYOcJ72yrh0TSps
6mCjT+uypQrO1nWw4rz3O5Gua2Bc6AZ7T0AVr/jiuMp/t63DLA4slM6S9obNflZYpREHUUlIom7c
gfVyKJdrT5fyS9NldZc4XSBW1lKvQiw1W32WbvA0qribZ29KmTB1tMubSd1vtB8OWEqv4dlciOpk
GNk60jKgSL2vvMrfdqKac+u0aI3ia2BObp/282TphMaUOOn8Uu/UIrq9FD3aK9epBitp17654FmW
nMNEJ7tEbEbeJzZedZdbjdz0m7suAKy6Uv5dP3rOYxH5KFx9Wc/mrlYhnvAtN6vj0mK7js1wZHlQ
nS+vqnEcHtXARnfATBDGliOzlcMdy658zGcdsiuZ4LJtZq6fLGdpHqfNsqkOhnF176rJmB/U+L2o
91bZbN8JYg6/LPXWUtH1oL9LpmBn2NAIwtiYAn9IeW8e7U+CIW8GHaoHpevpU4endR0PaHY/iiWY
vnM+obzrfauf49WWlHcuLoH1+2N5clPo1SgOU11gARmRfjXFMPrRY4ye0nOCCcZSJNuyobExIzHd
jaMdfOpDT32uQiH1JRL/9gHlb+UnobSCMW4yY7wMFimePNXan23H7cckd7PsiYWNrVnaLrALKapN
HvM57a12W+tDZTbB+2lYTYgwjYEjO53/ekgXQQmWMhvr6JQqyl92VWctp/7GcIJFexw9FTIB3EYK
FKNhroIb0rOqOl6KvkA9iUnWjdnVTp7Ohmq/9FnlPVbo8Siiyyn6YHh24aDi95pHmUXGVTuu7bty
tpadmKxq3bXW2BzDC4S+b5pueFgHhSSrybJ+u5tRpDEkxFK87+aIoj3IKysgsBChYDxlGApyD9WK
ILjtqg88sGo6m3BG+Vh0hqgRNHRGf7kNo2WkkwlAmQas930MbsWGVFbCCw69ZYFb4quQe2mdK1tw
UJFNeWXO/tp9kIJFI5Gj425ptZhQHVkJ1A1G4mOftFGwqrhhqF6242jeIEn3SZYwZ5Y3Kq92jXuQ
0Ca2CjJS41CX0RpXEcZ/MU04Lz+xI2LdiHtbRhHT0O31rlJh/pHA2Oh7R48J1lywFFus4L69rwaf
FBzlm8bXhgSSjUq6Lm5nm100FgIkahndbIvtApZMvHR518VGxutkOrZ5e+YpaynIiZicywaDXPsg
fS2eFtVqTtZ2laVRuTQBEq/lePYoHUslpET0Ohnx1DTOZvKnBKYMYXFXBvXksv6txvKRBN91OonC
Ta27hlMgcYimP9CQJmOUbSayDQ8E09f93s820Z4M8Pkv7FGpNa2cErh4q6Nqnwm7kxjJOd7TMWWZ
UnRuQ++0093yHaJl0J81rpOPsTSCDGjGzpukQmbw2XE6ZlKlAjaSbtSLvLLJ7G1O8lHXUTLOnqhS
a9mWj62j9H0GBTFPKj0VMrFn1d+LSIx5AkMxeGjLjdhT3babH4c17y8RxFh7sWuo8ZMyaY5BlWrC
+7rT2O2hJQVvahovv8B2fTB2pvKtcufIviDYjZ3ZiRdo4Xla+6WZp8aWTzyeTRz9+fJqaw6T3aBY
sIOpFOSSYOVx8IMaO4rZ16Cuedk58yW+Ee18PcnA/2AEWMck1qxYtU1TBCeTcrSMzSwEtcI7FsM6
9CErfFFwsMTLp8E8GWTt2F9qwkL0pSFlHybYFLXvijUfutOoWovLhjrBj3XVum3MOVR9wXZHXY8W
EeTxsnVemUQGxWjCzEautnm2zpKWY0ZHwUIjOQ6HtaRqL+vqPY5LtRPrqY0IxZRazrGP0XJLDyKS
80HxusODiEi6SMK8mIpzu3Wi9ZzKiCSFoLfC03roTdhoLZ6qSV0G4/vaqvRTW7EipnO1DrczHaKb
RlfU/GXO8fC8zGTN2oGqgIiuvlPFhdEb4xKH69hP5EM2Fa7YYmHGLcXcjTHuO+49UnBZpJXv9dfL
QsbIiUEZcKgqOoi7bjKzr2vFk05HSrsqCdVg3vR6oGh0ZrMrd5OejPH4aAJ9A/7cRamqtJJxuEWD
E5etw4NTjp331JNmp6lhFgYSGA9tcMhvnnVeCRaes2IaVUcFkvefAsNU4rRCuPMlNHEZSLctH7e0
iVoCuet5xeeQCkodlAb9xDg4I1xTrcHy2OBVcCYnj8PrtJGZFaMNw3zH7IcmY7kKmylG2p6/k2g2
r8Oi929sI2TJtoa8MXdrOGR2PPlUz8CoZRUAlIgi4lq66pOoCCMQgW02H8JpxF7N7hf1fSjpO52g
EMv23bJFWeq3sn3Q0hnN9D+cYup64sPmfXU8EHeVTfE4GIvpJf/R+xzZh4ZGPPB8QMmuZucu6EGe
cg9TtQQnWeK1sFOIihgQOnd5b079nu8cveVf+Rp0w7ATTijW/7hqIYJ5jhT55ElPoV0DSOU0cVk5
2Av8LpSQxLy3vK1eg1/0FtEaA+0hUXrV9NMwTWar7Ne96Cb2Zu1GV8Vc1N//LsQG3kUrPYRdDZj6
si9miWntnLVd9uPkvsNP06e+kCDGfxvJCwIIdfgd+6jygUifP7hy1cbUW+a8N9GUwgBG+tSa61tW
+697HgQWE6yIho5+KVPo+VXYRWSRYwZPIpQu3zVl0VyPTVSfWZnn7IcudN4wafhJ0/vI+IcQezRQ
wGTtBTK6icHZPC+f97NL0p/HytSME/u1s3w0MECJw3ZwkwEj59jbOI405U3pcy4Y/24Kood4yDnq
95xj9wqK3/MbH9VEjZLbCgOicj6Ze3KbWpwO/vZL5Co45sBV5o6tl+YKlY2wJndmtUeoia56DCQF
Dwkyvx6Rr+YYjpk0reDim0cWw0vyKkhfLbp8wms8m6d3ZU2MDPiyd+CAUCe/vtSrKUayNYxSekNH
e05w++ePTS2qz7epbvaDCmQyFq24louY35hiR9D/edMKRQ1kKZzwwJgxSXh+Fb6820jeCy+npq8z
Ubz65cOSTSCIxhcUZ/C73yKVv3qIeHuZ4VEth2oISPjFfKs1eY/K9HhVbVklVlMaaQAfLsGn/29L
89AaMC4orpgClGgvHqK9SW/LPLXuXdJqYsHh67Bh0f3GqHj1qn5cBakHAg0a2i8zmuqyaWftDvQg
emPbcSLY4s3q/rav1/Eq/O8Yrs7a+5LHlDfBHFiqXWmlLH7sgcvthSLjcZPGX97P//nMC1n+87/4
+aHr15F0XvXix39eTY+j0uPjb+/ue/nbXrff75Xo2v86fsj//6PnH/HPd+KBlL7uSb38V8/+iCv9
9U3Se3X/7IcdOb1qvdGP43r7iCpI/bhA/tgd/+X/9pe/Pf74lLu1f/zH7w/oH9Xx03K+/O9//er0
+z9+x5nx3ybk8fP/+uXlfcPfXQhV6PtW3L/6m8d7qf7xu+3/wWqOnxTbEtYHTNHff5sff/zG/AO2
AUpw2sD02vA7+v23tuOs/o/fPf8PEM+jJSRFF+vicc2Wnf7xK+ePEOI9Hu3Yqf34uH/d+vWf8/XP
98Oj+Ovn31rdXHeiVZIvc2RQ/Pe0hpfIIDkS+Oi+IQ6CAf98WruZV9d57/WQGpC9pH1ruV1stq59
b3DEpWJrpvVTTb/9blyWr7Ups8QkCLTab2Krrd1qFayfFVTz80mWBM1vsgnASDsjNHb2lKt2p8Uw
RddtDhn0fFksAyhR+svHf3vkP7kPdogXNwJx789NGbYYFNqXHi6hxFN2M3DM9OetiE62nDw3DJBQ
Hp4NWNbkcVDV4ruwx+g8aMzhUfRgUkmOxRQdqF7kdYyxjOOCTG1DkU52n39QzSiu/cxtnIRI3vp8
Ya8uU7Xk6tbMYWzHEIZ9cboAGFX7wWkIeTDCsM5PjMBfhhNpq5WIANMkYLCEpkx3a+jqz5mezbO5
mTjthhI4OnbGEoVilM/NRxfftoDSxYSbV7AZDnHeqfqB82ZzTPphU0mLekXLSyXuF/EoFG3ScqHi
AXLzS2/XzmFDyvYKTJvQiqOfMB3dCBK3MtYp4aDXXxeOmuskwtOZoyT5SP1e5hmGjRUv+WIJVHjj
02HK4zxw5mlXWiKak6mTso5V41vyxI/gIex1OI8XrR7AyjyvzfqDJW1wPQ5w/fdQBMMRx/bOS0rw
pCrLdjzF1JcuQlACVIoyx9vPMAbOk2FhtUGCk8AG3KbBL7dZXU8FJ7t9vdhiSmloTJfhFmgrNkkg
LVLb2AzOxnVgAuo02bLFxkr2YexnVnnViMkJ4ylqt++ZGkdgiWJ2noZqBHyeunq+s2qOL0ntFPZj
bg80AwoifThMGOWlVajSvuqW1r6gJzq7cVPj1pDOfOOGc7eZ9EFpUh+Z83ZXOZQQtwg/oWcI2azO
fhk8eWUSj6tia96CAjbFZDsp7VMAbgkVICmyLuzSY8wj6WswMz62UNQexJytfuIbRYEURLZQ8ruW
8ZlYY0vgdJFHfR1D1F8G3h7H1l3UjssVKN2MGSVS8iHdyil0L8h2jqLDUpfTeD6M5fZEYAWjOcrQ
rgJhQHLeMxLNOq6l3mjeTXNxjx1jwZkHOceX1Vc+v3O3DQxqoke9y0HwgLJKz31vk8+APIcToFGt
tp0Gy4xMEsjaZ/syCxwjzTUbAAvEWp8y/sAcZ9paB4MeVpXUwsBcrN6y+RPSxXHekd2mr6MBL4wE
Moj6BGsovKXY3OY7B8Twc1mjqAVNXuavLjICGCaG0UONRT1nJ17b+sUpoIsJqNz1/ZMxaOsBOrvq
kw0d2UnTd2GIe0hYP7Xeqt5xhu3ufNglldScJqdj0H1cM4nPzWycvzVo/c+8hlySQw5fMG7D8IuC
fidPtmLN7lY18LILg9E3d716qHuzj04jvcqN+W1M8szuS99Mpdln4w5imPVt1eVkHQyJqXSk9aRO
imIhOTPq+2aOo2hyRAKhJ9gp4BMzLrMCd2bLywBlNMZ+zq6aLGc95fwO42KQA0bruWUET+yBVnk6
8bzTsAAeJ7gngIwrPR2GqTmO3Yorl9u1SWHa0IJkN9Ax3oiPznajW8tvtlfJTx4YmBM7tZmdUZsO
1YHIZWOINdB6l0701+WRgmTfKaNiMq/+rHXabnBhEw5txgL0H6x0Mu2u3WVLvSsxH8hvoA3Jake7
BrTAmFsL8tAyl91ugiG+0lxg0KQboMon4tGGKKls4aq4yOi9YJtIK2unxDQ752bQNDvSP6OznJ+z
uMDy5ZMgcHSFgFdPgEnL0EBv1HV+S7+4nBIErHCHLBm27TmqoH6ICw8OWuwOKJfJgMgyL+kcR9PM
8RdZxHBQhHWdZ5ab74tGDMDMltUQYFb15Za2ejpmb2HmKyDOqfxSjNugTuBQZTwhSqrwookqQb95
rOd72x6LuxB0l5iUuvK/2zpyl5051dN04bOgN999eugoGzsbLG3LlM3FHJcO/2jDAjHAZQtgRr+h
DW+363k+22GTzqG53FdhZb0TVPU6YWF2HwjYIvKVUa3iNYtYsjrhSxOnQmW/jyB7HrVk64didWhM
V1K2NxReIVaQlX1jZ4t8OrorfZundhn3VYV1C00Qug0JJBiQexlVdsQMc5j+KlP+uKuPGAobVpFf
lVSSddLNXuvGJMFiDztkuXUR9kreY6kMYALyJLs4pDHnkBLRqzURKlAfhBuUWAtiwsBgnwJvPckM
YzP5KBqY+3Cd1NehMEE+17Hs6CjRMl522exVD4XneUvaTsDE8dBJaAwhRtR3glQFcNJGTeGZ0uh+
EtyrrGvfaRYz9nKDA/8wr+GaGLZCNUpFQ3MqZ4ilwTxLhchFSHzkPNerAF676HoGfb1bGrr/KUhM
do09MykesK1qO7HwNf1LXP+3CuX/seh9Vihf9Y/tezU+Pirq6f8D5fFRM/2f/ypBX1XHO0nn93lt
fPyDv0rj8A/Oxhwm/+Qt/fDE/6s0tv6gf4llJr8GhkdC9N+lcfQHfNAjnIRfOg6xRwngv0rj4A90
WiTbweGD/or67Pd/fbH/RW38whA2OFLF6PhxfcSn5O69PBNudm+rUZQWS4Npnweb/NznvjwY1uZd
qG2NzgTG3+fULtEhpB45OOPaVPRlgXHjYgsiwh8zfdZS+n74t0f4k2r3OUL044uxVR5NEqDFAkS9
OKwGWWmUc43aZgB3P28VFUVsy5kvWo0ZlKvwLeO2l8U1FmA8jWN059F3BUTvxSnBhEUk6TWkQQ/x
0BzD8Wx0jL9HM8cgwcTzCxY1NiQB1qCvYhZ1htq3p+UqHG1eLEimkZYgXhGx4dgfWtvOP+R6sK/7
dX4rFfEFG/N4bfTgOEMDuKH/wdjl+R1moQNdIljyHYLP6muOVv5Mtv0GN9CbAJFrpz00ygeT84np
MthyVLwV2j7AgvYv6wAWjXKIwfz1e/4R+Pfvp7Pjt+IIT44c+h3ImC+gwKB3ESARGZ5mi2PsWRqD
E+JEpIpb49hWi7bitlzmK/J25Xm/kkVUcCA78f3J/FS1FQPQim4M3WRFOjpB86b/PDPt2eHxx9eD
v4zPl4165Aew+G9SJqpyrHDGNkuXPCL0tIqO9C93vF9wwD8J1sr65DZGJ2JfdOaBlCSVHMmeh4y0
9nOa6uoNDuTLacHXwWuSNYO5infTS+DU3/xlLeRYwLoImYgAp3rXj0W4C3rT+Fx40fqGbuZno8aD
bglmyjHeZyw8HzV2MNSlKAaxizjZwYLRgR1X3Wi+H0daRiBxRZK38/xEO6KIi1Kqy7X3ql1nW/0Z
xv3GBxPn/jcwpuc81x8jmaGM1cjxFAz4+OI7LVJ6g10THZlBOr4ZVbbsRpMAHTfPlpNWTJR4wMlv
PPqXCwTRPUBO2GhQiwCPvzQ8t3XvaIquctcFWX6gLpoOm1e/ZW33k6uQbn40pwG/PeoCnj/u1jfG
SFRZtVsqyQP1VemzszvN7a+n3asnCEZzDFcKHIBEvEhe4NAt0nmPQ6tPi2yt33V24Z62fgZbkD5X
dti08LFVafzrX1/1h8rq2WTnsux33BpGScfcoOd3p9w28gYIUGAum5GdEBpnPLm0q8GQ16HYk7MA
VEGV55kwDMZ13GU0YwF8t9mekzA0wOMN9sYptqJRva+MAaM2WqhBEuLu7CUSs0ggA3ftb4kXDYaY
ltpyW5a0bxlKzlU5l9bN4DnS2/UKz/l4WDN5AV/yaPmovbXmtG1m74ow65aDZjk4SFSn3SWP0fPi
aSqWnWqdfk8y8LTE42JT2OV4ajexX1jqY9Ev/qVpNHO7nwq7O2OclHm8BNEskwrV45BUosJ23YZE
+V6GojbjkDadnYKY9tNpbdOnu1mmNj+BHFSHBwi7FJcVwPdX5YHd7iKYdh+XCNlmElaGMaVWWVg0
65FxNIljzME3wy7HMTUaiB++Rl7dR9l7vIWGj7VbBoloxlamv36nPxtJLEfYETI7LBan56+UVJXN
zoCr0sBujLQTdXZAgODv/EE3qbPVOMTUYbv79UWPE/zVOCLAhT4Kn4Xf6vOL4haba4cKOG2c0d9t
dhPthpZQPtug0f3rS/3k/qgJOOU52CPQ53gxZKXMK0qniEsxK86tdTT3WUH3v3d694xxztHNN97q
d/zsomgI0Sew1vuEjjy/P06pE6gPPGSri9S7al2u4C7UqYuqJjUD6hNfjW+FdPzkmaJjRxbqUwla
0Usvts51CiNfXW5UCJS7vPCkF2G7d4Y8OPn1M321iyEtsenmcCWuSCH0/PYQjjWdpTsPWvTSpOxa
46kJLWhXmtEGq7xZ3rie9ZPnSc8Uu0WuR139UjhQB97Q6arAXstXFDiwFZ5CHJW/cX4Vd5p8zs9u
2Or5YHajRVN+HLZbMwuQRZkVTdlk68Pu4M/V1KXML/N6ADkqUreV6ynpNOFbDjc/eRP0u0hDhGHE
U3rpbpjJiA676oK0HdoIcqJokqHPzMTv5VtGAT+7FPUo9p0Iz9hKX4xu0jNJOGjzILWKBhZyaIhT
0IwwqVmV33gJP3sH2J4xYwPE5+RnPX/pa2HLsJzgBXBkzi70lkmQNcfsgYjhfs6qLs8RS0xvXPUn
N0gmC64WP7p6/N/zq3ZRBKXM2IJUB1WLnbwrEIvJFXL+Yh/+7qjmBAFqf4wktWi/vpAYF8sWgAtO
ftrShktLN1O7YdPjwS1rM7UqVb/R1H5dKuAw7Qa0No4mT/T1nt9aVjhVE/kQXTt/wD7AWNVFxA77
xvr+eq7yyY6PZ8BxdScu8/lVBtpqfeRKL8WmP0oMS+iD0xT6Eok1CgBy5d64Hh/JJz5f3FlbAKqw
EsI/lGr3+RXrKoo4h7VmqvzJcNJSLAQ807SZor2llqiFoOUUWSrXoj9DtAb5GIk+OG0mMeeJw7Av
b4MsjMYdTkRmnS6+39x1CNDadDWcDN5W7Q1JJxfKCLPZspMqL6ePVO2AZZBL6weRdeuhEM78JBvR
XeVa1fZ+CDQ7N6D6rPcd7C3Sn0Ivz3dBNYjLZWvGrzD8KFuMwKVT1Y8RlGhP1pjsLzQoCZMDvi/N
UT8WXSfGeOpz7N5mx56/ZR3lVxJlHVT8YiuHcw5p5oM79qgHePXNB6n18KHibT9VhcwuM/uItU4T
ZKMYyNGEgD8YUBerIUCjA2vULQHwl470A1dlZ1FQe8eHmK3XR6FSm7j4oWPxUglYHRgkj5cubKoa
EFMHFkFBG2YNhhLBuaOrDo7Jki+PthroeAEjN/d+r4ZmB7XSvuOwMH2qq3WFa1ejh7zQtYN2OlrX
5Vs2jaBtkNFotQ3+VrnIl1r1qSCzrN+rzeEcRzhhU+8rMcgtsYp1I3FnCTxKp8VRDny8kQVpgZP4
sK3SuO2rqCzTbsj4IoBoPEI9rr67z+qc/0JJ6D00Y1Y8AYPP3Fclcr0fBRlv9VpnkJGHub8afaP/
SOmGpsPIIC7GAi/zMJbNYG/wew0Jeboy6KOJzi4XWLbWxHPZpDJiAltQjPpOawYX9bZk+lT7ofpQ
dw0e+YX22ynGLbA9UxDewNi2MLqNHLIBDoDb87lp1S12LxbOuwmKVBRZmFRLQZeozc55g4uVUH1C
A1m3poIhlRsBrLsR+PxImhNbUqL/udRhpzRUvTG4K0l27TEkq8LwHe2w7tTw2gJish0dvcyd7HRT
kFp3VTm0p8Jpob5PjpnfTP5m33Ehs0ajNnYf56XdbhnXoouzop8eh26M9KGiP9TGdsMmF3thNlz5
Ixqk3a8Xy+Ni+GqSow/Gx+VoIP1ysRSLZ9Xk8Nh4cpjeYWj9LmULtt9p35h3lB1N7CCyTVEHjUAT
7umvr/76VEsxd7QYsEDmoqO4+/ka09rWMNhNR249RPcWOeo2pGNtbykmNn3SKK/fa7fPKVCMNu3l
GF1Fbhdc2bzwNPT0fNHT5X2j0ny9VR3tdjnWUqVQib10TVFGQ1gwsfbpEHK6oBlcXRuYWMVDEdU3
b9z/T/YOyq7jzR9JSOhFn99/VHWOdgPlpMCP8+nSTWu6ll17gf22e77SSrgv4OqlUwkB2BqFseMA
0iUrai2mc1YkgSYFkKZcu//1F3tdJBw1pD+Ov8hJX7FHRO3P0ipbEj3HTl2Yeo7m2PF7Y9+ByMdZ
5bcfDTXNbwzGF/QwAIWjTt3hzM2aRVL7y01uK3tTeMXsp0025Ze9YMEHBuxPW3z/6Lr6GIY67C3I
0YLrAPj/tN60xOLQFPIrgTDN518/hT/5K8+mxw/3HLBIvhoY8MvzuQUTwXAmJ6eCmPSZW9R4PVc+
x8J4cDIiac1lFfZhDLS+zPOS44jdM3zijIrqLGcMf59WMNMkwlzoFJGMyZiuC+josOBcczegdKI7
4lVjf8qRmbWujbLlLEeTqdPRGuo+6XPH+0iIinli+2hQ2X+hOMSNtMYTuyzyHjJ7VyMELC220Qxu
kUIf6/mfCi9v/cRcV0umXmU72JMoLS5r2y5kPNkwgeImrEyZAJv5D327sMhg4ofRNe2Z0Y8Db5w/
YGXf4YvpqpVIcHfOTy3ew2end2qVOHOOmxWRfuHKP6Yx/TDknVvvmlWb4VmNdpd9TRi4ByxJsFh1
5+4dEdhXntPLD/42b2pvbc5wpVl3HWSGvpXv3XI1t1Qs/ngnA6CEncbj1DqZQxrxqfLMd003+u31
xJqi6NEFDh3swqw/klfoJMVC3hqkNyxIz4qe5lQ6GNCw4k6oIU/Inmq8BCGUul465X0vUfQbB/bF
unmEd2KqO7ExPj9sUeHZJ8PaoW3NaRnhtNz2gT5j45an25wNl4vs/ekCmQ1k2crJtipdawIwT8tZ
DeNhLVSFlTEMBOvGrkK9NwqCJVI9hmZGnzDEKsHT/4+989iNHFu39BPxgN5MacIbSSGbEyKllDbJ
Te/Jp79fnGoU+lbjAn1mPehhoapSqQhy79+s9a0aMFeVdwnQ4caz8Sxk07MqZstlfsHCgW9TYIJZ
hlbp+evXWhPqagyKpTXU7iuJ4+mRi1p8OTxEqb9iqvik6LUNVr4lrlXc1PU7MbdclGWidh/0k8Qs
5diwsiCpUtKG3WVKe9/uppFZ3T2RwPL69A616xQzmpqkf+46+370z0u+7Rf0utFUFs5z1UwOhAKI
Eps6TVm1V44xgAnqYimjXpkHfFsljyk6BVzDfmKOzjVbUlcPpJUVi9/GfTJhoOy7V6qGTvWVzBMu
ToKUsEICMB1t0+Zp8dIj6ilY0k0W5R062O9p8apkV5s13p2i1OBDpbbEkkZ8TN5umzyxTtmKY9RX
U4zFJ6+8/xxnUchCnLFj+hYurIWjnESKOu4hZ/crrgGMuv1cn+YuVl/QhvAAMiFXPgEXY58tvaIj
LgaxntxVpkzehTVPO6XwXBGlsTeroQOF530tF/tjYE+o+P0Q22aAs2M1wqVrKQtRYKY422pXabBk
q0h0BMrhX5PCIDE0cLe/r8qqN4HAI8ugSEX53bTzvbIR7rtSkZzmD52Ew46TFj/LWHfqy9ABrQ5S
HqoDgvrs23I65VF06siQPgdaotkJ+pHJydUP2XjK8zinTnqvKpXHojcmw08Z09x41eM+nOwx/5CZ
a7+Pujc8Q8GSP/iDxzPiHXz5SleDuyzMbn3RvVp85tiKFR+d9VCQmN6bM467RL+7It3hjsyaqjzC
uczymAlcswQ01niiXNhwVRDHi2P5E7Iiz78vmiLW+VKGepxrKa9lrl0hR8d50KRNVWzhtxu/wMlJ
J8hlsxzcccInOVgi0/eIeUakXn2JS0p3U/ermxEUR5Ps5Xx0csfEI0pn+QBDeXqfi9I2fd0u3Rc5
COvQNY1mhHo+QvZqklWctTHODF+TjrYETT65OT47vFyBJguURV25GNaOi6XFqlYRd70X+aym+3pw
MKHIscA6X7bNPUmZDjAwYHdpUYtNrggBh8aPdV1Vr1qSqIhMPDNdI10fuz+GwoYaW1emXInylQht
GhQBQc8HOwQoagD9Q9JRX6de8fAJ81a2W29lwBmkupm8qjH5YVwpLenQ1Vwv2ypVqyacVMn6CmWJ
lFfH7Es7dL1+XrYrNpAfY2mkvZuqQXnjm24b9gJGUfMRTJTZlsjtMUhGLZUQaTXvfaBH8OtGZDLK
3IzRQF5kxHd5crBfxhjyCur6Kv+TaqtaMu90JI4d0Tw2KouGUMPUc2rY2RtBHa+mhSvDnOOgN80k
DVWzV9poMsq7XcKt5k9hA8X1cS2V77HWrARtKzH4M4RJrt+PhsSgoXfDaTYb3B+WYzGr7StlcaKY
PcPktFj63P5enQ3VoL0XbV+3u6Q0bBHiph/jMIvTyQyUXMEJPhcsD/5SRP//ZTtaVArj/3nbfkq/
v5L+u+z67/QfGlb+v7+W7qzPmdSSimZB82IUY1Nm/rV09/5l4jwAPwtwkaEQdsm/l+6m8y+IxZQ/
7OT/sXTnX7HwuY/j/hKx/mdL938jsf/34o7qHiUqYyKXn8PE9R+Dm0GFxay2DRewXrQhYVDdce3N
ayUzpHhxP2yElRuXxIKE15uktqAbc0KjXMiwUwf7mYTBPgQaP5zXqjO37Afw2opPiKPvbiHaAAur
GWDtv3pciaFEKZX18jQS062ksn2T9uTRUrn6Xta0zi7OFXbQ6Hmi2rA83W9YFxDLVlQ/iZXXoVmN
wEOLPA6gd6wvuCXK9O4S3dcZkwKCDmy/FIyJUYWa16UBve6ORRdmakIiBa+Yq2KGk9pEg2xk6bYv
ywSzOnEieJidJ64X868B0n/0ZjxXjHSKfypL/psG5f9OqbL9ru4S6O6ff9T9b/O38Pv/DQ33Pa/o
f35tgpXX5h8ilb/fF839F9YDHbA9ct7/9Vb89b5o+r/uoY28EihN/i3v/vt9sbT7S4GO4Y6utEzG
x3+LVEz3X1AWSWwm4IBx+/0J/w9EKuwG+Jv9t2kBMFv4ukiX6Akpx/6P2TERiIRqeyUC0cq9VWV2
7XCmodM1XrISzH6zgD24I+HQCwMmaQfnN9eM+5Ai/otyxcvI3/tUTflIdEQkZoZltdmdRoihzLpM
3iOrvOA0QDadlThOeWLt0rk4Q4Lyqqv2K72EORq1L7r5mLfdDsCChfIwyqwMsVxF3VKdlRK3f1Kd
Pav4BdXmq5pI+Ozbn07xzk5nHNTaeYI/uhlAC+WvifddzcfRe+1XdWehVZwOZZaeNOqFxrh0mbr4
DYRWFQ1EvGw9oBONYX159Sd/u2AUZ9VmUBRra1SkxUPvwWjRZeRyg6fs+sZyv8g5ogtAWXHsLPbh
5hJk623Nzzqjs16SzWQpX5lUX1Z73QNtutydgKgPd4pHHiqLZ926Zu3HCryt5u6rqSFX7k6RHMRc
nRcTLEu6dexPM6FfeBUFIBNUd+CNvPQ8Gxe9PzTqGvQuubyd9a0I5bkkICEoPMim5sOiEDCqdM+t
+O1aTBjiQOS3GNJSrmc7DRrOwmSIhfTDlOAhSfTQbdVzYta7VRVIlaFZnB0GhooFmGUWh85ACjfO
VrjM08lRp2uyYN9ckt2Ypp/yjub5XdXSAMRcgBTLkZakoa5vU1E/AlrfAQCgmriafVYHSNT7Pfv/
7FHwY6H90GsdjPGh1V8zxq6M6YJ6esj7Q5bVyIjHDW1n6eeJl+yToTqNUqPpUIBCxe0TI160pg9x
aUWJY4R52z4Ie7y1rhz8xlq2nVEi9sz4J2UpPu5Obt+xl0dRuUdjRMfspC5i3XWj9qsXzKq5qSf1
CTVsQu8l32mSes76Cjaj9qOp36bWOyFFzXnJXtWu2IoxDzqnCNrxrWbwtO8hU2UWd0hGo9Qs+gss
Apz1rF5UcFSLw/Bx7/WjD2fgmJpNFoxddbWXM8TXn8yZL52Xh2VrhW5fbWPYgZb8KOo2HIcp7Nzi
mOJTNsvjktyoS8NG78PB+r0M+UsrvJ3IYnqmIrTU8aHL6hqp56ljPoHDLLK7NGB4mYBkMbX8rdeH
W5yWe2plDK8kHC/9xVueq5U+KrUeO6cGn5fvc1PZTcZ0Xir1y8utD1RBX1n7jsa+YzIao1n3inZv
Vq9O6xzGEk16eW0t5zYY3FozBtRC5TG0x50r48d4LH4SgSS06Zc0MCdN4ykfqACty7BCzXD09str
q0Py7y+j39DetgyPK8h5RLeAojm4S/ZBBfnm3f24imX8ED77TTEx3pEhXpRrd4ZTGjHfP+pKHg1Y
xjNRPKBuitTZfZwHpdkU1orAW6rlRpvmG67hD8+Sayga6VyVxaAvWt19UplrsIiFeZ2rEKJL8AUC
gyrUxvZl4T1qZ84GNd+pTJPL8mOto9Sy3mWMIz9m49YQ0dF/4XiHNVCsOHvvEbzJp+Y2l8RZED+P
A+PslRs+dwB5KGy21dhcr/lgzU+co1OoOctJK3mtWZX/meC/uBVmOUi6eu40N9zPp5QSi2mOZ26b
5WUoZbCa+sjO1KHSBhc0VuZNIiJyVja+Zt9RIuS4QNS4uy2YnAt70R+Lrrw2tcSfBnvMnt0DVv1h
AxNx3cWtU0Tgme3NmvBqOsNE1INMf0m9O1auFw1VfHVHcmsUeXIrc3m2CvWtzZcH5C7HzLEuWtnB
Cj0SIbKG9Zh+94nyxIAFz4Znf7exngWQvFzWS1my8xadwUTuZofWLOYQ3tnDOFjKh9F7rAbsxJXB
gl3e75ah98c2azZ2Y8Mf4m0ylfhESnV7SRtAAgVQKx/k9smx4mYX98vkcqaW/aVvzPScFpi0oVdG
bmrYvmoo4153wTqotfGCf7rYZ7Fq7116vZvSEjPgtAAiLEU9xxhl3vuh7BAhzOkrXci0sdiLPfKA
ZOhWRXpyinQ+Clx0oejMamfneBJKt26iXCCLLzhgQ5I5MENAJgwabT07rbdpVqYbi+KGCmk3wlAC
jrUvS8USoWXENgypKm+C1UDUMmCKBAnbe23FxaFXf+pe3DRF2RmNUm0W/alLK+MUkzcV6i3ci5YT
6wEbEq/N6NnlBd5GvzGSfvxMoDT5K/Atbb84dId3BRznrV5enMldmZmMzbUz1iFa7GfFmuv9nDmc
j0yrgplG8379Cf0XeehqSOJJ6E1GcZB1P29zN+RDrhkoNLG/zFLue6c0I3ugW04W+dHPCUz5ifmy
4yVvOTapRTVOYq6Hvbk4txSa0Bmxt/zq2br4tTJlh5gNj18VFrBPuBDhojFkQpLv8snk2hbekb3h
c6cssPXPIgOeYAryPFa7yTdQyR8sUxkjC2QgEm+lj6y66DdFc//TUIX67M6Ka1nqvw0tn7e4UgFt
JcmuaNxnFoZXC3gkwB+rOQ0qhYLzis7UI9BsQZ6ezSvY8+VTz1DWL2KGImdN2Nk6F9cIdde246sO
lOa8zFt1pVhaf3B5aSFLJTKR7faNbN8/oy0eJTKtKMHIEyR6ftaW7MVIu30nlnNSaI+r4mxAOuyI
vHjW2yLUTG6UeP2aHfmraqjSlHpLhxGmKTnIhru13QHDxCY2TyxD0bTcaybrkHbW1gPecOf6ZNqE
JgzTV5ccVrhSd8rHNo/vCq3mXFny4M3FVXhDkE/XprN2ACQuWGO2sWFHygiNLaZw60wtUiSvhqnV
Fz57KoibYmbeoc5L56OKu/G4jqsQcA94/hN1ZPijKEPQFRNossJhKi0LMtqDVTXjPcZCdyuFjuO+
JKChBzRj+P1klnipmlUtwnXy8shcO0wZiAGtncAbEyhpBRDOajXv0NSGc6RItj+lQgGZqHF1ZC0q
cTz16raq1+QR6Tc3I1qxfNONyKeUNVa3tsi9jV6Y3M5jbwEb0TWY9VxMpdesxzExlSct8bLtMK3W
DhSddhrbKvvF5KN5qjBGROgdqJK6dI1vTVyVbFAWphpgJwwzKJt5vFq6I/dNbam7LJ+bt9ZEoWlO
d6SAOqZjsChluavVennO1kU7t5glDp3ZWz+FllRB1U/9o6cqv62pRP+WN1l/cXvEdrOoqGcKpjGX
jBEa/rkyhV05qXuDX90fE9V5xP/phNkorH2uOfVu9hpGQgrYhDUGsq8aiYG5cbaCSZuKQ5vq3B5O
Y2BZ7oVh7NgA7ObcFofRS9/1rptNFAGq9ablehpAkUzCzhmyByBwzOiYoxoDZzQ+tax24xd7HLy9
qZSw1pgi+aKNKVMYHmK67pRjKafFXzPPeDOyIn4vjC4/GMY0gTYpVkpFpMe/13vQhNJo4n44dcN2
corhPJdK9s4I2N3PmsX6W58AGfhlXo9/1rw2d/OoMAdKejCFvcqBaGDwVgYQDpX7lBLzbLEW8IVI
wxbQftPq4aAqhwbrUmClRPHwSSogg5QzSsiL286vppzDaSETm9k/j9I4z0fKd2LkxpI98aKsgF7i
X4Y5bXKmEEzxylOqaicv4QZc3HyvDtWzOxUvRr6SOlVzKcH9Natn7tWD0bmRWgIinFEEREw9P3CF
aXdfzIZpbh010IujKesedBxKQTOAZbQsfF+cl36Wxedcr861luw91ofAP5mhTnXk2eL1DlHGyHjt
UE5SAKrdvqqS5EDKvMcsARBDr4DRKoT5BotEj4ZR58N3WoxU7qc32yP3AFtae0nTQ7aY9bOuNxBO
mUM/r4DhAoIePd+e6PzMTNM3Vaa1YZ21LytGnycpJWJy3HJBn9uHAs/CkDpiE8NNu+LHZHwtefBd
IWMfaV0dQUI/CMfc6LX3tGi/qpT1Td0HbFa2MWNHbpTIQZNqliWfTIY3xyOIcFDm7QwJBY1Yj7N2
2FgVupQGGbtg3QNWgEg9bfwzdCDhmE6XeFzVdpOzBg80S1Vg7/Rpy2/IL0wPMMmjug5jSHIu80RH
DuFAHco9oRRYIcQBy/RFKB3GC3V4qMEE+ilxO9vcw00A92YLHye0OhONDONThDFlN0f5SLQkcx6n
3HA7OGc5WtRXukh3VmoYb2rLkdAlNqoNTXb2xixU65IzzY3IeGmuiZGOkablKRtS4R5p5XgJNFCy
G13k2aZSc3NHYmlywPRVvsyK4kVQWZKHXM+zoE8M583Ih2XL2Kvd9iwwAcuus/fWuGJ9sJn8v2To
kG+ONeg71Rr7zcDKJg3c3LPedAvlVDI22TkvFe9W5koCqSM34fe6LMvBwDd7TU2Ltwlz/7PIy+L3
7OT9J/RT+9Cvg3JQUed2m6HR+hdvdIYrJKTsAMkz/2UL8FLBKMdxa5YtqwzAVt7Fm+z+vbf0+Cbb
TDzhweMiGtkSAN2K0+J5gCX+a7XNhNAb5o/IVPQmDg2vnndDJuNA10vn2Wrh9LmlnC9Ql9Xjii+P
uoMH03YK7RbrzV0s2yrn0hTLvmid5hKzUNOR59Qc9Vlu9Aig1sY+ceivx9U06dpcqy3fAOrGPDQL
FCi1NW/Q/pP32XOQ/RrJ0r0NGPsIT1hn/ZUBwrxvRWZGeAWqSLEydCEo/GaRYhv2+lZ/wqy+SvrY
wQqx6Ek+mpGL2e28gBVH8ppnphnBRRIPnj4mPwMaLA1WuymlH1frwKPlJMjFrYYRZKwTgzQAsPId
pV6O4M+4EzzpotECZzrjpyybzoiyqTwlPLWpN+81qMoGpjV0bjjsZ4YSZm8/F0r7wD2Lw3akOoit
2M8G86YWCS0M+LI8ntKdNiusPRoFa3m5an+8YrR9o43DRuI9ZclSfC9DSjR7nu3TGGN5SYMeDRbc
xVhxI+nJ9yrW863uJJvJM6PM4Mx2ZPqYWR1WQejcVi0/ymq2aM3197YoLsBCS15zVTy7ZsvCz0Kd
P+LXpW5Am16X63gkpgIz9g/8Ru4H9OKD+jYkMVbaPJpMbfD17u6z0Vdkw5Co+9w4zBhU4WMymi3y
6VTp+WaUTut7NGBGXYR0o/f+8dF1JHRMVoc7Ox68cBkf7fWFoDN/wconmSe5JhiDIXlWATn4q1FV
IRXqXnWqndW2Gvo4TdDwafVZr797/bqSGjKxVvShdVyYeuDOBZXFJlvFrzwxyXAacEkwqb1j2mwM
vcl5h9jcdqr4zrRyg2nyu4by8lIWyrmbJ2zBDcJ9r4jNnaZ3VNk6/ZTM6iud1J6P8o9C2PQdHapE
ous3Usy/bd1+4JDjjO9XNr71n4Xtmlq/x8q6BDbjkiwepwCpn/D75t6U4QHnQMBzba8qf33WPVxM
yitbyQgFFz2pVx+Hdh2O8Ju1zd0Z0MW2F7WumMNVFmOIWrLxrZjvrmXl756MHABb9tHY2lXI+ktJ
vClMgWATYiHJDFNiNyyIzdxy67gMzEsZtVUxbJKEIUqz1EZUVEWzQ7ylBAVYu0exYq9sOpejpfBr
rXtGSHWKB5eqUlavrWhCr3Z/w8Rg5VYCbtVUeR7lzhuYSrDE9nWJ+LlV/aQogiTzziImBmEAoL1r
MpQEdYxtoTNqxi3e8hnn6gk7in3hzJ4iUXZHEzUbWp3Ki0pPz+7ghiC3kpPKHCgC3Zv9Fit5uL7d
VG9rNf9oU29tAL5i2m3zLGJ9Te6IefCEhwYq+52zQT4Bqj0NnVIyONO061Da3nmeDFCRXetspwq9
fbIcqzoGgDHo3ErWDw56LhnHO7NJ6fAJ3ry2rl4NaAGRmTO/RXcy8THkE9y8rPXVpGbdls/WSWHi
dDMMPht4FUnQ4yNq5bq1U/FYlJT0xqi/LvTaCGK8C+g1Pq+yWFVGMpCcO3RIBUC8shIvKJvyrVcO
9tHWYwr2Mtl3a7VxEZJFbTI/aHlhPReMF1MXv5ko1hVIeuJsq6pxNnpFpjzyo5xVSeU+Kon8aibx
oK8maErxyp14vqsEC8f97eUlcy0gqzQv3I2xSPdWyhpeQ2E81yX4SKV6aGKP8aKFGJTIii1LZ5T7
ZQ/A2XSPHhVPU87LLy4rIKpeCqx6dk+DBH7q6WrGYnVpH0bCU66UBmet746k3RnhOJnItqbsUXqK
c+hi8a2NiQQJv37ZVgqfQhPuDcopr72sHhWj5ZBsZ5ZKeVs9ItiV1B6gPvxKG11koKt+qK3aOi25
J66Voqe7TvPSTTohcSWGsgKCbARcXA+5jY4yre1XhKFbjMh9qDt1/cDFsy0b1dtpCCmuvYXIoeQM
dqzsqtnFzbUQlIzGnztf+H4r8Y3ESxPyiIJNoLQJQeK+WM4sd0BNwYf0G/h/PnT+sB+aV8P+lQKP
uYpZNa4ArEVchY7+OCYs/NXfCnO4m1tZE5t9tzloLahPOi/zhuhCbt1+HZ/LGO/26s7DFWqfEmmV
3LeIpM4WnNYozdyPwW0oDNP2tWEkxpidg5c9Mi3TRJRf7iGEgq/Ob4peI1NnGXox/3LAzX2EPxyW
6nXUrfmQKVXjt9LxXWeECaMwKG0i1a5MFOe8EJlteJS4oCM0pJcdxhzpxXtVU85Azf2RtILanUlj
e6Ho1YOxRQjUKllkWX2UrTTEjF3f8MF056RLQFUWDlYnmBC+xIPWcuZK+Ox+bLpNoNPtG8Wu7RmK
EHElunfZ9KWP/cE6llU3hHE6mLvS9BImBpRdVd91Z65Li60dqXMMtX8SBVBsJRtUmGrComTNNrY+
sNeDaWsdWPazkbAcddP1xZcunKNsytNsC2MvB/newts7joPdHqSc9kUh6h1AEQfc3zoC0qzzkJ0F
GPCh075dNe+3kz6c8vvHjsIFZnrXHMY07yNtWaJRN/gs209Pi+GyKTHL/NKaTpPLQ57GzoE1Tbsp
XHMMjVYXh0LrvohW756z2P5OSischXkABBJOwIw345BwIwlALwAWuSTLXtXCWRbdZ+Nav2V9pzYA
rniu3emZx+BhKOw0rA3xTfWjn2qvPxiTbR1nSzmKMSsCIha4p9EzRRjCBCVHHKm5ROefmXeI/7QX
tVEG+koDWRXGWcJrJqwZhrp4AzXOyMEsttZKCHyT6YdCpKXfNtQCeZGc9Gw6mIU9YfRH7O5S2vpM
Ogd/zgyOKisqiuwgO5a4RnZOhoNT7Bz5XMpzX7dX2lQknc4G1YvN3W/nG4d4akx0Qekojt+0SF4L
ul9mhht8yGdTTa6jqT1C/cuJZEVN1a4KxY13hUE0++s0zxsv/1Zc34LrBfG2UtB+FBJAQ7cz1P5h
7rOb1Rdijyj2qrXNoZ2qJTD15TJI1kaN+ie24ecDrkXlm/YiyPgPrs4gJl/afREgJeM9M5Ywd36p
rfpDqb1zFPeu1UfDtrg3r8lO5ZJe+3j4AyjXgDRjeii0ATHpwpquiyKOKMEJuXDWN9C+eOrqiov7
Uij5oyd6n1EhRGrvoBjLruzNLFy9bmvD4Ji8zgv5+NMACq3fNQthGOoV//tpUl8axEsjoOismLaF
7NzQygVI9u7G1+pTKJFQMFIkwTl+WOT9BcYYPGq8cUUrr2a1HocFKznfphAMxEry5gkARaKdIP3B
tuzrsHvrJa/2wvLewFiWfs8O0gGx6QqATBxGmvI2WKkdqUt2HSvoHa7Byz9k1XrFlE/OglHFoRwc
a89M5R137mM18rvMs4dslWWU2Dargmp/VraF5X0Y/JHEMoaTIdl5Dn+A4/pOo4attcnti+cVG2Gz
mXf0cxM3ASHRm5yusYZRkWsfuY5DsrA/pyT+Jbjb7HqK1hJVkfa8tGe7VM7mPBzYB5Oeoezgx1/T
ND5WsdtwFWcZJWAaFKqKRolZ2w1zY781IQOFSdMwfrNplXN1vXksdp8bZFW3mqSMACW+9mxUd35U
ZwnANgysqiPN8sEsXUmrFhfogejvMK1NIZ62x4z+gwm12YV6g2hfW5W9qBSBodz99kqORo3lrU+Q
Qh7mJFb42bhMfta0+FgKLdBBuYx15gblvQmqyZPYN0UWeuNwxW9ARaUud+FE3tH7KI9yaA9KLh5b
aCWla14TJZeHNim2ilR73/T6o667ycEzIUnNrniDPXVdWrnXRIvWK4eOw/jOAUHVDUCRgKkX6nws
mCG+ZFXzo6qMVBdsLPgP+AHK5N0cTkAk/z1DrjI3t/hg6yMokF1G0kA1rk+FruMZKIrHsTOzx6RP
WKARAc98I6WY0j3lVCfdppD9dW3IV1gyapwVleVXj8RftZ7KKt4NxXhPbqWPa9kI59VG7/StuZRP
bgsntvfo5/50fbKhrN/1LoSVkqNrn2bZBiHZllTmTcq4rRENW25746FwqzSAyjV2XpSS2hg41bEv
6zAxn23ZXQ2Oc5E0l1RXwrmnAzOm+v6tmR+YJ7oIDaIZ9KCA0XzbJGjZgl5mwvyJIw8wu0/sLwmw
z4lYAtm+mtBekTRfEtA3ot1nY5jPJ8tJtqb48mjDh8UKGqoBBXYTV6xv5T/QL7htZ34rL8JT8m73
88boScDbqEb9jnL1d7woD+p01xYY5MyCbk+YAMkiavtTLnX4tb/LJA9q2s2MY7jpN5lNiF/GVcdQ
Jrc/iiLnuBjTkIIez256QEkW1g62pMZK4+caWyJbfCZ30gRhRiCYul9dWm0/rm31KcsdcWtF1zyg
W+MHr82471rF2yLl0APdaNNP1YvNbTnwRCsD51DQdpMWsanHuoNESLB/JKPhKN0YRFaJqtJbkuVc
10N3IAJt2vajVUdVUZqvZarTvM0dR32GnDv0WhMTelJfzazUPiyHN9hCKcTgNhc/nemIvSo5osk3
qN4GrcdAMKn4o9vMrZ/mPCYGIs+uudBcMnKyO6rAdJfD7ICWyPTuAdGSfJ4p6oEH3JOJOhZ51jtQ
o51TVLesVV6cHuUco9QPPFlRDdw6dHIO0UofCHgxXS6r1zv6fFstWIziqYz9gjahTJXAdm2MPDzO
B3K/GgRQ+Zee2Q8s61710dzrSfKDg4gWo0aPS3xED6aIkuWpd92DFzPXrWe0U4Ay2EkaVzXlbenQ
MsJZ4F2K3znl01BWAzNhI0Rk4o8Wa0CMKrPfqLwtE4JhthimXk1APfrHZcIA5lYQbqd+t3rGRSCU
aiznl6JbT8akHIg+Oa3IiTMLrwuME8lXuSo7IbMHAsYd6kJxm9XsUBC5YXK7QhQCYdabZC7WubJh
Pgp0y0xuzWw8QPsJXYWpNFCoYJrZNw6saTR5juMKerwzfFryp9UGJVAp7gO6VJQkjHgNOQMbG5yf
HkEyHydXm0Ds6WjEAJAPHCwzxWk+WmCUkotpDI9ujzMiXuOtMctfgyczvxb19xAnn4ZaUV7b6QF/
fLk1SmUXC4sUnQQ0g6JtDbPZOKs4gBVkiGRVbLQFjG/vlcLwYmhKRoWQPsyqR725XExM+ss9xiMt
ilNmcJ1Whsvbd8e5O/czWStC/CiEgy6LXyIs31UNvygAhfd6dbZuMh40c74vFEkFLr1Qrep8W1u0
LHH/a6mLK3Rx7n43uamJrQRNgxR+jJ8GYw3UXP9Vmsve7IdrX2YbwawCl9SPbirqRujec1qhneia
Ta84d/yEGppDs3VL19g5C2TSvpiNaM10L0jwQPvAbC4zlWJfGA8I5PZ2VrQBzeRvnLeur9rKL21Y
sMl12k+m4bQss39vvRkiu8NDMmtXtN8XXRVXZYLI3fXvutJdy7ElwW55crxPb9gAFLiwLqwDp5cR
8OWUBsYLc5juPb2PVMcdKI9vi3Woho9E451URxHo0BQU7ZyzoDY7RiyFvgf9EGCdeFqGm+vscZrs
MGQ9zsVNl0rY9/ZdCmAJ1mQW6PWlpW2L5V54/0XdmWzHjSRr+lX6BVAHgGPcMoAYSIqi5mGDI2VK
mOcZT38/KKv7EghUoHlX3Zs6manK9HCHu7m52T8MDyUCLW7QY688BDp9F2yF0RRK3FLx3kZoktLn
o2qFAh9tJF62VJRJbuWmBtdfmqfItKsDeOEHw06CgxxBQ/FT429pSh+BfnzQ29CVJnzE8hapNJlq
XVMLGjLReMQZlnPInXZQ/OZrUoz34LH/9qvm3rCV97TWsIOw3lDjuOe5OtIPo6/J+/IuN6r84Hcp
wkbl6JhZfkK85ITgl0UvqFKcqEH/Btw/BXboAGw5OpCkYbiB5N1ja8l/axF2D5r4VBbpT89MH0a7
+9Um5d+S5J3k1vMdAxjBQW2rvxoreifpGrWotnpv6WTbnXEJsRAxVP8RaxfaULDy2oiO3m8ZjpOr
mb/q2PpUDfETxNa54pWqT1VSPqKyj8A4UmNIWINgsNODnRNH2yl/yNGwu8Peg/pTlHwlyb3IZfUj
aYOvfe0J+hDmw9Arn8eu/J3RyL1TKeBR/pY+Ym92p1CAOk3jr0mv0QHJiZK+ah1ay/hB+RgtjVBr
XZRgnrmL71VrfLYsaKuSdppRGWaiHGnq99A6AigVbYykNl9UH9XHKEvfUrIzkaHEYMrui0cJyWP+
TsoPgTL+Dlv6VvgR0Vu1sIGU6cwmdeH4kv9YYRjuZFTM7mqERmltwIQ3Wyp4+ShdrBJtQQOEDFt5
uA8BrB463DtPYFOUY2HYbxGvlh+9OAgOrBE0WgOdN1X6OaHHWIjgI+KCJ1TV+S92UeCK2AqwhBtZ
voKumK+KnP2oPGQ0Hg4VFKNDU6GV5HFWuR5g8IDtOVVGpx08FW+WyP4wai3F6UilbpeebL/73hit
g2xlVtCCGSsWOohCx+yq78hbPmq8E4JjoY3enVYAyTD0z3BhHJqkOlWOunPHTgrvxiz4IVXRJx02
yUOG8ocTq4n+U0jybwNtU2yRf/Q97ywczL+pYfQYQn+iG+HPDamfTa1+y5HZ1OmcRo1+kDgLoIlK
ItzXCRdJp09IooSaPkJZAMgQXjRLfeZz4ZcFFI2W0nOUoN2HIGih0pNIwDzApb0bg7dt/cYOnobm
c4g5sNMYxiVSi3t/qs5l2b23kqS4yAVHS1e8j3pjAI5oAcGMCqBGu783xPBVj0q0UgYV5YFG/jAV
I0Iq6YMydE9wjz/CzTzZAhJegPsnFbG7PjWkUyOR5fjim5e/qySwboWNf6dAGKFs6WelwfuS2jQl
uTstsN8p4Bobf/jiG8n3cgpw9+ujD7UU/4VCHm2LX4K0AcXX+14X9D/0e7U5Sf2piC+jXoBWoOsa
J2/mYxHlxwSZQxTOWvp6dvs+pB7Qu7HmYDB3F8o0OQrsoKiIiBGo4UjNqMHn7j7TW/ne6uPHwAQS
Zsnup8A+KG/1ucMOGM2P35WBEXwMy8B7X8lMFEiqfK+OTfgLqYLpnLZC+hWbSewmQZd9QOa3+C0C
ixsG+Xgl5iZK+zB4ClO9Hx1VVzRarSMKlIC0nkDRQmax5BFEQRs9jNiCXsapFEcryOrHkRToMdXj
4KeXBRVXOu9W4UG+U2hnHlNPrpD3tWDN0BP92hv+D88Gy6JHP8ySXpLaYOEiKlh9d5KpusABi8cu
mKo3CTzEJ1Ok8kWpu89Ii8HQ8qiCukLKPptFrNMcV1txrySWT0Mz/rsCrE7MdbECOE6K5gyt4QSZ
8javgy+j1QFiMz7XIQhTJczK+RH1bKKQhiYs8Q1lmeJjGRnSu9am8Cl+5CQWCJZgIdnKb6Iifi5j
HXlERIYoQJypI0knOsqpW2qTOIdd81yG5vsqsML3vYHJVU4NvFaz4b4CKO0MkOTuzKR9yg3laxg2
D7n6F74ceMPxAqEzA4mtb+jHR/EpHiF40KOCC/rVkt/0ng3V/VEx/KNJz8U3nnOzO9MUvytJ7Ezl
l9TTWwykc9RKzijK7yL6CVOGGvJnzu2BerANWGj6LuH3gP4p1T6/lkCI1EBorHH6IcyZMQ7kVDdy
4+DRYCdbNO9jc2bzRE9+NDM6aeKOPoBBNfxS2Thq8XopiSo+Qrq1q0FBgmILHEt6Rq33UBH41NDR
1Eueps/lzGOywtYVKKh+jcE3HkVOYi0BduyTwMEU5UuAD14RPuTh+C6ai0kDNHa3l6waw2qbF+4g
U3HuPiSt/eh1ln3nN1DJJiscLuoU+ZhC9uCxYaMiKxrYz54sWZ+pDAZHMdnk/bO1jt3Lxw4l5EMD
bi0uYqCgOCo4MLpdJZ5zlirE/M/iak0Gw7xLEphQevAGy51jNyhfpqZ6qBuwuZl+Ckd8RqrI/ttW
CZGUV6RvpgLhfoSpir4/xqqWND3gRYFp14gNH0IS0CQsuPkDQtu1Cm8Qvj/QMO/vQKUD2IBzlezu
TdkGjyYclVoGmKORImn6OB3aIfnBlcvR6UG/5cNXnFPdPAPianGl0yqP73o0fe/gXzrYLf1lRn9V
RQ0KXbXfYLaBqgF/owMZvdNJspOiag6FjFyJlyQRgaS33FAUwRNIujtiM4RcGIMSHo2ub/so+fq5
ayES/iutCsh71NscSPz3tP/fVKH8mQ53cGixhAVxrafIAyR1yq+gTfuHWfAqBsZNic+X5In/r3Ty
1dskiw9h1vwvyhIN7gBt/VIs/8+/+A85CWewfwFQtyF326ppomkDceIftoVkiH8hISMrJk0NhIUU
GdmEf8vlKwh/8g95showpGRE7f8P3YI/wrECaWuF/4eFbL7yKrrFUvEFRgdGNpaF1otuI1RjqCt6
UhriB8mbX3EK1DYOFKEO2vDDH/zmnNnQBYGwOOH9SPHhS9LDbcYK7YOqA+8EMuJEeIsdyl77qvRW
dPQm86eP8whgwPpZ6aHQtbnkWGb+gdacfBJR/y7vYQlE0f/ItOGWyuxiC/5f2jv8v0j6gdn2n0k/
xzBLfmR/v9yIJv/CP/tQKP/iU5soQJiGgmv3LMHxzzZU5X+x0QRqRhgoWRBv/pskZ8rwgVRov5qq
zLw6hX/pfyvT2v8y2TKQ2mD9CBXhgtfswjXjR1bpZaJWigSurM0+NkuBipkrFtiZHrjgmlvaegle
sTw8gk92LpodNZBZwuglH09GFtXiZM2aG6zDH7GQFxqfyAMmMeWMEKM9S/sJy7g2aMQYmtOnigny
S6ILOk3g1e/A7MY7Kk6bgyN3pLPMioEu1nKisuY3UebjPV5qUviQSTHQWVzGHA3TQwcNHB4elpfe
Qw4fdvRGrlQv/szbQgcEzQuNXzCLcbyYN6BVCZC2CCD+4R4aoe3kjtUooSBT9E9DX5C3GgOcjtov
g9M4e5f7APcvah4b4BJ6YC4vNufzPyv+0qlDWTt1/PlBBEZUWVgOftnyB0mgH2K614FLQtE9JlpO
7zPSmzNbciKYlPnv1FarGcra1qCn4viI5Lv9zqKE9bjzU+ZlX+0J9K50FQ9Fth9chuVPmTy8KilT
/OOb8CZCkt8+8PjFN1MOaJ6jxp8+Sz2FoyPIhfybnbTT70aEPj57EF5IHqmLPII7k20nAgSV7S3V
rJa2/n2WrSEAZvzR0FmpqQ3o84HlBuRfWn34XpO7garvjJypLN2tsqA+JfVYPYikyo6gLkOHJ2z9
tLNIG9/LhDM402kRjyNYLBfJQr8TVQgrcgMNxwb8tTUUH6vkictRuqARbTqj7iM0MfpV/BgHWO7d
DUgl/TANwOG3f8t1vMC2TCAvZwiqv3B7lz8FVmNrZ2g1ulkdqX+jGBQf4QfgpwfO93R7qOX9iFoe
t/aLofTVrAvsdH2q97GryiXsFSx82/tS8jAiT8fxGUkB83h7wI29OK8uodowDdtcS2yGih1JSVHj
OxkATq9FmT1oWiZ2ouB82lc7ioOioc4nBCVycw5UL6JBpqcqHoUyO6oH2dDEAjLSpPN0p5SGubH+
w4w1c+erKRufjUHtuV9BCELEbjloJI0SBgdD5Bop7l5tGo/PUU0wTBOpwRqjDY56MdCq1mSbStRE
E6KHbIxMl2w+x+g3nRQEcnlXgnr8NHUD7Z3bS3/9+wgA5nwN6oqACLtaFOIU6txoDrh13lAJLAuL
t2HYUy7UvJ2hrrfVrIpL4BNcBHglrSIO+rVNX+Xa/JX17iAhdEJnyJQ/+mXSOZNp+jvKzltTQz0Q
PUbbZI76/Ocvvnc65GiMGHZEJYOOXlYaOrQ+ebgYhWy7r19F8lmNuXHRkjgsh2rjCveZ3E9cHjYA
wSpgICLClXnoB/MfXQTStW23pyupT5mQzeUBnhCFYXA/q0st1mozlIOS0xnboKtT3M3v8w5OwZ0N
n+QQ9cU4O/T64knJqxG4lVa88SW6qh69/N9lqrRfgMjYlAfG/mtSq7THpGYwXI16zP3tZbk+cex9
knYDsSdVJXgtl8XsVcUGCRq7XqHkx77hJau0fnIkvKEyPtMFsHzudxZoe1AWCM1amU+/CpQgIT0l
B+rrhnVOP02ksfVO51CdK2nKfoMfCZ5iIaSft6e6tdkMJA/+Pepazr+01AkbhJbmABKVDzOmFWNw
4yxNg7VzjK6DJYuKRyC7DBFbPPWWi2oZaLJ7/I8r8kjjErS1N5E2WTti4BuBaznMahl7EA2VYgGY
iT3QsUEJl84XgOkVH5SDJcAYHUozh4RlIX1S6B5tj3AY8GA00fS5l4O4fCcNyMrnSD8/UsEzn28v
+FY0QU2fiwpivs6TcrkMHdzhsQtycIEkt2fRIvtfNJbxoQ3s/Evfq9759njXThKcO0PHOBGmAeKn
YrWZc7lAgzNTYhc0uPmzQVXg19iZc4N9aHQDYpfdf226IHvOet2ifai1wwXxavAJGENP4FRUT/7R
dxP4WyPU9D2Z6q314DmL5PkcGshXluvR+zZbLehSV2+b/sM49ZKEOlMpfSbYxg8ZDuCvvk4t0ljT
UAmtOGys83okSQWGOkPqRr4CXixVuD9CeFdfGpO/aiJ7qA4RPso7yn7zvlve4paiIImPox/TRANl
Oc84UJR+TBvsudl0lLZGzy3RKT9iaJG/1RWQzJOqJAdF+APO9Kaysw02zjnD85b4E9a0dRKhQtdL
a3DRrmplgYPVZkWLHOI5CK9hJ5BtDQURnx2nCMTy19LFek5enODz5tYmRYUamZKHqMEQKi36xt8J
KhtBE+ciBKvZ1xpSGXPQeXFX0nMy8hblL9f2gItYmWId4wSp7ImXA9VpD7X4ljbr7SO1MUGdly9W
JDqYV/jSy0E7mBEedVbfDao2eF97pudAFRgfANZVx9tDzbt/tWsQEWYtbeSLKf+sokWMlK2C27rv
em0kILIBPvIStXX0IEAbhlcO4nhNeoFx/fv1A+Pn+ifvwZ9Xv96uvUcolxzV8IeviRLUX7NADU5i
xrohfKsiBGXFn+bsd+8JtRERyBSowuFYKWtw0pfLm2gajtdh4bsSaNi3Sen/nhCiPrajT5saUwH3
9ky3hmM0ihpEA1L51RLzzOaN4imSA7uTSrUyml/iaSo+l0GWvFc8T91Z2c3x0HKRFeyDoEqvMuvS
kEqhSr3kFENTP2ZcVne1RnbpIwTkymmz8xa83kE239ESMoPN33P+OS9OCMR64FFtF7gTupDz67e5
b2I6/1MitycpqJ5jsNpZoJc7y/pHmnO5dRkYzx4k+lV8M9Yq2CGCuUNry4GLbijSXEaSAtcD+zyc
zGiw3+UCMVt38DnVSEOD6sc/jPrmQwG89WJGpIAUNGU6IPLgt3cVwg5/J7mHz0QvIvuzCTHobevP
7UmsuXsasn4D0CQoMxmIQ6zLzyMoUsRhEPiVnNAX8nel8IAQlsFIq6KwfW0nEm0kHvAFDJTa9dlK
CHfz5UJXWgslfgJ3XDZgyZNiKFzKyQVgtyFyYgsJiG6i1QANPnG6GbaGdA6KzkhkHlVE8g5SnI4P
c8vPlVSp2glZGxUcfht7HD8rcEHYSy9/nRr2UdjbQejCblYPjT6p71H6lyFyKvpZVgJ6jKoRQflA
xFLt+/Y0toME4BJmye3jdh087blOTjEJbD1+h6vtnwplRPdN911DwR4EyZ/s0EDJvKQdnNzbQ219
Eqrk85OZhBMBsdXRru0GBken+G5N076+U6iN36MWZDohjD4FMkdDB7+eIU0lxN6/JCmAp9kPveUY
xmTdG2VT0lxPaXmZunlEFwQ/ods/8fr+osBLNdVEvhc1S1MsP0uHNkNQNH7g0qNVD3mpxiANwuoR
5oflqpIf3EF838sFNgedV4VsHIVhsRrUr60OFKvnu+3A2aRkVgTnWMbd5q6asvgrOH7KqvBxd778
9QNgLmb/97CruG5Icj9A3CHI0We8JJaYpcLBY71+RYEUk9sp3Jg81JYr6gPvQ+yVsBPmwrjoE0zF
NsZM1vICnXYjkj/DgIDh7UGVedeugh3bWai2+cfFfn341SnAkTjXAlfJEujVmR8fhN8mjqFL03sb
5sTRmlP7OAPmDvsMBREeyHvbff5u1z+C8rwwaRHgSLWcul14PFzmH5GHqXiraYN/NiEXPRlJ07zj
03ZfzKoP7nUizaUBl3PJEz1/7ONMAvmhqm90fczqnZW5TnttLh00yki4MRNb366KwQuzMikckYgX
bj1UGSAWsz+Gg2WChSqaxyZK01MT0kFtKcs6Ox9G3VgTHGJmZz4uQWrXyzVplcHvJI/xa6Osjx0P
7GMKM/fRroL+MEnq8JCDA5XxOU2inzW2H2+gBJiVM3mBRoGhEDvX8Vb407gU+UFoulFRX/4edIrL
rqzwCUMCZjwriDQdB9/6bPnQ9W9PfXPlbYNeDZVJrCJWu4EXXipGeeAgxLF+HitN+9ZRSTsV9lgP
kJ7gQ6MBIc7o3AZPXjeo326Pv5F40CWyobzTVFVgHKxmKqCkAXUntGlU/8bS+4XefftxqPr2DJYg
uqjwTw59hdTY7YG34oyuyvROZh15njzLgdMpGEz0fRhYLmbUmZ08IB/wbzXD/1jPmpdvfdjoxSFM
PnfpMH1cjmLktKsspYa8PHMKQxm9iqDWK8fOTf+jqABr3Z7VVtDGTYSEGG8eBCLmP3+Rx0lTPWPi
GG8K1fFenyqkHTKvRFmvQNX3E7lNcpTTKNkz2tsa12AVxewRT/l5tZpILk1yFEghFL0xPHWqiR7Q
KL81+vC3kELlXBri9+2Zbm0cbgkN53pKz+hRLWcaSLArfFJ+t9Lk0LEnFLrjYDRb5BsU4wsg744m
V2I/12m1e2i2jqcxJ8zURIWlr+/j0EQYwMRpF8W+LHXaNBdOnlfBGbc2bScSbG2gl0OtrsMsS4a0
a1Ogs7M0mWVU+mHWMQejljXHWjGNnVC4+SF5ytiYW5q0l9cf0uIj2goyi15CHlxNOFQUCAeDjIGI
Fsaokadj0p9uf8ut9WSoOQLxnqPQuPyWWl3XPWIUoTuhpjCjScODj6fjkTd6vxPvto49YZWYitGc
gjrhcqgYhQebtInGICU21C/oTI6FH7m3J/Snp7M+9wjVUhtGvYkC3mp3IipdNhpLiNZIWN2PauUd
6VzPmLuwLM4g6B47GX1GxYRuYWogXu2yaH4jTNSeVMSmzySBcKI6WOqxpNCfQrjC0UTau6aqFzsh
eOuT0wekU2+qCnXsVaJnYlqCu1EZuRNkRdSl4F4WlS4AxYfWAZHNCeCxIT7srNBGLgQ0QJ390bBK
AxKz/BDjYOZ4weJsn0KTfARZ+EU04fR5REDgII3scKUtk3OlACezpubSGWq/0yTemDetakADmgDy
QCN0+Qukukl8/AADVw2z1tXkYXK0oQrPtpA0NLHMEI2tfNhZ7K0nFkUalQobYAVo9POvehGha6S/
/KDitVF0VnUKYCPha24GsIemDOWepItnMGUKYbzpniQlm3WNyjA6hrRqxc5h2Dh3/BZwQlRViWXr
l0+rqemAao/vZoYvHzVi91uz84UjcMvYaVfNG351IOhRgXMCpSxkYFDLaft+otp/RMsV/Mu1+xRJ
/28iNVIFfRJZOWV+EP+KhFmfAh8y46HPqupye8dtfW5KgHw4UjxMOteRDT+YZmjzwKX1pD1kbS4u
GEGFF0hOv0s0HyEgdO3x9pgb0ZuqGNPmoa+qVxANZeB5DKyWbg0i6QCm/O4iha11gTGanNsiDj7f
Hm/jUrS5/WU4wtyM1rqaYg6aV2Q6Uhch+AXXz8PsaDQIXEA6/KtFKuoxRnp958bY2ETcFRwgymIG
YIvVhsb6YIiGjFYKlzFi+FqvnxIhh0cx6PG729O7Wk4eLDIXPh1u3VR5Ri03UUmfbeIVj7y8BJmB
F1qN5R/RMtMkxNc8udyZ2vVhZatyMSkkiDYI1XX6Bt1fTcsE1kygtXB+lF53PQnpiLtCjkukBZXx
0uA+6cLFV45xm+UfIQoCUoY3uHN+NqZOI1uVuR41lYbjKljVeFp0ckOVKpeRGdXkOnNRI4QsaOVV
ery9zFd35DxrDGZtLmNKQdbqpEQlUctHLNHBTRWSBjoQo3EYC1gXO/Fnc1Lgl/4MhP/o/OcvYqGP
FhKPskZyohje4ujDXJYyHUMaBQRtACv8cHti19cyLxy2KpsU7yqTcuNywFxWsNyY1Xu0tipOemUV
ToVx+BuQccGvsqaDG6mR9jDIw/AN3FjzVsMe5lsqF/rRrzsIDZmNEpofwkkurexbmZnVY5xL+a+u
q9qdzX51luffSkJEO5xOkLqOV7aP58UstYXmw5Ddq5IIfk6d3H5TYt+fDgXKQN/yMStcSMPSzjpd
Hel5aIHP7xyteSStXi16WmL3hlmUIzfNeOmiUv2IDLZ+rOxo7z7c2GugDcnI8EhBT99abQFkwBG0
R2yVTuro37cJZkZU2cPPtz/81ih0s/708sz5xbD87pPX5yBuIsCrnppfeCy0D21R7PXmN0ahyUQD
Br1zDpA934EvtnOkeCKnwIzZeKqJhxL3zzu1wxD91XNBe42qFa92mZt7NZcQ6xu+DSxC1BGsc1ZK
0dFCyWrn3bGxBXha8T62eZ0zndUo+L4gTWA0c88qTC9+0IgjRNnEAbqu7ESBq6Eoh4NfnLscOoiG
WYj+5bIZhWml1IRQuB2Hyh00EX6JgymjDJf6f91eu/k/tchCZh18zpNMFVXQMlsN1Wug8RO/Z6gq
Uu7RmvHcKtYDEnLscmvkWd7CVv2Y9o3q3B54Y44gs3ng8NznUONAsZhjBQ0emDSAgT62wrdJBplD
K1oLfRjV2slzNobCeNgGAD7jeMnrl0MVvuxbfq1ge4Ie0SFqOoSedF7GD60dxaN7e14bC0p/j8Yf
0D1LJ2osB+sMGBg4ryE6hcsn7M/IGh4qDwwPLkC1+QNp4+KLDhV65i34ezbLWzOlbIR0Dnh6EpDV
TGMo8EWqoClXNdb30KNomfo4Qlke+JTXT9PQOXOEKmV2RFhOcxIRzG3cpJxoUA30ojHIcSjSBe+1
Fs+lA9R1Dc0XO/vie0X07fbYW7M0KDYC9BIKj5XV2KHeYXfVGTPhhAcAUoOmK7pGh3WPIfLtoa4C
mCHz5Fdtg84+fXlbLKfpATwVyBrbDvI0ymWQp+6+lYx6Z0JXt/7cYgJ2KqgwaAIi83IUa1B8RFbF
rE+XZvdGggHpMIrsCbSWevaH2njtbcZ4JP2giJH8nf2xl+PpIAqqvEKuJA2RDDADkJh0y6UzRB59
557ZmhqIe1BydImvkXJxH6qBLLUIb1Nrvm9yVCXQT0IaI1fJ2R2tb7rwfPubXXlhgkHj9T43T6kT
Wfz1cnrIuvG2I646ZkM56K4b83S6wzZVcfPR796nitHDgkzGyRlLYVVwYCU07uxJwRoB8UHbyIVr
QIP6dPt3bWxbfpYNdIlHAc3O1eHspErUzN/iYg+y7zJXfOfgiz6eRmuYnl89FhiAed2pJauMuVwC
Pde8cciQvgvjHNxBDtcszVKUmUWqHm8PtRHw/qD+yAhBlWL1uRyqCkzPTxu0BSto6cdgluQjhis5
yjmIHQei6j5b7fSuttP81+2RNxaUkbm1VILAHGuXI7eY2hbWyCSnqFHuyg4h+gLQL0YOXbm3p+YF
W92Tlkw+zqfjwYyNw3Is9GEwmvdnCckUkGWp1cql0pBSihHCvCDWlh5H0XmnUgOMqZow+H1by15/
j1k8m2cMBFEJj5rlb4gmDNCKRpktJIA9dVOv3SczrUnPOu3r7aXd+qjAZ6jT8c4zAGsvh/KxKUWr
Ey9sVTMxVwtHePN0n1E8jxDwjSKdty3kQS1CCfL1yQ+QWlCv0Fc4JmuiTKU2AM3synK8tPiVTmaP
Xj8j02iZdspdW/uHXJ4qK0AhoKNz8H+RnZaaXY6YYVskHqilTsgrnrs4/2n0vb3z5a6jICgA/HnJ
deh94Ma1HKkHmIf8BCYMUQqAMMe12tH7SsMoIjcem7FLdsa7nhnjaSZYGd7GGOLOn/fFzFojj8di
ppQ3ff2r8qzk3LXh26HUhtPtfbI1EIUVUPZgOKCVrEIt2vim3hQ6GvggYc6yT0zNQGo4pbl3kWyO
xNvrz2GX6TQsp5SNtoCviz6ykSioPYU6+vRlOsx1Mel/MCnuLJ78JukihsLLodAejEaEteBuw6C9
0GuIgTeiqxA2qGW8fv1ISOcLgfuYIs5yKEhZc120MBzhRYET11pwQGu6BsygGu6rh4JUwGtMJRmm
HbbaE4VUUnaeEsPRS/oJd23rKedCzfK36Ej1P2+PtbHf56IbTJ55WkDSltNqockj9YFzYtGZX4HO
Dm87X8F/RpolcYGcnG8Pd52lgQ4F68e85talvtobiZmhSafgdmybteciAoORlZmEry04Efj5VP8g
szhZq0nZPGFHStAG5QealilerXymqr54UZOfoUHQy7g9rfkJtLxzlgOupgUlBmEojX2oxMh4KBpC
zxQ5StTuJu0p7EXo1nZW7KzlfGLXgwKBMGHncLdCjVx+Oqjh3lAhGO60WWq8se0Bq2xtTM7WEIRH
1DKyQzkN5gUWknZJs7H/fHvOWzsHoiZ1D1KJf+wMX0YunoEtwh2a4UjDNEvExGicaE16TPmqZzC/
yg64Zv5oV9PFIJt+B9UQgPbL6fZ5x8kTIwdQrvRvkddIBo4IvX5vpVa+V93bHMyGCGrAjYDVtdpB
JQ/UWNRMbsgSejq9P1xwJRrPwCij17a92aycCZMemsH0Zt71Yh3NFtOzCe+eHglt2EdCnROG2pET
q3rPBY4UF0agO9fO1seDfjNfPNw7lEuXgza+1NVWxAkpxzo+0ytqHHvwkV4bKuXQNZH8+ujJ648q
CQ1FyjLrLFeziM1qyCSLJi2OnWGWYB816WLLefDu9r68LnzPCzoTpygAU51Zx5hMYGpbhWwUQ5Ps
4dApbYIMQzd59xqQ5icTH9tPQ0ViJAPbOA9K1bhoOiC2zQtjZ9pb4Y7Nw88B/GaRVCyXmfdq7HWd
YNrFGNGxRSwyNwOxkx1tRR+dMzHjHnm22KuTIZV1AFqi0xEy9S2HF1V8FweiwxNt7I6Gp3dOHWbm
ztU7X0Lr40jphMoF2TaV/dUO0kp0GXXP4C1f4BWiRSoIdeTmjih9S4dmRCvcx9vgYgc45Nz+wFt7
d35JmCDtQCWue75jyt1YlUJ3dCtIkXnPSrTLxtnymS5zhz4KVcZ4Z8ytD8kTlaYvbzWDDbb8kJh5
SXi6jLoD4sg/jipatGhnyzusrK2o83KUVdTxQGaHGCNR4sNdw8XLu8MQ2J4Ood/tgXu2hqI8D5CA
REOlv7ecUC9K2ZpCRadMLsCCyd6ENxCA/6zQQ/f297qGDrJeMJp5dRLfoKbM+/dFjjsN6DZamOU4
lRG0sjMMs9WIr3vWVywTsugSxYF6SlvFTnBHoxrsGT3IjX5Wz7/9S7a+Io2wWcmCW4QUYflDwky0
uaJQQtUFlImuaUw8pazpy+1R5p2/PhlzikjzFJg0qelylCr1PN+WfcPJm0LV7pLO8B6g2SGP1jc9
DiJaGbQ/sV9IMnwxvfp+QPQ538mA5jGufgOPJUj9UOxR1Fr+Bu7FpIin2HASW8qcrBmmo2F2feUA
vCpO2DohHGZkIt05JltHE5zQP5IG4JFXCywiPW98i3L4MCASV9FYOuAXVVK56gRCe6qHdv7txd4a
EWgauGKZ+xMIyHKiWa4OoYF1gpPlsvFcy5J81+fEcR9JNLcJoX7uDLi1h2ZYMSwyneDzZ7O/2MyS
1HltFTaGwzM3Ooyanz/19uB9vz2treOJS7MBngj8Mt9wOa0y8TUTiSbDAdQoDonmW26XYM6A1bn9
8fZQWytIxdIGtA5liDx2OZRQEQnvegK5EXgwcnVJhYcr4RVUgOCvhvTf+ij/EVZ4rf1AOHg5oLoc
MFeR3oN9pjtNGXcP+D/ajmi19GC0VoIMJnLomt3HR1mprTc4MX63+spwDdtDdxPlr9Pt2W/9Gu5n
CvEgaahGzn7dL4OTUUmYyhs8tqYyK7+HoGTRxqwKfJFCSU9/5T1yX26AWw+Uq1hJJXZxmD4iWyFR
iMgkjHfGCTHInV228f2xHJ7lH+YcVNHWa4R/mGIN5PYj1EZ3aKiFNpXxOA65uROdN/bzYqTVAUJW
TfWMipFQ4vxSVHF2GibJ2HmqbE+HFGVuBzOh1W2DhuQkC/SyHK/Sk7NWjaSbmOk4NXZAOynX5lDg
G1VIxryi1dXJmfQs79pW5ntmUXMX02W5L+Ly4ySwUbi9dTYODgGe1oo5P9V5Jix3Th/ZOcx5KgJm
hZFk0qN9LwN7O1sWFo9Cj6Kd8TZiOnAcWhzEOVrr2upLtZFkFSIl8vQmpJuwNsVhVDL5HERWiRpZ
HsefTHSQ96p8m9OEOWZRYoFysK7dKr3dmENGOo2vGM41wkB+U1F4XMaT96RV+rRzIjeuT9qNtO7n
io5Fj2y5rFE5VqhHTzy9lKinxoLvm161CPFwIrKDlbVoOvmj9aYPtfoQoH6yM/7mMr8Yf95gLwJ8
1LVNMREQnV7TpjOys7FbJ6p131SA+gVY8oM+Rnskgo1smrauNSOtZsb0OmewZH/ItCHBoDCvi3Ng
4sUR5zJ4gtIOzrVXJxehxMUhbzN15/xvTZeciDyeUMMFMP/5i+mOUVElJmHFgRyOYLmJuIRoQ3EI
x7x6muK2RJm9fDXuiv41ZQsKZvQ/+dir8AaAI+aS5pBGFoVBHgsYTiVZ9Egg3VMw2YoHlEggjLCF
VZ7zy/mlY5WIbqTuORk+DORObw4j+j3HTkYX8/UB4eVQqyg3dobS6YlJ4jexlFYZKedE8ZS7sdBQ
1iMROt4e75r9NcMAWKw/1ylV0FUEMv1Aqqnd8bz0POlX2RuYKMWVjSWWRzXGm4K0OMgVxpSHaOy6
h1xgq2vEY+g7XYQnkRRq1ZfY13EZbKPpA4Lg5tfbv3DjcmFbyYJaMAUbeIrLxbfEWCbIL5iOn3rt
I5nxX71flpfbg2x8Ya4VrvA/VShq9stBNLlsC7NvTZS44fch+xmdhrjAsyE098jK11IDFEpfjrV6
9YZjM9ith7qQMVa4VNvVZCqOZGTjX2pg17/CcmiUt5AGMIoGYx9/M/pawz8LI22MjJH5tu5M2gum
mw4t7lOFZFSvvmlnHSKaQdSpuQDXgcS0JbSfQcU4RiQ1971UDYekQu466Etr57V6/XF5XXAjQXmi
qkPOv1x3lOJj2YoS3G4kXX3qI1RvkcVtdjKh68hIlZmsYX7tz4nKKj2VjEYEkxTxUCVJO1oDfs9k
Y9R14mQYoT0W2ce674Wj0nF4LY6I5xMvONIvWrO0ElfHq2rgqdDJ0/F05yaoFbVAm6gcjmOTxM5r
9zBD0Swj/PNq43GxXEuv9BIRJaXumHaWvImDSD5PXptiDyV9/h+MxItipixZ86DLkWY89oD+Cl/N
xv85M1COhi1NWjsoYicVu75a+O+TH5EzkLFcEQnkPAdGnniaY3pZdPbr8BvxrDmaQxSR8cc9Br7x
HnvhOltZjKmtvhnO4Wh61IzZ61LnyJaPJ6OhlocQr/ljGPfpzhy3DsGLOa63J06iTU8vh/HQs3Mn
Uy2PfiDsnVO9OStu6bnSzrtzrU43VeYkMk8H2t/1OL3aGIfh8mvc5fE0nCXjvzg7r12pkbZtH5El
57DrtrtXAhYM8A7sWKRxzi6no/+u4pd+rfay2oLRDDtIU13lCk+4gxtfbm+S3fGo1cBtI66FYXe9
SaapsEdkmcwgQQr/g7b07tnV0TFqUXwOYqs/qhvsHnLaktRkiDFBY1+PJ4aySKmTslNytzyrVo8A
VbLM7+CYI2GvC/ekKDaemZ2RHTweezOV9E1iLjpgrzITu+uzqc88M7DyIb7rpIaorQzVXTer3b22
KF9uL+xOLQzuKi1znmxuFJKh65m23YilpUEtTE+U6B64Tf0QWcOKh/GEMpVViDBC8xB7i0T57hrV
v1quHpX+9qYMaFUSZmypfra5t3lJl05zZvLvBsuE1sqcGKtPxbrvEaC4X5T8CObz+oFmzhoAMIeO
OgnCZs6i8XDgaNEsET0nf3XhfA92s4RdVH+7vby7U2MwqkFSfmibIrVFaou2oZaBsFgT4ihe+aOD
0Jew5+Kx1vT4YPfs9BoYjTzdpbKJ0Pk2ejb0bp5qZFS4tyU0Kx4RMS/tjFqq0H3dS5v7Qontk7ZM
5jsEz/pL6SXqCbtz7+AB2btreanoGMOFAqAl76kXYbwOOHSg22gRUTsRKWjMHwM+c2MrAT4trO47
2DvKcDDs/n6WxV0XxBTB6GYzFbkoMKrHw1d0g0chuev1D5NlFPcDZZIfhlCUn9aCzkKBh8Oz7kTi
Mk/KeFSU291hoBskNQ7FhS0T1057Y17jhrqjl4u7ss6TLxhe/hNjRXm+vcN2R5LlBaBrLmyGzU0F
Q5VqQEQ4Ug6u8SFaEBoXptLfrxQ4DtZ2byiCenlCKTfSLb/+pK1qx4uiMpS+mMtdipwADhT4Di5p
cfRS7w4lb19AogTqW1593ChmP6XcShlZ2CmBWf3vmudZENlj+uP2AsqNeF2ZhsJAu5rYA+ALUr/X
syqKwe1WLAMCuFLdN12kvC9mckQF3bkIkNUB7QocVGKUNmvXrdqgCXryQTYlXWiLzvnizt34hEL2
h0HEy8GkdtYPOSiJ5JXC1dys15PSi2keNcU0g2JpIITlNlaIcHy/KbVAueX2Au6OBQkEQC9DvhKE
gnA6mWWVsi3ggcBZ1p2HwTK/G96af7o90s6rzHtM+kaCLpGJm0+FUzAyag6xVCEawzwLy4jfY/GK
7QmSs52BRrGbAlv0lAe4vdPB7t+7WUzg2bIqy2ekmXu9pr2V602/EBNMqpOdp8zs3vTpYAaKqwwf
i7xAUsHJ8AaNuZceqmzEg6JG4+z2EuwttjwU7CJ0k+ivXv+IuY4Wt5uJlgfFHHD70NPmIXMhmYBC
aPqDu2Vv00qt1f9X3aNOej0YjWl9UqOSVCfHDxrzdKxQJmsazp0Yxzyw1lZZ/mIzvRxSboEXz8ac
LKM7LL0VeOY43PdaOYeDlrjvIi09ksfc3U0w/NCvdchNt7hMY67VpGhJF/FjR0yVdKu9zPCUsL9z
HQX7XTv/FM1O91mxJ+0g7NobGyUD9Ou5cHiwN9OkwzHVLRdGUJep9uR5qKXEuoZ7kd0ZIbXNKRRx
+S2Nm+Lgk+7tHzYPTxN9Vqpr3mZ912Edqc+auPI66sVJ8W8aC8O81POyhn++VSGWQw37TUm2N3dQ
ZaJ6stqUo+16+Fk5ufVc2kV/gfhiHUxqb5+aGsV1QnUP4dhNjqVQ20YBr7aDkss1GPvRfB7nDhbj
okrFHef77YntBVkgZGj0w/OWJgSbrzcDHc4KiZBx2yjBUqpr7pM2wxE30qvvHsXajwssvUCpIZyl
ymS9Lxdaxzk+sQdd1Z3yD+xbrkNZ8peT31wHqTfqwu6ILzGgjH2lU5anpga+vnbal6ZZG0rzdvrY
ml18X0WAOj21VNlkdkONM0chLMaFW8Ne43R7heTFsHlTuSJhI0BCAly3JaJFtWWJaOL5xhZxOgMS
cQJVjQ2/j4kZxhlyGhKURxLcOw/51aCb26opkD2MqPFKrs54qh29v0Qgzw+egb29JlE8Bk5nhJjb
CmIZeVE6TakdpI3+WThY+a4DOAFLzZ60SK3e315IeRy3C0m9QlbCGZDyzvVxXRR9giKn2YEa1Zqv
prHud9ghv021sbyL1WaWDjKqbyTU/qaoTJ9vD793W1gWGwDMEFyPLRjY8rLRAT8DKitFwjLq094X
+EufcDavLn8zFDAIIOPELdt8YUXpqzclSLepcUdETL0Kyfjbd5mGKfLtoXY/IawSKk7eb17m9aJa
Ud6UaI7Sy55SGjpVrL9rxaQFCPUhH9VgF3p7vN1VfDHeZmMi39j0Ewr1gdco+MnCPjmRwq2hh03Q
wVC7U6NzLmWX6Dhusx/XXdK5p6AXxIiAPFKnKGZMfRvp31614xvLTP9YehStA4ppMPG4hqDMyMm/
eLDtkoJdMlDyh9vtnEqR6n4bYRzkZdEfU6k3Q8nJvxiq7b1UMCWQDutk+6kmRNC31XhQRd47chSY
6L5TRaYqIq+ZF6P0/ah1uGs6gaF4vZSZx20qjzTvodBj9WIlBIBF4+HonK7NN92b+/XgG+7+AG51
MNCsLOyCzQ+IoqVH3N4OEBJx8WTOAVwY4+j9KmtTwQ6C824bo3JWlLgINDc9EgbY265YcNAM4ylF
k2fzptQmusgEePKGE9WCo1tTTr6buMY/85pm0cFTsTtbyTRitVGz2IIjoY4WlRUxmt5rM77gk3i3
Iq0ZJAOiVXaalkg1Yn/oNJr9ZrXmo17NXiBGp4BSN30rCkKbPUU7UKuktTgMxKTMfHWqvgg1U/7R
rGg46xMfNx+b4dSVfX9w4e3mE1Lun8oXyRP48+vvPDu9UDvp8+ZpYv0xmvNwphBf37n16GHTPTNp
pe6wp7JdsKlQPqimNEfdjL1HU5oc8KX55vaWGGQoPcT4heYyNax3bRGhjxljIHtkZ7J3L9HyRPNV
ilpAL72ea5GhFZKp4NEttf/PLHrtnDQ4Bc6FOYRUKo4497uz+v2QAI+kV7PdwlXhptEAOrI3u+y0
znSe7HU5Kr3sbV0ZAVBrg9hNMHg9KSXG4W0WJL6tHs/GSRm65U1XoHN5XhBDS7FUxH0y5KCjt0qK
rOH05xTzX6AZeZ7Bu9OkQQIISY/rn4EoMLYnGpU2XIPjf1VeGlz3pupBqR3c0OPZwWhENGfVrQ3f
LIv6zmhEdICF3/u+L3/D9tJUszbNe9Cb6UKnWVmT7knrS/0uF1jrqgDi724/qXsfmBvKgdIGT+kV
W9kWs2k7MSVjs66nu9oa9DsPk4J/bo+ydxNSakDLF5oN42xO6JRQtaThaAUTbhs/oqE1S98tizH1
vTEaj3Ate1eRa8paPCwbVI02a6gJZ1gqfIQDxcg6WKZYpj00KUaDJzcxsGEatBRaQWUPWewPCEgf
VWx3Z0vcgDwplwEahtf7yOymsVD6jtKCNbnnpuyXuxXMEnSGeTrIW+TCbcNatqWkE6GLAaLseqh8
WuxqpXcTrJZaxr6WD97JUZYqGMByhinKrEG+lEccit1Rf3eGdforrzZNWyFaVMrObW4X9X1t5x9r
WGcXFVGGR2VCPrCKOal/voUowlEI/g0w2ba/a5Nk9HdxLKln8aaL1fWTNqbDHYzTw0t271DIgJay
u4Gh79b3h9rmPMUOimNFh1FrjazOm0mr44Ojt7dNZcYGFkqKy25nNBadKRAUtoKk1o3/rKqvpqBD
fP6ypJUZwCtMHwa014ALFdMBM2Vvh3LVArLnPw7e5rE2RawnFsS3YBbJeN8nhe5HrMZD3MVH8iP7
Q0FhIAJCY2vrB+ZpLbi9mDIwWnJluDjDt36OxhBhhOEgANoZiXwS2yi0+3mJt5dMN814SuXgPR2R
mie0YqKHcXIxxTZtYVz+eDeiu073GyYwxcPtFdPH2jjjBWIHwxKnwWBqCiKt7vImyckubw+18yIw
FBgntgh9ti0X1zYhRBkZNZK4FsqvDLcH7JX15KvoWgdQbXkEUN15jGl3yfsTzVvCKrltX4Ttjjbl
qWpzpWi1WynvplJRPzYRMml+MfXN9JClTeGeZ7czYS2uTuEr87T8e3vOOwfwtzUSlXDQIWRg17/B
LWKDYJnKjzDt7NPoiTXsoWn+uj3K3oahsA+9k8IKLYXNe9+tZK9oIBLcaBEuecOU/mgFnrQRYchB
LrQ3FDwh6g7kytxhm0Utaq/HfHA2A9dLujvDbe3nKiaysdVDdbfdoXgRsGQFc0iz9HrtFpXq8gxB
DFfwZsXCNUrucwGVWzhxehCs7Hwm2afAcVQeBNBT10PZdiegk+IrNBrpfE7SwrmkDlWN259p5wAQ
jHH108GSqj+bNM4ULpAS+dqQIg+hpovmf+44lT88pf/u6unw/fZwO+snNTmkkTt0EuKH60l1rlNE
NaVVlE365h1eSejwemIKdW06ClT21g/JEdnKwjNL28KQeHwGS1tpLqWdrt3hPS/CNs7Ng/XbH8WE
mesRk5CPXk8oavOhoYVrEgnU1R0hif7kwpy7+4tl42UE4gHlgDTwepTcG3Bba+mnxLisnXGaXsnu
R/XN6GTf/nwkiC9c8jzPiONv5lOpXT2gOkPlvTfNt2q16HfzkqSn3KbDeXuonbvQRtAPXQK8n0i6
NkOVVUUvpyeSrLQCj+64MXwtUpI7JXH+NZQiMX38VNS7TszIC1s98ezt8ff2IuqCECy5i2Vr+npR
ibEgXlVE5/CA1QsUzk+1WVO6TIx1+Xx7qL1dwhhYsEIUonq4KZCqUZWXJZIBgdl2vRSbX5CWaD29
OJjS3pK+HEe/nlLe6FMLEY7TvPTii4O95f26uC0Mx6w4t846XMayscJEqSPMwfsja4/dFZW5Dghl
6s7by2TIGnsaeu78daqKJx0fi38cdV18K9I+3l7QvZFMqQxJZAcHeCtXN68rXZNUpwEn8vwOQ2bv
Q9KTpSOaax+s6U48znyQCSGWlNA/+W1fPNmzN7t10dPrQ3Gi+OkJU32wBjX/FgNoeEDdrHxrzcb4
FweepgT9W48GhbVtgPXAJIoMOc1gyXLDTwaaImMVDXceSIPg9lLKK3eT5cj3RVZWEH5ki27mZ2hN
txowJdthJpnJIzFc0rouHhOc68/dYDXPKMYr/3lqflTW2Xt8eN1oDAGqgnq8GbrT9WZUkoTeZq5D
Zaxp+FTOmvu8EUbYq1V3EFjuTZUwj1qGJKHBLr6eqpLaw2ITnAPa1637EWUfX5+jLqiMuJe9Rd2v
h6oL02QQ4e1F3rsAIDfSBZE6bejvXo88wkdoV45ewHjtyZvnpPRVr2oPbu+9YYhlZa2OgtsrNa+2
NLO0bGTfPS/NbzX+Cpem0JaDyGTvRBAySE1WuhPM6HoyXQKRJI7QI1vN9rkuc+vS9KVycRqlAq1t
NacsUuqDA7E7M54j9iliPa+stYbG6HUzZWZ0BYtg0mGfj6v38/ZX2psYjxF6b2i8U4/bfqVaSTw6
SajK6Cotl3oafEQ6+xPxee+nRdn4ok7Fwf2yMzP5+Em0L8T7VwK+CF+rtboo0B8sIUbfydTmsZvT
+QCVvT+MhBMT8oMo3MwtTWKsowvq9XgTKL+axSo+aY1z1E3fHYWuMbhvrhMwC9dbIykNmhI5zH2n
sZU7O1aWzG+FMA924M47h463dOujqgacbDMZsxxrNRO04SwnM99WmvI9QssX2XrjoQCR9W7oxq/q
jL+DPrpH9ZmdpwdNR3pJUrYeKcLNFLUGUEQZxVJ8LfYeq75FUdbM7dnvtNl0DjbH7mDI8UpeF2/Q
trPaolbdmals85SL96xGgxPqVkm7WBVNPYe3t//uYKwmXw+mLhHg9ccb+zhewFg6Qd02v7gc23/w
HsXsYE2P2EV72wQ2K/MhoAUotBnJ7JUKaYSIfkbZdmc0SabVX/DsOupp7ijlAaGlyCSJulwcW7JF
ManU7lo+ltqhWNksevI0NlUfposz3hU1/L2gmFYjaO0Uj8V5jPXnEYH+c0ptPj51U9FChrRR8Q5u
L/XuBgZLTCEFqxdKCtdLraH4r6wCho/O0/o17xLxQIrcCL+dRXRmPVwPaRq06PzWUPP0ZOdl0x7E
33ufmxIjKBtZyYXufv0b6qyF7p53wC1IBN5A7RdPWWfP527SD2PtnZsVHD66KeAyqYttY20ttSJh
UNCgapu49/VQK5fFEt3JZsv9D7XA+aTHaf8X+5kcXYLQiORfaW2omd07SgmoMO/t5bM+4VzraYX4
WpLQ/MU5pR5NBc7Fuw2o1PVadoCcC9SjuRR01Ln9SI+c/3K9KKuLaDvVPN/ePXvHB4FeCK3SQAcw
wvVoI5YZWRyzexLA2flz4TaoVZuts/wFTYOEEy0GAERskO2NIJB/Ucig4IitzTun09wfLfI+/92e
jfy1mwAUlzN4SmgPyvrzZjbxYHtdFHHHqdSCH5Gy154j6ICnJNUFxuFzepQl7W18k7qirD9Qq9nq
XOHfHHuABhE/8Dr7bJTA6LJ8EGdRRUfy47tDUcIhsKYBSn3g+kvRmh41nDRgcCuYjvWDkd91YzuG
tZscoZn2rhQa1P9/qM1xNjrTqbvWQ9TNgJ8w2PQp7Hn4MuCmiaLz7PnTqq1hYnaDX2ZOc9Ar2duS
gPXQQgMPyIW7SabrIbN0i3ZXYPam9T6HcXIup3I4iAL3lpNcjFCJ0iWfUF4zL3Oxghx6ysBW5Evc
3S3Rgu06EMUn5MSn8+1duft0QCqWJLrfKe3m02VxDWa+jUEVtVpk3XcFWexJV8fO8xVEOZFdbWPu
5zmmfPzWXmOcU7DWqFvfXmztC4j++aJX7fRzGkylPvhxe6sNpx0wALwmMqjNt+4hMRWaIev+Ztl8
WmowHoB8/wI0g4EHJTSgTjI/NK5XO06ayM01mPOi06LQMftvtdoqd7G2/s31KSmRBI4gkCiPX49E
RD5bkw40Ev1hrCzsskPgoFA1jElzakgHigC7u4hSnaYhrEVWJv/+xS7Sx2putFzKzllt8tWjTHiX
Far+MY8K+6A0vffuSbkTKgcIECCtej2UCq8iGUqJkoFJGupkvEHlTtSn9SX2J2eaHxQ7UT7d3rry
f7q9UKXME44g0uxvW5PUlioxIdJwFrsheZqtxvG5WpvKb71eDZp+PELF7Q5INELi9BsislnQCIMF
t6xnNO0wU0cARPO+tw7EnrE3kv8ltXHUINpd1d/Kx+wMOe71qiKQo3iLSoctxsDwbWEM1idNKcV5
XI0CzZM2VU8DondH0eTuqXsx7OZGsGC2Dng2ccNOqn7q0qKhEdYckfr2F5O3CbgLTY1t3b80bEVP
pJBDRaJBxmlp+NdaaEyfoLZgcUZuiP757R2zdyKkWrb2O2fjRrle0LzL+xGUDy3LxLTf9ktphPFk
Om9y100Pos69RQQLCi2AQIne7GaoWMVgZKb9FFgizRO/VMFx+WglHOZpe5uEuhamS8SvkIE2Ay10
myqthN/ejzUuH7U9rOdIm9omnPUKo/XCc0NPtMO/t5dy7xl2wMAS0gCYIkO9XkoBpifOya2CBCrL
JXOH4dvaZWAxktR4tAzFPtvgJk5oynfwXk3v4MLZQ33TdeZug5dJveRVBl4X2rSCwKHD2CJrB8Gm
frYSrPp8XNa1LujWcXoazAZXdFNMAC8noPGT3wjXRCbEbeujHvXedwCEznUkgzxs5q4XBKVsPm4h
o626MJ7Ac8dnUuY88Aa1yvzVabUAVaD6YB12RwW7wT/cgIBMr0eFZT9OYiCozAxVVhRr41eWz9kj
Ao7r2zql/Aa98khadHfxeVek1J0qiY2bj08nClcpNPWCBMTXGZW2/tRXXfKM+otzSsAOf/HA6D1V
PHb4QKg2sUKU/s/tkd+6vQv3TpmkH7ETgFyZ2wBBdxJ7xGWHRR+T6EKugESdahxlkPujQL1HQ5hy
6pbppMwF0F1BGm9Pa3Zv6FPxZGeWcnA5yWt1+5xJQRv2EA1zMB3Xn3LOFMPoZH7gTUVP1cW2L9mc
z5cp09f7QTi1X0dI39tZo15ur+KOypVskUOiIjcBordNWx2hoUTb5C6j5uJZdxX1FBXl8hk9+EmE
CmxvcclzQ2/80XKnJ5xNczTc5AcvZ+vZbLXsCHa7uxh0PBA5U5HG3AoQ1lGLrEPvOMQu0fLdmFU9
Bezl4tCiN0jbPphajAZOZ5hPSJIeaQztPU3kgZRGqWLT298cZZyCNSNepddBVIrsrdL0RZBUuvIu
NvN2/KImsXk0371zLLMKXaWCI+0irz8+sVVq9RPznaLIs97og+O81/ErVN/rc6s/58vQhb3VGgfp
zM5MAfhzYQG6lQRdufNfhIhcj0sGpwzldEfL3hU6x1dby/Jn3yn/W62xOhhu59HAzYB0FH8MTSoD
Xw+35HXeUoBinwnDfi6WDkMhiKVf7agyltMyeuYjijXaR6+SHvGrcqQvvTddSjO/iQZs861O51J0
saIXpitbsVHjKyOyBX5OAfXr2glPhlTu+vPgbMmMcHOsyb6RuJDyZtars9WVC4Ir3eAEc98kn/t2
1C/OlMfPsG/sn2kuSn+xh6b2U0v5bizGECDNrx9ckzunid8AGAcxX9Dd2253b2e4K8wLFU+nWi+d
3aAtAB/tLlqd0rdtqHew0Z3ynHdldnCr7YRcpG/09OHNkGRtFTBEadkApRl6KdPlQzs07meYq+69
tnrufwdLLXfrq6UGO01HQ/ZrtgCZ0qDkkSBuEoxek70lDPB+OXivzicv0bGYjTJNr4kG8u6tM8VK
4y9qpernNOb3+ZWa9XWY0lRCULEvE666Tm+OPsT+L2QnUDrg4dx2jm1FJKXIU2R4I2cpsLwZyieq
x8bd7ZXYG4ZymUSE8C9eBdfnrLXqUq1T9pwWJUkdLGkNWq4t1uKf2+PsnSdWG4QX6ALSzE30YYk6
GzwDXTLgXnl80kTWflR7PfIHkhV0XeIPt8fbnRfUFhQcsLXmvryel2bk1eK6BNWpu1T/gjZQfzq2
OMK67M5KAp8AGzOnrfp131SmujioOJXrOr0164yeBxLcQas4w3vkKo6OyM7djzaBybmkzAFsYnP3
1y49vyybnaCZhFKcVDQ3qrNhJUN8SlZRxpdaA7weYgad/O/2eu6OTJ2afNaRf2weOrtxrcXryR1c
Jc8+LmYUf+StYGPqjc27X2pUDGtlCW6PuvcK0OeR0jH0AV8VC8eWIFzJCNqb0TMEwKi1f9PkevwO
Ah+sWy0zlPacpkbyK+lSLznRel3+ohKDLDWwAynDC75ts+b2qlUIfVMzN3utpdmkVvEXr8q9xTfn
9ohVs7ehKGMBAQIpi4nC5pj0niUI4givhiLJz/ht5n5kL+1TFUffVxL6g/Xd+6qoe1FoJnSi+7R5
ZV1jmnSaui4cV+NpjYzurhLqO2up2ou3AFrvRHuE99wfklwXOQDygS1xJSoUu6RAiHcQ8mLgm6YW
NvzgLqg0rt7X2s7KRxySrAME8t6oUhUISAXLylm9vg70wsX2LVHpLhmUJ0olUULFiof7eM287zZu
Jid8oQ5FXfa+5otRt8GyjaQwYmZ0JZSlV589FMDOc6kuX5fKbNQToc+k+0Lo1DHs1H6r6MI8t+g2
BtowrTbCTKAc7UQ1PrGM/T9xVi9vMREYnm+fsb2bEm0t6XSEHSBv/vXSGMoS9zVNiCCZ4/VSe1X0
thdzc7k9yt7jjm63PMwuT802MeqWSM0tekABDgggmMvKPKm5rQbEcMP5z4eCjUGFkfYadXH5VV5E
qpqKS5M3EKlq3oiZtJKZfkYF7IL4VHpwfvbWDoiCRDoiaPrKOaO0CdKq3AXSmxX5GTsq5Vzozniw
effWThKwfgM3QRDIX/FiQnOWY4htyCpbufwCkBff6d36lVrwEaRkbyDSSaIqXVoMb132GlUTTdGC
VlM6GmdRbkwns0LPKY+J9v/4I2FSBBuBlh1p07bFVa15VowS6lhDCn1EET8PdXDnJ6iK3UFIuzMr
YjzCG5aQzGWrZ2DquQmHHfD8mqYRuvQiP9eU1r+v6Mf/xVBk5GDiaELQJth8qXhENWCCyEuU4zQX
CvtJ6KSoGvSZdlTx3evGkP9JHo7EriCEc70ryIMSLc8aJygytb5oequcUuwlw2WMhV9RYz7NudOG
vTsufrTE0OlKrb0k61z5iSqW+76yigNEzc59R8MLF1MpAU7zd/OcLG5VdHrF9FWRtsFgjzCwao34
WLfTkzWJI8nZ3fHQAKFHakOO3gavPNkYpLXAM5JJUcCPatYaLt1sfF6MyLiLkk4/iGL3tpJHjcHE
zRyW9tYgQ/QGsocjUZAyNdOvLKvj+4lIIJxKrz0A9Pzu8GxSFIpIpiwKazIT3ixmPhURoD2eLEWr
R/tUDyztW0XrelS46K2/xy7a/i/V+04ECtdp5K9E1qi9oFnVwhfM5tFfLBLGAL8UqMdT7zQfiIU1
J0zWrlT93vLW52YC43hqVn38lMGCqPw1LmC4w9dJOr8glk9OpalUb7NCKo6oqhh0P46xCflZa7Nq
+TjaC/ucENTHEG7bkZpe23bvi7URv/S5KxR/aGxkzJalUtuT2g31cjKSNn8/rbVoLkjpGWqYNb2u
BHZXdv9kmW79WNva/pCUsfehS6JuDXrkxo56Cq8jS9nD08hVwUPwpwwYXtyppkB8xNJG4Amu3vzb
twuOOak1XFrLqi6egy5n4xHdDlmk8RyqH2/ffq83rhyd14kQSAqtbJ4ogeVR1OTy7PZR/AbfhqH3
SUetN7Y19uZpSnT351+MCLIIEzDUi3mBr+ebL+wbzYG07HIhv7VBgZwW26ifNSdpwr4Z3IOb8HXA
RZ2VRAX1WGZKUeN6vNqzEn0ZafMN+LuhYZIMZ0N3h1ONNwAZtLacM3hTB8v6+ngyKB0iFMah9wLT
uB7Uy7O4NLj1Aru3i8/DmurUIkfrbQRy+OBNljf59elkKPR/KDxSTAb5eT1UnAllWiLyy4TDeCpT
JXoXZ6p1ULPf2ycvR5G/4sUuTRdjTiub6nmzKs5D0VbiycmN4pSMqpX5BvpHf/PZ6EEB54Now7N5
PWDkaoUyccOTwQ5DWOtrcQJYPl+KrAPvCcv1PsOJ8o9jAdZSgjAl+E32iK4Hhb1pWFB66EsNSf/B
NtPIF9FYPk/tITllb4cgBQbHAklSqhGbZK5uxdArFsdemBVqJebYntCStH3UYY5UjfdOAE7JUhgF
JSWe6utZkVlI4QsAXvGAZ3I1Wt6Jplz0CYn25o29TpZvu+URtX1vw/xmlVM1pTuwDavStTW6VWcp
U8CD02XW0u79WLh6iFZAO5xao0KP4PbNsjtPqSLCq4gil7u5SVX0PIbeBVDYtql+jwPsGMBVbJ/K
BdKPgQHHBV2C+vI3g5KSS4IutdLN8TMHN0UDCdhLX6g15P3hq/CIuxNFGU7Kkk+nvNKOJrpdW1jP
khhDaAfTm2t7s3cQmYGhmOdrSCW2Cvo8xr48qpJTUzZzoJfeelCa2z5Rv8cjaIUKwP1J7Hq9gaK8
99RlTNdwyofuvew5XbJ8El/zaGkfwA66lyaL1fdeW0cnXWvR+Lm9xnvzZcq8jlJx59Vt6jSCToY9
M18n+epk3fw+hVbu2+Z0XxrJ9Ov2aHuzpciDHyb3N2Dizeo2pKZrQnMpjCMdr6OlTR6yplKrc9Mv
7T+q0sDF05buSyTm4mmYXf3r7fF3Z0uPGH4t1Dgi+OvVxvpPGbt+XEMKFC7SE1YemMlQvLGFpvnK
Io4omq9kROTnRRAQPTIKebTl5Q96cbdP2CyOkQlnMh8q7W6dVuenTMouvRi00FzKKVAaRQ/F0qqP
ppYn/yRg1g6igu11yG/g7DgAApC5BYa6eTBnuho9H3kNzcJbggkYxSmzsuKUwVEKb6/v7lDsJPID
EFrU7a+nu05xqdc0TUK0UcRbMynU81Cpzadxro54jjtDcVw4pOSXdJy3aMZ1SC2377H7ANZof7CN
ktRgyrPHMlcO1m9797F+VExQpOItAVe0tY0d40wBvhGroV7YSaCoK/p/86J8jwnr32ZITRp+ZZb9
QVSwNz+bJJ3QlH94Nq+X0qACqlfYjYVOrzqnCBUaP6ILet9mh76De7sURBHnAvQEnMTtDKOBKVqa
soajJ9keszMvFAYy+66k8fFlMfLix+ouDmK8ln7W1sZVEcNBkfHgLtpZaKmHKmm5YGRecTVw/hBu
NyhqOOTTZyU2lQeLGhqirNVyTtaRBs0AZ+tg0J11Jn6VRSSEEOGjyL9/cULX0ip0tYi1kPREu2hx
rJwTa04/zGS+B+/Zzu1HMkUfAcgAtd8tpa6sqLxrdq6Fkda6ocsfF1dDdDot9SVsjUY8eS4SiRhx
VEEt5vwgcX89UymsAWsQR3N5D2wOp6HUs6pYlRZ2eJsEcxkn/8Ze0QVLvK73t++B1/esZDuTdElX
CeoWm2svLbusw0NEC0vgSCenLMSDUPX1oWm8xje6fvh0e7zXK6upGBSACec+kByV64/ouh1sQoTS
wxkemN+p03jXO8MPQzT5s6XVzaPSe9qDypf216Yqgtuj7yyslLck2oSLT7l786rpURHFtTlOIcrw
1aOSJv+VVhs/O32unm+PtDNPohPUqKhyaLKFcD3PxRaLu7hcRXOnz2Ht6fkHxPeX+9iqKHgvQ/9Y
xzhbKnpWB2Y2eQflit/8jJcJEQ0w7lrEWdipYFa3mBTR0pnvq3EJ7VxPjIthR7nqk/HpiJbbcfKm
pxjhnbDp0n+4jdZPZ9kSzE6pOmTvC1Kn8l2HG2fmJ3rsNafBSvHzkWyT5XEgVm8ehV0O1LAQq0rv
iz6LOr9tXSpduSOiS1FOVXPw6V5fOTQn6BDTxmJudCuuF5TueKvFQ83pj9z6YnbuHGqNKhePukkR
Nym3YVTbv25/xv1ROYG6lFN8ZWhUdgWa1iqjpqXQL7DspsuwiPmtt1TDf91M2l6OVfLt9qA7uxSs
sSs1P1HSpjBxPVV7UipvwU0htIpo8DHUMO4dq5rDuXftg226O5RDK81FdlClcnk9FPg+o7MHRw3T
vjEvDQjoE3ewckJHsjz4gPLS2u5IomdyEsYBm7MZCqHlsqqTXA1L281PRpotFztyU19VXPudF3lK
aKfdI/X7Lvzz5SSeI7oDZwe6YBNVTbioLQ24v1CdoRPaOl9TSxxM3TQrPjh2O+8zp40HWj5R9G+2
HgwNNzrgmYwIBFLNPfC6L8vqdeeyoteRq3N7N3RD9zAboOL9qsvaE3jL4WC+O1c6J57sHUw8edH2
ik2d2IZG2bF9VDyuM1GKh3TMkh8dkLCnukXc5eBh3hlQqqhIIV8AQoDkrzeR4caxbrTtEgpzrj/G
dUaFO46r+xQnuFAhBT0Y7/WhlMxGGkpELvRKt14buU09js67Grp2Gj8qlSuAsxkRcgyJ3Z/rYh4/
Lr2jf7y9jV7vX4IdaZbnEPfQuZQ3/ovwwxSD4SY1yyoAHJ1kYQsHeqX6nFRd9Qip5HtVS+CZpRw0
BF8fUe4CukwsLp+T9PN6XCMnqFs6Xkzd6r33+ZDToM3T4iHNi+TgiO4s7NVQmyMaz8LM8prbwHOz
EkAbKpVFbLnv1M6YzmvUNCfNWIeDCGR3fsCMVNjaUlBsAw1Ra/xQk4avqdVm9i/I6/KnY/GeTEnp
HZyM10ORT3LJSV04uMzb6Hlq7Nga+qULBXHfaaFQ9GbVkw9m4yh/fK+Cj2C7gOzmGKJseP3RENBI
7b5bgf5FXXEqUeY8171r+k6qKB9u78vXkYaEYnDXcOalrMXmtWhSJBHhrTGUo4v7ZhoHX3G68qzN
GcUQ9qO/VP/H2ZX1yG0z218kQAu1vWrp7tk83u3khfCSkBJFSRRJUdKvv0f+cAF3T2MaDgIkD0nM
5qJiseosMMeDZg7I7+ufG61Ca8gn0KxF5QcwGLDxzqfqrNwGWFrr2t8adWf6JfnM5zQqUCwK3gyh
6UskSfrUd6N9h0t0OxgQKasZcIOuZAs6Hjeiw7VNBrY92PPaHdZ9EY0yCDtPFArptRw3B8EW6X9C
cwRdryC7Zcr28nvJAtybeNIiKKBkenF0EzhAy2ijfc3iqC8hZPnTJWN+385G18Mcbe/5am6h1V+G
oX1MZJZ7/rrnl+fL7XcpVR2Su1p4lO020GGRePP6tIrOVs3uBKjWNTzkmt9ylH0Z5qGDAZl97Dao
bWjgno+8AePIZB8O9dDxGJlrENyNbbYcPQsvxA2J0rvXD/a11cXzErEeKcOOcz0fr2t7OpiADHUs
XVY3fipKSIE1dbZpcmon8QXVzFst92tzRFER5PJdEhOB93xMgaQdKZ8/1HRYwrJNFQfOiONj8pe2
ZEOW/HHww5fz23gXccLFqc6HJhjqhYxNEaoxfRpW0x/9bExu5CZXp4YiFzwacHHibXA+tcETeqTa
DTVRZC4g+okiQj96zwJiGVAnzv+8goep4fkDUV4kIqALnY+3DrrjeKNgKRfBTpkY/pnFABfiCdKU
k43zGyt57bv4hSqAFQTy5suIq8NkikRm+xpCZ/Fnho5/madNUw3w/qq0CtKnWE+iFG0kb9wq+0TO
E1s06aDRj8lA4A2thfOJEvCcuw6UnZpTrp/BTV8fEzmLG1WmFwADxNnfhgEi5HwYNo7RGqxxX6Ot
30DN2bAqIpN+zCh7R2FNfM9TyWsOkHQ5MfCyeIvVJs66R/jIGaT1C7lBU7x2otAfQuqH3huk9S92
eMpGvLVNCoX5bXW1ao2qNw0zc19t7pBxc6tmeXW8HCkCiNF7qfTiBGubwMoUpJx6CjPxU/pz+nUM
Q+eX86qlKHgzzD9eD0HXR8SjBTf4Xli8CEFJqw2e6djaRWlSTKjt1bah6hCQlQGKnt2is1+5uyAy
FO9lNciG4Jl7vsdmJcD/JqSvA5mFFUyQszLb8v5uHJW5cZ6uRde9TIrLBM0i8K3Oh8rssECIJMPm
ZTx/Im51leqH9APV0j1C/gsxb7UAv72+oFdGhe4W2lJQVt3FnC4WdEYxMl3maKihkqvvhmX2TnIG
XHZAwl/aIQnKFt2qG4PuH+DFB7rrWECn8FeH6lLpsQU6t93yTtUmSGdUNAh9Ej35Gc+RrWCj4u55
HLJfRjUP2gXdja/kypQh5ISCE24TvOgv1Sw11Ig2F0HKLHDUlr0Cb8DlDILo4Sw+pskUlA0Jbxk9
viB64ZaGChGKQNGuYftiofselbUkGrMKQOExqdFJ2SALrOb4O3JjcsdMRNdawjruWS7ADT+sraFf
84E1Y7Uknnfj7rlcg/3X7NER8lKAAMLI7fywrQTtTinCbPeYXO9abW29TaqtYzNp9NOgYkoHeYuW
dRmXMShybziionIDSMClfAjUYL2Yi45WKef9Z6x2/2WdbjLDLw/Xr1EAQAJiFyXUFyC9gOaogc2S
QgBHRo+h55G/ZJ7rikbM3i3T3B10NMaFaZrhoZ+zGwHqMmDso6OiudeIya47sC/8b4/SyNoY1vAk
r5gdt0feR/cR8+f70aFY/fqXe20kZESo2wCIsBNizkdapiFyEKUA9huvHlfEPUpSBeiY6i+/3/ob
cI6rgwGLs5Onf5GcLgZTeey2LQS8Pd6ELglNptKhM9qWUbitH1+f2bVzstNv/3+wi/tb55tdPQtE
+WTGEZDnbDqmgMkc/8Mo+2sQzRGkRZcthT5Zo4DOO+IWzJpD2Oj4xDOTvn99lKsLB0AIOtS4J3D+
zxcudSP8VYGbryBzKN9Rxz4BD2cPKxx5b8znRalrP3q7OCawPXiAvmhFQekiDdsxAoEVKFUURKPu
b0X6vMQlYh/GiQelolDNhgytPkbTnL1FovSn6PVfv+EXngPYJtRMLzICNyrZZBr4fOhFNvdLKILC
D1RyB2HrtQqYt917hrgbN+dlUoBBkX2B8AEAO0L6JYHaJC3hftMimCWjraQ/aVe2PSIppeF09PCk
vbGp1wZECr03F1E4hUrD+aaC1kIbAdUndKAp+E4K1FIsd1hlW+LdB+1Nz9ErhwijAUYFIVCkWpfy
DDPrxtaSHKLBJhhO6Sjne07W5JAia7+xlleHwg2F6g9CC5w3z6fW07nLe5dlFQ1dXwXR6BcK5eiD
ImD5/fGngXroLti988wA1TwfSi8JXgHdjFm1yt3xkX0fQQZ4F2g8hF4f6cqVAGIzlG6gJgW1oMsk
x7TeHMD7BQoCU5e8W+dw+oJ+cAMyW9x/xDM2eejpxkqfOYqat2M3hr+2prB4xn0ESCPQ3BcxgE6r
AmwbSFWJytoh0JM6ukzoalqX769P9ErkRDENJVjUnaBhfwkS4fAmSpcFMS2X4Dcr4uV/hSIfb1wG
144/oGj45kDp3dFF5xs3Jn0ST5Bkqczk5AczSX7XsHYuibbZKUDrrnx9Vte2DyjQvUsBXjXUO87H
szAYTbcYjddOz/a4jsz7Kdeke+cHPWnh4MP1MZmz/okmVn3pU81u2a68eOrtEWbXx9z5rvgAX5Sa
G5cnKPTmFSj4Pju4eKIlVbb7Dmi5/2niY39oA+Z0ZcaELDC00aaG2WH+Ae1cCfefvEk/Nzmb/8PB
SvG0hnHA/h56IZRA0eAz/ZZD83WLDuDPrEUWQXlIoSN442O9kjDuol5g1u263y/AToT5WQtVirza
FLQHEOnG/N3KbRYUMYvtm7HVUW1VfOtAX115wJ2Ac95b/0B0nO894myUaZCuq27gzadWhfwE0arx
WXGWHPEyGlwRLeHulT76rGB+3H9qDNzagfqfN5R3fTt892NJb2ForqwHPjQUNYEPwu1zWd3oGOms
pSqvsikYCoN1O20aA/IVhc4xMENTTHB1Pbz+JVyJJIjNcBjZC5x7Fed8NeJRCSbQza/AqtzwWohM
7eJ4hpHwslWvD3Xlo0PxBOiOBD4xOP/7T/ktkXUx0OqBxB3nGm+qYbMN3EOiR5CrhSkNngl3Sdd/
Ikp2tdygZfn66FcCGY4ZaJSIY3iYXnawBqZNm+Q8rwBYjE4TPNzxVnT8RmC5tpww8YTYx64ug3fB
+RzJnGwRFbhXQZ3/1sc9+8RwBh9gk3qLCHUlZAJwtcMEdw1cJGrnI6lGsaWXWMMZyLVyUFCwGaCu
Wqab3r28VXt6ff2ujQeiPC5wPDVBR724W/1GycmPdA6sipHgqouPGm73R08NfTl23a1W8q8O3+8v
ehwQ2L3uHUDI9KPwdDE/PTOBTZryyva8PzS8mSHJnOpSheF4v2pvO3GVzcUEO8lit/ktGojmPnUR
jm3udHKycfITAnthuSQoosN7z91YkGtbjfCR4tvBDqAvc74BoQU2Nc+7HLTKJsJxZsm7SZKuAHCR
1q+v/a2hLtaiw62pZY+hXOfLuzZIJZp2UfM2hhTFjY/0ymeCXB8pL2iD6PdeRiHOuG0dlD8qRQQ7
kq1Hy3fzhhufyZXDhDcSlCMhPwC1rktFDQbIrxlhEAqVVw/72m8ZK1Kmg3okDrwlkyX/vr6Cl6Xj
PdwA//Cr4OYDCnHxAETndaNJAs0qCqfdT0GGelRKuydvbNavK8p/byC2YIp+a7obM72ydcjSUOb7
hdABrejilAyJDHMXY6a7g0EGrYMiRzP9DWFK3qhCXZ3jrreEAXeDwH3Rf4uvfF1ROg0ZrWaI7vwD
AgbU1rjn9woq0qr9usYsfJNOHr2blJkOr6/v1WnCUHinxgFlckl22c1tohQaIUjy2/CzWoEzWrOY
dkU+zLeIRNfGQtzbwRfQPgaW93yeQ5tGa7IkiAyZDAs4oWb3rRD32QZ605/PCoWX/SWInjJStfOR
YMyw4K05UsigNcqrUe4BNNHOcrAlF3Oz3riirr23AXrYfUKg+LMrOJ2P58cNjIgzTis3DyhX5jI2
fyVha+H4lfmFtwlQemjyeTOqgxmLJGXf6/HGgb0SAPAbdsgFKOp7If78N3DKCIhgPeYMz5wvUH5W
nxTeFzemeiXZQXUf7WEU735x+85HwcXpDcmQonA3S7+tM8kHMOvAsFE2qAjEheKDF+jgT31REQZQ
NMEZRUkDGeel6qIfDkI0xKfVFkzxX7Hvko+tYx//+NScDXKxi3nL+20MMMgSaQrKCT62cODsIJVz
/74+1LVkFmPtHFsot0P48CK8CC2pSCNLIUK+ynvBlnwqbGq6T2Eotm+BlzT3q7eIo3JR+5mF7VIC
Yjfye51NgyyMDzD8PK/DrUO0T/Hi8kaigOoJCsHAhF82OTzHI0u2gFaWB+0RJdzlAJO83XiJqqJT
tyRVrp2mXWEMb9S9U3/5asnWYI5hMYDhQsapKCZQjmyBMtk236Fjlr1dZlSr3gBCoW/lKVeCEQB8
SNzxvaBy86Kb3JMlB1PDqzJKAEyC9P2HRnUKplliJX+ecfzqk0NCfMedXFb+PC/tnIsM3Nq7YCi1
UD7KwY2qXSCbu9cP1rUN3Fvy/z/URRQIQK7PBu08SGvJqOqW3B4gTzofcs+asscj7cZ415YxhsIZ
cCYQxwD+8DweBLmiTsWrBzkchU45DcjPsFm+yMAmn1+f2dVPZi+lQ1QX1/4LjPmccmaCEDu25sP6
bYugD1pE/vTNKkgTL2ESftif7dD07XgB4Yz0DponpFA+0LEalSTUIYmqXv9N11Z7B7yiFheBpnpp
Hh5R43Wp53uVTnNQuMA8nJ8V3NmKHvoOd6Dt2j/1Zt8DYbpjevDaxHv/EuixdqPy/HXwUBAXBpl0
qr8TO4813LDebHks/0NIRLUDKkQo4qKadLG9jaVoKAQt1jzr5amVFn4yGfgvze5//fpaXjtJKVg+
+CaBIn7R9ERKLoRrERFBGqefunb4CgBLfghS9l/OLDCYIEegC4d86yL2Bnm7ySZZvGpbwvTrOvN3
E5lc1TThLfLy/iddhlOgKwCmByoI2NN9zr9ldmvKxbjmOB9iCXU1CqIL6i23Vu7aKUQpGNQkLFz2
Qj8eT8wNVR58gyRZp2OmnfsCeCAtvM6IAxMgTL++U1dnhZowKBgADaeXL3LPT+3qdqlGKwa/WtJW
vbNrC0D668O8PBB4yABNAEgTyFwv6ir+BrXCHpJGdcyT4Us3AUBcjv06vBN8G/WN7OnKYMiaQITC
ZYR/XJ6JxYQLbDcHVm+B3MrI5PnRj2lazmnobqT7e/J5figgUQb3BYAzdr31S7DICLkBMDAIvikX
pd/BXmPHfnS+LuAbae84cLynQMU2LraY5EtBo9Xd+KpfbiB+wU6eAYflF6vt/FjC8iTkTuVeFSyu
e1iMDO7bHqL5r+/fy2O5j7JTbHdu+wteezSbVbdTx4C9YRCg8hr5F2RFu7bmavQ+ekHfhNXrI17d
ROSlkD/eMSGXhSq6jrBlEoahDDXld+3WUGhBKFJz9Dj++ErH5H4bap/8b1+2XZkbcjKxehpEV5m4
N48jxbMpZAl9//qsru5WAsl6HJoQecRFEQEWA2HWcstqvWQwng60/uCzXP6HCaGztMf6vShyyWuy
iuR9wiH1OjRTfuTx+INJNh+aFIbQr8/n2i6hgIw26577vgBdTDTaomihDHzNht0lAfXf92Mjh8Jv
UML987GA9N8pubg1cYedb1OQNa2/GM+rVOLbigNUd9KrXuoEyL4/bpdBWWV/dGKPIAdwKQdJZDTy
1TN8L4XI08YidpoCBbupeLkFmrl2InAhA9T7q0BxaQDjJ44Fgw15DUqqqY1egl3NTh3+fO12eYO9
zg/A9CUNlbA+JbRRvHaTSEH7T0yRwNPgLlLsVvS9Eip2GClKzKgx70zR822al5w7dPibGu1+9mjg
qnOIPJfWSsruCFRS8vb1qV1ZQBBBUMlCExBcjEugLgDoIkhUzAFyIe4ZNjrsDbycoxsB8OXrZucm
wdICVLodyHVRaCSex1Q05U09BDQq7RTNZQLQMAj3rfc2bFlTN0ifb9wuV5bybNCLaMGEVGzmaVMn
0zAAXNDPb8UipodUbu57Ni7mBh/yylJCXxm8C1xnaEdfendYF+owZIjqUuuoxE7mdxB3vGV5dKXC
sqvu7dYdUKXDsb84Ie2wy05Ag7ve/M2raZ7pckknWg+IJmXSeuHd3PfsaMAOvceGwzU7FK5+/dRc
CVwgf+PtkUJ3dfc3PT+l+f/s8Zio13jkVbcN8zEzHkXHsc+//vlQeF0jFuN+BpzhYhc7jfYb+AFt
TX053Y2L1xRbMG6lnrLsxinN8Ksv0pHdsgu1TrBM0Tnc//1vNxlIfaEceAfjjDlb73FMpncwIhFH
g9v0Wfl76WEeugZ5noR6wuvTvHJYMTbAQfgLxkeXuwrx3DRgsRS1x7ykjrZlKCArH5SRwiUeju6W
KOi1Hfx9vP2L/W2uilG5xgTjgTCsy6x1Q5kxMj2ENupuPIyvfPyo7uwwFEAbkc6F50NlThq/i/K2
Djfuf1skmvwL6dp3qiFpX3SoBP6N1508vr6gVyeIByLaggg6L0i0Ft983EJ6o1YxsJP477oTACPB
fa4svzHBa0MhfO6aReg44xl1PkFf748RlWPvXOMqytrmc+gBzzBBfvnGUNfWErkPWNcojgOntceg
37ZtmGQ3aXQbaxg99GDKquHAfFii8HUmz5sTwzEBWeFG2nXtbP4+6D7/3wZNTRx5cATBd5H6431i
WFCOTTfcD9Y299ls/lQEB1/6jufZ31Mg0IO6fz4e4ZD0EZR3NYh6T1I63OmWH5F+JUcKjnI55Nmt
POLauuJ6Qjt9vzLwmjsfcg5XP1G5a+oVaGPYaeA1BiPXmFbgYce8GBCCjs2U/XmvFULN4AABSLF7
9lx+9YnwmZeHa1ObXtt6nmDq4OWpeTQ2/vnnnwNAmDs3cNdsvnSJ9toBuETqNzVo8/GphZB12SyR
LcfB0//hy4O6PYBggIa8xGCGlk5zqnRTd1PDnmPWd3fAkq+ndY5utf5fXrl4PwJWipxsxzAlF9tm
2ww98S1tawDS+reAvg6PxKhb1r4vzz9WLUJVD2A6suMtzg8H9CVmancCVQTPW4gB2EOSWdDSB/+7
Wpuoen2n9kT8/BZCwxhK6niCoPQMHe/z0XSw9XkzAomd9lwe1dZlB4B7nmMrVJHy2Z10bjpo6Bl6
jMhyq4Hz8kMAIgxFeKgE7iTLy2o8t07aYAEzTFAaQ8xvXu/hRTF8ILk1UBVWGsjJfHr3+pRfBlBo
UoYoeQGfDOWry0Z5JtqU9FmuazyB5lIIrY+wSfZKuMn9qQU8+m0gg+ARhPGA778U2Fpozmcvn2UN
UiRsYlvLICfOdJ8PRZik7Q1E+cuMAqP94oLsigCI1xd7mSOQJZOAviaN1L0D7KzaoO1QhilAQzLr
30saRXcAqpxeX9Br4wL8vLsCgAQHf67zcfsJXE4TAoUStTJ9mv2ufXYJvJCY8z5wGZpj30KqPlxx
lF8f+MpOAnm1c18gsoVmzsXAjQ9fHCxsV7NpcnfBLLa7MLUWgLSs82+5s1ydZYbCCoiU0Gu/lIAz
0aISq5eu1uBNoFthA12kWvoHYddnoZz62OdyLcWc3MK+XZsmOiX/c1LBRXWxr2SZQ5TfPVGPsY98
UM7RUdFtuesnX944QleHAjEDxBDEL3wi51sJQ0BE0UbvK5pF6ISBOxZ7E3smauxvfIbX1hPgIhCB
AZMEzuAy8qg271pv6GqRgSsJGqE+jt48gB0cBp/naAyPaxjbCpSQWz7t+2sT8zgPe7j0d0IsKmXI
pS71ivXsNBN0gXUBvIXmqMDbI4C32wg3uULzQEKsjfqUlzRaVgQhnAZVWaYGUnlLG1YMXlhLEZlt
SQrVeupDgH4EhYZzpIbCOUfuJNDzquzBSx2LFEyefycP92/dr4R9X1NwjMo0X3JZ6CFXCpRVeJQU
I0kNbEjhaOnKtVlxs4SSNxin4Ys7gczQj8gvTfT33Akl75aZZq4KjY1MaUf8lxhIQGOWSyCVCzeN
4uTHQupSjiz82kC2e6qM4esbaEqw9miZ9f6O1zg/9QkTugiWpsmODLOuQ9uAMWeGxYYlqlFc12SP
LVUOx81q9FoNcqSeAkCGsIR3vh6YLKB0AlFEl0MzpdBQDXvSDSf/tlBdnUrTwroB5Lt5VDi0YcCL
THleW3SNvz3MDfciqOy0rX/nAUsDvMeMF1+xDihdHumadR9mFkAFsWEsPQpi4PepszH/SUJP/wDI
SuzFQNPd29ak5GFUWcMLFyazKynx5jsxRip4k62J/ygS30UPfNnYZ7wGwnfz1rhvvWy6vyBZPX0D
lGacC09nfo5uSyQe8wE9rZrqGJAtGnvJtyDFo6Kc0syxgz/hfaEDf33GNTONR1zOzTtfg4FcCjqr
E4EOFcSpTZN05RzOUlWzglJ14UMSgRebnLwfyutbW3Az0hAYP7fdqTHqpiKHtMFYetYP35oI2KLT
ttHOlaazUVovUdqjAwBDTdgZkAWwPw3toKyAko75HHBN3wSrME01jcR8bbm37NhXkbIyW+buSeGd
8k/YIgssmhEsgdMMeOd33zouSjUsUfQUWtbCeot1EO6MM9HbKmgG+QUOmnQo13yb7yfNzFhBk2C4
m6M+IYXnUxB1x832n7qZQVhLK7qYkhqFnWCdglMZgBPkH1S2OmCGwCWeisSy5UtClaD3EoP9AI8m
kiX8IQA0wlsZ2QCQN+t3B3mnB9Gr5CfktXCLiZxuYy0lVAZrAdUkUUepHd7qPPLSQvv55BcsMfyg
UeZOi5bG9t8QVc+f3M/dvYup6I6+t4UfTSphueQNfaKxJtRHZgortQMOMdRlWsKatUzHLmfQvvca
fWB8XqbKSRk0h9Wf+wGSw6GQJSTOhvXd1rRbUneOJRJyX0PyOHXOZgXqUP435vwe/XXAa+9cFApc
g6MQP2YFj85ildJ74NHMvkPpZf0QmxA1FdIua1B2KO0/ag0IQAkGb0N++GmTp29XAfW/ETX4uSKp
MqDyk3FR5Ua3qO2rRQwjP6wtlJGxG3hylz2bAYGxNoFXNIAy+V9k9ALyjoZLBBsQbYASLEzqXHc3
h8EI/T5PK24KsFXib9LCtukwpkk3/AvIEKC9E4Qu/HpEbv9sg9b6fUk6TkmJH0GHewbhZ1E0qeHu
DRPBNhdAxbjHdBIegcTyAIih86ap/Rp7BACLJeh7h0/JS++gqzPNhQ18rcu0o1R/nBcSrcdhYlYU
ztvif+D3yZ6gyJfwCOLOwfqWCaRApXLaY0U2uoUhXe2k+JaDVDYV0JO27bOBEUY2FYNKefBeZCgF
lFvSNp9GG3h5kZJmFnD4C2YgH6AsBD2j0XMASOrFDBVnXRQV2crX5phHs/0Sx4wmRSpYFp6WzUMG
hzs/5Qe5Nktw2DaoaxxW6N2Hjyt0fOQ/8xYw+iGaeK/fD3QgHzbA02HskBMzvInbMGyeTAatzJ+d
R4P+AQIHOX+T+ksXfoWgXZg9ZfMoggoVNu/9OPKxQ0BgJAGwU0NdN0qWMCrJKtrmqP1E/JN3qX2M
nXDmpAKEm0M6QkP2lKeDQlrfWK4gVaWGreyTNsEmNp6Gs0XizDHi1LWHWIxQoJA0tf/woPGjJ5dI
+e/SDPEGik1iFIJab8OnVm7dp9FbDL1PGLjO1Zg02fvU+oGs0UuT02Eldvg3sWmfAIDF10+esXNX
WiSDzSM3zZIccvyeqNpsDv85sgYju/cTOmfF0imvOXUegdy+zaDYA8klrR8i0sTs22rmoa2mPt62
inTdOBa+0SJ8r1XT87c4gEqUiYk6T5XSx3F7kyITg+h8k4Jq0q1dmB+TUSSqaCcSGfCWWZq+B67B
81WZaCvpYTCNt1QzlGAhQqbFtOpDh8mop1EzIGL9xgojS+hYuKhoJps8oFw6y1M+b2l+aHy5Imx6
i0UVjcJhj9QZU4352UQb+8tEcatL1qssrQcbR5+61HfTY8vCrAHkDwZOHwDxTtqqJwmsYiBjbCPw
F7KQ222BXFGuN2QnGcdt+jSno/RANYDnds4gxseX/N8g6rj/3HWBP38JqMd43XYbONkL2o1xdEh6
uWWHSSeu28GpyVRDmhUiGdowgCsOTgar+uozCHx6BQcUSRw87c2Q9OoJ7OaPpm3FWBDg7dt/kDRC
+xT3M6raCoZ66ohmtDMfE8+f1lKPiiMqQjI0qFzaD0DJ803gzotWm+OTD4bo0GY2VYDqTdNYDMBj
uSLd0tH/O2+ydih2vaoI6uLLmKNOCJp5iejVu4Jl0TKWC/wQUICG31Ra+qFABDA+PLn2EopZH0GD
gUTPOlP+bOdErjW3dOVP4TIOD5PXdW3VTKp7DHLhyZOEtrdfBq5j3+cWewiZt0x0wNYDEFW2jQpR
JumMzQsAQOO14lbmy70hCHLFFjK3lUu36K8rJE2e537NgZie0oWWtm+sX1DwmO4WxhyBCG9jENzm
0HyxM88t7EQSFhXtYtbnfjaxh8enH7JyRUj9nLsJ/kzw1emeoXqOkCuBj+JVgFAgitiSsHnb+AZP
m4AIKQvBTJNXoEjYWCGGmZCUEwk3eTDaH0RlPNeHh5V2eEwLaIh1VRSt67Ne+ikqA5TTmmLgyUIg
dm66uUTNOQlxGLeZvWGgyvCfWrZm6cphpgKYdVTl+jLuMiTEQQttzQIfRNYeumGJ18cxizW504RH
4anrl2Y5xTow45F51OC3A1oiV1hnTDJPPqpxTZRACmQ1zQFSVykrSBv3+ZMiQ2eexpYTi982gt5a
hOm2kqxYSeqpr0hX1fglVeNAn6nMGWKgjzzescKLhR0fZhduKGWHizGngCbyDQN0g1WpEtzcEZpp
NlX4m9f8M3EmY1S+ez1XMyQl+zrx4MBYtG2G7AzBQZKCTQEa6BAF0U2x5hJKfstss+GEwszoVdDe
j9x7WCiTTwH+tO24AZvBisULp6mW+A7GQ+iv2bch2UZawJF7SE9KM3gU4CnZ6DrKKZ0fHMn1x3RD
mbMmqUvBoukZnA/aWJvpeTSd5xdLkv5C6xt40aQIELxou1gjEnlQ7X5akD5DkhBXy1wFE21+xEua
rfhe2vjv0NFYlS7N2TuNnCSsgMIgJy/xoUa2djkab3jecAPXkYCGsDkj+hHnj3rHqAWLtcjRoHjW
UT4sx17j3/UZJ6ISwEz/C28UeFiO6JW+b4hb/jJOtm9UF6FM3Ahw5x/F2BHkH4qyGPVMZ9WJ+5qB
TDKAmRpSTucqCUTEa6iSka7Oxzn4FAueToUhKxBtIIn3z7DqAI/U68iUlyAwhG/VAoZDAaZVbo54
gqmf22bkQ26zbDwtsnNfoRKYP7VrDkMdOwPDjuwhwP+RzPmqT41ID1pE3nNPeosQzKPszsKP9KeA
o2v/LnM2fMbBjCY8HJj3AXiHlCPF68Q9IA/0E5Ge1IXAa+I9FZT5FWmm4SOmRfhDynuGYZrMf168
NQ/K3gvMU54sfoiEV2/0IRkW8kX7yGIxFbqaU7smQ1TpKIZYB15v2xc4ZuCLj3K7kqOeYCd5pzLV
pcUisT9VNtDpuV3VlBbCtgyqCcOM1fZx1z34LvR/9IQJ3LPQY/wOT67wpzcwiEKuJm+fFqNws2V2
9puimxF+anwK5GvbKdPXCuT4rJQmjruywYsnLtamBcePZGYrAtYEd9kU7lUklzEInkWdLvPFn8My
IsamtYjm4HFocEYhux1TWbS622SJoiztT7kjpIfWAJSz6zhsvXu8Jzx2SIYp+cGtB5zPNk+ywXt6
6wRumBF3yBb1uX6DTMz2Bet1HBw0bgBw7NGE+MeswwKnwRlCSEcRC/rdbLbFW8G2UVwDr58kxRAC
qhThncvA9OHh/pzykvVDpLMA+SbENh7GUOPPBurN76B93PdJKba1O26WuqXoGxm17+0c+D9gypjY
kqlU9AcZL/j+JzylW3y/EDLDvZAEP0Sad6wa4gBJvqBJH+BBHwNNMaBuuZQm6cKuauGoLYoA5DlX
8KWfSdkNwBmjeDSjyJo4B4C61xPQcJROvs3cTkuNa5tpXMydCoog9xU5Dm0cirpfVDvXNk6hf9IM
Ji+9fqYrNhhllhNvk6EtgmmyWZkQxqc3C+3GNxL6WKaAVk6ePVE8dk9zJ6MvAGVRWwxODxqOKnn0
oeVAN6Pa02wV7/a7IbIhfEx9f0JaH7aoi5WLTe37hOiQFzbhpL3vFRqMBcjf5CNcGfV60mObfwHR
NnpsJ/Z/zJ3XcuRIlqZfpa3uUQMt1qb6AgiEoFbJFDcwMpMFDYdwyKffD6yanWSQm7E1V9vWqozM
BALhcD/nP7/QvqldURUXS4r7GGfq0tTBWBXGrV6Rl36TVXb9lJlKUW0XqtqXaeEwDgpu8U+BoIad
ZF6cy7Fk4uRTJcp0P+ui53kaSip8SM26xL1DpJ7fuatVgZ6aVCzVYn+rq2mIz4quIsbRHl1zCNDZ
WQzLTKt08HWaOpYpod8cYXZXeFd9Nc4OcA5wyzX2rXnvIzXobvW4jJbtqE7ipcyneQhca/KopqbI
AhPSzOR57Ug43Nixxy3t7vCDg0BLMTysUizmip4HYrtTurWaiURx8IBlU8ZC8c5NmejXkJ+1+6r2
1CRQh7k/MNFM6JocJ7utTGse/FrHxsy38Y02fdcquk9aZKbPutGaL3KSHrPpqBa7SeJBFtCy0Yqb
dL8Wr6DXnOXuMnS+rFwcNVNRFxH7uTa/sPe7grDhfvxmCFUpePZ9zNBX5u51uXpLQqVKyu/CHOW4
M0uvazY8UxJR7NjW76JF6Jo/TYtR+orA931nFNQCPs+4farVrOr9bLD7yYeWIR4cV8gLC8GA8CtW
wnUrsuJzihXbS5pY0Z5KVhlxqC0zao/OPuTj0nwZB4Qift14gASV0ZTg5SShMrl1pFJSMObamUyL
NN0ZpR6DrbVA3D7hjhM2Wl7MNpeN7ZgebNLL64C5EDwaIVU6AbUU+pUsnZnAn6QfWj64qe15GFVM
fI9h1iF/x3BPmh0juKw0mnwTz6Ng1XtJO1EGyPoZwMVRqUXi6S6jeK+IFcKdyM9GW/1hMdqO/aTO
ChfFUtE9lyjCbL9uW3rWqZ3cq7ZtBV6yZabdG4qqffOKZNSCSbb6d1l44jZjwS+B1ejDmTvHtRMo
kgrkYPc4EoNNWuKMjDrPDZRMmttkpq8l9FV1Rj/X3MkOnToaFQq0sZzZnOr0Cw4+xefG0/IvXaYC
PXTqHFtbGdXjczck4s7LBPhl59mdvrFqy/4aJVPBQwNsWhgsG+pzaubGxQgNbgzURCEma3GG+Ic7
CurBnt6JfUC31K+2kdRAWvEQUzqNTXdhY9+m0KjnywUpzEsSDN4CL0v3hP2gdZl50PMh/1JZmHKF
SWfZL5RbM2+j0tj3nYMz4SZR5/wzEG72rBXW3KMGE8OThspVB1ZYqIFs8ugTBBk9LC+SzMXzrMHQ
9qX0pkcInKUM8GaxWaXkCOlhXAuN6ikq6d3qbhp2ZUSWLq59lrlvnDRW/SIXM5iI2yvJJo/adccm
S/e6KbQpBiuz3O9T0nQvA8qwzq9cl9wXQwKWBw5ORXeIWJ0imLum+a527Lohy8p6mdmWH6GJi8fU
6nTQh9SigogUwQZaFE3dBk6aK2O4GBrpUcLJuOu87VQXEIJpHX6C3qBsJs9u1qPQrQ/1MLIVjL2R
XntKjJel7chxkw84RwaDmXIIjTREL5qkiELVWVmHsi/J/aXNMR9lBnHnysppDAMObOnwesgSB3WZ
FBPmrThUHtQ0nfSbynRYQ8tA4GSQjKN1zdgTLyqjT1J334L20t0J20zODEDGIpRJVpzVxjQM21JV
pOdrpWpNQW8PtRa45GIwuZhMe/D1znaeIF+0fC1z1OtANhU2eBoQ887LtNEIYuYaGOnkSX5eEJCm
XBoZXf5mMDyl9l1pgNt4sWXCdsgNjap8cAWYeJc19+Og5ummF+YkfVl6fXINdh9/kzpu3Shocnkj
S0uDSrdU9nVZ1UV8KDjl74RIBtQKCcV/iLRd9H6Hiq1DzT5RrlaaMNuA+ABtJ7s+K8JmHsr7Vjq0
qv3kUMxHVB0tTB3buxQ4YOMnKuV4haAPnMhDb7z4em9zrlmF5TQUz8aS+2U3NrWvgTbe69WoJHuv
y7Kv1EP0gUpUOxiKe4AyKDzLjg2JmfRtXBnia+qa0ad+nkZ7RZExhpfMJdxgzOhogqXrrDOnyush
KOOGoZiHY7bwJwq0cjeVljsdBEjdV3KSzNtYcfI0aDjtPT/m3S826qhpPXnSUX8ZG5OD+xXgi+bj
OQLCVrmW8nWivbhOFks+NMOc34i8priqXOE+8FrxJdVulJ+LMaK7RyHl6neqpyjpgSxcA36urKu1
r7AHfkcZzruYecusFVg1dNKkJzRpIrKBKm626Co3kTvA2CMluM4C5kTWzowHnZCnKjcFR6Qtbtk9
qhtRFVPGqYCAatNGlhYaVlMZ4FiDdkn5NvAqIaiy3Iu2BiO9aOnZ8ATE0mtvjdNwa43a/K2vepme
ebJjG4z7Tt93pZ04wbhGnwQistwXpbG065ithle4jmUeFs7kfcJoRwOHTSvn6xw1kAxHT7ossKh3
7vOurTJSKGwUelXZ1o6fevjV+G5eO8kuHfVe26oueACnWxNDuKyKMgLPs+LcN1qn79Yy1t0VAvhu
M2WN9tCbZvHJinvzijjamWStVgX5FfE07+AlmMyhjCqrcQNVPJy1vCT50so+6vbwYWNScbzi+5wi
ivCbxaEhQkugllu3jQo1tCvPuq5kz8uRTBlDHDs2J4BNak11M9hJfeswFvvT1Jshw4GYQoidHZzV
d+MSYkKxxNZzYcrsmSC7JiaiIOv3MRmO+YWoejpNnSOA1sV2pjOgN5y229jp0tvKWAVuVtWKEyTT
9wQKD6riKoui6GUMfkSQitSmbbD0Zhzdm5ReXqJua7XTCJdMrIcs7qZPv55Cf8CR5IImAQ7uarOJ
99jboWlXSEwHiOEgSLOar4yom4K8Y+uMO1K1Ii0HTqOpOJRFN24SZfC2fZmdMlf+wNyOm4AbuRLW
V+O1I3IKi12i709K2N1Re76wRu57T+Y/0qV2ZIivOpVkEuOS7Q9LwvmD3quJNxYGfGc4qoDQ/vqh
vOfKMGCFUEWOGYgg+ty3z0TqmiiThqxP9NXVBS28eGiMMj1Bun0/xmUsBG3eXTUk+EofP/nZ7JiL
LGWoxljJMbUc2QBs6zyulmT3Tz8QzB9U/ibkHKrg41WVMBxtitirQq8YPL9P6vGcKYd6Yv7+ASFm
VaXiTwAZh+jFdW3/RH4TpVwMdyr5QF3LHlA6xYtYmvbBimyUqAu5dq3STPe//mgfPUUGHJYGyXfN
Ilh//tNFwaNHeFNuGS5JMwbCnYy96Ylo2yWiOsEo/PBdgW63CtFhbrwTISgEoi0w6KvQTOLHuofK
awxDFzDJqy4I4oj2OoaJW0wvu0dhLG1QFLo45Sj6fm2yKH+6h6O1GetKbIzS4/NOmAdRThXVRaIU
+j8nOKxZ7Lg1QzTAROVoH1IdIpFnsJCQawFLdGr2DE5M6OwymM8MYygHsnxIvsKpOWWh/NEWyANe
HfwIfsaI9u03iihyYT/KqrAqzP4idRo4lHPSwirAzU8qDJB/vYI+vB42PDa8aexV9JXr8dMKSmu0
+UrR4kKrFnMIUj8GlpLb28FiGNevtry/vt4HmlS+Qjxp1mxUh613/Yp/uiAKzVidraIKo7Kok0M+
c6VA6FZ0MY92dtVOhrzrOsZzFdk25DaPTI2NXFlsXzcHN4xFaZ2Vfa5//vV9fbiycDfD1hMzcvvY
Bq+vLCON8JkMCVjOvyk9knIFq2f/11f58GkTsg17G+IMPfnbD5/0k6QD1GGVLWAAqaeI61wbmUzT
5V22VBUn9vIPNiWSXthoMXkCID4mxSd201gDLUFIKKp30PtebhlrWqBmcL7USFq3i9OK4Z9+yjX3
AHc//HrwUdaPrUqXJtdMqtYq7Ko6enGsLH9EFDVf1dq0HGYTQe6Jj/l+b3q9Ippq0pAgBh6rRpMS
M4B0TkToWDLDiNcyH8zCAzpzFydI4XgHVcHynmcJbKc5UChK+DC//m7fsaLWe8Ax1YY9Cy/ymHIt
28HMsllhYauOjZXV4p7l5qp0G8DbqyLWt65au0HWFP0/tZTjyig0eOT4PHADR6uKMZoho6zDm5zU
7X0vmziEiNL59TySDTWYpyzC363i9XoItoilZ596VzVxgs7xvJSC7Bs9e3ITuy42Dm3U84LfahPo
S3sqVePdOuaKq/R4jUiBz3VssjCVHkNAWN7IWAby6By7ux4SyCkpMTznUBucK/gTzokt4d3hul4U
GryDLxM82+M87rQfKhczOBH2tVv5nregjWRyCU+wOFWifPT51uObq6x8hfem64puMiWpwtRRi8a3
lLIp99iGaa5vLKrc0Tjk3yoe7u7Xa/b1xXjDpuMzYikMhZ4XFdugo6UjBogk0IHqUEEydidpY8HE
PBLBi2w0MEnDr/YRrC8Lmzp2P8NHrpg2DVF8kcDFYiQBsStM4HPcJ4kWuX6hM/D8H+wmSKXWGpEx
xDvxL7WnMSR2JEK3FtVeAUwL4R3XO9cD+0mWebj+9TP5aHWDp8K1p5xbj+G3e3TsNbI06fLDemzm
wJqLZDspiXmOZ12O91V2Shf7uniPvwNOw1XwhqCB/3l7wdoumYSWsg6j0QR2VqPlhuIins4jAqyu
ndleZNjOifFVKrpzlalVeWPrQxv5ZbuYt3UH6f2fP3KcNtm+Oak8jGvW5frTGT3Iuhm6KqpDUnDL
0OtEvQd3SUKMubStA9vhxP79wZumYb9BSAWBQKiajuot0AqjitWRR54Z6b5v5bM123Ho4piz/fWX
++6Yp5xDF0+bhbEbUoCjKy1mlJixzrQko1jufFtNjRec8k4ZHL4/C9b1gwsXX+lKbz7qbuKR3Bay
v5owr2p1C8MHc2nDUM7cpcBy0YKf0USOcaBjOOVO9b6bXGUikHPZSZCHYfv59rsjAd0Tzmg0ocEk
kvY5h5PhOMlG4mc1hHVv2gcpxj7UE+ocU3r1ddL03Rc6pFOhu++/VcIRDQjtmqXxJh17bOcjbaQK
HwODADfaK9M4/emh2LkZpdX0J1bsh9eirqSJB/DH4fHtp2bm6MJ/5lpuo0q/mAxMd7Vs8ad5zsNf
L6GPLoWo0iNMXIOCfOyvVvVWLRbXakJ17swNS6w46FH5Kdea7MTu/H6xrm8h0ku8hDGsPN6JGJUY
8Fw9vsopXzofVBhKaNLFdXzi6b2TkrBm8JTXeHykgXEevH16qMWa0ewzkqTa+bGT9oOC+mGzDFkX
Wjb504sB/OSs3INGafITr+RHz5OPCPSxevBw4L69eCdUY04WPuWoFN62ZUJzgIyU7vN2qU9c6v0x
+5oKSHI57z+1xNHnRHWg1bBj2tDJLLktatW+mamcQtWJang19EgWozavPYF1fPhOOszN/uu6RzIA
3W4SNSdiFQYZe8LYDPGhLF1tq1d1t61Io9xgdNgeyszzOGFke7+YrftUkVl9amf/4GHT6IEQURMC
hhwraBYzxnA4r1oiQHo7gJGunjkl0tym9U5J5T5YvSxZli++zTZf7dHDLglHSOjP23BmqLoBbZLn
Anj72z9+G1f3hVU4yoXAXd6uHjxINc7Hpg3J7Kp29TAnIcl1uj9V2nTilHpfGCAupqOhe0NBxhb7
9lIC57zYbXTekqZoQ7cgozPujOpl4qXy3QmHnBOv5YcXJAJa5TPoCI6PjuHEnTT4IE7LlAk7xxE1
9abIrR+wCVAfWHlx4u34aG2weeIqhn0MtOajs5E05oQMGNHhkRAbQVpZqo+toRrMPNQTb8RHa8Mi
xhWlIacDHsBvHyV0aWcqPNIyWp72rTaSALbx7AxR169Xx0fXoaqmb8C1xcZL7O11yIerkzyPseCV
rht6kbxCCHIqN+2j5/aakslr5SAwPLpIT0OrxNHYhmPiYRfLsGAbO/2ysSre819/ng82MKK81swK
Sgs+2NFG0mmWHNqpJg3ONNbYX6z2orSD4zKk0yXe83bQp8M/toZk2aMrAl9cEVjnOLmMqK2kHrKx
C7WSzt1rx3aPTOWmnjvtxIH3wZNkH1DdNUqZ+unYLkBDVViNXtWFbkbsx5gTcZchGw5Gl6Hbr5/k
ByuDx4gzkLN6EyAofLsyulXyTf3UhQVhLjdMoRzflNZwYp1/8AZzrGkUJqCmnnWc7WlXmH5Ni8k6
L/I5zBKR7Ctmb2QtMPYDSv4flEEIQoGDcZVlMzxWoOpRZ2jF3MtQJCi+eyJi/aaiDMzKZPoLdPiP
79P/il/EzV8NSvfv/+Sfv4t6Zh6eyKN//Pd1/VLdy/blRV4+1f+5/tH/86tv/+C/L9PvrejEn/L4
t978If7+v6+/eZJPb/4hrGQq59v+pZ3vXjqAx9cLcKfrb/6//vBfL69/y8Ncv/zx23fRV3L92xgw
VL/9/aPDjz9+c3mr/uPnv/7vn109lfyx7VMrXv516Iqn6kd3/Mdenjr5x2+K/bvOboN7tI6dqovD
/G//Gl9ef+L8zn6+vsCIq1E9ruhnJVqZ/PGbrf/O3AADAHwl2Kwo+H77Vyf61x9p/MjE+5KKEzdx
GqXf/uv23nxP//29/avqyxuRVrL747dXv/3/7jfpGTEjBusFR1/1rZwrb5c+QWo4ZvWVGaRO2t12
macdsGV6gIWchjhkRgewNA6BfmHejaPGDhJJepVFhX6WZvDpNIzfyPNL7mM1R+CUJlfuiBQd+kB+
O2nOzU8P9++7//lujbe16V93y3PhNUWbjZ36+vOfetHRraNMKJUR4JTYPUZ0oA6Sn9Z9qA1hQ9cz
iUEFsjjomF8wEYD1f5fATCRHwMm0A5oSsjyxYii3GaTRvYHiCpZ2IQWATp8lvpWiZvDB7V6wSpFX
Ksz4q6xBEVjPZp6AOWfLbWLr6LbEYt0zKEcUZ3pwAZAokbYeKHr0o4tde60AvBcZRdNdghVZhkpY
yW9g6qlBWji1HlRMbL95eYm3/a+fkPa22VyfEP/RKbFIjVjVtEeHghyLBXZcg+BPQJFDcXCR5GK4
GGCAdvtkhKOW1KljINQkejuNdUjKXZuMaFMcBjRxlUKT4BfCQp0TLYTap9+mDYpYmNkWpHzTOOWI
+2om/HYFotvEyIrhquoALxzdMRPZjlwCSwtaA7aurKLioApr5VK5Veu3qZWcqXodfYLSb0k65yje
F338p0mCphGQf621QVa0lw6qbCQgceMo/mio86PaGPIxKus6DfooH+HQRV1yN0AbuoX/3ZP5vsxw
4Cho6oAJBVK10Ziyb0uG+Bo2e4FPPg5+rm/JEbEACyb50S92PgSAqORDqWPlBv0s52LTTVN9u4xS
hpFS9w2uxXM+IZxIHpxqjL70hpYFDODLO5k69VOv8jEya0F/unh1v6+mOIGXVrrK10Tv2/2sud2P
jjLCh7SPd3YvynbeDAvMFFBD5QaJXX0tyrlIfU9q6e2vF9C6v/0kqX1dQBRjhk2byeCDD/j2FVNQ
YraRqmgBsEG6a52IuC0n45EYhRulwRS3eHqMUL99pbLdsNJij/Sc3rwDIyysQFFs3+7ILTTb4SZ1
MgcBjaFqcE1ijBsL12iukV55jArh9lo+Cszs0ptr4NtmiVrMsrR6vuwjsa+Tqh39FqNyzVdNisGp
6+Ng1IaLOeoworCK3uQPKRL+y4ztR4La4qmqlP6xGMQit3mOj6iAqH9ZEXuKgNHOs3tJQAMCpWhu
A0PFzwKJayxyPtSMGsIclfkCjYGv1WaN+DyaBeYNpFMbake6ZqeX5wpMnkuUipZNSqVeXy3KpILp
j8mZGEcYLOkki3yzFGZzkZQrc7FHB3ST6vY1ctRpU8FRSfZNfqv3jYqGbEm2KvD5lsmI89meS6uD
U20l9607ofJwUuVcFXGP+Z9VX2cYRX61m2K6wCqtuNMXzz3V03ywd6zTfo+an/bbPh7VFPqCslaT
OuxzFlc6t0htKQavGqIKkEUYNpllECIFneiJefnrPOR4EwDtBtdg0kkw2lF3AxfQhX2U6UGn16Ti
KvX0NQPSOm8t/bxzh+IASb3ZEdBR8uIlAdnANUThPrlUPAwKvZqlMnbqqay21xSQo9vCj3yNvadr
pd87qua1yRSTWyDkxOWFrAPTGXZZ3SHuTp3eX7LVZ6027ECDHepX4F6+o8TFp1hEMhAJyjzbGNRd
j2XfBvaUeqakuETiUhNfwFmfSgIAjO+UB03QdNap3I9XbO/43rlz8MY1/IO2+O2LPPcmmuoEDUOk
mNmFXWXzhMxMn6t9lMNXjqjwgixrvS9qUSoyyPL2Oq/rP5GdIyLJrQTs3hl7B3k3FG3+uyzVa3MF
tmBO1zGYqZ5ezWrTnDEy0JPNOHLC+FGFrxAy2T6c06W7QlfcQNeeIaTzHD/DnZsDDUfccMTTjdel
Vutz0c7zD11FmQxvCclg1yrXWTReL3arwFe1nfRBlzajCDX32uuS9/rrqGlLFqRZPV32S8FBX/bT
uZGZ0Z1FXO1VWaWsXHWGRt0ysYfBfo50AFGcMnruObCzmQVUCOm2I4ln3+bsVCYspi+6dJP7Isq0
L2WKdbef6skwBAqwwp2ZdyJwWms6FMtsX6gy/dTYpXxy0N9stLmzN9HruUF3nCwn+taPznTYJGzH
2Mis1c9Re9JnZpVr/AsqbBo9wDkz0Wah6G6rYgg7STgI2iZUWRyj5022EIylghXl8dLs0r4X26JU
0V1q2TZpEqJeSxNZeQE7uq7nU3NPY72Xo1WHxRzH9TrEUHFofbvquniY4ZeqHB9DmX9uGsM9VyB8
G7GpbavMtresJmMHkZtAgcSOg7ZpvjZDPp557pjtdBBO1ptpBFKBFlthHn1Ad9qcgxrDPY+zrYZ4
6VMzL9bqGY1xNIb2d3WSKSEG8NbXHHEp5HA72aELLPeQbE6ZeLzfqdaZKlQMAEBqZsgSbz+gkqaR
C0LKB9Ry/UbUmhsIsYyfEat5F22ZO6EmmokjawNdcvAmnARtRLEgxWjae/uHyrF26l0/whQ5tLkp
D4yfPQonDmyN3t5U7ZZRpdqlFqw5Xjc4pA2hMrd9oDkYJ7hasU/byvOl+8WG3kbBfzb1o/ePEKPX
e4A+t7oA4V2zkgze3kOaIjLEBRUVVD1+t1LT3g/eoG2h9y8nRtyv4WtvFpnJwnLg5HBSeGvj8vZS
UzdnSqFidNfFU3EzlI73yAej/kZzscNKSvmWkh+YB9gZ1jedXnXfhGPEj8yUEQ5Gk975g2Up55iS
p9JH+qM956Lfe4uMU78pzMH2l5nJAbyIZZfh+lH56EPzbFeyZ17qNhVRa3Rm7bezR9ZILtqnCl1D
4WukBZ05sTe5oWlkJ0aR1lv84PUBM5NlMstIA6XVMSRHE4fwq2rUYKTq2VQT8UeMLauLMXEX6MSm
GY6xM961onAPSxZn0u9G81qslI8NkUX8upW1lyWzbWtTudV83xRKGvv2rCnP8Zh2uJ+gQYMf8VC2
Vdf5RT0gWJxLt31qzMV9pG6wtoMSC+lrRU6xbSG5H5n0aiHKCdNf9eAbE1A9yNBIXRvlUv8YMbz5
oXpl+jUmffRLAYxzbjC5fB6lSVVdQw66yBvdFshQkGKjfhH4TiT5QVsks++ycvBA0d2vpT4UX2rM
BuBDi090aYO2q5NO7Ewt40pqhMt1p6d/Lel/BGv8X8GKNwDHL8GP/x9hDSqZX8AaLNjvL2/wDH7/
LzzD+90yV8SC8bu3BuWtL9/feIb1O9RDinfGRqDcDEjYG/8GNCzt9xX1J/SPBhUXwvVc+BvQMAE0
4Lni4GUbmMmvLpb/ANA4fkkc+DbQVcEG1rEuIVVvt4a8saI2qivVt5NmyvcTc79HMyfcE3ur7iLP
e/VUpuK7K5LNirHiqxcZ+99xpIBaKrVEfbfGObVVgKgYCeUyjpoaiKlt662lp8uJJu3dIbR2yy7I
DV/F+u/jybVoLHR6KgK3ycaBBq3WjMAKwUpmoGqH5TQhOwptx2acVaRF/AXiCu4dc2z+ORlt8TzW
+iCCGBvpzx7WNO5fr80bMPBnmOYtMM1Tt8joWOXuABDM719bzJ9QGoM3mfmB0bIzzowqh6qz5020
dPa1hZ4IuVsxupvKEuiBflqlH+BDR3xCroxrAWtIg24GQASD7+23n/a4sSWtIlCUWIR3CYzxdziA
LOw0IunVQypUOPmprbfXPSpV7Zwti/IbxTQNbxs3qADnpk+LO0vLpXIKm3mLaL/e3ercCPeOl2Tt
dN7enUk3UY62ED42F5PuK0x6blqzmyhRMQDxWxJ/nb3SKm61sex2tncIl8WfONqwlvJS6b71lkxv
y77KlcukS2Ms8G3FOwWGExz7FmZbR8zw3GnCgBjJeAMJeHujpZva3mTxMDKLDMw0jnCaMPTsPM8L
de+o7Q9RZEtIoEL7mGCO8NxUGbJpkzPwunVRis5ZbH3Fv8dMfa0aultlcowgm4tc93u3JcQYNMD6
YqATSzZ1mmjzphss7alvvZlGZITF7uVznuyaGG3dZnIVudyMs1dMt6aXas9LhGppXyN8xear7tsq
vwFNqdAPesIwbjOvXPTQaNH3Vn4p3Ez39TTBoMuXcTsN22LtHm4Se0ynXexUVYZPANESG8nmhsx9
kKix7qn1a40vanKfHSycik1LElZ36AtFbofZKqudHOosxx1JcZgTa87KlcUHLVAWKdpD20PFuZ6H
KpoPC96CEUofqXCm0kJkge0MJEFWcpyeYidB3YZ7Iy8D/vFmejGn1gIvZMnzkKaUv3Gp12JkUAcq
jqgu9du2QxRNOIVVBhkSjEtzccz2skqZnvs6Mlcis6Zi1SDldjwCBOY4N6gtJj8bKVCN7RpvkrEv
Fl1gsTOk2bSbFVV9jm0rAlPSF34RV+Ee0nbd9r41xs1ZHcWauZVLlRQPQye7c2IyDIC2PMnm6x6A
GcGyaIpHaNSdu/Hwa/hRIPtFA9YaSUCczYQ0zVucZxUuYuE7deZiR2kW041tSvbpJVKtc2WQa1Os
JDpWIy4RT7y1rvrdJZQg3zIOjy7d2DW39gxmgnxwMMyQabK7wXxtCZZ+lEM4zUTTm4sSswb1nlJJ
ThUcwaxPbhcYOj+wyB+R9Ka23y4d1jZdqWm3gCKyPaOBG6lsMsubUOkMYjVKEom3JUdJC1AMNDcW
yZOt3+iy+qywswz7yEjs+xoKyHSwlMGFLVfG4y2aQiLShgldga/hX24h2xjEobHqeqfkUjsDSXvC
MwpY2sZH4WnBjkT/XttRu+3UPPsxZ2g6fHzm2KpaY5600OqrJkzLqkfNZZ+PtVx+aAX+JE0vu52R
6sN3S+jZpdpm6oODcpAEDk+vuIdlkns5tsaVjKzyEGN8+NlqMe2BIoqaLtWYUE4mkHAnxZZpIp9/
nvSZL96Nw7hLGrxJFEH6UQ4qQCiPydo1a6ltycIEAKR9Zh8fO+37ErstFlRppH/WqgQoVcsrZIBi
yNp9a1k91kycE/SlzgsWGdmDkpnen9BHrDmQ/HlsIbqifBA1w28f5kR6prWTEszEh27MygA9WLr6
Ho35XPh4HWSfCU7JcYFxhxgChY7Pj8bXrQPT57GKiATpFHbq7F/LOC9nztxb9+aSWc/pNKNenvQp
gAuNIrmvnAPmPuJCCNvGuE+1xHlt6ewqCI9QggmZZ3JrZ2jUtsCN9XZuNOVFuF572ZATG/ZaXU84
OETJGWy9BKMpOB1/im5BxhfRMATzqhPy8xH0f2pjF+8cR9C5pu1yp+LUFGiZa57n8dq8Z52SXM5S
6b1z/JPyQBsKDcMZOdlgYmoLATHtSKBXOblUdbnOPcXhVEOk+KU2UMJhsxoblwQa4I3RN/GNW2np
jnhANfexbunCwZL6LZCA3KxG83unc5HlAWQ+Nl4t0iCdEbb5iVCWrdfqgwb2oTMzbDJ3nyWxkwf9
aBKp1jfzTm0KS16IuDAPRqUiW0uEXvsVBoxBUlT9PSd/8eyCe15mWouUtJyi6FZqC9I+w3NxCGsW
vbkrkRy1e2Xp+9vZQKwdqGQinVuD5+bng6yScJin5UapAFWJq0sX31XxzsPDEIy/75ZvRtyZvV8J
rLQWz1lPHxQC7m0OWq7clqz0+kDU9OLtOZCJfhx4FcrN2CGIa1ixvNu5edU5eg6yZ4/hoKvjJrMT
JdDzrN8ondWdTYV1M7jjAUPPBxG5+kU+zPOWqMmdnuu7xtG+0x7e4Z310mn1nSa80M715zmOr9tl
3JoLHj+KNA9W2zXXptHillhgcIAdAwYUVqLdF7V9KekYt106+NaE3/hUNvy/HAO9xqkMNJsAZRpv
86do9KZtw5gRpNjL9gPD9g3zRuPASedslDjNXqJaS0KTxIQdaxA7D3uUz4PZTOcDl3A4fYQdti7P
EQPf5lFkYPwbqSp7qOlThwmiaxe+ZcgqPWvRac9BWxB23meYsfqIQeqgFXpf+GbeP2XNskVir6aX
dpn340ZTUOY56dgWGKnqgJtPijX1feBGrnJf4/a4ZX9O4kOarXzwwigLax/hu+JeEt1uQcSgc3sQ
KpuqntUaTzhHarM0fXRXNQYmYfgGjIxf4poZuRbFZ2XVYXk1SetiwD516+BF1u0oNUbYCJOVBEY6
TldEYXmj73o99lzGXE9hOqhLzdBBzQYMOoamCyHtD3vNbS3w7YbyfcY7wAHLAT0K5smZVV+Vy3KX
RTxztkHL0AISIq2vTe8kXojHRBIgz1s0bHzi1aiNOuoT72xzkc0qjpGVQvCG3w6Vvcnmsv7f1J3H
kuRIlmV/aFACTragRp2TCN9AnISDc6bA1/exrOqeINkRXYsRmd6kVKWnO8wAqOoj9517s7EBhTAv
1jqYh6T8sBPaV9wjK1h7Kk0+qjqDAeYmyx8sYnuqNUs16N6qoauP7EXSby0JQ54yd4rPVkmkx25q
sykoyqzeD7jwYr2kF71XWJQDnaRQHwWtji+pqlfToQNFXnv5mOkNTVAt5uSY1yVK5Qa+ZT2DHJwv
Q9JZ19NYqup0x2lSXtuSI75OatXeQXXqD2sl27czP6YNpTzPdj4crEJXz41WJk9QgSum6dRReWEo
wzgC3nB2SVwqn9iZW4/JdJH3NPH0zp01vo6Y1hx5cLwxfL2496tepQSdlUb/bHaNUrgmaAq0YmBC
1rp/E2ojmPKijVZoExY0KlQ3t2grxIgMFupBqUsaZNWkVF5aoJmu3RfOQekai2FzdIuHYtHqOiz0
GWBcAQR0a1LB8xbiYFbDHE3dUvhL28yIrtvsObeI/LbWtA8yEjUFgqTgSU6Otoa6ZEwEV0qxnGZT
O2ZJPh+qmCJzvIGsieUFQyoZNBDqdDNgBnsfazluwva2GgF713LVKNpxWcvmbioN4GNros37RYgk
6KTWvlmMUXkoUqM+VqPSXa1Wu96sbaVTiiprJyyWhoEShWLJJou9tM5odjU19QZnEbcOp0aEplKK
AygM23Wq1aMrtzk9Mkj8DSea0X3Uqh6fGHdWjn0vDY8auToAI50aPmDYs7o0yQ3DBcckH64t2OWn
doVe6pMAHBJL2td5X3xBfL+8GvHUPEL5XKKyNG+Z2I8I4lZXTpsh0kHxuai1y1M/GYPXyrASUjRt
odIp03mTKss3NjXnQCuXsCkrIyx7ZwxyWSJh7Kr2QVvI0RtbK6O1pjer2nAws6xQomVtT1bZKoGT
jNOVU1i1B94wPapWCZy2s21X0cRwrRVFvF/MCXvDaVmP69COB4gL0gMhl+L3Ri0BGEtpCTKc3/Lc
uz73uzS1/BXq2tOadHjmaO12XCBb0rIz3qBiVMQhE2pNp5qDqsjmqIi1b53eN0wBMz8VZLEeHztp
A+GVDo5bp6t6LVVr8wDKtT5XFGcFJxR9dZHC9G7xJnW3qVhC20rH49rSFoI3te4KSzL8VprWY6XX
wwPQvU9noR1cLQ4YE9xhGhcOAm2m7DLvMi1xBMiojEp5lAj30xqKXN2cqrT6WGMmP4m966NuwlKz
AMMAPOq0l0KLVw+KUMK+MwxXljAktykv9CDZzLxUy+Ff1UQe8UamPps5jzgrokEvttvJHtUHS0/z
nejmOiyXjhH0tu6c85QPGyXuHoeVvOM90Po8RMnbvjtEht8sGrAukAbOmThW99UQS2dqnEWEZtp+
dGATQMXFtegole0UpHP5ZIMyogdlVG5c1hnYEeCPSjP6EgLdw4iVw0yz3iS1UmaO/pJmKonLkpyk
fjYuUbEcZJ3YTnFrKuEyJvc8E8TSGth9kGVDODnLE2za2ltXUe7FKt8MmAAGGpAx0ph6pWNiRSBD
gfdnYwVKpeUVAUO5+gwmsb1U6xzWS8Z2VJDGKJwtDxn6bOZRmmxvE1+Q0NHaK02G86tpudPG1gDm
Mjvps5xJN2WSbaGk2t9QJqsHnrYS2BwtewccDoqANei78WotxXJkLyB1W6Tqnnht20FNLr1UVTlL
RXZSJ2NdwRLoduXFjjUFTleu0QyL25UdjveE5b2j9BVfWLJfK2uBzgFB9rnKLRB9KxQAA24go/vb
FNLpYx8pnLfBse/VGeAHSpueUr5CE0Epm9BU153EAnLrRddOArbDB1N0y/NSAWl3RSLE3l4QCaxb
fVPmNAsZNCisezzl2nAerWpymWwhqDHSeAf78wuyji0cdG0iGTMmQHdJUgXdDB+VOQhz2kPCgWhY
TRPinGKceYTdljYutWwWEvzNC7aA4EMu67d4xN5QCPujW8f8yC9W19ZAc2kfd5NxhkaWA9Pue/1L
AlbkYM7NfCUBo3ktgEDeoDdg9CNe1g7KtvGqIwMfPdPu2/OMeOu11OX2xszl/NDpkn7u1Vq70Qcc
qOWG9GIBsXpLQmkcMFdCcFxP7YEZCPCwiZQqMLLL6SDV9nIes17c4hLUX3WZw/+tUCeBJNbux0qg
6Fj15aXXZ+WtWsbKRzw19ZFRL9iGFUOx7hyoj5o7UPHaG6Y18A8ygUHrlgAOtPnYWpv8QZN3C5zJ
Xj8AwQ7RAick7K1mgWSWKuWR/hBdQmlqI3iXhCBOXIA4p5iqjP5lTB41hxBZB7Cm0h5RrzMTEjcG
Qec2Os/NVioZaG/Z+DZLA0a4U9x1t0Nb5k/axpX8vJ2n2xjZy0H0FoXQoujf4044O9qW2pemWcAK
18aHlJX1QV8Rf0jMVDwQtt+XDPyeupyMll75drvQ4npOTULZtBXTTpbl9K3Q7eJb20LSTlWTMKsf
o6aUh8NcbQ6sUKRr61i0D/bc2beyxfByzkuzc3JZ9pe8gOTY5jPWvaMaNWsi3alLfStWVO66Md1O
YLDey0EknlY1y7mYl6+KDFCRAws+p9sIqX1jYI4mPjtS7zVFk4w+WRLNUzkT8a6apPaL6I0OkE4h
HRMTsvrlhrfuJCfnShks3yylunOzPDcPWi0WGFJVRSGHKFYPY7vkfR8FwhZc5OzduEKGumvLtYDo
DRxRCrdeiKhVV9BKeDEEnbLk5zZp7istFs17Ogp9psuoGrVym1TWvFLVGerruSiNOFiMS5tS9LJy
UKa+IzpnnNxGfSoWPUiUQqRPIJWRzSlmK78pTmuuIcyo6QXS3lSEc985UTxOELkLa1OPTNrqt3PR
U16y14raGR0nfGgg0kHoT1xrBRK/03orSUMqeETHSJSg9BndDAdf7YvVBqQTO+O+3ii4nFo1oZTW
SPEM16iDKugjG5D8fLTJsi4814iTbwUfujjTDdtpXbx2I/1vkL5mlruXl9b4sqSkQld40pfmJxW4
ou35HPOIZIhuJJsnHq6gcEKtIuR20XW1yrVulrHGxjIPeUjHsviY0QM+qCQE6EDK6Y4+vIiPlr6U
T2PVl09kT7ha4yOmv2x9YU5RBkVnu5Jxqs+iDCezwDAW/WpilZGe56rB/ITApP5iCrSdE2hUw76i
lsi4DAK0m16FgnawVAZzoQuqQOb0ujrVyL1WcGPpJdxsSiBoQDozQs05uQWxZgEbnagR82pl4HNr
sEefCBZpZuLSZxqPNOPHMsJ5kj09VdQS3we1pXKI6e3YBRjaLrE7SrrWXCmyqEueZw+4cKMwWew0
dAzI7FSV/77eNp7rUDn0T7ahEzfzNrO8Qcbp812aqaN6LQbg0K5F2AkiiVLeQ9zyeobKLK+b2y4D
yvdiG5UR5nMKsM+Ke8p46dwTTGCxu7mzpJhy2CSX6kiuSuJs5oO1eYliTc80PJbdXKSlcWdC10OE
Z4CB1oBm0NtPWVb3Rq3ZZ6Ly9Ay6hihRm0SVorKn9eShBzDQVxJ9Wl6eFEsBSw/BpqvYBWqIcsmp
os9OVcdYwRXb5JdizFpvJALzcbNcrNtNyy7eYqjczL02ZxpFjVZbbhIjkbgzdTe6lblBTDPzEbdZ
QdBGxSmvxQOcW4soeQPWCKJ05QAB4iXM/Yb6b/QhlLFniKb9SPVeAY5Pwv116eP0ZtC0+mO0yunJ
VBeHGng7XOuDrAyu2lgosIxNYEZRV2KJJo35z51hInvdAyvErqHpe+q0aa+DqZwXYzgNMM7clLDq
Bo/o1fCYWC6fNOL351UV2xWDgE7ltV3raByojfFoyKtcer0jkDIRLFuvW4cmQKJSziktatsEyM7M
5XOGJJOAvgLR8klHn5K9klpTsaO5TMhP/bmuQsowg3NKOG8jx+jT1s1Qz4mQT669zrOD4FGTYps3
fjWyAOAWb59WqMuhZ274C6zf/sFOtPEK8nxC/x6GEvVfCDn+SPyY7MbR2IrjthYyWJM2yWy/AZVY
+pmOEw4Y2UpTo0rIBFaSpKg3RmdV2hHrRjwYRtNQy72kQuL2pLmDRSXHiYiZUB+l1cMhxDkKet3q
tb1KbGxjMZReuY7GYcpGrToANDfqgFyNl3vJifd905jkl8y4hJ2wwpd7CJDIkdNmYlXIJO6suamS
9usws9UvpUVIsQKct5sMSFRLCm4GQ2pCInZiKMq7DcXI1WCPjnqN1ltWKUgohFaQlStI8SB1WZqs
SpwvW4k0UP3rfZftJP0mQPea4Fe0+oopJVXz25kupz0oTQLgs29eBmPRBrdbTKVx42Es76nn2q9Z
NxYvq9qlAiWbVj6pBJ0ti7XQnjaZWoA71UKmuG5V6L1HMV/bLD+okbUlnnGkAH00OBRXIMwtNYn1
AC7EtSom4YMU5jPMyiTOK7CRiXylQ3l/i2cKz9XYsUCnZOTRpYqQ8WVbjBZK90zYzRWdSvI1Pa6p
dK9aGxY2vthJ3knViR7m2voOkq0r3en4alMpy9Ey9hL9zRjTQ3gXieZnWCKnvPFKPO5lVR2WCOKb
JiLZ2ABmInCmuzKDbC0DrECQelYz+vCg5OvgabFupRVMldpdQx1mz+MQnnzqHCIOSXCq+oSbyXIa
kECQJ1qjtX0x9ap5x3zRGHyOcXU9As0uxO0APZjwtFrUDobgti5+bzfd4zJabeN1VUOfY5Vye777
q4u1VkpV7WXwlRq02lR5a4bFuZpzmxGNQahQBmTOSLq2TpvcF/msqrvL5hmYLDbLldLJeSp0PGjI
R+3xzsmom4D4XeoGW9Tk2+ComadBSGPRZbqzT2fKRe4G2ezJMKDz+f2EDwTItcqgzs2UOwLGTl9O
cac6bdjibRUZkk2Rf6TKX+9mxBUiSiHgNSAM6xNCwjo+FrZTmR+TNaTrTe6AmrjqzZHFa1RiYwhA
zB0rkEIJGs7CQmoHYYBWIvkzY7KGM8ab30G4HHhAVf/ZN1Iy0j6TiqdW6+T1uIhCjb+qm7l1jqtC
Y9xrg9KPr3ImF9uTGl+iA1tZLDswitmxAPXDFr/X4xwEZaoAK1RGZ/LMBsWYTwUo83EJoe4zxx1n
Bk2ULN0jRc1IL5cWTwCvsjgp3vQtzTZmhZe+mm6oyufDbdVlKpqTrbGCoXM0Ecroig3PvriMX0+S
BMm4TjLfnmU8ThT1bkrqIuwpDT5bZbG9J5kcn42tARUXG8aR4ZrtWTeajAh7GO6sZEPsvNqGayR4
J2mjae8KwqVr0PW9r7aK3Pp1vFkngjmupLYYMdOVte51zRzfi8pKeH2czIrkNO1u6GOX35Cjzp9Y
DYiMVbXG6JHn7g61ZO4cl6myj2bbmb0vFcuSMbLgON6SxOuzJYtsN+QtsneocD4u8daL0J3468CQ
8KNE6OtbI6+CVaQQj6TE+FZllY3sR7PU87zm496aa/k6vaCpdinaBfWwxKAB3bJpez9r8nHHZmDs
SKuwDKBU0rzhh2GygU+LJPBj0WrOoS591TY930mloAJgL84RdytxMFBveCZ+H4cVYbWbiMK6Sp1W
Dcx1ZCYMtnZc+DqoF4lGSKxEVZlu92kGI50+Vi1fIPAUuOxNF7uSCuGrOg4p6jinuGYFQYEHAUlQ
aaXD9L5oDmZPNq0omt5zfgLRY6oePiUb825Fho4uIdMNZ+di3tlYF9Yw9dYLXHSgtWoka+0igpoT
V+3i6n4zyvSTXjabnTKTsaWVLOceJWVmjJm+Vb10TscFFm2hB8S19WEZW23wAbylSNEmeLe8yowc
ZPF+dZbShWs/fTU3pfSnbupP6rYle6UpaY4p8TPTRDVnjxFLuWdhYmIEaJT753VRPjGfya/aaX60
DGXlKGyw4aWidaJ/ul4LBiOFJ+l9dteMi+Fb8FNBTlq0+/oYHOUoEEmYmjQ9pKtuv67l0pwUJBY3
FFN58belq0PZ6GVfGLhg5U6SqThzoHvx+Gh4KjiNGu/xykDXGc/SElpmaza+U8ld+lZpg3Sg8ebZ
cw9JVcqzPkq3ZRjRR0joyZCFmi64VCz+hHEvC7s6oSRBL4aEHXAuncSdyj2jW02if6NP67q4rbE0
Z6DKzp4EuXyi41D5Y4ELlpDqlD59bGe4riyOc4R03LyIbOYUW0AGPS6tbV1lW75+ddpODVA7QkKm
QP9cKwBep3jkSM2anoKFVshZGk4LhSwkteURTEtxtdaqmWCuylTfIrWfkqXOO6OG/+9fJELe/wEU
vPKokT5jPUNddNJHNeC2I4sGsUXMluDAk2cUpQYMrr3SXurg9xKZH7U5SDtwCUfSjr8g+lwNHeGP
0o6e/VKG3sGem1+gzIAojOMWT/P7Yqj02+TKus4Xlcjy95f9UST112WZYkMWjESVyO0vbeN3kqB6
yvBfWEca2rXETE2FI0vsl9S82VKZfIGiXs/2H66pyBe5z//ViXLVi/id2VhMIiHb6D9De/rBdMaq
pPs8zvqlmpk3Mn0omc3LRUE09iGGbNODiEeauAoxNWIIO9/R9Cfjm4sLaiXFb+xtLQdnJoHCs2Nf
W4Nonw11NKS9KVExx2gOALPxRruZGLo19PyzKkpMMprZRqViyDXxwZor47vlAH8PJ5S8KLkboLI7
o2zq25yyhuR15aZdzUo7PdpkuYsHQbDSbgHsK8iA5Kkdd1iXzFMw5su6BsUFz+orzKii0SEx6t6c
Vb8oSID0souy6CiVwRZ6cLKJDmqXj9JejteCmaJlAd9umfO2N1Dn3wktxzOkIFd4W8TCWZcKmxos
oRUW8gSXXpfomu6Dpt0IC6UqHqjBMTrkY5umGHs7k+fUX4d63ZulTM4mIEuwe/Zde1AKEyE0QZn2
zCQmNnjQeqRvVW0DkwNeYVkRHavsq1nWqhFl+WyPgR4r63sJal32pF5MnVvMYpDBVgmEAV2KGeXY
Uokm0WzwupaojkmenGtTty9h5hRkMwWFY8fq+6OzFRwzNm4eJQqiHsFLYjUreNvW6cnHpKyOGOZB
MNcAR6iC3ERnTrEhLSkLKIXD9o1sBvlrOfUHHUsHJ+zEuu1bZ5VF9Nfi+Ldkpg8N+obq54HYHzSm
/zMlavStucymDj//qf8PRagXtMh/L0KNsrf+tRxf++91qJdf+ddcrfEPTbP+4gbIFs3Xv1Tg/yVE
RR+NF4AJ2IJdAD3ofwlRNfMfigHbStbY2tgULuLE4Z+TtZcfXZy/mdEGaMk4uPLvCFFhCf2k9zMv
s+T8RcgGJjAvTId/3GtjSiA54qBPhbx8z6vzUN0pXy7DpqNnC7f1zeCjOFQH+sgnTBg7t4mWqNhZ
R+e4fqO7/THuUa9f1Q8ksNflR/6h+MaufNjSwHpfnsbY7V7pYnv1fvW6wNmpXrtPdgxDHbf9/JHi
x6S6nYd/gt/ddgfzNb3RP7NdczZO6itmRJjk0uVRn/qH8TQcpJD61/Xol2HtM161L57U2/a0BPFt
vtfC5k711KC8WYPutsfYGvejB3peO526ZVhfN7fL48I8JYqg2+1kR+I0PY377k661t7Vg+5REIzG
kxkVV0bYRbE/7ooA1EgI9/wzv2kOfMor7Wjt4qfq7kIGf7c/aVgm5Iqzl+wmE2Wh25nIJ3z70B0w
ZgTm1187obGTHxNxTT/NuXmbztkB3uohuUpv1oNzvT5xC098h081qMN4v7nZwfTkwDjW15ZruW1Y
3jNMs0dC7tH68B7wXgiqoD3JB+2U+rMnhwwzP8QHGsdB4+k+5Z9o+VbTVWN//GLsmoMSUi8Jxt10
jm97SOLSMX6xdkWESRx7zi0xHwlxHGZ4UXot7W3Tv1iH8t+nZw6Y5K1Ujmywy9HYk6Z4dcgME59L
wL70Ks/+Ot6voFJ0epyu8WU7Vbvstj12EbyPfN/tDN/0cr4XgCNuS75P91ZY7ZooOaqH+mF4ka6q
s33DFZ6dUKGeEqR7JqJsbnsRZZHpW3fajppw/pHgPvKM6OZ6iezP9dwjNXx27qibP2vH8b6/Jr5R
0mibXV3eXfIpiqo7+SoLlUD224j2UDi92of1MNYe2I6gOirX0j3v5+xlaX2dVTsrVNzmzO/7mUe5
ODSPJcNcocUTiUq//YpnqdvdMi3a4aHpolVDvUWVzRcceYhPfIUTOkzrUKpCOfPa0xwuOEy61Zvh
C7+LUDXmXnK+qTxX95q7PGTMNLR25Uc4PiQU5J7UmmICYhNu0wuzhbiWBhh8eUy1B5I3g/SOupfq
vB3rcLxGSMWkGScM643XSPbEXgCDUDAUooBcny6zom4/hYr5ZbLwpBk/GWYgRf8s4yPdStPA1Wwn
tPPo3rwPIUJsEZRH3bU8SjDobTztcb5d741H5HQk+G115N/R4itXrym94X3yU1c8YjugeAD6kTx4
q+qZvIvlCePRmnkLsPi1wdiquziHkoLVupPfhT54lAECOYgjvXfX1+6wPVPCzZ0DwgJfYczvEL83
D+SzhQuzF3i7Jw54uAaF9VoesmvjoftkSHW30rC7omURjOF6qE96NIaa/M147KDA+MP1dE8qanmK
FkJcPCMvRGB3Np70UPEyr/RpcRdsRyGJbm0x4kxjlkZHhteuTpSCMUu6T0oUmXzhs7k9oLbx50h7
6A8sYdd8lFVPmdy5uZ1nEk26SCUqAjc/Nzf6h407TSBCjCXVQ5cRtu2t8ly+ZvcEYZGjhrUrdZH4
RBDtyV3w3DSeg+jTLW6lgEW9R0BgDMGovXJ/5S8DabX+bPpO7FXf2v5ZCgoKBBHiQWp87rbTzQDf
Rq0M6je0opm5s6Cj03joj6hTh6/MarsolO46z/YTBdHuUVOYHQowZeKNGLl9M04ez0zzekXzkjJO
TKV88cv4Pc7KUAu1+2nbVemNUAhLD2pQPNFJVL7qR9Lo+hFD4Op5es42w4XsZe9ojcvkJpEMEdb0
XiwzurgaPhVpaJpPYxE68jOtjWa30JEaEdEFAx4Atb99mRxkFlEDoZLE8ZV7vd5rBX9wuV/urSfe
Ka/m7b4a7+TZG8jHyWIO423h31t7hUSEDjYajHBdPlL7lDg4DfjL8/As38oopENZDSYpxEIpmiRv
p01+/Sjd2HfD7sPxMbmoZJ+wuD1L+qt1lqXJm7501xgMukNoxMtZSe7qUEOBjxuLW79YE1IS5Ayd
FanQBJtZ8sQ72smoxiLAtfaAjrzRz+6WYKXmh6PrmTocL/IDf+cL/fDbFAV2s4QsDsWX0gNMpvas
OmfzrXL5s34ezDh9p3v2DZcKU20+axn156gz50DpgmZFCeuiRqt0n/2twoF09qWn0nSrr46ObY+r
Vufsi1x/Ua778QUnF4sOaHIaPrVRuF37bvSPzrVRHCdUNCddjvwumFwWFSVH4T3OQbC8V7jU59j9
ebkrOld/TraP+azgokvzxE/YKAP6zfigRgXaWxJvNtaCH9xO4Yh6HaGPiQJGvuHEIrp/H2x3s+sn
PUMLXVTPkp8uZ8ZBi/s496QW3+WgjnDkyQ/TfvFRL7zZd/YVg7yZP56x1xxqV33jH+O5PKyn+Nrw
Kr97Q6q951I8VGRyQXmyGY7HYGDX7k1OF/0l3U9vbedi6fmm3Sw7/YhaDZtVYbp4SJzszsfzx7hR
dqY/+WrId11wawotEfE/mDqVmbN1YzoDUhMiMONdRf5Kh8tadmgArSLq2n2eHSgJTs1uNJ4XCBYf
6Kd6X2wAFYK6OuCuXIiwsaJDeuAl422ez3rlIj2fdpn/au8o7ikoFexwMQ/xeCM3BySjYvQ/5N6T
9f83Qfv/pnCc+PQ34Ti0nXr4tv4QjfMb/4rGVcJqmEZQlGRbgdhlMVPyr2hcBXOj0YEjroaGzHgo
v/WvsTDd+YfFlItObn6ZZvqec8OP9EvHg99yCO8Zaf03psJ+GZC1IPfqOngRHTSKqfw8FgboYhSb
lfCC9CklRSkunqRuyq+sRkqPk1Zp/pgZlhcnLXZ/8jCggiXlb4zM+sNslPJjAYYhID4JnXKLfIU7
QTXmx6RgjKsaT5lacDoXTebP2UtsahkiVXn+XMuWPc9W0xd7NVKm7eH/ubiFG1HPFMbXcZAM4kba
U7f6Nui7cZ7RPXWmkt1J7br9Yd70bz4owz+XISr8NywGN378oLM5ILzVuGXdPOWhlEta1DPdSvh9
YXl6lR23f5jr/Tlhutwb2yT/AvaFXFb9C1b0XZUI9og9x6oOyAfsSbWlzBo16b2kyBL9/rUJE3PV
fCmevmRMtvgNTAXc3gTSGDvDdtBekV0saBGXwuj/WUv6t1L0/1n+/b9tEtThuf5m1X/rq9f6x0XP
L/xz0SvGPyASQCZjckY1GEim6vfPNW/8A+qqqcKoIsfWFeNSmfvPSVB+idFQk6ScRQ9amY3iXwm4
bv0Djp3FQDdwOYQL/96a//H9tUD7qhdJCheh3sibzEf4nhW14RLWaiOjGPGKD2ziDvgPJ9iSxjIG
wrQK+jOkb/GOlH3Yf3eL/mYM8TJj+l3Z8XJl7orKFCxkTdoTPy1xCxclSoyge9BKUGPFAVh+68wx
toJEQ1GLoxd1yT1qyuLbgLHXn3jDvwDwLyRaxnPBvqkW3Ii/GA3fLaNRH9qhNXOCYMuiqb3lJYV3
22RauhkwPEIeU36ja1mr9IA2YvexVZpoHP7ziPxv50B/rH9cngDVF8q9Fw49PICfx/RnuSm7jgo9
+cdmHGWtSL8g+FsOUyqoxv7+nv9UYL5ci4lfkOmXWgvjvz/d83Zplw1xGpLMKtbnB+QHto+xaC6d
R029dH9Rs938/pK/vmB8PWZcsa+7sGF+3iAHGMbjJDMDODLQitfhIIxiX45oTJiEkkTUU8Zsr6xt
kN9+f+G/u69gLPnOF+oDFfof32zm1qxVbWkLSTXa8ytT5KhiNXFpxUvJ8Cebil/fZh3FPlgeSmNo
3X55imtWTQLXaa8oS+M4VMNHrk/jFGIN5WqzgivSujGCXCKX/sM6+psbzA7CyuXw4YsaP81yt9Oo
2etlHKYQmAHNuSiChHEWv0zyj6rHw6K4vFe/v7eXXeHHtcuRB/GdGV2eqG79NPoqNnkyS61DKSMb
8ts/55Vzdqo/XObXR6ijTLCYkwcmgmjzQuH6bolimoULVYsp92KwPVDJpiMT19P2wYQlrfjff6df
oPIAnelkowSDmE/w8/OGYEmM43UMdHlzrudPiHoAr1SKPEWKkk1DIFoTQ+gRzR55+sSIigvLjK7q
agkJiemF/VqlgH3+8LF+vQe4VLBLqgCnL+zBnzbowpaTZgSy5U1pp61HGWtxrx5Rl5wzxDLR7+/B
310MvADAEE4ES//5YvA89FQkJXtiuxhH9ChZZCQahYFBX9qvv7/Wr+/Q5XBTCF/ZGWh3c8J9/3BN
dqCcNdJ4C9PlmOUt7HZw6Jhg+v11fl2ZFrxckCAKMBpOm59u4BgrAuwjns6oPmbssiXMjxfatyXT
U9g4G07yLkuieqhiaf4Tpf/X/ZaQkEvC7GJvJ3b/8TuOwHhGgfGTl1KAf2NmfsMhbjMx0sQGRC3O
U6ty9Pz++/7NfbVUTAEglFn2r4umU+zkAlGtkMBv4kbayvLpL5TA76/yy65jyiAkIHtftj1cVC4/
/25pQrzacqR8VCZ6haKGnsfnuLP1Q5Hhzil0u71XWLx/CLZ/IhdwVrK3khiY4L7Uy1Uv9/u7qza9
NEvaLBibKx0ylFhL7F1ZiRYFeLrZyCG2NYlmxg2WC9KaFwpxbfKB9q7GJGLenH0uW4W2w1Nc+SN/
6pf7zoM2SQRomZA//RLPaE3hjOuMXm6jmxHBOc3BoJkGLrGKCtrIqq38yJx1ehNXFJPXfGMiLZ8T
lvFWfMvwtpw9A2UAph3alP1pXf+yCEAEk1xqKjRQh7Dnpxs3iwxdFqwZD8CV/dyPc/UCGu+ik4KQ
eLvltSSfswvoxiNOJAxUkFSrwbpRtq0JEJ8Na6l36mTNFmPrs3pgVh+jHL2fLPyEy16sfru1bMkF
1E0R9Pk0d8yCLTrTE9ws4a9tXXw0PS+TN2OHu4WroIMbLnWlth6iPQJAHTry4MqJkM8L0s1vc6XU
Yjegq8tDwdT8ErYqBCdXXWGrBKpclIdkdaYMcjRrq5dh+bhtKvgQzjTeiV7JbmQtrkOsb6GSyoso
3y1Iv5684DROa6lKE0/nnsRY4swCh89NmmCrafYRPRmVk7nFphr/ssouvuZmLq4yWRNj8Ptl9PNz
YVcnjocFY5PAk3D/fJCW6MurmWE76apkChgyShnofmP+iXJ8OS1YG9+d2UBG+PuqRbiPTxsY3Z/2
wRy54+j0qe2qemamr5IqAQNTxIriQpWzmXG5fkjBkChZsMnMGiAy127irGdoWo5npBBjr51MkRhX
Zp20dAtMJ73Zhv8g70x2I1eyLftFfCDN2E6d3rtLclcXUkwIKRr2nbEz8utr8V48IPGAQuGNa5JI
ZN64oYZutLPP3msv+yJPrlILA7eAu8Y9pswOeadFz0teLu1W8sEjqVAuuJ2rsjiIqaQLN4oWRego
/bmI0TA2OJOasJvwfdYk3nb4t82vqZuPNRXwHyaGV4XjOJ9eUnuEYMGFB3gsP03C1I0YN90Mq2JL
Wv2+Honpvq0jm/Ss19xIUfvjlVxcFjZ+7aoDruQI0K2fcPbHQyRJZ0pvm1S20qTvvWpBxM4ndgST
792nRjkPeZGQdzZMdz8khgkZKzDaFVHQuIckwb4L6EXVG2uwlh8yTk9QMeXyxS+dIGyH5ZTQnC66
gyGlbW863jxqbxTl+GriqyI+NnToykRYhn7O7jQBSbyEfBUzmqtruCjmPr6fcqm3GVDJe2TOzXNr
e/mLEEn5x+4Gyt2DpO08YFMOtZ+4e/QhGuKnAWcOUkRBRmeDUhP8VY1Fp1djGM5HNILFCmtr8fFj
UX8b4tchYqQ8PdwImLd3yxmLExCZ9Fq1kXM2enrgVeDvldTywg/ffKxmmoIb28gOqT90MjQsjCK7
GHNkf2QF/CeJ5p+w6SBQ9MMUfCieqOfEcBq2ogOqNE7yGrO5RUGP2VpHgIME44ronTiPuBHFAIez
iN9WFpNTSX2fjPJioJDWYGhJ3hcBkDjM5A9z6WaXsnSc5yawJkVYMEaIHjNET/4y9VfPXg14zuBq
ehj9wcofi6j5RZrjJc2QhwclJqJg2OKIkS/FwipFWu8EJKr4EMVC7JusMe8iw7CemY4mQt7IDam0
X2oCDDQ4eI+6kbB4Q9722SuaHq9swOqWvHm+ZXxjaVpnfujyIPZbTq2OXcfATzAD/7rrDKM/A8Ps
aZqL8igK01R5iPXZayLgAp0ZWlgwK1MmW0iN3QHDqZPtFki6P4h1L/wkc6fgxIhjXiOGXYS6qIdb
uRjmgeiKuYV/SLBicPWZMRtUm0o/R4KOG0LtL5FEVCdKSAhQ7hNzeVeZ854xOeJagSqiDLblOtI7
bFsN8a3A2oiEEKiLeWtftIOFYw67+m+RBbj9yrrHZ0erg35q6m4kOJDE89rEnIYx6d1dWiDmL7lW
u9GOycZoy3gSKrlhhG5C2rNkODrJW4Uj5uQF8UvT9u19mNv0dzK65amqi2vWd1h0nHjrloLH1Plq
9PJFOqMg6lHl409uO78Dm5ebNsZvBV7vI4OqwvNs2ye9QC9AAXzWQfxkzHV1Mcmo/cii5cnR3hTm
cfppLb9Vlb75cYAhgA6MxZ/PM8kkDikSO8O48wCItIvVsrlt17pD+5NgxRgWjniyjC4Ne6fZZ9Xy
Jj08UqWpiTjph4pgN2/T+i02LHlw5vzvMBNb9cVn4DTfZpK+Bc7kbFyX7VM50GwNpu8LXBMg7LyZ
f3G/w3a0vPpmbu6NDv1DWEa+cRoy6nXF/iXr4mvDM1Yk0WZU1nMbxX6Y8OK91qXcUNvCSmaEi6Hq
LN6SFnsq7Jnf0MK6JcniK9dPAjtFjczTuIJk1swuvEdVZMtEWhMAAn+D6Zw12ImtgIO9gWBqsxjF
hRWTkQHkihW0hTrQy8ZjFiLYCXJpU8nsNZ7cw4qU4YLgtDvN5wRaFOkSLNpC8hnyK0ocZxOHwlRy
E07/EF62T9zeiNGoVtgs3C3nd87Fo9lkpaF/98A0Ppzeqs6kfJqrXUMpAPe5t5qUL10bAaHS8Snv
LFbVhtAvtqH60CqrN3MeLwtGp50K1iEjTodQOC2xFIwmrC+Xju1s0CLXLVazLaaAlDwAY0K4H1Ue
nTtVRIdUVyxObUxlNmIRYk4QOo6W21itC6nR7x4Lr3jzQOZDGrRMfjGl99oui4HrfXjL4MAYTnwv
uH9hApZ6Q6T9nmf+L2TaMeSMJY/bOv0Oa/6vTuATHQUnYlXRuOipuISQ0DnbQOTxQ9Y0v0SiztS3
+zR4S7ynRfXXN4hw83enfxkPk9AuInPnz3XyG+N4dYFgSvO1HRQvttMXb3CN+KUIQhZjY7CMbaqG
A9pKtnmc75fcZJk4HJpJzBueiT8CFhFPHaLG0M3pA2gd/6Sa+TkBrWpN4wsFZ9d+aJ6rTmcfWrf3
NE5hWyf4NEXj/7LmIqZVoaC0a1QCPWvOMO+Ck7bonokKrTAypMChM/dZteMz7lbC5pM+uO4cQhR+
kG3LRrqx3+qc4cLHbOaDbMly9lqGc11oNBe0ZW2HYXwUdv6Ye81rRAHTxkG1OObT+BfANYn+Zr4m
MTtzhSF/JA28meI1ImuYf0njNOTJpIBRIFkpOIIscd0Bwy0FVp5iuvpdfCCSgAdBjN6Jruu7rHj6
9xY/SBzb/MLL/tOLx27raftAEsUGSVQl+aMZQ3qAdbERQVW94a/8xWRDD7XqWJbnAm+QQvjjWVyw
zsbe/Nh2eEMUC3I5BJ8c4A6bv+VnNKYpxo+Yl7h0M+4pIJusVJgPtsZ9LSCJ1/4y3CfYniHSRbmZ
MVVukjSqN9UYjeCbevae9RyFVZRhxk53gAsOiQ//w575Z/r0Oae8KcQKbIaqKb8mI/CoOq1+k8AG
jGBDdvIHePJ2lWxKmyB7N8qnint0SFru1a3aq1tkiDICr3EZNF/xZF2gZOinPMqHoxPb1jaTXbs1
ZuPH2LjpQ1HOXjg00SMIkQhuC+aWMj+ZJOS8+EjAeDuPzc5urUtqJg9eQtGUr3gbA/INp8gAyUEi
d9tHcjcW7e90TH65Xnoi5UaYAbeEY6pqMy+2d5ocxQ63VPyJEhlOicLCrN/4cHVcmJgpq188jI4S
N584u2O+tI4d7XXbHXBwv0dMbVOGa0fYN24aezNYnT15s0XR+C2K8dzRwL2YxkGZtIuTAw02nWPs
43zej55/Q1V+M8vod1bZAKOcHcrRzh7SXV17L5NTPi0dG6qlzD89RbhDTm+1D1Rg4A3bQfy1RxuI
GOGGvfSLG/ppsdfDWANTkVPYSlbuUYXRwhr4dbBs3NZV1j1mGWie3u2AKnC+s5M6BpqnIK3kIXFI
vMaTemmJb0IabfY+etrGGdcLj1G/mz3mJU+b18Iwn0XsPdogGUJXGxdgAqARzbw/s1IqeKRsbG1F
fDFsfKG1s/ADol+Z1gM3+Jmi9uyifMaG0Us8RwFQjjm7sIK/5q4eH8eq/uXNjhF6U5Zda58bObfp
H1CCbx4G7idaA5IjFEg+NT6v7nLZQDshKjtHxlvKVPIKGOobYBFykXcazfbZdw2awo2w7xAItYtt
z/NHxlACEqPn/TQDrDWpS8p8ohGa/eDykLJRDAldweDyxk/k9a+BYOMmUl6zcyv/1Z0ssSZD93UF
0lZTmH32S/max2tXp4FNyW7v7G/ubEjrR7iOlEDUy097Ms6qp64iIR+4LaT3rAtyDV4XRbsybm5G
nmJaijSpBNc7cUk7gC7r9gGBaJYeTrFFNH9Ko9ELu9pt96xb7nWbfecKS99sJE91U3DfouVAb/yu
/YvL9l6SX9todCQWfs17ZwpYSHPzu5bTHbCsfWr8Wb4ZVk/EbOqdsIjiORysTp/HaXnqPQdEhIjH
vRNn5NdA3nobMrVfWTlcRdE8pLzAzu1iRFvJ1LPlfZVioeLgeOC5Wy7kAD77qsCKV86cc1xHFo7Q
qxcA29yWlgs5Pal/UW2iz32PidNL0idCvU9Vl56nEZt5Q2nboal73jozngXDJoRqqYaEtU/So84t
cstiUbtMutEWmIq1CbLyvV26o+drjjNOlg3x1d1cGtW1cAivontsl6F6g2r1Z3Fa/2aCZXsw/XY+
114r9mXKr1nXlrEr3Cl+kGO7N6GfJJM4sBgyPseKv5gI+iEoPT5BPsSQqjBuFB7t/W5+j8f+vQ7S
LpxmbC2eOnCabc0eFFin5bXuuzv1aWvoqL3KJSIhDZ8xnzGgOTAJWbUkz0PgvdaZtkGQq1trOh9z
FTwFgzwOpWmdlM+PyfCpPigGKqri7g0235uVtual9bGN+vFza9XP5UCUK1/ST3NsD6B6ACI69nUs
ah3WnVh38edl0dQ5Ng/aVIwlTDC8qvfk3zmjam9vD+oARmeHjgGgvYe7R+rn0YeKZwFzqOarUM4I
XiI4pWV0t+wqxvincxQTCm6akoD4REqkxNBVWDttMdRCuGBStv72jV4/uxCBEvINO4/6FoLJFou1
NeFiMrPWo/SZUUVeb9tsmty9MSnQ27kzBW8MjP1LYEZJEbamkZdbg6gNp0qWRcQfMQ8vjw7h0vzZ
BdANtbQPiu5Img2DaGfkdx3X7d+uZhW/MVTHlbEFYfIoCkUQ0kp72zhHGs0HxKMjfqPkOO/GWOqj
YSbTYy/duD9YhHjeQXk0Tw0h6Sg0rdQo9hA3xC1q2KRvlTVG7gmGU7Hr6ZLz8anRa7c1OwgQzWC9
1mMyWFfAo96r2/TJTaAqb4d4flpE9Br48x12lfmttba3pEs57xpAn99SLU+TpySmLpGd3ZgEBSbS
LCv2uET6T7i4A09YJ0nB1i4TbzLeHVGCIUHPMjqGhSx5iIz4VduQmCq+bq2LZ7LPm2IZbmK1o7kV
9BY14dcKnCedFEgfc509CG3kURhHXfTtJFn+lJBnqzP4dUQ/wmiBVzi38EoVuZNSRNOpYEnM2V5P
Nn9ocUIiDIMMHcVbRk3xeQHfRAmOrp/qSl3GYfyRQ9ncdK05vCpPfFZ+8+55RLXgkCCFUzv9nQHU
YeaILPqQs+WSBj03fS/5keQOFlJLmeOx5CzBzey8F7NfvJRN/CHIjPLMNfC2c74n26jl1it6aL4j
uLVNVFe9j3AAhSOO20RijKZ3qYwJ43XjyZCk+wb51C/4SRItcKJK57vOM8zA6axfksYox+ugh+qL
uSyG1qr8W9Hk7V6nfvEck98Pyf3DAOwNh13C9IxAuZ1j/5zAnLjpkeoDQ8XzAa4v51lmMUllSXY1
q9h54QP+1Sl9S7nNP1XBaoP2A8Jl5OKNNwZhFNeIxc7L3KvlxGuRPDMv1temZMYrYKLdPG+Yz94S
/FjMik5cy7vFMvsBWWK41DZh1sQLlncDtv2GfHLS7brON9+Kmol+SHL6YpK+fAsWBAQ3LZ0XKyaY
SWgmAXQn/ZPu24BQmjvdmiVIfuFzcX85ozO+E+mm+qm331v8TBdwDcUTERfu4Y7OHii6GblKsEUH
I4GNttV6E8zi4qtxCHXjrLU1OO8TiyV+h1XR68ARtGzQJvXFZhtWrNPcpxZOVpOgPvGJIQlPgk7k
dnJhPVLtiMeUp7Hqh5MPAeuYjlFzrBtnfJN6xsSnAvdDWETDWi7RIVcpa28HJS5uT0B8C0rIsJSD
pkhDsHBmcSTI44ejnnF1Duy9STS/uGOa0FAu8/NiduOeD2C+SVdPk+dwkVF+9zHN099MVvuZSqVd
wV0xLAYhdmki5bao5y47zGPr1i+xAnG9LYWrHvpmQbGScjTfbNogN4ISDXovg+wTkQT3zeSaOmRB
b11IC5uHFVFIIdA8hEk/3MA8oow5bnEacxoee1rysPWvQN7RbLrj3DjeVpdr11IjCuNUz272qEq3
OaexjZuxTjAAkdWJw9mP4xfPzJ2HKhuuRinKrUuV12dBovez6jKqVKxumlm5eeaXSHK1p3lG/vHJ
Q7EkkJqMe5yqryCA23DNugiKLKVTCYZlSKbNqjQzL7XZFlwdFxU+O7EdapFkPJCzQ8fLzF2Q6yIQ
GVfum2UgPrz1vX5Ngmnb8O41lH5SooPNA3mclUKpMFCt+XxPzhDGfRZ8LSaYCIaTJQm4cftxE52t
JFX1aYzgCaBSo+2eLdqd7D8QPkc+vfA/IhBKS6V+kkdU0wf4TN4FYKpl/A3sNdVXc+nd9DSVQxfv
IPsV713Z/7OVcDntBtpxjE0m/IZo1cjtLSSHiJBiDaZ1AIYqnRPvCrdmBHLj9AXcifsdw9G8tQz8
8dH7Z52g2rzLTlxPZ5sLRdUdBzNt/HtBOnU828HoyX3Ud/l0rPuy/1G7BQ9Vlbv8D5oEV7bSZdny
I4R4RnZOhKaGiWS+hBDcCU3Kd1JzUT7K1tY3igsztQdfIY+UsLhBqJwkYr5Cd0TPVuVsfpdtaYa0
0vj1n14YnQ1umWD+LnNK22FV5pjxto0nosVK10N7RJYvaZFKYCrvWF6WZMp900DpGZsgP8s06v1d
hqq6VYaAVj4erMW4zzY0BF6I3yVxNSkmoDTNs57y6aPOkJ8D65cxZQiF3ZPKAV2pDhJO33DcBFZ7
hE/p3Bfk1q1PRu/Cb/sz4VZLFP+P35sL7vtp+eyKlJArauTc+aCuFrQ7Ji70BgAyTD69ntztnCG4
rEN8srfrxmPU/KmSScWhiZNxI+KO9uARv9NmBBsdxup3GvjAAibMyr37WLsjbTAQROMxbp/4I/YL
knn+KoPBeTetJjsOjv72e5tXd7J4x5bb9o4RivRFAVz3XPO1brLc8/kVI1PuOiUr9Doy90FxsM2+
du8TxGCP4C+dQbFW7gwvbvQT+Cmz5iPitqW8DuROv2MbmHQI7Hy0z203lbTJQRLPFoA/IpuOWZcy
0NtOruAKJz1zAb0djCfMjcOAulMEh7r2Z/uathnlXG3jO0GYqGYFtU2t612q1IAuDVcHJgkPjN/t
5ThqWJMl1sknYq6eexR1CjzCNrAYRKCI8gcYcqYLVdmU9Ylfb7oQjBJioSik5+v2vBbbGJ4RtrC4
OWKYhW0v8js3Zh2/9sVcyGuuTY4CdzT4z5lTyN+YZh30MD07M+YCE10VQfp+r6ugS/aJYzcmpwsw
65X8XkuIjMssX3I5QaQPeqcrjmZaLNPRL528aTf/HhMQN4fy5+i6bXqzO5mVD3nLWmdrTkNHXZls
Yhh8AZQ14yFwG5Ee+TeT1qRUrbhYFL6jZirK12zFhCW8fD47dckrkWajJ55hGtPUKHtjJzEqTO9D
UAUg1DXMiMBIuiMlBwJrOvLGLTcbdcRHNq07n/e276jmiZou2Cqa6XYx987HhR7BE7u4v4G3/OCV
ypDFBfzSKjk/cXj3F9phLgR+C3IQgXvArrA6Pya0HOn0h1LUyw4+Yx12hrJDqw24G1X2dEo6I4FQ
xvJ91uy1Qscd5O/Bz4w9O/PoI6pEZ62yWvJRdmky7TsIkxVTvlLZEQmau+Wo+vlaKaBNlZvyLDhQ
1C6FJxGCoOoEj6We9VGkfsfQFWQOY0gVgWnI52zLs8zNvezAMq5rFRiCvKQ1oFEec+lXv2A2z7tB
Odc4yvNvHVvz3bACcR+7dMKS6sNm9QzC+otpvgyCdI7hwP7FnuEi5BSEOkTRReHcBt3eiAfqNTki
2jNUSOMAEedPERvZNg+i9kUowVSDIGfznczLxPinfsIImaAc6v4nhIIVixcQN6rsKoRAAxbIrA1+
pnMK9bGakbcWZdLW2cn0XFmRvnlMqjeP5y4MhPxhVwvsEDa14rtARWBx5vUCDq89v+UsWt+TXNb3
3PI+5ISwM1mlvyv1GN2jaAC0m/vzrYQuzMlApMkTVfPgK+Uh1vc+1GqYlUh5/J5M6gDYTnb5eAL/
CXLThT440fV6gNUJXgC8zCOkWhICKJRM3w4RoGQ97drk3TIj8oLN8K1yUeyw+p28NCI3p1vSByYg
oaD35Bl7UcOGSTVfXpqn0dZqBclpVa0aaSbHes82Ue4Kp43SrUOW83swkhhMEKh3a9flJU9YPrmk
qbw8I00RGYKxP0tvVG8D1rXn/mMqfF4T0rwb/JsepLW4T4NkM8QFo1rOJpvjYDuzMnucuIrsO6Ma
f9tO292rJeluhhrONL2jG1nu5B0RFFCtwOUjFAGhh8qe14v8BHvok/Ly252s5+qxs2OSFB4+gI2P
uRLAwpDlhzKj1snFqBNz8CzJzyQiBGEktQn2i702K9im4Vz1QcaXDZmbCVAvnjNxWYhUH8jRCmSS
Ukzh1Dgm6v4UW3xUfH+71ti/SLNiHMBReWAhGbDUSyJxSArBzO5RwxTGU7XsF9tsH2JjVN+A4ORj
lo9/BrMKKPNplxMzTQzXLAIrIkvDPFWwcE6ty0XUyQPnYqVoWdFiOge7nVIy6ktk37Xwps+ma0Sw
jcZ2JtBjOs8VbROHQDXFblkq/xEBx6dkJDqOzgJteIGlbQ5wi0z9jCfEeJ3dqr8rtmJcX9N6z/OP
PSIws31bpPJHZznr5BY58hQ7PIkbrWvvOUpxAPh1VtB8OwbHJhui4wAx89tNg23mEyrhI3vKq2T5
xE2Hqh2vLOnMVXfDJuNH1TJ5TYju+csgJ4tMjIgfHYixvJtFgo7jiiehQfcQF8Y/U5bZYXCsdGvW
eAuw4yUwRigOL+NOHPN0kYcoyeHfNUPBNaOIeP6T4I+cIpiwefWnyKqJCrVh+Boz4a195m23aQYc
qF438Pew02PZraFV4gryJ2r6mIGL8+x1e3/Fy7Pc3tutcdRRNYKVjBfUUucsxAR2DS5KGNTzJySK
bIeR5K0s819Oj82kBgNqzY0NOtS81s7awDhCFmLlSfrIpESFMgigZwQ21/sNfJxtNVdNiK6irznT
OHhUnTwjhVcXbRbPIzdnyhOIx9Yd44QxsI6kijE419rkYXVIRhzj0pgTqgEJ/wXjGF/wefT8IjgT
gyngBVyiYRXj8rKYU73NOUR3Iw9xWEwdVioz2MWD/eqZ2XdJ9cyeap14y0KQrFxqvfVWfkRqz0hv
zT+bzqJwnJ/NH6PmfZTKKbUhn8xvi99M9IGkE5bBErZTuUm1n5yNpQx+RGVEDsP0ZvjcqUWvqz1C
Ftj6K154+Ic03K7Q4WLFD9criFh3IInFCiemWoVXWgJOjTbgBBEefnH3D8l4ZRqzJk4u/so5TjBq
Pvor+9hGdgbCYh7QFBlCVkJytbKSl2A0Q5gezWv6D0mZQ3VXrXRliFcTOHqIy/PKXm7QXh5iCx5z
bUIgqVKrC63OCy59RfQ3oWT32Yy8+brMQ/vmrLDnEqXyw3ABy8zGmdIeiNCQNOorKnZo9upnOjjl
bRgccjVZmZ7FCpWG69S9Rb4NaLo1fdoC2vY34rF5ofMlvli0wmwiuQIO48x8wuEFtZrzjK3DirKe
UDZCp89KuEiYCAN/vTPWS8oHVIKtWVHYQhhOz97C6W+DWxmPfsragrZH67UBKnKLcJzuCgstjPY5
AmTjitw2RfPly666dgWvw303j/URMpe7S21wHb2e+++gZ8tfrEBvhjuO5xLspWb0epiRuZ/jKWEz
vPwDBR+Res8UliDhcmVkA7TSw1sr30ampw9oJtbZmwpjk0R8B5XCgJX9CyEvCBe5Wgdre9zsn+uV
V86Su/45c9LoI5/q4EXVeRGH2Qo4T7yum9lkGvWRJhDOgLTodzN2tWPpzf0ObwKfttRR6kekuGKi
fdBOsaUsJoe6PVjmRSvDPsdoKiKEk+G92bEw/yb+HBx7xZ2MwkrbfGsct7tPtm28VekgHlTlqfPS
Lz+y1i8fNCPWXWaOOpeRWz+DtS7pjoxLeXK9dlDI6GIB98tybCtXmHxv6vkBab/YOQyG5mZExq9P
hVtxyrtjbKFfx2okFkwdT+i6vTmEtdNUv2ZZJUCMxRK9JVDq/so8CtipGLwLfJ9NQ9+bPDagWDIe
eZqc4OmttHzxDzgfVxwQ/RTKOXdgq7v0XZcfONC4sxXOggeMuXHC8utZ+65fi2lYtL/gYdDo2UN9
MxKmhddy4vRzZ5xxlKZK/6lF0Msw0FjKerfxVHB5ytz47FcVAfJ+cOVRVAgNZlOm/UYnNSsPW48O
kO4R4GdIsXr8x+wz8sDCw6YFZeksZGV9y25qz7ANOR8cqdliyOXaBOwA42KsHurJiH4AdvpOoDCy
kWf3nTucY1OaUmDm6UepzXzvNcbUsBpcp2S7/g0n6dSbDVCIgMi0N3ymPOSoiToVYVonZNlScpat
hp6yBdkJnxnXVfXk4JiKd5jQOPW4bR+tyABWK1KUpUFmgBlEVB+sGALaxp3Lmu/JNTwsSHC/Rtf7
hYyX7lVbHTogqLtkqLqHIhsV7REkwZkMkAspEN6YFu6WTDnBPplVeRIMDaHU/i8IwJgcMFMeytbq
f2QG4dqgjuKOdqNWHZGjQAJEGCEYdmntaXV84+eNjwg/3oWKdo33dKKfZiGIs8+TGfF44ZdkJH2z
BVxMf3JgLuXrWDN7bt1yoqmwMqqHBergzYfAhSoPEng5c66yo/XYHnODQvRiP2qzDILkZ9j+Tqd9
duriijs6/5+56zikWSCXNDEWAxYVBpL4OLpSqq1jTuMuxliyR/4j9wws+3lizQgFXLMf8mxMWNr5
OUoH6rrFLSjMBbQ0Jqz+Y6nS6WjJpuDiAEN8U3WwheXgsFBtatv7UI6BV9BTc/lAm092mUzN18Gl
L2LnxbwcDya55bG7JxJJsytmNNChqpdTigD7/3Bi/49iZIYLamhp/wOxJeGb4AHHkvmfdmWIKvao
1pz9aqdfYBZqYoHuP6RISA2dzRWBM2udOnsPdNnk918s6z0WwX2nCMgETMHHKYrAM7a6wuDKaahv
4Ht8bmOZrkAL9HIQ26boE6BBPTWU27XcZfrXP/y/Cvb9/8je+Sd393/P/R2HKv5S83+Gff/5E/8G
/4T4L37rq/GalJvAeY3p+t/gnwVDx5L8725gC/6Li3v+v7O+/n8RwxMonT7/AJEXYhH/HfxziAET
ziV3s1b3rVCe/03YN/gHJ/YfjmACpPRMeu7aKM7fhKz/Px/PrIMqiuTe+cbPiAx6W7wk0dIfu5r2
GSkKlkd9aaLx6y1+3kd8ehTbrZ5eVjVy79UgEPIKLTDLy7cI/DaA/MXekQ1geTdNJj6FWu51xmkz
WIx+jRT9kZfol/RTVhqZ15zdhcO4R67aOIX7OU/O79E7lEP0hYABhrTxh0tcR8uNiHB7JvYqQ8Fo
inBuGLsm7agZiH0d8L7w4ht7QB1K9nOHJYP40rD15JZ1c4wAMRj/StMs13TSV8MC8GGI3oDUabDX
GixjjwdZPmjXkDvTaBXnaYXlNvIjb1+w/KIDpsuftRsj3KN4+K84iNqdiYi7Q1313/XoR0fa3XC7
SHqKpg3gaFbSbjqY3LRY2fEtGq+NL9MS0nhbhTbr9x85jDSgChFgw5Rw99EflM+348WwDdrBxKFG
d/PrwD+x/jibftppJ5G7wWQpsKs0zSNYcqaIy2JibVt4jrAaTe5JXkzsd57TqdzGnWNrKKhV/REk
46EiyA2Bdm5+4seM94Y1x+vyxjY6rhyYiu14tCNWxbiSd4NfClyQWRzsDL5RbnRRalxJqyKWjbh4
Qm9JgXP2/OrQsHKTM3c1PGKDhhPR+CCcuX+JHxRUDSeMwOUJ58581E3xS87yT10s4P4XEAq1Pf8t
CrrI8sQY2rDOsvZhWpaL1dyt+AgRrtzq3AF40UJgS/K+2rBwyPBXJMP8MVMcciFt4n0Zg3mxYMss
je7DOO0kehnNCMigL3NcE7UYnV/t6ts2jE/tLSfhRSz/4qdcLQdYvkcws88q8PgGqAzctfHs3gbq
Kf+AIaYMvF4U+3V+ey687q3m7oawYFFXn+McaceLoKjvMMBJvmEI22JTg/CmdnN0DFJvuMaNLA++
ZcCmcdQ3od/jUknzSwf4aBCTFQMlQZt0n45mdbI5AB7dBfTbhk3T/D6LgX+dNHNjzwKjuIK1Vjsz
b++QrBum1cZ/nduuvOt5wJIxOmzZGZ6OvZ2PjwE+mo0N9ngX295aFJ7MsFdxm+v4AP5NnDRdNrtM
pOaONgr9ptp4bbPs0+vQQPtlKIlOblfEJ8re/A86M+QDzmfkxWxowO30zVtWqU9vCLjXNYj6YQ/Y
eDNw59nS5YJRFF4sWbqPZsK+iq5qHYJM+tvS9tKwdOq3cVHtIwvS+DSIqN1ynS9okxNqoyWFB147
/gIsB8tnVnxdK7GWxR3uIIcsD7ZuG+4uPXrESBV81cJMuMKRexRF7T7IPo6flw5MlNMZ5rEYHGxI
qKifhNFeqEhYzTbZC+ils9FIbpSWH9AGyEVS9mPCZcQxt57VVCeiyyy1EdQTvuu8nzdRDkGsf1hk
gkrDKujiD1P7UCIfpcFLrcpgl9luBxAUppKd/3Wo3NwIY6r+D3NnsiQ3sm3XX5FpjmuOHhhoEoHo
I7JPMskJLElmoW/c0Tq+XguS3lORVWLpaqQpjSQCEYD78XP2XjsqRktwpk6a+1iK6yCQyAqaDid7
8f2nzIZ+ti7T55a1n2fQScD1Vv6NGhAmKsCkAry6rovdtEoHxuDoNdYtJLxOBjXRM82qwRoJVbFv
ZBGc8m76bjkh9M7QBU6TExE9JEtM3N4Imii9MnhNUbRuwk7taOFiGM0q5E1B4V1j5Ua2Nj9kgFCR
2zkDeq62Ic2uaEzL9lXVicRQ4D1VlPOPIaOBfWlixWnjYNnPnt38cOfER+pbTA9uleVHMdbtC7q8
XVbPEUQChG6KeedQfdK0UDdqNNcIm3M90q2qzS+aKLeTDPxLXxprfkim8Kt04Wl2TbGxXS97SauZ
cqiuwUxKtzrPEKJcYBE7axKEnxU1xzs/cHTErOcV6S7/fZAZNAQ8foMiRyszdCnff00MIGRfwlrj
o+Mu3tbWPzqTIB8xtBXNZDkfM3v5PI6Dxe6A+Jzwk+Eznb1otJsRvM/UASBjVvyQAwdwkyHZ66Zv
oTD22a5HJKHGaT6nMbEWPiQv+NTUc4t1p7V5ZBppPJi60w+xzIpta9b31RI8A5K+FGbDByO3EWT8
gxG3XyZ7znZoSqD6WDJ7cxP6QMxMuUlWH+JGiH7yKziMAw+P3fXjvWdAhU21jJyl2RV82Xee5dkH
PaGAC3Nz/sR8qz+W5UIUDV1RBCCQmQd4yanVDmc7FTs4jptiuOoAKWxeS3R0adCah1iTY4HXhGRe
tuAkb44ghSzkzu3b2GmSevv2uepUcK61v6CjY99M1ByfJoV9AfR7zBqOIINu3GPdEa6C6uec2PWB
uWB5HBkCnXukmy+9eTcy5oqGZfQiF53SLnVysWtE4Fy7/AuCQgBWNF+gXjX9E8MYgvI0zxaKic9p
V6SMuRvz6EsRPgwF3dc+69sTe4RzLFlCtk1ihXvgrvQQuQXv4CFklSg34EdxdMBFZI/YQIIqWtyB
EAV+mkH5r3aeHSBJ76SDb6Qyifxs0vswqX4oy49kR0AJZ5zvJd8F2b39Fyi7/N18BkvFRrP3lix+
k8Y4PSUBG1+cC3frVdqkHZXOVw6kSG1HT35NG0VnpVoU6WQUYtkuZ7mJliA7Vgs+iRT7/iZECsH6
PexZ1j9PEgZZbx40h7ilzUkceksqNsz8jWHBneeW91J3OweXgAtdgBaa/eQB2ursz3Ojn+vcfUyK
b2HlbKA575Mw/FopIzKLW0iz37dPRTO8WQObKwLnsW/uHRRrskJkCXKaJ2EOdkLnrIt2/zTFs4A3
5AH7Qtid+erk5clnRxhjlAnvSY4pbNYJ4Gqg7IeGKJkaRasx2mIHn6VDpXGwyVVgGH52sjctIcCK
ELVaVb8Xc3kvOisqW+vZCKe3VqRn1xnuut65V4186HlgFmCwG+TTTdTZC+oXP0NhPjVICoV7IocG
4JqpM1rkcbhxTTO5K9PkuLRWG3UGv1Ewttuyqr+SSYtzKAu+Qv220NDwuAQ928PYBAiHeddWdpvP
0BQ5Hly3jqmXnbinXHrWEdfQoajFl0WiiESWu2zjOX5ghp+BSmM0MBjxwiHOeR5KfspC6GHn25l8
atdJoyfb5HtmqK9pOuY7yyrZsVXhXtyhqQ+MMVb7qN56qYKTqNJbpY2PNPRv8G54uAz4h1L90Gl4
07QCwpmojj7dFz0lmCT3z84UjYT1Y/lSQdYM+D+YR7QyygIqJmNO9Vtp9vyO+Vi98aCt6cLt57KY
7obA+14P4rniGHNniPKD6qw9N65rvdnKfqwEjW6vtBiVpKT0PjuV+RiMHY+SNcb3yEueZGo+DXF9
UCwGHQwxvkSGggRnHDQXOgqmT+96TPLnsExmArs+CJ/aWlWwj3VPC6Kk6lFITQen018RNgFrHAuo
2eBp7ysClHhXKpTAJY2KqvwxmfmucUyS2oxKnEZdzDvPZfiyGS3gvAoyy5VZL7osx3ERwicXyPIr
xNDxn3sjSAVzFq1fg6z10YoIzDTNVID6zwl6ZoqNUNYnclEGcHFHxJd9I4fInADrMBYrV5xuvYF8
vs4EvXvERRrFXEKJkcBUI/uV9NzCYuJTYSRpii9DHD955L9+obV99dnp+3YMyXOiCvfSUl5IRWr3
7Mhq6xR8RnIaECpNg/NuN611JCDdwENpIQAKDJZe0zZZDpORP8wneUk4NxiWw77vmU51scJyvGRI
3Xamj2eBIfNwbqZWPc/pAqOQJBcaNX71Ymg6s3Qrqx68I19H7Sch2q1UXoRCnZX5PpJRbTDyJpuN
HmQRfg2ILt33CdAERr41xnoHfEKVd1vWyRHRecOcIWyGc1tmyJgc691sp/CH5v2g3ZfkTzWpdLtc
5kT7+kRJTQLxR1DYe8NLyGlwg/pcNcNiYpEY1EmpxHydTQ/6GZo3HtJQfbcYe+2LTl/qNlFI1Asz
fFVM8nZjaHhbdBf+2V6Y6DTE0TGywH/vVyNqaD7VJwPDPvgBif56BnuwtSYTMKkPM2rwsG+MLX2+
I0iGGByj/jzRWY4SvwWz6pErfZ+HrT4mxfwlXaqyjmQYIN2ppZY3V3sxSpfCIkXK1wfNSrnr8dvc
igEBgLm0kky/xf4aTo21H7x+Ops5xcA2cFiJEZNgjFKI1AkT2Fqjh7plqcc9XUN57sLQOIcjp2Kr
W159sxCfp5E5t9sN06eFcvvTrBnoTMsAPBqJD+MPANp+gnuiSbPyiUnRuGwIbxQXYt+6yKxr3Np+
TEMSvVY044u/R0ig1+dI/YHSAcNBWNDqtvtDZtaY6D6XdWpYm75C0dk072aKi6PwpcFOHltHyyhr
lBzye1h3zgHxBw18wEKw5pO0PfgCuXQOeH/rdabzkGXuFxka7mszmmo7L0Qu9bxnBPG0HGxcj/wM
gkIY7ZFXlXgGTtxUvtAfxdYyOe4JVzWSNr/60pPd2sYKk7kixdQrSeC1Okp5rejwWesbOReMEs22
eBxsQS6FLMyodbIH0pH/qAl5jyab/JLGd+cbp/P5QY5muOuH+m10u/iAazG9tmPRR7U1LSxHyXTx
Bft2PsX5mnO55sE3S/4qGr3cwTQX7LPU+jQmpwM7COq1eRuMlnOHai9+IzMAzZPbM1AZY3cfNmw5
YvL9o8/BcOv7qYlAMIRLEfRnw+Re4tHrz6OD9CyGcPhoJ6E+Sugkh0ZT7Ua1XNw3S4b6sWGo9kSh
5n6zA9XfzWLISAZY7OlesqazEqXOD6NmmGBX4ymxW7mT9DwfK+97Ko9Jhlm6N78nRCxVkubzU9oA
YPaOpB1/0+zp52oh/DBs2uoY+p3ch75c8d9TblxD6RqPpYUsNymK8RPWIgK7ZFJ/54mcaSQo4wiy
DJ/bgIjLyEkLruzkjS8+v8y2X3w4McNXbSj3EBRh+YLUm4U1t5oNwcEv5MhzXEC5/CmtzPCtnnrO
LZMlv8wjmb46tvOvyhkCSimUz2ig1Ew8gl8xCBpw/DQoa8dBlj8a9AirUdMRHcuSiQBMDQzpdsz/
fbWJAxvZWWUTouAgCL/0tLhJzQgMYR56RWwNnW7HeJopatfwKpW8OU5C/HjllsOXZJYV2Ylibp5q
gkUfCu7xgM8DOQc5F8WVyOTJ37noJe7RmItTZleAjRErMCBy3NS8WTOEBWItqru5tGaqBxNhL2RX
/Fb0xuPpeZjraQFyTF7irpHencjM8pPRms6pMo3liaxyTqYmzsiTsoMGLW8q45d0Au29ocPuPzhL
4X7EOJIxGBQAXD0m91v4WyjmRzf3L77jZgeiq5mS4rkLSM0OrG9uCRpbzLGxLyRyCtYlEualYUeY
7XGiWdhW7TzE7uM3/Vm0A41/OhqyuKBkbICTgj34loTLQ0VYDhY+zhZVLbuLRVYGHhJSddjmQj+K
6YV52zQgayWTmlO1WS64nePg3U1Reg4hnsuB6SABgdjtaAScU1r4cBKa9ra63U/uMJ7nnANTblzq
1H5RCuc9IpZNl8h9z3FkSLr4caCrfnSovbayhngwdIqT+zLzkZVCtrEclHNrK1EQr8wOGVuP3MXJ
wnXqeP4m0w55iQE4cE+SHkRINARkb3yT07jNfXJUQljLsbcNMlQo011C6fqkA7+L1gEGBpWQ2WMB
GUpeGmnnWzcr2WKmDLSYSOtqp+DOiPlTQUgwgMLIqqZ9poMXR0APl/G4nebjVH6QIuVtRwy6XuY9
uUvXvHAyHA9kffwBRIk4FcHhdgzc3mEohWTDHOVy8VLPO4dD4W3JVtzDEvqO+/HDJl/j6mTF0dXu
CiD1mq229AiFuPxE9wJtCI1FtDzodzEvHNwZuxeM+UstSDGtUvcS2O73oFtrOgTUUQ3/hgqeQc96
9HTYEx7JxbG3eS0+tEXx7TdZ9cQOvPOROqKNpxHoo0mBB0C/AyWPz6hqTxF1X60LnltCC4vDXEdB
bYKW9ajzhBu8220RZbm1p7u3qyBZAAUoNrMCBdsQJTW3cTRA/daM5t16jHDt76op3cZZ98Oa/fsl
MG8hx/ihDV9JCsJ9ljvpE0p8b88D+g6bxGYq6EeNiYFCuPquSTRnExAJjtA8FXWOzuGjGx4Ngvyg
IQG6TnAdegHsarvZMQbCYgu8Jc3ZfdwLdvOvfnCUGI4XCabZD19wVNEbCy4m4q6QoU0BBwPrGXOh
MY8YrL7Grfskme5tlMooOQDDW/ZhaDB6pMUtybnj3po5ChBopuevKPmRQOn9XJLHnlZ3OfrJFLhr
l8XnqVRPVKp3BXFhOPa8HMZA8EVm7hQtel3Tk6eRXJtNkJFz18YWogXMt00QR9nk9riSl2jVGdR4
NzcFDDGmxTRSGkRCJ3b9T/hytsg2AtC93TUXaH0XPEHWyeTczxkxavDy4hZsQmju1IzujP4uc2ye
xgo2mX+mVePghUXiwnTsocE3fuwTTIZhw36G1IhqqdnaIPF6Yrd0ALfZr6+eqI7afqDzSNk/zXvG
2pETQ3TWMNWwslo0utkpS7IHO6/D19z5HtIWGDJKoxtuETqPs+9uaf49TEG574qedw2cKSw6Br/0
2WiUnZCxJ3TbnxZbHDxpQDl5n6aAg56K2czDH+ROwqoiv7QkblXFNOydpb8RXyIeFVoJIpJalla5
ssPzIPmEFBici4POtI0HqMSe0244B72XFjRoJ+Xpbowb8eoHqySBJADqrZJdvNBiG+pzSkyQDp0v
Sn0C6kQsY3gPUHFLOO7el+iQR/JHYegrU25s5znOriHJcc2oss1EbgyegHAyo0l+bs2PIDPfKc5R
o67ma6MLHorajlF0zRfwg7zwclguM3IDPxYPBNHdcpeWK4v8t1pg5i2WUzVNn7tZXYX+HFrdE3nW
7JVr2NfUURJ0dvE5z/JDyjHFa/lRCM9hYq/O2UCcTYLLxbBumdEy0yACQQwXUeEPqZYIoRX4mT5y
q6su6pORBcdaLckFGMl2Gk42OIaCPSTR+2Y8GOrq0KeiCHLOQVgf4vKVvsOmiF/ldDd6rCj+8swU
nU5/v8/Cw0hftO1xeGq43TRZZgG8tgpuK6c8HS65RLqhEX1zQhwZa+Cn9dVTRkU6O1OksaFbi/1A
ciiIk61pfXH1t6J7ZdzCYY/jIPsBhg5Kv/kCbaD2230XvHUCR2prbk36HYQoAsau73qDnhuKu6Jm
TeM8+Xk2QLXgacFCPJBlkIXzS+cAbR0SPEFkhjbb0gpexjR09vVsPTmYf7C6Kc4hCA22S/+BzOJc
FQ1i7+G+5Ii3DzNVnJ2WWQP1C3jvwLw08fTStt2dzI0TirD1qa75ydKw4tCItCD1m+XqgI5e1mzA
fCCOTHAMtVBDCx085guEdzwMyCe8nvOd9pKLZQ5fa9eGEoUs07/ZVf8iJic5Br2rr7SznPIRssgH
WxDdD59KxkmHq8fSiDB+XclRaN7HeT8fpi4kThHUOfCLPRONtzhJUMVXC/oa8eob9V1hwvtHC7Tt
Utu7z5bQO7Va0cIdnp2C7rDHsUait/DnxYyWOHnre0dfCUzcU1szrxvf2tXbDx9t36HCsqwHjA07
ZR2KrNCkcs4Y221z2mHnIECerSa0LwKVVdt+mtRIh7t6KdBwdGMfWX0ZbGphngEb7aeKCRvK1LVp
aunknE0JbG68UHta4fkRD3xLC3Bpb44g27TosdMKosK6FqZ++tTSyKXNkowblOOP1QLBRE0ESNcL
pZhBx13Y7RGLAj0lgtq3DUekDU5V+HsdlZYO8/KWxJfccodjOeqEc0gsiZto1KMZ+m85fohT12HK
MVUW4lGJ43OGqy/lW9i6PpaIcAXnZ819mu6lXTEtNYNvDf9s41qlOBhYjrYa1CTh4YUPhILeKrpX
lJoGnrVj42UUQDyEfgYsKtGkUHjGF5fasED9fqR46HeGr7sN8wMc2eFIMHZAcTT1O0FhAUfgLqFo
XvWmPlt1Th3qw2XB6FOhbQGSdp28IDssTv1Zl8YdrYTXwi2OhjsfTfwzS54QLyIGOlbhSHffPS8p
iivKuqFjVlsO5FH3NgkPsn/F9PLQWIG/tZceBoyTkVtYyOlmdtjFXAf5CWiUP1JKaLivgTouTfEt
1djLHJf9akSIesC0857j1Vzko+9m8HwcXiehb/isXhHr33BQExFiUzUljmPuOcufZCndUzVbIaI0
lMmqlc/xZEBp9oOlPHd9UR1wNpDcxCiPDI/aZCdMxPMSpKQ9M4ZvcBJtUXwHdLZJ2J15uuMmEklx
NXwbT3E9MUPA9JyevTE/02KL9+h6IBjJmJyGEmE6KVSHZlmwoiv+zuri94bphN7L2MI3IgemCkxC
G727UQiqG68Nt+sJZUwxYnY1YVEjs9YtonpGbvKRnTbbANjKtuEgvYOsp492oEUxrNTcuABcv3QJ
PryCfIBEu+quKO37LJ96DFo8s6oPqlMPVeKcSHsldc1DFA94WqFN+UfP7L/G6dLuaVggbyLpN4Jy
s58N85mX70GtqET6WCnVlWVi8cPMvix0wmJRzG8eAlXeHD1xUlPygngo/+ER8nsKJICUpYHHPY8D
kTWNtvYZbl4ot8LdZQu4OOWl00nObncyvJXJUlcFpnO1lnc5oKMcWZOxrLYUhENblEHYfDOar0NW
y51KxA/EYp+NippO5fnBHNEcWPZUbj3Cm6M+aN8SRkYPFseNKKAZ9RTMTr2jbZRvLVnieQ0G42aT
sBipZhRRlc8GYr38WQ/qRfvxl3IQxt5RS3ilNIT60TP6zhSkhRDU0ZZW+q3hAJxhFrgYiaFOMKTz
V6A+wbUbWvekBvrZpufTYdbiwVpnyUtb3jeeVR8w2TY/et8ZjrOlxNWSSfhNT53xuSnq+S0T9QKv
CmfkNoVC41fyq2nUpOc0y13rpfc6tZ6M0VqbsnyAoFma5xl0Bc1PJhY5MJp6lioKzfBH0WK9Dcd6
51sKSWpfUfxkBZEX7AQsmkzfkRk65ckpA1QD1uQ9JZljRZXfvnoh9Qz2O9QFTjzuujlAsV6H+qWf
VXYMiqp7tYyOyHiRfWWIoo5zUgOxU/MNEtizbuz8ADGlXY0O7jZX+W2oUbLEPio1GwM7Tagdczh7
V/U1eScgniOFdvnUpPm+iWEh0PW6NXGp7qdpeI+xeuyQPrCidYuF+x+uymZouy4KW3UOxVUn4r2n
e5AaMH46EnYQdvJU8vakzjJbmwHT3oYR7HMnuuHQlGVztNrM/p+Q3H9Lm/VbnPr/XTza/4fJZ+bK
MPw/q69O3z/K9/rHT+qr9V/8r6wF0/4X360phLB4CSy0Tv8hv6L1/S9QzQLoub/yRIFZ/af+yvOJ
aABH6znQqjmcrBkIHTq99L/9V8/+l4XJA9Ow8FFzuZ717+ivVnHV/xZfuQ7sZDRh1kpAD0WICONn
8RXxya6IB/TQPpNENILJTmOhZp4/83wRtrwtBc7qP30/ANNWJct/qQf2tqzuOz7xX64JX9y1eP15
DwNh/iL4GjzcobRTocD4XfbOfLrGUmg+1kEwPoyTcP/hcqu88edb9AL844w/0L5Z/Aw/32Ivekxh
NsaP2g+dQ+ewnimLFxy6pBf9/s7+9lKhMJEvczVEdz9fKh7KVsD363aJaSDO8RFOchLVjPsEDdbd
7y+2kon/cl8h5oogcHzT/PVr7CrVmJXZdLvGVsVdaqvhkLH1fZVMd5gkYUVVpcWo1vIGdXNcoGK/
v/7f/YyrcE8IuPkh9/vzzbJ3x95cGvAWvaC6tAOORgZF6tovQ855z7D/4Xf82+sxKROA45EL/nq/
IUd92FI2WpE4Ztq2SHnzZnu8iCkILiHy/f+H2+MyDrPxldy8MlP/pJqVFeBYyFFq1/oGuFmjlBH9
AIupdeAepxA/5L9/PaDfAo216fPmr7f/p+t1GmdsNmn0WsHsMczyzAcxleGtsjACTxZAkd9f79dn
Faa5cEMP6xIrEMT/X36+0qXx6Kw8xJoz1gPk4nyP2BF0UFtnX35/qb8kuvx6LSIe/3xvIbtrXjMd
3g01AQ6FN9TbpOwI+sEAia0kGSjJLUK2mvkxiI3hrp1m5xq3MUqP33+Sv7tpHlgQ5shOUVP9shZM
uUY0WPJBNJb4CO4PANAwzaCFyOnb7y+1Ph9/fj25ZwvQHsprC8qq5/xyz4Frtom7pJIQu1CTCMXJ
yV3M+bnXJL5uu376nvAPq12ayHj/+0v/ujIQ2wOnEiVKYIOoBun289eNXzxkAJhUu+pTtjPuHGs7
vBmHQUfL8795IVY6NjfuxUUFH/4K800cvC4xM2sybgv80bxHW5IzZMoACQ1rFSb+iZh2e2eUY/dG
svJw+P31//Idm6brsBzYFmdHy7V+2UnGjDQeo6FX5YA1uNjgAo7oZeZrkCJKkon5Y0qd/pQstf8P
a99fvmHTZLP02KOR1bMZr8/Zn15WlHG1Kbu0hP9WqyMXoWfD5PWspRboGbp6i0BxPMgRKYqdcDr+
/X3/9fIWhQGJLGxpbKJrftOfL88wNDTzuEt33eIue+Cly8aOpbO1294zd1bp0dexNd1Pr++DY0N5
8U+5JX/95h3fQw7I9gNRLfB/+ea7soaM18sWDGm7KrfzH5nT2FvppfXBVCN4JVoL+8kU6h+e7b+/
cCAE/gsCo8Nfvvk2G/DDNS2C19yk4RQ24a5g3HtYhF3fJfngvM56fEJGkf3D3r7e0U/vMzlQXND2
14ps9VL8/J0LHeP4pAu883Ms5wZEkb0ICLoXlUWAaM3zD9X0n4DZf3O3genwDvvEdflE5Px8UfQV
eT8q8Ak1fporljZ333nWeGorAIlzZ5lPU9AFz3XoZv/whP/1ytSfAdVh6BMpxcv985XtafLnTkzV
zq5c2oWF0XxJRPGp1c4qEXegaZqM6xPh3v3+0f51lyc/xAxMflfXFr5n/fpKM1I1MEMlCE8lk8t8
tQGJxbUvsORQYofG6feXM//mevhjTH5a1DfELPzyIGeNYYUy74yIY/fyzrHNjHwLT9LGzyZxDOZY
XWMDrOqmHfP0mixhdvNR6X/rGSjvZFYSbOdo59RObfdiOGo8ZlY4/cNv8ZdHj3fcsQTbCA4swZHh
598C+aBK85ipidemKUQYeqsOnZ6j55T5EeHUuGUt6g//8M1gyub//emRt6zVlfE/ai6qzPCXZ8AP
YtkDWfOitYtabYU7quWraQMg+8PhQC3vSEmv52s1Z4a4JH2W20gFyWM4YNHA5dougEIOkCPn8hlS
5QJpcEkc4URiiK3s6xAPQtyFAMnN5zgdqpC5atfSDZSNa58LMgq6YwwCHwuWBTH5SAcKoDUKFQUT
FERYInaVX8bLGSdYVR4H2xQTA8S2w8yclyubZrKDdyztlfcZ0k2a3Frm8m0UN7ZGcZtkIyxEo++/
0SLV1hmewPhp0R26l9ZQLZ0EHvUM5aRcnhJ7Hmhgziu0sSJr3NnNdulY5MQ2iOvslHlu1VAc7uvQ
1OJlCCbno2ib+Vi7NfaAZEbvENA3JqtzDJNXk6qMdlzVr3OSdgrQaYdG/bCkQBpORipDwnrLisTL
bmmNq2QRwCXRV9176Ix2C5MEd2RF8oQ+yQQPDI3gkZP94qOgozHGCEj69KTV4sZf9cQU6Jwo2BV0
1ZR/NwMvRGrCWYghZRC7hFeGcatY0FIfi6JjGw0qJWLe0YLydzHUWcVBwQ+wt11mde+1Is1n5/hG
TysVe8xW5ZVGGtErlHN5l8/vSKHHu6HxPYIVjD4e76G6kGSZDW067LMMrcBWm+1AvifKBjKYMvdq
LpJuBf8f3K0g9+/obDd/2K7o64MFltA9ac/ohy33ndGwx6UNpDXIrJMfq6W++qZIdTSkopXnNIEY
JCpawQflun0CI9fQ+aa2sgoGSa89FHhx4t35JXpTumW9zKLWM5HshcGoRsyLFg5umaaBtZ+82S/O
mZOjZUoN3e3Z9MFv5RR1ycGuqnmKTJ0yKxEdLcDZSYZ0Z8g86XErVDV4L1M62aakrB1OoUnfem/p
Nv5APDXdeR1svS2xgmoiacMgiqPwl/HFbpUmCaJtKcTBzKUStb8RV1HsjQ1SSCZ4O0cBoEb4YDv1
3mHg9WLXCb5RpXrS/rA+EwO8ZD0p4EOOmd/srSR/FJNNgrJbzNUFSWBWgW3JIXz0DUNfhltNd4f8
2E4uknLrGfm8gRe6CZmqCSTOwXOL3fzaLjTadiHzGq5A0zMgynkcGDFVOmHwmWa2OihtolyvB2h2
AyDbB6dUXXWkgoA0V7b5yOskO0khXLVi3NRse+TDzHnPBkPv9NXswvgT+xm+miUVQYweOEY+DfBA
Ucl4Hk6jsrRtRnsWdIw80c03L+nYo6hQDYKbp1Bn+1rkcnxAIpMLyMxlJXc0OcrHVd9hHOxGtHtL
COQOJQivnq9DDOEDBnIZPnDwof3ddpnd3pBCzc9oHM3iHFZiuGbKTNXOYjj4fWZ2M2FBH8Y4coMm
PsHzQmc7U7Ll2zAzff64sCwUP6UAIlq4cjC2cWzPTVSH0DN3Fb425J/INuCUs5j/yHsLwlSyBNbN
KB2UMwya0uOo6dgg1g/EfU9fOAa49JDSZ7a3tBXTiNWEw1OKi4Uo4bIGrjRUuak+Jwa8BbhWHWq9
EWoYAgXp9+n90Jo4pYjUbNNzUU1tf2qaidcc5VHo7zVz8g4HcTlNe1e3a3AXsMY7wDkmJJmxcMip
ZbFpSK7wfe/JcaU7Rk4piPPW2g0+KjHGNIQ9jsi7zANRtvEUKKE578aKYId2ee4Lg5haBvgziG/w
KgwAfEwNaPHx0hSEWtb0/sMl3rQMr8WJDnh+DzChLiN8WQkJxMIZPvlC+eKYiGF6DMMkfYkD7b1V
NTQIIkO6jiRbHptjYTLYRhkTMyNN5wIIaEdhmEUT4Bi583yYYNDNmHZFY4UNbwvful3Yd1Y8p6ez
+rVIYlfvsrjOHzyVw4drJOwzJsX0WXctPvvnuQnASmjtmc9+XSffcbojF6RApG/mMen/KDT15KkB
payJPsMru6+RzBWHZejH7uSEBcm3Teqzp3fZwHYUZMlHlRRSwdIWGbzv3vRfwzlLmfxNZoHjMNAQ
RfwqHhcEX8tKsC31Ye76+uyhbQY/C7PlGRR/DhA2NaYLqaMWioM8LlFY9nOyHHRsISuqG994U92y
/FFX9owaN7c88zgsMez/brAYvNQpupJKK4YCNJAqyEeZx7KUWEt+W0I1dQjuYuPDTN3+EQOObk8a
KOLOtX1UqbnZCuxeeY6gnKQS64z2z0F+j04dyLAdB3If5zEvxtTZ7kyH3WYnwvsMhn6aTT+NgmkV
V6aeXZPGU43QGJKMooP3Q1vfprTsriLtQpChLlRMbPdQ/rACyr1u1ZxHc1MhbijCbPmWmKPRbpuW
UQ0CigkrJbNU715aUmN1g7Tm7iATMj+Hgd/2nFwnzElV2p3TpvmROJQVO9tv/Dvb9jta/1XxPiRl
eu7gz4homRpnVXG59TdiStqKssxJbuyC3YjJSvvfVryLBdWfoeF2Hiym1QBjHWSvRUUU9bwEhbhm
vSTrHEZgd3PMbHlJ/Fl+KTXjxQ2a6EA9a3+KoRRjnJVbPzGTH8CLAu9gDCAgXyu1FPdMQAhOxuC7
MLp1IdtuRqMsvmsMjSflJYO3i70Y49/YJOGL5rF2sL4IsJiMFFg/lqJQkSJk/nsc5/hJWnjeyaYD
8DSdm3Fe61yb0sd3POQZEyXcRfvDUJ4qZ0ZgPy3Q+ERvzl+mFrRlGxQM9nLs+PaaX9NVUavr2tiN
6EZek9kf95bD4rKbGPR9xL2Y8MFg15kimmvhw8yYOT0u/kgQQFmKAA2RgRZg2xJCQGC9yABw1EYv
tgCxkkcE0PxaXcDUZeuTE2XePNPruj3YM6xYi7LDBAcDGDayCEySVGAhpDArHdtuL4bZ1RmL7Ijg
ykUPt63mmdWr9FTtHKUFcngX8kILQtJAbuytIWn1WSZl+GlqiOyO/zt7Z7IkN5Jl2V8pyT0ogGJQ
QKSrFjab+Tw7fQNxupOYZ1VMX18HDEYnyYhgdKw7F7lIYZjbAED16Xv3nut/opp0FoiUu8ygY9pU
tkKSmMy4/9yxfuqtMXksnWSOVhH8X2ijtezSVa+c8cFARwhcPfHvyzldZlVNOA2nmPr7faAQpSHk
xeK+NProHklRV1Hg58XTXFdD/Y4+HvOio0CaBd04FhdkjiAB6JnSJ4xWxQjSBHyLOu+QBsCh7Nz6
qndJAk5DzCW7WpY1qxhew+EIHDSVqwA+yGE2Cg/1GsZYCH+9vTgd3d4rT+1cVehoZE1nwRiaLiLb
McnbXRwqo7gkOaCPdz4Tp3k9eF2vD/XQYCXGhpTFhylKyeogBMUpjnntA+mICPQgU33qB3xJboj7
M4Zte0bJq5JD2i5oe8gQ/ryeBfyBYCqY6DF9w+KQIK47E5wXuz3wi4LKxg+jA9MSIpMwV044ksbY
PhiDXbGtIyjVq8yyuk+GrWGEKkiK6ylCFzmDXrE3g2bKve5jp4jWdJWsexNJ7rTyZjy5awAGPKIz
ylaETk6UjxgCdLGTLsoeA0k6Y+sWuNCGnLQBD49DlBTypDjgD5ozGKExo8pdC5X5/XacQl/TTq3T
m7RRrImiscqD6NgYD7jCa4hOIuA9y0n47ypx5MTtOY1vRuwg9OGqsfJJZ4DDFdcT+IwixUq0AT3a
JOjUqqJYNb2xKNhyOagNcVYQxFrYny92maSvfUYzaN9NHbSTHEIguWph0BIfKRN7VfV2/pTSYQEA
A2TN2BKfJDM6VYM4trWtKDsdSl3KSYsoCRoT2sHXVEgUGX7TBIwZYeWvBSEYBVUc5CoK4bJNj/5s
yb3JIDlACpa56gpJq5+unVoliBqczqAKGQaqbDfhDMtYo562gIqQpjS4UZ569i4oOi0uEu2MyEEN
q84xMSOaBkGdUWeextzsna2g1EPNT/UKqStrruNCy3si27qTZESLVHgIOegBuAUA6biGudU82lg4
Fys8xZmhANrg/tnCZc0PwJAFmFlD68eMnohcSVlrgXgCL+u+stBGrwU/KzemXOSJSH1qb1vjLXpP
AaBVJ8coO/MsTZrOfvd9NR2cHq/JNs2T8pOPGMPZwQoq3lLuUp4U4JjsFaW06002MPojAoSdbtNU
FhiNzpG5sxjZ5r0MFCIRRLYRAkiSQ7Dsl2O6K+ELGpt6UNXRmLx8PvSyMN74TTFUuLLEJAlwDWte
mffBaarG6ZZTrGYDnzEEWI7HU2YZYkyvDBhUx1YUQbmymmg+a1wfl6JubGM4GL0ElpCnY3Wb9bXi
7Dq4oBNdzfVYQe8aWgbzznwFENPpWH3N4aFPqRN4OeIgPhLSA4vC49HwcuIJekZF5qqyBPpnB8vk
umzYMZFBNPYMCmWm9I3HsDjXNA8wCzNbe8gKsuA2LLIsf/R39YpzTCLALuaczkYe2/YQ5DaavnlQ
lHRxXZI8i2+disXC5DBSnkPV6whY2AFfReUoc5EncGmT+M4tMMmgOU3Mh9wvkGM2UeVv9dT1KA/C
DnLE1Bgd2RpuEBz9hAUSzbAJXgcB8rhTddzudDTWqKRGJdwtkGL0G25i03JmEjcAqbUH2SA6y+ZD
WnjEjtgRIgPECNCEPD0Cu2xQf975XV+eJw60lBuziP1wHcfpSIVXTcEIMsKH4wjXjV3Ppi0SXTGP
8u4dPU8DsjcwFqSuSYeFTSjwxZFfSGRyNC7OjCKfgCbGGppTkhvxsK3geff0r1R9iV1PT8e6FkO0
Y9DGT5cQtc0tX8LFOQPXKFEIVPHcr7HkVKB+Uo+UnjwKvC2/aBje+W6aLQfUyk3WOi2cbucSudhe
ac/oks95kkYu6VCatRq4I0G0HClsDlu6mMgyZDKaBccmlSRztbitpoM7K0TGKgVISOSR5c57KPp+
Qd8NoIDXYrq6b/oQlHrl6+mREKpB7FwLFjyUdcx+xkhBtx6HZCTArwaNZ8WsSF4EGncN7Vh/Bpg6
n0eGnllGcBcM5wn5HhZqPoFYNydlx9oklB3jOeEDBRrpUmpkYlbH4LvyWYY3HdwPgyQLkeqtnfUN
2Xdjh42J3QOEusEOvnJthO6oK+WSUsNGZqzqVIAoKlH847XMjKDZQTCX/carAplsZqMljyEEWklp
5hDj05PIRTaNPRZfnNyQFzVYLbHD+sElMVsHSIIDy2jjccRCTx/RoV7bEU3KFbdB91HSDvO3PsYi
9OHd0AP/INAKaAb63Rd/llRooxMb3sM4FxpCXyGs06hnUrpSZtQ3crKjGAue005rVwOK2FiOpbCw
+dhjzwNvFG9V0cLjYClOW6R6FRyR0Vrco7ymxTfsJqm1HmHu+zhijIC8uinFCt6rkNS5TtXRg0kF
ZpCU1beo9NUCwHUzn6A+gKh+vDddj0DlpPCBakQNgQzruTANBKFTGMtthiK542jRighza+ZHW4vS
85jZvHRD3Iy+oJcg0ZqNMLcQM7sk5IFMAI/n+KIQuDYINl0x6UteR9Hpy5iilge1sj0cLrTTIqS5
7JccpNscgyN+0EerSDirh9Y4nmOzwrSA11eezw5hIuvUq8MvCSvvp0J5/gPkPOI0CqikfANnoYnN
ft3e8ZbudEJMVz3aVQwD2/bi8B2eVjUf6mAyxCHmJMmO0kFmX5d1I6+oEOfpAAm+GK87pMfIyCk2
awwE0EPWQNhb1h7YTZJ1WRG000Uxxn80l5+klSwgCyqzz8aUy0+mavBIz52mawGMjWq+9MCXEAhe
1GcVjZt4a8eue55GzJgPyhNzcoRJYj5CIVRP4BAXMbsasgf8y+Z7I61RXNZNSYusjxNlb0yHFx4J
8432Vd1E3g4HTYpkMRKMremVIcicnTdGhvua7Uas+8iGyYFlN9nrzuYMW7UU9iskdvO1h5j1OKVT
9m7j0Q3YGQzrE8uHbm6poWOP4NVJ+ig0KSA29Bky7neOY/EWRzXVCK2hic4ig6j3qDPCcc2pGeE9
HTJz63Y2HZtOzlxoZ/aMl46jIQfmAAvmXk7I9M6SGd/nyjF7zALBQBGF1LDuNmzkRDEOXWc4h8mE
RFDrpE7hPeYj7US7nXYwWOg10HvEM14XQnJ0zeYeGAL03efCzox+bdjsxrve6s1POnDYIWhhMhZz
UaLckXGY+Wd4BZEPCkdhLLTSfOCODThInnmub+6iRuPWlgpQKmG0UqHIt5dnFn9af2JjIgKRe4HZ
Hrk8RIaWdnaV24SRrXSlyAElvUWEe+EbJcmKaaChyTsep6iedvELSx2OPe6H6DLLguizNKJ4SWzo
yN+gDw18sG+kHvYI6Im4LCIeh7V2ZrgnRjMZFfN7iBp0t/pAb5mog3fgMq4JOi6ag0UyFDzSugjz
bdMr0HRZqwlmjLwGrWKRyxY3eF99NBJ4rDsv7IfbcrHCIs6ZPXK9Ih8wgIzH8WgpyMQsCF5RHLKO
Ph7v0LEOQY6pHyOs+NYx6Fn072jYtMG2mB2Psoc2prPrZ+0CP4lUTKeagItql1nxlCDU7zi5s1KQ
WwCHr8KsLHB8EI2pGw4ueHdJGzT6Pt9z06kruPx4W9w84GiYWIvXcIbv64Q1HIIJKjCdW39e3CVG
hFeZBm9xGdfky6362J0f6eUwPINBm3OWD+lrmJiinzunodMgvPhJB7p3127q9fFacQ5pVhFeE3LD
8sXA0dI1DnFiEOuwJozcfieGqKSpJJ1pj20IoaN0/WY/ZG3zwK9j1RhV8visZlQVrCSE1zNZUQKt
OlG6exYETjKkLhFZXRe5X8HMnTGkc+KDrp1DM2Qrrb02ZN4iZHWgsjApLeZGW7vRqum8l5TPnGj8
1CfWK5pRFFhzYck1E9Ben6ssma4M0HXBbsotUqVY6PvqHGxK4e/92QuCw9ibBVVNpHz8vW7Sqp2w
6uYj/dyME9DsuWIT9WVzmCS3C2jjKu/3RiPyewVvpzi4wCAPMfIfa4nV8D9mdHMduI9md+PZrVud
pTlJmfz2aoT7GxpXoVvZCghBCBi2zmKT+iVKS/rPREicA66PIFS74LswGcE+2dLlgsAHiJrL4DN0
D1aNIBl+l5uL4z2JouwWzAaQ/S73h9cY0o1LqFkojcUd0D+OiW9gIiGGmF2WadCmVn77bEQVx+2J
vkMI+cgC/+5Lt+w26TTEhETDxdAHxf3x0k4tkFuQBWV5oVKIBKsqmMWb6Gu46pMo/Tcva8S9g/0A
Dxq9Xk3U3UIlTSOR7aIptj9LQiIxKeGmevJwX+6xXdFKDEIDOXAtC5ipMfUbcKcYOyZIKKpWlEzD
M9qG/tNIWLLGoobM2+iGJt8XzTwxHcEn6mD35e9Dcsk5/+sgz8lGLqs42yqyh6s9jIPklHkSvXYQ
zY1/KLrJvQ04GaWso9rrrmNOysB9ky66ocE937pBl5JY6cRVsp8c1DMXVH+cWOAl9eGZA9UmvE2Y
T8CVLGNz+AKrPciJmBtlJx8YtwTuJp8YRe4raBX2mTGNaXwjCogOl3oce6D1aVoHtxXJdfLcgfSj
XgBXk8WbWSndZaaU3bXlZgWaWMeqvb+TVf1hnsyEFk2EZ9ngfQhd/klW5RT15HFoHDd2mAxk2mAb
gS0ebFnk7B1GHvWboukf6W4vkre26qov6v/8IJ/9iuV7qzCkJFGs/ueX6twfXtj9z9c/FH2uNq/q
9Yf/syWMUU03+nM73WIzzNXv7L/lv/x//cf/+vz1r9zTBv/vf71VulTLXyOatPxBRSuQWPy17vb0
ue0+T394wTfZrfhgCs+00SYiuoXhY5Iz/hv10BAf6BX5iCp4kBdhH1fod+ph8IFWtxUEaJoWGcIi
6+l+U906wQfLs1FJSil5nWn/I+rh8k1+mKxLh1h7dDuL9MD0TXu5i77TD6WhZslsHXTaJh9wNRtE
p+Etrurt5AyMxvKqzD7S2tUH4fPYU49xHlw1RFHj0h/Gd3JbsJ63UNvosWf34aAJnK91Wj61LCio
5fPgo5MF8tpn1P7cWYP3BUXmq8NS9Pb1R//P/fcvS3D5f3H/vZb/dfE6ff7pnuU1325B+QFRtYt+
xg5sxF++QGLz7RYMPix6b7CbFgo91jgTZcW3e1Ba3GhEBqGmCyQSTW603+9BaX7wBaqrRQ/Orfn7
k3f9m2SDhxaJPc/st///vQL7q1jpe2UHCkgHNRG3oGuC1zZ/Vr04Ud01BntWAePPg0JHpGDak9LX
sZQfSGij6I76BF14i8fusolcnZyZM06RFZicKD+wr9A0jUJIoSuGGByjYjWQlmlAC6CHQQzjU+/S
/sE8JocXsoUSuYtVOM6MBMlL4QRpciRPRcQg13Z7Rd06m4RJ1TgdzWT8Yp0RpTZxzsTHhRYj0BxG
9rOwvGZVOnX5SgbKTPkRpvpOoU9ScjIYoiWd+QCUI2LckQTF2WCYc7uxmd3vupmxDwYyem7bou3i
0+C56RskDfAuTOvXqRijUz1ChMZiWOtHNLpWQQOqafZkgoxgrkwr35eBug9KAsh27GSbZmzigxN6
2a40rApMFqPf3YwN41VgVibTSjPwhIooXsc6VS+l3xMcNtBQdRU17X8eQzUd3//7Xwiwf/UYnr+q
Pnn9YRtYXvDbMyj8DwI9tQf1GKMBd/z/fQSF+SFAjoqKU+IIALvG/vDtCXT9DyYKNCsQHoWea1ts
EN92Adf94DHqonPA/mGxdAf/5ClEEfzDNrA02NBPshXwPxtD41fd9HfbQDbKqZQIXohQcMsvRaCC
j2XB2GhTRXqfIwv5nJU9jTP6jf7HEA6V3vqTHi8WFYWzs5gnPnoMAclhsIwWgzHAc5IDmLbv05kI
nHXrS5gm+AYlOD1aXN2qcnIoQSGdiY+h5bm0qbn/YTOMWlqwSHrRIKrK6CfAk2HiDeiy2lmYq8SZ
rTjmEbISZ/f8aipb0S8Z30anao194TpKAT31ORVH0C9pUQ7DRH4HbAg0Cm7SgMRqEgvut2Ni1hpD
9E9hkafPdu7jdHe8xfzeTU1bb207tt2V3Rv2a56MzYijy3Poq1ROax7EkJGjadnTyu2G+boPwvIL
sy7jlFGSA1ZrxluZz+1N6GYy2pj4pcZdAUL4FZuyr58mS9Nlt4G64TAmN9YVExwSehAATiewttuR
8c0xgJ9VQCfz4UCWaN4ohGnp7xp4Dc9tHNUkxgZl/TpmXeutkDUg9chsEyAXSzdMyLg3UEj5CCXe
28Fg7jszVAKEVCfuhdQeM8Gmgay54diqv5DhkDxGDm+Dw5Cp67rssBuge4zifJWbg3Fh0bOdT8yI
owdiPFpiOEnqeOpBxterUscuXRC/m4tNQrq4YoDVRY8KBke0bosqaPZt7xMGL1OPNMfaqwZ1gkoL
nNKZgdAQOhEvsIrMMkEp0P08DhNBh+uoT613rQP7ZJNH6a8GC+IJffwM3l1ex2LfCL4Ol9em4wX8
d3R39dzr00TkWI2aTWM5z6h/SUkRBTIZIAgwL2jKkUbVV9qCC+g3wWqUrQ1gisggXRmT3KIKK8zV
5DRIYEyadeea6U5JUEDJZ+glAXEgsSSJpYZbPjtAM7hnaFN+cmozZ67hKMwo2nGgtyjmR+FaaaLy
gJUTzbIWWA/OW9PA4BknXXND+B+sAIsgyzVynOx9CJktr9mmPLJT6HqTjQRSgksVpdm2H0q1Qooa
PCvMqNmKySDxjTQVufQV41kckgHitS3ZdcaTMzWZd+hzHX0x/WyY9iXVmbdBgpVkV6QBmHCaYOiC
4R3rac/xCOWjFQoA955o48dwjoJu4dWGLeDKmlFFquz5scbnmYCAgb65VszlaqYALWARooBkvDMy
oDLrgqEdO2k6MACmoZQichxaY4W2Sb2MjHaeQgyb5ClbM77gGm5Ed2H7GVn1lp3JYo+8Mi1OVSFL
5xhFkIOONi1UbCF56vhrLJNY2mk+JunVNBjaBIdhzfTSu5lrbkGzhXvUhg1qxjwAPDolMho2sDoW
vYJPRbGugwAzfgMzbDzRqQ/vmafxJJtzNcSbpE76G7/1K+uUGA52ybEFf3A3ot6wXpLSJiwQhh42
1zG3xnrTtHP33HIjOAiYhp7paGujNBJTioaQymei91x7KYbaVU3zqL5KstgNbxhwAgiKQwOVhoDU
OJyTZmzjDu/BYFxmdpB8IYQpRn6SBX3A0gNCc2Unmd3te282H1GGBz7IuTp9g5stFRpBnDVAKiuS
HR0kIC+0eKP3ntn0exsXJD3FpXYYO+h+GTpjTXkEEQKLo2Yd2baehbUdFnD2BFnPUysX7mKwan0v
epKF6JpzjcVUbsvaVU8lLTVUjk7r4CYZR7ALyEoRTblu6gOGqhg6b4GfedGNQETge3ZdbgvUr5+C
3jLGVTvAliKgfNB6QxTfjGShTOz7mQkEHCLT0tUmNyWBElXatxkgEDM8KYaS9oq37Z4aJ+8+2UOm
wi20y06uMNUZUNUspwKOoAygiq2rSaECN6ktuKFelew0eohNq3MrPRqmIb9Qc5KvmaShjUqkZxU/
hoyX7K07WKxXCYHdAJEJGTNXvkOyth/0CHB9AjDQisZjkPD7eIM6oNLwnxM2AGtvcL761BKl0bJ4
pJ65aQWU0BMNNzUf4iRrA6iHtXrrWnpZKxJm53vDCsP7Tvp+Bw7M/2gQdYXMyEnnPTRO7zSH7UAH
uorOtEfA2go4fYgyQSDnrMbqvnV8dUFruPiyzDr9PeSk6aCWEIs1KDvkBqlbfxkNRtGrHHMQm8mQ
0wOHFshONkBmHQmQi8YXlm9J3D236DOcCmu4N1LLv519Tz35jUWIb5+M+lo6DvrQbA4HsowNaFmh
o4FDcYHcvWTOR2xMMuVHJiVY62lVk7raNp43r0qZjjSJsok8S44bKCct1e+dNnfvKp2P0aboieLa
xi4NLhqfFOorVJHBx74umLmQfxi/Zp2m21nVxJWhEgoqUqhCvArrvh5tZ8VyNH/h+/TtGQagINhP
aQ8ZN1zUlxsw9zTTfUYWV3EbT2j5M2tkgBoFBGmbbUnHs7JCRqoJbnKwgUYcw2Me4KOs/1MV/1YV
Lx6Avz6brj63hX7/oSpeXvDtYOo5HzxH2l5AF0QuBmLOrN8OpvwTAQwO5a+Pv4nSl3/6Vhbb4gM2
BNPjxIgWSfjflcX8k3Ak9hgHJxjGHPGPLMlL7MT3zRGEPBJTsOdxOEaz5fLXfmiONLowPPj5Lb3n
7IjKD/2bXhE/wgSRLIWB/vEtx+RNn02XkZ8dil7t+VAoZft1AMculRltSWfVTI89gD2ra9blSPRo
FqwLhaWg8ze+YZzqKN8E9rujXuDtL1EHB1xjT3XWPmhdAuPy8OmnB6sF2jusZVrtxnreENq7xvG2
ilLoLip+ipxuM8KMmyvCGsibCDnaoufYpyAms2NqB4fWg+HpUzkHyQTgpMBBIMr0Hp/4cxj0t3Mc
71GRbLNAMfjZ25kN1BLMB3/HQmbx3U3wJ8f+n3qTf/hhl67Ud8cN3E2ElIVdu2MgcKqXyte7djRz
PUDHv34nTk+/vITLv3/3TnVDz31EOUJYwLUhPvbWb7SBv2xgOH/8KvhRTJp1eGU9bsif3gCgcUnW
3dDu/Ai0DVFb/t2cMeYB6omAxrxfWLAB5me/yS7r+Axl2C4THgPjK+UzGlKMZurlCBOfCJvdeP2T
truNaT2O3DgxO0KnmD3x+lRVSBiqtWqmc7htyNDJfLBvjIlIc9bjdAmCYAI2IXvu0g7ZUrRtoTHN
RnYoK44aHDcq90S+0G8r21/+ANYff2F+ANyXPCOcHQEB/PgLm9A1wnroW0Ai9F7opZNtHoFs1U+4
+Q8ZUzRQJQ4z0nbB1POj5CLchXy8X1/oP70O332MnxpJxdJ/nagyd2lA5HVAp9IOVpZctHzib+4p
lp6f7qkfv/HiWPvunqqWQ1hMYvFuRDbE2XxFsNKqN//uGy0L45+8j+dYNA6kS0n24/sEMQoqlfHL
duI+BmaSoqujmF4ZBbkd8VMbnHvI/ZVzAiB2OxuXFV2ybn4iOmM9M58sa7ROkNrCTyE0r1//2ovh
6ru2HQ/w8hP8+6P9ZAdE8jP2SNnbnbkQ5Ea5yVBOZLTQ0OZvo66hSDW2KEdvf/22f36R//22Py3I
gYGUse65yI2Xb9yKfDaRrru63+Vh9zf39Z/f1v9+q5+WKDwN5N5q3gp9/qqDZR0VL7/+Mn/3Dj+t
HLFuzQwNe7sbppdW3nf6b5amP/+xAt91+RY2aK8fbx+GEn5NbCYiMetKTW9acndEBN19a7z/5Qrw
p48DB2yGFXSEUcX9+D4oDYKx6HifJocE1+9pWpp/5++mD/Vndxz+T/yn2DLhd//4Lh1cLdMsuOOK
NmOFGxD3sNMl/lHQDFaZuSmx6fgz6WULLtQ761wTkx8nVWk/jlHBGiq/CDe5SgaExy3KH22MD73S
RP3Ag19ZCf+pn9BXCvuDkbt4CR/SzDw4ebmLSaRD5HVl4F8odMac2t2b9Xukhp0Jn1MH86WSb2bz
TiAy7qmaDBXzZMWXPXRQH6GmCzYaP8Iwbw37vXMeLJh17VG5HVqIbNPMHA1QA4AnA3bNU2ME9KrL
HQElu6FgDj/Xx3Bk2m0Ch03Upp0f0aac7D495CZzW+QRNXEQXX4pys/mKbGqT0krv7hO/+i5MyEa
462SeyUuEafd6Fx+SXWwwZaxhjK9xZt0F5Ox4KfxmeKH62J5NlftxkHTluiA84i59Wu58YZrFEgo
gV6o+Omt23t3cFHdzKBRIblGl6IBg+4GsBKzy6wT51nzrikh5oO8Uc1bNu9D9sblKwyluwstWurG
ra5eS+8tml+089RmAZvTK3qW63CEKA7y2BkDlKlMszEFVkO6VUGwnSBSDB3mj9E/06PYD/HD0DS7
JqtOXrAHlA8oslmb2EOYbe+Eqs6X28VI3hsaaaOZ7iWQUy7PktXLEBlU0+Ruoso9B+f07utx5/jh
3TCSu5OY4DgjKzu3hbioHAfoWzRc2v1wVzd0f2S3H8GZ0RsLpjNOyJu6SbaaMGRBKnyxUFIJuwcX
vXAdh2V7QJeVkgQhK3cNRGClAQ2OJjRc9cko0g0tUuUY64S8U/6jBH5yWwLh+6QCY0t6/JZoxWMD
uk0C6ecpcznPpemrbdMxGcwdv3kZUYeqCzyXXysCMgJSQ0M6X3BkRKKAtCtqBg70JlUf3Bf9VYeL
lzokmJAWUvYp/UnE2xbZbiAuK70bzGvyBVYzx7m0i2+rot8xQNqMdYE+sH+GPcfu59Bz4inLik2l
obRG5U4QWxnqgPVYXJCwtWlyZJJVftlK5zUz05cEsW7pVZfVPNx2g39eUMqazhsY6ZN0XcC38V7p
N+0EKyK4H1GS4Ph96HF8VHG9jqpPavo80DIyiVtyxvTQShiiZC4YbXcn5nIbm/M6J8k0vtYJGp70
3QrJ8lDsh5ZFYOuGRsmawmnvwKRRfY0Xg0o6SC5H9BcW+EVBfAPww9QytnlMumaeHVqhzoqmApNa
X0DXekFBvtZCbP3qqhIGnwCfEaTSSF1VWcfvgBYHj6Hn9bvEiDdT+khP7xg3xQFVEjckiZP1SzjV
16G2MVg4BO1Omzaq14SEX/j+3SCqbUgcimHKfY8Id3IJ3jBwHVJM0tfyovymBYcIj2udTCSSROM2
aUuYkcYaftKj7bQHL/U2Pnf/zOSnjLfFhFWzGc+DSV7lIHdj4NFuTaewnrkti+5IV3dlLO4LCNa0
0tfLN0QVeed1474XL0Qib9PyzkWlw8Wph8uuKq+TIjmCan6BZX6TqPY0duG5mHBVRMN+NM4NDywr
SSjd/JIK5PxcBZflWgGV6SEs84xhz9tZvJFV1zunGI5OmO8Aix/sUB/HJOAR7neODrZ9RwMXtIJv
XlNoEuwxc1aYV4kh1lORHiJjM0fDuU3SObONfQgKk/ywJ8bdeyNT54X4Yo6Y7szrONBnE8d9g7nd
FJ27SXQjRX9pNy9Ebd+2ejz2/QVjg409EfCWwSMXJWx7ugTlscS9VuXZnnEGLfrx0kjTxzaEem3F
ZziWrixZXGBfOmhXrEP4B1D/j0l310b9b7O1v9xprWUr/aHs4lDLLBbUketbpuX/tKUb09zFCVJL
dH/ViZklexeLgcBb5kN2EvmuKDkSCuwfk0MkNukVpFjjHzujlXUxUiu1kK2M+DEjOv7Xxcwftuef
PtlP27PMfMhyFZ/MI3LTbsMrM5yAB+IF6B5zrmUAy1CpfPPrd/1D6fHTu/5Uetg6RdDR1e3OGDNE
tI9Kp3tH5H9X7C613h9+djwJLMzCh8S0fPnvCn7SlCGAiIwvJ6G/au/gGlTbWl1rcrwqoEzVGGyt
YbhaCoA07raTIIFt1md94z9HXArya2rRECiNgY2sCnp0rht/PaPHA2Au7isHXoiDo9ZzFP3LaWPz
VxvzHW8hT413HLxHdauSe2XhZQrwP3XWyra2/cHmSNj7wzps126MJgsTuOU81+HWdqhOInILa3pk
/rCbYnffedNla6trR87QXj8nWXQdG9318sx5Vv/IuPrZ6LKNO0fXeRdscaZf4HvaBdHwGINz8YPh
pqvFy7CkHcZ35CSTvIQauJjmO1LliIHRh3IKH6fBe85Bas8cTUzR7g0h1jmnsVqmX0ZQ/1r7mwgZ
JU6bTVdQaLCRLEnTyLv+poi3/ubKfT1ifXflWAJDNO5YxZBEmqyJcXvnGLuljYMf6LznN54f9Qlg
6p61Nwzefn17/qF/ZAn6W0szynOx53jL7fvdu3fA69wW6/muqhje6119jC+Twj1X5Tc8yz8Sv/x/
GUi70Kz+uv14l1f9a/bzVJ6XfJvKiw9cFGxBNBMRQgFe+b3/aHkfmBnSaXaQ0CHEWroe/9Zmoalj
xGYJyF1EI/Gi37VZkkRaGkE0JWmGoBfw/slUfukg/bDwIAjgz/h8BHcRybh8xp9uoG7K2IModsK2
EPHHZS7B/DYwe4I6+iW0o0bgQZkaeIR5tLabv/spE8+ZqA+sT3DigTujc/4aBWLA0N7PSz7ItCSF
hAOZIUxh8covOSJRQaIIQUU2NPL53q0Zp4Lb0ZuOig9SP1kkQ09uy7Tkk+SqTs96J4ufBwS+t3BF
OXyRZ1L4s3EgTWbcyrYvSVwk9wTefP+ITtmlAUYqSlgr45xTaRCtyINodq4cioMwKX+nBkavQ7hK
az72y9Q2esljuUOd/Tak5XWQXcfOY70EtEB3hWW2hLbMTIwA+jrv6C+LO6dLxqsBm4WGJSvUpVyi
X6KpF7catPeNTGPvufyaEcOkjEjDJTgGK6N3k+bYCIIlViY1yUzC+6lOte2vpYu3DycX8h6d+odw
iaZp6tzbgb31tmCmm8MwuOEz6m/nEkCMxUiCBW0cyMhBOY/W1WRT9mcoIumDlrXBiBnzbr/1lrgc
u6kHTg5E6FRLmA4NO2IYl4CdELGS17lvVubqjWIidV1KAMv9EspD/p3F7AXJdEVgj2/XFpTVJcMH
hezNkAWPguHVelySfnTR8RWW9B/QFN2pQuW/qS0CgYqi3uDmeTd8vnbSYnEnC/LecEkUCpZsIYT7
455+VHk+ClACrk1w3bCkEaFUagFrdd5DukQVmZF7DVYlRIwv7fNqSTQKk4Thkk+448pfEo8moo/C
tC5Xw1TYh8ydjZNYEpLs1q5eibz0MM1ifk3bG8/Q4mKwOSn3gfqC8YjMpbymc1EsQUwcGdTFyOfa
GktMk1fO5tn8NbupclR+6y+BTmPfw0DPonKP6h44+BL81KtRPVqDHIgk5oejUW8+2WijXcb0ZyY5
kWfAGppTXep+J1xj2ER5xTyaVkDRCBO3YcPm6bacMMQohhMRemLn2bHzgnEZPVY8cZJua/MCEMu4
5Zwx425vBHEUBF6lld/goEJ+gS4tBfJnpOPHUox4zZa4rKpcGAU9yjLObdOTyUvW84jA+1jYNEw7
23TIcVTygOIfC3Djyqs2WKyoaonqKnFBrEG2UOHjItmKmUivaBTypJeYLwMn3LZNkvCh+JoClpIH
JlDU7LCAtW9qCQtTtYVubAkQw/jVHsMwMa1FyY/Zmlz7o2W29g7BwcdBKpp6irQPaIXE4pJRNiJa
hQhfE1zG3fMapJx0maTrU7zEm9lL0Bn50vDIlvCzrp7LfUzi4rozq2g3zt7/knceO5YrVxb9ohDo
gmZ6Da9PbypzQmSWoffBoPn6XnyCWlADakCzBnqgkeq9dyvzMnji7L3X/oTvTYbNWIvTkO9NHpEs
CUvdUvK2FqyNoKm54K6ta8vi5rvFoYptyQX36LWeDeh391ymqT4bXg20Za1xs1KtL7yBy0tkrS1v
oxm8uBnFb3aM6wBno8ePae2Fc9eKuGG0wEmstXH4IZwvqq1RAW24FcEUd9vCpGhOkiS6+FZjPYuU
u15cOFdrqW9yLaizXP+pp7FOpP2wb9YSO88RzTVZi+1EHj8va9VdQ+cd9yNE47UGr+CRRi+amN1G
TRKbxN1Gtvh0urVCT4iR4ijCjiwi1oK9tWrPiB3v21nr96Z+Ssm+ON4zWBF43yAHLlFEJ0g2jCOl
C5T4UUvr8EwotlzjWvJXN9oAVGQ8xGb2nVpHxxGMpJ4VisH5jMXRdUtaQWvL3eC2QE1qvx3Hcuqw
TEb2IAO2y7ak4LoSqXhCzF/ubZ/GkLHhuinGvfQC0jkabrlBZGUHG77Zk5SOQgBSdNIVVk+P7vgu
KKnes7HbphC71xITuSkWLBkxJBPmPXiukM6sXF/AnVenARTvZlCVdQyW/tnx0/vZROGqpeb6a+fl
3UCU6WEc0vjdiGizGyxiVEDQaf6U/gO8GRv5odpTIfajkt6ptVZ1fraC8+gE0Mn8syEt9ewtWWgm
+XAQo3fyFHVIMbwwAs6QQOYYHoQRw/SP57YO41GcJzv4Y2fZgwS0tScFz218ir+MAMOEgBN8R9K6
OTtu2u68kiRE1/nLT6WpG6Aotl4DemqzgpNiV0Kszw0AOFbkyk1JiYwk8PKns/IP0vdAI0VpvVBF
FodGAalcTePv1CF4h3EQ+g5X4+NiCfmRuilY8wZdXGA+2jitc9FN7O9r7GZM1ZxVFCBJfDMRACzf
a1kh5u3Vb4bbBHno7GHv6WzzkYcsNIG+56yFcmLky53p59n9AEEucMmt7WtL2ycikUhGUWwit7PI
PEwaxT+E+2YS5q2TP4GO9Ks06WconHE8eItt3NVj8Yl/3D7EJMVObj/aJzo6/1CUjE81CbqGu0vt
P+dN5GwrXxrbnh6Oi/B7cSAh3TsbwwNREYlIPtHi5tzFwdA8+GvjVKwqigP9pHzC8GcccCq552FR
0Q3nhBu27dDgPSjqC7SlmdIUuiKmsVd4cTLxCh3C2soantA8Z7zt1EIJy8ZgFfUaxCnLGt9v+t+O
D4+KZV5r7boWHojHe+I7jySRZFL656AiX1XgzHrLIN48QJDCA6Xm8VfV2Mhri3DiCwaF+FZmuU8A
mtL1UV89mktZb3BhhDAXwhJpT4aC10h0aOdkJMCb2vmVjw4/WF7Zp8Kwyystg3pPwGxiD0TJELa5
gv7ownX3hi2i+4nCwGPLkMUO1/Jxd/nxZy8WRj1W4XRSTdZ8ASwEN0GEbmuEhk3rQyMBz+OjydOB
1HN17ILsMvhcy1r0wc0o7IRwXnGTzUjEaLYBrnBrFC4IIbuAJpIPxZXouRO2dFrmw0SgNGoeZ+16
9Ii5LFbLsQ7deP6JueYU0Qq79BWh9PlhVpcUnRJPMsuTjEqy+AOzIj6bqb7RInDnx5AIejFflKTd
qOaLfBhk927my02z2nPWdJNrsJ6f1zAurTJRCZEDM8lW5FocrJ5YXA2QxiiOpXBOxbys0SYD5mfw
kxQntWwZX2KekTBdk4Y4yINDQnJ3yMfvVnwqiptRwRNzuvm8ynb20pWbLgBVQHTIj7g1Tvwkp960
Q5xn12zIX3VMWtYt6hc/8W3+W0xdcQ0TsmgOaXUfzFTU1Qs37RjW20xeme0pBSlqNkoAA/pXZ2Ib
sEcWAIaoMHQVbKNogI89ZnA02vIkrOhnrYM36Z5ni0gxo/emsom8CqN86ui1IHZ5sVs2d4qfc1Qo
m4eGgybxeD8WdGU1dmJtmiBatrOTHpzYfIE1dDRxA4Eo6ef7KFG/AEBcpoQoZz6X7n70kjfl2Pvc
GCB21M+1Kn7pLv4T5e1+NLJjUuUtoX2galSaYNGkmIc6+seIrMd2acryKgy3CW3N8DuQwZtnRamn
UZ6d2AqTgcVlmwzpvh+Zrwt++Rs3l/5zwO+bG4HGG2eTHNPvCQZPoD9mC/owDgn43sWS/NlE24ZX
+y5v6OK1WnOQc9O+ETo/Z9NOT5ypsyzV40RTdWTGJzU49dmkaRqsRDy+W+vRSQY2aL6Fsl/0Ugkw
KWZ6FTzNPsNOAwxnnoZj17UvjUytvamA9pSppK6qyO6AKnW0TlbyOIOAwMbIK+UHEWR2y6Ww/hRL
Jj8LtrQTsnoyl2cmfn6pNV3XMbXgBIK2xdTc5XwVuV9MCfXdcPiAaMBFk63X/dZ2sIQxfYxUgfNN
txwntFtv2c8GTZpdWtH60pE3Vq75zd/uXAhxw2Ti7jwwN/eGzv1X5bt4T8vJuPM6GTEYLf6+FW6H
JjO0u87v5IaK3f7dzKhn9wK9VsqZYbIU9UGrVlyExFfiLWx6qK90X2FBgV5y3eZg1V69V83TbE98
7IDDzt9Jekn7zNqkFvn/TH1p4vlF4OMopXjLcOerP1LnRTOL6yAiROm5Sdua/EaVnnuabGadfcwd
vdmZoie9zvWZ0i1Op1ljmGDLrEb/LjUD49I7lNgCmDNvzCXuRo6jyUMwhTx3N6hPn7mh3dCZlhuY
Pl561BecdFaoY7+M2Wlo/RW6R//6El0UfJJ9UbfTuxOZ3C3a8TdQwIkbT0zeWkVnDLUM+50YNyNF
JYz93XSoE/uGNfdJtQU9GJZyeZwbh+ck/VFoDIdLyVK6JKV6rw3l/gBtE3NBDzjfhNPvE6G+izSl
/RAQRwgH3wsDNw4Jfb84RflWGTnHeeD+0WbwbNX5E2/EXZWm7PeFd/LdpaYUwIUIwvccLZPmqLmY
Z+rlSJym+OEAjfA5m6AjGK6WR2rIqOmoii/qdxqOslns8sxliPBVujdSwpusNA8VN3nsssUW9Q0s
YnSu8rrYCVPTP+c3KPYIAu/EhPZw6Uy4YpJ4+ACgVPgcrpn3ZplgnYpAnjGvb9siuCYW2Xxs2dOp
MUnFeAsHK+73Jz1jWF6kvBW+xxZ0iHYk7F2ixKzFAXJj9cf9OOLyu3W1O+91av1UFrgbQ93juI4e
CDY/otJeZOV8WFkLIqxiAioJ5fp+FDGZZOYhMY13+ph8iqorZnPfivaw+yquQ/UbcVWgEEli3GwX
zYuhtzgwdjYUvpXzuYesxw9xmLnUwZ9DcRp+UfGLTMtjOsEnCAr/NFci+0HBubpJD5iph0sShsSC
mpE1s/dVlYt16FxHV9yI8uJsZWX0QyzafgfZShrApXqebslxGycobFk8YFKwV+RdUganrluaV5CR
+LPK3mYJ6U45QTqPIXNeaWNJBhB2Ckr5XopihNcTpD+STLEYWDilNyyMiJZ7xjzfua1NBZxRuC9N
iWA29eUJKGKJhgo3LwcTstMz4zH0LqA5sUWZM7zMq0gd51QNyiPQX3uPgJpq+rRq48Spl75U0s1C
bnniLlhm3rye8ogIRU5/p2ysYhvfEF9jlKvHQQW4ehwl/4iSe1++zHRJZrS2geZa8biF3FhSLtWm
5SHdaJm176meDDLGS37iYUR9jBuLYvMZwdZtTGy1vVNGz6aMKGtoSJju3aZqn8auzj6H3jW4fXXy
KBMovsTdxRN5guXicx3YWj33+q6p5N6GBMe7JfLD2IiMg5+BUlZ1WoSe6WXAHJsleQxwEx/GjnRD
QKz9Qj/nGj7u3e+usb2LOfTBmZ9iilLtgfdxes1/dOl5ELVtF/uhXXiNT5VTpvvGp2p3I/yGmHds
TeEY2BgghtG/5PnkG9tSjz2TjZfS6zp5w1bhPL33k6bdaw/T36aKen0pUul+QFozbiAC1HbWsth5
bd6ec/jSu47O85NVTR7vozwKfcfKXjFJf7Xs7x4J7HxJwQawdjxxaPEKnWREb10R2DHNPBxXeVtB
IqXfaC8Dg+mv3gHh21FzdiuZUHapwZouWmBvgohXyxZ//ZYMXpiXmg+bvDh+oKjRSHbUVJm/5OD5
Zwb9YCc8uRxTQcBaNk1zwFVukFOR9kfVDjScQhGBaQoBEIZAvmGfJh4qkNAglacyOROTT4+dcIKf
tVE3NLV14rvB+B6q2hoO7ooEReZ3rFd/VvIZEsPvTAScVh6+euCW9tNisEwCcEmn5NTFDyJixcDb
XuzMktqy1ps05Q0joQqr8YimWMV7oGX6EieRd2cYU0Krb28/RUPMGVCsXcGZFTinZe0PrigStv6q
FFbTWi9crk3D+V+lw7iNKSAewdpVZJjoJcb4b7/ba1fx5LerghE73MBq3BQnZ+01Rhqn4thZu8Ry
4gvEaNYOZI+YwUNsALNy2NqwFljbkqE3UpwM+if+Mf5Vp+xwJDwnbkZDrvyrcLlPIPDsQZeoS2Fn
7t/Frf9IOfhfA9mok/+Mbv/bgPf/xdi2gx7z77WB6zD9Lr/56cf/mtnjH/q7OuD+jVcjnk7Dkp7v
2RRL/EMdkKz52coTz8Z47xmosf+tDkjjbyaRPIe2DY/ILaHbf6oDwd+wifDvIgToQOgjA/g/krL/
W3LW/su/9U9VEmcy2gPKAKokVxofEeNfxYG5kUlsD7GzsXoF6maY5r0qISAHddH9bBu67CZoEkfc
wOYjEgCbXKpw9pmRESc1edp1vpT7PqIelYSZdSCH6L9xQH7LflGHBTlzZ68ckiBWX2npfjVe9FZ3
zscysXVrmWp8mf6BUPFizBUlzAlN92ayrjw6GzdDdVWJDM7eHD95wv/lOCs4z2na07S0VHwmIDCp
Cna3llVQUx3MHbeE6LudgvFDmRCgoFekz/C0ZqAj2YCTa+3iNFearztTihvzCtVkvAAB1FTLNj18
2apH1YwBBieQV9GfjeAYuSPGh46jOE6AIvZgvGkOfPWr6DNmkD7nVv6YRDbOJoNPuQ2kbg+ZnPPz
IFAocjJYkI3MTy+wIDhn2CHYZ8OEKc6Boqqy5D01mdHFT/DscPj6YVWX38C97EOqiE6x0GlDDpgI
hA8nqwFzgcJ4rnwtgsiWVj7wXSU2NZI7XyP4o40e8XcR+VJnkJrxpVf+Z9N37DK8zvquydKRLOw8
eXSssrskGaBVUhMW/e3ea7UGz7jdzDeorQJdCLtVxn6NPBR5u7mgsNYX1zHtTd7wXXs31pS9KQDX
2EjmcUcM7IktrWSRG+BlqhgzrNS6FbLP+KAda4iUMa5lzNjKBmPObBHybGeAt+2qIAXtq53NBXE0
RlVjkG/uUL9ACfO3VEPSnZygATVKYYueb3Kk7HXkrXJnRWm7Ybnuk5dGWC+SmRFXzMeU9lPoNqC7
ElO/q5EB2bHaZ6p62cD1+qYc9jd1VdV7o4P1lzZzCHYvlOsnyPzii74eUkHmVeKYwp3DFpYW97tF
g/3tI+vbmGOXdzkm6QITSuMYH4NLb0nOVtgsk5LLrX3Bd7ts4rXTE5D+d6eZJYtquRdx9Uo0Jsxr
bnDWJNSml++Y9qJQUUEVwoVq90rj06mbqdt2FvNpadNkODY0ONiJt+ki51c8Su571fju9o4DIYGd
SQJDdVMwsuyDbvjo7PilAQ70LEVLjUNMm4GNMconYLybHets9f4RhZLCoqhxmac8qp75W5phWiuA
sQUZT+oL+hProwBPY/fRrzDH0fdNaiy96JgNiC6dYoOuh+molX0yMt8/BrN9aGRFZSDfr3dDdd/K
NfKdWdUD/jt+CTG1AKELeilMtf9pDPFPX7ev6FLWZmL7s/MLMow9n2lTBktwIMlFkb3H5yx0cdcE
U4ItmR903XuXfOBKrK1muU7kz859RYodCnuwy2TNImQNvtVm+smZQLCQ7QpDlGUQIMrfudIWYerk
KJz9+GzL7CNNx71aMJL57C0JYnWYxhI89dokkcTZaB2cnjxXLUG6BmWLK42whw8wVt3Jjrs2sbct
QDMUSXZ5RwkEO0TlwzEKE4GfWu48zV4vX6Br+ztyjMUOiB8CyMLpvzNN3H+2OnEr7njUXLL3GMc2
Vt5X+4ExDYX3YlVoRZlIzW315YA+ekIDPEV2wxILCtUuKgniBovhbUZEyyCev7tozA9CLa6/lRG0
thhQatvwv9R7DQIAOXHL7cuKI4VHc3kdKu9bQ60sdM4jWscuybnWDukmey/GAPFsTI4VeK192Rrf
9NTah8KD4kyYEh9+xtPZgYGuxTBfMo8IwojQy+PD5zHVRL1B6v3OuwEls2AN5NsaH9H0q55J8mVk
Q+yxr0+0UXgMk0DE/noh/0ezyf9LV8MK6/n3k8utLn7ha/iXsWX9J/4+tthMIGs5UEBlozSopPrH
1GK5f+OLTSWXTaiJMWTNTf3D0+DTDcn7PaBGCQf3Opr8t6dB/o0FOw1lBBF9glD07/wHUwtgg//p
aYC3t5Lx+CCm5XmM1/86tkzgUrs2AYJPCOiiR1GOe4ed0WOWt0JvRm22tCM0zPaWg5s38zBu5oPe
euwP73PHwPRXp67Rh92Q+jV7jkRZRznjcq7c+UzuPQuFr3/B4ho2eCrb0OjxRVFQzvnVT/LNMDmZ
6665WM0ssD2MJAaDKHtaCN7uCBzfpCuCQ5HH/dno8Ql1pfgDe366me6MJbL5hcQIQInrE6EcMByI
cGY/aJM3Ybs454TjepM41vC6UF9858io33mxjZ0Wyx4raDPWlCeT5LA4gVpqSdj2UmD1ki9mkYQg
od0jMDRGfyCcL0s5fiJUAiBXFoPOZoEEUf7F6fZCUwfGkSMW0HU1i2FrxZJNeLrMiDxuPd+01b5B
dBXdwbLm6IlLdbzs9SSjgQoRQmp0RaQnE0WQtEzmArbM2/ieZfWrVSbWux8PznVy19wD0Cz+z3iG
IG5XAWmwvq22gBFpe8kJNY/6q8hnSctLbaBbtBUuU13CyfKmyN1zGY7u+6RsvmlkHJEx13dF4zpH
Fv7RfVzZiT53cSBfZYkp4yiQfcUeNtD0EghTPvZ0aBcbRcfcT4M3086FXYgpXbT9OWJlzYSVW9m+
MALWcsNAR62kiOfKhkCetRM72Ktb2bFtc7J96zf6J4U1hOEGXjFp11WfyDu8IOOcggDZrbOeK+RF
q1wyXHXiXuWNO5zGINIXbCoS1rDtvEJKParBdbcq7tFAcehQg0wq6mkOHuq4jtktVRrjupLZpwXf
ZbvG31F8rVuup5mlCkZxQvFBComuA+O5sixm+g8Jn07pzqlKdxNjzDhqHkeisKxS2pUjHvVpEKpu
6nEK1lBkyuFC88N77Cri0nMM3c2oiW1XYyhGnGbYznZxO99ctvWMZ1TX1x5dmA2m/UBE0Q6MJ4tM
CsErIocdax9nxoPj9xjYW+Gy27ce3Sn2rny9cHNaNohaLyP/m5qbmladDTwbykWq5QMBx4KLwLeB
1vj50Dg2CG1Hh7D2xq3EHxfqCCbEgpyHedxIT4zz15HFa5A/jgDkTiSGS5Rk1nb2unesIqXOfks8
zLUHcVZwNjZpHjxLmKUHXDWYiIfCYs0xqaOcijfSxFtHWbApA7NA+XbY04qOG3kpwB+CeI2JRa6y
SEHJPDyRdckxIznW9/2MyDxF16iOSBfrNczhGAAnMFLWuDdF8RoYVfo61kV6Gp1sl2vz1Ztz96pb
UsxQaVekvgUhy5PgGuz0z5IBl+/88XtpPDcsdPeKOcvadK33OHvJjzjQxa2mxwoezxpp6Hw82IDi
HhM2Uw9VO8+nmMClD1OO/IrrfitNFBxjEzcR0bGlboQ6tsI33iDM8QRWlXyFDFJSuN54INDBMfQ8
bn8k0ed1PW0ifw56so5lbIBrd/Os2jJ56rDpSQGMUXq3LDzqaBoyysmMwuaF6aKL13lpKG+whr7B
tIU16b5C6QJnesVsF13deSSG3pcSkiCqsE38wx6sx0WL5VEsXKIQX38PcBPPBQvQozBT91AYrgCn
YbnNsYm9+c5Mi/HLBvtyafFQFXQMATZvQF9b9VDf0hEteVPxhX+TgFspwKZH4ll5MFjgJk2FzcFj
x2FWsp20W4eaQZlnj3xRsGkvyvpwjNk/1Xy599PYOo9Ek1jolarxz6romrdGFBEHZWLYEoKzhqJQ
AkXa+BYXM4sKyR4aCIn5/QhT+DAuWMAbng0snIl5Qr5hlbdMRDCSeR3zixqjnOrdr5gVU0i1OEj4
BLnIq8GUR/4CUY1YP0omCj8lidIcjG1R0mavoqA8GLrp9gU2f15+BCh07q2A26C5slalIJ47yFOs
hXNl0R7tcf1xccaNf8Vz0u3izoF2wfLIfkoxKNdYS1JHkmrw0k93Xrz7diKHYcgyv0HCjnCC8W3j
Mbz1efdjnE8auzbb6u5om+Qm6IS6Ifs81ENb7zuDPxsVermAlCnuIewjBndRB3S5ptihAAOADcwp
d/7gWjtqnVwV0t16UA7IlVaJ9yqKxTkx+vqhiE0ZmtkcPdAi4uP0rfYu3yZr4GZmu/U1bYmylmV1
X+qp2HdACwHz41PSmEP0uDMKotGtoK4el/5+TrS9h2ky4ZFpIdAPA91gGalqYaqz2xfxUwS51fPk
czrF3ylFfVuMQeLYe0F3kBOsCHORGoV3zoJiDz3mIbD56s1Jc+f63oNtBM2ZNjV1GgjfPmdF+6fP
TXQas742IHN/zstQ7eCjlgDH7zx/Sg5tDWBF8s17agV/6Q0b2edKs9hfUCavMZUjoddbmFrcrLzC
5jAeuFlnZy7Fw6mARb23yri9z6qyeRCFwWfvS/Pb9FtG+CrSoUHCsQ0y55Z6Abivuf6wTEhf3Bv5
Pg7WWyfIuzl1w/srzbA39Y7kkUii4wBtnLOlaR9b9l/P6JTxG4VAfwYuTlsLwDCY7DG6S5u1uIad
z4aS4XFDsdWTJlzOv3JIjpZnpAd4zTaBlq74pqgB2WkS3blVo7Ftnb6/VTK52iW1cYkB85s76lci
uubZMHT2nOdjc3GhiaxJiuWEXYxxyczGmy2Hks7MUrIzdz8K8GgHfkkRZT+zyZE9Wf41chriKcZ0
rpFGrph0Be8wNzi5LKdPNWXgP/sRh32NnQ/wx/ja1N5bRvqo6OzxrE2gR70MqgdPR6Rj1KpjJpX3
OlLVcI87yL9nV/Vq+txePIo76NlgXc1r/UnMEZpZrOtjbQT1peNYeQZbPV2Whpt5Wse42CxE654o
n5d+tLYj2KHwdMhDOqe0uQCBelZKiD0rJIk+hAB8oeyqrHeqy0cEi6qgDMKtiy/6HYAD1V3wtXRB
/cMcjfQGyc0fT4plCTnBYvkaYQ7B3Jn74RPBUT65E62DhZrqtxLM1cM8QORxE9mfpfReWfrIo83b
/GLi/Nl0U2I8Bq3JAqPpk+RlQL/+GN1E/8kJMe0b1bPgRmBA2A9EfrcMEJMXfxr/NGaln7RZcUVv
M0DFIpj3Cf/3r9Ib2jNWuuTPEru/s3KIwBG4KOcghSC/ErYx4tF9UrZUe4+Tf0unRj3v9FjSzzE7
RrwtaLg8zo4eiAWy2b4p0Cxi5xbSe8koJwFWP3IIAreuIS9Vcqf7IAgJ19tyryRXhk1E8OYUSR/z
gqKY0euTuykdCDz5nIwCYDTnk1rChsaRu6VrrZ+520g+UV2+VGrp//CMQE9yYMGEaYsdmMEycM60
oLxP7AewMee/leRsrgubuEULUYTvX/Mw+uo783R8mmLGhcyjnkxYLsWygt0bw+Lw2rDVCzGtfXjs
NPeWGQx4pjT7Ev811sh0jnEC23eWrmYhVnvRIbH6Bqr1sKuW/FoOODPj2ehfAPU/0z+ydevkxvtu
o9AFjX5ARxHLdlj6Ox9kMltW8pyx5QWbJUrcw1T1D5VPEhTjwFfti7uUQmssmzgcGtoVmGzLaOcw
U25HA9hZa5l7ZGrma8vb947aVWV3YARJTxWrtS6zmwNVaf2pTpz8zPe4xHFpj0caXghr8ecvAjML
k09hhmKmtmUwPP8xiYsKlm8gwhKh9Fbj8d3MadCHGHKCY+rqbEdzKNicyeSQS6Y3OVJ7wKhDp0qu
r1CZrF2ymD/zCd9hpK1HjFpAg9p52E8TopZb7O1p3LeGnIncWo+I6DhIvSQ/U+b1x8yac5tgHY24
RGzFjBc8WdroNI+mv6Zlul2Z6+KsKH3YKGqszkND60SepWJXJwhWy1I128lCX6bAJsWeK85i4vtt
51Fz1OiY15giWGobsKvkRvcNwtsBlD5RHkCbYScrEE4Lzs12sNHOOugbM89zz9yAb2VW45dhmtmt
pKz1npP4vVJt91xlEiy6spi0ZlRkb3aOy1JPO/4QL/RCtTw5RXVtoM5vwOGX5xheh4/BjGad6WHo
/WAlOL4UiWXyjYbugdmptoft6E+nNGoTFsXZRC42eFOcJ4Et3CtrdawOjsZQgTmauGaMf5V+1FNn
Tz0NWoIDtB6ynUywkzVB9S1alw4KCgt23lT5V9Nyonvfnz98FxA2atqZlQ/+ZxsC8zvknJucu/4I
1A0YVSk9FDq7PkQOdUdYpvcSyn7YUa9xJMOPM8UKuiMeh1c2ggO9BZS9BL0K/SBJXgvyd58BOA0f
KQA3yujzX8LhW+VsqpVL1WeUJRDmguiJd7wO4bRdEf2ONEBr3jbRMYj5lZi6BtUm9i05CGlWr7LN
eMWxS2NGaY81K9G9MQ7h1NEO7fLnuFpDOsznsMvtt4LWOB6/MT+xaxsuYlC4v5UkbZqjlKBNph51
ITl2+snLQiunCABzKaHtBNG9DIqXKibJbTDmR2V07HS/VkgpFIiqUnuTjWc6ZnQ3j34BX64jBD4T
3hNiSA5LNoAmdfjwnPkny0q2NvZrsHs4R7WRyuOCYx12KbKNZVYPGM+6Y74MQMlLVR/nrI+OrgwU
JzcMOmuumTc9ZuWF7H81n7KJFgmi7mqbiuzXlNgPvROWvZs9xBKr14iYCeNe/egaU2zt0v5s+bvt
CjMHG8fRcA3K+0H/HrmrboRNd+S8wu8zDHf4fxmuf+SunrZu+ZlnTY1plQRKMbLJ0fjdKvdXrcpP
4dEaHWBi3Fjl8Jpjl0cEIULeO9Qq3MYhuEt9992e/O8oDtL93Pf0Lkr3ovKMlW423UZ2PSteB7Ef
cIywMsmNu1tONo3QwOOpBuGNji8/MaZLZk4qpJIPk5zlNwRhSq4QA+oB9b+aB7qeEd07mlwH8FTc
a8tLYhiwzaR6VG6Bnq30nbmoD8/Cl0HT1jMNoOjpvtDcKkmDBNQPVAamkrxOacrS/iO/nT7kp4D3
hL3JkOTxvvCX0+LKfY5sePRMpdgfwIbrWYIxTiTmkZY/NGRvVtxiXf2DJ+IujZGT8aUpCwPiaAVU
gSE5Y5bzPdY1qt2Ty9PbrOxRKt78IM93Wvfjg8XeihMP1qyz2hsi6dIgizHJoGjwhB1RbFqrrC9m
SbReJIJxpu+4qLgZqT9aIR08nWR5aK8y29bfz1DrdpNoH3TS35fNeB8XA7c+3ps+rb4YQokdRt54
5ryJd944/bWuu+hVGQuo+4MDyYAS2C+pbd2oanMA3SfDTrDz2yxzO29VYvp7c66do19KQuq6fAI6
uuE5IS2Ae9ZpxvyIJ+Q+CBoAY73ffDcWCXVbN0S2myw5CpH9ST0usYPdNKd2wa4QyIUdheDvNkn6
PO2ZI7OSBprEVH3qZOSqkfGjS4nbn02ci2fs2FgUe/HTBGWDQlEvhPTRHyqK/TZpTVKoNjGcppIq
DlKQtCTaqGBDqqb7aDEC+jrg+XLpyG+M8euN1H7mm/vo+0M455G6YWkSrD5ivY/o5OVjZFQkmNaL
10S3EYh9VMufUdsfZCaeSm7kx1alT4hkrB6N4qlLFApCMZ/mMn7064rurBKfIUAj7JFvGMV+GSAX
QrOobcgQdbd1SsKFpdUFu9biOKSjID+50WPnFSVT6sQUVZaPVgX6QXBKyAC/8ySMQ5JQmmOrjAuV
fwPhuB9ToglLU+GQKF/izsWX4/NRRmQZquSQywbngKfxXQc0lzQDvvmpwszbxagAXtvuEq+4D5IU
KgF1FqvpyuX24NzbSXb2VPzqjfoAbFzTw0rYNEFCcRaXxI0Z/KlinJ1w/XWetIwX+oNt7RFN5H4x
9JMRE4wV9W+KY796byAo26GOUMFNiklnT36aPGeL/+30nnEo69nb2b6Nooh2Fg46/ipsuiITfgq0
LZy7DsGLfPpWO4TEZppQt0mC8FPS6ggik9enLz6wX3+6bvDAcprGZq9IdzoeQrqjdzOhfxx3lKhl
6lEo/cZaAqQsOMvNBJoZlmzMU+3iUATuyutqyaNDPlf3iraNyXuf6/oPlErOIs8uNlFSPgQuvRAM
dsWDFbgitM2iJTrDtmWxKAdLDRIXcw90A5SF22PidwnclwCvZdJBwBbdxUjVbShIL5l5+3uy1Fvc
9eGUWV9zmVOVGvlclxyLNWHqwTVwWe2xCNvyNm93oCkX8sn/xd55dEluZtf2v2gscMGbgSYw4V16
M8FKV/De49e/jWJTLyuLqhI10kCr2exiJyMDgfgA3O/ec/Yxz6BunxkCvIYFQd0KjFD6EPFbb5TI
kAicc5FJthTblJgMrxJYg8Sl5nK7CvTUJOPV3A4jKTSz3l3hqqNNIgIEKhbBMsDOG/iXJBPnMA4I
rO1sgeBmepwIh0aJxjDeRLRcvgA+Ia3uhEF8TtQFZTaCh0yV8p5tm+Wy1AyOKz6BsropZvW5bfM3
Ix/dQCIzWVdQCklT1OMfDAncMOQa7ZbxjqkeBFdbohcP41U9ZGd9wo0+Ln4PWtaRE0n5lcALnUkb
RHeo5S3q+x00XFqkhLKiHEXim+fxZA/qGOBemiRcbIRN6EVCCtZMlPk8mQTeEv6DH0F4V31SXeRI
I+bWJO3EQFlt60XcOH1OOyWU24dEVikFFDbm5GXLJd0GnXcTIp5qaWpuAi46mwmhjJNgukprpo1V
Lq5pMd2QwRS7QEyXSB0Iuk28iM0nq3KHUvhmxP1WqJIPpGk8TiRwKsm2NrqXACaEI8/KfWTgGVeV
8DwBl6mFcNON7V6SlQxpKSPStOU80tzuzgmC/A0ZQCMP7xg/Y99lrpGF04pIbMsjERsJpUz4fCzx
MDXG5JqeBQ50glwEaQMnWL+Pw3Q/leIru+thHYmHfuzX+EAu6KXuxmTCv9IHS/vY35EFT6TJxyRF
b/Azd6HWP3b4maTqJZKtBzPrnvHB6PcZmUKuYczGThJ5FhWqv22rkGDHhtEzycjJOhHxKlWaqriN
kW8kc16PrX6vyepr20r3SdyEG2ZMLmfLRBpOOVB8mNRZJSSXQEkTV66n57ZueF7E8iNbSfSWo6y5
QgWDkiYXCapBXjssfXfQlV2jl2+wNOhUGUm3Q+vLAcAy3KrVIEMKtLSNLg2YUvsSUDzVYJXVV1Mn
0J9Pb81BuTJL4VEjwMMuE6HwZFKsvWoh6qCefA/FtsJ/L/A9dM8mcC/H7Jc5rOkX2O/9xAuJqeUL
nHRsdSazWUGt97TX92NqEV9iHaCTSk5kzOQ3oG+Wi5D4aIOnIxElCSJ3ofogXXGcbL8OcU9pZ9WQ
Y7vxk6uxa5nNqJItdcFt4auXrFMvY8yNWsJe1jciyrRh3uSZRnI7E31gWZXdiKXqpL0+2dHQEpy3
ZBsLRIVTJFGraYN01ZOAxpuHDI3DGLJg42rElbG4AJWQlJK4YWOg+NcHNIRmY12TPwvsNB+Kc1o1
r/98tPxfitl+kLz9Uhz3v1H2pjG8/dXwOH95K36cHfOCP2fHxh+sCxD1BsQC7OtEx/w1POYnIinv
Fu0xjOiMiGFg/DU8Vv4wNAbEuNGQw+F9Bwb3lyGeH8kQPi2wl9xiaQ/9k+ExqRTMhj9J3nA+kpii
ypqsyJaoyvIXyZsR0gAgBqinjL2i7xu43f5KcydnXoVO7PYb3AFUDLDabrBQ7gYvdyl61sZ5nlYz
t95hsvf3ARTcrHDWyrr1eqRRj4i3dt0K4U+8Gh6nDaNDr90NwQYLjti5VLXN6b7xGjvb4C/2zNVc
H6aaxhk4JX0jZ/ciNnIsVogxbMBeXFjHXrsuI7vnwBCyrXrXlLxx5cMOftbczrnqOIorYo48y03X
4Vb3wnXkgjjah1fKQO77oduDdense8K3D+JJvkq3Ih+H/d9K3pUHfS2vS1d72gtuyi8RXOTwm3qX
evJrtPK9bnMP9f5GsQEm8w5sPI0zlgPl4K+UyIsMW7zun+Rj53T2FbnVnnQmy0mz73dX9/eWfdwv
/zA59SHdNt6z6iDut+tDfaAptwOLw7FTINmPq9vbwH7FUX7Auu5l1+AC7OS+gquGcJpO+15c01bm
64gQ3ZALeh+uSLo2+N2G/RzZt5wrO962bsv/N7rGm2WDB3e4Eb7WT4qbXLduYecHRDinyYqd6A6T
6DWeimgdo3Xs4HkbIFiVq+ptXovbctPulwkdLWFlhdlX43UH7Sq6BE65bjaEtp7bmTkZ5ozMk8/M
cLpmx1+6eR6MS/04r1LXdKNDsGUd3I8eMn5Xf053BB4oJbW1ywyfOmC4VITVXXD+CY2TXJWv0F4Y
FXYf5RlCnPqhraqrbk1egtu+UVzVib3H+UKEgLZ9BiKowZgCScx3TY0yf/RHQGpAhQA7r9lJPhC+
aPP4vMNRSe61cQT6IHv1M23HFLriFolOuL3k4fapHrfhtw75TWdjropXGGf24hZT1qF+mp4H5ldM
ApjqElZSbUIVq1jAQ8uVhnUlusahEb2+f5ix3acn6wqapFuuzYfyGB7ko3JTH4Z1d6cbF+HVei1A
64lmhCXfpsbhD+IuOYWucMY1AF/sOAyeCF+MgZQtaquMv5sOf65lSkUbD9FwMLZUZjDYpdBTLXDM
dFmOSoPd1450u/vGVJMCDZXaALf/tnshjQw6ypk+XV2QALADEV6EG8X1d+El3sYHNB3dN/+KX+m+
YiywL5fDjuOH+HZDbim3gAKpBEXnIzVkecucWmEExFb7m/6sH9ncr+kRmgggHcFTdslKYIEt8lca
9m+Q7lkD0tqlkxM6mePjAQY1YbdsUciFx1XyyKqrSFt7kC4Jm/0nlwmzfyO+xSsbmaCNdXGjQmlw
0Jch3Hrjg8FtX4WrbnWZNrJlO0GyB2HN2UGgR3f4pJz9OyKi3eUKFpW76SGEhyPa5IUfMmrX3Ckf
Ne4bhtM/MiG8BPvxXcfd9SG80hKmCGDf2Siratxo6zx4qCgip1tZcaXNdMxXqrOavMVhY7fb2T3j
ad+/CjYzG2bj+/g9Oek7eBT6C5IUO/mAZiXQDnPMJ/JEBbveyE+X4Gi9gD2nlxxf5GvlElmIPBHt
Pc3TtnWkK+UoP5mHsm5J2rCHzn4Tt9J8NM/e7Bhr89G3MasdmM7b5at82SrXa8ORTuE35WReeodB
3o2yO1Vb5DwrxhAiOuFky9hRvQdhpq3r07Ll3yQut2Xv5SXc0NextqJ9E26Kyy72FOfBK+3QPk2u
pyHO9d6YRLqB07zLB/5ki676mL88KdzM6dITZrhqvc4FAPRC092mlLOJivVGL91ozuwNh5O8kpwT
9fB9E7rqed7xEeyod7JtccA75ZnnYivyrwC2sEu7d/Dgodrj30ErpNvpSdsNLgfEXw8HQubIzdpQ
E1kKfgAnOepPCYSzXfsNFzx/TL89GevvR3Fq79nE0cVZo3+9N7yO+yIuNAbsh+owrBhwkgAAJuJb
LO8aFwYHDVEcYSuEfh3/03rZlj8erHWPFE/jUdXuACX455SYVbuV1t206lxeQ893nWoreHp48EeW
p3hU3wImjqW2Urzgoq2fCPjgM0ASwFKJ8nbNqnSNNW5w90V5uYvteHfjbL4J2Idcea/vzdUdXBO2
kg7yCe0F09G25rlpHKVTgqLlEnGKulXlEjq9Xv7besKVQVbEM89YDt9Ys+ELbvOXJHMaa90cOCjz
EanoaTgw/NfZi9jh0aqeJ/gi72y9DVJNAvoIZ9+7slzmS2RhrpFw9MFGhUfA8zDlkEkCgInYmCsy
mJV+gxG1FYkkAA4p2P+8gPxvaBPXH8XpJftovgbi/W8sHE3Kqf+6cDy9dHX3Q924/Pt/1o2Srv9h
gaSjQiRLjibkf1olvv9EtGSD6YAoK6pCrfmvulEQ/9BERYTFzCsUAkjRA/5n5bj8UFPwTyz8I2J8
1IVf+w+Eh/KPpSOceLwaHASeDECAPzPcdNlMQ9yoWAxheLuo+bnGmleCfqYNbrmNssi/MWnRwTID
9FEftVDdonLq3daYyIrOdLb2o3EvmY4fRsxYii4h9csgirJ/E2b5/7Yn0BC+p2gZQAt/sco+2vCj
Tl/y9+aHtba86q89isxsE607wcoSRAORnwwfTfsf/6b8wUBd0zDskKSFzUb7ZMtRWE78hBeq2rIP
Qfv6rz0Kjh0Sr1hpC9Rr0beq/2id8Ys+b1FE0WJ5mcTs0Xvl1y2Bep+ZbzQcmhFqF9DJshJup0aT
Fx2quDDu6fK6RtKiHkvUpiURGlE/kaNx5gkG0dzaICt0w8bOC+NB3pm6bz3N8Zg/VOOYIqZrGZOu
5jxE5R1g8L9VcRZsrVKk/zYZ0+rTWb/8uaf6HMz3I8/RWD6GxskgZpKAFhC3X3ZaojqZlUIKDmTg
WVmVCqRkntEqIXhBi6mXFOTrAsXYhpz1ZEsen+j8+v2V5Q0+bfX+PACoijrSnu8gth/PIzM96Alk
hNOQSONDHYvJsR0itiptRZfa9xcBahP0/q5MTGFjdMlESJ5wkwK72uYlhc+M7Q57/YajbM5zn1Rn
2Rob3J+VRY5DQ6YQsauqVzQ4W8O8FJD7KRB4uXc8xV0zq0e1lmLmt0Yyr7TvisXvpzoj3OHXH1Xi
Lvf1o5LgYmIloy2Fo51l+3nJ5BgNeiPB3NJFSXmdIA49NaNIevE8lxap5sU8ngbTwvqHtdSkJUIm
ReYkqq84KQNTLI5D+mIAh6iBbiiQNml+Yla0A63TBOZ2MSvuN4csLsf049ejLyRM7sxsycmv4yL8
fMyDovap1BLK00IvOEnS+IFaFsA1H9CzFqxPhsBo11rjjTyqUKCzQWT42mqvU9Zn514Z89Qlvjdz
CVev1ria0vKEzrPb4+wY7jB/mW8BcLDWK+YaE9hUZ9WdCr6BNrI17IhK6lbkUIsXk6SZmKHcmq+x
WgkZcIS8bJT1GCXVa0J2x1HCmUuvVZm+FYolXFdSxrg9QqLh+yVyO6ERKBBUwcNjiluqTpo93hnj
bE45ZJ1uyG8MrbfeC3++qxNzvkchlz8UYZ7fC0ZKiUNiFYA1cFFRADKT/O7p0oR5OmHpLHKY+Nm4
QxOhn8qpbI7FnOfnWq4IxPNxjKOs9Q+aNDPPtJJrWHrNyW+jIXELIytXSZ1icCGKm8aY4G+rUcMz
OvPLbKOfhqNhCAesK+02aGbGYXFz7lOLcbbGhpskO6sTn2gqAwPB24OrjCggBmGC3HpqaolXUjQN
OXOKHgHJSCRaRqT2McCL4+pMGhzfYt816EU52VXNls5MygcTYteq1/v2UhlNsuBCdniVpVU9ZoX3
m/X19fYjUSsYcKB4VlNVYML8cXmVehCNhYZNCZrYQPk64mbUigZ7nsx8hd2vLG6IoqXgi0n8HsSk
Pk668dAKspCx8e4ZiIwImSWX1jSycSWgdLaKaNMvV79sZOSm0846/Oaof6wxDAJMZV3RVY2iZ/E3
LN2zzxcFEETFMAoow1kJDjUuFbYHGH64qU8Ej7OCjCzqPySy5tcIIxW0ZtC3rTTyn359IF9vKMtx
4Aw1SZW0sHyIXy0WilCEs4F0gH57dWvhLXZjo4rcsJuklVxX+q1aSu3vvrOf35WHhWGo9A1VyZC/
V2CfaKdMTwNZ6BjuZpOM5iTsh+pRNergDRC8Qq8Cb+rAlHPO7xKIzgDh0aZChOo6/6mvmN23oaU+
VV3THATLZFqoSOZer0YXJAmWql+fITJ8vtzAJKwuy+ONWB/amuJSX3z+ruoBY1okMGKJLFAO+NvP
HPxrOJWKYicyGi0rpB1QV+jnyUss1m2v7wFJBcyVUzMkHQw/l5DLLyjOC7wdaX1KZJID9VqO1oKW
Su6g+vVrrgiY5Yto1/ctbDktf1Cmih2JBCwyyhv/RtdltnBVJq4RpNzVMOYltmj+tFZx77l+UJo3
tR9aGPACySY+OWfM0RrdyRT5B4c5oYwhQ2AUG6RY6ZjtCWpGR20yJ9jtffeAfI7BsxpaF01CFl53
PiEigY//bRbn8DmyjGlXEFe6jou49hor8FdJkMA4CsyC/eJQ6TcNIpKNgBVvnaBDZMen14iRc57M
KBieNAjGGPtIvbfnWNIfQeHM6EmLOLbVKRkOuSAAtgdYs6sHub5oWtVctULev6sBjkVuZ8lJLPGy
ub7azzuS7SFGxKVsAMMTaAyOFSwWTb4qmpigA1kpH3UfGnvgB9pJa7roIuBy3QV+7nsxxd8WbI9P
+iHb4bFYVOwJ1IGGaFKwhnq/zhQrQMnQ02DSxYBpIERHWjKloRUb3VDU16aCc9wGOsMeoQsAVcVK
X6w6pYzWmAMHu2YjA1hJaBAbmZNnRknku3lely9SUADqweFrkj6wJV2pO00RmHkz8sdD3Jpb2IHt
KvO1R6gbCgin8J6MVECEDPbspkf+CS4FHe5iZRjy5pQKWnFAmtquwWZaNGUMUn/1Cv1fn0JoYnRZ
Alvs4RjMWmEeW7O+g4DmHxuU72ezX0L+kjw9Gn3OkFYqtTUT8YvYCM9hE43XE1qBZTpDU7rse8R3
FUqExo9rlry8Jo0SkGnsPwaJUlwNA33SVJ/gKlIL3THxle4po+VtgTN1LwbJVlFmcy1NaLJCM5lu
syoVnABJ53U7jcke7Rgu7lh/yAUmOzqM7Eutl9Olt4RoJ+QmyreMcjYtzDWi88EpO7T7bm8iBi0Z
OUrkmJo5KwxjchzlMDqbsX3mOxxuUq199ss0wo49ype+j7SDhil7x2POeKwSIhljhJoreIe+mwVC
7CodI0ZhEpAGdKMBBERBORrnqbybK9SKGaZbR499zExV+FHgK8ltbAbRaky0kYORbv2cEXEUzNWx
E6lOV7VcCFctF8zVAI73NS+CI3iA0avVunijFmN8TqAsK8jUzZ2C++laxYPkzGbdAZyQb+IyUHfE
R+BrSZVMcmSNhTxHBaImRpItcSPatEn5Ak65EKovEjf9BwFR9qbg3nNnpnN5Lhu5eKRUhbuDB/vQ
QB2iMgYmFK/1eKQLhAQr97BThMMK6BTB7W0s0ZxMrBBwDZpvlJBx9FETgUo4RJjlx6gRaBIW6rBN
A1les8aqV2HE+V7lNGlqGY2lgc87DS19LeEM2xsBbIoojeZzI9fa3tBIhTCN+UGJ9G8FV/wKg9ma
R6MFmkXOHAlZq5x2mZNZ6JD8VNLXnUVARB/pm8JKZUfEPQ3ZzkqMe8MK0Rr1Vg6bqJ+j4R50XqW4
MEgJAFJTqVpFgP7PA77Xt4lBqUfKeWiXzUCaw5z387oLKsLt4ep6VtkiDYwndKiUAqcwJP2cEzUA
2ar6/AZUHMQSvWyidUrtQH0t4n5F+oxRARVCT1oBLbtpfJ26wNxXZZEfhUgjXMPEuI3re0zfI71M
nKaeswcTEYsNaEZ97Ugvvgk7gRv/pHp+I5gvVq8Ox1iv6g0XNO0yq7SAS1l8M71mCLqL0CnXdz2g
GVrGRhc7AWQekd7XWPtrY1g0Xjz/iyc0VJ3iTvpQ7yTuY7HDyEzgCliu/bKkfyoj5tgAQsjOUboY
5UpN8i2v9xV58qIRFu1dpGvs7iC2tO4Io3B0oAlL70M3F9K5Z3gLUmp5p3iI9WOgKMAmyF+Sbidk
8TvkuSJBJh3UB/yV0yBf1fiWindiVfC3c8SnvvCVjBHJYh0IdHEmlVFFXce15jXADYhF1ngAx8AU
1yB4x8uQTzCLKxI7ya2bJTwWpenOtahsY42bL0rzLENW+p2IXMjciJlca14J47ZcNfWoKquhj6rF
NkKNsi+iLmW9thlnV0wi0u3yaD0CjDzwHLfIKNLS6lpMwjh+9UfgMhdVr+TOgT02EZzQSyU+89oX
YUdIZtkxfsna974UYV1kjXQCEgxwZjlUrNXqljY4gDN5kG5LMaOBnafSKetYxhKMXdAzvMySeBiz
eatNd2p5VPk8ZQ5SlqM1KJZPH42D5WVAX69BECIuNGHC3hWoxxiSBBMlkFL046XVOFtCa+j99Shk
NNTnAho05aT6EmNHAbY4TrSmVUHzpVXMhhK3QjJE68ZffpGYp/WmQfN60LQGyQpYo6fStzgO4oQR
vol1+WR1dVs5dWGW13JpGZUjpUELHKOPWbDIwrcQtvkgTT7zbTTAvFtXFgxsjE1ZovuOY5QyDInH
S1qzI+pS8LZYd4Z6Uzeydi6oE3MouxYM2jzHZpGOIigKQxOseysoOHVowIkVquXmXS0M636ap3CJ
9DElnYpi1F5SXxIfJKuHtlVI41iugGj2FwQE/rfZFOKjClFthV/IsIvSYoGGo2vK2Y6U4ap2Oqgk
l9yaBQ8nCGZ3Qx0KL9HbdGWR1+I1/bTIW/IrsZ7VlxQD46Jq3g5CjqcEqiWeijHcBcI8nMIuREfS
9DPt/tHwbxGP1KOnxtpbES4xDQRnB9iJ0mlj1WlyNpS4vMK6qB5nS2S6mea8rlXqHdTGyBssa9mp
4XhAuRkUK9PwjVepqVCjKeVQbCrSrvdSO5HwS7Lje2NQdVTyOglFKz4ok0mlUnbZRpKM/Bs+ofGY
+a0IRCKkSxmiv56JyamlaJVXZfc0t9hQWqWUQhs5H08QP4mYa2WVhF1NAbRaV8C6kZOw8AwAJE5e
zOlGb0MfuV2nRHu54jENQUzaxqlqIYoupZqzLfmYiEpd8jfiuBhIaJiCVUXnrKbIhGsFxbgU99J1
rCI+cxp2/ptCnYOjmnBlIx2Z7vFWP1Bj3hhhcFWHoB+Fqqz3zSRK67Rrr1XFIM8P8BnNn/o1KBRo
2AQq4cUzgnM5UkgBgxSuhGGiSgd8sZ5m4SocRAu9MHtJQdcmj8zxjvdaQrllbTwHbd/tiyLGD5rN
44YugvmshLl8yVqrcMQhUc5xYOaeilnGkwiFQ0RQB8cmTfyTPnbNVR5W8R0Z8Q9lAbFbIQb8pOTd
i9D7xX2tlcyshbDEbxxH6CanNtpYfnMfFJX+hMvMcho1qN/rCDv8PJsN66BFWjAjeacwNNW1LJSr
2YyIL2fufYWNSWwYjZq0CNFurPGAqXz7ynuEFxRk+nFuQ3Bzae39O24lMrPordtaY57YvKDCG9TU
oxK9yyk7o0k8iziS4duzY1Ok+rXR22uzY26ZSA8E4yKiEkuIo91NIsS3YYjCkKAFORTvvu/E/o/x
cDuVH//xb29Fl5NBc/0R0O75saPN/vkXffCiHl6mn17wL8SD9Iek0W1gs2F8n6qwwf+zBb4E6iLB
ofssa/zEVGhP/2vcYvAiwAvcXkFTGWxmeNFfLXDjDwuRDo1xXTLgVhn/iEz1Yx+AjqCoWcgFLfbV
DH4k6cvO2kcjTa5EQTTmmIhvuiCVF73QjBqtfkkPqs3a7LCAnn7TRl2aGv+/I7m8LZwkOqgGCqUF
wLV0LD+1H2bFmLBSzDp3GyG/o9TRsVnlzfbTt3D5uS9uKH/zNosMSuE0WgBZl87Vp7ex8k6oILii
OvKz7gFHlHCjTUJ9hjRI1AK9FvlWaQfmQpXYmmyIsla9ITADz0ZfNQx2C2R90Tqr6L7DytdR9lO7
FdiIOjl4E7+fIb3mRuGm49jKThPx8LCzPPIznAaZdCRme25hlBPv7rHXIfsBKTX8CDoV7LjTlpw0
Se6JDCgAOzKfHTssnwZNJqbISiD5S6ewexcjErxceShIUwBMIb3E4RzfWl0IC4etdhLshyYfbgjN
JmujCiPxvjWhCzFSpmmLqLloLDjmGF/tWNeynmQEI7lR0hhQq+TTceZbFq3sUkwKsvMZjKCxmVUy
nbkRJ9KuboxEdSocqalH/rcyOzjCg+1UlVHhSeVQn4QJYBcsHbLjnCxoA9X5d7yTGvvEWqe8q9RL
nkT0PrJqKPbJPJIQF7chZ4oI3gi/g0IQhfvrb35Ztl/WF1NEZYmdZmxpqQwyP3/xvTgVihQJCgjF
QvE6n+QCXasZcKvssCMxMn6z0r6I3b4vaC4g4jvlZbmpX6+j0CyIM0s6YAfI8PHpxUVqHBgU9Zip
oGnD0JRlcFOzKlxbfYuUNaCGC9ctSO7Q6RQVDVmFEVp18U3Fj7BOw1dlDgwk/no3DBtD0aRvyQQn
diVUE+lrglkusQ5I4fvGrJevihIqT5oGv+YI2j/os9p3BslPeZT6Mc7eJhUqC4ZQGW5TWurSsulj
x6lYFZRGRSqE+6aHRIVlwbJAT1YExSUZ/HFHM6bO50EVRM9zXiBD/sdf1UKzITeXv+vi92v48zU6
SZhTmFq42dDPXpiqwTpKR2El45XYRKUlHX/9fl+Gy39+VUt+EHPEZXwsf7kpSOzSCLAPJDfwFeM1
K2g1hBrViWAteXlsixA2kKbhmV2EoFZVMAb0jNDoH1nlfaDAhTESjQaOVg8jjma9rm2GmQPsWjwA
j4o/I0myskJcDSavYnSX/2Zxyz/fPWEIMseRQAoaBBstt71PpyzIDUJUSAdys7ww8akFTbTP8pT6
k6Rfi4CPFg9/GmW97mmRiMrRxzVpgubJuE4zFQK1m4cjyTKxT24NXPk2RLFGLKTKsDJktpVXTUfu
AR2dvR6o5gDF08eIxXBGPmfRKC6uoqbLnQnag/6b1vRy6//x0iXDiTEVLhzGCqK29II/fTi9UXNJ
rVPNxQ8gH2Fb5R623XwzJ+Su/nopSD/OLZelYBo8exHCGtLSWF5O9Kf3SjiMmh6mwJ5IFDo3TMYZ
ZnNikDeqNXRMnU4YB3LdlPK5mqNobyKNt+yEfG7pNw/En5/D5jJ/RjOr80j8Pif/fCRFjyi8VoTA
MyqpIpRZ1pY4z+WeyXYI2IQaOW2Z5r951y9BvcsJsEzOAccNRwr805fRTZsHSZUZLYK/fqpTwr/V
ZUTXluVJ8aEDYDAasKtp7MOdwkjIQMfnY9WLkVo9gCYsl3jNToCRZDZo1ecwNSYbjzzWiATG0Vkh
iwb5liQiT++EPPEPTEKArzWyTxGdQQZ5wHHEXS4kV2avYKRTbNNPMt6tk/ozdijY4mnDU2tXF0r0
oIXchmAOQ2/xICvroisbUcfN1BJgloymot4bkpkXW1UQaAymM1iEq3jqoo2U+XT6hjQot0EgRXAs
4jiju6y1xHeifl83Vq4y9+isEcNH2ZHJ8+u19tMTCUfaMmxapAaklH2Ppv+01NpwDnyrDhH+Zr31
EZEytKlmKdqPMSwSMVF/N5X7+/fTyF+mQtQZnPy4tEceC7KsZ6kXgdVZGTWJGbZeWYLTa63qhUC+
q98spp8uXCZZS8ylhKp8Sb38cl+dRjkA3lPg/gYfzOUaSuupCeH3qMlw++uTKf04EGLdLu+1wFRR
gDAV+lo/ZlJKqg91iCcN43AY20hZd2o8FTjduvahtHrE4JGg0czP/fJmDnWzYWQ1hOyl+k7+9puj
+el+zNEgp+Kpjx5fZ47z47mGjcB0mvx3j2tVarcpu7vTQKubVmafHMoAf2MRJ/P7aHZ4ebW6uZM1
xKFzi6FJmaTgUNRRtc59ogV+c2RLnfPDzZQjQ17DsRkGT7zvZcunVQeWyx/orSc48iM/WTdJIV2Z
0kTNFwFtRpqRTKjAq4HngzNUEUEUpZRmzwRZREhCS2vWHX/yyZ6WNXrUTkXb/gIMozQ3TGGw/DA8
SCEdT4ZQr3996H+zmvh6ddi7SFqW/dOP59QfqzlWhgg4F56ZTWlEFU5YX7wWhar4x48BSVR0To6K
BohJsPXlvXSYQLI4Bkj05aa5E8Q638RqkL1MTL1OptoGz6E+69sy6+ZV38jma5QX6m/m0X9zvS77
QxYRXxc15JerZzbUsQ903QcpG6gMMUS1uO3gz6w1vSHZbg7MOfxN5bXYQL6uDj60TInMbcLiuv3x
HMeiUiUCbUA3jUKGTm2TibGbiipS+tyMsrtcyfAW+WlKDJYGts5CJlU58NRUUs/zDOn6AMxNdwNA
RIo7pFO1mjqZp1SpRMYd2TszG4dSpOUCKa1c/XqBfIkL/X4PWNwqlN2aruvK959/WtsFGrbljgNK
gVy70Y5g+GWO7tf0tQZfh7w51yVGQp4vau+qbbTg80UF+F/G0bzRyyHj2RAHBV0ttuD+N4dnLCfv
y6VHccbtiV9K/pu8LPBPh6eWwRTVJamlPB9nfwehaol7KLHGwiqPiDdjNV402Cml24uDsB86U02p
xZSkXo+xSXJHOAhY1qfQQnAb94SfQDzOapceUbzkQSyx8FFbl6d0anBmDUlefwijRIRPKcB+cgGt
YWhksi71nmg1sLEai879nRLU4+h2HaQZsg3L0OGR3vRPAyqO8BjBglv5xIAlJ3LQhtuuaeU3NTPT
b4jXQtGuqOOhahEIENldmSnyCqBfOttNKSQ8cAn4IgzMmm98uR8/coUDO2r0VlUXukPLeunjhXcW
RFCTypoct2Wp1Bc1aX3kc0Z/3cRVqDs56KdNgxSKuZAfZE9RKejvCeSLD4mZm+iJIu6zJcgifQlp
tmJ3aXIebUZArB8OuSxlMbfmRGYaE2dhbfghhoAoUa91tUOO/+uF+DdX7qIeRE27tHg0/csXHQSK
ptItAYKlic0x8hGmaQKi6CRscpLdBvl/cLvi6boknS5iO+5dP66stuzjPIIW6fa+Vt8w2VTdrmRe
TcKhjOFJ7SnjJ0NZsQVt3jQECKtQqrTfPFr+5t6B6wzlpr7cOahqfjwIqhk1JrpGcGkjqKu0zGq7
znvMmaMSudJkvY9TFF5LjYYoCajRb87BT+Uy7YflQUshwMNNkb6cc5NxhpXIpu/iDo6cWDIL188l
Et0Qf9CTn7YKuWK/uUNzZfx8SevIThEX8B/+8OV+qdUCpHGBEw+/BpQhbFEjKTA9Vkwt6jlly8TW
qoOjwBS3J8aJERj+dLW+7eMMoYc5+oZOzKYo7BMTt61NkIKsu3BwRvAmc6TeCowAYhdmnfhaJCmJ
pLkAU4NYi6VZP6s19wA8+SKKtCyxRuZGob7h5EZLlLkVXUOBCqDzxVYuOFVmNpARUzFjI5fNVQ5i
IJkBVIZScytpNJzsPB3xVAVCc1dUpoomsM2uoO7FlwahBNggM6ZJ3zKWltZlXfhXIAXLcG3AMXvX
uHumGF+H5KR2QvjapcoUexhOQwWVXUwlPbQpBK7BjwH9jUCYj9Ig8lxDhIEZgrqO0BOVtCf0cdY8
W0T7hMMzuHSB/namis/wiSGV/D/Ozmy3bSWLol9EoEgWp1dJlC3HduKMdl6ITC7OQ3Hm1/diniLJ
kHD7ovuigTRSJEXWcM7eaydW1lG0iavxp2gi/BZk4/kEfpUTFp82RbvSuXX/cWnx0G8h2KBzzaC5
b6ymTb5DLq1Mjqg12rmehJkHbxox1btpZsOAQCf0vmohi29dIWBwqMla+0B52VMsmxEcbFALgFFq
OtckSXaIEMa4vZ3f+5XW/Taj+fucREn8m7BPPMAozNxHgAG4gIYReloM4fOPGCYQGT2COJAIwnk1
AeCWCP5k8QH9hfulBm76QcseXLrhjV/nwIYySdARiXhpnJUTE/YIV3e0DLCkyNTUt9m0cAOnA0Le
bYvIGNI5pS7KlUmlv8Fzc9t90pmus+3omrVbOyn9z2lJcA16n9p4kA4CUMB67LowclcY1Is0yO5c
dxbiNq2KFPOhM1YbGZfmQWJjhjoI4TaFWj+q/sd/nTexGbgeO5D1DI5G/HgG8RMqW2ZQejs4JnHI
ykj0ELjURyeWlLYC/GqXxzv/elcFOjpYzmEUBe2T8YqYFN7WKFiQi9plzrCXDw7L7VNrkpR1eag3
loT10IWuj/o8roiT6akY8sypyIFB3aj9r4mfZ48+6albpRFFUp8LrixB57dGe4GjPPJv+gls9I8f
pQnFkNZai/IMDfLWLzQ0BAWVpihBU1y+tfOayd9WBntGi7ZFwL+Ox7ISZWSVkwa7LqLhtMG/7jyU
k28cxhTMgger5csiVZvdlGMyvmNX25J13Dfqyi2/sQIgeefhCpoknDlPFkG7ks4iU+C9vjUh2Gy1
OS6hlRlAfHvS8qLQ7PoS128zq+H/GFqy9aSCSKAHl3D8BGDam2jTdLSLIa7djYXb71tqf4cJZcrd
UswYOY0pu3IeeuMk5yOvdUnapGp5dh4ydDs61ZTzSk2WPd7E9BBY+LAcpDhHHRaDoNYuZM4+2JpB
l1xZ+954oXmfuVcugIv4uzL+s5m1KtdEWQwBUKEp/ZXoDuUXDxhAXoqWoK/b+uXKa+a/scGgMyWo
JOAkt/3TbRUyXJKUIMPtgORnyd7Ui/ihsr5FWqIXjEBDME/+znVyVe6CyUdAYcZI358GbaPFCmRF
4S6bYQUi1at+LBy5oLS6Alm0L9YJnMRc1sBsXlQB9tnCPKkUbF8PFttPIqY5J6CVrh9ym2VqB91M
PQO3oEwz0gRWmwpyit4TbeU+C89aZcP+xEpHBCOp7CmbZMJO03zaqKXKvlWQx/sdM2Bg02DuVi5J
jaMDAssaau1RkQld6VNmDZKoA+dk4+lre5UzM48p2mnDxCoLX5w6XUK551fZzlGKW9Qav4+l69M/
i/KOICnT6bghsEkb/FXVDw+VfLt3rR4OudHmwLVR4rO8TSrLok2Dr2KNmfJXBf/cvC/B6axX4EcQ
Ouwl66HUWMZnhF01DsNyShvIb11EI6GPjR+sIDDOa3IU0a9NC4BPPWfg1GqhXYMmRtz9qcbB+aht
M31lI5vgOm2UUp+SFG7Gboyj+tWfE/yyeZtDBgKJNH5yuyQzgAjWc7MleEQ2m4IA4GlTdHGM9bou
EmzD7ajVfT0K8VREQQ2iKurb25EaIaUKSoUcB3UW5zfL4LV/oFkgSBPVJL6VtEwoX8oZS3rF7uIu
auAWbGxUqqDKlsiiZ9fYdfNtypvxFzNPSiBXlrfw7uKpBljGnoWDFVpMRDt2pTfWRBwss07PuyRp
zN8AgC3y9zbg25osxtZVO8KP+VuKJNLynv7PQlS3Slto5JGKrH1hVfgmEcAAJSedmWor7Uff2VZW
wj07qhm+j0VelIhBUQYRqtF7z1NCHN8mT4yANZ8tOJFvCLawbItSPg22RhXhjsb0M1E6QkljmNMv
EU/OLxXwNW1qkrFe2Zw53p2PWLS6SfzeSyD7CacBDGZqbP2VX73ay0KabEr14d4BajdsUX6x09cg
Y/JNucj5hdiU6V3twNwmfNFGiIXUKP1GMJ38ZS4R+v+0MZiJEndag4qbSve3Fvjgbo/WWS47z0Dc
jljGWVQ4zQPcP0eTVIoIG20lYlHVAb6tqgV5mWk4W0dFY7vTwFadXZCV5WeuJK92VkJW8ZZgsMkm
A72TyTudUjknJaZT//3AYWI6oyXBkd4XGByP53wgxBrOD3q/RJeUR0henottTZ9VbWwxp4dWVfFN
VrXXltu3ZkEbbQA1Vep48q/z6p+JVwEsn/x5LU2xg6JbF3tAGQZJ7mVX0dlzaBZ4jTs9iWKALyMr
CvWXJ+I3thYBXrvgb4mTHcZJbczrRNoZKFSJvXTKO2eozAcVLRIlfvz98kjnKzqHOg/E17qJoRm4
/vk/t9rVXau8Sfo71GbrwWMom9AEUP7bcBaQ0DXix2FWzpXF/Pz+2IViKzJpAJme6Z3cX9W0EF97
z9uNPgF7LA0zpYOpelp8kV15lOdLOENRC8IfSwgYZc3jG5wnm0zpgYKVtYjqIXNBp1nEMjCejeSs
4Imy8Xb75zbNr6ymb9ykzR5JApOkw+r+Laf/82hRPyoz1YJH6xKFLiok9Uss/a8LD/TKydyU3MVx
3Qs1E5UQHLxsEqnOHd8lgFUlekmssNGB8X+p50QQNQxJnx513v3xdCoT4pc9F/cu5+Qd24poDLnu
Lt76S20ALoe/V0H6lrI9ZHGpr5w73ngY1DwtHNAkngve7eML9IDDDw6avd2YQbi2yK++LXOj28mA
rIz//EpL/Ji+RGXDfvH0lY5Tp0uHRUY7AKRAnQy0qsie4YQTJvJYdtYQ8gekQl8e9XzOMHHurc5a
yRGEnvrxDc7kqiwzuY07m36Xuil8i3p2Phcm52lDTrhFjOpAu9dklrU68eRpkdRX7vyth8zxhx4T
b0NwtmGkWVCQuyiinUib4rWkmPIChg3dQ0Gj8Ony/b4xcdAIty3PIRSHl/vkfjVlP+kSdkuW3Ny0
+3gKmnkTM1mne1MCZEkQwn11uqi5sil+Y1zKy8xV7upR9/z1S/jnq6qVI5tptvydDlKw5a5IX2Hc
qZIqEJCNRo0d0XLJ8t8Pe6xDgjPs2h432R8fDzu5keE29E9ZNCE93Xgzry17LRLWiL7rrqgl3piz
uEOKbWxZyQc8tY6WwjNayJ5pmFJYD/1S+GhPpOeHg5rz36AS5QG0rAcuNNBGEl7+Yd94ibyVVCCY
mnnIq3n83wfsZUNsIsCIQwW+EVZ/2x+o7osHI0erfHmoN35LjumscxITo81MeTxU5vsZ+ifUOuYy
V+a9LWsjjHKfc2RBIRm8NUnQ6IXb6D9/Jxa3B5ePei6Ngr/W3X/eoQbtue/YtGnN1vZePdFU34Tv
pwd8h87t5Vs8n5iPhzq5RXvEiz1a9EwTjB2EnRcp4B0H8dWVz2L9e44XAIumEoGbCAp8ZqGT+ZUy
ZW+JdM7CtIzLe5Jx2vclHa97A3761kNktr98XyeW7LUGbJku4j4hfBJrrFPFSM9Ji0S3LA+DoUEk
W6VFgBeiYaGpAT3L+jFK9PipCeJg2vtV3z1h66+/0VzTNxGNH1xyhmkQUUHNKEYwlpbOhjzZalfP
eXrAhUH79vIVr6iMs0fksz5ylIeXQfXr+G3jyIPa10fCHg8Exz9WWuVf4hEP0fuGOhvN2agfYLWY
MujCkZ3la+8V5EAbusD/PgR5mcGUj71ngYAHLFeVjpR9m8r7rvOafocNaP3TUNjxd2G1zdOEVijd
6Kwsxj0ioeFLsfjS2xWFhIFpSQe4y5AEs7WpLTzgVxaj82+YEhFiT34jgA4I5I5v1fQKm7NQnIRy
shLMmoX/OPnZjwi26efLT/WNnQdCntVLG5A6THKafTxU2s9e4RlAnG0KxmDNic/M7MH/QHKm/Ugt
e/lQiWb82HNkepQVMpbMSaKW8x15GF62JqsQ7oHmNfJo5ly+tjd+cEATFoJeZFuUCU6ewlJjkKqT
hB/c1OWNjotlH9RrejyxQe/Njp0nyOL4ymv2V3R48iWSFLdKJAK2f4ghjx+InwxzihmbwOVhRlwe
4Ct6SES+NISGjti+stJs5NbGxW/vyQWzvM+OUkCZRN8EwCzbKd/qYKSEEs3I0TfI2bxn37ST4qbo
XRXcXH5G59sWDldMHWsRUyBYsU6u1jMVAezUODBMpKEkDw3+VjPlakc4aeLfOTYYGLPswfjLMoAp
y5r15/IlvDFFcgnUFdFi85+/b9g/szFLvJ/5pkKzucTFXhPI/gcT3/Lt8ihvTJAeG09yhdfzpA1n
8WhZa/BNyY44iLBSCzlG+Wga4ZLNEPe8voP6rTjtXx7x/NNYJW6+pJ7mo82BF3I8ZDHXVtXoxAlF
P1eKk3Odf3YWr3lAIR3tcaCbH2LUQTfOXIMpoeCmN75ycNu2mac/jbES992SZDeJSR/r8rWd/exQ
ZylnIpGkmSld6+SrbVKo0Y0GuQ6MhdJRz97/eSnxbYSitRvzppoaLNxsNNQrST9jtLMKF/3K5Ys4
+z65CKTCli/YVgUcdo+fz6w6oyiqAYgEceLI4IrlgJwasU5nRBC+CBlW6ZCGlwe137h1fPEsXsgY
KKueqnM6S43YzVMwkK1sqaNJuTR79q2gunCCZ1UYlG5q71Ue2R+tLIr/oLZsf4GAHn+ORLdSbbP9
5nUmpZnp3SbRZpP4K+199Rb/sCpRC7Rti0sCQZePr96IRJ75Ptf+XqXR8DQOUj+xiU2QiqfziMWr
QNm8xeTu3/jJhI8yn+zpp+MSexu2nTI/5IPIve0iRrUcBpmCOyZE2IFg7ZKgY3Od8Qd2yoNzl3uR
7V7Zv7zxGwEEQhPEV7huSU9/I2kMBKtqDRYzrXflXOj3HbCIPYyDd5zfYkj+Krj2YpzNCGxkqD2b
Nv8119Xl5MVoJ2duqroNGzNubwmFBM5bTx66ksvvwnlbZd0xWS7AK5Lr1jXseKB+dHGBmgt359vm
Q8+iujVgfdzIVMuw8ctmlwYt9rRYYyhwejDP8WR+vXwRbz1hNsDU9/kCmARPbhaJmN34ntShNkVC
wScBSljrcTvNrY3vTja3SIrj4sqtnx0x+PLAiaF/5fliLD4Z1UQnhGhzakPCcexDuWBGKYSRHFzi
XoiXdKsbokp+6LIVd//1dlddGYINupCwN06Xx9horLInFiRE/h28WHSTthn2aUKwAjI4dlFrpVu8
2oa8si6fzf/c8PpCMSHzDyje459aL9jUHfhSYQHB5nECuXZDepQ4DF1hvhuLtP95+T7P1ZLrgOw/
eLwu9Z9TtYSWRtQVS0IsVgBxe0fojUPUSUqyC6IJ/9VTuDDcVBfeFi9k0xJC0s2PzTjRnU8sLfor
P/i5LWe9HpcKmKDOZzvuyQOoDFKFWFPa0JjnCtIscXV2s0WJ3KudnRopCdKLRkGD9dHBDxyDu9g6
pE2s6SMNeYBgTdp3QgOOuAN8ZWchHpV23GAPJcU0Htzc2DBzmvUNUB662ZaxxH+WHD3RHWLv9P3I
TvG7IZH6s8W2DGpPuRZE7FDN3TWTYDtMQohc7tt+SV+MHiXGhoAFMqL8CHlgZo3E/IAC46LyPnHf
x30efea1sZ9te8oA9o/gIoSREfaat8tg0h4wK1IElGgObYXE8KZWTfyM48J5XMZinncm7atbUqVX
OlGDXhOseGkT2dnk1fQ70tQIwxEp741FbwIKK7phun5E8AbJZx1ggSfoAERJmYxxRQQ00JIDu2O1
N5N2Kg42x4Mv5WhS/8cEtNi3uAoQBw12t3pSB8JoaOjCgo2cYn6dA62bUDYJ8rnLL+G61zzai/Kb
uxwBmMCpDaLZOX7pa0U3aUxqAguNebhFtOThgE+XW4dq/ZV1ldrA+WBU+CjUc/ykISZOd1iYjFNH
WQXcI+F3z4Mhy5fcL02T5sKqlTNGw/vJETXCGzQl0wu7I9v6VLZGTlx6nYOJddppQO+YE8lTLYN+
Na0uMna+MJb5XR+p7ktGQdU76FWbeJcbYrLuwb0UiMk1aTq4gLzhM/bQytxpcnAlIcIL/nuzy0qy
CoUdbwHOURKcJo6lhFTo6UvQugSArQp8/4OukbyHk+NCeYgQ/MCiFzY2nd7DvTMQ9tlvB4EBawv5
KScQryVqbCfH3oGpoWPd3HLgDd5PZdb8zpMSZFVm9ZkgBEKMT+Y8Cw+QkaUIGesk8kMn6ElnYCYQ
oadich6tgPwqzgBtc+c1S9FtYQKUuHR575ytcorqe2Z0qMz6zq3wEcGBcbfO6Hq3AcHFwz6b6EQz
5ziKbW1sgrxDZSi3mn7ruJtxVbs7F6w9qed9weK2LI1Hcbgcy9ukAEu0xfhj/iYppimepRrIqJ06
QVmYcrI4uIPbI+qZnJT8UJdm0CYjG+c325naCmFQqYch7/xvY0elir/TTOSjlPy6W4kKhxALCZP8
aVZNbaJQyrwV4hF0L+jv5UAPx07+tFbW+J8mwmCmm5iEJhcpzxh1m7zXEm8VfTDnDrhMFGwx2udq
r2Mg/ECuIXd85tVus/d66EbyNDwibuGfI7zq0mChSTjVct+myQhqHArQ+BCYKvs6Eccub5Aq1FCs
DXfeeaMGJcEesB1BVkoSbq2M6tzGzF3q5oFj4LefiRZJgQQU0Kuieo7YOvIPHN6AVtRNUGcL3jqz
6AHyJlK/0nNM/T02TCz1Ve44P4hLCSYq3yYtzigmwUhF3vKxbYR41og4WrAKimASooySZ8eoUrUj
kLP9nJkT5iIz67moNqLXtMXzNhMBlaufLu6JlWMWAZMG/aV+K29IA1pVyK82eKATkqBJua2eWpXr
/MnuXeJWnXRAS92R4bVL83F+hlXgfL487bwxE6wGl5WBv3bRVpTkvyVEu9GsBFbbh1QYx49jEMWE
GJe/fQx3T9QQrmmM3tjLrKW8tUlIq4fF9ng45TTlTEBOH5aRBd6BLsdKzSLhg/oDKXiIapo9fs/8
UKJYe3/5Vs93bwRjoMhZdzIUMld467+3OlvdJHhvihBuXUyhK162qy7gFvYAyqNusp7zFLbA5UHf
eL6ck6lCc+lsZ6yTQZ2Gc8jQTFVo+AW6u6omOgsF5d6n3PM1boiwvjzeGzfJeOzDsVqwnAQnv2ff
y6kvoSmFZamWm9q1OfO4JA/aadsdCJ5zKe4V17Q3b22ggCTZiF/o4CH9OdmcG6aAa9JRITI6aB4h
e7vxdZYNJjUPJE2GPK7M7uaaUEAiMYcu/+J7cdncovtyn9tMAsW7/BTeeuqcFFaoIxJcDvXHP3Ur
Crec3USHnhHEXxtYFxugCUiyknYJdTVd+4reWLzXEhI+cZqXtMxOXuusHUoj9WQfWnWVfmwaBBGI
b4J7FDfJlR/4vJpLZ25ts9NsYNuNdfv43pI69ka7T6HV18K+RZWQH2r+v7uIbXw4OEUX5k1i7DvA
SPQjVL6zAQt9YvojxTT1Mhs+izvvG9ca7U0DlGbnwqPcC6tz/N3lX+GNM5uzKp9RFVkefZi//op/
ykW9K6h39hJ8HsF3X/HRAbbIyxlgX7IQcjqq8aXBQh7GxO99CmiC3mZ91F17YOdVBMfnOf2VQdMD
O30ZsPCTReUlA8qkPMtuZOeq4nOhkCWEORrPdtdkc/MpNtuefK8kJS3brLPiS28v5jfFsrmapIv6
kXCZ5FdaJ+JuSeXoofTPKU5VYzV8QxEdfZKRuVyZnN/4mJGwcxJAyk4B6LQQViUqKd12gRsaTN67
HiUraKZkeCfqsg7J0kVNt2TFld3hepw82YhSGuY0xDnboal08u0YCnmk39HM8lbaCQwv/bWqlX21
5LZ+E2fjUOTnQG8HNqf74/cY3UQK2mGVdlU9FJR08ssXoDrq0W9Hic7Wm/Vt0dTdPo9lU+/XDfp9
ZEbl//GM6QajY2LO9GmnHV9GQMJc5oBECpsAaYMcYS3pJdY7KpTpfdkuv01W7it7/fPpicMd7XVK
W1RPqO4dj4lIIwBxyJhJmeaHvI/nnwl2ZX/LaY/AqRik3pUvcf0bjx8251qmXWzDVBGFfzJppLnr
9oVYWOanBJyjnBtJSt5S9TseafzBBHW3GnstJHpVtwYgARo2Hxsqzd+NrDf/XLmc898egwZHblbE
1cV8OjFQRSgg7w1j6CtytmfFFGGvOUtkiCLQasEElKUYHtJMrObaIMG8JNXL5Ys497njNGUrItgN
0F4LTpUtQTDodjacMexNuzXDekHgv7WKMng3By7Y/0UbXIiPz9ng6Kz1U7PMc7GpZl8+ecqx5o3V
wWzeCK31S+RODUAas4bzOFG3eJmNCGO8O2T6kMHuGqG1ZgnRoJK45MPlOznvYzDH0tYLqLXTGMBR
dfw+AUZNEzU0Y4jhqKDLv7S3hU9zjv2VzbObzYkpVqeHjKplWBmJaaNdRIu/wS9FrVOA06i7pDp4
bV3cJbGoQzHY9e3lqzyfhl20DmsHcp1W5Gn7ou4meB5QxEKHvTstnhyTfFkhbUM2+xGnwPRhKHtx
KNA/hhZ4rivf+ZvDUxoUgPMxw/1FqP6zFlEnSyckYXNIDlc3Eb5qQymfvd6L7guvMnxQd7S20bjm
zrgp5YQaFPlpZFzZhP5ttp58iexC6fQJtgug2082aISF5xT7ULawCtX+A+CxNL5PTMhz71GjYkMi
udT5EFHMfanJITYeHWscyFxPiuAuIDw3u3Vj2wbJUI3gMjMJHTPMzQUASzM3E3RBk1PthvzwQG8n
WqzWwY4QIOA+jO0G33di/ChtMnPXqFd2pHD5CuS2UUVh2xwNTNdF5stNPsT8ClOPynfWTvwOBHfv
bLIEl/kuVY26tRavjfYlTPNu6wUqPei8hLnKyxMFmyqLl/ZuIN34h99N9Vf40PIjAYpZ9mWMZHZo
OB40G3dmW+xbuaxvZj+Q997glsGWura4Ipw7352hr8GPJDh6IJI43TENAOrcHExh2LtzQpAcR7e8
annJrarcX37J/56XTn5edsI0SlZRD4vKurr+85qNAUC0QayCrcBqSJcVJkfRXY1kq99EqbR0GFPd
KB5NQzUcwAmhJRCpnhbvl9nqRhxKt2/jz7yKtCwuX9obiw49Q4xZbBspXZ+WkZEn9k3bgszul8SA
dBuVO1wJzc9xaL8Bill2l4d7Y5/q0VSTq8SNojUAluMnMTSR6LtyrTEpG08yCLmEFzYahUeykRry
fu/lorJJoibJchewHujdUFREsU9jOxRhgEWEyJphQAlbjS7W9HqxsYpluh0+DNEUfRhQfMsrl33+
rni45VgraQVSb5cnZTgvAHOLXzOjzRDRL0q7ftj3ehzf1W0cuf99MIZiUiLJg5bqafOkZW1Rs7WA
CTIb7y5YZh36HpHGirbalaHe2IuzyLEJXidAyn7uybYu0JzccGItYeXEw/1imvU3gyr0XhIyUG86
hr0d2WbuWTQVjtck/oJY0r/yDp5vaCnWI5ZaW+6clPz1z//5OrwoICcbTFTosLv+hYjE+zwFFRgP
HddeaKDOJXM+cirvytrz9xM/+ixtKp1IbVDBYefGMXE8cAztaIgaqBh6wll21yshHnW7ZNmDU0yi
3sca9uNNTDnmJY0H+6UcyvSzY2bYdEQ++n9o8MYf6oyt3N4BYeyxxqPHJLWsbqZNrpO2J559npGr
R0zkBvZujMlNqyJQIHNXb+alcKJtX0nU6W4EmE4anf9c6Vn1O0iuzXKXFGL6qKcEbKnv9vUa+1lM
f1wq98NmioaeUFLaitmhJWnjy5VP9Ww7xiuP/GQ9L2OycE/7DZiuJgxyvgyHmEOrVmQewJ6qtfmu
TeMkCu1iLm+Fjw3MHGV9lya9iN9JBDnPly/k7PXgV+IHog2PIdwLTj8+FJixtFSyEAjelGQIVkV9
0F1rArUce9OD/muovT8YcE0uD7y+/KevB/pwCycyT4Lv4Pj1mEsn4uQuRThZY1zeTZGlWdZwziDq
753sSx27qYIM4psjEvNpvnLfZ5MO943EDWUm/VuH4/3x8JnClh5nZNlxpGTB9Z0JU2IKUNynEvaf
75QCGN86HwM+vzOLrlQIo0iYD5VPBXITa3rh4GynMYz16N7PklPJHOBiAaisbi6P/VeMf/KYkd2C
0YPJRK3otMeRJIIDnarNEHISxlLMIRXF+SBv7qvILP3dRPu43Bl+5NzmyVCQZTGWFG8B4BCPzkLj
UEguhJgOQ6SwzgloqkTq5cCA42mNloY1Jz8ZXD5QWhBwoFy9NNoXnlmJXScqQMF+NVr1dumq+v1i
zc73pIwx6mdmo17raMiCbcNzQf+hi/baR/bGjywlKhPihHn+FCCPf2RnNGu7jxwzDPx+rO+EYZq/
J9uL9WMfKzobILEqtY8cb/k5wHQF7YRxftxC+5/qUDezd1O0WqrVUkYODPvTaKvLnMrW5R/pjW9w
lc4KBOUkIKAdPL5MjPJlNNtrs6CNgQVAH1hWRo7vTw8UZ93xRmGhi+H5LlFy5Ss83zzx2bsOhBye
jyddcbI3HievZJbuLKg1pUEy3Jz4X4ahm197c8U5Zwk1cF9SvEci5D1SzG3rrTO42QvQ1WmL3Te5
8rWcr5pcEUJNCtYQEnljTyYG31ZV6gveWJtm4seqHObDwkoBubZMg1sOjtUdGSfubinr7CkYFmu3
tOzyrvwm5/IkhK+4W9BDrkVG51RlbOKS5WHMIswQ+Rp3tQC7uEVCNdQ7OunRr9qDQrKVJH7dDqV2
stu4Q4G6ERgPIeNHcfeBKQ0ihN3gHd9q+sPyyiWe7S5tznZQN20bc4N3Vti3ejfxi8ojBBxW52OF
JWfLZ2t+7Jul/JLndf7z8mv6xnggFtesK3ZpbDBPviYM+D2qzsEO/UaS90iYU/QuNYzsxVMDeFev
pLp15RbPFwlkuxSs1t/BRnFhHX8ZY+UksZoyGereJGu2DRIyQosMvJ09Y9ZI05lmZBotex9Pw/Jf
S0ZMmPwqCEHW8z0Bb8eDN1lfO37iyLDusUp2mOB/tJyhSaUlrWLYTom12Fde/vMJCyM8RQU6Jh4e
9LMN/BKMtmyUE040ve7wJPUlpGdtvNNuIrMrB6c3fk9KnM5KhlxlD3/drv/sDLPKojE/FQzm99Sl
28oAKpirhzkpfiMIqa/I9k+HI9GGlX51X/A7wpI6eZyBpyazTxq1Tx0b4iQcyDscIQTYmGPk3MWo
2q69Pafz6t8RQdfhSViXeKi0R1tfwhSYPR1hhEzZ7j3u+A4SQVM9CYgv2NJJsW/9/ppklEo7f+2/
S+46rEuDn8YMKEcE58fDDlYZeYSdk7SaTNYju9ig3pMIMD2bPSK4TR109m8pIgN2VU2MRAjhz7wL
aAN3ZJVFwWqGMcUHeB8Y+Qa3tQVN7So7lFYaPwHknTjGl7ZTb+d2Vh+b2C4/uegDwHKKrP89wkAc
91GlVgtpGbc/ukT034qpg5wrnMX1SFd3e7UFsSFyJIwJhpCKKuTj4lfNn6XIPdKv+9jbj2hMxF2b
Tv2dVTYekIohib/HCYICmqf1MG9EWxHIGcwjNfrK0Gwd/FalxMjXCwHbCyng/O92+KEQ9Ou1Ya6G
3brb4K9C9v6Ht6SPtsXC5nqbVLTe5wrT2TaWXfUnizWqlZRZtNnoaJ7SEMw+N661EckdOiXjA9EP
WRxGs5fez86gli14/u4QCH7rMM1kAHfJsNNfHBBgZZS8aNFmClz9JWLXV4VRYwErNZ3Z7De0t6nb
jb2dPRgiwdqB7zfGxJtbmHGTtkBN2ELhBw7eGu3yCP0nXbY9DHNOCdI29EZRqrzX/NlTVChIsoE1
GGo7leW62yuSZuaA1dhPy4g4YT9U9fDHbX02Y1Mq2+eKfuyfbqg4vXDo9dGzdap6tgo9g0Ad5+Yd
rsoo36FVgentpmb8yqHCLAnkcmtr2/dTMCMpj4DJzYUkdoWcHWhIKUKCb14vTHWbliK9jSxvhI1p
omID6B3XKEi1WNFzxAUgZKqqrtyyyk8kV0d5fEdnRNmMRstwA9bFcL7OdMQRewz0ZvD6kr62CVRA
bzG1+k4d7J7wJshbBhj3oByIRoG1O/9eRIQvfcTPLjdlkeQPPVJtEGL98ppGkfPbRySSb7FQUHLD
UD/tmBmH+J4qbvY9dTK+XLMY3Xnbczh2NxaMjF/VDD40nK3Bu2+qIP3Jg8N37BgJ8/Ll5e6sxAvE
j6qpTycZPwSLkDz+jvu1gZGOQbHHrD8hlJndFh1rPHBaSQYLJrvA0ExP0HHrV1BtU8xSNBe/MHwo
byfbsfiQNAmu37mu/NuanAOLeBt/ASkylISFXr7a87kOzRpn4fUwxXn/tAntZG2R2FFd72kAmtuq
QaObIAn90efJtyGWz9yk+HxlyPOJjmkc3hNEBGpOHHCOH1Dlgyvoa7IzhNvDhLGrqLqdskZUYZ22
HNJ1vEY1WBz1ilAS2YQOzSgm0lCtrnW27Ww1egMjOP+M1qSEPjZ2bvTebYiUG6OJ6dGns4se0Mv9
Lwka4WLnTmZTc85w6SD6SNE+JCjEuwd7JqbRGKdK71rgJ8vHvort5L0V2zMOH+mhFo0TLDaFMUFg
E1EG/kSqP6pXzjcHaU6CHS+YiKe38vrHQjsK7KrqqNB7fkdhVwwx/Rs/VeVjYkzdTxIclbGnsECh
X6Rm9xkhuCRciUf80c3XekVgknR1iNrS+8ZiPw53DgInmBS0X1/6caCC5qVj8hBIVI18jkX5quNY
UEgG4wwBV83lrm3KirohTp+bAuGQgT5sianieXlfbfMGcc+Wr3h4rkkzGXexnfX6YGq3j9HD5yAd
VBPkX7oFQsYNaVCYHDszKq6d4c9fOiL22CfT96euzgJ6/AI4s5zLkU7t2ikU+8UEFVS1tMSdzsq2
GrYSSThS/8c9Essrj2Htla7tZaQGx4PKFluaBQtwL+yK5PmWzgLJgjNmADG9XH7D1xf4ZCVfkb80
StfOIRTc46G0UlmuYoGMu9GEpNTSGe6N2m0eLw9z/hglbUkou5jt1mLdycbap1m0uHmn9jYqBjM0
VBa9R/FAcoqbo50Z5iZ5r033moTk/PNlWCZcOvUrP+z02Am/xqB3k8T7blAlWYKLeQtlyn6kENM+
WlHsXJtRz0S2/HSg9T3fQWJLH/LUY+bZzVwqaROlhHqh/dkvU/dC9a0mDy4x0uCd36j4trDLNWgO
6MMzzBxs4cKE2LHtmigi4bx1ETQWNG8esxJr6a0D76TZgsIKnJ2lWqPetp1pfiEexuq2Lf3EXwmC
i2pf1hOypxkJAvCqBOP+Jkqg/27mMrPfGXwaJAyVy/ye8rDUmyCy7HLvz464j7N6WLEouSQbD6+W
ge6xKPfs/Zd0UxTRUKFhRMHG8itMd2unuf2lNyxOzFjL+29uNk+QyhvDM3b0EmsahmLoOtqAKrPC
HLx6s03nuv7UO/PS30ygwpY9tnsTZs5cmz/rytMxRCOLXVI6px4Sw8hO2h1ETPL70rT02AoomC3/
4+y8euNG1jD9iwgwh1uymy3JkhzkfEM4jJkzi+nX71PaBdbNbjThA2POXBhnqqtY4Qtv6HKwbH7e
J2iFN7VePUdaPI8HlWsE/Y4K288jrY9pOfFger87j84Izm90QYI19vJfi1pUT0XjqeLu9ua+IBby
jL7KRPCSUoshVT0/RE5rzRjujHm4GoluBdwYGAW4toIuv4UsSWFh2IWtIDdqgiFMvwol8EQeTQGG
bsjB2t2krixgOvxXVcYCt7iZEKOn7lAO6fJiRKbzxnO7hVKUWqeHeVkxzexiI0Btqgo625yfkYCs
lgPi87B1ahHent8rIuT8kuAVpKcAsIaWF3ni+fy6cjXcYfSy0Mh0RAXzWDfIMFSz9yO7BTw5zq2D
Us5Y3HFfGtgtzrb1qQYCW530xJ6NoAX0/30oMHl4HI1OL59n+SSA2iLMJyMba+sJTmjeBWw8Yh1j
QdZYGhNCneR7jYTTalTVb70xHp6wR1img9vg5BaUM5rsnGvF+W/oCuVd6XX2b8Mu0aa8vQSXFwmq
oqjrcElSLsFz+XwFZmidDsZceWjNdfWwrEi7ZTEV5Eq1MUvtynjnBbi8lhlPMtxhLEiD0s19iVtx
N45Nm4d6mSQaqkZa1T95RbGebs9rm42zc7kWKVEzGBWgrV61pcUTGvVWFo6oJz1lTlejLNr1b5dO
Xw7/PBTdaUMiRugUQRY9X0KgrZTnrLkIe0CcJ8QVQbz3tvuOOoyyQzG5KAkzLWgXspBDzZ+G+Gb5
IszAnNJN0xBbT9G8qYSNIxXdf+95Gmf6LjZ3KonFAN7ezYRNFlekDSpHqrXAz1zt7M7jDSyeo8xd
IUJag/HOywvBLSyAwh3YKV3yMAwtPmWdosX3pj1af0YdWzDf1QQaQNRxxOfWMiWxtVzp7Cw0pIdA
tfru01L3hg3Ji8LnY9Tbu64Yl3vV5uC8NmVBa9IAPF/oVqnB2zZDGaKuP1fBOHnCe4kcRXmjFB0Z
uOKOk7XzcV8z/vMrQoJFwPvSCQQtsgU8pWWhqf00VWGm5B7O7oOln/qst96UQlEfoEZbdyX2Pz6y
YuI/U4kxR+ywnwo8o7LuPHTcfAtVz6euWrH4pPpKsueVBchoTRWVr/dGvHNpX0YkEF6RUCW8cwgN
tjFWgvmHvY7YxfPtnNM0GEhGDdWhaS1awk5XvhmcZNi5SC9Pm4c4hDSP0OSfbQYTNW5eEuJ2ITyM
LvORK7Q+VQ7e7bixVzvzk2/O+QeBUAnpCCSYy6W9FSc04QwiG9TXrw7pRyLKo1cXIaR9i2ir9J7r
WF0CqBjqt3885vSBmRmWCpZGbLWVdFhsbq1mntqwW9xP1BcyqvpmbobLaLQfbg91sdEZim6v5dio
lXPRbk654s7QxGYN+y8kAf8zyt48UUwqf9L7pzrjxOse3m3b0QTWhawcfSYdtQqPxPD8ZJlcyW7X
1004oP75kkRlL6HIEAKbvp1OpaVJtZ1k4O95MB5oOVYh4mnuzu120T7gZ1iE0DhoADQjgd80U8pi
bFAmSLowyVLlV6aNLlZuin1cLAhe1Mgm841ZZ4oBg9AtfKECh1rcqtk58perT6ePcwP0z6WLsIWH
LTR78IdcRagW2vIkOm89sHjuPVaIk8qvQJx55xG+2NJsZ5ICqdzAi8jmPl9+bYQVE6VpH0bYNt0V
OoVNyDLZqYzn9cnySvxVBNrWtOiKHXGNi4PLyBqNVKA+1ABAH5+PPArD7FaUssLUFrkGQ04XD7VF
ck0AlEU707y4meRgsLM5O3xpyrrng3FmlQX+cB+6vWH8AF6g3fW9Wh9aU58OHozM+xlq9M6gV2cI
kBOpOwA2RHrng3ajQYscb6zQpYBzUHXY+G3j6XdFkw/3t4/ttaF4nTx6JZQXwemeD1XlaD/GOl7C
hprYvhDjD6T3xi9m78Tvbo90ZYuyNVHfQmaS4G2riQINpSibSSeITBTnYZnm4T28959JlrgDKD0K
H7fHu9ygYJPkI8iNa6BSurmQ4AcrcDgHoA3YOP9yojwJnDVybd+1aP36+lwaHcy0Dh35xXJfbg9+
OVmIvBDfVIIeqVu3ia8SnDEHEIeEqFrhnhKO/Wf06MsHhZviHZTI/2E4Tr0GlVYCv7bYFxIhbLa0
sgjXfjWfcOFe/Lmld2XFTv5tQlvgeHt6l6eCcgCfERDca8i62TUyosNx0WZ6PTwbW9jzg1qJ6NAK
0fharylvqtnYg1LJD3b2iCKMR+IjwSMAAaAWnW/VkuhjBnbIuykWO4zLufSXSYE027VNQDXOIo+j
RdqbdfFoN2O8M+fLk8LwbCa6g1JFbuun1jiL5zZmX4AO0vO3SuOiCcIGO3g0UXZu82vLi2gJSZ5N
jg607nymcefoE3W7IpxmbXyscvKvqCjRU01K9ydqSRNAyl0B5YvWPAA+wACEX/Rb6YdvkVuAcJxV
wWQ4tOOpfh9LzezTWtIFAQyl31urgZ8CoqU0MFAUe0qLTPhN6Vk/XWyOcAjP1B+3N9nlAQbLRrFX
isfBIZDWkH8jyYBzxZVA/jP0SrV+Vy2QT4VBSqCZJWJUbp8cnd5QDl7duf/8qWURAZVsOAtscW+z
vROlwgIeK5BQbfL889hT0bX0WtynqbvnGHTBq0KQjI8MKIhe/uu+Op+lNeDRR0LpYDnleHcWAj7P
9I7Wd1Ko+64YLaPzs1q44ZQZkESsCJpTrhWfC5xVP91e74s7i1/CHvCkRApBzfZFR/7HaUprdECL
g8Wp9fkjXe70/dLH+FeVprXzjF98Xg8Cm+QlAkEhXtziLoqsMqbYsGc84ub2AwiNx2XUzK/5lJd3
qBJE78xadD+Foyt3/zpP8MWUUHTyMbq0lvxhf/WhWWx8krJVDVtRW8DfSIRM5JzfOnn8I6/0PZTs
5bJC7gHBQMjC9cUROx8uRe5Vr7NGCwdU5HzpF3/CnoO21ESTZxSN8uv29C4jUqqZEIh5CZBDB4O1
uSdTr1IXW1m1UKUA8870puytiO30VCfEw/5SjK0feTZ5cpaXX5eknINeNVHru/0zLrgX0gbKBMsA
fkMmINvrOm4Uq8SXUQ17vAarTz0K0Paz2mTaV2ghQNC8yUqmAxnXYCLEXLkhzkxL80gjcCBOLoz1
s+5w6I9tZGirr7TqZAW4xrQArhcIN35ftfYQVIjz4rGOTkbqV1gI1zgtZGi/357M5V6lQAz8AQag
bEFt9TLRgBkKq5+0sAZfvoBacpxPCxCvt7liR3eGUmTHFGGtQ2HPe6gQGSn8/erhLALrnBibdgDY
lC3vcAAxIHCrWoN8MvQgrl37IWvGegcssX1x5ChSPI4vBgrp4mNh/KSbXaKuQaXp66/MSb9Xs108
D6mnPFFsplmbdHvaPxcPzv8dlG4nXCi4ulv9+sk1oSCM5hrExPEtfQhQuXXktofZjPWPWodiWtHA
gAwAhaUv9QBWefWW6tnEQfjUpWO7czFcXQSCJyJv3lxUos5PqjnbOW7rqQpOouKedV79cFmvBZyE
i6xEORqnFhDLzkl5rR9uPjFdOmTeiVbJZV+lHP66kKwy6uoqGtZAwVfSj4zSOyld7n2szDr+nbVA
NrIGcYN+VOcTTN+KBmAb3xc6+SWiQ8szkK829CKQw6ZTYaoejSCzyqH4OscYaMSFm+y8jxe+U3w5
0HKccK5lnuetW1hW9zMq7+D1OnNwHm1c4/0YdT600pQYkondOfAvCk9FliGZws7M7QN2rs7R0TPl
I+BJApoh2ys0XtAR5K+SmEIQdFw7XIDn309TaopGsS5hgsP0XS/6EQ+WZfQ+T2vtPtRppKgHpFe1
+JAoglKiibKL4peNKu5n6p60VEjUsVtSFfWtgsDg58ZOjXeUBtPRryzgHuHtW2UbUcrfy9EmyyN9
JnbfXNQjUJ9qGPMFGF3av0PxO30QuKMchI37+e2hLh6F17FgZKEEIMkIW6ewqbCJ0gqgIejuDR91
xak+Kgrgq7gYxc82Vk0faFbG9m7S46I4fbgKe08Qd/sSyt9AoilhSjLE2BJn7Ljn4hpQ362N9bei
pTT8OryRgw7s7zerytW9ScsaxOZgyaiK0pd8g+AEnG+IjswZyjN3p7EK2vv9kgQKZYU7+p44dWFT
hHlCnTv3HDn9VAK49fN5Xlq/MaLp/e0PcGXuUudMkuIA211EAaOH1GQdt2tQ0nhhxsN6iDOzelDV
fkHUcjV2UohXktl27hrdChJtuBD0Qc/nriAiFjHeGgyIHN3rE5jqZ6uee/r9EEGF7/YRKMNC6Qnw
RSUyO4iBrv8QFjRC38TVCLkrI+sQGomU5eeYKeihVCJBXNQxVuU0c90oJwRBuu8YYJvv42Iu2TRx
M9xb9mBNO1fzteUDN8jmpZDJ3bwJouKl9yyUgBaQFZXi95OdPy+u0/sTGPhgzSPzH1vkbFWQBnTI
4TISQW1jxFZgxYNC+RK0Tv5DeJMa4mppAYRoS8T3Ci6Jol3vb2+Ri+uA+gvhqE3XkugbraDzL9au
MbgwZHrwEjTdN+NawgB08xhFGX3PifXipZNDyaKwRVeGfG8TArfxOq2R4jKU3iuP+HZMyJFXC8Q1
y0ZkrbaPa90PO2t6dX4kU1J9UXqXyb//65mLMI82jdyrDgBZ2h+0ppND36nI40qp89tLeRE0MT+E
8iTaFIw7n/F8qC5j+8+oYx2c2q6/ZujMBnYKKG7v5b46DpB/dKE527QvzsdpcPZBPBfuZhlF6wPF
EOouHgt7yNc0+mhEeRWggtJ8t8dyfJtoC8g17NGCyi7RR4kGx/o1tKMZ5iiz7KzAxYHBhB0+FEhm
6gc81ZtYptPbSY/Qlad6aHgvJH3zEarLAtVzQWoNpaOdcvyVjwuQ2LUxBDLpK255PSPmS3ZaAyRq
a8dBEUgDh4YHTxCv3t7HvTY1Nu3r9Dii21s9T7MF0BTnBD9uwOgZmM0+TppgqPvi1CyasrOU16ZG
fi7FP6CyA24//8h6pOaFBW/hIGhLviQlrnWV07RvhOPuFX63JS6eBguRFeYExp4e8Kao7tKgV00k
VA7QkBBDnRCOR3V8Nn5yWIzHHheWZ1SsRiVsFSs7qvkwHG4fnG2iI38A0+TKo3UIuG9zMdSDGjlR
hS267bTzE7gO5W3Vle2dNO18Xpc5fZiQdUtoB85leHvoy/BNjk0ILMtQHKetcBC5bD1oNpzVKRvq
+mibIhtP8DUwyybyju5aldzrgUoEjd0EnSfnFJnlhM0y8FvzT75WbehoqO4/tWthfmoXSrN+vyrJ
9xjJRXRModzsvEpXrtGzX7z5XHFZKXFHbn/AVKZ/cexlvIdblsF6NQEMIjH9MpqE5rfX6dqgNJo4
aKQMbEp5PP66Rm0Hvyty4fowelH6Z+k6tLe0HL2dsp/egucRYQxi4Xh70At6itwYbEvaylyq0GQ2
9wlqDpQClbI+JK3mJd9SD0HWQO2HKHtjVWiCgkUFzHVoutG8L5I+/96v1pAeIbnP87sJvXyEJYcW
Dz9jqcCZu5DDXm7/xGtbl/Ug1CH755RuPkZdZKDaEuKbcSqdEOe++eiO6A1qtL//jAJovNqaZeg2
xZ4N77ULCWCEVHGUUkTW5hXQslQ1i6VocAYzBvQLVVRm+BDWZ5dKOF6w7Y9/nqk0UOf7uyirXOBE
Woy8igQw9KHPW/3Qu2aGf2AdBdhvqsdyTn7XqpF9RY1xzyHgykTpaKDyQxlC6oxsbkI0dtLMohh7
KGM89jRzKO9FkYuDrijmKdbMPeH0K8+rzUsuwwX4OPw53+qTY7ZRHcUsLAGfHgrXqpJ79FZ2tVPk
FzoLliFMEp6TgNOiAli6GahBHiZyJ7qykSGRruuS2adRRP3j1PUTujWzcmqVJg+ihIaqP1VieLJn
Afe/ikvbp1KR+JOmZ+9vf+crJx1AhEwR+RdbepO+ZIuHpJ7QkDUE/P8s9CEPFKCxd1UX9R/A+RqP
XVZ/uj3mtSUnGoDBJdssPHebJV/zQq/wQsHTtq8ORVzYT46StDv1tIuNBIibTBShAnmhkAGfj5I1
pjaVSJUGIs6yZ007ZGhFZRKSrI+a2LkYrgyG/AzafuAh+cSvFfi/Lsw0oyyo0Nnhs1ZpACwce9mo
hoo6C/VBAE/aeUOvjccNJOX+IXRRVTufnNPova6OjhvUGLWDIx29E31R+0l1qzZo02kX8XixewFW
SWYeGxgsPnin8wFXGhSOPusMqCvQeZQicX6tazPHxx4zWayIp65ODtbaoN6sx8iDJbAw9ECDZ+Ad
qUdTX6r1zjgqGNMCAeYuC61UJFWIq2vyZwbS6eFFFrfH1kDU2m/SJn+c0rQZT7ij9p6vxE6zp7Jx
sfeZE4kQoiBgrjVz2x0wEOGvqqZ0A9dSIL/pQPaR64FpeKyWRj9pyFqGhrWrrXcR6zEswQ8VClpO
XJCbG64whO0qAgyHthg9CMjZxtJsqAzgFPrk7SR8F2dNDoaknkX8AV54e72Vi4qAuMVgpnQuu3Mz
Bw+LvprjPWXtawMhB0KBEUsx3vHN490oJO+tUnrBWIFzNQd7+lDXVvn59tVxbd/TyZHm0NyjLOP5
Npzs2lCLZQFIrDvDB23Ch60WRR2sCKrdDy3aV7fHu/KtIEvC8KN6zF21zZe7RIywz0o4XVVOvVFU
ff04IH2s+bVedz9vD3ZlP3J/sHave9Lb6nhMMIDSDJsu9CS1/kkzlj+rMWW+2eTi3quK8rFgy+6E
l1cWVCqha1LajsLmtuuwIJBGcmN5Qe2OEOZmDONzwK6BglPnz3XU96DFlwV5+p0gFuj/0u6QrNDz
LzhbOYYcFH2DFQUpSDFlie0FyXkrSgK8HAn8uMCxZehoCMyd08LMXb2TPXXjHVKIe6LoV6dPMCd/
Dhf3FgWDgFFUCz2JJGxDnMqxhjQnC7tl4nwllk/D21/4In5k8jKGo/BD8kGh6XzyDo4fxZpwiypV
ZOkPxNnOc+5N42OGnMbP1VzVu7Y3XFxKNGHsjH1td0GwNDGXleHONnY1EUwZRgcMfhZhkWyhv/zY
prDwqrLrX0SZTR8wEp73CN2vLbizsIcpwxhlhwGiptO+ue16Ogg4oxVRUHWxtbxBkiYX36AOIbAt
amXu6wDu7IJOgOsV790e2HkwjdrwS1l7nHd7U3FmSIVQNE+ug/BWoM+R+yGK9KkLUrKf6pQmtLd9
b4iHNsCExSsPrC0cvzaaE/3nWqrJx2wcKsrrQEjGwBxt5HZNVIGOjV2jBAygw6ve5MrcFX62QiwM
B93t0/eIno13VarWk9/1ZfnJjizUvxfDjYqdxtjVM0GILVX8yCl4jc63xaJGaV9nM6pV3WKjmYFa
4x87qsuHFijvodfX8jv6Nmh6Ca+519as97PGm14KhdaMX8RLs2cWcuVYgBmAr014gaLIBdZHuEsm
+lkP0qgSX9Z2suWTmI1vMoSNpcRyHO/Udi6qElS3/h+ImVAUZvP5ErRV09aTl+nBMPdmIFZ7DgCM
a6elBGrpj8pAlTlrWjiaBCEd9b0UXu3tw3ll0qQcRMFE51g/b43Sc6SluzFu9aBkVe4aI14Ysi9U
74gktXgW5QKt5vaQl88L0HjMWDh2dCeBRpzPusZ/heZyYwR1Vq+Pk9mWPv4XBZxRsVf5vZwdwHhK
zQyC19uFG4Ke6ILMhkZnkU3kVWq1hI7IfmZulh51LftXASwuVOj33HWYfprEqJtr3lYm1Uj5JwA2
irrCPCanxi3qz4tGwfvfF1HGpv8XHIs34fkiLqPexXVj6wEmOl7uz3UqfgpR2U5ImwoS4+3RLjcq
SSLCJjQAeS7oaG9Gc5aUvCIxCBpzKuh1Vvy0hYeFQ55p6mlNE68/DLkCR1jLm/qnXkzK3qN1GWpJ
fiKK6TQQsP/c5k9eZzoiNifgvk2nvlmL1Xhh04idiV7bMNIMENgxBA5Ll3//V0ozWbiZNgWko2yu
0aWyl8g45Ab85Yqq06fV49K9vbIXMCW5Z6SggiH7lHBgNiOqXYteVlrCHmo8tw61WRfHQfRYUiH+
/g74ApTRws7LoC3H9ktEo4O0o4q+xUWrv7v9W64dTBjSiKTQqyOd22zffhnGdp4gnQ52ghVjXSZ3
6WCrJ2m5sLPOV4bS0GyiIAAJlAXfpHLzYhiKAyUliDKteGtm7guZePTYx/PH23N69R85f4rJc2Tt
k7wRmulW/AM3N8yVss4MnLmrPlBqaz5GxD8NEcGSIl8EFPod4ARzOeZt3M/+nHYO9uQ9tCU/sXss
mhKnEsdYtLXtWzbcvkBrYen/+3mWxqpEiRTEdZqL5xvP1RW1L0bQ7DRWW/zIgSiEaE+UE8oRen3Y
WRT5tm4XhT1HF4NquIReno+WWWiiDL0wghJHEgMdiEYTKwZP2pp8cPPFhDORxd23ufDoAaDhM/1X
ujQkV5P/X6CaUx3vHQP5wbe/iI2AlB+Qd0pGm19E/6pTyy5TccxLiiMCCsZvgclGiDWS8muAe9lD
sCixhQANkeJ1Uanhsg79zsLIp2fzKwD0c3UTrgN52Mq2JNUqNShjfDmmESLiTBp5jzxR1vqxp6QJ
YcdYfKMrW+508K7tUhkJgdoDIAp1dRMJpCh7KpFTqkFUFdODag7ZmyJTu0/WEC8PVEHx0irnOkja
lRCwUGL9+6iq9V0xp+Op6vriBaRP/X2q1eLBqq3sv9v75crdiy4+u5NyB2nhFsDomgiglnWuBnaD
iZSBDDkaJJ2d7Oi7XmIppOonKBVyXQiYnLzzbbm4Ud0uMc5iTavbqPhNICW6AVaHH89NC3/enD82
ZG661JdQ32YrlD4kYOOd0PTKI0BDCoKX1CKV9eDznzHZ5ug4aacSjJXJRz1P2y+mnqafEWuw38zg
VXc2/7Vdx3uD8BPPDs/s5nXVpJ9y42I9YkGWflu5TnwUU1E+6N7U3A9GB26LPuf97W96dcvBYOPQ
gdVEOUj+qr+fOmbTrGRMgc2T90P2wR6aqVg+AsWuTpW7FilSBVH0x7aX7mtJX8AE1C/NW8jP1Wcz
nu3FH2K1BCXgDu+nssZg6fZPvPYdQLDBEaF3D0ZBbsu/fmG90m7i7cDkSFHjUCyN9w6GHJp7CEy0
7x1z7Xb2+bUB2Xx0vkCIczduUpI098SEk6kWjHod4yfbLun7HMaegWSlnbaBPo5o0Nye5LWzBQJR
UkVs8o7X5t1fk1R6R23MdtECdTHXF6zmPuOZOX27PciV55YQ+P8Psrle8ipxm5m+V7B0UKgOENpW
tPS8uCpRxhzm/2UZAchi9UanlWrj+XeL1o5Xv8KcCuVZozySBIrpyP5f0CRsaa/1yZ7u/mWJQdZx
oK3BHoCrtSUTKaupKVWTEg2nennfCDwV57y3QoEXzz3mRr8peTQPFfjuu39fWPga0JcocICJkAv/
19fzhmzNnR6hFhDBEEANnFCHvBufIdD1Oxvl6hw5BzxL0kxyq7OZAZJQbG7+oPfiufumlVo0Pc4Z
htI0lisDHSxkpMLYwJAq0LU5/lc3aQJV4gXYC0DMgHlvq5BZnRZT4pKs6qhdhfGC/kunrtW7FlmH
4+1VvWyKMhaMFCzckPXCB31zIzb0ymosmvRgte15fmOP2TS/RbFtigNUYFhkPMoBM1dq3ilP+Wyi
fd71FUlssegKCH9D+RmZizacnCERnxO1M/f0Fq9dFQgC07Gln07mvrkqADGlmCdHeDzF0MkaLcUr
ZE36RwyLfkN3W3cChGtPhKR2IS+iyvhoc6QGAeTEmilhIXoNz7E0Po+4uN1FoihO7tQ6Byjgw87e
vpaaUCOk7cGHIM/0NnOsHCs1Ro2rqVo7UX1x8zl5MDuvnY8AUxtwnxnK6cu4KsIXaaUYD1OfT5Wv
JMAUfTLlpP4f9gWJKCBLMnqy3y37C+CBVrP71CBR5lo5qbGlDSHw5jb/CqDZ8cKudfriODTGOp2S
OIUAR1SfsTxjYX7NtFIfyc3BR/vqjMcPsHct3tu8Vy507gFeEfxZoPtseauDrpRky71KGa/FLSKN
dIyx3SW8fUTkxbKJVPmvIzGKqgHu7ltnW9qqYsTGHSNPkon7uV6tz6UQ79WsVU7/OhIXKztAdv+x
gNq+wp4Xdd0QNza6AVN5SmMXCSIK5T+ydqxebg91ucsZip4Un1GOuH0LEwAMRm/0dlA6PPhuqqgh
mwkrBgX6waJoUzhby7yzklcHBRko+3wA6LYqCu1qOpAkcZnjWRooYNgU4qkBuKGHgvVjWprzvdeq
e7Kkl/cHgQt1DJBkvJJccecPR4E9jaG3Dt52KfxT3mDEoGbVOqE0Vp6cGke820t7JbaGiEqnXwIE
NdnZOR8QTZxJ5NR3gm5Z1k9J2dBkB+xVvMA37o8giKMnDWW/Y9bpxlM0O8vHvl72nssL7orEDlIP
l5Y8sgi4zXMSvCMntOhsIqxGc3IUfKQeTpzNI6IEMLtbX9MH4yEWzvx9qBP9bbFKzSArgkfk65nd
/lFr2/1uVVkzPFnl1H5BOQFBzcSal9rvR2X+3bZu64VeYboPqWl1xgMUE+XT7dWUi3V++pgGFVOW
E9DsRSdaSxZzMFD0CRytndSTXWqpi/+fXlOTT/DbA+k9z6HgCsuPuTDSOqipUZj3t3/F5U1DuYDe
I6UNhJERbTn/pJ1u92pkwBHUsw7ipJWl73vkPnbijsubRubDcNoleI7yxGaUFYvJRlldM1DnSas/
tGNTKAdTmjc3K2n0zqNzdTSqYGRdUhXG2mxT3EtFHtueGXh4lXYPdI6m7GnV0WELHLtHj/D2El4b
jiIUYgfItUo5q/MlRGlMkrpwDlmH1P1uu1l1FFGSfq31XQ+JK18L5W7pwgxVm3t0U/IacJKThhYO
SXSX/NIQCPvcxOlOnHDlWpHy4ATdbAz67JtrBfCxC6qSQVa1UQzcF+o8pKiXQPCZu9W+L1GT+H57
Ca/dLGdjysD17xhYBwjijpWDIwccKlANyRFxojkcINt/oLIZv6yL5mY4Tk7zKZsT9c3Yz9OX27/i
yoc8+xGbfWNF3WqOCydyQZTymOMyi7V60yHbF+9JsV8bCsF7+qfAGchMN0OBHexLaopuAH+l01Ge
WaMHZW25oJR53asNyP/Y5qYB/wz8johH5oibxW1oGjZe0YCbUMbCODVJYbwzrX41Tp5WtvnBS3UU
ZO0hX6c73Z4g1AKrjcp/btlQmdOAIZMXg6cwN9tKjWKzoy/N3s17+zdEz/IHSfs8+pmhT3sZ8bU9
zAEh/QazS11kM9hI276CSsFgBcKD42pUz9pE1Jvkah/o7iJ2+LLXvicOe4xFWsqztFliM07TbNQy
B2iKo2gHVA3cyddSNY2AAI71j9sb9bWItf2iDl1GClzkq6BHzo8LYmmA8wVHlHSd/zWnSQxBO6QC
jFZR6C/pmi6mz32F1Q5smuo0dgallwoAZjGMyXslmsbD7d90bQVwfCSOhLgAz0t+kb9O8IoKW5yg
8wuJxxSfyrgbg4ZmOrRsSzvdHuraLYgcEUvNbja9LV3KRZw/LaiBBmk2dd8zquoPDQpqyc69Lhdx
s8iU/WV7lSwSXO1mkSNnwbeyAhmTWBae21gmq79R9EXMclAMw++UUv2e4fe981ZeOa0A8IAtkKLJ
mtrmOTFrYykJA9xgaky3QjQiacOEuNIMccNbY39ZbFxkdLWJPw7dXGDiPQ2OtvMjrgVZXBcejD24
2JKIff4523WuBbJbXtBEmYM496ho66FzgA37jViVD4lSlmkw206MbTPIlBiZe2udDlY6pB/VaV3/
W4qi/gbGlgUUtoYXtCkcJ/Zx5DX6wFV7CGbOkjX3SptMwFaMBjverAPi+e9H0yJglRI80gpz2xVR
0tTox1Yq/8yGd6D9j9dDoa6/7azVdorPl2cA7xBGArJBi5N46nzR+smY6zEakgOdgeHRSVGhQbq1
4ClJqp3NeXnBMZTLzQZZ3oGguNmc2uDkzRJ3IAdH0Z5yW4o1u0Z1yhfci0Fq7IFgLs8cVVQZbFMt
BRa6BeAo5FT4I2VKUHmoNcaY1fuuyPZATpcLKL02pYEtaSIyHvJX/HWJtGtaFf0ASURB1ZVScc6L
T4nq2WgG75+3BUNRBYCHL1OoLUDNm0cXG7SZxmgNoqVrhADEIhVKXKMOb99XV2clB2L5wGps4fnR
aGAg7i3QnCI7CouybgPE8tSj3iBtdnuoy22Bot1r3gvriT6Icb6AmYBWmSW5Euh6gaJe5lnLMVWi
BcSS87ZUzT+3h7uQxSbtVAEKEyxSX4datLkmVIRUUS8D5rfmXCc+bRWUkocIP1Y8BBCoRONdHWRb
MIH+C3mt84Q/DJb6zUUIGncTx1gG3+s7q4X8lInpecLzWj+hg4Ybjr/WLZYzOz/5sktIF4DEi8a8
7BVuC/QRgaSgIaIEc1TbL3Y3zy95nc5+KzAk5KeNh9hz6js7Mx50xFif4hTB5Nu/4fKKlxQBNIh4
v0hjt4iyZLEmk+oSqqeTjTFlLRHqSauHWVfWlMEa/d7h2j0i85s9Fj1kqtvDX2nbMD6lJeZPfAQy
+XyXOAlm9sBAEenPXQkBg50TZMji/9YNBcsHNKN7v4yz+luyaN2HxFzTkLLu+BtPgQ6UuyFOFpq0
YV2MY3TMPIz0bv/Ay5eX3wfYBgU58saLTuZrSS5THYUenucezTzKyQu0BHOgRJwQm1gOWl92O4PK
EO38uad3piFJzGfhCG07dkXad5iFI9FOlmV9iZq65n3qxoPeOMNhUe31XqTpEmTKmOwA7q/dD1K7
AnVFGlWErOefo4UMDF6zQC5W01A2yHTn4JWR+2BY1V7x5MpQsjFNoIrultx950MpiZ5Wi8nKQnIm
VnOmHKjWXE/zYaq7cm+fXTlqDEaEBgsTTxtvs89waE75h0cj1p3F/ZY29XCgTSkOqljU7FjoRfwH
1RwvCicTbSoY4ZbnJ3O1J9l0bdZSiBA2A7Pntj+ftaetOc5m8EyxoUvjwNNmDTfIJHLe9K5Vnm5v
3muDsXlpJSFiQ5a+GazuHS0SoowPXiEcrPxUfHL8EX9V0HgIW++hHq4NJ68yzrLEp25bKmOtq23d
wdZovQkojFLUX0sVSC4iFcOXf58ZdwbBPWU3YpxNkkMJV8QewJdAMclZC9Mp77I+xYJjRvX9fxiK
9p/UupIIY/38i0X91KBwZURBPGceVhOrEQd9Npb/KZm992ZeW0H6L3jVI3TEIsq//yvogNQ+lJjC
RoFpxqM4VBDKuxOyytgilm45/HuiRKUWJDMCbYDQ2Cfnw+VGyweblCjQMU57SuwpD+oCzwMiYyPe
WcZr77MOEFXi9ShRwRo6HyzVEeURfRoFmUkl4w3v4fA5smzlxWi06s8a5W2PYk9rPpOqOlTK0ZjF
wE1zGxRt1vmXQC894gaMZwwcCCYwibGN/K3A+OL37Q9+9ZdKbrKL0Ba3vrk5NtipLQkKJPLYlA06
BoULF1uJmuGYtY75gQhOaH68Js3bplWT5bCgwnhUhDb6adSLZytF2TLF9JkbGtvCI96P651DGWMP
UHDl7eZY8wfYHLI/W8JS3KNyVi0WwVzsKMfey51H+A8eYhmTcaT8aR7QEsTfuR17yy96SCO3F+pK
hAf/FuE1DjwrtaUBxGk5eWYGoK/qSxF2QhlBvvMsRvP8DG3kX/W4CPBAo/IswfWDW7jNMzproW7r
cXViUfygoxUVYApOiNQX00mb/10URA4nB8IXgHG3j3C5qno/qTgPZsOQhh31syOch+TemzFMaY28
qbBescTHdSyaL7HjVfdJP9r33bg6O/mBPIabcABQJaLAlMdB/F3gqtEOEOhPK4Ex6uuD9LtFodbs
725/zSu7iSSfe5vQmYO61Sgg9lG8ONKTg8A28S5fk/idkk0eUpRlE5QABcOBH+0vA4phqSb+1SiG
r4sMJxGPfKtokW+uh8pQhGssgG6MRtf+D2fntSM3coXhJyLAHG5JdpisUZZuCGt3xZwzn95fzZWa
TTQxgm2sAWFVXcUKJ/zhmCP+j6W0gqJcE+m+URuyayM5shMWbNy3cLfod7/B1Jj25Z3UKZNQ9SF1
rZXAOoAOTX386axDMO7ffxsRCGIEVD7BKHJa1qWihkvc4SRGvrI0S+yB/TC/6vU43Te6HB1UJ50e
9SleXGSKKQuMKbSGLoz39B42ZkzGb5I62wSWlEAvZxy3To1inxn68TIqp64koKRwkv3qCdT2bnyR
4a32rS5UNYCw0OuX12rWMRZQFh39CE5cVt5V9JE/N6bUnYo4zc5D3tbfs7RzxMNaYE0OgfdObyqY
IpkR/K+voURPHXSTnYRn49KCyyJwDuInUUy7XIAGkIOuJQAoJCf+rbWgS7Qwsg9mPiSn0mmnnTty
a73Jb8hMKcnCClkF1Eutg4CsVAwgpoLW74gVEvdzDQkmojX6F3Oj5AnyirovzZnVYNRUW8TjewYr
W5nMdXIenSyx78oCfq3XaN2yM+BW+kZ1BIS5QY+Lu2m1nYDVSLmBooc/apFyGjrNOlmwWv3ACE6Y
nLyAgTWFqVB2FxKAuBVGny9tMyh+iyzbfaKhVTmEFeJ9o/7j9nW2tfDkMZCW6GkSkq4e8QTj0tlO
tdgv5dI+Jov5rUGTzW/7INz5xGKO622OXjHRGk5XANjFMfgjaKOqKC+WwSVCTfrFjLr8V4exLgWF
snt0CsV8NSzY/o4lZR/ePUUaGFTAoPnw1ddnOZBMPQiCIvSlAlm8aVpQ6m9jWPfa8BeRIih6QCo0
ZwU5erWawI6cvqvq0C+HYjkZmLM/mBHEpbQt9sQDNl476lMaR/Ot7beu3s8Bavy5mJUdKsGTFoXa
U1ku0ftTI/S6hWQi5ReAsasJwQ6KstqYQ7+IhxDzm6Z36kMyYj/fxvJel2DjzuFY8vlZQboE69BX
GzpQOjGRC5Vr49HJB160uZhiN66dofEDSe92dv/WiMQMwiBWMOfXlOG0mHK10Ljm57oMTla11D50
xt+RqYUP4Ib2aB9bw5H0oaohnGZwC748Ak0oL0NtGaHf1rXkd7WiH7iHOjdaIvtL2trxX3w9kUWg
egAdCtLD5XgLYj5BW+qhb45EuWlABcaccazHWugvklpQmJieygSCpOyrjVLUeBgOurAFqqvFj4Oy
8aw8Nl4DHqf3RyPskTcrW64sKL2Xs7KWDspVoWXIF6uLGwa9dJZD/B8irHveX+ehvMRgwkUGrMVq
qDqOHatY9Myfx7p90dTcvMfwfXxMFmnceSM2LmLaAiZJLXQA3qbVE5HXdg62Pk59NarQDUg7JJj0
uilqNx2GaWcJxe9e3cWCcSHsceEfXCEttaG3F4vGmJ8acv0VVEv90Ia7+ibiHb0aBf0qqtoIq1zx
8AA10ZCKm9RvIXie5sTGLqNGzmpcbAz5YJW7VqOgxJpO+aeosd5rkEaoDPlPUNjE3lfWvmw1n7Ny
kjH1ZzMaT6BWX/sgzj8jANrdlVMS7OyVaxVP1AeoqusWw5HwrQHQE72ITFPqxE/zhuDC7AKd2rAZ
jP4UOPlTRz3xLHWFdej1uH4BQ1h8agHgPYaFrsdemdfa/3RjjP+5/fptfGqqefg6AZSgoLd+/ZRC
dRotLxN/iQcZTKIEvSRK96gsG48724juNjB6RCbWLbtgJojqsSzhU8/AQ4HuY7unkpSgb7Gk5mka
LfPBHIlo7Mmq9wrBG2eHOhqXAakR1eB1aAEjZAYikWZ+ls3Jf4UlhY/hWJv3sV3sFNS25knLHNQV
hQQkSVbXnNpbQ8GHBoFRNOY9eUl6RywgH6jZa4cRvf7HwOiSE0GAfr79HTfeDt5f+jYK5RYAaGIN
/gif+jaSKyNhjvQx49+dYbSHcdYGPIaNuj33+biHANuaKhVnyjvMADK9+PM/BuyixYR3BMI57eXh
SN93cNskhh4XZTgqJrX9GgxL5apoXb/+xVThqClEpcCZ1ph3kp0YJR4WWUckwkXGevzS2vPPWZ6m
k1041t3t4bZ2D2UDusDk1oJLsJroDORHTybkAQaj+D41RuhRbsYaK+rU37eH2vqIwq2bUENEOGsV
0apALrBY5MxXx8KEY1Yo/yu6LP8wKHRQNTNzdlBa14efKhvlGYhVFPR5wC6nFjdL0w6phPVqvKQe
zjrlczsse+qe1wt4OcoqzMDJLi3KDDWCRs2UL0NRUFtTiu7DNNIyeO8CcsWAcuNF4UORLl9OSJGa
uY2yRcBGI+sTSq0/paU0zw6o9YesGPbwutcvmOjW03ghewMkvC4d6qOh1KkcFr4tjDJKktTWTSGp
PcvT0qD8gm+xa4wid5uwo+U5S+NmJy643jL8BIfaAH18gJVvOLw/jmEVYPkjIwjkg3CzW18t9Oqz
MbX9faA50ilDoebdAo1Y5AjRDNF7gfKxjlKHQqfPYjOiTDftkFaxclrsyKEBpe9JIWztHAbDnJXG
NxAMMfk/JtfqVUN9py58xGc6+sz0K55g3jW9mwWGs4P12DoMqB2IZAahbRKny8FAgnV26IwIIuoQ
XukHFS62z/FeGCCegMuoR8xIxHHcXrTtVqchRUoR7R7UvuK61alNmYObmYNJe3pR/USbnOM8q9mh
Urv5ZEcB3f5ADf67fUyu725eAfp4ABgoVF7pLslWGtmlreb+UA6Oq41kUgVQkDtM6RMv0Kf5jk0/
+/KcDztF2K3tKhSxCa5IOoDwXC4yvvGLFVTcBV1qz89GMv/ODHXIXWRGTQ/jk/Fwe6YiZVqvNjoI
QmKHxx9w3eV4SQZGOZQZT7aWf0dl0Xu3LMbicYo6y0OIuXL7qIt2qKJbyyswKG9md9CWV4OWiJPU
WRcXvqPTFWoDwikkERBcyY30qe+V9JTGTvxVkfrw/fVfC9EAoTOMKpQox17Ot4irjhYRwrBS1Uee
JhXt8xzhDdShFOVnhVF6ppnMO2nyBieIx5hOO90QthT10MtRpcKuzMFBJJPiLIpJhSNluhdnpvaT
KyLsDiEAkuJOQjm0cxsrwEoIR94GPPIgxFbbUd0DN4lttPrswEEwShMMZQB/62UgCOwTGS2/xWgU
t06t5R5ZfbSr1C74fXuHbU7e0en9IdQA82YN4TaqsDV0fE38LDVHv0rytHIjhAsql0iWB9WIh8dy
jJZvIM6JwkgYh9fZCPtTrSeOt/NjNm4X0dvh5XPoPuA5evkl5rTLKaOhZZ1bEQKK3ZL/GMSvmJQg
PtsY2hN12/mdgQKJXzpqemxMfY9VsnGRigwHeDJFLhE3Xf4GpQuQLJf4DaAFRgwRBtyY2/L8/pni
n8RAbx6uSNddjsJtmUtBSpofEvzJT3VkjE+6PTvoFjQp60ycHJWuQSDaPEpmHH0NsqQZkV7RyTNv
/5aNMIBWs/DzYOHhQqwWfUqkGaPoMPUXpa3u+1G1z6mSj/dFCURM0gLtvuyGzEPpof8ywVXeuW6u
NzvIRBrCNEQIASjnXK7EHOtKXQ3IWS1zDhYaS0Bv0qTIHXqp8W/P9Po6fSOV0HnBIQrlOfHnfz7I
WV9NMQ63Hkg+ByavUn0dqnT2g3rK7yRcW77pkyln79/V1HNQwIAITcrO/70ctisbZcK0wcEvpVPP
LdweP4WQ/gR5a/TxVuVqW0z1E/yK8zza5YMytfnOb7j6xiysKdpqvJyAQd7Evf6YuZS1bdZpyujN
SgysLI0BhaIHUGbwpQbJchV7MT5G5Rx3FOqbqThQfs3u3rn6/Aba1LQuSUNIaFcfepSAV6hge5Ag
MML7dO7Kk6XXySFKJOt17DPHdeZdM9WrF/ttUPqyiB8ImcFV+tMqbRcOVYWQoVRWaJ1E/Tmo9P7Q
zvk3KQyG0+05XpdJxHhCaQdaIaiKdQgPQ3vQkHYeEdbMna9lZlb3jRO199WyzL6GGtS5c8zxnoDB
+tD0SfCKD6px7junfywnWftZh91s7Hz8qwdd1BMB1tGiF3HLGhTJdZKittgI03LJPhZlpbpRWHSe
3mSTazjp6KUWomTqgA3r7eW4OttiZOQf3uozBOurnW/g+un0IAS8LnPCQ93UjQ99PvFmq9nDMG5O
UhRohSePGPPykOV0iHXM9QbPMhvpGflF2YXMq5ybPKmOo+NIx0atG1em27sTE2+OzJAinyfKXwvP
OOZSSE7FJG1jgLbXTLXyVIAa+zWrS3kqFbt5xcSyCfBZl7WdqH9rgcW3BaNAP5e35HLWalt1jVky
NvHL0HhlrGn/9HNC97rUnXSv03d1f5KU8kDgFAZpB3Di6gQjrTAV7QSTws6r/LQMEUDMGGPdT+PY
jqdSy+tXa+4xyby9izaHJTYh86BNfyWniYa85jRTOkChzZdToI3mWS0mzFyTJT44b0YtedzsbN2N
r4qwIzrAoBGAYa1vTPDXJJImIoZt2iTYLTe9j4u85tbQsmAVDMG/mjWGd92SDMfb0934ptBI0LN9
U2qBF375TWmRKwMMAnRsC7m4g/GfvtjamP2nVIq6s3U3bkdqubyHsFdEh2h1aNK51jqi3cEjBESb
ZsB2CZuNqn3Mek1/Ksqw+XJ7blufErlcCr/EtwLYejk3VQ3Rw2nrATfMSD+EyZzdZZqDnoZcNIe4
CVAMnOLivUwvtu0b2oESGDfE+k7mPrYVYPwDSKxoOgbIzN2PVRs+wPiO/uLb0YmFpYPGLM2bVQVH
ZjlNDuLgNcignuKkkZ/sscm92O6DH7eX8m2tLrIEMS3oZCaVWlql66p01xqYO1jh4EmJ0r/0UpqA
muVNMTxIrU7kIqwYN8dZV3rTrSUn+OGEQ/ox051gdJMw6WGg1Sk0lEBTZx+RzeyDJqmS4RWjHFn3
XdZaji9lgf7dISR/Soos/Fmj+Y8DYEeXwZ0pA78bTEY9liCUEwffk4dqdZ0paVvJ0eBwlfaJ/thr
XXtqnSE9tIrTPgAL3+vav1lUrNZQSCqLTSFO+hpraSpzuGg1IWcDmsLGGgTv+P8ommWGm2TBGN4v
3Zj+sFjJ5TwUeZ6/JvWcjT7FU0Q1eyuIP9hDkDuuoRZIe1CC7eZvUzZN6FgYSBm7S78Mn7JBGXei
5o2TC45EcCg5v9zEq5WiDZuZUSBNHgkbnHOc6MJ/m96ocaaMnSh00fKIrZ1E4Soz4uuwr6nRkysS
s4vf9EcQqeA31oytgmVaNVevoeP86tRS3dnWW4Ng5UpFXigIUGu5HCRvl1jpWpWQIcp6Nyp0EzJM
kR5uH56Ne4iqJ/g2kAyAmtZAs6Wq7FjuJGJRZVjOfNLhTl86oR4QzuclR8M8jRxn50nZuNg1GjiU
A4VbL+nA5dQSfe6cfCEOS5um+D3MS7QcA8nS6DegALcT9G3NEBAd2jbsE6LfVRVHHpZWS0Ii/qqK
sU3LZ7167RCe+9Yg/YjuRdIc7SY0X2+v68arST0ZTDsNZRRD12ivpB2VsYRO4k2l3HVeWJjxazIj
/zhgzovEWWakj7Kexk9ZN0o733RreUHxAV+E0EuFb7U9QevFSuFweYiu4KFvZjk80fNoF0EIlMad
R2Vrn7JBBcseHP8VPaOQnQnMUjR5VlGYP/jmqurKiblXcdyalHCehRkDvBd29uWeWRynbgz68R5u
eDNmy1X7MEyVdo/YBpKOtz/e1lhC9t2ix0ttc92kn3id5bkH5txT4/KNaCLcaRW5eUzSpv2LsyDU
5Xm4iHWstXRHgWQkuEYMCBoF9fCA7eHNdHrvZ1lJdk7CxpciHePSpnsrsJerY9ePy4gOKSdBkxEg
bys9eEiLptrZDxsXMgVEHEHg0wnYnfgVf1yOml50Wj6P7L46opMxVopF99DoctcYorK+nzPT3An+
r2t3OPWBByZCRcGQWvjqEaB0UvMk2QM6a1UsHTjd8n9QpvQndJzm33j5ga9QkrYCZeFMueyncZif
5FpqVdhwJWJT794/IvuFaCJuVgLLyyWI8hCgVZFwdVNGcZNptsAG9OVpRA9lZ+obWxXkFi8fSReF
8TUpORknNaHOMWDpW5ono+3ML32daFDl0mxnqI0rzaBKp9PZ5LADubiclUnZrW96LImA8OtHp8//
7RRjfJYsdXoxllQ+2zW+BWjsah/evZx0qIVgCJaCQs7jcuC4YxkDjTkaxhw9h1mlEU7EY5W5cq7N
OyIbWwtKPiMU5Xk0UCa8HKy3oCX3M1ILhdWmX9IE8rMsacYjMN3k7va8Nk6K0LUjaKUsAz5tNZRe
G2YlY0gAR1Man+dWUY9v6NGWHe5rzbiHS9t4CRnPEg0rhGFBg15OLXXU1qkUA43boh+OIRUyVxrq
L6YSaWcrc6a7Qt713RInbxVXcq3x7QiXME1cA09NSUbANB56bzb0NHdDeoStq8+O+Ryi6VG5pTbk
3zL+XdMNq7r8rNppuefbuPFJqbYBHeGkQOq0xMb+40bqnUCBusc6h0aa/xPpUvpxlp35ybS7eC9w
31pjil70OOmtIv+0WmOzMew41CPyOgzM73ptMg5QpIanBFduX4jNAejO9vTCtxb5z0FXG6lTEmUJ
TRKgyixwDFus+S5bQljGUWrhWp7ED5JZ/JuT/Aq1t794wWiE0m+lc40wzVUqm8pGG4nREffR/XJU
qiN0ewmn2KI93j4xW18S1gddCbJmnpbVl2z0MKSWxOpO0TCflYK8K4OF4neJqewM9UagWe9coaZF
zxqOwFXAgedP0XSoD3rWYLaHpamSh0VSk4dGidKfpYV2geskdf2x7lXPSPpzX+Vm7eZ6E8NhyIyT
CN6JoBfzX5wQloScuzf+F/Voqt5eE/Fx178TKp5gHAk+p7l6++xpUU1g3GjfzYX0rzVFk+riClx/
bCvo32iPKJ9uD7jxEWBLcGXxIViadRgBZrzo0oTjBDMNq0o7a59yaspHqwmXb38xFNwmAU2iJbM2
MNBG6n3NIPcoVjfSR61IwUGlc869VQ/aTiK58bzxuIDcZxUJkNYpN+2COi+MufdqG/1pSaPh2HLO
P/dFIqGIWVTnCjCl20wY9N2e5UZcxshEZUKFh/rlKi5T55aCtzH1XqaZ0hn7U9NzIBDs7JNrKSdA
EdQUBNzDEaxfcXX9cQ3WFZnGorOhpVzN780m/WBZ9XgY7VA66KEUfBwHJ3EnGb5TWOlIPVrFnnfT
5tYRHlVCXVNUUC9/gjNrestC8BrInFo9tHVfsklxwQ3O/u1F3RxK1PiR1IDAvbbCakMZmlRis0ud
2T7jJpCi4ZkqR26Vd4MTxMLSpodFJAS010gaWw6zaKEp6DmVFRzigXJRF6nhKYy63uvIn5EWL/eo
NNe8zLdRAUYjbigcJle7ZolMOY8KrfcGtNSPS26lB2QHl2cbNbozzWNrPlalXh9TO9GwVyyzEjBu
MDwGcjYeNTUZT4M0osxnhX10yMBx+AXogj1h2Y33UATmouPEPzhYl1+8buwwCTOFU9WGw0sfzwnP
ROncwwtMPiHE6Pgmncbz7W+/8R7S5SOhIoLjPK3RIjo6CUCp2GZNPw138E2aH2myzE/ysiSnoc9T
w1WDPnhMGmQEpKhX93zEt2bNKROodY065/qdmpKOsk5E1KNJk33KWnt6aEJyvFCPe7+W8NpYVCnb
weRsXSNiH6BUQE2KvXi51HGntmpJed4bjNJ+CvErcftw3HML2TpX9NypFombhPrk5SiTrlYIh3NZ
6XXdHpSqKP6p8/a/IKm7nUTyWkxLoLjINuh4CIWWNQChD9gzEPN6r2oD20VcUnqpiu67aXbFsyqF
Bb1LXfXlUJrRei3A7Mtliyt8rT8WaR79uL2nNuctMIKiUEb/ZRV6lMMYDakqngcj6I5aJ/1CdXb4
TAOk3OlFbGweniADpQ0qrYCQV0emaFOV2DzovNQp5dBti166K9Sk1V00zJeXuCm1V0wu9sBkGxMU
KHpqgHjcIIazmuCSOP1QLnXvTZTnfipBbbuT0ZkvUz7tst+3poimPIhV6s2IFqxilghZ/4B7mMyn
l/VjVUXTF8RMKEyoo9kLkqvlW3XRBu7YtR3GVygfHtPYqu/AnxcnRy/nybWLJNEPg947d05MB8oP
pVI6jEY9/cWWB14HbU5g68ncxWz+eDirTGmqeHQwQ44owmZOFPtZEiSP5tDscaO2PoLOfUGV661J
L/78j6EmaS57qa5YmBrSXDxVwa+or+IH0yqtnW22cV2IHFdEBGzqK/mtJo6lPGQ4uiasmNOa+UEJ
OvXz7WOzEZ0CdRAKw4DZge+JP/9jQvU84ozZYyTdyeqM2O+YO48ZsPkf1dTZz4mUNr9vD7i1giRf
gmFG0ASz+HJAfTaacS41Tg+6cGdd7z4rkoTXTdzuSbFtTo0KIXwe7J0psqxGirKqrkdGQl+N4BDy
mheHAXpFmTzd9UkR7bxqW1UuER2KOJiKAc4OlwPOkR6qVs1a0mEJADzK0bcJBct7TR9wbmiA1hxw
dpC/y72hPaZ9ID1LvL7nIa17+f0VLmJ/glVBLyIdW33Wth6bAU9HtA3Hpn7Jglzza5zsI9fskz0/
460vaoPNJjaHk4Eg/+W0Ac1rpLSsc5WHUe6hPWDctyXCia4mpdPH29tn62aiRkDNHtAKePdVkWuS
mkxaaF55JUJQP+K0T7/XgFJeSzhbnT+ay1y4Kl24nddl6zA6CgrwomwAA3P1aXWr5W829M7LpwAf
2S4NjlJfysfbk9uIi4QpG9AXpkd3YHU2tLi3zLhhlMTpRj8YE9mFzgcRec4ND4Jp+hh0Wfw4lrhT
B8awV4fZHp7GBNk7bcZ19C+FkxQg7cVdkMOMLiajgvQ2awdt6bq7xeqW+87QupMzORJ9Wj3YOT/X
nxZQJ6eGQB2Q3ZWQSTNOddLpwAlSZVl+TENmHwLU+hK/nBwqw3lgjZI7lJa8cwVe71+yHf5LOZio
DDzv5f4tbLMsiygaPUx2KNHMufyhNZuXxuCo3v6+bxHRZS2AhiGnkgQLJCGVvsuhZimbtKSlPoJl
bWMcRlQsPigxdqtuNDfpD7kx1VOgWtLPaUmKF9qY6r0TJ9GDqIF/r5RBekT61v5UyMGe1N7W4tN6
QH6UdEzUxy5/GRiSQkutoKdUEsD2aWUMlxrsnkscqNoIg0jbcON22UN8XW85DjOlVQG14wZZG9B2
mFtbOp5fnuOkee2Wiz0DUm/N9geYQ8X0kFlITtpQDT+jBa3MY6otmFHd/irX7wS/AbkpCmTcllcN
siVvKws23OBF5VCfWjkbnuOwq76qNK4/06d5t4yHKHLy70HPA3cHBf9yqRcrKlU7psw75pSdMDhK
/ajB2Qxki7lzpDa2NjMC3wHqi922Ruj0qCVbTcbfnfEce3U0hOBZbBOppmKPILM5FOJo8O7J7ajQ
X85KSrrCrHVKQbITPZe2cFTKHaV4MNV+145wcyyuKfBA6BETulyOpQ5WFhYVqTWVEqV5mIyxcs5l
iqm97BTz13dvD5i5glEKCJp+7epkRJETy4PDYFWNB0IQ6c+JtgSxH41W7ivzmO5RkK/fGtT0KGcR
ZOLTyWNwOTtegVjDjJjCJgCOZ1iOILwrboLb09o48GLDCz0BupqAMy5H0ZtUMrqJdGJGFHjyIxvd
C7eK6vQ8T5bzOTYb9ZBUQbnX7t+cnQmmgfiEmP2q2B+q5oyRNRdNINmj58RlfALDIe/BLLf2CFcs
JTsuNfCO4nf8EdjKPXQcKscUeLQGFG0LiDdH9sOLKb35t5dycyjxt6HpKeK/1VBplQXJSFfK0yo5
9IiSlPt8GP7R+8LeqYFu1AjRqqNLQsLNSSNgv5yVhD6EKCJyWdht7TV6W/5bFovtZ7We3pWLZD7q
nf4xHEblVxLHyzeckfbIeFsfkCCFM4HqBffzaraoYhudg1KfF8Gi8kJzWY4odSc7a7rxMNDio4Ng
ob1GY2p1xHFEy8smy0FwztHCMzAGd4Mx5wettPunrnZazPo66rCodp9qzdlzGNr6pCBHaQ2DQae8
vYr3tKrRImOgWdMvcXKcpLT20QWgtWpO3eH9uwfgJqB5EXvwBF1+0jaaJDsvSkyoi8Tw2npO/MHA
7m/S63dTCvnbiT7oA0FD5z5bfbqwo/Ncy4D+UF1vf8lDW31xoiS/i4CG7ezUjQVkd0B607F1ga60
ul7yudMLaanos5GF+Hoe1QdpskY3H1vn/e83KmsmwTnqo9xpq60yysGAPArVRHnhBYjVbkBfW+jf
2tTbQq9KMZG5/ck2Kl+C9oNaCYJrABvXeIYmN7JBFu9qkWBr5ubZUhofemkclUPZTvU/ZqfHHeDx
vjCg/SXWa51bCvTKNrBephTbkENoFkr/v52ftXE0AavCwHMEL55mxeVWSiYjlEyb2yErpvoojWZa
H/tuxJWNS6P6zzSAk3gQECP1axuN5lOKJVPvJVlUPOsJDgePkxFZNAezXP7UaVNa7YQjG4da1E0Q
hafHQTyyOlUI5UyGHCdUTwBD+yYFIg9deP3g1OlLXOOyyDOlnIe57imAa/pOg2VrS6qqjmUTlV8N
iO3l6pSWQUZuMuEqwnsWHLr0EIfKL7k3lZ1K79ZImkC6ALeCUuCszlniZKFUk6Sx97CLL0vKnqBu
Is9YpnHnntx4xkWyyLIK7i6AiMtJaURbEUJPBJNRPT9UTTgTxjY20ItYC0+1OuO8XVNFv73TxN+6
ymNw39F5XHnwyBlWMZFFUbWF4DagRhaP3qhO2Q/TKIsdQMvGdmEUS2ACuRghaFzODXsiJRl0AC0K
Brl+vnTqQ9Sm2v+cJLGOUqdHR0SrTD92QtUt5Vb/eHuSbxjA9SwVh5sFNIaow602TDw4egapfvC6
AQfssxpAyPG0OQhmiHZKFHhBDTHmYPWVpB+CqOwmF9eJ9r8EZi98217+WRdRfSrxIDoOQRDdjSi/
fmmlNDYPYTrq7VEbI1Vy4yxqqQ+NXKOHuGzN6jhTDYNHaGRjdm8ZUnHItNApd+Z3nY0SQgiMuyg3
UE5ZlxtS3L46k8gIGzPna1wNJycwRQNXpKOO5NCZyjGJmmfoSDlILEVcdejlf89j87Xo0L8zutfb
S361m8WOQlXtjedPMLV6NRJjSGNahpSSwtl46FCDSl25tuWHkLrT0epsqNQEfHsaG+JDXnzot2Fp
gRHNUFxfS4NWFj5kGQ+HF86OQ27utEe9Bei6BLMFIDRtd96Pq/vh7eAAJmEsYBLrQ5tTtqrQMqdg
XVvOqaqH8ZwFfe51tjrthPlbQ0FXEwIiNjH3GvxBcpsATKdZIayb/c7QG5KJfsZ7WtlDXYvbe72K
QAHo65EAChDo5XHtC9Vo43yArmU3QQlVq9P/l6dK8A1SZuvjlYmqYpJMz/286DvRxubQqJ8KiAtQ
hHXrXDPGMpH1kQ+4mBG6t6ru2lUynOxpDB8nIV2d103mtlP1bj8iPiUEe/5H1Zd5r+6oVGoxOWlB
ECcQ59wuUxe0wc3xEGTNnrTz1i5VQYbCz0RBCO755fqmWmMkhjN3uF62mUshcfYnBwnO3DAyfxlM
dae/tzkeJV2T0QjC1x01KpF8ZNoAnixL8iFPwLbXuo4Rjo3VJk2+PTr/5nhkhKwlHBHuo8v5EXEl
07jEwuI9HT92fe34sCLLu8YMAZg0854TyHWHnm+nWaByQOaQz6wXVJXKmnJ4TgTUoa5xlCVMaY6R
BKfJ03rLeMkTM7d9zbF63h1HCl9KWe/GD3LUL6x/Eo2jW7RaYbt22ttYIBRQNflD9RP8e+PdGYn4
sYjdv5n6kg+vVofcc1LQqaBvwnN/cCY7eQ5ismYS2+z77Vv4OstkLIBDJOioe5Nork5yOMZFvlQS
nRNJlr5zZqvvqb7oZ6uflV9dU8CAVfKGrheXwEddspf/FLnp7Z14bWs/kFSzGyi/IJqzynWDGR5C
gmy6J2fB4qdRPD/pnWp+k4M4/l7Zcvb19rS3xsOfBXSy8BBCRety/yHdmEFmayh/91r/MgVph9b9
MrS43gRJ6ndxtQdDuAqjWGcuLMiCGhVXSp2XI9ZhWilWU3NjtqX0GRqk8hpFwU4UtTUtlE3BePJF
RdP6chD8WpZltKrOG53ZvG/r/FPSAkEzUokEYBrU8+1V3Hpw/hxO/Jw/6i6KAp5UtsvOQ7k/96NY
dbwIWVe/bRPzcHuozZlR8BBoJY3u5SpasPt8sHIa0J5kN/MjNUn5tSQc/14Rz5WuNHMFu+8fkWqA
UKDgQgQuczk5OXDMgDy+82y7Hs+O3bUuNQrTLULDPKjACneOwDV1jh2CuCKRH5gRMtzVFOGzGcak
8aZGw6RFB6NrtVeVmo55pMvdfJLGqkuwTqun+IAp8xwfiHBCyzWaovuCad1suehOKJkX0YA37rg+
YMwXqjpEbplVpubGcqZ8SKIWIJSRqeldgteb7g5anvw76ngIuwPSlerOd9vaItTJuMPQ8xdi7Jer
2PJhzNJgFR1rwTaacu6x01L55NBu3klUtrYINVtKOTIqi1QjLoey7KKyCoOWVjGl86EZcuMXBbLU
G01DQgVY3ctwt6YmiD10trlHyAAvx4vkRYuVYGE8leJmIfWa1yETctL1YG8vbg2F8ArgORTw4Div
hlLCTKfoSIvXyoIYfeaxfkzmGSJMW8Q7+exGeEVRgVwSUjOg0nUnfTAkc9DnqPd6DM7/C1CzL91K
nwfPlKX6HuxlfhgrufRHo6/DnSO3MU1ydgDxGt0Szt7qjmxaO43LqqBmoOaVa9ZGd06BSbqWMqbH
26d7cyiBEgQXTjNq7fFiKXOj1QXBRhyHv4eu1I5q1Q+0o8ZkZyTxbVahMixmXGvofCGLuS4vVmkE
HVvmgQ0LqTwkgvmvG9WeKcDWfAzuDcqovGZXaQb3rwMzm/l0BtqlblQ34/e6U8eBXLPKfr1/8XjG
6NuCOgMctfpOs9PKBpZxvYfGXexJ/djeZ/gjPCPurXy5PZT4q65WT7ATuUPgI6xp0hOWiWaSUV5R
HGwiVbV0Ttoy9Mc0HQ0P/WmF0vT47iqjkCamxEg8QkWCVOryZCPh2yxVz6BgW4LHnmcA4dtRPc4B
PNMB4NlO4rY1SVI2chn2vshrLsdTI0guFjJTXm929WHU+/EjbuD6me1kFfComvIuRn93J5HauC+F
Ojd3Cg+caE5ejrpMemtQiOO9qRvrkBWjfecgPIPFM4p6AFGHw+1PubVF6ZzQhOL5piy42jVpEocl
stKtV/ZLcUitXj6X0vgPQO69hsLGesLYpuGKixE1wDXhXXQZutaSWt45UM1RUKnfUj1D/L2UZagC
ltxIWH52qv7z9gw37k6hfSv4Q4xOq+1yRblMg7oRMd7UaJNvJ5LhKlNWPpW5vgjzAM1NSiOigZPX
O/nbtcQLaqekpeIZosRz5WjQYI7jND0Gp2bTlR9TKNA1FYdhfOkGKtC4oGielcj5Mem70leXpntt
nRGxe/Sj/6lmuTmEUlL+Ra2FK4mfhSaAeE5W61Fpk9YbJQkz8JfxIBm1ehdqWuAWTjffmaEhn26v
/zUqS6yCw38IoiAprKNErbEjas7UBhSJMr3XSiUBUqrmsX2Whn75qMxFqx/7xAnvqc+Wij9K6ZB4
ejU3vwd7IHa4/YM2tjy/h1ONeq0IEcSf/xkg17EdqjK/J5p6wseqMHB+VX9QqviL+FhoBtAiF+ay
YA4uR9JAc1NrSSgYIFoRnZaa7NKdLa0D0mn8n7MrWZITZ7dPpAhmxBbIqUZXuTxuFHbbjcQoCQFC
T38PvhtXVkZl9N+9ta1ECOnT+c7Q8Yc6C9trtPcLGwi6kgANIIxHfXzevE79LpYQyY0FhLJqP0/I
Hlo37+UOB9Wza2GM9v5sXhwPZ+jWiMGxfS56hPFmUq00GIvUDsl3Y6wsDGkDNDwq9BRs95+d+LGa
NpNDwNEwB3nDwqWGq6k18QiLl4jl0TJ6RQis5xAY8r8Mhc08Qw7Lplw4P+aIS1seK3+EMilEC7RW
4t6u2a8oW6rn/z6JKI9hGI9DDjj3Nsl/LcmAuXbRiEeHyUDCj/EI40akUX8lyYhUKYO7wPvDXfoC
sBFumnQQM8HjeD2cgG/jOuJeUdgqnnKoa7IiGoTJk+UqPHeh0MKr2hgOKIBgB3T2CUw6i6Fn5gCU
aTQi7ln4R7i76ys77aVFuJEtwegCewonzOsHkk4gE89Hxy/og/BREcSXBCCU5akcvBxd3f5KPX5x
T0P9CC44OP6bNvX1gJmIx7ql+MogZumxhwAUFIPJdkT7onTNMu1XQ0kJyVu/eawk+RR046HSaXTl
l1x68k2SBcs2NJXB23v9QwzVUEsEOL992jeFcsgmD2Sqc4uuVKkU3LHfXzqX3ifiL/DpYaKRenb2
PgUavUYIvE/VVv6+qdK40FmWfHh/lEsLdKOjIRQQnhQo+l4/lcDdwqemMYVG/vkOcNgvSSv1LMHy
uDJ/l6qDrRmKKNEt8vCcVwpYUS9hiHorgf90IRBu/40tergD3NEBfBLuNmtgJoPaofr4/jNenEl8
9Ng6N9bWeS82sQ3MhQ1wGj53/pd+EBJcDuhg3h9lex9npTquwpvEB/cPWG2c1ZNmBsspkYBooCYg
R/T+xTcR9hL2kIvdhcsIRwAYPh29bvYK307iSvF18UVuXLv/H/7cJ17LRSRdhofsQpmg823jDzBv
0AVkbuL4/pNefJMJWi0o1WFU9cfA56891A84CXyClalxdygHv/IOWKPwqqQ1ihvmwgLdNr031F3T
4Vz8BvGMqKO3OOHzayupxeTw/MgGJ1UNgtrqlRH34oKjwitWBRn+//Ck22jgE27799nNpI7VpsvC
eEPH24eMd+ywzpv0k3atbXZsjMhz7Sbz7Hw6XDk6/lAYzhcUCjkQNgHYgwa1vfG/pjkxBqQFWgFe
RKtlPS0qnH341bnmM5gPXnDCDTSF4VpA+IelnniCc7ptdu3MGawkkAmUFKZWXgahA8iQOWuyccit
td6SjyoNyG6NRu8LredFI5d9DqMrc3dpQSbAIDfeIkzEz0U8ZA3CsUbAaAH3/mmHitznufUcjM0k
fPH/s1oFxcrfo53tlutQ+30dbGsS9lt72zYe2syiEzfCpdE1POrSMsT1H84TiFhEtNTZIbiA9zYu
GdCGwChX4BbWHT34oxa0XYd9Nkp+ZZO+tLXgjUIZg8Mdh+HZSqhcV3crQdMWBGlyG8Ij0sujZF09
qDnXWRYKLnhLOfkT/1y3Mf3HrhE0re9/Cpc2UUjsNvQZlHmo7F+vxkZwTpJGAxhruXfrpI4/Jkl3
Tb/6loiA94hr3EbghRgLmvfXwwR4ezUbKUQPA3fNQSD/9FelF7jgE6x82P4m7KXrkZME7+W2K4Xf
8t8po0qgWYSgSyCEFdooi7XdPelDZkr4585rvpDQTTnVnfsuJ2m6goadTPN6JAyuYklseR4Qv5MP
Ygx8KMlb1bflQo36z8wcrA30UIF1ADqCT/pZQZgq2ehuU0baqUseZ8okpLpeszfGu3LeXvj+cKxv
OjE0bSF52l7oX9uHcgp5OxKoSqPiKIehRXxEicXyoAYr+v218dagYGN6Iv0T7wyY2BsxNdxEUchQ
3PwzVtd9kUoJ9a6DPcp3UQfkCc3VOs2rGvarJ+iFpvijkUOCNRxXS5eLOEGogVtr/54CBNN57clJ
3OlRL0/jiqncywqJ0FfuphdAkq0iAMl5a7tBp/B6ehxYwetYA+iNwBnYizWWO0qCvkhcMP5aBy5F
Lrshia/sipfqWTgjAM3bevgb/eP1uDJtEyU4rto6bKMHMi5xif4G7/IBsAhkwjCFhrJ/mZuCNpDE
zyvJ8kTTYYdP/Fo4yIUlgstkAKgGwNsWD/36t4DfblzqMlXAFiL8Kfgc7HxFwXcd57W5dpZemHCo
w0HYw9kN4eI5xYgSQA4+nXGWMtXf0caExTzO1R5XPthctkH3HVnm05W3fOEJMSgwbuwnqADPG6uI
eIK3i3ag0C4K9uTTFJyiyfMQ723+h1bPlqAMJADHNcD77dD4+3uDu1swUj0WYzR3OyrRQp1bG+zg
jXoNV7k0ldtXDUoyCChvyK2OUht3LW55cwBDCPBe2mKEaOmQSFCEJbwGb9OIX6u9Lk3lNoW4LeD+
DEnj6+dzC02qAKFk8IFUfhHVtdlHJgUXQIzmSoF5cSgUePgPp8EbPWi7eCKeRT8WvAv4ocr68GAy
uZT91F+j910iAKCrCn0K5DAQIpzTzIXwBnT+AT30Al9aA5lwgf4P39lgRYhNC1/JeBoQMC2kLbMM
HXJvacYrV4c/lpZnpR5QD9Dv/piVgS/6em6jVHpyhglrsfmtq/2A1/oCoKL65LRMYfDfUOyTsiFt
daTjDG2j9aSUeWdMS7FjpdVt6lv0+gD1Jael1yjLNby+Pr2/zV8oe5BIjkL0Ty8fKOvrXzlzNcAW
JNAFhZMy+jnc7cIp/DRqv71hWVxdAegvrAKo5BBoAmQPNcE5tXTwVpBWEuBPYOe0SPRmA1SWrLqT
0nnXDrBtgs9ewCaLgxHIJgNHpPzrR0OxN7PQAmWQyrJkF67pVKLJHcLoa1b90faIY899xhBoHa7k
UCMPucsTEpP9f55iyOa2GgGqB4RunC0ECfwmFRbwijevCCRGwn3JA7Hu4mzSt0Ovqs/vj3dxjsGX
2yQ4HtoSZ5uW9HBBsA6X8jCbElDKEAEImMPczIAE/nM9grtMFmLfgmMD9o+zonmwqx+YJESIUdVm
R4SKIOfL596+U+ZawPHbp9qGwiCbvyCwmrOFOiIcHtHNiS4mr7f7GOrg3JvZtG/ZVS3Y228CUDtI
IOg64iQFVe31wllV2kRsqDY80cHJPJr5CU1wvnNJoHK0BdTp/Rf2Bwp9vVIxgZuJKIqmrcmzPftf
xwzMV9MBHTI8G8D8sOhnGg/7meAqns/4Rh7rPgL9GvG2DQqY2ES3QxNlyA6IaDXCYn7B1SFckKCR
s7Tvmh2cosKbumPzr5p2wZ4xYZpSW+vfYe6QZCjhx/yhgoMH373/IBc2XqCUOLzAq0ZrH/fr1w/C
BrImXkN00UTR8hsAfnca4HN36jtozvKUGLNrLMkOCjG+p4wy7wvgdl1d+fIvvb8tVWTTOmOpnKvH
BTydGsUbbDIkCXakSsneG6f4MLMgQJ791cCFC/UfbCaA64HUCMEPiq7Xj51pHoZk29WQIx7f93YB
mhCamhxli7DKtt7zJFruGux8halsWhqsWz++an/0toTAz4DxXgC6OZ79XD8RrUhPnQyO2LCKFoTL
pNPBtnyGWfWIyh3I47GJ6msw/4XJRrUJKjYAQPRNzm1hJC5Gth1jXWSaQvWTDusdC8X4sGRNM0H6
PcNd+P1V9haqglkj+JWQ0OKTeVO0LKnXD2xLTlMtARdAeWvRLgFszRX6XoKQGDl1i1emc6Be3h95
q53PvtPNmwahJuid+CgLX79nwIFWLhIA3MptVMh+qO+pu27EcHEYaKrwP64VMIV5PYyaxsYxm+nC
ixRsJViyDic6rmtuWNCMuYExGt8RWBvuqhWway1I/bJ0wi+9rOFPhs7tsNeM873jIb2yV1163dDj
bnA5SKdo77z+bWSET2Ug8G25eghewgjyF72kzT6twHIpfQaMr3x/0i+t6s3hCeIQOC4hW/H1iIol
HlAyjEg80+86HkUFNzR9NFkD/zmC4zsGOnZl0EuP+fegZ1f6WA2uSzyOdvvUJGhO1KrMCCqHKGHB
48zsf3aHw4xuZRhanVv46PnF3vOWeqkaJEska7aeQC7TuWKa7BBS5PIptcsOoGV0QPTztQTwN0+K
PgTkN0CBgIWiNj97UinSNUGDH1oYItLxGEW6ggnGFoEBc7/Waw69s9W1+JZtBb/6kHAvRUGESxxU
kqB/neHqzPG6XdE9Kyaoq7tDMIXjXayZf9snPrvmCvfmc9oGgwRmc/cA9vqnUP/rdF3HxshgGHAD
rlzw2E022GeqT1/eX6ZvdiWMAjE8DHw2BP1ta8eDggkFHQg2y8yfhESDAFRLCQQ7dTnqCAgkgWCW
47BekyS/JUpgaOyDQPBwRY1hRvf6C9mMJIeBACJbNfV/TMHAf6OqTVYYoYIagFIs3AKnQ/EL0d3u
MzyPqiyvrMweWK3jdSdbhGWCCs708/tT8ubL3X4XTgSAi6AtYe5f/66Udr4lBp5WujZZWCjJ/H26
zKKsZtRsepQxoBAfKQnvD3vhfcMbGb1MaAhwDTyvptKN+ZxtVPOkY82XvqfcB1YYXaU/X3g84B5b
0xnIKUhq25f117pC9ak0FgPGsV59aCNOm9ynVoTFolb6CbgxLnWETPPP95/vwkrbOsIB9DfIM4Ok
8PW4DQwHIVPBuK5Ck7YftdlTMUT5wH23y5yfIeuKRjkwyWsU87czC9NeXNuAUmwV+HmjWFlQoHD2
wOm2Tqd7n5H1oxJmvILvvN2RUDyi0ge/BgXFm2p44vWKB8ftfayrrKjHOToiHe+Hc2Y+cguc9/3p
fPsawRbDYgGJCz7XYOu/nk4khGZTGKGdL6BjbgsE64z7JjDVsQ5j9sziJbjRpJb/9SK8cdSAhvyJ
AsQ6PTtHOznjZhqDz+Xgx7avhs6WQxeKQjRWXvke3m62GAo70sZZwj34nNpoojmuBQWPZoLN908+
WPbL1q3/WAP+/fI/zOWmvvgDQaJWej2XxOcLphoNyxgm2umnLqgqvksqgctK7zVLCuJfKw7I4+mv
RRpefEgUoFsvBe7z5129lYRKA/7Fx+gpdpBJ1NzSrksPIcDZKwvm7feHiyH4fvjmwTBEwf/6IeGa
FhMSANiBqp8eZATR3yHTbj6EoaK/08obaL6ucXof9Ty50hF+e8PCuoFIbVuoHloA56QoVCLIuCf4
5iqtgybvqGca9I0mBYf/SrovIkqWbl+5Wb/EtHf/ZiCrwEC4naz/8f13fWEzACi6wYaoHbat9vU0
EMabxTL0UZtu7BCLA2Fp4bc9Da9M96Vx4CcC+d92y3gTy175YJKCl401FXX6tgqI2q+BuGb9fGnT
+XuU7Vf8tZkDwa9nCd8cELGmBopdJNzSkYEOPhhp9vD4nn+/P31vRfgb8x3MhT/AMro64esRBwCA
pIepZoEWdPCCDMyIl6wN0oceTfZvM/bgGwA2Pixz6RKeYDti7tosFM8d67ublIcQ0b3/iy5OAdwO
kNyAqw12xLMfBCMH0WxkjqFpx88JGdqbtUn9b4p2aUkRGX0N8r70zaIG2qAq8JvgPPJ6wHgynTYO
wBhriDgu6GaXTK7NbrNVunJtuTjUBjqCpILd6U1nyKRuSSgoYgq6sL1L+/YEooEpa3+Jj+9P46Xt
Ac1OyA6BiwGDPvsuko5MtanoCKAqbdMypvX023A2GbhKR5tdLNKSPS28PcQW9eH9sS885h8lJ/YI
XNLA2X09o25TUPTw+ChmuFXeT6vynqolhXIUwpn9+0PBW/fClwncCqUAik9cz86BzWhEJobS4Myn
iGzSt8Q2FEHJCj1bJMGEw7PmBI9ZJTxwB+1P0wsk8BYoNtXE5BFPG7H3QaX9SJqE/FhXyz4OmrEk
hzdB55erx9RSjlT5WY40zXU9rH5czaVoU+Ed5BTLX0qHkdxrPZl/kr63NtdOJzwfZzE+rR7EaYVI
ZPSLKtv88o2thyOygKI2V6O0HxArMw05kLStSK/D9h/U9P7nnmqdoEcg6ddlTOfxsLqh/rrl6A5g
G0djAuUqa55FFKJu1QFyqRAzP/I6h1zYux/rOZNHQK4QVaHkBAuj9pz+Nc86aR/aBEAU2KS4naNq
RbJXhpBrVtpW6OSAXE64p4RIqt3zzFFxZBnLcLenfTqX8LbsebEO69ju0EfpXUkGX9g9DELaYybb
BbCaJDTMu25V1ZOeq+Er6LLVj17301dkccYDyBqdHCH7hPteGc0uvkcULeIzofadH4AN+aQkbJps
QbLA+res7mSUY5Oo/+ljw8k9Tbn/DD6ZQviWSNlHX0sUmhMsluBIyVuQz0evT+vnGSEw9Y7OoPPl
bdyvXyAD4CIPAjOt+COq/uysm0PciODMGsN3BEjZzMf73hGkezi/x2+aYp/ZTV0lfmd9WiE6Ddr9
qohsY8dHaSAHhAMYHLT2FYyzgDUSETwQZL+IGzi89Q8iTRmelGfNTRWTLt53FMu/wAEVfR3mmv9Y
IIT9CgJihhRzOPt76AfU66HDgRruhB+jN9DaGi5yLKpwC277Gn2CHnGE95EXrcuuGlIFc0jh2z6v
uEbGKki1a3cwMkRaV1+xL3Pn/BhUA5jjlHrx62ifTkPWQpjTy+YetgQ+SA/dzG+U74G4hqfw95WJ
eXRDIguIGwShqMnHsOMypzNsWI7xnHqkNNMYIFcVWNAN4Yz+hkUSUq4kB1qECTXZcoKspEYoTuWl
P6IlU/E+YZD/5C1Sk2ge+LDGfp5s36wHkbWWnvo19usSbpVDfAgZwz9GiF1vlkjEBIYR9fBEAzU8
IhNZmrz19HhXMx4+L4vw4K8+dcv3JEGrvwgWMIEPSONqGxDyTBLf+JSxENQkXDERTQ8a/96N1PkI
6YlHsNgExWO26Wzbk5fATvUWtXYf5ikSRJ5jUhH4RXqVGfbtqhXMTibF/pmSdG2OkWLmn4EF/Rcb
I6oBbPclAjCGvOFhv1ar/y+vk/pu9azAVpRwNeeRTTX09GkVpXmvdPZxrAiW67AqYGmY4+ZosRYh
uEym9olVEpbWFleCGwvH4PSAxGDcJPsh6P8da/Q3QAefDfwHEDjb5GRS4ylN2zDONQrvft8CjgJe
w9tuOi5tysoM9Pxo13DKghO4CUOzfRTzP4CJwylfgNc9Z4jWoOWsu+VUxXT5pGcC1u0aNexbYrFU
yh5Jrvo0V5b/xnV7/RZHKlHl3IULTso1trD0x5v2Skkz0hUtnbJnk8xLvwsq3lQnwt1iYYlJ4GMU
9FJVu5Aunl+G8eS5HHyMyDs2IZrcO6MbpvJhgCy6WFZYb++03xMkcTrPIT2YyYqWozf0Xq57XoMd
7w1T/cD5BK/3UUzrXK5N381HwWrLbrN+WPSN8KD2z3mKXMSiMnaeTwMlLdKhzAhEb7VwrDiS1UqV
p9wj9jsXlW1fcMONfvl04QgZkVwP92AwBIDSGzdo9zTi5yw7Gq4AxOA7b7s7X4WpPSDFvKK3mHwY
1CcrmOekyFRbm8eV2lDcMkdmtlMwiht+JeGcdF8r3vbYE9dVkQo52AmF58MhiXWW/kxENdKflb+a
QAB2nfUKN0/Y46ZfgiaGtWa+xG4iH1UU19nvFeWiLGmz9pocPM6sT/J4ZWiA5tYPRqisiKSNXKGz
1cvqFYPXJM0BFvoj/wGLZK/NTeio+0X8eVYxgk0SqY6siuHTfctohj2r8EVmvBdjJ99+Bi2RwTrM
H/zlAb6JwvxqpoAHX0hUj+0twakSFvBirNi/OkSi/LSXdGPwHHA/WusnMGeD5d5avkYK94IMROt8
7Hwy1KUG4jj8FpkL+h5+6GaYPsLpXAy3jV1UitYedcjv1p2pvsK1LfYklo83VQ/1omSEcL/KDncV
EHsQbKYuHsMXGsDvFkB8NM0gkS6hrJ9Jm4xNtRuCJqxxXinDqIQvA+inHzFvXliCjhSMjxT9y4rk
boS7JexqXFRFa4HrZTzMX9oQwqdd7fV0lYUFIG1FvlZ0YUeTNIY/mC6b5e9OuM0lcgmx9B8itazx
3se3ASKOB/9bON54QGzq32iZjJUu5xCR3CeOG3RVBizpHubAGnPUiNcb0KqPZnlLBzjMVnnWwa8n
LBIlB/YIK0AJi0E/dWtE814uGax8ah5N6NNFQ2vuI7fK7J63aVrlazeNDMSfcIVhVI600ix56UaB
lwJuGlmaJjc2m+TBNlltj003RcFxoPEYnZrBxlCIe0NW72UCelwetVsxO5Cw7QvXTZNXIWggq/gv
mrq5epDgOAa5izs40FVqXqPcmya4Ro2Eo78YhOv6OG42HKVjLQpT2YYDwqGCRSLFAg613X6yQxgV
aoHjlUKIqRFZiTjBDv3xRvgeFNY98j16JDttp6RjvET0GMzkY39qH8EAh0mzm/z6MzdgfhfDbGJy
CMFofMz6pArzYCDZVM5zYL54zjdz3kILiKwOr1pO6NHBTrrXqUXPSiB5phRNEj6urR2/opu/uGKK
iK9z3IWYvelllqwlJC0TeB5CBWIHzwtYGyWpacE/YwH+vLe01c8uhsVKIbO56o9r7No7RI12dRla
Odwa4nv8nkEDsO7czPjjjH0PEwdK7ad4o9bx3AVNQnFgof9XmF616Eak+LtFV08oDtI6Bcts5sBU
i1rDkA8GQIihyHtvHL3vshk7tONMpmWOUpGqPGOpDPdI0puzA4UBRpwvYy9pmZoBO7OWCj7Uyp9G
BA9402peZGcWdRCic8tPlI5BlKPD19a/OVlqMEYQlbAc2Ag5mH2oFh42e1e5xZF8yfpFfaV9a7x0
7xCfHcDrjcV6p8ZkaXfKrzLy05+1901q6PcDmN6r9eQteqF5Av41vitRi3TnIame5CvkPB36PjQw
t/0Y10ePxaK/mZHbRnMf7mjTk+8tnof6O15lWXmsd7sENzp9uxq72oO1KjAobNOpw1KvTVQiJw8B
un6XAZxNOusgovHnBWbJMXUn5DtxV2ZDH/u7WWjUZTlu07p6wGbsNw/BkvDmSZje7x/XAf5Auzoc
9AD9FLUfYdjH2iOYeulJqJbLQjIh3SESANnuMrzHQ9S6GGsjQtW7g5mobZ6GZA3DHZeK3ow1cb9T
CZqjVVtd2reif2jiTn9pEc015qnyUKIoi4YDiLpLl+Q0FCCjpi5sf+KrMT9jaDC8PFBOJnfSGTnt
Bq9L/k3oVI27MFlUdxM2Q/rvPEcjLytsnneDhsVbWSUNaNsdCtyu8OOhFaVVWfdxwTbxHI3KQOAI
6iDO6U707AF5BaHOx6mB0ws8gANewt0keLZS1EOO8nj44DqcbqeRBzhpZV87doNzWMPJkPeoYo2u
NvexdMWPoDFX9j5DwNh9IzcTKa3J3OTYUtVQcKJ6hF+IbvxOZdc8YS+nDk3uvvtsmwagHr4E/pHJ
GP/olECSWVgwelGZzWTVu6UWsAibK8QM7hKzYvgRjslHSA6WNEdrGVq7psn6vtQjwXUM3mxZMaq4
hRTaMu+JizquUVb5yKwzdBxuKzt73RfAc+MPxtQA1uHsS32DbzI9kAnUo28JbyuOfndX1zmyQ9jn
ea5nlYNk58Yyq1rt5SjwxHeTKLMnKutlHsxgvL+4hHbubowkEQVQYGNuWjvJn3OYOfxgiAZBeg05
XY4mwi7Q1UM27VWq5/YmEak7NRpv63lglN/5M3bG3aoD59/g02T9CWjH0OWRQqbI3TI5NR5ohBbC
vlE9oh5IJhKFwsHM4c6kSLr/OgZL03/1Fy/pc1ix9fXnpSNJVhA3RHXe1L2CRUkfZgwUJ2V+VKQF
vwM3n1pERbdMMi1shvoO+HWAAhdmEoHbz3W70Buuw6YpOsk9/RWmmivNq1SwrwH2VnhutNX8KaoN
/+Y1bvlCXaQ+qzXtH9ZOuh9ob9XtiWLrsLmYsZLLoIvn7sAG3n9KuWGAQAUmr4ffj/lBpjRc8lCD
4r0kin5WPMnmY2XG7Cdlxo2HuGJz9JzpOop3ag2ifxjxbVJmdR/TE7ZxbKmxQKWqXdP6d3E6DHc8
QVGV46CgYLkq6T3PHS7sR9jf+OEDX7QZjwviz7HJpGzo79vRTc1xiWTtf+rcJPWHxke9eydnYQ91
Z2sJwsBMbvAm7T+RU7M8RGRY+g8dCtPwLpqi6V8OaqYudQtJcB7RzYusocM4FNNQIwPPxCC+3HPR
QnTuwy7Rf2QBJQ0c5mL6y/Ns9tIiV86cAGaIIF/qtvfuJwRHnRbRUFbGJKLzYR5DhlLMxO2hC/ul
OorBEx/I3C32NukDsxxH6rM9ByRj7vqljk/J7A9xUS2B8247zA7ixje3PVjf+/0JzdekPlV9GL6E
lWpRXISmAaNe0/CL7zkEqpkBwG1ODJDETfXTAiMYw6DB6CCi5lBl41IxIND067QwVSOYBmu0lh4L
dirw5TN4o2Ff4Mwkt0orXZdLGiI0IVIYOIedh/4ddIShamNGROBDt2JCaWuib7G1TXcKtIRXEUt0
eAOJR50WM+6+4Qc7TnSvg5SyQ+y6oM21drXZzQhZXPK5w2IqsYNic0P9Z//xIy76clAz8XJaUfF7
qPVa7aYksTdigY+bzVu/CoEdI7LV3rUDG3QeTQZQUShEjANlqPth762gVBxwyTNwnqTE8WXI/R6J
Q4jfocNDEJPGHpGbAiTNg907NhPIsvSWrdzeBq6Ob9e6S73cA1btP9XDqNweoFcQ72e01r+ENgvW
QtWw7dx7QAqqm6DujSvBvYURCQtE/btnsMTPYRhI/AM+68A/zKhRuqON4AR7iiq3itt6tVtiDfRY
Ud4amCXjDkg4LSjekTqqkKeHaQ0hoMSu40NaAeekeF+xiasCLH7f3cNccza7PhuC6bMhqBN3Dj9n
h5oV+vUKHIqhmGXYcOBvuOjgG82qGGZmHrCTEUOrXJA0/Vj5rE9zwauO59UwAWmhvFKQGzU9I0UA
G/xHQZBhnzeQa+vHiK/psfHaWpfArfwP2MTbryA58CgPbNT/5CTqbugUgIRLOuE1J7mgToRZY7wk
Zd246LmGZuo7fu2WJtEgn/5QA6P4BguQ8KXD1zcf2kCpdgdfnPhLn61C5WG46HsT4XD6dzFe9AkG
1/64AxO/fpiqmTrcSBJgP4DQ1u8Q+kRIDJ1twIulDjxxRzQmK+fzsJzkEI4DrDED/2mqG48cuUYE
212MbsBUwuE5ue2hPmnKoReZ3IPPFj7TjugMvOOg1nmSEKZx6fvzbt2SkV9A6aT86Kgvx8c0QrLl
Tk1RteyiaKRtOWl//Bhjk/jtZlSqBUzFuvgUtuP8ydNwOd9JMN+zHcVx42P3p/OdhTYRKx/fyaGx
WUs+DX0z/XRBugylaXmo9n60tJtcK3KPRsmxPc1QOpoc52f4ufNjV5W0mzg7hmvEnlwwWHxOHkGN
vBBPlcPMYaIEl1CodPjIoSoIja1sPjmjQrzWCq9tYi59BKMZ2CGWjwnyVoHIUq6gVx6XGWY1eSBB
l9/Z3vN0GTUQraAam3q4NzTD+mMG4VYWNWuXJhfpIAAbdoY/w5ieNTDhQgF9hAMxcJwmHpsnIyFq
2wOt1S86bkAtAxnR6AI6JvQ3Bdf0F+429pQS3B9zYAny0IkA2ENm2mH6abJAjfth9EJ528eVJj8c
MgP/zbQwrBhbHt0x3cpfFMBws6vXJfo0TUycXMCqdoeSIRZ5vHDkzFJAiP+GDcCzHZ80zK+1Ghe4
U/QM3fgcb7+ZnvUQWLc3EDDNpcNOcYpQTLc7KAujl4wNFg07TsbPWdjbZ5vg6GlX4ESFqrT/Mqx8
jm46K9snuy7Me05QFEx74i1obq7QCugDOp7jYwt1Qptja+0ficPlcRcp3Z8omoBBYR1qyPvYdu6w
wAQQ9wTnt90u4LX5EoD7PJ5gz9o+yHZkfZ5WsZkPPhnbI7VDIG66jUCCS07cDQC72gGlE84IKKPZ
0v1aAaavgJx1FxSzCVHOL2yB3KpLnGHlGlD7hSKstc0bmoYfSCI47oOWevcKMZRmlwaZ/YHatK0L
z+DqVqao8dsClkb2q8xY/AHOhnV3qJo0+qRpBLBuTpLaIfthzQADD7T+Mc1ie9WBi3cJsf3/cXQm
23HiUBh+Is4BxLilqMnleYrtDSeOE0CAEDPi6fur3nan064ySPf+4+eV9ih2elPSwy04bU/Ka1jh
yLAgenezs2JOhi3vHrG40lraLOHEi6Cb8BAtXrbcz0EX50gptnG/ySkY7qfIYmLKo666Y6wxZTqU
pTunaxgsThIDnb+2OWVm71VXNXxN1CINLzYL2CfBr9G204L25XttyunWIxDG523AXC458rQnkoq+
jH91C812NKbX9zjGgg02gFqNB1EGPHCAzTqRrrwO0/nStcdcDcOeUQ65nSsaim9dkrtfRhRl6uLn
ZXYauFFe2k25t617rS9zo6lFIdzE2fZkxYWLJYdap2QFzyR4yLa0e5dPlv8NOOjrM3u8f7d1bZCf
lq3DZon7S3whk6++M04sUGw8brfGqcs2YeAa3mtR1hYcjrXcBUtr8epTzEHSsOk8sfOaqBzSKMtt
ibOi4f3kVY2XfWjxWQBe1/DWRHno7R3CxhE305v84Pg++ISJp7pDpzBEdgLi5FmJW0Tbq+59JovO
GHQEmSXgYwZryQi39zZnlzta5wmoBy8PmxYYKDMnob+hoI6F8QEi4+xLo20w1M2VJ0Dq+YU72nLS
yiBX3QfFNpe3gTNw76zMbd09CKWRt3Mbs/6QO+zqc+PkhUh96ZqHTG7Nl+xCrDKzT42qiKhCvPcG
yddGNl1p7So91tvd2ojm1+wzgb3XTTD+rufS959rIQZKBUd/cm4jGmFvzOqV836hKYY3KhOlB5aq
gp+6inMngTRri7tC28vdOAzwKEMfTx9uXoYSBJIwPVrgtzDpMZhcdABcmzZNsd63mZynl34ey2hP
gESvEk/kGuaGOpqbfK2K+i02sTtdf60Bef3L0n6KsGuK88wmbO0FCf6v3brOPLHU+8TfogeMo1/J
zt+XpY5+YUblhy4bcgMTMgXXLJ3adWrTYBWZPnXNGq6XOqrUk+EBNTdC6+wtoufOe1VtE3a7Agp6
/Qy07G9IHUQAs9misXZN767gc3Mf0y3JmT8yL/FROFFqovhxjljxKQMmtk5qsIR1V5doEO6uUOLv
QIpgJSIiYCyZ9eBuqVF2v6TL7M9mb1lSfIlpHKzEsWI1JNk6d+WhW2DT0s0T/TuQTmydxsr0346C
zrjXoul/gtGWD2M9C5x7SFvd3egajJ2Vsy56F5Zx9wQRj1MrzIv4bEgOc18rv4RMcgSRWinxFmH8
a4VFq04gyut8G5XB8FI3sGbfgzdNcqedseWgDxqT1mwBhv2PBTyZtzXwL27M+3TKZyq/b8tN+xrY
EWPh2ZDQXb8ORdGXCUNMV0DwbMCpAwtevKuKWZR8i6EBzA6q+8VfPPUUL2P7j/Zwj1YsBF6cpk1u
9acRnlCfaCvlA3HvD3w1yMj8E/KT0Oza3i9Pxsq8No1Jt7pSSFl2gfLx2QdKFd8RoROU6M1iSRRC
3HX/hMfGkQo10PoabFOwXV0o7RNGnPWhk3W/7jSBhxk3qKb1IoCiAv3mUJ3SPGrd01X5Rf6/Dqfy
EcqVvDJI8+yPzcZOSEcTWrC7Y9Bvuyhw+vuSqs4+KZxy+w39C0VIcaifJaSRMqmgJ2VmvQZQXtpg
bsVp0JX8FUQxJ0cjt/zP0LRZs2fn5g8vCHsJwsWbtyV6Aj0/yCbKfrag6f96ZcewvVROyZyu/CeP
tMfuviM0ZToMWlh7xkmrOHRlp8Ynf170yWG+20Afa79NioKN6QD27usjnyV0gb4a8yJmlNLPHft3
d5zXxXqP69EQNjR3sXMky7vT54qM+CGp7GJ9jGBd5H50txaldZmZhaySjZUFNGm0KThzOAe3YXDM
hzBrB5kYq5XlNKoxA6xUi6+7LVzt56lYw99TVzhyt/3/fChMIHW6IqyGA98WpyKf3I0/7H4rHJiM
of6jnIw46NZqsXYWjR0c52iQZcpfKV/yzuqcl1hRNJIs7lAPh7jvxECYUGhAeCYBjVDRwxYcoMs8
CcxvY4xYkGltid9mWt1AP5GKSJfY2h8iXXp2WuVtbu4yYjcfNmGQ4nA42f/UENa3NWLv6Vjbkva4
KliDveRIuUKRTVejWeE1L2LMVjvdL64km0wAYelpjG4rP9LWWWinlXsqgZS+Y/XMp4R9n0VeNEGV
wuat+iauIuhnl9UUrjpy53Y/cwkAIOcWwBy5cr97ISpY30iNel8ot2NTmVzdJGrW6yepCwP33irq
I7LPfON4bbzyFJe5HG48+E2+B+f6wNZ6zdMgZ/Q6+6hvy50IF/Cxoc1ILAJHIYWATDHlka3mBi2Z
GEW8JlVbxPSpcUGhJBEbL72lcP7s627S911VwkeiLSmihMVEfzI/S5OwqNdB4oSMZKlCj/qsSrpu
L3IJ2YKswafPgQhuccCE0/TppsJF3vp+p5t9nGcRAIq/5pc4tipza1ECedsOC46ofnSh8Ly1wME/
5N3Unrim7LfWbey/vmuoqCiuClWQnLahCbx2Kp43K1ur3f/5WvshF8MhmyulPldVM8TPlW/fD2Pe
oH9fFXZbz+0d8FXLDH0S4ds2SUidzJmkEJgFb/FrL0GzWbxUpVc7h3HK4LIYb6YLVPZSHAfHg7bb
nJw/nQ/ocM4rIl4Lcb036mQjAbqH4TTzcw4ZNezqJp/4B9kMFy82ohBNE8rywMy8kI1r03WXsGct
59hUfriDZqu6a2bH9jxXiPrTHEdQdKoLHBjnkkyo9w5+8mbZRtPuWrj6nJFpWuqD0cqykppl4lpq
4ei3BlzlXW1mI0JtuUoU5iioxzQrByKIcJHL7saCoH7pGJu8N7bBQT96Yu3Cv+DuBTKBsIS8aQCE
1rReCgeMBy0iU2++tN/V1A8an+2AZw0/S3bOGkly3GAqrzwLZx1Mio6TsxrWPDP/AmvjD84sQS8o
NWrmdTFsIkH8Y7MadXF8KKPCDzlPG+Oe6lpXLzLvyq98gkcmq6XNESw48bzh7FTyL5yGA8GwwcWV
HOdrNBzMpkc3BStACME8jmwRriog1zMe44syPcV4ISUgKKQaH03R3Gr9zabAKLBFYf2nhTebk7UE
hdo7jTNvF1NVYm/od58xurhd6iN612d2jWnY1znOgpQuwuDG9a7qg7ngLN8hvzDccH6xwpRrX9m7
uvW2/qE1hEOAjdEzl7Sao62r0Ryc5qnlvI76QD2i5um8J9vl9/QV6K3eThNneZQM9lwELzLSbojT
TEJhr6S1FPfwHpx1MMuAcO7guTFWX4LWkhyYi7c1qBUwS+MsIG+1eIc54upvRpn378HCsf+r9sqa
FfR653O/C7Ob4nF4ReqfVftrJFaR8jXrX90yhdNdqWxXnkFZYP2b/z/KZke1xy+YWecpLwVig1Vv
8pfRpuiSqlnx3MU6l2TulqUUmLA3fV5XRp6r1LqKdm6XEe0yELzy4QFl8GQhDml2K7Uf6uA0HldV
yL/83S2+v4CqR/Zr0K7lj20KmSeITuzvdgiD4pL1HT1zkHfBeHCM1q9Lb5q/ka77bU+qk1xu9dRM
Mb1mUUdOqCiI5d0mkoFvHGfI/zXWEBU7sqMJcsTMaD+zA6E/H8G7c757lqzZjVBiSd8Zub8HjvSd
ouhk2RMJl/+ZkEa9jijpFz6AdII08jpgyN7zLDftY5UvXzoc2heq6mNEStuQ1wf6qV10BUUZpE1L
PD0pIl1HKJHt9OgHti4eKc/ztqK8HerQXRNZkbWVinwAvO+AJm83hAAoi8zq/+vCmZhfote7N3rc
esJJ+si8NIF2nIS7R8BcV8Qp3m6aIzENtzGgpBR4OLvr+gGIf+hWK9xrEi2Xr2lWtrebZT/Zd9Dv
Trf3FNFte9fK6odoUO4KUlVzi2XDtM1PwWIFQdr3Zulu5GoxMvRV790FmZjMnqirsUi3Vcb2nuNN
20kR+XTRdNA1+zbS/ZaOBRK3Kz5rblU0OMFhNrPjYYXqtNkrSwYBPJ+p360ZeSAQwcR3Xi0oAJ+y
Mow5sCcdXDLmhJdMeAi+RIxsdQanwXCSdcFyiOM+fGAMaT8hvER/Hw2VPI22uy6ntuOvJhyjru4d
r53JMOu0frBUFf4LtpopAcI1Ugd4eO+hZ/T9hCxo/QR/DAIbgsAJCu30GkaJXyCAOGceCJOVE2n9
txLFZhKJOgR2dNFrlTJlIn0ZNigQ3Qxeue86NdskxpLm5du5jCA8bFamBN0NM6itkX7vKbrlvqZJ
Z2QSrSFr9spvchRg0PnPHWYjfzcuYvjJDMfYRY7IM9LMqZ051ddNklVWTgzWWV4+TMPa9K9lhd7v
1qKB7/UqKt2SyDPbKQBVHj5ZZ4dvqNpG3I91tjYpqpnM31tMrrdbC4+6cxZruy2HdfUS9BCxnxTg
+9MtwVD9S+H7dInxJHMEmdHn+KOSV9+3W0BVKfoLUyfzYpqvoJn86ob7zP9esqm8NwTovMZDF5A2
bnzU7sglqjfy/eds59kgriiZ7OgRjN8b74qAiyfRfRGT1TcF889WekDyJPTk26l2i+rO2LJEJQWX
D7DRD8ghoq6ObhjSRZEWDgxIaoK8eV1mCrEPKKJ7+0EWMycPu2T/o8wqH5o+s3gkFaf9bszq6uCM
NLJAIILE/jKqGYdktuhyRg+fmft22Zb+j99u68Pkijk6Mtxnzn7MxjlGw2jFX5uufBZC8v5BlVAV
OX9CgVZwX82iPV67MvCnNaJg9FviuNhxFC3DRYp8HWEPiLnbzUEpHrTlT7+5dhdDZ4xo1707Ou2v
XG4V+qOBfM+Tiu01v9HVNMB4dk187+gp8HYmi6CWCQKr3VMej+qN3buBkl7L/IFDoAvTAo3vtzah
/BRzDhh/Bcd+eU1XvMqsFeEuBzPiM5Pdw8NYVdEhi+iZ2Iebnb/VdtGSFjkiOUI9VGc5IrmWAzVf
h+4Z6iNOsoXiYJSkgwB8GlC1Mj5ExUc9lfWwr6JYv2ZlxqGAYsB/RByLkMvh8z01gx/7HBW5bJKp
77zhbmqs/BOAldJduyxbgkVjzTEb5NVwI7xtNbu1LUl1JDBv/Quqh3GTyP6t3k0SgntPJBrhsU4X
xP11Fwnt52qqWxe52uoUBKdbzf0WV+Jjwl/h3syRs9ywtLncadwq89H1NrE9VYBfv2VkVmunp5Ct
gjUzDw7lNIfvG4nR8n4tNzdng63Vp2+scNqvAV8JZ2y5sZWUQ2vvQxOOAD9FLaeTnOIWC20u8jNY
tFQH5QTyEgiUx3DiNVdqbQwo/7bV7m9r9WLrmNd1zseJO/dOAjJbPKVLr9OtiAT/H+O6H2YQdXBE
17+cXJaA67rfd4/RYrnFfvB9nswIEdYnKXHAoksuFNLxungu+zDPd900+X+aIERx1FDN9+Y0ynkp
K2u2UMkFhPssMdWyuy5k9DhYzeh/hvNY/ylLZ34nIwP3edDy9TKnWRsIloznZPLD7d+M1GQ6ukFn
sbWpSdzWaAY/SlR83WGBxglRd1xpZ0i5CS8j3dkagTdTW6k8bXaIs3LGYqXry5iFi9r1gyvfvEw4
ZreQJmMdt+ZK+dP9Mz81aKPgTrKwfkfB47WoERy+KLcMfChj9ojH0h9zqlzLePk925LThgSn6Daz
UVgeFrNESwJWm39m1WSjorV8h7QpUTcmsSTMO8MjsVI6L7Xcg5E2Hw1CRqRZo1PTN+S1JM4M11yd
EwDpwCnvDC6oocyfMh5rxOWlBVAx9CpC0uIFiozrSbinYnJsdeocf30IoDTkbkTsEyZkp6wyIWim
769xIuGc5L6BdLE9gNfHsMqsZ+RSiDLyYZRv8wxHp5KZrfWGpIRKoa9aSkTPGLpZmRgVIY4s7R2J
svZMOvZh3PEX5sjp0D+0W9IiIh6Tos/0AfC/hzCMTeGxS8z5/BWTQfVHeln4Fz1QeBG9D5DsLMz1
6HTKIE6jeCrGfS5W1z2GfAevYVy63h4R3HSeSMsZ72naqv4snVXY94gx/PlmaNd6eigcHT3Bd7Zq
p+fefZQLGWQ3c+s0XwrRN5Irz6Y7rrGW6Z4Cw2BJqkmUt4hMxo4C+MZ6hyEs0B0jVN+5OuCmcJem
fmq1FX4vJOfGfxAbivEgUZ178JmLvEMwD/ioJy/+aecIWEmgLNv3WEqp/nCrttxF8+hZp8rMckO/
ajZ144/Zuh6bwWmatEdd6N1ChmSPUwT/f1h7pYHhRZ7Zh3WQkPtW11XUFogSOIit9cVG/1ofWCyC
Q28Kez1cu0hwiGw6mlGsTRCLFaSb2q8RUpDnuZvWz3xo54cpiHJ9mLKpgyAI+i7DSWjDple+54EE
zJboCRB0/Uu+IP1L7CFuCfuvOX3eF+VV/Tex7txzpumklW7I2qo7ERnVPftNuayJrRkWEO7PlZNM
1TqlQceSey3AKZ0kGGG0Sf9Gd3HAXhvCxGi/vs+ja7snojj7QFuKiw9iGs0lVzNHPYkQSMP6tsl/
SozRAUM38MyF50Ls1aI4CyFgtYvuuOMKJ/y9NqRu+9334kZ4jrJ26b1dgGEd0Ceap4Jbo6u6N2d0
gXVYVGEXl6vXACl5NzZHKuva6pTReP2c071b3fZeOSlmarlc0Ljod0OI+sXUuXAArEqONbvDEgkl
ZZbVST2xRM7e0nHo3UXTYqvj6EyLOum2tE2qRiZhkCaA4MShFYkLG/fcqfORcWMwFhXCrNapvlmK
PMxFvbMMe6dE+4IUv6BnFaVlcfFrC06oCAvJkxCJ9a5R5LjtEaKpvV0Gbcu6G2l+lHrtP73BoPfR
c9OeY1fDKvNEwIcv/DaGp0HnCDH72tN3sea2SHLLFEGCcLTPHqLZKREMZcaLH4uYmpt9NdFLcBfO
7EI7yjticR7rvFGMG0E9p8UasI1WiJduoZvb9sgGOz35k4c+LfcwXCdOFrn9mWNrGFnV2vZvFAJs
IbofRw7yLY7UzkfNlB18Co3QndR265wn0AlaHyJOkpkmsNe+rKufMIQn21OWxssbdsP0YQGzC05D
Fr4EFWZuDi1SMxrptCTLqnLm+s0ti6U4NJWwHXIWuVz3VqF9iOluXrhpVE47fCB19L6hnGAgj4MC
9EOuSPsXdAPsEy3C3BJ5LpBZNsH/F5FdpWbOGn+3+GZ+IOVBr3vc6WW/27bJQBDMo6rvFOSRTsrY
lW1abdTCJhvf+8p7XZk1hXxFizFagXWcOdXmw0BRTnEoNu+qMViX7N5bZw06bekiSzp7mX8Rcd0/
LW0/sjZSdFruNNJ7H8oSo0ziN1W57kQ1Ndt54WkGzG1M9uHzv3wUIhxfmoGuqL3ii4AxDGeExn0d
9vpGgJTcgWRNZIp614QFl6vjoV+2Sh6iQofE+JtyxYKD+rHf5atty/Tq44c25dT8DjENiH2gx6Ui
yNmVrOPTSl9O1FI6m5Rei3g29jgUEBl2GSv2jCiqQ4MzETfTyBdrLsP+PGW+favcKQJac3AyDuge
wQ78VgQXO8SEhbdhkc90tg8wbKEaLms1h7zUoFTfVWa3wQEAmn+XVVyqO8CJ8WVk7sgSMcblA4CC
H+3L1RfVQ+jr6WVRwl5/SVHk7nmkejL+VnOwnutB9BZkfVbYPwamrL9XPZFYKep3j8h7p6rHY+au
1dFFrC//OvRTBf9sba9tgjCAgFTpDg6N4VFnP1KJAFCnt8F/2XrRNO8Ba3IPHFv210d9uz4y2jRA
71YfHfkphTnhhJhuatHkwSkQtYvINtyavQMitu5x6TY13BP5jOccm9PK5+lh2zNAu488V5wtFsr6
fyr37B8yBxEfkc8bPGR4mIDaTY6DUQI1xcdpAdbeTWTQjNC09YSM3JbeL9Azp99r4tRXaNjZ/4lH
jZ0E2STqaQdB9Oeotf2V9X0c3PX1vE2/Fi66D66RLU69gNi6HWqOXEPqNME3zhhg2n7x+/J+ZmPN
99LparOj8tuK+LVUy8nT0EUooooqSFXXgXuoQdsvfQHHeeSHQQnJwqJ/1UiChxQ01x32Lm1Mcs8i
UP8dsCvKf1aQqZ9KoeA4yiEUY9pSGPzsl7Btst/Y/wWwiT9CNRfm3eaxpjC4pMJ5F8fb9iCR+Zob
3u5Ov5driIgrWeZ2/gIm6cajB0G+sqB6I1WEGHvGt3rKXfk8ap9M/ckP0NZ7W9z8zhrPuRX9AkRU
hQyuaRORDJ/lC2iyY2zHXJAg1ttObvX0PIYKowd353KjvFkRzm81SCRhDHlX+9jjRBZTzdnTT2Pw
WAT1ipTdyqO7QbRjdH1gRpgeO9hktctFHxcfjTS5TBghaWOAvXHIFyr5bZAFlV9KJIX9eZzDDi37
ELAQZJFiDqUsq2dM1o1ZUsvDoZJEk9MbJhbBbMEP4T6usEvjcS7t9ZWXq59PUo7SPuZcfCeYMoRU
Yze6d8ScOuZ7hj7I9nzJCEU90qnROk2Tvo0rgk1SJ2QfOq9YDT0UP9TaJmu7uqjFpLNtv0ePEsIH
l4qr7DjD0nm3em2iQy1n1zm4RKX+LLjV74CaEGOvIEB7X16ZHr5eG9I4XP4/iuVcgDW307/Rjra3
qkfKmjj9VL545F0tqV0P/YNlPNMeVVAD/ylraUjj9XMwOrHxotPijV4gpYu+XXeV4/nqW4VDBwbp
dNk/QJYKc4nbzdWhG3CM7KqSh4wJp8o/itqGRGNmXeJdozbwFhmCO+/yFsHKzWLAiaZmAKVdHWlD
M2hwefZC2dQnCZclHntr2R4wWeAuW8bAXGp2dK5keyy4tQe7GJMNlzXTmtdgpixBE4P7dcbkgduO
AyHqXPsZYcRapw63c3g36151Z0ODJdYyj0dyz361PjCTyiqRJbgxizVuRLBfco7RcMViStHf2l5K
clvoptWYz6+RZGS+caqCRUksVnbR3JdnWwTTLz1kcHKC1hF8/LJBgDZGnBSHzHLtX0vPiJY0spte
fFx5jzjhwU/UnNWf1jhnrzYQMjicGat213V9/gO2xzZVjcSQvNnMBH9sAboKdMckD+Vam8duMzMP
fYU55hjZyg7SirvpCdjFB96esO8eoyjz34yQynqLpcgYh5sw+tW2evtomRtRWWwlU9fsr4R22IqA
ZWu2kRb2TjPc1zyo9T7MsUCyly1BeZvng4Ez4mcClKCw9AaUxLcP3hTZ01vtN2F+tusxv/5+mgLL
SLEKBlgmO0gRX1Di3IXlC2BkVp5IlSg+scfYKzic6uEPfSxLB84IpR5UY/v3dOeU6EeJKnxtKmV9
8KtRZodMrnlrr5zurhV5+HemJvlf29uM95PQwk/HLerrn0mN0r+eoO7SQhpr+613KeG7Qdu8qRf4
dz/n5BkjsBtJPNVPz5sJU5cFHeOvLBwGtcp2d8SRzQiyjEVj/BxV1SULZ7E+I70VN1NPWiPBcSgL
Tkppqzu5A0A802s0eQdQhBLF+IJiCCpVxjDSvfc92qLmniEti0i3YhkfCUDC5Smxpb8OpW3/EUNu
bobcqQA1a7hzJILb+oj1Vz8hV8tbYA3yZZ68wuveyta13qem7sVuYu54cAbbyk56sKw7NJ7Z+OYq
fHcpQaXzid57QGyrmeUzU6Lo+PXls5tg8LYvUdeGyHJjnqDEBX0iMsBf7VPYTGF7FGVuuqNnunnd
53JCHhrp0ZePMT2l5ado4z5+ABhY57u+Z7hM9RocY4s0j3Fyv7xNui/QOvbAzD0Y/1hktlueBowN
7ZXscv9RqpGBoWo5PgGPVcUJUWP5UJltLh4BH6IiKbdg+Uu+P8dTgVt9tRJi+srp4JVO2ILTqXLb
DVnIDa0U7rCd9kovPJoVoOnkN36o97UR3rEZKUs/FDl9Gp8u0ZEFIVmyh3OWaMfAt4AC0slEuLxR
OLAipmZpi+pc66n7y9Gdv25itOa9U0uoKi0GfDKSduZ/FlP4Bdm8WS5tyNa788qFkLfJ2cR+cbVf
pV0TyeiwEQGJm2IFsa8rvlcaU7iBfd80MzRv42B0dTJHnHGql7/QkEQVJssIrpABKOteLWOpbzwb
0D8aYJRgADNpgVGkx+dZtm17qfPOIaVppNDwuAx4td9J615GqDAwbLj7tgwY4n2PQbk2yIMaj/YU
BHfjnxz0fGVlVxX6ckzLwOOuhTgRjwGS3M5x+VH6NSoPFBNoH+X1HOdgZTY+LcbR6QNisf4SXAIO
DxgLNSJkmR/8jljcq0IgfIWGKO5XTDlFourOa4+RrxHfzsEmoL4j7d06TOb/XBUa57BF8AtJR1DM
n4H1vjhDzlV/3dJHlZjP8/zNIaJXNPaMoQdscu3v0inDCJ8Lh06Cx83tE7NhiE1r9kKcPL7KIJa9
OPzCJtuQC1I2kQOT1LTfYYhnugdvDXeSge+S5WNEJVrv9X8YBdCQtYvnx6RcqFadBUqJZ0VJPS9l
va4+OGXV/psnO/r0JiwPBCNB6rr5ynsfWx43ox4GHR17YyNpzQO1fkNry+6EeC64x39emodtRHpy
YpmHYCR0fptwUY72D74zwDF8CvlNY+MlQQjp1PVuLcTq7DGwYsoMxyC6OKBv9aHeYqyGJBCg8fOc
yP2rNyf8NfV6uoenBSJXkZrfRt7jhrc8aC6YYRC7qQmXlGwEnIVtqvJhGYRnH8yQexwleY/SvkDc
fWP53DgpbWH9Awnh+jsqHe+f0V112Qx+AOgyr4XRw/T4j2I38SrYS2FLqT2yDmU4Ur5VzaCMrlBb
k84T+d/oFXPEN/yA7LZIJrZH3ur+D4pH4v8HBRN1qhwdnBgACFJQrYUbyRoUOkTSImVadML1P2PW
qCmVua/cnafiwpzEuLnzeakrdaN8uyx2uaVC7wT33Ta7nKhB4iNaexs+fNownDNycnh30g0axEsI
5gakIDz4yRKq9ZYtr4xvHFak4W5GgvzUrl4TkETQlNznEbPtPrKJ5EuknM2dWK4QjCOXOEyXwfP4
S6xQVV/lho/lCDDOYx5VjtU/k0nktTsvk/GlsKwr4JYF8sGnT/GvjYjE5j8vw4tdRPkXm0C8JeGS
1cGZqDZVX3QNmv3slJ1VntXWl1uaoehH4KqUA0SEzSWUUlePfbVIJwGmab+aOIZ28pSCRVwcGgj3
Y+7MRVrhNr/HBIpdkbXSw6wdLOstHku495DBw02020xIUqeQYMqharw1dZ218rk0KSvd6WGab91s
KH/caPTaz7BYnd8rvJCSqd10mdrjPSruI+Ct+ri0JkbVRwFCvBs5qB8QYwj3D+9Tk12aonXvOScL
DufWX8bblgMBQ2PN53Nua6A1cVMRRCXPPpzgw1KM8+8QNdKPzS75PJKt6O3XTQ4f0VDm877wRrU8
KwTfaYHtFtd+R+uiiqYwvqEsMz/ZbbPAeuZ9sS9dsoLTEEV1fhCZFzVnMFfV0bodc/ry8/cr49ZS
vU3xYI8PdVXKS8izY+CtOrCGbKb24jgBAhMYVVf1zkFRjyePQPh3Z7kKH1Gix28qwsebBEvYfeVz
4V05aEnpWBtQg7eLYZHLxPOr/HeroGRQT4B90qcBXZFyqawvrQx4v0qJHTOxONf6cyaz+cNnXn3M
nbplevDc5cd3+uV1lZRvMGRO4hBj0fqSfTk0KeIx62Srofod9SMLeSXUmMBmuWSoI10WaQGJPR8y
ryzalPJm+wPFU/vb8uVw4YnouBEL+R9nZ7IcN5Nl6Vcpq3XC2jE5HGXdvYg5gsFJFEVJG5gkipgn
x4yn7w/Zm58hGmnKtFpllgkEAnC/fu853/E+5VUsgiuL4IMrsCajfQwVNO4dylkskWCCuk/QkKt5
g3EPQ0oFTyS44vSE5MbLGfivJgYPzUpbsrM5B5XuN4ZyfnQwee3ZAlMv/0IbqenPIfK8bCcJGu3B
PYrihcLdtQkq8C3BLmVBncftoJyD5gSEja6pSywh1hha6yRZ1GplnJj5GfpcP+xSv7WZ4BZZeZ8z
haQ1ZCYKWf8YuPN1kVBCU8900j4WteWXVC1WGuwml0bFdvBMawezS3EuZgaBOC7I63WK3ZfUzrSd
cHlOlnEcBgqU7dAynloJ+iMoCgisADTRDyWnLUhJ+qrtF0G4ZbHbQJJuPORUATYw9JnJLaGyzLLs
ZNSgaIaepLSchM4dXO6ZvTaD+7ICOae/D0OTfQ6aYspP2VRMt00adDfUwQwrbceakE02Tn0O0I1i
sTaChiLcNrpbC6e/ha/K7a+aovTnL7j/5xtPtFXE0d9COU0xq2m4zQojOZ/Ep9EDhLQz5AwLmKei
PBAvrEKnRLHb7902z4adwaiRzRYhXbKFY5DfkvnLR8vW53zirOwUh6CCagKDqy6+6izwrmaT5X5F
YZt/qe0kv+7BLpebMAvaHacwhZGNJs+RQhcFU1qWkPRJL1M7lzJccsAtJWNrz6vn56p0UE1Us1tv
2jgIbgCatOGZVqEbJWudC5/bqvsvRhq6pwqTN0+VEdp+zCan3zaICLtVSbuUxnzsWfmzNRAwcNUl
GN76lRE7Y/mUgVj5ldc26jGjNUcLTzvI+6F33HFVlHbp7SjpKH4SIALpCjZhzbgsndAlMqA3w23e
B+KqNOViFcLolyCoN2xkCIvqcZ2OyM7xwFkOXdoW0uBKV+PkbrylDUNjxgnwz+FTn1c1SqT2xpjQ
itxWqSd/Vm1lo9GnQNDb2Rl98cQOV6nTSPDezOicxXcVjaXGHjZKAz2Em8wnmTKPKVbG0LfGrqqp
CDetqFnBCzSda4G3P1z7yBexD7M3rsdY9Tf0y30+rJq6bqdTfKoLwXy0r5BTES5Oc6BGchgn+jmQ
XRs+ohyNmp3LexSs27KGLqSYbmHuTzuN8xYDYXTXBVb1CRlRjx+Ws6Baw+rwfzlDp9KjV0b9cz5O
0XWnegnUp8rdW8N2XetHCgcJdXSEUmVVMd3oNkvRzqEgSjEe6n6SA8SAYXGRTaG8l4IoADZ1o6IR
anVNc5+nuOe5WIFtTMkxbrYqrp1PwWKFpeIWTr7lDOvgTm6QZuBgikpxj7gCaVwvwvJm8R0dxxyp
B62VnA5HriPsTbUf1w1H78KL95RN+BpsOT3ICj7q9ynEAdb3vsrvptKJimMURLr4PRh0/VdYKBju
l8ypmwP6XO8aPXvLZKy28Db4tNVoAwU+X36OdPCe6T+FjbY6uD8SIM+T9nCPrOzJnT7TC3fudafH
nzFT0G8ymCv7xk6TGZgNJ2CaM1WRUwV42YsZhtNvwQwnWLVz1zyk/EFLV4Tp7yaNcCdyFovF16b0
AsteEdGi+DQT7rZnZFblPoPStnQR7VMnMb4Fd7xOQGYwkaCTsTVDwoMiRLvtDueQOIWzNONyz5qh
oxNLyZIIh4hZbi10hOyawp5/oinq5w0BzEqd0pQW5Npx9HhV5+xf29RKwxo4lVXaDzKrI31SRdD9
KJl84IUCqPJlcbTGoBTi8YYVkXrLi9mcdzrKaTvrhtM6tA10FlvUVlH+PTIq1txOJNo/Js1g3kcT
2MWDyXcTrsIp7W+Mzp+6tQ96gUOG21D5N7Xu+jXneqyjzAQGrJsm8GG0/mXx24xADq5yP3XbrV2Q
VQXKO8QXxp0EtL8sGZ5bRF/fPAYaDAXiCPK403qRvwlhpcTrJE3Gu5LEgCcjn+bmc2vzhvCW8sWj
Cq3y7pEDfNI9eRJpOhbYuX00wPQ80epZvPt1VN4FYcrdMCbtzpA5akJ0iCqrVn7Rug9wCWEQDHEy
sytwuEcPifFArf1EqFvfbDUG8BG1b8/cIC6bs+PZCqWGGbZ3duBJvTNhVDwRRil/8Lht9+AEs+DA
3uBb3QmdjvKAxDY5maSPlmu7cU2aZjQHAEO1qH3XMzHzDMA59qprPxs5Dvel4p+dpJzUVV1Ow7kM
w7o5DXHgMUFTYGLWNJEUrRE6D1hg+W9oETGjL3f4AHAJ9WRPxWssIB0urlTMw4YKFnRHNFl8bVMf
Bs4mbSIEup0OkQDQSqVkrcAmoxWAl2ZuR/xAe9QWtdwaWPkoCujyiQ0GSytfzYWDmdwuLXFfNwFO
bJbIcov3NTLWXYdGYR0382zhI1KJPgyDZH1JsjJMfuWcrVqYO0TOrvppqL5F0+yXB7R9jlyJtg4/
x7IPH3tM8MwuXb91t2Fc6B+0qnheKkqbb00mBNMhTCXeCh+RPjOWZyrQ6gkQl2WPkdrjLax/pR2Y
amAeagpWXVzg+whwik67ruyH+5mM2WAlChS7ME/y9AGqzGzuwbNjSAskP8MpC3pryFjXxII3hj6X
oUsy3JPCHVyd4swDQVBQzTd7Tu3Jw9SwvK9DNGwt/wCt5K2HlX/YZQXQlZWKgcFt7MgPHrpcJOat
WebyiBqgi9dwdsIdBOY0O0xF1MZXiO7Y0BqUrOLkA7UtV0zOWvwZPvxARElyzzRS67MJYM1cK92X
n5vB8T+bmKidnebDWUzvpbHvqrgO97yeyyrfGZpVuqvSHVPdDvXQaHlPjcyRGTajgYCpd/gm/c5y
9kPdodfIYitX+75sOrkZsJTulnEtPhfsp0uH0qEVisFRVLuxHdQnQ5eIPmKnaLONj1b/2wS5y9tk
aIU/oURn2hTgOEaKTnSjXnWV5eYAUSI0zKPWeHoMJiU+IlNsWZRfMQe10UVBiL1ohMu2iAmj2qyT
VQuO7blnT30cyxnWAAIkq74duNaNOeOf2ALPMEKumzWHCcuUcUWL1pbrERf6gDQ3dY8BBtVukxUR
DVNWjsFf4V779xpcq/guTywanzXTqZXJrDG4GqauELsus2AiwMexnd+N56gbVbd6YBwPPQfNXNJU
5gr3sifWceB39/x4fcYwoyh/+uQAf60Q9Hgnzw4ScTB9MfmUzZZVnO2xmyVfm2t9x97lfWGHT81t
h+KT025s+j9NbZgPwAE4/TblQJ8jR9mrMS4++3UzW+scnEx3moPQDPc0sf3flayq6GjaIgR8ThPe
WA92V83bmgCi8Qx0wo43FFTUwXnZ66dZB0600oYqMTAbkYmARbnU7CkajP5oyrzl8/GzfNzZJSaC
TRXS3d9KF6oHvD2Cd5n+B4b3AKkB84UMUd/uZlqLNPXc0TmatIArBjEO4DUXluKpI/HbXcMbg3Mw
js1IqJ9wFEsIgsX7pB4Th3l0R587QiZ8ZSuM7fBg+UQ3CRMjwH2WMf6AsBI82tIo4gNuMusnwyLA
nJRnAxjOzrK2E703cy1V05TMuVzMw2mfwpuL8Mmwl4uewCm3XxjUCIcp+Dz03sUKBHDx4mDvKk+e
S222TnK2/i1pX95C8YvwafJd+Rz64Y90jxRb/EolgY3zxpk8M/kmatmMiNYqgChhNOd3tk8k5H6k
CuYNpy+Qf4LRWdKrnB16CSnLwlcjQ3N+QB7bwJPMPRqKpI8U6LALSwZ4jT3Bjz6YPOrbTDOaOFKY
kJzOaWpMT4h2xJIY3aegR90sUvh6FeAETNmM/+a8ZidnsZjnKy/rCrwi+ZypG6yzbXFDA1p+82pG
cp8NKDBqO9G344IGsi7AFnOFNcrOknkvcajSK+visP7pI3s85Zi3pjMyNzHv7QHf8L5XWve3zFOD
266U6U9RtE38CRE4ukXewYkWJU5jThG1TYyJ6HrX+27T8k9OOObiZNPkIRVFyg9YYvC0kILVTdka
p8gKxJd0Ir7zkHZj8lmULYiDviwHbARpiE9IqTi74sH0d35TlvGW7afMfyYNNc+2MeK53nduPF2j
Jwc9Pplafo1S5IUj3zefbaibCAmsF463xaKupAOlPgnwVNh9LTvZ1XT7B0YuDBA+FaFEfIGPIO3O
qW+P3k4YebGfBScgPLqiBknBr3FlmlVfr+Gh+XLbJ06vdj0sVfT6LrR+bBdJVxwHW+lv0D8rRhQ2
86tDMUKG3A4NB5tDAhRiOyV+W976blt8deM5fVIgAzkDmcH0eZqTpDxbI3K6LWWNsrahhX55E45z
GGxaNaHCjAAy8W2EaLXoLJtMijgIMt8flYWMMCesOgIfNF+NAIS6femHqbPm+aU93t5w5GUtdfEp
M5LBeEReTPqun5DVdvbIxAy2qI8jn5mZ4JBkDkORHTjDpfq6MermTox21W/7duhjVApJ5G5N8Jdf
U5RZ8c5r/LbbM1yJCLf1OXCNlYXKgyFJzkY4G0m/7fy6Ott2WTlwZLw52zfBaPEVu6h4OXcYefej
9UfUV5ULAxALuq/2M3LGaMV5wuI8OZu5DfwxbcunkT0JuYdptPkKg1DB9Iye/IjLyklysBdeV62Q
tNrjHfWgVa1hQtLIVWnpnqwEgfex1+UQHyt+C9oESF+rM0rQYdjOqJiuU9WH7u3Qpn56PYzxyDA6
bcY98tH4eTAMTxDalfCjmdZsHemeAXuyZLF84I3hvhRRX483zH49vWuyvPFPo4ETkOHBgAmc0Vob
bk1wn4CwGkd8MUq3oxMyy5bt35to9sDNSbCNyljhVnDzxaNmEE2k2kLAC5yZRtJ5s0Lztqn8cIBT
Jj13W8H5Zkloqbp2ZkXPCGIRYL7ZNoZn1BruS1pq/NcqT7Ad22U5XeN7i56pQqp8sb23G38Y0f8t
a/mGo8/IVDYaw0+lTujvIt6gIyi0sBOGbIX+Da8s/skhiwFSQL239+gBRGfcYg3h26jPOlI52qx7
iIeSc10b2cF9Wpvl89DiP4bkgLFwm5oN0a9RPtPUMJUJE96j2+nDcrDAbCkWDTYi7A1forwu1SkI
y+7LXMzzAxAN+AtU478xS5UsPh75xkAYGv9gN6i3gPXM02eR1u4iZphQBErervvGjpIDkVrhHccm
BlCyxTh/ytyGc9JCHSvX4MHAKDjaNJKVanvTO1Ztqp+7esAiaWls9fBoa7xLiu7DdBC4EaovVQaE
drcEhP1w07HtTgXf7h63ctBejW2RvtBRbATiMnLPXGQaLfhRPCgvfo9bik4eSl++35DCu1e5XW+B
0pX+SttBvvcTPyQmKqcRchqTJDMZ+s0WfVsXpwKqmSq9gVUWZjdAaliKyz6lypU2Ld9NnXFkXA6x
fXBSgsHiVlizV26F9mHWugU+upUDThZ9Ju729qbkS/vuaL99rr0yOAP+EaiahxY9SFPV5sKR52RD
bS/TeTuryLyHA430SftZdY86ghF3w898aECBMcDnjPhdoH9PN8h4ATtDjgW/PgeVmW6N1JYv/Fja
XBcwuKOjE48W3ZoKDOI6cLPUvWKr68I9PCIn2uOi5Cfg/7M/qKTI2Jlc22vOAZLohrH8FPAKNoV6
iqhR9CEUYKzNojB+uyJI58NcdLG1G5NuLhc3TX6P4pVerDMY7Q8BIchGptHOL3kOZu8afIu2d1Ev
2l+A7KPfnGfGmxhp470zlNj+isysvqTKtB9Z9PybuMvbrz4+yW4bGr7CIp87uLUG6ymkkPzizvMw
rEI4CC3HtDkh3RwO9jFF1YQiLhYO27mY2maTcs7A1a4Uqv+26sAyB07g3mbI7A2W0KT7xXmZ6WU2
xOaPGI3m976zvW+i6smLMBNgRxy2Q/chszqEUSUZvmxTqRyu4GNJe53RmCjFN0ZieXAsy1AN25y2
l7NOMC/rHV0u42EO4vm7JbTWGwKq3W+0yXnNCSXipAR4Vt9NcAxAGABsYfSNHOnWCWmEryhiLEql
woxvjBo95spvw3LY+obM6JwxC9o0OlYdA3UmEMhVreG3MyXZHeG+ASpntjBIVYHTIJwLSFxeu94w
JmdYnOKx7akLjD4LCJLtR1qXQjFnG1yvMNaBb/vyRs2+CXWzccU3ic/hHvVOFK1T5KgEkBakyMPC
CroDExFs/EVtqCeSVD1zY1AD7mhmwiLqsh7YCCFPY7Qr2PHQDaDFW+OO0skWTxh9TDcHxfYJub3A
KwdNBPdZ1TG5HpdRRMGQF6tFhr9omC2z3UfIChYiQJNx5oqZAa8al9kg5DDEYyfwhdbeJsC1vm28
BOAD8hzD2mfmSL5SQAPSRh1eyfxLJ0FnoWnm2vdaNgs6N+cvmmrdPocxAB0Gd4NZnailynMytCaA
jXGofk/SEGeLHg2tfAbk13ZqVd1OTT7K6pQP1j7TJpyTjWtXPquuzY59Y05IJrZzHhv5rso69cTZ
gFg2ocEtrhgssZfG0wzCr050CyyGCnDY5Wqm7A5sVeplthzGG3fA0bBxEmsZ8xpu8DjJKXtpC6r0
F9ek3ttBIjW7q7wGcLMC8gcjv6+ZIq6cZC7ltiA2cmDGQOtkFcWO+zhEVcm8QVn09pM6xkLOPKh6
nuScj9AZ02bYxJhd+xU0stolh96Sv3M0fld6asTLIiwKV2bPmYDVh+7DqoMuuHiOkOyDhJ38BzMP
+/RuMFQXXcVNJTHyYeLnc9SYXuuyTLBF6bDd58S+AhR1/IzzpzHPP2NaOsDvSm3uylC2Di0d5aAP
bAEpXwc1HJ0V6e1Ndhg8l44WfjShV0FruA8xuODnVsJEBuHiD7epr4Nw7doNK2wQ8/3u3Aipwi7T
7uSuJrsqb6DtMr834LPAjx3Fk2zs5mcLhhxFjUUZuleyF78T0oyyG3bb8gYzE9HdTSDMbmvoQCCU
zjAocgNhQv8TSvdJDW3yGfwJ8yiQefqxcmoCOrED9b8gdNXlqieg8bd2ShFswE4wyIB4pu7aTEZU
B6y2sOxqJ3nx+QSh/1p9wtTJGeR5oADGoxR13q8chG0Pbwp2zirjKOitoDCxCBSZGAYc9xo/nc/Y
9TTXlBscvUYqA9g88lk2SLybROtgbWUBu0dpa+8a9TkGF5RI/hOa8uhg6Rgaj84HrMiJC5B7y++B
JARgeYtgZ1TeMmaLUFuYdp0WtyKvrF8lmoDq6AOMzGGUN+KZZA/DXk9hYWMZLWSb7AVq9RtHjXm7
961g7teZZra5nUjSEXtUd9ONVGOHbWUMzXGTp271IwvD+FuAkPHRkf4I6G3UfEzPpBmKfA/7qWtW
MhehQGzTdfcxeRHBIdFpGh/ROlBTI7Jrj8opTSBSyMefxiJWTwq0PvVL34/IXvIeyrQ59z/i3KZa
n9sG9V7mcOREEOl+npXj0cwEy4UN0SVqhRlMm0a3hmG6j4af4QU2Uidb0jzpcXcQDCRaiVxL9MS0
nJYygHzn8sFtZxbFqsJpx7Sz6Zud7Av3WxdWEnu5Nduf5YygkMSEUGwT5tQoNWBrWMyeHU6nfEOR
C28Uo8UGObKH6bLCH7gSDETjrTl5tJmcHuTtKsxZWjcRPbDtAJ+pY7VhUr/uPUTfN+hAWnhlDIEg
WwtMEFa85lp+vRXdkGafQ0gjAZjrkeEj2km/38LbxXcQyHRkHBeoKT+wIcfhhnaIkx1sGzXdtrJ6
+yfsXx0fKhEhxo681j5Ds+/TTYeCn9XdIQ+Cl82wv5o6lJ8DzrZqa+fmnCFRwt62sT20HBtUO5Sp
OBjL80hcypccPcTPrtRGwehPOY95M/VQMvBe054IK/Mr7Pnsk+r1xO2j8rr2QVFocpSv0mw61UIu
ITo04V8K1tYJxVsZKWCKfUXPHQQ2uRqeGh/zvhu/1jNid0MlKRLkZu6vdDzSY7YdEcPCRd/9mKHD
s65GMgjwhVFjLVgBbFZ7Mpn0ndlbvCADkrrPU2WXxBWWPCU0Q9iXgTQO6Klgi2PBkCg5jR0CI7hS
LSGID+DnQuu7Kxt65gPRXzcRq/gvxwytaScT4NTXBu4SesWTrxKWVwjvNANzW905WYT9oMPAUW9n
K8JWmUSTPW1CJJhHdpQuA0haopxuDMf91OVux06WsTlVeEi7VWzVRko9KfVJ9rHvb5Ii8ihSIMTY
W29s+++zN9lfzGgqrE3DVJaMrr5WvNYhgXYbnvRE97jAVGMjO8qvJlfYgiaLH7TfogH79pl6ZTrh
X7banbbp6YcsCVjsGd/DA8fOW96h/eSIyug2euzJCkXx3YV2smEcpGjMB/Q8Nhyp0q8GvI96DbJy
8nYVM96vRdTIEfiMMZ7+VXMw4TTElMnLXHYZUQLq6HUNxPxfdeQPQ11kJNEoOxdnTY7IT9uMErrA
uWB20gd4E0Bz1/avsMV0ig0N+RqcgiH8VLlMdEh1SWj3FTmMBtowokXo0sEF/E5rvFN3tY6K7ppR
tkUNX+ow+Gx2o5g3Vjw7R7xGcY7Tpo6K1b/8wbangtpug7YmuWKu4MMN51VPd/8yKzoWFQ3CTeQF
8plZXftY2Em8FFDIsATO5Kd/zTNmRtHbuH9lYwWUtQKxooG6lV5IlcvdvzBPtr7wgmxbSiuy14LN
8yRSQngOCRrm6YNYqDfyjKwlV41/xROAKpbMoX8kY5kiBO5iV+0aTdIEacpF5LIbh3a0D2MXZucZ
jd33KUino6JxsPnv//pf//d//xr/J/xd3v3/SND/Krr8rozpfP2f/34rYshh9k0x7zjCNy+yDgdq
Go+1jqMP7g6kSyBpaef5V+9f5a3YJFB5DqJGFCa+uogADJNJExnE6cmwGK5CYXwxulbfcM4YT+9f
acnQehV8yjqB6twRNmcflwf6+mEOSRSWMLWIlNVGfDXMnbVnMx3WjkEuhJvbP7QcAJwTsHHVuN2v
9y++3MbFxZff0PQcol4lU+nXF6+jPkzx4ZMdUejkWImYvEpQHbsmbHEIOn0EgyfNtu9f9I9ny9SP
yR+XEwjqLP/iF5ynamgjF9Xb3HTVF2EDxi6q2rgFhx//baYiN+a7jq1s+D7kl138jAzLxpZ8Awxm
VdXsCs8vNlhV280YkKr0t3flmPRUTNdzIBNKcRHy5QRWX8HABzbpyQftJ9n1aNcvTt7nN39/Ic6S
Din0Jo9RXISyZaZ0ETZBC4CT26xGOgK3Fqvqjhk47sz3r/VHABw34yhCIH1y9hRW3dfvBw5bAldy
31l70EZhSU/WKrVLBhaohFcEYvR/+3Ev1/OXn4t1xcIr9/p6SdWGgM64nkaNv4f5aGydbs7v//qu
yPW0fIYUgtaGc/FT5XU4s5srCk7iyNZBmfg7DKOQcVsB/MQe5Ae5iH++8KC1Pby9vuUxEbr8xE0D
H2wu0OBlomvWlisZ5tbgiZxBzV/++tZwV1ou77vHM3QufrB+aQ3kMXETc5HJx6TqGDh4lfPSAijc
o1eN/nad9BySz9Hy0R7gA7OWW//HVmCQB8AGiYrOAMZ7mMOSihwJ1Zrd+6M8xjeeIq8FEXYgmhzc
MRe/GoyDdjEuAJyBA3og0IUvgO7MGu9a90HA5NuXgkS7/J/Pm//6rqwAZwoeouVbduqVYcXiGCAg
1EbifLBAvfGB2awZrIVIbVn9L36vykJkOEbcikbHgEOXA/YQjsk+cgeIa3Od/P0qxfV84Ujp+jzK
i7WXrI8h631exYIU5P042OHGITNs3zbJy/tv4pvP0PJtUCNKeGzYr58hJn+yczyM4almLD93YbDV
JQH1yRjq/+SmbOyUgkcoXfviUiElvWPGI6vUYMHJgxRwdANsF4AfvA9SI//crcl3BuvJXA2BIpm2
r+8KKTmimwCkMCycAjHzADVnF1KPM5AnLvRl0Bq5XmsZTEFmdMmnybc58P4Hj1YJ5TumUra6DGgv
ObwXeoTzYAVGTQYSbnOalfog1JB8sCD/+996XSHgXxaEWEjB9NcyL8oTEeZtyUDMXhdzEX01NBOc
VTsSbVShMrsVUZbexVo7VwzHmjNheOKWLXfeMmpXR6Q43u8prfrfyLILxfkebRbT/fSQxCbNXQP7
ywcb1vJlvvfnXvw+hoFMNZXKXqfMK8IiYgIbjEQfEHSxBdcu1vnUxrCGAYW8/5v8u+5878rW6zcD
MgoWl4ErN8AbETxAlsvVraRxtq5N2V/5iySAJsFLoG19FnEeHeou+OCveOujY/Hn95LLwqWW//0f
yzHmISexUffg9IMtGcQwxhvk/kcg4fUHl1o+qj/uF4ACXzgyYCkvPjpaLkmHdc9ZB+13F43mnqFM
wVgXjmwFROj9p/vWxewlWBSlB/YH66Lm8au0dRb+LWPHIjTXpelUZ8NL9N4dxoxevIPr7IP7M996
lopOARWJJT3rMs3Yx2NNFUEGJwCXBrYvWQQosIPq6FGuHyfSvhCjWHIHLnC4q9gpmHCRCbClNZI8
GpYvryZU3/UG/4zY1TTL9+8/k2VruPgBMBWb4FMUvT62kNe/dbE8/hKEFqo4jJWqRm/vMHrbvn+V
N54C25JPQcsGZQlx8VoH88j0FezBupkESF0HQIrnWiu899Pu/Su9sbSyfJts7BZP3JYX72422D1q
O2o/pkP6OEdFcKyY7qxpoywjCFns+8aMYEH6xpnkEP33iyoFNWudpOfNqnrxiuUjzs94iNy1b5TG
fSsF3goxVeUZy3X29f1bfeN1dok4djgp8GKZlwdoFJJ4gGuuhVB4SQGwyamlT4eaeq4xlhF99sGz
feNXlOyM/IQEdLtM816/K4ToAPN0aekjWmtO9ZDC/qtaddaW8j+41PJPXbyWXMo3LcoaTs6XEc6k
9DQEAwVsxpnHCChr4g5EaRwBASdUbTs4wromGcv4YIV48w6VpaSL5sZ1zeVr+cfKh4hTJ9CZIKJh
utjR50RFUsFEx9VRHv7612MyAY+cb1h54EZfX0oasOSxl1LkzoF4cOoqYW6A7viAqzL10eH1tfXB
YvTm3fmSUyV7vumpi7tz7dZkDeSFEWHY1lsDqNg1ZBM32cRYy//+uMJT5CeUSlo2FfDr+2s5OEGD
41FCVpEojahzPPK6t7pC3vn+o3zrvli5lG85xMF69sV9pWC0S/TH7hrDmUvAEPRhIyOjtkN8+MEL
8tYGvXwBHB5o6eD1vLgtvPpCdh23RciTF64rVfYuMgGvPADWN2AYRyCHs8EvBs5p0/Bb67o/kuWj
T3NnUpz//Z1L9jKG5yyqrnux3DQZqVDeACeT0F3v0OGA2o1+89gNmGL/gyv5Pjws9D3sFsti9I8v
g9MbAaX8BVSLFoEC2MNAHVnoXknE++AZv/Xte8v5jFQ15r7qYrNoRo1Eq0FOUSH3PcJjZMpGetVG
M8M5AY42jlgT1X/wOXK+wH/Lyk2Pwn59f6EH53ECnI2iOAtx2iLDyCNpfpuc/FDNfvDBiffNe2R8
5DmUWPAsL364Eo+Dsia4TUFcdvde7CRrMnjmA0SN9IxLkMgJWIV/f0xk7bYXaZVJWScv7nEGQYe+
DnR7hlbV3C6mUXSCrWfd+Fz7pxtH8bf335q3blN5ineTN1Sy2r1+qpDQnGCE47GWk9s8jjOgcV0i
Z01IJP0yRCo7d4MxPb9/0beWA/rKEEV9jnOOe7EcCF14tTNASsAKM27KyZjWMjMwCDAt3v/1peh7
0pOhK7g0gS6eKCnbi9OM2QH2X3MT0a0801ZOd1kd9B/siG/cFW1ybE7C48xIjfP6UXbYlzBlNZBi
fSF2KcpKZiGZBH+tXt6/qeVfuth7sfnxUlI/0Y0RFz/aKIKgSSuzWdvISm40odUjXs+CjM73r7O8
439cx+YQjFVOcEsXS6ny6iJNQNuid9H+gW+l3MuxkeSO2wCnZuk92j2ahYrtkBAEL/35/uWXFevy
8p6QCEsYlEmaQq8fqNJF54aezRcv3OHBC8T8CVU3yFLVF7t6KowPOq5vfAseWad0yOlx2epyBe3Q
JnpRykhRzSHOo7z0fpeiCdcx430AJks8JRLIT399k6zZ4F9s2xaCg8TrmwR9DLQfrfa694HTlVAi
biXT6R08SJgmnCg/+E3//dQuniqbIu+nsl2+Qe9i8fazYWJM2gBW69L0pxvl3q9lif8pPCydeKc0
fHYzGiMsTDOmD9Rc4eecDqTcvH/jfz5t15M+FYVNlUWy+MXngpkDfFNMo1RIw7onNDF7YSRBAioG
hCtQCa63mjDYOKv3L/vnS+V6fKbcP7YQoA3LV/yPbVLCF44VoUrkF5I4lhYLyoSYySN+lt+8hPEH
d/nm5Uy1zJh802fTfH05kIUm1iVETgsD8DM6HueoM3zxozFiyo5KMHN/fX/LEyXnCxO8yT2+vqCS
C5W4HBrsPwZjycTO24e5c+QxcYOBAM2y/eAO3/gdCXTjmh77CGXrxUZp132ck7KE9dPPm0NsV9Dr
iXbYGEGQHqLICI6zYVi379/lsvK8fonp6bOec8ThFMfx6vVd0qAtGSPxqZLpgbpJj4QMplQ8nllV
zzKq6+ekbcgPwGT0wffz5yq/XFlSGXAel8ivXl/ZgSw06dplw4RfumX07B21rawznJ/yg5HhG+8O
HVzTpitHK5dF8PWljMBKqshxkDhUMBv1OM1bvNWInefqoQxI8n7/mb55Z/yC9JVQ1znuxa6S5l5k
zDHSEyzOxa6kgkTmHxg70DnZBw/xrZ/PpMHjS5+xk/AuXtLEGvF45As/ZsYA2Gsj3DpwdyB8218Y
/Fp7gEZLTMJofFDVLYvK6/eG+opLKp8ykid68bKmw0QyUa5bLCD0lwxSinYxjY8PPok/fzjOH7SP
eS9Zav74BnsTJgnG73bdNAlIHUwBGyA01Q5SJ8QhkmE+eJzm8iZc3pa3HM6YPFlUxxefgxYVkOTW
bhk61c5NknGCjJKCUDPHrmNSWwK9F1WDWUCK/FDXOajS2G+3bR/aYD2G+loAVXt8/3X68zeW8Pss
WnlMntlBLl4nlNchFjx+4ybPoEP0LLJfw7Qd93CC5FPb4sQ8JCPuwg06bkSW71/9jZ/A55xJ1cd/
8G1cLPO+J0d8uTWD/Wb+HoI/ZvBCyPSEpYklcPf+xf6sk1iFTMa0fDeubV2On5dQXICIpFMIpN0H
ArmA7HjzcAhyInNprHnHMsyBSXZtm2xdpAh/3w/2+Ii4Pn+FBMh+8T1ltEgFgKdurdLkmQNRc01C
ewBINnXu37/VPz8grkRBhoWUvZv7fb0mdTXRfKmL3sYaCxzHddTuY8adH7zQb1yFCowD5lIaMJO4
+PVqwwejLQIe6Oxj+yX852RYoFLfv5c/FzxvaUEud4O9hdfl9b2UMGshSY/gWf8fZ+e1ZLdypelX
UZx7aOBNRKsvsLFNOZ6iOzQ3CJIi4b3H08+XJU03gY3YmNKdjopkViYyV65c6zdCzmsKtf7OVOLP
2jDP5/9gJJMMT+NlR9Vslcn2iJbBXhkwdgWMjJ9pYN1niA+j96Gld7eH2tiL1M55hCioVNNZX3+g
0MaWxhTaMfg+NrAkOuOkj+rwpKjU691Ma5IP2QRvr7H66lMzmK+vJKM+B2RIBaBg0ulcnXsEeqnv
ZMCoMC/MH2mHz8diQJcykUf9eHuuWx/wBbTgvHy+dUMQDZi+szp1QI6ngiaVQCaD+x4/o3a415kQ
y7aMsLjjMiMBZJERlF7tSNvHpEqZYFtW2qy9R++u/FRKpvpJlcD3un1rO15W5MWrrytGBbnGg1Kh
drb+mMj1jGMa6P1hBEr5gLFS6SmDY/wH5wCDO+qAAk9AI3d5DoYJY2hZR6IdxiG6oLOGVqs21we8
/F5fpGIqvCeJHzRWqQguh1JUGMuArIE9WViWWIi0HnHCM9xAQ47l9ZtD1FIEiIAOuLE6c2rdYArU
a/2h8pvpPDsoY4c0ik9pP36/PdJWtKIRxzUj4FU0p5eTMlstc+YUt42qLru7tuaFnNsg/W+PsrXZ
uVA1A24tqpjGKlqVmk/pL4Z7WdnYhqDKjxR0bVSXuS36ncvzaigmQVbNSxiTLxAmqyxpRmepMTu8
XWWjt87Yo0yXauioMcBCOt6e1dW5EkOxciZFUjJdfXVzSRh5wytC7ijJs+AC/DlAgqgNn/Fka744
vQ4lNcaxo9iZ4cawJlku9kJ0Ebhm1lGSVjb7oMQLkyuArLr9jG2ick6zRP2J5KpdIAJlVK89ZzwY
fh90tfkNpHCyIBxntOwKyGkqBjuocrSnKRr6y+1l3fiCdPIcZqgBoZGvoEgRTyAVzYRDifDmPYhl
lDkt/NwAgOs75+wqzxOzAjpJu5a1BDCx3P0+4JJIGxNhzJmOWLMh7aprCPAAX5DOZa+aX8nDkvej
1ewcu6ubbjXwauug6QKsXg/nQ9sqw4l3IOpFkQFVU5nj8h619dBDyQsGPubDjzSWs50DubmHuAw4
+HRQqEwvJ47I3tzWDlYncogJlRvJyFp6QZjmjz4SATEUjQplkAmJi50rfntgzUB3ii4aGedy4NpS
kGDFaYsuX9L/hepH9U3FhugMFcbyKtmazwkmkK8/qKJHTjWQ6w8g2Gq1h1JylNwvxGwB8R8oWTXZ
Y9fm+fBj7nPpuQ+bWKKCW9Q/bm/lq+gKrIhXMNVbCiga8LrlbM1i1qsJBZwD8gvSDJukAxWPY7H1
4fXjkHRqpJsOYNJ1743rQq3sGv60SRlKOOpMtf8QhvBWdj7f1oQIrVQuOHIYMK4mFLWzpad+IgtN
ZMxbC/wX5qbf689uRADr91FWxzJM0GhH+EM+IAfSni3TR8U9dIQKkfXqkghfiGSdHgnkTBo0q+sC
Hakq60MV0I1ZqF9CaVLeqp1Ftws8kXf7I21sfYukFtd6U/Se1zg6jHJsJ099+YDiG2p7aFaiCj5M
d3Uv25cAZ123R5x954NtRDjyFdOkfaAgvmmuMgnZCi0Jky0Fibms/kHl5RuKiPObgZjwAAU/94xZ
eMs5FqLyt6e79RFNUeGimkC9f71VMLsL2ixhl3SZOZ2hpWPEGMPyU9Ha2bmctnYlWTuwNyoj5hVY
1qHXUwcGEiEUwItzIReVZ1FU2ImZIkos0mi2CsVCIHwW7EV73Tm0dCQ/qxkXN+DVE+qRVnUn/G5P
lbC7HKpJ3WmobS2gqIgIcKfF63gVo50RyzhsvtRDbeTZsQi76YTz13SG17hXB90cyiKAyKTrBs/J
ZZySK5hQNJvUQwUp8Ui0RJgQgzJ0J609iOzmKnL7UVekNEirYjlUEoHWz6xUPTR4Yt5BYtDvStxT
7keYi38Ohhacb2/DrVPHJyMyqmRqtLeW4+GcELetydQ0rf6ZQFe8RC2suQSHXK/FMALz6rnYGXNr
jjx5Xsrm1FTWkIESwHuQj4T9yWnlw6xUSexN1ZDlcOjxYUSEOn+8Pcvrzgib0+FqAz1DcIEvu5ym
UZgYAkwOgTl2ushNoxfJ69FRTgnyyQjXoRpGnLNPUWigRgffUDn5hQzN7PYvshVvmDdPeGBfNGlW
8TSxFHyiwgj8W2yrzxKGLDIYDXM4U04bfuRFa0BdQpa+b2ptDw53PTbnnwCLkR/lfGpJyzUopcAc
+8nHrquIK6/T9TFBJ89VnRPcpMar9HA4tlkjHW9P+Tr6MKyhsJd1gclaP3Qh7FPXEhc73ur60Zpi
/ylB++5ye5TrIyoGAO3NS5qbQl5PLrHnCSO5ESytbxB4Asy0kHs5jWX16dUjWTpRQLypydHWyQS+
6BTpRkuFnaipRyeZw/NgO9VZmQdzZ1LXh5NGugDu2iZgjCuQWWBGhpQ3EdB8B1l1LS9QD5clZKly
2z8BiJWQGmj2gErXp5O+M6BQ3rs8RmmDLLdJZ0Hm7gxAfHA3o4te4W1bYzN3GVuYt00Ejvi16ynK
STzneSfSa1qvZ94nSYP/FDJZ4dzB9R1rIkPBw+MxA1+zsxmvz8ByMLGNfmsRlp0fDoNAEFl1ixC1
3aAVEXSaJ8/GgFUvvH2rIMRnuHrv1Hs2QpAK7AsxBbDnItFZRdpCNlojoPdJxz22nrAx7A9SqH/O
JQO3ohLZU4RJsY8dkTCtahyPjUztd8Lg9ac1uTAhVAl2CQFA7LffZl9Ejh22sjJ5Uy0599IwBecp
tfxLklUzCkPTXkp3fSgZjz40NBYGpAKzHC9FwhEJIGfCSUd1nqg4j5ihhZoX6N1eseH6w1oyQUZV
VJNnMUSM5VCoyYwzWhmDZ5R1j6ph37QfIwfNdqVrkw7K8Gh8xXilfghwY9/ZVNfLyth8VJDNOpWV
NcUqnRT0VMdi8Gyswp8GGDSXnIIsuldqcw5lpdvJlK+XVeSNNIJJf2wwjNpyrjjmjJIZWQOGiBXB
24lHFzkNjE7l+vPts/nS8lwmdZYAuHJ10loTPa/lUGlYO1Tsg8nDOhaZxiEDT+TWOlapQP207q8e
zaxnE6WdP0HlTmj9xzRHXCEQjUcBBrvukGbmTu/0+kKxVAKwTNIsrrI1ChDxqE4GRoyKii9jOoic
T3jQhnz6dXvu4ipeTR0elyESFUoAV3EQnjiuW4qOukLQoCAE1V0+APqporOC7yjYNA2AA0wp20Ou
s9XcbEI37/avsPGhKbqI0SnWIQYhNv1v51V3fLRjE5tNbcjJIylCe5FrQ74HMK/tPIQ2h6KfBgWH
mA/ydzlUE2tkIY0yeOostXih5aGiH8KmQfHZ0oZu5/GzEQwpFvPg0kDCiffeamZhz5eQkSxBCWmQ
8kOnKvCl0dS516CsHvpWgbeuTdEZlrD9ppnr4DmYlT2+59YXhsZKh8gGxg0jaD1nNARVpRjxF1KU
x0nV8ImJqNzl2YxeIW6wKF2qkpem8PvJYroPt7/u5vCcK4KHwX5eP3j1tPHDhMDhKUpioEGp0FBO
emjRdmyM6CWCjwdk3aHyUGITK1mvxlvbfAMay4IUJF6Hq2/QmkA7urEevaDPyu8ljoVnze8Md+iq
bufIbkRILh72MpxQqiJrUkugdHarzsOITEqClAYOypdhBOSN1E2E6o3anm8v7dZuBnhE55ZOpkLy
tPyyMaaYiW6xvareGT+YDODBcGwf4jLaQ3JsRSNRHBHpEliv9U5uOxnjyAisY6KVanEX5jZySxih
YTxwe04i1K7iETUK7m04rzBs15RXK536Mii44YpKsx8wRzWOfoEMUdG18/vWQPQauS3neHvQjYXk
4hb1GIGsUF/QCb9FIHROrSFIENQzg3LARAyvIK/UhElQ3SD+tRMWXhBx6znSYwduBItE8A+W320C
eJzl8oRlM+jjQUHvPHcw/Jtz2TrNVa/Mx8GP2gLd5Wz6jiiDgbY8cqsI/lZCjmagQjq4rRwjB5rg
avEGfHY7nemJKsFp6JCSn9Ha+NrJFgazSLfxjbCNMee3khJIvmvUQW8fUWof2/tYjYonJh6kKDOr
r+aMslc08h3SIwemg7oqO+VhUaeW0SHKhyrme7kY7oMBuUU8tKz7VMdK4dVfETocr01AsgYFE/GV
f/uKCPv1TZqmOk/czvlst1bwWCBQ8EVT+3knzd3YMDDobRijgAmgj6yGaoYKnaWw071Ky+z3yMRk
D61s5BdzROjw9qw2DoRoZFGVMUlOrrLZrgnhk3UMRSN8fCC5tj2lncP7OKVBB+9SfVQxP9qZ30Yk
I7mkz8lK0kLTV19Om9Xa8pEk87LczN9GVnSHjQVJWD2AjG/bPYzh1hx/H251IPJUPKmpa3gzflfO
pbUDBNfkGbNE12m4qno6pDjR6KV8vL24W98RiUw0A3h9UiJd5ZgR0qnIDVLkHaZR/pJQrflcyUH1
MU2y+fn2UOKeWR16Oiy8EHRgVaB6VnNsFFRPAlp0XjXN8pEiImbenfYLkx1MvEZJPRQYwPyqGhoU
twfeWFwGtoBu8jEVSDnLY2HE6Gj1fqN4SWuhwzOo0gdQU7+KTu7fjC24SnNS8p113dg/DoUfKr70
3Ylxq8kOdol0ssWYvV/bXBQIlDxlgABjt1Fxacon2zrdnuXGl4QmLgvACN0WCrTLWTbIgjndjIDp
gBbSF0VumzeTHmPhSytv5325taCCxM3XJIhT5loOJaXQwzIkH5AdbWXUQdt6sNu3Vptb9EFaVT2o
tW0/DyVsodfPEWqjpqHBRCZliFX/LcBFFaUfjSTSq30fC6EWldQPVSrVyKs5Wb2TzGwtKJuVgqLI
lokEy8FqS22TiOa6l+e+/UkrpgJjiQjTCNOOpp0ccetsGOI6BKEPWGSNuEmw72uxgFE8y/HrBh84
pX/oU9tArYuHKOUYEQloeqlHVAG6HdD8RoLqAPgh16A6zOirBJHYOsdVrWNtYJRSfzdZaXCxfLTm
D9UUgBNrU1V/l/ma+SHrje5X3lCfuv1dt6ZPpVKg6OlM8osslxpfUMsYmkrzzCRDpj1tjHg860Vq
fEuTWr4zMB0/hiD/vGbikbYz+Nb0qdeAdhKM0iv8gqaO3ViYg4ZYWJinx8nSggqxS7V6nzhAafXC
Tx4wDDA9nqv9ESr8Ht5ra6PxvEWBQagKcZkuZ5/Qda8lVIdAdGo5Qrit7Ealo18k5Dn+gyABQ1ig
58kPrhL0UEni0EKv3MuGED3H0O7OGR6vd1mJ08ntb7oVARkC0BMPeDLL1fFRg1xB5izWPPzqteAw
UD75mQ9Akl28XYaHHrvm1w+J1ALnhxojuGS0aZYLGRhFiVZYPROXhv65gzN5xLcT8xr+3/Fb6aNb
dnuO14HQRtcKdQmhkyQkfpYDIjBemwgFzl6qqPFn8BqoXPmS4iYydk4ZfokuMszjTvR9uTuWFylk
Y40ujhB7oDSyOi2jKuMBnfQTCqCBXHhjPyoPg2743wZY5e9Tfwof26BBEXsqc/PSZvHwlOB4fJ56
R/7n7QW43rpkgaQN9PShu131VXtUThGJkKj8YQbwQYZG/D0HL/hU5lX+6fZQ18eULFCAmbhSeRWt
0wdVozcc1/HsdahtH8dMdY4hfrXHMmuMD47fZUd5iGqX29W6NNnoH28Pf72dRRJKhKDDSq60hp0H
MKVNymGoYiCimKPakCCRF4NqIDlT6+qx751650Nv7C5FE8gJymCg0O3VbWfDku4xLJw8RdAy+tSs
j1onOUdsWubveCBV50S13t6e5nUkRsGZKr3NLUumuS4dY1KmjF2FRGHdRNHHNFOfG98u3hEJpYsy
hGiO8vj3bJLhnXCxtZMIfmCFQWHzBl1NNsgw7XTCRMZ6Ff2jdlSDBykF25+0SbBzsV9j7W2bzAVo
BX4/7KR1YbVpuzodDAwuNEChAGqHGIX5BCNBu/aLN2yewU2xmPVidRjvLCWY3kXkXR+QW8ULtU2T
J7Wygsvthd/62DQtqdYDwyIDWB1q3MVizAwIJdEM2QBTUBswOsZNwcHH3gJzJYSG73LHQPft9sBb
X5xUimoNfDkQ1OoyhsUFZl7xOMxeU5bDI4ZB6l+4taZ3dqNl/5zGWj4VCB6clEQfdvb31pEifIEQ
V3kfU+JejqwU6GP5FbrJ1PvbN2OjFMxVkT6hi9Xe12Hg70SQrS3GIeZMGWBx6Xwtx8sA6g5WhD0l
9NHuNKJKfSD1wyhitIudi0F8rVWIJlaxmnTciVfrim6RYcQrHDKRyB3btzQodATn2+Hjqz8d9Rrx
pqIuRT68OjMVIoCT3cQT7p3ZWB3wK7TuqhzBHEVKyhOSm1SRmqjFXRSWh7SzbzY2LJka7F9yZJ5W
axww5dyqb6hWeXMwl7hnVdWdUQ7qmw5rsgfK5Z07KmPx+ihMOsHdLsBK7J3VJzRo+RtRlAsF1QZP
V13HcgNf6JPcGx/tJFLPtxf4BS+w/o6gdclfkD0wuHWXW0ZDzVZNMHf0aJQmB8SfkyNWldNpHgzz
bal1xVcF5WdvwjPlOMq4Ih7rWjbPeGgmH6KuRLceRUn94FQ8inZ+tY3dTLudaEsVHzf2dUGSVI4+
ZtNOnllY6nPiSPOd1XfVe6Bv+fcAV7ijPCGnmgx1+Lnk1fgjxvJHRjRSL044XkbHGf+Ax5ZYdJGT
eNjZHRuVf4on9K3EK1in+r+KZxDCy9nS+tEbjKJBWqcchtSLkNn50siaZJ0sCZ/UexOVjB8D2P/g
UAS5/Ig2M0oEOyu1EWc4gYpM446mLCCi5UfMYorDYUH93+hxqcRdLwlOHQrPD6LTPh9Rc9HuJ+zW
LiYeyQieO/mPbprK6FigVeZVlpQ/gYvVz5FVZo9JPWDC1yWSsbO1N/IboiCJFJqUolkgfv7727av
LPhe8ujFfjFSop/16EGdiuyBu9L5irQ78roFau8sZT6VrtxO/l+3F2rjRAvyAM0C0PYaEXn5GxiI
9eEYKXO4IgNrvwC77Ht8DfqPZmrTvOlbhLePuPXZr78HYFwxpKAtAlxZ3QNxW6k9HXu8+qSuxG60
xib6Z1hrEhRqFfgDRu9Wpt69erL0xxUduhUoNm396DV8BXOsaJA9HIfq8msgTeElputZnW28AiI3
aHCLusfpZnp1ZZFqImGbyglBjOO2XGVAiDq2SDmVoTopK3xwHJxatKRKYTH70nzBsV4r9oKFiIur
OAbKTCi50qMn7Vld8tA/VSjTCfr1hYnqneIPCRaDXfng9NN3DQzSKZa759FJ+vOIzsqBBnD3/vaC
X8cryhMQ7LjnQZ0gh7ect67F8xBSqfVAmqmfKBYZsOkMBJyaHC3v22NtRB9wLTJprEBh0NxdHfnQ
4b0jzxyWWR2a4iEjQOWelobWF72rm/opm6fJPjl6Pen4wkNyPDQ+Gtx41mTFHp37OhcADGK9ELrI
b9HFXE58iDSkTSBjYM1OWHGbSgnPM5Y5O6f3OsothxE//y1+tEMJt8TWOg94mx3gTGp3D02JswGe
Hs03J+710+1F3hqQA0vlCNwADbHVnmpjszPGLOnxooMyaRc4BmFlCokKB0TXB26zkyFvrSOIefE5
KSigZrecICabCoCEpve0vg6eirnJP6jGuHflX4dhShWoZWhIN5ElKqtlBDPnDHnW9VgJVM0JMmZi
ug4WNM90qurn2XD85yqRtKeiDDLP7GX9+faqbhwTxia7IUE1BN5kOUtKG6E+xIwfZk3u4b2F03jb
NE/TPFXH20NdZ/5UvTQgHwQiMqc1+wEx606dIdF42DolWKSUsfQpzlTrPlAUrL1px+MEkqv+T14G
yV7V7Vq0T9TcKA2hP0S/6qodUElYDQRqy0QjzC0OOIL4D9bQJA+53JoVwkco1r5YKn4O8Uo++HrZ
/dVW3Y8sbLUPTTSnx6QMRwQGe+uRHlH77vbibO0DyLhAZgW/FLb58jsU4ahjKZT1tLK7koo2IkPv
JLMIz5NUahq+0baF3l0/IGEUa/J7RN2NneRza7+TB6CSShDjmbT6DXw71/3a4TcYDBxY3dDPAOzG
drNT/d06xnA8gf7DN4VPvwpPCdZ6vYrLnCdJcv+xKuQEp0lMWKezM8/VqadtfHd7aTcnRuHMfOFo
XHfto0bHSSDnIHMxf5JH1X+jmTxSbo+ydZAQCEGDiaABw2cVLqBz50UREg/ztJWPreRbXpT1mIMV
0uvxOxQtQMVTMUFrjuf7cq/4UUi0DS0EM3o7PhfD4HhmKIdHP3DKnVxpa1YIB1EjoRTFoKtN0RVK
kUaa03kgSlF67br2qIYqxuZhuFeR2doYFnFdiCyqFKDWC9i2tV0axPcJg7MHVW5jD+PvHLPn2BQu
F8Orgf5kBWC9BE4F8P36nqSxkZcdfkSeD4kIre+sPtdjFXgKNm6n23tjI/KpMkk2GAseKCSByw8G
AEqLqaf1XmvZSM76s3MIcikGPNI3FzVweCRIOnDNIfF3DvXGixJlIkIeWCRRf1oLVocq+CbaQJ2n
S2HzMU8mK/Iw5bRcJQKYd6lKR/mCzDQO2DIeatMhHCin8grVc2GwjikVu7nDrYwb7BKUkBG920uz
scEEfpUKJ1VdoVuyXJpissuGZtrg6TgdnOcq/VJiD4ReuLkTYDeiwGKgVdxpfJ7wQwiacgY3MHqo
iGBZorVGs1Ptu37V8ASF20jaAA6KjsRyQh0G3EMnsY3VeZbPTt/XvHwV6VjrKAnaci6/kdAT3Bl0
63aDS2nSGeA9BeVutcNU2gKd1mBU2sVmWBxmacIIWEMz9GAPufpdKjMZHQu51byYl+aA1Yumv821
snxXVhOK1ESOLiGL8oOHmGfnmRMzfrr9pbcWBhS96LoRUfS1AE+CHaGplyinxIpkfkgxZT1qUScd
g8ShtBKPloeZtrkTlbcGFThAuqrUb64UOVHVx3/V8nvPZjNf4rD4mgJzOrbYk95hHobfqw/98/ZE
RUxcPn7oTHALGIQXhRC92ml+3MywbSQyDSfIv5hF/zlBIPMclW3+KLW9fxcpFlJZU108JH7y8/bg
G90asmOOI/hH4YOyJteW9uC3iinuVygFjZc1dfEmmqzAcadiMs5R0aaHzJeH0xgp5XCpU+BCQ5MD
dqWJvsdw2ojp4g1GvwbIq8BkLg8DPpdp0KcK3zxr0jtC7PhmCNRvrVVP9+ZYNefbk9+Ks2hzYP0i
MjwgUKvhEpwTpQrviXk22l84/cBfbrPSOBpDhS87DqbRQ4BE3JvZKJ2d62RrqjZ1H1raNIzIUpZj
z5ocF1hqt55STc7ZCWWcog10TlzHqbNjXQ07nRMxl/UuQwuYy0RcLTB/luMlWRkqTsd4pKbjMc3w
PJbMujglhtXtvBG2lhUyLWVfYPD8j1W+EefzlGSYqXqRpQ7RsbENfOgohmLf1TQXHirtT1Sf8TAF
pq1+uv1JNw6w4DEKUC8gxWufFjUokixg7C6XzFMntcKBDPvgJ5v/tzroedzej2ZlH28Pu3GGAe/Q
9CR4iArC6muGRpVytGsYsEFk5pdElgcsyyRqCJEvje9GSxuqc69K2vsJLDu6Co2+92LZWHXQIBSB
TdGUQ8Z7+YFNzPzsWfIbT7Lb5ORM6Xur7LG3ntXuJJdOeYf4fug1XN47p2hjZ4GLEBBXojwaQaui
tx9ZtTO0aetJcWR/xZtWP6eTWtKkyvekDNXNSUKTJQVAURja03KSuTzb/izjuzOMlvG9xsD4ns6U
eq77tL+b2y70wsAMD5YS5X91WCKakCGAacyyjgdSYvt94EJPGO76cdS8PACOSGDNUXcGed58rkot
xDMpN/8c/DnSEFyf+68ZbO6B9ZyH+y6NqgNhwrBdilK47sVmdQmnaM9bY3OW6CaK4h8s1jUu07ZD
LG2bocWPSio+SONwn6LKNkExVWuX3vok4Vs5zk/UXKudx89GWAK9xNOH0AR0eb2RVdwNw9pqWq/F
ruoLkfN9pRVBA/gVdIIRqh9vn5uNLIsKmOB2iHh/JTnSVbEdkke2ntmUvKLhK3aqm+V7+ilbWxQA
EfOCx4Za2mqLWlXj93kotZ5cdRhs5EkWYSBXNtN9aePueXtOW7EASK24xVD4pEu93KO4vsZG2s+8
7CR9+ljbep2/nVsfSnk3NNrTQD1qwvKo7fG25HV9HBIs+m7/ChuEGXAXCCnQuURgnKLm8neQ8Fro
e02BX6kY1YiwP8qx6EWUjf9ozjl4lzrQ6r9QCdGzJyucVGEJ3gcohrTKj6Sckp9KlA0/bv9SG6GZ
HJd2EIk7WMd1gAobJ61SDRdjoJbDYxZjX923RnvKgnw6RnWjhi5qOnvCZRujwicW6CWH3Ip+1HIl
QjVx8J6UKq8vG/OTA8cMz8HK19/LpapPLk0T5yEJu+L1k6VvDGSVApbGnbu6bmu77sGtoovdx7bc
HBLYQo9JQQPn4OCEckRbGqgGN9XO8d2arZADBPZMeZAraTlbTY6U0PRn/Mpzw/lkVOrIQ0L3Y2gB
dVCe5DbvTuYYjDvDvpQdV9kFqBNyKNFrxaZx9YqRc6VObFUClZ9wtp40pcGTvtec9PtEDf1d7NRa
4qbQvC/dpOemqyR0FDx/iCsVpHuI0ayNNK6noPqNKiO0BTTMWqzJ3LmQgp+39+FGMHh5O4rmN59m
nQkpRhIOpTMgdFXnKg7EeupE07OpocyRYdvY1XsBYWtAwjhtRh7WhNbVzQyCraSojrKWbJVg/Umj
04c6LaP7rEUQ4XB7dhs7gMNFnUJsAbb8agd0o93YIde95/ux8ampzY9FOWdPNo7C3lj15Smqgr0M
YOPSQOeOTO+l+s2GX+66iUalnpRW5U2FhD1MnDYWfuJyiv6sWQ2fKmf4D8rgUJKhkYuHgigFLEfE
HVmf2zarKWSFQwJ/Ip7bS2iPNHGTyEEvbVak8MkK9CG7H+ZKl2I3r1X12+213viwsLwRyKbPLXLq
1VpHdB/8rK4qT8kAGE9WrblSYBHHQgztTrfH2lpj5HhogqN/Qoq32kROSkGA41x5YVz37wIlnT4m
cp+5DG2f87kMdyp5G/sI6iQ+ESgukQasVWgtnVIHGBRehKlSvUXuD6fQUY7DEXnLNv6zKn0yPLvv
98g3GxmBUKyBaEgijQ7Z6vbUUiU21IbWWAT65hiiCeEpNo/j26u58eWQlqR8TW9BQ850FZ4j2Yks
JykbL026Aoq5Pt3HuL4fQiepXr+QdL5oIpBTiTFXE5qLqc16rWs9Jzeqyg0SgF1JEdjvWIGfcIqs
EwyH4Pjq+TlYO0LTor+I6tlqfgCm5UK1UWL283p+7idcbpEKlcACKvFO7N/YmEiECKWsf13tq6Hs
JEHOvypJ4bo2/DVkWX1UYll+hAJkvcsLdY8MvDUe3QaedyKLoHK+PPpdmtc1ktetV4261R65WOP5
who7D6RU6vux6Yy9+HZNCKP5APkM4jFsKVqkqzlCjIzSfuop0qkpcgeDhcjDaaAOnsVu1CtF7FWN
rH1UImtO7pSeou4pmKr2HPQyiaZeyb6GWFdhqN9rY7TqcyAb8U/bN+rplKFhST4w1HH2duY8CsEI
zX8Omjz4Z9iWLXZwklOA35ztT2lhZ9nB8XM1ONspjcCdtPHqzHMSuMFBEoEzp/q8iqo83cbOiGqm
Ce7lbcwV5Y1aLbtpqc+X2Oh/sA4fb2/U6yEh5FOWEOpucFHWiijhDAIyyQvDq+LG7h8AJfF801O8
611qBPV8khLSnPsOKM9eZngVaeie0nvh6coNQiNtFb2bGJe7aQoMr4nRmDgGwuk+8tkArz2LYhwC
Ke8BGu14YCw3bGP7eChU2NCgbDJM7oSU+GGQUu1xGu3s++3lvDocjAXjBUSiIPM6a3EVdDpyq0Of
3Ys13z/bWml9rmvtuZNC/1hkHdfgq8cTmSYYYN6LMqXa5dxUK6sxtWQNKShlUudWpu/8CsOox3w7
ZQu/d7Qc3YPbg149jwUGl9Y+3WcQsleVDoyqawVzKAaVA7TR5bjx5jLOvLqOOm8CrnMw8Br6Uw20
PYcYsSUWaS4jw0QRfDQ2HMrBy+kWOAx3TRSbXhNW0sc+AKh2iZHOOKhBuWtG+ZKqrUfjWyJnSmrF
/lwtbqN2qYwfPLQTB11Wt2lD/bHCoHxwyTrit7INydH11UDleV6pyFwbYSz9qRSG/Q4zmeyXWmVI
HzBipnlwZGYB8sy78C6Ja9JeB+uwJzkJFWQq/HC872JIU67aysAlLb8tYleWEOI78P3ir2aRTF9u
f8XryjMND9kE7kPdTEDLVm9UPTRI2PBI88ogkh+hCqiD64xGVvBr1nHtDqPdGUeeduVDZ9RoZVqT
UceuNEZWiy+JZmWX27/RdXVJ/EaCCk81i6fquqkuN3pYU54skA3To+HIR02aU6QFs3REhVGl4THP
vEnyBmSCiz98+lPnvYM8ZIB93mGOZbM51Hi1164MBj53TUS5C28eZV0+RdAQkkPUxPFzXskpmuma
OX2h3m2UbotafXIsMDn5MKkWKlhpouOOgUFzexfNgxNhM2AokHsg6v+4PefrHY1wBxLq8FeRZKES
vdzRU1rBuJry0oP9Zx6mQk0vddaCd5iHvU7XdWyCgUQ7h6cQrfwrzmpVwwsJUCTxVLvuvoS9bkLg
MhWMedD2c2UegztxYnOH0eXijSBSBQRZlpPDky7IBArWU9t4OHLDg5FN6+RIYgSns89rT6ps2Q3j
2TjOADgu+eT7h9Aqon8Bvv7Pwmu+efGe/1GUUx2h9776z//+s/yZv2/rnz/bp2/lf4m/+j9/dPkX
//sp+lEXTfGrXf+pxV/i3//3+N639tviP455G7XT2+5nPb37ieF0+zJA8LMQf/L/94d/+/nyr3yY
yp//+ONH0eWt+NeCqMj/+PeP7v75jz9YtN82nPj3//3DN98y/t5zkX7L/3n1F35+a9p//KHqfxcQ
G3D98L00USn542/DT/EThZ+gKkvwowckeNWEvryo2/Affxj6323+5AuggWuVF/Uff2sQF+BHuvN3
XKZAZWCExmObP/TH/5s4v8cUoEa++u+/5V32XMDibxhTVIb+N/wCGRe9UcDLSFIIXO4aoYHKqVLL
ZHBYSJTzfER0X25PsRLkvpsHkmW5mdXUqVsmpvM8V6F51JJEG89qB730Vc+Vl19F3HdAlendiDbD
ciMjfzlUDY/+Q5fW0zFALOnY1fW7yQ72ZLeW8eB6pFUK2BSBVOYBSpu5ozTnSu4pOKth+C7GVvLw
207494L/vsAitKzWF0VfPNpp+JERrzuPqaVMSZMp8iGAdXOe+2Y4jNixeg5ms0csMzqoYw2wRPLH
B8l2/J37Z2umvw+/WtNZ7wCKUHDmvIfRnxoaRl4WdP07S2vHnUC0jHz/WlQab6hDAr7hVbC6yIux
qX2jYCc5UmI/QkUriHp2IqlQBBwF+bQmrKXT7dVdJtb/GpM6q6g68ThDCX25ZQyU3XUjZHoxD7TQ
lSqJC02SwkNTNNIbKZFVl1b2vHOFvnjxrD8qiSBJoWj90VtdDjsFuGYlHcqCyIYVn2yl6x6DEALv
sekH0z8V2oincG3lkKQNtHA9xIVS+a6earv/Cu8+My9GwPvkmMlmXXlIn5K1GEVu5x6XRCg/4QSW
IDEy4Wv0bPFCsXY25dauELKvFG2hTL5Et99hqrC8ih7IlnKw9ESdXEz6kgs4zGF0NS6SnS24Ynrx
kYCVY6kClJKPJI7BcrXMQjehfWahl+aj/I4uc3yH+Ahwn3ny9bOkdZPltppD6b61RZprUhl9U45S
cFJwYfqgNkn11OBq+zoR1X/9XiBmoW2wAuJ1tPy9IsdokiQBvKNq05c+iruTVQA6L7ogOlrgVJ5v
79Wr80GLguIB0QDlMvEeWw6XBFVtdqMZeZhyJJ7qT6DPwySCya79QoZGO98eTqzqYo8yHEJa6ApS
AeLVuUoLdJUAR+0u8pDp8JtvVYEGwl90IYqjjpvU9NUaJCX5VvXQg8AFmDsfnWHW43MqX1rjxDWh
iLA6mtOsoxqLItKhQOOwdxskoRwukyh6W9h5SG+xC0vf6/VUSg/AH6xHi0J+77alUVJRnX3TcgOp
QEGzHBvSRIUywaMi6ablDVZrVcDWc6299FAZcq+qWx2B+7kdP9B5VhSXg1Z87EdrzD7OkR6FByfo
sugQg6+xXQqmfX/x/bL6pULOBZGg2PlzHkIT8wwlp6ngWRGErkmzJV4JJTzNi4SEREGbldqyJ3f/
l7nz6pIbN9f1L6IPCeZbsmJHdZb6BkutwJxBgOSv30+Nx+dY8t6e5XO1l+1xGqlKbBD48MaiLT6N
XeiZUz9EhmSJcXDq1Gqr7b3FN1IfmtIT/u0YzShIQpVZT6OvvY+58fP+IN124zpeySKg+dyYnS37
Atpqs6JvTma3LVCKM1IsQkf1o3PxDI/h7GNMcLiPJfxLzWSx52reC2EQ6yyzU31W9hB/mt1GKlq8
vP6FC74d3hqtuwe/GvzmuHZzx2Feb+FLrEjdSQF7xH04TsMXHpOfkSAn5u+wLeF6mL2sGHfNJmuZ
TGHm/zBeTv6QcbTEaFvX07fAW8O3opmDz4Bzi5N0fRlc9b7avk2iJMOZulb3s1+1291YmuwH1wrz
oDvSHJJtkNV75UZdtBvbbYuSKUOVpapF5DR/9P7riga5S3QXrE/l2HZz2m+d/UT3WZbtARn0U1T1
0eMWah5UrcVqkqWMlEekR72der+rW2Kdm3lOjH3BV/DmqQhYPBxiMpvCrEt4KOG3oF1kedwqq/ip
yovDCB0DqW9yoIfR1FWMWma1Q33vZ5O4GsrC9EnD6/fIeBTW+0AUIpyTLoy97XUhV1YfA2vxgqsc
jsC7KiIt5JRsjdHlEYt8+dLKUYRplKFjTtrSVDohbnN8mWhSd5MQrVd/umST+mePhOruEOopyBMP
klolsij92U3aDko+R24xFeIOcfwG4uZMmUy8kYvBfmyG5SGz7ZYwY6aKIek5vdzUITAC/+PS1d9c
9pplj5ycO++YE9uUxKtW770p5uFgWdZGOK4O/fW0TpvPq+KFJaicCtWLy9RCSD4RcW66KU1iHX1w
Vbhnqp2+UgCaOTcDMpnE9FXrJXorTU0Lo7DuaCCU/knkg2mxLGcBFvitH4NdK3pBCq+et+UQkToX
7AZXshRQQSPpSUqOkvbaN75fvnQDk3OiLE30UBtsQ3xcsdGvtxJw0roVI2aOtyVy0b+0/eAPB5p0
l+WHnPJyOWcm5x9JGJpgTrlyLvUHgXsRTkBTE1fl4TB4nQKZ63uhRJXfI5nwyffhRbn2sjWfwMmy
2X7oUcm/+baSUbIFazceLTuzaJIp2jZPOxZrmCo88XlK1Ouo7lgC8Zvdr31w9lZLkntg9WOZCkfG
23nK6bxO53grHrdALvXODXPvqXVE7iWoiFxS8PrYvtVisrIEIzY8oSrWqUy6IbbmU5DV/rrXjs0O
wqbZ+c6bj1v8U0gE/ofjz5v+LJse5IBMaSmH9y4Ixk2lnZnJmL7NhR5AUYQz+s21dOUQnrqgCHSY
aq2CtqOAdBC9k8Bzht59U1Gq4e9ie6qzej9mBZTNWVqNTWAY8p/nevZn8JVlCxl7Wt/rEzcP6EcS
c9U0R+P1LMJZIO3YyTKbo9RQ5PY8EICUn5rSWfqktiOt0pnfzE28cKneVt/eZOKsVE2nlpqD4ACj
kB07uVTNrTf1lThNq5q6p9lfwU/asg1eqznQz4Fu4xvLGfNb8u43PK+VI8Nk873sGnvFcsirICdU
jV7QxZ54rpvuX6bOlU9evuguyQbt78zmBHNSL037VeY17dJmcJKVpMvHKe+nFxLPgafjFQLARPpV
WislYVkmd6Su7kcxqb0hjrTOh+WuLOuvnScR3QyStICWRMHdpEZC0KYanVge64MnTJhYMhO7XFmk
qGVjU2On0NpO/NmxrwlY2Q9VVO3tfkg2U37JyiDbeW7NPX7OlX8C5SwO1hjHn6s5thJcpA8jMoPi
VPT+DXiYvC020heIMjn4Os9Amezg2hqxJC3dpg9sQNg+Z5kxgm1Pcg13URteyn2L1eRJbwf7Mm6q
vUvUig6n4xqHRIx62mdtRFmdeLkGMarq/EDy0EmGwxtZ9B1bUb9EXydCiRik6ubEZXs+V6Osv8SL
WE6m8/SxUWxcy+JHx5hsmxUN07bue2/51sbdW1VJgJku36/uwBEg+uoPNVN/CP2lvC2XtkfJ4E7X
1dS7NopZ+e4Zz8EsipAomaNQfjDDnlvXImW3Fd8ig3I+tRrnfag2K1VrwWk+ldVxbkY7T7rS2Ekv
uzeqV4I3OW39s8uul3KpiB4spED7hsQZePr5Z5n3AVH0+fU0Dd+WUI47PdQPXeufY0CxoyXKNxSY
nwzpsHTfcEpXl2dV1aTfZhWZPtu4znEq7XFMnLrVZ5nj6Kdj5WoqnGdRu17adk6fxvi3DwaK7lR6
0r9aK0jWthjctLCQdM3MBk2C9sf+LAtXjTs5ZuvRaYV7V2JT6RIivcrdKAxQ9KhFnehqePfaIX9q
hSaHHaHz4BPaRNrYPsz6T3WwBgc1IL3l6vJ88W/cmcLnxBFDe0/n1BXdhqemF30aTd1Hjqu8jOWV
GDeLOD9nOkeq2666LLwvPNqU4nm6ybGwpDKMrdRvL9sK8TZribS8uekRJv2MUXR8MFhbwHAbCBQt
5yk6uu263AK6nuJZ0IqCeYPdgMQFr7VofekM5zHH6U1OMH+y1p7cE0F77otte/KNe09ryw975teo
dhUnfypT3dk/TYsqEkDkvrdsleo2QpVI/3FvNd9kVI47b4sI0XC9+9xk+vPiT9bZ2/KHCoCjSoaS
6h0hCmtn91b3sFE6lzjj0u6CrT64UzgemjbczRFmgHAa9nOw+Ek7b+liiAcvLLVnGkTO7Bux6+pI
73HKP3TemB3ysHnPJk1SX+tcVVFvUssm+idH9xzL6Fb6daLC/qsXa26t1vRk6fKsqKeZsvwzpdjP
60wqmx7G655Yg12fZ1+bkvMN6MlJ1CDvmtraB0U/7NtpyK97h/uwZOqZUTtNAyP4YLooDQfHPuYg
r6kr62jXl50NFuFZaTwJ/madefKYlaV7efZF8LlbQ/Rk6/oTMLfY5Zj+p7nZ0mL86BvXT4QU5EEF
Rdr1fc3Lub7TpDBDaM/7zYrVjRut7Ldrd+sxEJuEzT5K6i0zL9FSFMFerdZ4bMeLQ90OjElNN+AH
aZbRalnusWJKjRUaIsXs+DnzMxL0cy9fP8Q8gN8vamXbG2QZERwyFieYn+2hCGT2hFmmfctNIGQS
+sXAU2syEoiEm0dVoo2wf4Qqd7akDGa0jlCZ5ZDWRWBdsO9GtQlHKY++JZ9kx3wStGcnn0SU+Ja/
zZ/jIdyKo02vVXzGXq/uSs099uBIr/tU2WMvaUqL3RMx//mV4ARG3iODCxQ+iuVsV3V8shb6sVOS
30tWDnEGYeLFufuROUFdpz7+52JfUhHxk8dYhxwRrQ0Vs8bfxzVydDLK2TNJRfoJiDnaj/yAiDJ8
j+fFI6SsXX197tFi303AejxGy5bPpd3oS9JUKB6jtaDxxbWc8s5W61TtxtCNvjqmdTgIgB0Fi9qf
ihQtfQVeXfil3PejGLCFxLbCKBJJJl/hb1h0JXlE007Hvf0K1vHUN5R7pzF4XZHYZqhJCm3zUif4
2fnP2tOxk+AIy3/20oFmmCcvw24+WT0UcjfYQ0JXWnF2XN29Z6677o0vxauKfSUO5WxNbyYO0dUt
a8tTCgXhComJyV9I+ygLboraVTZOYz3yP+ftyErn6Aq5283NaxCuxWuRNSxUR7ThsxMtHGMoiKMi
ybEF1Dhf5Pg+9VPJs1qb7SJonoe0J3DoU74OsbfPSLPnbEDYwIeHqn4PyyGiJqd1+pMj6pXCOuEN
PyTMxntjWv2ARsq8o0YezvXcr/TDdu3g7sM69t/UKFWR1u1AwxSBK4phewuXtDego4ko40ARRjw7
Hzov4jdPxuxHtZ+V7LuVlRGYs47By0RtIoM8C5OoNrc2j144dN8r3TRsS9kg63RehvVmJp3KTr1t
1FxXZs8f9lXhGn2wXWzfXJNX791upP/sBk0/JR16zy4ttN/LhBDyEVxytgw717LWPe9ia74Hc0uB
6NZeQhxUoJ1Hrw7VQyb9pria+JTH2jAdJI2Rlj56vqo4L01QpyqfZhw2brR9yMbvHlYL41Q6+Fn9
KjsxfNO1vd1XaDy6y2vW+yyGbHhG9ay4+QY5jQGDimPUuZapxS6bp61klgkYWtS2ZS7hrr73HhAS
uPIHF8U3a6I6hyNXNh7iBX+C/8tV8bPFRvcwuyjUEk+F07RjRtg+R1s3TJwzIXq+Sem1PU6ir1+W
STp4wtqm/W7Ns1eyE4/Do64XLqgY27s+idhqs31dt/b3QaIfSImGN2E6iSzw9oZAQaqmV7qSk20z
q0o3f11vChqlzK6nlPlLraPRoWfN6jtKkaTcEh0tU0VVtLV0SVPV0SWGcOVW5csR8iw3ZEgTBRi5
1C8KzovclFmYuqL2H91mK6PEYsR/qVf0AIkzRfT9bbTROzRZ0F9+ygO7HfYWJOpZz3rNDitlnEj4
VeCcG3/NiMTOS7UcNrRP6lhpEa+3dNQqJKuBKF+tLm7CJCy9/CFkbnUSyzdjt/ch0frdQOlXhfeh
aTMQiJGrkTVW24/InWbU5h2N1AyQ2nqMcnuJEpvQmpzTYwyrA2Fx5iWwxqBLL8GLFhN2Ozw4G2ns
SWFAz0+X+NvmaGdu/TCqhbaMbZlsuacHUBcsLAFboCs6gROsy+znkjOc+5o+bE28EHrXB9GbLICm
Uzgv4I2slrgFJkdWX/895PbfwKpc0pmUuHF7IQpVILF/cv+3dtOBOEErrLzPScSWkqwqsI/oFcxf
cCX/AiaiCUT3TAQnIZyEDP/GYOigrLb58lHLuG6HoXGrnVvSreGowJxoU//PpFZ/AO2XPxRUNlW4
9Dz+Bl6GWMZsvwfcF+HI7g6Vfs0S4KW0rOUvgMt/eYoo4y6qXkRP4tI59dtHua4Jxzyv+agsCtLQ
5oBD5ruk7ub4/x+M5f/IQ/7CXf5bXvN/JWMJ/fJ//kEE/jeM5ajm7Gv9K2fJL/k7Z2kFfyPOCDYQ
p88lbh3R8z9IS8t1/oY6DOIAqQbIss3K+5O09MSF6WSBELItoNkvGTJ/kpau/beLuIMCaGhOEu0I
HvnHd/uTQ/t3pOWv0DKfALGOhOESWEYvrWP/pnbnJK03zy7DNJuq8A5iu3jQkxwOkc6QG7dFB1+J
HjwZ2qq4tecgf/qnZ/Xn9/lnTu8Pa8r/w9YvLwLRKTYaZ9R9fI3fqS6DlqPNQT5Tvqn1Yk1kxalZ
eHxqu5w1WFxCORqjmqem4s5vrJBhlds6lVuaiaMDbLte/KB/bdbgiyx6Dqdhcc2zyEq9Ha0eB/Rh
bMN9uwR/ZQb8je+9fHUoGAg6nhsAvfN7tMYAggUjzEUiCNalOa1o6YPDVPSMlCsY2Wc0NnN9iBcL
xk7JTRRn2Cynul4XMcm/oKH+CH3+9TleVD8IuC5BgHhCf9vFhnWdME+7htRpwu/2sZ458Lx1rkil
dvLyA2DXP2ClpH1UkoVNFNGktTwRyKDs49LTBX/Vsa+vB2FRypLWll3W+9pkwISU1BQThnlj/qoQ
+VdihSeImREvMWFWMEeXzfDXXd6q4qlGo7yki+9zRcU66QSnoKsDWoVoQujA3jLCAJysiM2uym3O
9n+//H6zr1++AXs+ryUBhbib2St//QYgrFXgIPZgfCKQIsn11mZps8RUybm1BjkcurjMr2zpaetT
462xBxgwd0umkrkL5GMlajPtFdQLdL5TcyeyyqFQr//512S54Qoh5BHe4PeQpSgugsKWG+3zdlwt
3HSi+ckeu+rQz7adpbYYFF2QYu7Eqdwskd/125KXxyXrGT+FvQ3LnvgTB2VYO0QKN6FrxF9kFLm/
yh8uj/Ki5sfDRPYGePXvgUgsc4HlWHRp3PnZeI8PuqcKM1cXQGk1wbbz+xWVn47JagvXBnNlENUA
eBau11M794zVmSmjq62T88dETsABEKwy14Nff5RDaXVJsFTjY+erIUoRampr13JmervRMtLer2Oc
eUAIZaPvQZ+lf0S/H8gXJOnmJQQR8BN7voypwdxE2V/MEL/5p/jDA0rByqIH416HKOw3ijDcatGu
cwhan5V9mZJymM1JY9sMUMZuMlBnOdCOaIxX7s0q7Lc80u7NiJ8D4q5j2MZKVYrwL74W/D3r95+3
BRI1CBdk1PCQ5UNj/kYYD3SMA6+sFdxGV4dnpzPDmW6JpdzFIATtRykabnmhLNr5um7UuS1ol9iX
BlvVqqJPBNLSdOLoxZzDvl5At63DVI7j62zP5nl148+I1N1zLQsD99fMTn7xQ4f7aRyXm1i1XFNa
DAChaO8LBwEFuQCqvRqjRh1deywRVkX2c6fb72SSk8QR1i91tgV3K8pMbszrWu4txLBc5E2TysHs
IZJIyPHUU49B9jDW6089BIDjffu+2OMKFwzxdW2scZK4eD37JMa83jFoNdc4rPgmlm0f2kEhU2S5
5N+rEUY10QPfl6UaRvvJvhSZWcXg3+KInQ7EFGUMavN8tS7L44bo8pjhRjht/dI/YYN/Aut0Ejwc
9qleyu3WW2o0+5FsK2xqQ3/slyD6amH2TYley29lUzg7Mcrgnb38anJHj4T0ID6tnZ2d/Fa0V8sA
UKqzsALbVchaU66rutnVmfDfhgCysQqtJ+T6MQ5U1Z5rhzI0R9nNoSnCkSoC8s1DZcxj34mXWA7V
vcBnQxgHl6PVAr4ZiSGxivZmRZH0eaSn4B3jGbLQxi5hSOxSbfaVbzAHX8VBNf8gPHf43qgm9Zdp
zw2kOk71Un/CMrzsh0g2T32u3gsRLwc6rX64iximfTwsdFos1QSqtdrBpaZkLD9obqXcfIH18rme
y/LnpKbw+8Ad4FPszcHbuMjoB2HXrUoBsHQSqNy684hmOfbTLXOH8Jr5HKCSPJF9iOjdbq9tfwI3
AobgOsLPYX8xAIGRhm68K5ccipYUngejlDln2yjPbtc03dEg3r7TuOwSgqBHEKUYxlGb7uxOUbAj
5rE9Ch3kr+4Ketdu7nWZSbOn5tK7yqrciigTq73jrPP2jAOyPm1rr9n1fVjyftDfdJWNMz+0dvxK
/sn4IYwrWKDG2w5RIdonX3HzVtwyA0i+DoXnRqrP17gFf55zC/u3gsCOCDp7QzGGMNlqCoAMdPCX
5jLLpmIzKM0nig1BYxEORckw11QWBJU3l7xJVTsdqiUIx3M+LcVxLnHRQ9d/zizffYpAS/aWXocP
NtbqZDwxvOMcrj8NGsQwsrlkOWtJmEJQEM/fQKpXbLDPQ4lqbFnDgFtzhCXc3gRqW0tU4sUvtEny
MWMvDxZe2Ri66NwMc3WzVsN2mwGqoC6wq1TkxW3tI/iOcy8+tX5gX7uaxuACreuRQJOP3t7mF0ew
YokqFMuVKYLxoEmDTZvGq69qaT7BAX9Rs6cPix2NZ8CxnD5EpuT9Jhzzpduq4iHW6DFjUzkPEUT7
IxCxdRbatLs1AIkYmzA+EdIyPi/canEqhZV3Yqr6xH8rXku7LU9VqH2dtNoKz5Bp2XMdhsuHBh/6
rFbuuhRf4OBosOXdrdT6nJxK8ZclR9Y3ynX87nTVVHCvL9svqlr1abUgD3hI60mi4q8SVUtATLcd
65dqWx7cumzuKcVbP+ItU6hb1Ufj+T/iYSCHq3et/Bo3Rf2EZay6m0Wpfy60jDD7umV3Y3lZfCSO
Ij9N0RacKJ7nx+dWhto1WJg2lZxzL820fR+LYv7s0Y72SJKdwb3oRleEkS1pvl0ewsJz/EamOnGr
TZOnFUrJeBe2TrNfSnCWzJfT5fTw1mPm5NmeQEQXlM4qlmSj2HrYU9TRvooqcu8rP98Sn/qqG5d6
gZNj59WVkP1XR0n9AJlcXoEdLUfYx/AQ+FZ1Ny4BeedmBGdqx+lVtr28qc0ozmtUrogBtPo01FN1
Pyk+zfB3Z3vtFkl1kf+Oeln3NLDUx2xCMMIEZt6KqlV31UirwzEgDc4/yHoicnutiuE+grhPitGQ
RdP4WfbDJi5Fw8+x72NAvQsmLhImUPHeYobi3+PDstU/UCHq2yZq232BieDTXOomzdF7pVNQlrCd
6yssOW3bnZJJNy3BZ/TM8QGcEeimGhAuzFJSizvZpUsGNoUYXKz0QzaK6hYyMX90jBjPJY0MHb68
GtgGxqI4IyKxXwcuZjeyswI6jzj1cplDnvDR4lijFtmPfhGeKIGzviG0/FHEnTjLQkRXzM7rkgSa
v4SSHY3MHTNiJStKGF8m6nHou30FiXpYxkg894tjbXAu3ndrcuObKG9m1BJq1vfFLA4Xmq+0+vll
alrn6Gs7eO4xJR3U0s/nrerEexg3hyki0SfN1eb8IPaE5b+K9pP0svHIELp8WeZ+uwOnnu8KP0PP
khXTOegv5XBDT+V8W/fLtVts6z164uGk1XCRJzgiYQdwr4k4y1Af9W96i+MrEvaQEeGm6m566ZF9
ktcg/lFRXRc1t66NdXJEJdNeea2rT82irSqVNd7gQogffeAZiCBTH7zL3hLphpixYYmeCUwOMLgT
oHU0i3AOTeR1T7zZ9fWGGgqF/lhlacQEnnjSXZPB2rz92vnWq/JX+66g5ufL4jbhCajYKfb4aOJ0
lQuwoa64iQ1wIs+27MbXIbPdz5ZZ2OVDtzQ/sBOHn4J2g3KbGhx93qK6LOVt/iq099REBTQbh9AS
qvhJVsv4Pus6e9Jo4n6arat+kKmUPxSFrA6BsoJTNMFCJeg1sEL38HwpuN9yDgIF1dvn31Ww4eSo
fEL3pY0LrcDy2415dasuPzPhkRgLBM9ZVRV9cSqJgkqqklfEXe3hqSu6iZuFx3SxELx+LJfNSeGa
8IK4usgehCBagxerKr5TlSSuBY5Mbu44Xb71dgEd4mrl7ZWR66vRvfWADiA3OwtZDzxGvPqfYeb9
tCGn70m7PiR4V6w+TyX6ngvMNTvUl+wAHsB3slC09snv+omrNmL9qxUq/96CQkf00uaAlLxY9S6O
eesP80J3RKOr7pHELJpvYnv9Pnc+yTlLs47iAKEVfhGZKcLEdgA0E8a/6MVD8kBliRuXkuhgPtLF
RqIOsdUsyxUwcRm9ojBtD049x5yYwIu87WSueuS09GPjGTxocQx4irQ1S8YFwcmDLvp1dVmhmNdP
Q4ZWL5EoRIITfNb6idVRZTe4yjNzKIcgiHeGNjn/IJCUNGmGMfM0Typ+cfK5+S5c1Z80l72f2YCb
mdmiUbfLvGWfms2psNjOM4ws0rGZfSeeL/6EAIx+btvbPJy7Ns2d+DuhlBTTlK5m5MnC4Qsnb35D
x5N9sosyztJyodDyONueXHf2pDg34DOCo7SKnlPMxT1cxs5g0Sw6e2mlmG92nDzdl2bIwmXvhK18
CcZoIkkm2rY+bUVNMprenJC1bwUDdsdY19+VcaOXekBfvJiR33i+kJb8np31VXJs1SkjZlcREhlm
z9Xiya/EuRAaubpWc0QMsXRpjbLvxRSVaY/gquGXthqrKV0sV6mjE6/xuCsYy8fULvKQ0FiofuQh
TITBe4ASACVaqOw8tbupurPmHFJ0tfwWKhENXXQIwOQfF4ZtZhIC2VAMWMQu7cwAip70hchv6k5b
d7rziSK5HNd1uprCmKtKttGLM7iLjy4u9p1rOI/eSonZjsv3FrnmDa9ya13ZtjWrI+PBvB1Lgg/I
NuBjaCjKx7G+NvmmyhRZI4Vb8yjt12iq4KfhZKAW68xivYoWYTKz++B3KTZUEuDIl0bvRgFRWFy7
dhO+IkYg6dBa+Inuo372zSEcCHdMWtPkI7GEKmYqx3704PVOcbcSa74PYtIQ6Q+1ka31FXHOPjqG
W4uogC/5uFjLTs6Ru6dILnjstuUqC/LgE5ZVcdWL0voqcgdfmPI2HlhZlxPZM31gJR0KsqOG9HuC
gOFoaAKCVJzRi9/6C3kbdcHQ7LtlHa/nOXO/Lmzed13d658xWKTHa2R16N88xZaXj96UlE3DnXNG
pNEfq0DN6lLEDbFHUv9KgH4JVHZYPN23qTVZrQXJ7zfT/t/jMn9Eef9yvSbfm0sFNl+c2iC5v9EU
A7TJpKUzJeHQo9XYcm4/RYbwoyqpJY2bEoKmhr5HdEhw3lddEuOVKoMpgyNaxCoNa5Wp+44KWW+P
czFrEtfZfCRQvkCPsBVq/jKLpQ5SqzLNtb1mCNhVrg0EI8vfSwILwV2q7aG+MjQlWjiIvXjlpjYT
pmDnW6ySQaFouMwLlZ8WmCz/0jV1wTZ+eQgkthPxSIQNgU4X+/ivGNrQFmFnc4cme6PMvnl23BCu
Lqfux2oQU/FVTGq7vfOArp+BnwO9Sqpgc1Sq/Mq5RTtT3jt14bFqC2/5izTYfwFpcSUTknjJA0R1
73u/fzkbUbHqB6a+qRnKl0ySKZ2M9hajWG2GRt+YjIjT2iM1fa+2kgrLsKYHIrW8gbvZv18tvxJN
F3gRmgmT4MUuCOr9uz8o64WAw79EMJDGvxv0eN2gNNhngasOW1X+VQD/r+TP3z/OxZwYkHsFA/R7
bInXkghVFHaTyNX7qqylf1XBtKWdCuL/iKz785OoFrn01uJaDsWvC6DJOqvssrUBN4nztFhj+2po
cpOSpead/3iGfxrTfiEw/q/b7Xdj3HPX8M/fvW6/cEz/IxP1v5BfEhfS5X/mlx675mtb8BP5u73u
4qH741f8aYmL/waxhyoXAomDBLfxP9glYf+NJHOH5R8R+Bz+0cDzD3Yp4v/iVSDIkJ8avgaWzj8s
ce7fggshQ3UfuCGL9T+yxEFI/bI34N/kO1xgYSwJWHyc34O0os7ihoyNNO1ltg3XyH1wV/b9Je01
sOhb/6QJAmLUA7/JmsceH3h9RzdFKQQjjJFEmm30Yznfc/J/mjPX57g8KUc7MV1CTtPs46yQhLtl
ZS5pWkICt++iyY+/orIoIGbqzBnuw40WqBuqKDbrpMpmqRmGsjHLn6taztYtAlAvzhK3qbvuxq+4
tyDeDJ2TLvssAIvrLknwwuTToz1063UXze2DOxfTdi7mynvDhWj1u4UUSEQAmWnuuXYh8ZmZgwYu
C63TNR+o+R0q35XbGnkjw2qkpwHSa7FfbMZXeTdE9tof8yZug/2KSFmgd5W8QBECIo+pNW+/eHkj
g4OotV5ObcRiQDkY13K/Mt+jhpgpfd9ty4A2tkR0iTTeod8rjawI708TmMw6ZFnY9bt2mkx2W3PB
vW3cBfyuKlCxjsNkbuzadILxn7bdhD9C8a7Uph7XAJVIshbT4qREfrqHdSyDaN8AsnoHr6yKnCKC
yFkRz2UXbSQWOV3feqIzn3Ey9AG7+hgW+zobCwdJruVOSYYC5EexqvW1IiM3k/GKF5+EQz42Cx7q
ZexuGB5CDn0VZCDjhZN9bxuvQh4qrccG+nzd1d40fcVVUUM3ZGRc8Bbc5AwdbyvC3nDA/O2jzLwC
FscIPl2kfsYu0I8WYpMvqpXlue+j+laQcfkQNmI5BNp+jobAfqursvnI3G1FzIdCSTdu/Y1IX6aV
oWkbAFjO9vuQ7vWFndUQLeg4s39tl0v5Xk8jqycsF4kEqdl6/liY0n+6BEEPKXhR+DznKzBQW6CO
H2SLp64aw0XsAOe7JzSyub0fY90fqefB3TyQSsDTYuXebtaiwZm33Ea3pwdMbr1vz9ZhABcGYRKV
KaBws3W/DZeWHttT1pC2XGJPI5YHAEnRqEfulyBwBDN3/8XeeS3HjaRt+lbmBqAAkLCnBZQjiyx6
UjpB0AneI+Gufh+oNT0k1SOGdk/239ieiO6IkchCAcjMz7zv893Lrp5RvsXpfGsQjvTeEGuxSRml
TxlfbVvFeRkruroiH5JULqO+uSnqOH5xmE7UeSm46fshisGVdZWYbmRr2ShoqGtrq6GuO2U3xZ0J
ch9d7Qt0pei24cvjDgtGvdwGYyQTfxym6nvdhign8wA6QUGU1K1CRGyXdWEm9joh4Ce5b61M5Ub3
2deh79N2RWzKowAdpp3mXdIi6yUSfkH41DH9J0oHfeXGwrrUkjS8JTAwmqViGmxBazqPZp+5rt+0
rXMXd+iNVg0D764QYiv9WlXq5JiFKJJXPaKbpzxSQqqckj9bkVmM3HG7Hw4hnPKbOEvKq0baskNg
2+p7Rr3hrsKX1N4rHP3dwa7ltOsxsChongL3jLiLCJ1pLAnyzFw26tqoEY57Rm6pR6xRgbtJuhQv
CyacSp7otTGmKwRj7Us1KMNrKZo52xdd6oYXZlXnKbgqdQrWLqKj+mmGQdJ4rakX30KugXKOJcV8
ILtWAm9EF6p5kcjTZ8ztxrihDI9xX8aKfduNfW57OkmEhBJZgpGtey291SxlCvwul/n96IqexiJy
qOemmIoLZwC3tMrMGgcRzmNBP09GdG4UckE+PCAun9ysurE7qlsoFx012yiBHn3HMoJeCqhs+WCF
YdeekH7SVSBFCg5FWI7OpjK1GQEi456idTsFqrPpkE22q7YV9PucZJiCFUVm51boCpSKEEoFU9S1
Pj+PRNq7m8js9V0wJmgHQm1MLmpaRAyiibPgMsiUvPEMUdQXdVeHD5belSR9huuGOz60H72JRDfA
UiLQTZs8ts6HRTfF61oXZeQbaAAfc3UQttcM7Ht+zeI2vCqCFbqxhyGg/K2iQvOZtNpeEtom4aoP
SguFZWRyVBmJaiB+qzLlpDLKCv1N0c7PjKR1bktddq9z7sxnma3T5GqZwfmtZbgJXbfSKgPmjGpc
uzUoc+g3eZhet3jgJdp0o2r82dV6m6JvNV3jSzGT7UBZNWOMow2qAKUqThql6WPExW4R5BsBDgiy
H2Mm73hqfYMGswxenD5hN8rMGZ5jI9hsPZurxC5UkIrFzoQCcZwJ7rrBSSKaMal6Fc6FM66dXDSF
VyWG3BPp66Vv6VN/NRN2NissYe28mpo+vIdRHB7tqcHKVE36Urp1WjSlKvaJo9EOLuMXBTgjdqth
fsnCcDiJbYqONI1bbfSYTtZhOUJLfEm8gIKeM9d+qItRfNWsLhQeDZV2Qr2HOXiFS824l0xmvVLU
YmSXwBSAlK2v7N2gQTJZVYkpal/Vy9DaRIqV1d7gKkbsqYVQH1XboEvWGkMhUSPm1kUx2RxCs6yN
ln5ZVgkq98Z0oaRcjtcgrJHge/X2Dm6jfkl73VE2nGpqTIEi1m45usr0xOylzrnX9PM6jmIBGKRJ
g2pV5K1UcQQi9t6UYTNFPsZayV/UXfsBbQvjP6lXKucu+v6clpPDW5PX1TD5gF2d7zSe6IFFdYmD
QMyS6rOptPKZ3xFka+RD+teQMeQXqANigYqj0llfoJNO8jGNas+pIhu7jWPG1+7cRQGvPE9kbRBE
NGDli/Y0CCZL0IhxSTejiU1zhZcmfZoxj5zXo86oUKOsDTI4g6eI8r3oLjV8E9MJgzb6LTw/uvsT
2GQQzs5kcSBDEy1XTqIvbYcwSB80EYyxr2hmfcgkjo4Vc7gQ8uYI4Qg26LPfmyUeLE6oVtyWqavN
W2CCM5WZTplRHA7j0nKZ2shYGzPSxtVY8UkeokvqkNKYinlXFpWdexaLpvUJpswbK55LscKXEFTe
mETuBTWCuF/blYyNw6jTXF2bJLlybTaKM60Gi5gZFXuvP0llLDRijABPThqG3zqMovUJJGy4hVWe
dQybcVrlCqtmk/qRgw4aJegUS6ZMJoaDC6SXl1GkNOHJXCNh2uc0PPtDMzvLUpq0yq84EpKDNhmU
OWXcm6pXOs2EcZUu0xXQKXEFVjD9NtjUq1Z62SZbU8o82VS5w1jruCp5W5k5nRJwqMjgaQY7EWEu
o9M784yI1TE2AvWEdZjjvpiOwlgq0wpTtOwnZtzGHDbwD9GUzC7xUbmKR021DyHts+iOgDnJtqh/
i+GgY+VxT4xZKcurtqnaYRNLddD29cDg0U2UaFrwDA8sjTbmKB3nBlCMWx9MQQZ6RT9V6F6n0T08
vsmH/kFD9r7+QI5hIIvhwZjkQBpg9A/aiyDRFatKmtDP+eMzo0nxhZd2/vz7T/lQSfjxMQ4caRW8
Mts1xY73Wa7bVEWrdHXqVwbCeaKMbLzW7I69k5AzERh19epgIYdOvEkQIqoNeqnAjpubP0+B/2t+
+y4L/p+mtETe9OaZ/KK0vKaa+voxFV5+5K9UWLO+UIXjPGUUAyo4Y9F6/aTDiC8oKRdmCBW6BfNO
ZebfqbD1xVlEuI7BvxBTvk2FzS+YLtAGM0wWlRrEsj8RWtLmeF+QIcld+OOYyoDXcX1Qjd6/QGOb
9dbCy8PGr6R3+FGCZ6mWA+f1bKK9wLsWD15bmy7TaZOovlKjZh625qjVONG1sSfyVwYK6IaMItil
ZqetQ7o9xwY3VOdTXLOe2rCIOPPtWTnHtETbWc0Wa6Ss2lrfOkKnMDuhBcES1qE9zkWIby5Z2pS6
2BoVvqVtgbf5Fh6+VuIlBJe+GfI6ECuzj50r22qTa71KME/3jWCIr6zVkV8DicECwp04Z3OxcNJj
y7YS2h+l0RE6CwRG6ZgPLUzhID3KsFWAqJui1VDRs6usUjfWzstKsS1flxY1aex1+YkemSFjwBcf
AY9Pf9SSnk05LJKMcBOLo7qvNYPJ1UFYzw6KGVShiMUj92B0QXMQlsNsyxFJGkK+MJo8tBc0YwJ9
oPc1zjBNNqPshX40GQ7ZIXfMFIcrttOOvmjRPSRhiGrTpP0b7mpOwd6v52R8YL5YfSUKHiW6C1Vl
6U8pRmEpjHzd4vJ4yEPT+MqIZfPODsfhW1q79TGw4p4scbSI78xGRMqmQvPBzG0OU1G5mEQQRull
v8LWvKvoDNGRw7fblc6dG7anZZSsmC2Wk9LHNKFU2qYKRYaHfLxojOw0YJpXMIV+5Bo7rqKooWQZ
8R6VVrxm8MkU6xt2qkcnKi5V7VD2YJad+X7GyLvTy7k7nxO2y7DGh4SvU89twof8CQ3hrUM/2UPT
5VXUULAJI0+QZ5rZba18Po5S0tR0TyJFu8va16QaLurwLrPiV6PGhBOqD7EsaL3FK/qbR9ktt5hT
Jg72Wq+o3mCIbRC1D3WaobYgphimbWNgVdBxqwwoV4VbbOt8wmNUrgf7pBxTSKhyXI2WvskbzJxO
EG27tDrMDoImHc2+1rn1Oglc7LVhp98gnxbXVjaXz4na7sXIO+cM4+hHNgNbMFdoN0FvZ/B0tHU/
qPY1pMqq95gvSAVFoaqKNXxSHgAJ0/Wt5Xc9bc4sJ7kwHac6LX6YI4d2uGknx1uMFzKQJ1HYN+d2
j1Q5hLfR1xgOD40e+4TDV7gBcBDPPiSPe1d7VKfzyXBAHvuaUXmDeo8ye60FE7UHY503PEh7MQRe
TKhHZtJf4biEj3p3beWUpmWOCYXGvFquuvmbZfSXwdxdC5u+Y2J5cAV5Q4RPt9IfkvPMMjcOzUjV
Do8tLQr2SR+cCHPI603sWKeYSDBodyG61dMwxl1TUFRIzAPKG99tIy9Ti50pUrk2uBZyjl3Z4RpX
bqPsWZfBqYCBG04PupXMK7d+tsk41Pg0DrINlTzPHXfUbp4jizApjFB9drgR47b/GhlIlijt2NH1
4Go39ViUW4RBT4riPvKqnfb5xIqI+hUgk9xX0ssBjRhWyfrGrrPeU+nTU9AXnu1Ul/kIEdcqIliS
AxtV8WB13aE36IROluulY7LJu0rf03kFcj5vUcKM/hgH66Q1j6TBWysYXk0JIIiNVdcv4waDlC4m
ptOG6UVsOGsmeR2yPjqbVRFsAzPNfF7HfEO9JD0dM8m0Dn71UPdfbYoSBLn92ZRY52JO7ymMbkuc
9x7jqrdtKvfm7Fwzq9ODXbVhCiVepqMaxyduNm/KTPFKg7e3b7NzLKJPLmSXVsPwRInOjFeizsB0
sKe7m9q2TtK+sTZzwHJtH8jRv9X5uLOLPLkuGByCTtk3cnFZ2fERy7C54BJTZ1v12c1Y2udkh4aJ
HIXEyKvq5tpO+itdGfaG06219kIBW+HF4dWwxKh1elJ0j31fcAa1srmGU3gWsunDELmbRHOlDyfu
gFKroZxQERvl4yoP6Pd223FIBcqDYTwN54O9oDKUnI5fEh/pqB6gfxwgMMDqYDUOCC1rRAHjqrSU
g8kQY5cysL4jwTwMEZMJ0xLkTItn20AayeBRKlzwNNalrc4paAGXCWcuLXGa5xXuympiU0HNCmFR
bKQefG9Hc5846S4e7OC0KNzmMTet1MchvbMrCsS9RQAMAMtL+556GP7WqGYAE9yDEMxiapGXDwyS
pWsJOadD/mci0uNcnbsjda5DGzw3mXpAaOM5Rbnp+nwN1d4zE2D6MmcskE4bWD7VsXlQJ+uCLAH/
7LwxhhHHVsbO+zTre3cujvZIMShcze2FmutoAE4NmvSWaH0N1YBb5qiJLcWIHsXcgcdXaE+TDrfH
NCBryCg84ph7xANxwFH1MLc0g2f5gOL0VE5M/RTGjAzOQNcbb+gJsreOzcbOCd6LtQytm4EBkffO
oC1614NSZF6cVkdqVWy2eNFuZWN+deaG0rT1XNsK5YXuaW7kZmiV8gl5mN/adz0egS0sI6SKJNKB
g552IvPIKK/D/HkgA1oGuKsXE+PX/Gm+cDHLkfshj2KRlb5CVaZT0ZlC6sSDxy4YPyLVedRxx+Jz
O86OfqZ3465mM9c0Es/OMij0hofQVSi4D+4utFUEji6C4fihUWyeV3oIh1q7VDJ+/XSnqh396BEl
9zn4FrCbtYnEuNuYjQvK21hK6yYr1cRjO2e7STww1s05bWZ0NIN5Bon5u8mxlmozrKBap8kde+Y0
wP7gLE1JZZyj1twbeb7ifLwDGHoSljkd6cm97IILJ7TvxyTd10jE8iBbjeOTo8W4NMrxtFarNXAa
TwmjbS3iEzQYN4mskpU+9h52xI00SI8J/OrVVAzrJlHvcfSAhaz8OKl2TdOeY07HM89KKrt9OuFE
mIW5Ea58CS38FKYZn+EaOIEsc2GJyKopQtM4mbQb06pZm8Ew7cWCMqV9cggFalmb84D8eW52hFsR
YIQj7R2fGuRWar16QZfbS4Rcxdp6Tl7KgB410538cBGxJciRu/Extyy4QosN5RqS5waksVen30Ti
8CnF1wpVKRiQK4fpqGL6JroYVhXStbm/hHq6TrDPFulXs+iJ1/QV8gXaJDSWEV1QEGJokqc6O8vU
XqQV7qDg7NNeQ49BQMvggpgkDF2O5+iYl1uB0Ad6R66tNfoRiTJeuIBiGaHpCYzZHbLf2SjvrLJY
JfHXubqPknaiNhznx1ihGkY9fbAMAN3UFxDqZRklMVLg8yGXtuP1RqfzyKwTJ0JGbeRtuIv1ep/o
KpOh+aLTaeygtK7N60FXg3v8uJTTkx1RCaV5jYgUibelrCPgHSEJgdFOfl70myp86XXDR8WD1BFu
AGn+criOAo44FzLO5boIMIRbFq9nx1mnzre0B9GGhsbGaS4H4u5L0FuW38fwCmZswPhzQ+gG4gz8
y11fv6IghWV17NXTvOrWUMJ9N8O6mxibrHpyxhF87MHuH6GaTS6uodbk9QIRgtGleA2wxqf5sa2i
E7MrT1tmNzwApti28AcyJvtCRVgh5wrY9HXsMcZ15hJsdeHe6tqtlg3ylYY9+05HIxy0R2mSQCO4
NFdhGa5FSIaRks8gxF1EWdmDqDVi4OIiToZVwdCZO5Sn9R5lmAfrzm+4BNAIKsJBDZ+u3YlryndE
Tn6R1rsB+m8+Kl5Uc32M2nkEw2Iq7ipOvGIExjTYLy2l2klRb0wK+u5ckXLUUccpjlNbtztqjpTr
IMO0TzHV3FEXLwgkh8uCOrxAG7QgC6YwODHsV8OZvtXNiZiIyVN1lfenzCs6mzRzF0/SvCxGHDzz
KZ2V19wmgikVf2wQzQaEQoVLCgEgw5OsIPzLOwDMWDbrdY1PYol3dHQ9i5xVRvpmqJObeORBmfk+
Gp+GbNxliThLomZrVy4afXPbN69QTtYmY6ms4JkC2LHDMhHiEEsyw0tk5sE/PQ3tbGNROU0i9Gz9
FbyUPL/iWt0VYbKXR+adxaFDrnqpuznpmeaVenHGVOUFErMzwnQz999FTFKhTzdNa531oXpw2CzP
ketvqdj4cmgutKT0kjzBGCGSdRYJwUgf5XKyokdNKquayrpvNlqqL2LCjiI0XgUXLdMcKNeCml9l
mwc0sd/Gqc93YWLvRqZJ7FMr7HwxK0fXloQ+FBm15CGzrwCFwGdQPSD8vq0o9Uo1s+aRHtwKdPFF
EVJlTE+0pLlgwpK97mdbAKyH5ndSZI3vhMUZviXUSjL0NGsiE2++zyEGbSrguAvwdicLTeo8IPwp
8LzHxPULa7tOzkLIOLRU1zX14m0PFwzZqQ2DSw7fIof9XC+a3UyomJMWh+ojfUS2AZHR8tPhJSmS
8EcUNzorPSf/mBoNGaCmOivo6CcZ0pEV2c1Bb1iDXQyeyJTtDu4iFAsTifiUBPXaUljADkmqZ4ya
P+dNtsEsQ3nbnV7sFB13WQXNCXX27hRPi/AylBuvius061hTDrTYnxl8taXBYvL4x607iGhtOdGE
JZ25nSIACI5da/JQcGPArMeD4tRru8mKbU+tc3FtSEbrmrO6N6Trp61zJo3mvpimXZ4WlMlAQsKF
CTnlFE9328c87Ld2rSv+pNXumh6XNyUUo4tm3YVJelGLxAIfQ7S+oMd2+Bz8orG2k3Po8OOtbFhk
sOSvjEK19nF1WbVYKKAL0XpZueXemuT3Od4vz05uZqfilyRGTACjN8k0IwGwxrsIvhPYA+AAX+Ma
F8QqlkH3PdCNQN8hhUPjbbhqE2yAXjqo2TCKOzQxKzhqTD5QiL5wj+D2HJh8uWLEtHGUZU4uleld
zvdHRO/nUVa656rskIqyi41nUndkvM+JWR+CQBvDXWiOgbq1SkvDgV/X1bHPx0rxyznTDgHMIcIM
VmsMM1CrlPWoTfYFk1DIC0AEcUN1oO0Pw0xmsW06U0E+WTr0A+BggOhg8G6zRH4SaSHYSIYJ1ZGj
XxRU0LgcxU5VvmYqX/5/hbKb/lLeYLD771qd60dISP86jbuu/RcY63+dv/Zx+165w8//2xiufzGh
mNJlJH0Ha2/8Xa+kj/XFsRZHMZEZwIAfqp6fBUvN/oJ2jMkX+sKbxd5PLfOndoc/oujIH5roy9Dv
MEz7D5zhH2aYmMssOotyt465iLK39cPv+QbBkFQxpUInhA6mdMmZxcQmKl9CJTyxQ/0iGdNsGznE
W2ZJjr8WmIcRZbYBEhAE+ugWBhJtxGeD9lzKKN6oWJ/v4mkCjueU5nSud+jfV4NORwTheK6cZmP1
zQn78YliCLtkEdUp55/RvFLplf6bx/IPLYOlSly90SwuX86mb2Di1cO5qduLVu/Nl3Mh7YNgYbJO
aFrxI2OxtO8jfe8DwiNary7WfQawFNpesQxx7To5vB1XzPHDXPekydRe/9IG/pGu7bfl+veF/f4V
6EDz+i/I8O2/NrJ4eezgrH+UxP3fKHZbqvK/W0AF36mJi/Ldqll+6GeRn0UD+RgRJcV0irhLKf9n
kV//AgDeVPmH5gw0A8rr/y7yiy/LoDl0bfpSx+e/f68ZQ3xBiEldHgP6T5XcH6yZH3ba/7xWNqMK
oTOD7WbkB4R62/3gwu8SPJzWQHHFtjliCjxxW3fx45g4tv0SHutWj8QaEWp/VHApaXW8N5KOOXt6
epMl+loWwzW5CnWvMaoPTWneiZz2vcgnuVacNltHLhPkm140ewtL3AqIW+a3NdNTohR2l60Er5k+
AMDsRYKWAnvGqNrf7YrUqnfzneMW9zaNbL8fHTItqV33lrpTEEqtalg2K5BHO8dsSc3kvqi/QTwa
VmBQqMAZwU3e/2zc/dFL/38i5ny3Jrav5TJCoP2fsAgWnM3vFkFevtd7Ln//56mB5ZcDwGZyItwE
E2IBO9tfC0BhH/tCf0m1wTg4Bh2vvxeAookvwAyZUM6W7jBidJm3+PPUQJD0ReWYsWDiIiFlKpf5
J8fGMmnh7c5qO0jiGc1kAuxFeMrZ9n5nZc3OTdGP4qYiolK+KpHpHmN4Cfju8AHuKfjbpGZB8Vj0
aQVpMa9NCB1NAguMOZQvVRxE66gzTQhapHS4Uusm8xyNn/DoZaT2vujVmsZzibvIw9DZMgtrADPW
Mrz3AoL9bHuFilHZC9MJQ32iT+U1TARszpSZVoU+lE8qtdkJDLBoh3UwC+WKSs3MZBxgnAT5DO6q
1lI1o5fcqhzS5qJAYkdqNTtUNbLqIqbbQwVt6FGP6P0o128e9j+cTTyKDzeQboDD4G0eo0C1/gHJ
0vBg4xnH+E2mxgH8K9ksFtjPBtotB9x/dipeHJONUONlUZnhpbEvvn9MWUMVpa5i7SYvjJbpCSWG
QIFfB3hEtBZ9/tl4gX94L/gqTLUSBhQCLBMfPlDqOWbqxpxukEpNTEkve1xzjiKYkGFN3xnaBWCU
YXPuFptcxFNm5isCQlEhnMTosBZVF5ABGYXxnGNeeg3U0k1WppsuzGB7QIIRTqVxbcRosjy9YpCu
ZPwP+jchpnIdV9SOGabatGuZu+QN6EJTJu3M2mRRaSAhIlS2KTgYuZEcW611axixyJXgMwXnijtL
zbeMqjrVQbRepfMwPuIJJpxGdSMeTYqU3408BX2YGIhOqFIHNGl+/1r88sAQUQvdJOhbJtlxE98/
sGFstU6O1njThcX3YC5PsULW3qy7OwX++ebHh/3Rzvz/qMZgIRD9Zu/tH7Onx+blXfix/Mhf268Q
hB8ac3odoBoAi/6z+2rqFyhlLCddNdHc44L4e/d11C/s1EyFsZb9d+E5/L352sYXVPYgcBAbsnXz
g3+y9/J73qxpRhwSdhB1aFChIE5xhe9fEfhhck5bVVtPdjsw18shBrEVfEurcsxd56CRxjsb2S5W
zzJWs+6g9Llm37+5Yf+wf31AEf11GRgHoF0ZyDCAe7y/jIKibIukm8uA4oEBdxwNd1/SwgxWOMaD
bwBnsZkmAEUeZG3p9C4arI/rxMJqtpNVHRw5ymxjH4TcOs+IwvbEAtRRAQSpe/YA2yjCi0+u+f2m
u8xkNUwIU5rOoCCe4w+Oypt8IEmQUhZWKdZInWek7MW0jQOApCW71Slz2ygXp0F01YLGWytYufa5
SoU9qQ3tNOxxCTSUXwD6RYHTfLLufxlKtVwa16YKleB2Odnf304kItxsTvi1OWj5qT1Z48qdwmQ9
RqLftN18CbRL7ItWZ6qdomm7eDYbP9Nk/dmk1eXk/s+R8dc9AqcAnBTIjYnQ6v2FpJRcqdP8UNwx
l4atMihep0bJLkxmxWwCHAOYWmd4KkBTPuNbLYHzL58NzAHFtsXMJmeJOt48nyaIZw1cKs/HErO6
GvsxBEbJCLpNCucRYgZ86gy0u/w0U1zcax8+mYFgpMAGRhsLVNn7T24X5+XgVPgdwxCOtTK6NQIB
3QG7kNjAkoe82auFM6yaQRpXg5woXsoxv7TTwP0UV7V82PuLMe3FScPpzVxIIsD3F2PNTmPO1AbW
eqV0cK9tBQRzook6XJVqaUPz7IoyOWmIeqQ3W2P2WGmzJjyrqsNPTF+/LHN2LQIVggiCB9aP9WGZ
DwbW9SBt3bVTGxOdj76tNzbjec5CmeJjhFQafI3B4XnhUGXnMU7i2x6wzg3qxk1mFSqSEyKtr40x
KocxiU2fmi/e6LkLPtmQfn1vf+yLCMNMldE0xocnCFAFkY86gHaYIsY/kBHRh7JGOrlNeKZjITk3
JB0KTHnh7pNt5ZeXh9RSZfzWUq6hoGN9eG3LekZmXbfxxpkBDyEQnJhzAGYeaaZSqV/jvNXvNZnN
31M3Gndj6USnozHGm9Sxu09Ukvr7wJzlyxU4lJqWIIJy5Y995s0SkkmYqOMUjht8HKhu0nq0WKoM
LIoOncjmqwL70XSis0Mf54kQbu/i6ZQMTRgBgnRE4JfA2kR8CnRL6++1IGTaUmjCg8IeUIGxkU2/
oTykHUDNYEQp9Xzstm1R4gwx7CxDijGNyNw+ucO/rAgqXZwxS7RMNYc61fsVkWTCMmMthSNmdsyw
kYPcaQXNa8ZVxKDlS7ERKREggX/yPIKvYjjTyIyy31/F+9hsubU2ihxSMwzyvD0/lsqbW8uWHMZW
OcqNblUjqUhXAxvp1UQ7czv7tliAQb//wH94mByu+I7h56FcdD5O3hWyGSttcuVmNKbhqyrKEkVP
ZtzoalY4fg3z2IOFOB7quawOLl6hk8mcqdXpnX1ZlPkLiJ3srp9pA4MqTO6qErYK6JvTSJvQ7UR5
m+9Menr9Ctd0aUDNp6RsUTB+/v33+DD+a7lzfA/8w0RVbCS/cNPQtRm0qoN+07VUd/zGULu1VcoW
YE1Yn5Zab+6ANoNFgnG8q+YQmQFk2OuhrS4no6k2bgRnDTCPdWVw7NHtMofFNuUcg1T0fsUO6v/+
ivVfTiIDtzN73rL3WaTSy5J/86wlFHVl6pph49RN/B1ecII+YpAo5LLpcqG07HQWzF6aen5lK8Oz
yxCTwyLZ9tuwtmKa5ZNycICj35SO1R31Uki/Q97HtPRgnu7nEqeRgY7ymIzdrR0qKRTM4EwRSWJT
WOWIVZW+Px+RIFz8/pv9+hIvy0hji+Cc1Xkg77+Y3oFSSAqt3wRSnQ5tqkhoO315JJKb9oEwkk/e
4V8/j2FWxHEYwoVFqvvh/MCWJiCim+NGH8fiQXTKC0FH3Pp1MzypYdz9mf16edUIRpfyHOcACajx
4fOaqmdOKbneJsZUeQs8Kn1V5tE+xSDIRIehNj/ZcJci5fvDeimnCIaJkvWCWP1owLbTpKB8Hk6b
ikKeJ4Udot0s82twFTVg494+VyLOnVriPjMGGz+hlAXSE7St2oW0u/AGQQa4gG60PjmXPiYK3AoC
OUpBGpJoeI0fQkoc8a7SxsG4cTORboPJ1e7CIELTnlnyfOwcd410Q3vtUDKthF58hk34p493DJNI
jtXP2l+W2JslVNY5hpm2nDazmo63qlJp3xgst1WMHAFa13bCH5XuBSFKdRIliv3Jl/8xHe5dEMW3
523g30vK9Uvpw3G6groLIIyWlgU9aemaN41BMp0x9kP6ydzeuD1ono5h0TGqICZGM75KTKaTeokj
aLHKKlBWVpLB7pBFePv7dfjL3THJIEEOQcYl0OWf93fHymQ8QPQQG4tQYNfghT6WYYnsRa/rh8EU
DGPJ66uIVbUpsla9/v2n/5puoHbnf5ypsESXeXPvPz5uMRUJF81MQq9UuVKY4XQ7qMIdzpOWVYXL
mk6lF6J57NYt42MSpIJls9M0hOPMD2u7Pw79uSDbJcfhpBN8qw8XFII9VWkfG+wT0DNXfQcpluoP
zBuYGGitu4NUip+cASrGTLW9+OtteMsl/oeHgAjMIuCnMbDYCt7fBex9Ad5HzdikYYvULnF77TtF
yXk75Za9Nfohf2aylrbrnIT/r1T06pOQ4kOHiu3K5LsCE8XwZSyehg+vwbjM3Ih6Jjd1QKegicHm
T7wUzmaxhx9anzSlmuR7TEZ15Kf8lUOk9OVwIXDHt34BzHF5eYO8/KQ6+QHY/Nd10TtzyYmWx2J+
eByxNdG50yWaWwBn9PPBZZgeEowC3oPaz9Ga7liJo5IbU/hFaeUCwE3bmh7SDmsPvQlDadfrzrRz
kfC5myKdyB4EqnDbr+bIvI7jIUFfGss52LaDjsimiJRx+Oz+Lk/w3S6AUwQZIpksjSG8qh/ub1Pm
mVZpHfWQFAsEKDVnQiKe1JQcoj6C1RQUIROnI9EC4QlcZ/TLsrBVD2agma4n3OvddojD9qgV/KRX
4SGpmCcxIab7/Yr89VWkrSQgy7Jr0fv6mP/bpdUtxDd7o1D88dNsMvedVO9rPXPP9HjKdk6tTU9m
VW4nS/9ZCPyv6+CXQ5oAhwAN0z71YnLr5eLebNUMCIqCNI7tDVoQ5Qocc39hRa6KBJLkAWVE/Qmv
5Uf49P6x4LlxKBTTGqc3bn94vSgwtJYWCZsRPwVUSIUByRk5r68khnoIhGKU68AwmRaJzMFzQldd
p2Na7vWMjchWuvy8nO3UN8OoPRW5WW3zKa6VdZFRDcnD2XmI7IrxelNLfIVH3fv9o/qBi/5w9Rz1
aELgqXPwfzxYGTibMIgohjHLG34umCp2oxWM2SpDLbzLR3LeDPwbLFt8oge4ZwFsawahAZMFtwYU
rt/UVhoWn8Ss2vIuv78sKsa0jNwF0gMifHnKb55iQ8mkrGYkx/jxM0RLnHugKRCy3MaWwdiu0YjU
co8YtIo8A/ppuUb3ax26WdgnHSjlfsVUQ0bRtDJp4OLqYYAtSJmG06F2GbQmGiyLhwpGxv/OhTNd
l43WouxhfwSE8ybojL9SkGE5DPpZ1S7zYNaptNyLwraCr0VXo2MOGARG+VBIR1tjQRy+ybaIQZhR
IZX4YnugxHGLFmdFo9PeyWAsibVxuWCvhNxwGdmGon524Usw+eGOc8kWd5zNBSL0h/NjqDo7mjRt
3gDsZLpVKLTu0UyR0GYivCyY3wce2FH+F2dn0iMpskbZX4RkzLB1x8eYI3LeoMzKLIzRAAMM7Nf3
8debV5FPlepelFTKGnwC4xvuPfdbMII7KDypPySqqXCCrN1jNXFj/+G6/B9v59aaQkJic+DzVf7z
Apj8ha6Dmv8YxYbUDnB8WL7W8qqiUD/kOkJZpWV8TZRJrwrdxmPj2vaBv7nE3lb8gRT+ewEW+py4
6FOQGXGfvH+ib42qcKKtVDilOjW4Q+u9aHvzirQ9v40hvDu/qMfjNA34FqJx/rgSFZQhjV0OFlf4
Hm+TfVZk+JG0tTR/KNv/xwlEB8SuKgEXhfDjPw/A/7pZbj6xeBSDPY754gQPivH1Lo3IFnh2EGtC
cfBhyX12Nmc6hbgmxDFxNn/9VuLcLxEStg7L+DVW7gPzM2bJeQgEJcM6LDYgXla2V+t1PhCceLiJ
X8NcqmNjS8rMkq7lT1/1//jhUwhvVJMMRzgA3h2nJKPB6kAZfcT1gB5ReiNtaJQc16pwEOeG2j74
HnWEWYoPDt/Jsz9W0dlHFXdiUxv+4Xz0fn/o8iATtxRrtsS3LeA/r8OIX0/OdAZHiYnsAnG3e+wm
fo3MJbByF0y+S5AZ8XIdNs5DjvWfiZIWz0m7dkc5LOI8TQa9kMtZQWdSECalJIhcKCphs7dla9De
+bPzIQ6Xm0FIVt8Gb8BgX00/SrVWX5s2jj794d7yf7vVaWHhevHc4vZy3/exY1VvTj1G6dHjBnuS
bu0/RGBgjmnX1N8JzsIpUg/9wRPlxmIjT3+VhfnBD9FnVm/ydRLoXv8/3hINVsgJd5uMvZ9RVGom
hZV9C3LfebwfI93fl1yvO8bKNvNwtp2IR5u/pDyVHjkXNswMS7gDFBIdLB/lyQpykv79Pd1+2X8e
iIzpEgQ7dDdMyN6fQAsUj5X4dxLdtzD6vFVtCeU1VA/U9MtBOsr5GGhsH//+ov/jemPky7XGXuzG
eglvt8d/3csgMSApkOjIxVPAmS5L70wWXXyqdLueXNm2dylv4ks5VtVdr0X0t/Hr75BESMSKOmBw
NcjsB6dJUa96PkG6no7YBgNnrq2Lwr3DeHRS7eLipXeaiwVg/EEtXvWBB809ROEx/sO36P5naPDf
32PAz3q7kW/yCjRO76fudUOqAY9EcSCeCdOKv1qSFSb88R+q1NvWDKjlLR+VjUSRcQhjyfJnL72s
7aSJjdpoOXcN3j+7s61v+k8dKIwi8zoUsYdVL8J73ITvkIQoFoCzq9usxJaK5GS7bdT7BbpKga41
+hDWcvuS47Rm9dLVn9SKGbGY5bIf+rDrMmdwJ0QUaUP1XvkD2uuc2wRyKPXxTO0WmOearG3mzzKG
XBTJYP0WdmDPd1C8XaaaxJdefa0Lc1jU4sJXaTFU4RRxbBa4q5MiBA7VzfIXNM0lD4R5jL3m5gAG
NvDCV0e+clWN9a9xLv0KHus607kuRbHcLVQ5+dlbsGVmrTdpzQd05vpChVC/MMgZ/wYWbEi75sNl
rdlwEbAeMMmeXHJMmEoPj+hEKjTjPcG3ewjMet3PJr25LOJwAPSP15Rewd+cO8TEAyrfAOAOVFwA
wtYxGOFULtJuP8Nifazg0AK/gNgznnWIuFA3Fjazn1T4d3JgQweB1foJxIkjrq5ix3aobSOjTBbJ
AERsaEV+MtPUuye/1s0rXx7H4Qi33ZLzUog9d+MNUaWi+Gc74A/8U3fyDovAOuW2LhU3+AJ7ypv+
9J+3WD9EJJRxpB9at3Svlai7oxOj7PQQtz34Fqrablub/ujyEL8Gyq8v9I/u5d9v9N9mbbwA7Mnb
poWoJYrdd/UWMlGLu8nCQ6v66dLUeXHtqlAcmqR8LGbTXfwieoPRUTJNLQAvrmN43ohXJaAToHox
IQNBlq1//fvbet89/d93RY2D3JTdBILcfxw//cDpP9gC+ubWml9NvQIemePxeZmL5gt5fer476/3
W+3CCUenxgMW86jgVd8N9vqaWIJoXOJDkq7pPQC9+ko+b/MV6ri3L8OBe6MIukfyzoqLtuRuwwhd
bm2WC2E9ql2ETksl7adoG9tXFJPVW0iYodn3cfQAt4ozgvzfGK8l1IJAaFf86XxDc/buQRFQGLqR
R60B2Zny690viQkv7MlNIirTnW10UEE8JpehGQg+TBDFgjzdpLzm2Dv1STS+fRu4/gpgWVakRxO6
5oH0CeyaNepelbkLTS0cwFJ9xVRmoDDheJxkVxPo3mnxvahr6u6lw+u4I3avU1kp+unT2AV3Tg6O
9ZTHhnDhQWtQR2Wt5Poi25uPAXBTRCQgoqEvMrKGg2/SREcwvAPRWwC9hrduikkfFDS45kBIoLKX
Imm66TmFrgN2vk3C662/TjNPjG5I1m2h0MfZpf3R91XZH8Gz1PaQ00n8iGeC6M6rrjC6R0Sj9/Dv
RqgBUena4FrZHPGmm4zbva0ZjWV1we/F0G78yQHRTB8Ywow/5NhF/JIzNIQjjz63vXa26yDnLKz1
CGf1w0fSEDHIJaJElEF+lvkekODpHYO1qlqOtMg1pzm6LZhQunTFhbUYgSQRa9vg0EwlqHR4Bw2G
ZQgqqMBXG/a7pSkTc3b7sumuJHYG20M1tqTrdcb2JyNM/uB5HO2b6O3tu/Zec5VSEG1ko2DCzJvg
Lw6g5DkM07knHL5sM38FFce+sYIEIFr/zFxseAv8qXPOubL0En4V1uEuZFD7ZJz2htsKazhxcyqC
KsO7431NSid91uQ9VsCwVY33vrb4M3KwXB86bLXmgBWNlBM1AclyMAU/rJ2Zxn3p8xmViTp9S3sJ
qx2J9c54gCIZEbAEc8o78k+hJYWSwfCO9A3bvMUj+QLU+bG8rujbT7E7Ft0bHjB4x3aFCfcBl9Cs
n+NYdcsJ75AZwctL52dd0bteCoIuh8NmdRAdwGUMH50CruoxHTr0j6r1RkgWztSsWMMDpmRYg8Y7
qFKI3potwHgfeLVEIKF0SpBIGaVmeMZlRSCNX27dx7RiunS/JnwJWYxlDSaYqEhSptEnJmrEEX7q
q8os97D3XP5hXc8jUz24YcfKQWt3VLZvXjses0vmk3meheDWu2e0aliqq2R2GkBfLsnGXI2k85g5
Lh46clow/Nq1fO3IJglwSCX5eu9p3/Zvju0jdM3cm+YCOBIrmEfep3NauxAvdJDMMesx7PfVvd3i
HL/6kgAnn/x+bU7WI0j95EbLkhkG+u2vGnv1LUBXyODa9kvEMoV/fzjDHicF0S0dPFBeObh4aZh0
Bkis+3reGway9olLD/tta4INAoRsxmNBfA7BFcmIkEq7SX8GrzdwqNO10OSZ9JvxArK3WzeHMkEY
zz0/JO4svrH1MtcOnqo8KdM3oP9u/MyBsmwYIjEAgUW/rWIMW9APjSEPogEmpbOimON6v7g8Nx96
F7QTXAlKWQxdYw5IYoN6t9/ILA4Ayeu+gfDYuACegy19a/UcuNeu3cK3SZfmZzjOBKwOamnTPYJd
Xx89Q7b6uc0DtmwIhH29gxw6fg2IaiWdBzb5cFh073Y7x21wMPM4xY43idQ1F+FV83wwZiw/1WRL
/TKx8D8F9dgNe9Jm0WHCyizCO2gFxMXOrUnCQ7F1HSXzvOhuH8DVh6gft9WPXAkzYVhV+hOoM+Ii
EG+ApapXMpmypXCC5NTAcZIHtymm+llyxUz7GcD59BJLPugRsQsV4+oBCTtU8YqLOq2bvyo4bO1h
SvGUInUIbfAiQKReTZBT8TWBdQ3btptVUQaV/Oa0NSoeby45J24cdwVJzB2nwxBGzXnURQyAs5m5
1ZlkmzQrlongnbBJphcxzNNHqwkghi9aY5FJh0r3h4l5AdFLvg7+5tsNu7uWBgv3FUXSJ2cLwHIi
+LL3xmj9y/dHzbjZLklz8ONpEhfyDHETWhDn0WsRpk6eATA13mldufVPKxXxcqiatcCO37dQ09na
+RdIGuvFqapmvtTzoEAEpsLd+dHUbg8rlvCZixLewbFxXLPsCohydTbEE0VaIjRYD1DX9kCsGpSW
cZE4w5ghTcQnjckK3DVUYVbXzoCveRLAAPJiTkQWdAkXsNRFcPVHtL1Xh+p0H6YtFMmpswRRbx5R
CLuoF96HOla6fCM8gEf53Jh0vOKvtNO5ozalYpvmDz3UyDvWz8XLVnOPgrWt3OdattGXZYrVeqqF
gD6zKb2+xb5GoqxbEApPJJobfOc29qpdrQOOWInvDZDNQNwM+zyAD9lUj5Laj9gnJFGDQJlRkUhz
BUrSGp7RpfdZzjPUTx/4mX/HdUB2mAqb6dUsKNL3BGGYZIcKrxk59Fcs1u7q98kLu4NVka3Yp79k
ldyINN7AiBICVK9BM0ClI1HM5f+CObm/rEu43tllMXOW3E6v3WgLnoITFQEa4w0qEJC/kuFbOjP7
3gySuqw2A8HCVU0GwnHij/xzswRLSiZw5V5HrxuwgBvZfNp6coTuDHPv7TImcYNN3WtNmxk209dy
aqh1kibowkseWdQfzg0Vkc4dLlT8f+KxRlyIdaT1ITiWlFh3W0wuFXVgPMvMNoQEERoWuXegOSyr
z0Kv633fJ+xmbQP/oQcRyYBsZcB8JaWEB2HHJoSqoGTg5WsbvSI7mpZ9FDYi/dA20ojHlrWZvJuL
OfqBdi3tWXl7kwQgO3aAYYdibCGIDNN3OQUY9MPZ59Xo8i2EFbKXDsuSQqxNlNVhFlijp73v24b4
knXYXrG82+kAdH/9Oa+x+B67zUvB3cL7GmYX57xjGTDNpDuegLXV804o4b/km/WgLzDlRtLHBsp9
cCoBdSUqaufB6xzm5XFKJAGvkYr2DLu1JYcqUNiLy4Rk+XYguR5MbZJcJ7itzrnqGr4b4bbFR1Kq
eZAwiZvPJtCyeIDSheTAY6rV7t1eEb9STahaLsxk1osCKTm92rXrnV1sh+BXTKqJe6Tmc8SLdcZY
7bnfo/zY+nJ6AfY/3SKbNVcqJQXVUWcl5bDWeXVzoNpCYXyfiM6xPVRTZKptl60oYZdzJ7p4OXJq
RPowgibb9rhOQD7FsF6SMzyIpNjfyFYvw+BD9OT9g88OzTDvBw5ySEzGMF5v+qDP8rBPgguhH8BD
iJZyWAgmQIDnMbHTdwaf4kERsOTAA1WiIUsD/tZz0UZzfhJ9JFlruj5ueR26LXkzfdnRVksnxePh
rPaUNOXEAEJrGZ7yPojag8NatLrwAQngVHPlXRCg5fYBiJSRTyBTwhFZn+uIEw4Q92+GTr65rn0j
nH0gsNAuTdB6h3haWVC2GhhqUIqJCEriW1vu0dL/XtN1kJ7ioCHIprWx46NxIH3tVR8UwznQ9QgP
YXBjlXGzKzg0JKa0xQzGoiWfSkay+V64bfyxSRPiqr1oBoHpBUSdEqioOdPZo+liFzlr/BVAZJE8
931Xjcc+rzmHkr6Sy7kc4Fp8EazKCAY0nXyayKge7jjBmcOApFgfDa7E+uqbABdNx4oQWsA6mOpY
Y1cPd2lhZ3OPHSHp78HFaGrhPiibS9lCTD94bBqe5QDvDN/DmODmB7rNXhtspLmXKUDTu6Ek6gY5
NPqmk9JzRIGhSycDgc6ZWvp++8olj6KlRBKL5ipoYpqwcgjU0VVbc+d6NJrZEm5RfAjiHnakm9NE
8AyG0VgYseRMX/zk+0SaX3gg6139rHL86BSNbX/JOxefG464KDgLUYevgz946iwDBGMHGpYcdlwn
W2BSgyjsLQvDvzHtDO9kJafO7Le2sj9EWTv0IaUsruhNSdtY+4qv0Bl4ZAPvSEgaROE0AErpHAcL
vEoOxt1AMNVTMfwqgoXF19o4xn+snMg/555tf/ik60aH1ZCwdMwnBZKjc9rh1zpSv11U2czqFMou
ptEfbsQ+o1TZHxwnL1rYbRAydhBkZ3VMYghfgR50sF/qHHZo2012vtb2posN22D8cLsbiKVtYVLs
K1P0n9hXDm8uV3SZhbavCGauVuNzNierwMlPK7YTSVlpjOgBKO9K+9NpUmtJsIVEGYh9vPjb1CNh
WcM8ANKOfd+/Tk0M0ENgbSmvTpUacxzi5oYIS1CARJxcXtbEtFb33M/zc2G6BC5zKzpwfLommrEk
PPqOs3d6MbQS0QG+fvhz6IzrFOQE+uKNCIgWw3TRnZlzd3vqE1exgPQFcTyAAh7Llcp71zbjeixU
ZZIP6YTWL0tsz75CQ1P0Dkz0tfo7WjfdHTRZ8+OpdPqiOcxJYD8sxdwvFzZK+X3bR2O0rzyXVE2J
DFYfXXegnx2LskkOUTXHy65MbVwdy4LrAQBuJ7/PcT/AiXHHMc1Wj//Grz0+dBsnEplJ4gU/y9kp
P81Bu8A4LPr1jbmdfB0HJf7iqqjJRKRCwsgc5r29UMpP8rHoyUSBSkLCkXalPgdb3Pi7LXKoD2JA
Y1sWxEavLzm1hcg8jwyefdHKVu1Dd3C9E5YHMCY1BVx8L23nJfdQEHk7GEhhG5VeysxgJGev20ee
IU0FWFCsn/w2Svs9j4NqofKAOZKtjO1eAzRda2YXCAiAXYd8cAB5eXn7TBVU33dB4sz3kkymc0od
5z34G1hzquc2LZ9h8U5eRsTRsu680jOvgygZGPhBobeT4tESf2TLA60BPG+NMaNw0gl4yzr4T329
hRCzZpjJwgHKd+aOSb/66EAPYGBTHgIULfaSenXIBB2iN9TCnCDJj7IYKAe8pugpMdv4KtNtJIJq
UEWwh/cr8gPltauugRzLGG6+TTmeWOSdCYayCWNhpkAwNZbgUSuiNfdViTJpryrfmmOgU0mGjhTf
zRQnzn6m0rmiPBKGdFcFFYWhQ3l/G0vBKQOIvxFx6jXRawqF99C4kUGt0nuc+mHc6+kuFPmiTrb3
oydqrNE5BNI1d3kMMukQqNltjrJrblNfVJRRjPdlMfHeFqRR75D7lSOPwzqZwbEwegayXW1Dfem3
Om3uwj4VjMnTbmbgXOb5C3m2TnK8UYwvo4nHKavyfPkmLfOF48DCf8tmNgHDk1Rpoz6kw+ykj34T
pxAgqOOYtaO/5imZmK9j2vGwosaiaujY+eKznwv6mqJZACf3cQ7k3aFgvoxVl3uXeAvgkThbxyNl
cLUczqu9HZlOM6iO6oN++ZLUczjKHWxC8QmwHrmMk6HygaDY9/bYV7VrdoQ+5t9JTuMYXFvaKVYO
CO8zJ8mrN54xUXRm9ezNZ64qMeNeYWp254SlL574kuMf0umifB/leUWC7dCvJAatNxBfi4Pvr9Zl
KL9vxAY5Ku/zUh66sFu7c9WU4SmulV9d7GpuPaKemisWQiIOXPYmJPtZd/1SGgB2+1WtxG6QmoRy
IJVcrHsAqunedAwPsjlB/pKVcTB+tpEsCTH0+ci7VQ8cDSoEuQgTK/HlcUQjx6MJ+vH0OM0W0Tu6
GjBbnnJK8GGLAdGVyGS4xCPd8FPXiPrTqurqu7/U5CV4QyWBWZGvseybWETDZdElsG2pjfzCagrg
th8tvDym8g+2awr2CjTd65VGZ2aBp+b80K0Kvg6DKnkl4o+Q7JJcM3ffDTBzdjEZnhL4TFU94NTJ
76p4jPt70Y707fmw9ME15LnxFfoKNK5emuBHysCvOLQV4ZwPgc9Q5Oj1ZbHtJZFTTI9tDZtrYzq5
3qXpGtiXnui7+Rh32FT2moH8F9PG1XjHhQnkz3WiJf7q67H94m6ShWTHLRpA2YKAu8+nbTYXt1Dq
gZzdNvk0Tl6F0COS47Xp6h70EJUsUR+LZhQYRcVCGCAa0QboVI/1ZdWq+YW5OMYaFSTV3/T1qjv1
fW3zx3DdWMF2yvg/lm4VI7J2N3kEhM/Yl7fmJSeouLyfsoAOjgU4dF5QAAbjickRsWlxklO0rY0R
D64VyUaKCGEqez92/JeOWQ8hhqZIf6GFmz3syG0lzhWYXChAMEafZR9CDFsZGDc0hmam3rUz6FTb
LXdjaz3GXbGUPM+2NCdm0N0Gs3P4RMSiKuJV+GFYqu/YfGvgY2Xc/kJoYy9JM7s/mA0iY2nyBAua
sG7m0G9tu0rp7stm69qja9rK/NnK3vtajWskswg9I3E1syYac86htNHg4+2g1nK0vkqhgzLrI/03
o24TvwBIBxIYJsYZX30eTtFhRB7SHUcbAxBwTe6DH9Ds4a9ith5J29GcrPvUSVr54MPXGDPCRQon
c0o6nB2/tbmEOc+vLFZJj758slRvK836m96YZ1yTaVjbay8H8TD5qnwzfk9DppMNiKev0m0/QaY9
jd6Y1FlcJlSYWwip6N7rlzXPwFHRRdLVyOcCG6636wnTHHeMMeIHwA3lcGU9HQEq90VnHvt0jMdH
gUsY2tG8LbQ07lBP34mKBMm1JWY8KYlSvOmF862NAIoiuDSkbW9AYJiI9P0D2tQtveTIUisqBofc
uXSpIA3qphkHbv1pCW4zCyhxDPdseBqQW8dPoqtx4UxWQf1v43WLPjPD7OFG+apl1FK2w3DmE1c9
FKzE04ccn9VyHRondN6q3Bf2OnnuDAGqqaP0AryTyOaC9GZGEKVOnPtSL2N9DI0Bi59zotm7paNE
9ftwodLGqTpQSbSzd3I25QF/dtK28Z76QYoLdeXENNV645OhanLPpvViBOxuSg0OJyrR3waNcuYR
vJxpris5nF/I5Yl/oAb25F52kwRl1AzQdf2xeFly/Bh7MQpNyzDW1XaHyXPqTrrwQ2JVeaYD/+oR
b20D0Td7t+3m7R6ulfpsRcSzyRR+5WU6VAnb5cjyCTnWghpr9qi/pnZIPsfdepPI50ygspaGcGNi
qbdDTTX8Q9Wt/CHUXHzLl0pv58Qhf3TvRG35kxHffAnM7MbHUeSgvVQ6QBKVaTW/YRcqSFkkmqXc
G34ZRr7SS9BOFC3Jqnkh9D4YwvHiVW78eaiF/VmX4zRedB+SyVDUJKkfuZ/76FSUTMgzd5l8mJV1
beI7ld6mnwyGjXxwV29RcP9ymZy6ZRS/GLIG+Zd4qFT0jd3tlt/TPQbAfit3do91V3fJa48mCezt
Gq/Lr8jb0iWDgJX6mWsChKsVV6L/bAfIX/uabIMlo5jTwZE01+ZB1wv7P9bD9XeVSuRG4Sa7jLCt
mERhA1pR4s/3dzdryIkvg5cZ3JwW3yP9lHqzTzEoVPmmxx28Ldk8yjgy6mjZSX9bVpwVzziFyht8
fKnjO0rJOYt45hzGoCtBCjNnM4BMyLWKziGchZ+9p0MJWIQA5Z8gK2cEPgaK2c6OxSJuDHD6+g3u
HtBoQsTSB8ng6iXv6qhnR4beY5+yBvkcDEO53QMPndMzEQ5lxiOKJwJRQTy7Wi7YT5rk4f4g/Ko5
pxV4+Gs5T6z3/bLwSLhogtnL6oqU7b/X0Fb13iDP7I9Eukb2riLOTto98/EgR6w0mnOpWJZlBtn7
T7rpass213NIqNzop3qHBNKsRK0o3jriLctHi8mv4iZO+3NZEilw340+kqV1YGBP8mOt0n3btKKH
YzrpD7rruGHbrmSOWsoeeKqaKo8o+5LwDNCfa1/syBDnEs4TH7ieU/IF7Nx8MbhiUUuDAm4H/wpk
F9xzKaKO7CGW81m4VT6Jva1AdypQTcLEUKy/Aadzd30xo4UwFrYgPz+yf1NPqEWmcCfncarv5qUn
r7JFz12eGsifT9jGonwHvdUj1XMqxvnAH4B9wjX8V4KVCXCuXYNzTRzQZ0PAld2RlFOTJeqseU7b
5XGoMVsW+PNQdLwWkp3zjlmAf3EaQ0ISxlGfcCLtF4/l1I7Vcdn0ZE4BKxFY67nbAYtN8Npxg5Fe
woi76PUlX9aFhKtgY9Cpoxqdi5nLGelvsEVRxuzQqVgTIYnPFHvgObPRyGxucdeBFJewLOk0xla9
4HZ0ychx7BJ/hwWlPwwcfV/AEs6EOm9qIFC5nPwH6ZGWQu7saj9tUILdK3pgWbNSALmDEtYXDqyK
WOpLMveyzYAiJ+4Zoof6izED31UvCW7L+HaXNms8+Mintm2Sk5Zs5vYCLkd6mtAx006p8gYS1/n6
Sbex+gsAp2GfytIy3vt5nJ8N+mJic2jyiCZL4rHKfJMEd8vQWzaxDvMyEsodQlL7WEuweZKY7zuq
VXx2egmjX3RCw7qfkk2FdByNSa4YsJCQ5Kpi3xYvo2ImXRVIYVZ3rg5slZLbWNRznxoA9aTrlcia
WSkS8z7eGqAHgXb7FujuAkJt0n47yiYn72flX3lpW2Lh9rFqankxqpH3IiZoDjR1Ov5a66CFILlA
4b9SuTWMLbDjH2tO4vnYtcQsnduF+Q2TNdaombTGdE8yFuiUFJ8zOhG5B6A1adgBskMox3vWh8wJ
uy33/q6KWwDALm7W8K0ZfVAZeTQhXwDiYs9uSYTztHN85tf7kdgrkUX0rHCryfQYdm7U+PRUUAsO
w7zyjbdrmF/12ovioIdIfAPVdAOrbmZd/iRde28dRgeBOOLm/iC3Aq/nO39CUQt6NndODypnpqSZ
qWTTEs5X4ZQL/kFV/CxEvrKpdmMNwjNyj6sis4c6zL9uUZITiWS962xtdK4VCJ1umeTHnnuWAr4o
vrqiCQ+BVin0tbzRH/9diPJecM7DBpMdbxzUEJKU6J2Io2m3JlrYlhwV9k9wiF55kXGcstZZ/Euj
G5YoHTnRKmV59wcJSfxej4kX96a0DAOX7TB//+61WVLZJKiVPS6hp5/mEIlaPkFVAQmeEkcW8cQi
Jbxi+12dYFSbPBujaItObWx8/4i5AYRD6bURfN6+EyFK94TRPl02Ejmja/BwPkV2eceDrnjRpjUf
qtgz9tEtq6TaUa+amiK+R8C8uvmcs8+IIBK3MSO6Q9D0y3iUC2jsncfyhwULS5rwMOZr2z+SaSY/
l2Fw82gPoCtXZ0EevoEa+lhizvb3nZ1++siZ9gx0u8+IYOdnFh3jQSTVWiBrWQAKF3qKo26HtBRw
rSTY+cCPFJUvlCh2+C6rPEoyMbGFI0TAq75b4Mpq21FsO90Xhs44w3UQOsQ+har+2RIH8FK4my+e
Z7CabMKR0y2vsiDP6uQGyK44oXP1LVwBUu61Ms43lCuoy0UhiXNM+sAohqyNw0Dbr3P32C7D8LWK
YFr8SXH/m27o9rPDsfJugIibrfGfWquAWS/Td0IQygagN2dssquxI108vv6DPzVuZmK7/BjT+usS
DeRU5G187Ar7QMYD62YIS0+m5D3/+43wmyPkdjXCggMCEIAWQYP/z7clmZl4jA7XIyKU/pGHmfiU
ymo6QQq2b4rV/WngaoCmm46Exs25/ymMDGBqRLsk88ml3nmm9f8gl3svxuVNcWvwHZHNKgRokX++
qcnrSS/BpH90mr64jqmab53CUF3IZbA7Q9N5CVHc/MmFcLvz/qFdBcCAiQN1Gm5YQEbvpIJRPFE4
QaY96p6hdjlqKs86GB/R0iMnwe/MBo3u+c0ZmvI6BMtn/jfdU5MQ5lVEsTiCvk2fwxpCvB1raqV/
/6n+17sD73HLscdYL95fQC5i6JotqHvkhH0yNUGpu7Juh4fea+blD0L431yWVHsE8MIpJCSRy+M9
MUCyZJb+XHBoO1PwY9ZDUOC+3fRhWkT509uo1YYSaGsZ9NtDpwQT8aaP2U7n9vD/+rHJS+Ihw7gf
GhiYinfXAvhBEwi5HvPSTK81rTvjpjJN9wmJNz///bV+fywkHkJIOGDezXz8/mhmODmjrpD26Mc9
jXmMPBTEt89OUIW0WJpt75c5oeOfKQb+8Nq/aTFR6Ke3bxxhJM79+N35oNckZ+vENU/am3w1QMSy
xFtafwdWUR/cMHbkHy4oz3t/veOlZ6LtYbnC9SDe32buLG3i9W5+mOeq4RcEcATXfBHqMPktNb1f
zssFDrFYEP/VA5E/pAWfGGDR4tMSiUuXBFQknZjVfyTdU/gsnLrWe9exjClrygGuGjYBICWpFbO8
IR44K8l20ldkZI3zJzfJ+++Q2FmXnUQS3hA0XDTv9KxTvXIVDZIGHqnzD/od2+06XIsfOP67u6EI
zdchGVBZthtnWhsTchTWKdMMKPA9JaEId7MPMFnDeHuYZ8f/tsZFdf/vF9n/epO3wgO/In+h9X53
QaMPb1vW3KdZqdg9EgQ9bx+FcmI42NPq6ivmt3n6/u8v+tsNzVfDJQpbFB23l+Br/+erIl8SYwDx
59Srebgw+empzILwlRotP1gW5g9+lC/ncWN5AlLw1jCa2C/OLKP/ZPf7jzn5v8/ZSPiArDhfbrZR
7D/vKqDC8UolWD+dcpfM451CHXintPYewrqw8X0feW15Z+n56kfuiNw94cCr4stI74SXOGaLsUtx
xfsZTsZ0uUfwyhIDDdno3i09oL791mj+RIyaY9ypdfjIfoUIm8hP9HAxHsfZThVSyLOn+/w+LRFw
kOugGRv3q1eODy0ih/haB5xz1wrue34fWgZsmTbMd3b/h7nz2G4cy7Lor9TqOXLBm0H3gCBIiZQP
uYgJVkghAXhwD958fW8oM6tEhkrqmvUwTQQI93DfvefsM5sDfISEzpzOnMEgEIUNKKmE8cAe6wzx
ffNogZKZvkeEyIjLsi5o6I7NNO9ln3j23jBr04AvjJApsYRqn0U8aplPbBp+PBKQ2Rgjx7XvHDze
4Xrwcmu4QtoWjz7tS5wRNUbY7RePx/FSYPO5hX3oWVj6KYmPV9kpawv6jaO6xXighjAGPJis9D2x
mUWqA9HKqPD++ZWluj3Gp9hQEARm7uB7YdJle2KYBzQ/lVr3X5QCx1891mHdcMAwLSgI5PNH9Qk2
TxX4WjRt56yN120bSYypKW9rtDhVv1hA+JAeLYnAN/CiABhha0P94Sz//Z0hp5yEkjfktm5RrjnV
IgDTysuwrNLX3FDkFBiYIpByCdRh1x1Jsvde5yburqNBGF1OPYaUbdpFlvojcjv226OF2Oia/ltM
UuoSmBB5UW/uUzRJ2veSEJvxtoqTKgsqyuQxkLIhetlymXGsrUGl3G8mWEjnYUm/HSPL2wUvgYBd
zGoY9X7H1ReBMw4RCZjpoOgRf8xKtfsuicbppGnMbL5zNOTfq6GCWLwyAZpoJ15KepmpYGlbL+PR
R1JZ3Ze2JPF0G2kOILuIrhyFXdFOSgCnLf+h55G2VTU7tHeZNqHCxaQVqqSl4FvCaA/RhNrfaC6R
cNcW43Nqqy0TsTxeN/HUkbLCrgC0paH04V3D0H5r03fPfKK0yufRUPtigwapdtEly+rWq3UMKVWl
dK+yzJ2VnL0he+arQccn94wuf2RMo1d+G4MHncZEkEKcFkb9IFMrOo3YPuXw/a3+xiilzWctDMsl
LiYcfxmsrCzxJRZ5olW67tY1Cm84HZgeGmum1M3j8rHyVhUK05h8pEEjacGM3Wxlu5nxqmW6Sis2
aacXcgTNb0aW1s6vNHWRoytxZZPL0YVhKnB2D1FEkJgmGELwsJwRJZGlftEMo71yXLylAXKbrEKA
FXYb08nBkef1SF+R4Q+7GKQ/HQkEbqJCT0vzFIS/UVYlv8JSDT6jXHH8K66ItjYb1tlXta747o70
gVcOGGT6WbYMf/CBnMulbIsVsS1Hxwp0gfTmJBrFpN9jnsVxrM9tvzO1Ojl1emV2A3R9Lj5qxnWs
Z52Q7kkG7Shfk07evIyiZ+6YaxH7yAqag7JCAMfcAeFaO+wrPkDxZiS1g7A29r/lCX0Jp9jHnYz2
A+zEakeP3cGQlTgxSVpGnDy1ohASq/EAA07Tkjz301ormV4QezH7rNnchriwTKTE/VToa8aX0ZWe
IH6nr2Nl6VoxBtEESm5N0jfsJv+mInW2CDUfk73bpyb2gcq2Xmah0+jHmeISZ1eG02XOHxfrkmXV
vaRHjhCGdIwrwsfqn+z+bfK7K4WobZE3T2Y6W/qGMoq9joPj3Jek4JIEYebSYUAc9yCPenJX9CKn
fBriUI8CUZORZGuplgZF2yO3U/Li1rPFdFogI/iFpqQ6tVM3YSysp6m5kQa8lNPC4A4CMMnQXOKT
ceWadGxCx4kamtwVk0LjLNEtj690XyAEbq1GotTBH0vxDVth1ysVebhJ2NXnUSvHG1UjwxNottTO
kHSSCz61TlWc0biEF+nMjhPewLePvb3oG2GtUbbwkLr1rH8vNJWOWpNgIFzRUONyF8gW8ZRpkTqu
a8pY0nfScWR4BamuZuYdpldKlsXTyTTS2kLIJnSyaiI6HVh48CkQ4B22XA1rXkIivYhVyFvkPE5I
eHUBy38IoF4mBp1opbhGtV89mjTJnFU5W9ZN0o8EbxpuVO7nxT2/UikRjLWToh1ZVWM6PAzIAcqd
6/aE7GAFeMypSSEyT0oxrwspovG0F25GYKKljsS1zWYEmzYvch/bloDp5MUBbwUtAcKoF+ZvkXzP
UgwvJ15eEbr0ZqEJvYjwOj2b5X0k0AUCbSP2xS+YJpIzjsKMOA4esbshSZKIgVAoHsoazBC8M2vM
ghnlz4aUzpxMkjytcNjpnhpuilgkM2pLXUzXrZnXXkBWlXlVyIgRR2HGRBmHtqWvSU5e5CEzWml/
meW0qxwoDWHetOeeZUrdHvT57MhTzWznx8EmvpIQU57UBJqX/UCsTYrcBMmSWNPCx5WotwoveT8w
wC8nOUV+mRr6ZgpphZK95lmBwr8ofUc6CHJj1aqebTJPUaiWCaAPRPPO9ZCOLD9F3IY/8pxZvd+B
KGL5cT2Eju1g4TGZxHw3Q/Yic8ys9W/UbYXw7Z5OxCmksEXPTpho4s9WXRJHzxSR9pWu6KtRNQlj
jHXVyfbMmsZ7MTItZR0fx/jGipr0Vz3M2nWmllV8YhcQOFmwluzJaAw160FjriJXbg0laAd/QcFX
aUd8jpiuPWhpgUu/R89XBow67bU6MeqJMm2UD7WM9X5duwWqdJYpps0mTEL4HpNnzldVoUYbxUO4
5M8zyYgnU0uptELIrakbRRo5m1OmAPo267H5DcbokuNutrG9EaVG5njc6OULjjdCtDriYjS0r2gi
kNtktosk0QmwMO1I1hlb3JUdzrBZT8alh11Wzy5DWJWWr05Ekj2NlnPS20Te3MrGNUb01l2vXY36
7Np3oc2j5+P95aMGyonelteH1cqxEGCshQijG11g5sEB3o/bmuqhYSHHqrXyELVxRVpan6SOz9FV
xtzvwmsQAK25tN0PY0oVkuHSSOmdTcIqwZ8ZNA8GXqRkQe2MeEPVUVcbvqZVHZ72iZIl+5jg6ztt
mLz8lLY9/i/a9e1zik6rwHtRheq1q+Zm4HQeODzESHGNBEwTxUqT1UNrJYSOxgVito3mxLg9JhcQ
FvrWdHF4eDnDsyyKblJW5We03yLhIhqmvR0aPBzId4tkMyVjd+/EKunf2kzoJ3m0YxCnufyZslGc
N1WSly9O5CLyq3kzc9JA0V9hWSjzjmDdYipYnFJ6YcOQOCpqD75d+DCsdvZ7jJ3dahiqce+w5WEa
rM39cKIoNVgeQnUcdsMAvS70DFzPHbjekNmtMlbOpu1K+1ubijza2KZgHctso+HPq15258zT0PD5
8eazvkzhcwIDKk6JQzdDXryOu9YWZB9UpWWfyRCWpK+6GB424UzkMAMNF6ufO+pInxXRCtC8sp3m
a8x8EuhgU5sZqWujSRp7mk/M2W2PPDoNkOKvsY4qdzUlUje3RKg4Nc95Q1N/Vh20na3Lc+BF8puW
Cz1CjtY1d72cspmK0TL9XF86RKTLx4kfTZJxeC7aEd0ZrbNiNXvVWG14UniDIoMtX57OU3/GOKf6
CeAK54E2qr11qTBUHnyXdJeLGUEdS8+syXFdEC8cnxVt0dUrcnPDH1YfWS8Vy4m16gdhlfti6vUr
zHAMeDA/t6m9VwqykNdCkmS8cwn1cNZpzmJ9BhdDygVxKmTA9yAxA33QzPCCl3520c31Y+C1LFrn
CjP4c01OhbXvJMX8tVlGCoafGJjnzgXY3qyXrTQyktjtc99QUZZtdFFbZ1TJ87T2UpWYQEOU7qMS
jbHK4oQEYlUAhnFP4iiNcQBPyaxQbgADCiYFdW+xchjXeBdxyD5irena7PpklVbzZWrZI+k0Rti5
AVV1O59QoIdNt47LDt8/6AeNPAHUDQF6SSKa+jGjUIzI9BSPEgmJtcn6stL4bCkKEWe62RKbYyj5
Lqeh+XNWO502cFclz6HNvfZx13TtWakhk91XuZHZlyCP7P61scK+D1Jk/P1pIWbzWhGJaW2pqBpW
fRRuY7ea0H4sKaOm912LzeJkjBOSwvhbTDxODdCbq6SJXUYQvV6ogUPTIg8EseML+V600VliRp64
yeyB+F+b1as/Hdwsim8dzJiLHVIaUZCkQiUCcUZPcp5Di802uEOi4VHrI8l2nOxjQuNChlJnThaH
/ZYhXhndZOCxsQdUvaF1DH3sZtrYdh4KJIZj5jKajTVsl0gxNar+CpUKQn5luILPSiw5ZtzyOmob
ZOwOvLvBNwZmV0R40i99MGOzvEb9iNd9jpEGUF4m+aM6RQnxr5/v13/vIVHpo2PRXIKPPCgah9tU
QuIs5AFRt0WqVl4AgfghMfARhjJiupfJ+BWcd2mcve/YQA5hTgBHxAXYAXHrqDPusfnOiHXstoI8
8fvGSBKfL4G4GeK22zCtCDufuKJHODPdOfXuV77xjw5PAwC4GK0jOpVHp9u5Nh3mmqmEmgzIl7pS
AXHRmGZ9N5hxc+9pTfSatWSmx2XSnCmG8vr55T4+/jKxoT+CmJsLQX926Z686wrQPp3qGrPUlnZN
6a5wcNGFoR47Rf7UBlA8qmB2y35R46Gpp7as1p//gOO2xNIFYT5DsaPRldbNowsgqSZUIO8TuDDU
5Eiuo52SSPXB49SJM+z67xbf4i8677+hE5aj0goCF2YzrqTMPzztCGueXocxqHklvWdik+z6oWh9
Ha1qslYFJodIuO5eaMA1MmTfN6Al8i/6P79deih41hs8AYSxbnjLf3936V13wCzMndnGlKHlzrKB
uu3VoesHHwBiNe8ryFHFTVyZ9a/ci9RLkCpts/n88r81jt8//xRVQE1AFzCHtWmSHV0JuCxFqWnI
xMVkTYTWtyHlt1rLYf5VW9XQ3yBb0R2/pp1iLR659lWnEk82RGJH7XkrGi07z8xBV67Swiub16GV
GSbgxHaifWQ66XxCCTD1q95rIcD0cs6CMJTOyOIdo0cyY5sFV6lJWUorZDG+0mqZup9HF0HtWMXl
sJGmaocnAphVfof9wiwf0Ym7+oUrOowXVhx2JPnViNlWZKHX80nmdIPppzZdkE1XemaGhRzH4WpU
zEIdMAxb5QOD90kLuk7Pf2EdVdvVUCMf9CXgsFva7xrbHagp2T7Nx9D6okv+22DSIV2O1jzKHNg4
lmMcXXIVEe3kpAPOMrDO6xFlzCYs3XltVXpyLxCCnFlZOe4INCxXJdX1JTR5a5vKZXbeTYlfqrI8
+fwx0H57DhiELcF2kC8dumyQ3w6fxpbs1UiBQ7fxGhfO04DTTNm1hdCU+3bK4QK4YY8zEh1l5UcG
kdlB51AZXdT0y3hHClih9yMJFfUpsrZJ3aLe0aqV2dP0+IW3url3sc1HJ1NIwygYCqX67hDzgNpz
HK1H2VmuTe3qVA9KU2diNwoUwBmg3GoT5eocnpg61oJVV+mQYEe9QJwBJwPFSx5O1IYRbb8gS0KJ
brBLe2ePXWModnQ/LPN6MMQoN5kJXfab29pRdUrZ2aqMb8rY3GB0H5RVqwj3LIV/aK6ZpFoPejXX
GULfaqxplnchmcmaQzzG1JodO10AHvWmJJQStxdWOLbIPa0nX2tbC82FprfiaqJQdXZsfxh4A56e
RTARY95d2npd0EEsqvrGFFLlg4o8Zzq1AQHZ950GNytShIF4Cn2GfRdxo+6HvjR+NorVyX0z0n4J
4hheGxJYPYw3xcx4BYV0gy431st53mTIy5KLoa0HNsjN7N6avTlZfiqj+abhxSr8EoiIvRbUBjFx
2ApdNcfKh4T9XEcULp0rjz1+wzCMOaHXX1i98Ejs8Wo65vAh64C7MIdrPIZTumkst/sps8gkpwPk
ym7UIkSxXSyaTTdOwvap4jiFuIttFEwDvE4EAiah8WGuKUEDVj657AWIm12p5jzmFoKinmRxWQ7P
8E5R7694AGAzQ1ttQfMwCFOMs6j2lv2r1igcK7KzLfpVd7qSaaPKVaI4zSNbMgphpC8o4ZpUj8fL
iGgh+0brymyHmElDOe7aWYxtJ+m2iJ5KbRNqKSHghTJq1h4nICedAIlLLgAahI9Y3WGge6lr1iAZ
oFHltRa+mHGLHyqbBgRjA9TGXZONTrOblBopk2IXw32eNp2zohOsfhVXdVwqATik7rWW8JslPMU4
0hJAPJdqnMwRdC3geNHo1ddzTcoL5cx8WvCg/Ydz3OV41AkL1Iv7QRLa4RJBMdp1vc7xjFwxvsEv
fp7wucQ+ipOn2KqHp8/XpN+GuBwPVDYJnR7iUJiAR8dzFE9mQGJwwzkWxhmnHi/jyNvU+CC/ixyy
DFCrPtt3Xk/qbDKY2qr19HHLrN39rtvRz9RRCzbItrkeZgfELOxokvqKcEjCtYdSzqceKs9S2Rdn
MbZo/KaJ+fD5ORyP3ZdT4Ax03WX0ornq0arK/iyMuxTqXjSCfcFtoG0cfFFr25npuUY6QDSVNuBZ
hy1h+/mh9WXu+f7Ljh6HYAZSj5j8e7DYjqaxZdmhi+xCe1MkWG6QL6YAcpuhwEEWqlbnXRR6j58I
uTFS18aO0Hoog5gfx7ayurXeQgH3KRohOzXssTHqGZ1+wiYTbwP4rfnZzmyeNXumMYHTk02Mj7/H
izeu1SFmjipNOZeJ44HNof/Urz4/u9+efYYAXFtUIyxBhLEefUOVog+XIDOJO3kSa5t+z2sk4LmS
1EvYtaIp4os61VjGcYeXE9IgEHtUaFSM1MyHTz+ZdjhjyqjaDpNK1zuMiJtxuxxKHc5LPgRmPSR7
h3ZEvtWj2tZXgsLKWOMAMrpAbZN08s1SxWACncNjrmPX+X3RZGaLAiHBNMB+DB+yExuYjGaG1fdK
3o13kV4l0SlSIpr1SRn7Gbti9QQ3X86elQDL0xQNx7NkdxgMy/SY1be5f7vU/1Ei2f89IPXfZpct
x3suJclTUdw2//MWFgkRfP2z/XnwD4wNGDNddy/1dPPSdFn7dyro8n/+X//jP17e/pbbSb789389
l13RLn9bRFLrQbzY8j7++0SyK35DW/7jJnk+zERd/tRfmZC29QcrIf4bymjKOV63f2ZC2s4fENpY
wAjcUxE1LRXV30nCLllmFrI0jGTwr5fssX80kCHj//4vkoThTMMZZL1AK2OQM/T3+V/9+TRy6f4t
Q/poDbBogboozmzDYOkmquR4d1skfdRnIBeRstpKIOduWJtImkEgOCyfXRFn64p6d0de4zdX7b4h
FSwCaYh4l2UMRVLTTk7wS1Z0UdFN9kJxz/hmPk0QPXZxXHl+U1R7rUtHPrq9dxkBF8MuM7XBu+v+
13m9Z8IfbhItKPDQ4FEX4gjVTVqcR0sZ/nktCRmiBVkZgoWaumadhwm2BxwhSkVUQid49j8/5rKC
/Ot9X47J1xXRDbtSDW2WtqxA77ZnkaVgt5qKKCB0HJSjl73qTvEDBMXwxcpyuE7/fqCjHXDnjTNz
DKx+ppn9qEUEbTH3bj8/mY+OwdmoizQYbfMSeP3+ZNrOSBhlJFGgSMVd1UMzrJW2ll/cpiMpztup
WLD5CdTj2eWrfHQqNgUJ861cYcpACn2UZfsy9x6wIm29rn7s4QnXDS08ODMbwYQD//zV5+d5+Fn4
6wcgCEJkRkFEP+XwPG2IlR4EN4U6rTzLyiE9n1udb1zfaut+GLyvxISHH4W/jufy4nuERgB3Pjph
GEdwVgosijHjIb+skqc4h6TQANpYhZlzWXgWCXVsQqxOvCJ+/fb56TID//0pZYeBT5BXXKOwOaqR
aAIrJn7JJMBxupNWdZEpsx6YtnjFnT9fp7Z1naRDsc3xk6xqJ3syDfFqJBnM8FasMNw063RKvFWp
zvHGwNZ81ZnuBVO969zJz1zFvsCa84o38aJI2GHAl8BOPygMuRGtogBAlJ97TXyV8uEFDqz9QnGc
+DVCTn8KjevZSA2spsk3HIw/0tC+bVzzmskhYxGODMTuTuBmg1AjnhjGwcKa62a9HG1oQzqZ/AzK
QzhQhXMLz8FYyVG7NrvoifKdlPBO/Y5bz1v1y3+yUt1iRj6SYqRn9SqjB3tiN6Pux4JD4fSWvjnp
zNVpX1+bMOzXSbOYQvr8LBH6tWjc4s8z0wXWwb6a9ma1rHl0iALIdONOdar0PEmbx7RgerhyxDif
4zbyh3Fw1wDr9IA9/wXElpyRn/2dTUjx0HqI3Ke28fxS48opcJHR5fWUR0VDIjV+DyQG+ZOdORdj
717QIC5PUuzz51naeRtyT24Rpoyg/MR8jqSbjRGDDt8yooSqrsCCpjoXmlUYKwxpTEcU+iozshyZ
5k/pZNyDDtDXHrsh9CpZgBDeWGlwBO6W+xo6xZnAjA8XP4sv0dsEmXA0v5Mu45kyV9e9NBdjPbWc
2cwes1Eu8ttlHE3IyoLMojWbn4mkJEMP1JKLgJQDnz5WIRwvKjLWxLnwYlw1Vj1N2wprBBac5AlX
GgLM9C17mwsceQOMLgVp6gCG7gQmyXWZ2da+dHkUxnm09gOXYaFWb2qmuAFTyek8hLuFUAOwnZVi
Dwpz/hGUqxJUVfbKoPtRJ8j27bej/S+28HZOi3zuYcbOP4def7VD5bYaO7mJBa+rOnOSfRW/2lM0
kzsy6D6cBc9HWta/wNdrAxdEAOih7BpzWbl1yxF9sMHvTr1k3oDsfpwFqlYLj+U60TwGXhnzE63h
OnlxEm0MQaolxDSemqJ9nC0eACz2rwqglm051Y/t6KQBE1VgFujCIUJxM4t65PPqJdLHjHKNrQGM
KBNtXxEVfzoszpaXBn3RtMVzJf1Q8q+X172LU/gGPVgrGOoNAL2Qv7pDk08X59XqeckyYCpJbV/E
sJb0cLisFjoUQln21k16Xhk88DPrNjGcOtSpwbzGBOv5VTO6a9rYF4yrBmIdEozRhXeBQ+E6E7xI
7LieMPPoEBQ1jhHWj5ZenpmKfFSgWRCMmjw4jdKt1WHxc8Fa83EjK7cisafzGGT/yiRM14cezivq
zM8MMWx/dN1bdZ7TdZgrtyqShNXyb4yofG2b7KmIeGXprd42Ma2EZfFtWxIoqqZ+FLl+XQMU26kQ
3/El8+Dj0i1XWo1Nv1XwXuGJhKjDHN4wWTJmNpc7mbTjDjeIu85txcBrR18Qm0t8YQAUCH3ko2Ll
QC1aWQ0/UlUUca7O/KYBS9qql9mTxajZt/K4pwcxMwusIDbVfZk/57ghUtDIvid544Hoo8aKn3qj
e6zz+hEdEtfeLAFA2TWLssNzwoCH7Fg3fs0ShIpv7ylCOSBe6rztBEImZqWeX5d1eQIPh7cisrhu
PQ+J2yu345TycCneDiqf3LhAxW56UxA757wR/2E5bDMvfFEHLq0+GkqgmPypUNWvsxRdNp/M8Ce6
GbqrS9lHBAtLYzVqZ4az9GPSHJ+q0QwV/haHtNuWewlTbbxyDRZBpGVpUDPZOSUs1qOxyqMdgmjF
HJ/rykmUQHDKauXnNEbxleHmui9Yv086nQU/tcpHOynIGvJcWzszwwZ6cTTrNxqgxuWBnup9jzh1
mVmTRdTGCv35NEaMkWqdcpKb/GQN1P2WySA/YupZ6XOD6TAytnnES9CmMrVXSAubhzqL48sUoWJg
1dZPxg2Ym7WciA4aoGsdo/rjCP+UjlslSVhV5XdNccetW4QTWHLTtRgTxE8E+qY3iar8xL/eJX4i
lvsn1Aymg5yVZfaqBz0CxV9InMqTRDN6jJa8LH3m8IaD/gjGSW/WoTa4GwfK/uMgsqdx5PO8LE6y
5Ak2+GC7I38v/qXHt88ides1gdp6UDTEPzbq8l0EX4WCkGIDtu0FLqnELxxeA8mCYQA5XOu5Ve9N
rVX8hoBiq2+TH2XBCv62RqSJfaHC0P2mFOIpymS4k1FMN6Uk1IYlfvmmZLcMWOH30dZfL+sxMj4d
sVHy2kn9ShrdORCrZ2Cd39GV7tkqx6sZDtyqGWNqC4IlNgLCuV+jgFrpLHFYAaKJoiOzV4gg8HUx
rd8z4UvPJvp7gQzdmhkjEi9eulM97b+Jps83egahpB2t8YpBjfCboRl3hWRZp6J8dIvlNBFocFDe
x4yx8o8u8dgixk8JI7YVAKZXeqC9r1XLS7sUGG/lQqHVj5OdPlX4/vlmNWgK3P6r/NjDRtBSKDLo
pUVnqwu323mzzr3bTUAIMuxiJKMpc1mrbEe5ZdTEZ5tCbSDtiwQFRPK6aiRfVKj2oZmRA9sqO8Al
wHjp7SOSP6yIx4nJf6MBgnBIUosB97RtvDNMeC1phgBVKwACFfBp1RqGRFie261yT6v7UZgxBJei
WOUm3/PZNCjZUuGrdRUUXbVh0PItGkAPRWzcEP/gBW7VZwtW1coIlQd2u98sWe8raK2barR2sRLd
aU33iyH+iQYxa7XUodDEXiXDT1Iv0RRGFWVa1o8XltKmOxCq46oIWbgZWJxCVIAIk/DSLM+cJcwL
o2DVEaDegzxjhWza9JKWO5yPGq6Vj/eHqjGDwpMMzewPLqCBXKajr8jZCDpF331eiP+2QbWJ49Vp
87HHpuXmsNd/v78qpQO5I3GVNfabBXOXU6Rp9unsRK8oTanMmvT1iyP+9kRxSCZJDofVeKSOB+V6
ZyC1CDNlXSxXiptjnhLAO18bsYdFtpm/d65zCtFAx+lubnG6XSzlJCoq7CEeTPKWQO2VNvPNXWom
daAEWu5yTTEwGenTGPMpRfj22BcuWWf9uhFOfVrq2Wsl60dDUul0CCQsYVzDVgaN2aTST5jcrpfP
vh4nkLdb8xplOIUg5aYyUznkFOFALOgW6Hwkmow1IO7JHcVzqQdvNV0P7QBpmHsLMf52UPg+pQSQ
n2gDd7sprAs583+ykXochdbcwo+B+odmoVh7Ed/kOeQz/ueXkT1XtKj0lm5dgLAOrqbXENugD5KF
NedbjDeWPG9vUpbCjgRvTrqzh3S9lFtGUj2mC82S4jncRcKaf7zdvv+oqXZbkjSavzXC/tkYe2vu
/Ouf/m037X0z7X+2L+XFz/ylOf6r/j+23BZw/r9vuX0bXn69HPbolj/wZ7dNN/9gcsoSRooNXgaW
tr+bbZr6B11uDZMH7x8Z6Ut/469em+39oVpskR3VRCdgwdD4Z6/Nsv4g5s/RGcPjD3FNfIdHvbXP
em2H7+OSNMBIhDaRxl9G4+EtCezdCt9lRozi3jNZYhYOl+wciimHTW480zZnVvSqgxcJGpXo1f+o
VfXnoemMoWnA2om98UjDgoWhWl4/y3dqEPi4MeR5Ar5q7bK8f7HQHXbF/j7U0ld0uZhc0MOFjhFy
rOlzAbdvMKt1no7ATytZUXqCBHh35z9o+h32rP48lMc3y2aZY5E7DsDTIjwIBnJg4A9AxIfOAt5H
3vkXsXcf3TaKURNHGIBgxzvq4BDHEIlQkhIrZ9s7aY0pxFetyh2BsBVCYioBFu+aDPpOIFf9/AwP
vxp/nSHtWcSTRP3x2B5ezK7S7UwIIIiVgqsc8E1dnOYq2RSYIyHM873zwwFO3edH/egWEsljMUDh
uL/FhnjZIIca/ZcPoHjyqZRHv+qSgmyYtDn9/FBLcfGvHurbCeqMCyl8aKPSojpqx7mthtYRgJNf
Lb5ajGz4fmzwQtd2nY5rU+ezggUlDOAbjeehpPT6/PgfPEI8OMt6QBN38U4eXuAiiUGSZ9xcInXE
Xi+91va5ma31xXEO245/nicDAIcBHz17EDiHx2G0O3qREFhvoDafyhY/kuLazZks4hpSYuyefH5e
H9xCnZ60ykto2ixfx9dVIaWnEw4qF1UzTuwIF9Q02dMdst2vUmY+PJSLDInhF1Eq7tKAfLesZSZF
qXRzC6Fm9ZzV0tlGbtZek+H8VXbWRw+LwYFIWAKcwg07PBKkKD7QxIjD8nVlQCSjRjwR7qxzMJHN
bT7ixPMHS8b3KjiDMzZL+frzq/rB64gYSkMHaFuLT/roLjpKoQlFjy3AvLpy64Vs6BwaE6eg78a7
rmdb6IZe9sWt/GD94QmljmPiw5DGO1oDynFC18PuzC+BIK8q4ob9nIYzA+NB2aWQjbZd7Vkb2SX1
FxXkR3fWcDi2p9E31vSjnUGOTrprM9fE3qPPqFY6Cydiaq3dylO+uLIfniQzaIan+HNxihzeWq0B
8cgX0PRbG1GFhr39dLRH7Uk2vX2eo2m6om3swZuSJuD6z+/qB6fJ6sPGC6XVovI8eqzAP4lIlWi4
caNkJ42eEAcPVG2BDsdf3Muj+cfbOmAw7yNX27JU1z5e7xpMwanGxM+PagAjXkUiCy6dbsOnlMzW
KTvLwkRHvl/Z34y8RO0rnF8KJqIvll3tcCzx1+/gOuPBZnXAEnB4vZHX9gA4+B2xgYsHochd7xRe
AI4ZDadESCtiCyeTJ34IEq03Sqe+fH7RP1gQKdH4Ifoy42SEdvgDYIrRPYtNuK5sUsgUt9I9rsQY
OwBxggCL4v/8mwb2hpw7dSkQDe/ohGUxQzu2kP2BXa42KiCUNSjZJIhU5SvcyQfLFFNB3lfHeiv4
jk5t7pVatcLc9KGoYixyeldfmdo0fLOHrj4Nc8s+qZxevjhyyC7rnqiIzy/tB8+ziTiaMSh0WfgR
R88zTgC1KehA+ZHV5X5nKjZxWjF0PXWqtp8f6oNTdZkXGsxYmF9TRh/eRSnbvlCJGPLhEqiXk2kk
JNXQ3BRD3GyQfOlYzOAxkcNCZx/DbPD54T/4er8/vH20apCmp0TlhFWswX695i1ON1UzlV+sTYeP
6luljsdMWyb4jNzVZYL//gOn2tMgCZ2GUZphOTPADz04jDTWJQ62IERG+pUTm7/vXzXRX8czFuUx
IhKu6tHxJDlUhGx5MsDZ1ay9mlEstCNu55D89GKyAz+/iIf38O1wLkhvpDIIkEAyHH3UVBKDVfIk
2kAlZRHHYxpt2EL/TKUZbkgd1PaQhEvQW11EdE5sfrEiHn5S/zo6Xze0xTYbrWUv9/7iKp2mNsmi
ccGcTZvHmJhR6Haz61SrDpJs0ILaaoyrz0/5o4Mum0SeXDAUvxFetC5SJl0TdTBo5KtmxZAFamOK
wIOZ++qQ73ftIIT44rYefuLezhSIBqQRvqRLj++oTgpFJlzIpHWgVNa8QqtjnSRyghJczcgtliQV
PKN6t4lmaXxxkT94gj3eTlUDdgTqQF9+2rsSrQvR0+RjXwd5i6itJUnjrJVgZNTe0QKUrOrp59f3
o1NFWrbUg0tb0V7e23fHc9BhCl0nK0tTwQGP8E92DukUECZsm6F7VmEPM8DWyrTVv1jnPzxVBvvs
16hHEYAdHhq/d+6EMbd2cgaxh80OL7Ftx4UK4OByHb+6tG+y56O3lSdpAa8Ql8yif7QEqr1uI1s2
60BKg9lmDjEM490M7Asp+l3p2JXrS5gtBEyaXvwSF653JZg0nRqhMQVaPzhfFYxHRcafTxo9P7oM
C8eHnsfhNUgVFONY12qstsMd75e78YDQr2lSAakG674aa90+E5EBnFKtIYcOg7GBlNh9sbIcfoj+
/B2IHlTvTaJJ9Xr4O5wEyxMMlYbpIi721pvmXTpEBArbZfLFy7U8Ucd3wUJEtSSoqxQVR7dd8Qo1
HnrRBnnkeOcmUG8amrJ9/Py5/ujhsv6Xs/PqkdvYtvAvIsAcXpvsMKNRlqzwQsiyzZxTkb/+fjUX
uHeaTTQxOvA5x4Bh7a5i1a4d1l5L4mhlmUimIdcL0njp4tmuKPq1WgG7q5efoDbXvqqDPQRCLdPX
hab/u4OyNWDjpwAVrhVl+zBunERt+qNo8/KEjKKAE9+AtQEA1vn1a6P3wH9cF46+9TlujKic04GP
BTdDc6xVp7wskGDQX5FAnblvTvftbR0Om4IbyGTKRJ5EuL30EZ2U3aygLTg27TidBsfqL7UUSQCz
nu34hC13RNRnM8VFE4UyyrUpU6hUT+K4P/aVHFK1lvJLBRr+fW5GupRygJwXGTMIjEW4x3j4XNRb
H0yb6Ii8n7/cNQx1qZlim20I7t3Cdh86b4FjNkHOaHbG/sQs4vAlmbvw95ygRRHni4eMdgTYU+kr
BCli6C7eQ9vc+YVgKveNnetMfJhKHD7QqWvRznRmd+cmbYQDJGGW5dmcBm7UynfT0Q8b3YOxZIKL
/63niidhqBriOOjciEgM79VEMX4l3QxvSSm8y/1TseFOgYVT8HKgHSF+XR+L3EpnCpkhvivOYE+P
gScfxya1oiBRKptG0gINBuiGzvtVt4oddMPQdwfXTN2zl5ftVwrxxl/3f9PtjvB4knfLiJ5w4dnd
vnjNzLpuRmAD9TF04YB34sGlg+v0j4s16T8bdTa+Znrufizabv4414n9477529Mr326bLaF2S/Cw
CnJHszYm5qYoeFgOKm5NRruErsZZ7wblsakq97LkKBZpc1vuXNFVlijdD8hpvDdTf0AcidCuL85C
HcUxBwXTnmNfahTpzzxYqnFu6qj+z6Fj89DZU/RGeGEdH43R1t9riTp9vb8Bt54CbjgVvw5o2TIo
wV7/itgJtaUqEc2EhcgJzFyn8Sy09L0zV/PDn5jChXqSjA5A7LUpbnFV9SGmoLHu/26VFlL2roX3
itto71y0re9Kc46wm4aA5jirizZlmWWkBlxk8FJ1C/TdU5n7Rg/tBwRty+8FPotD08AmToTmtXuO
aetQ81zigZk9gDFOv16pgN1lBosPB3gW629CO3Zh9Yog9zYKlID0EAA7GL1L5kI0ZZbazoSbPDjX
XpGBVpIN6i3Pj+kqMoCJqXF6Pa+P6eCWaPKME+FRbOswn6nVRcuz14eFcAuCciYkhOBKWyeq4wzR
u2uiPZnaLWKJMPj4eScszYfvYXmTRBrD5feP0m2O8cxm6DrSk0J+uvq8IUTTjJEwLTVSXAogxIrf
zim0pvXQoe0Bd/dh9LLsD24sGFOeORO75HTyLr3wVWNVpy5kPRUSan14NnIreyuMLjoJi9kfBsSc
xwaBVfhWoxGeiqrP3tl9PP1zf+kbF5aXjkkISrW0Eda1nc7VS6+L+urYmqP296yNxRnqEtAZVtvu
+IaNg8T7TAeI3hqlw2ft8RfrXVRNHlMgByPUY/92ulc+Io0jDvCYw67epUuz81m3fKKMMclrZI2H
8efrHe5yvYpmFxFWasCjFShNHxaUfbMvoaWE80HNzfFngy+tjwk1oHNn2WEfGFHo5MdX77Ihq0zu
/46Ieqs7xD8ZldxKJMYKQCEYwJYemDA1aPYbaov3jW2cZpYKG6oFHSl4kZVjXFyEhRgXao7Z3Ftv
h6JAysCerAuKMh9x/tFxVBL1ct+mvCErJwH7nRyBNbi1YCaud9qyENRLEFY7MpekfZhGi6Es2PV/
37ey4YYp62BDpuXUuFcrS5HQSqwZAgrYxg1m/YwMqcyk8xeHcAyOA/7ZIRUw1pwXN07/4PgS/uIh
6D4ZUP5eL7E07BZBIod42wg7RNKS0R9hoBZwHwntbMcVY1n3l7vxIYkiZCeTWjsneL3cfnQqmNbr
o+sUqIH3SAO7sTP9ANP1j9qNkrtpVPTXH1WuJkOIkvPTUs3VY5OPcKgUMNofaycRD0Xmue/6aSk/
1ciHf7+/vg2HwOlkHoMZEFoJ62KdUXdarcDdQnuozPy6QcOgBBv6Rktc6JHsqtyJGDbeUdPxmNWB
UVuO669uId/KgQcAllo9BXedAib8QDI6O+iRxzbiEdX01GptxUPTh+K4zLOzU8va/gEuWQ0lQ86R
3JAXHhC8bsxDxg8AgVr+bMN8eAKcmcGYOBRPNUOwBwv4DZM8TvU9bfVvr99uFygDQx20N4knrq2n
Q55CSNB1RyIMeHBDt4kPHUN9/jjq4hGHX5zvG7xNEGRfk4FDCWTgb9ZwNaegwmZZuYcMYeZckqxO
GWwVGmhb8aVMUVwe40H484KkKYwM6V8zEoF+Krw6aBR3fH//19y4KH4MPV2HKq0JtGRdgFaRAR48
s/eCpJn6ty2688Hshubp9VZIE6X8NzP45MzXmxx6cHZlE9zwhgOTK6RGCxQu7V5vyuJPuXK3uk7U
ywAjHWEa8ev3pGKNjO4yDiBQ7/QLpucftBZelSqGCvf+gm5NMWxKBUUCD+XOrdweDFO4NtBrQetF
5Q+AluKrO3eOPzWJvZP7b5gi2jPp1RJpq8BErvfOE0VPyW3WgyaMlhkhGCRmDkYaweUhKnNOdzzd
jfuhYE/bR/ZModOjT31tzmoh7WDQ2Aja2f5bKcLxaE1zfWpHhwZIMSk7G3lz+bEkCUqIMSmh4IGu
zWnZHBkAzHW6LnEcJKXdvEvTsn+vTtb4VoVX+BHgD0ykYRcvl7FtFXPvOkoL16eGtfIZLcavmcFb
z405IJCtRAr1jDjYzo+0UIoVh8L8Fo8ucmrIpRrfYFaAc7AqmjEDDJTOBMVCK2JAvS00ivfPlnzA
bn4QKRWzTkDAKD9eb8lUo4+k5YURgA80f7q1jp43krEf9Cj/NKPB9hkUSf8vss3Wzknb+PSEogy9
M23F/63RSFDndkrf0IfKq2R+nHIoGhDA7ZHVgjAYagl7x/fclnlx+ZB+wwqkgy2jpXC9Ug81kUEM
9hJQRqNg0mqgZfxiabm9qFUzitBZNemlCCdY/WZ6PMwylWau+NDXtP+Btqa6d3/vNy4bvwgkiEHn
iinC1b2eNehSSjx0oM9z+lA1SO3W6uwdueX9jqnbOFzCaXjm+cyU33n/rlev66CyI6n3Z9CdO6Zw
kR6nKhvfzKNZnmDDkcMAY3lclglJwBFCOuSxutd/cqJTZk49ic66+QKjImW6SwNCQ0drHqpQkwhp
RAnRa6uPE/JuO95l47pLOibTg6Wasd01iijpcmhzMpjRDFgl4DSMm7ea0iiPTKYp/2qdYTRHU/Ga
jwBFBEIkhLbmzrZvHHJACzLcoSJNec643vU0TKimLpJoi7v8qKs9ZJVht3wtYV/8d6o82CzvH6mN
62yTclCjoB6jQfh1bXAq9AzpxVALMkWd4scsMgCnF0pmIRZnNa1PI8htDmVVMCMwmOGwV4Hf2HJS
D14QhvoZLV4rT8SpBUrAjVXYbpf0pOZLDyNNm9vn2h5qC64gp/2c13p4bvRx8RGJ+YO3kgCDgW/S
A2AF6w0w87QFmdguwTQNUAYMWnaoNCgckTTdmzPeiK1MlZKvxIzhW6Acv95swSh45tWuiQZl2UZB
JqHwE2f/yY3b8BClmfOjg2w6cGPFvWS5l5vEWJr1bm4daACtPt5RJbn9+DxpBnVHSEyIFtalz5ky
H+JgjRWgu4OiY2ILhHfNFgmKJX8sGZdDeq0dz9Sm97biNrCjMkW5l8eNLhpj0dc7kRnE1MIT6DQj
unlBdnt8VLiSO1jZ29tECCRhx/J0QZuy8mHJTGsbmW4r4FpBDxs1+jltYjNIjcYE1o4D2bm+tw4a
c4SsEHrRdkGh/XpZStyBdjYiOxiXrAjKUCxHw+gY2KqX+nT/4m6aolFGoc+x4Y9b7eCUD67i5qUd
8Bhrvjsw7zyjaQyzorPnFje3kegDh+QZoCZWq1oipoa0OLQCpm6fxJBGp8TIjeMIIZVfJ5Ci3l/Z
1qmUlDoO6Rbc/PoqxlN1ZVpsjexOR7j2C4BgyBdBVDMx2KWfGOqC+lMzwnNlQ/Z73/LmQh1qXVxN
nex9tacL3dTSGCf2NNFaf6wNqK5giXxbMux4oV+y143ZtEc/RoXP55lN5fq4aC504RF1sADe4uni
2FPxxYss8ro8LB/spN7jD7p1thTW5GUH1QNjyZrFATpYdE0z7E2w+0KSwuhGPFvt07QU5inyGMxT
BujxXYSiHnp4j3aO7NZyaXxS5sLfUyNZXcde1IWR5WyvXs/w+oaWcQbSFFGUR0R3EdFef1x+rutQ
FWI6FeIKFBe4JesOQD1PmRmNrR1kYdq+zelhf1Y62yB27MPA6HrnFNnRXny8aZRUjjkHhHMoWVx/
U2PxqAq7lR2AuDQfvQiW6xgqq2ONktplVkboa+pe39nZrQ/rkFaSs5P5wUV1bVQTqeE1U2kFHep4
rT+g6MxA1lyYBy0e7f+gYStGmPyTDHBMUqLVwPTrl9ffHQCAEuNJJnjT3+7jeVr6WGcqM+zhKRTG
iAiMEga1svTBMPR7mdHWYaIORVYm6TPJqq+X7Ak3zwtKi4GiG/NvtUi1E2jP6ocGst6AcKzK/r6/
wA2HS9lLUmVSI4DPSf6gF4WgLFdRjBjQF586FAWGeE5OaFt3RwQtft+3tLE0SgUG9XbKPjwkK3+b
9hmUzNXiBDUwawhlf0FQBb9EkhZ+2th73fsNa2CuQVwTlQDaeiZLfLGuKkOgdEFxJlAHgzqWQUnC
GQwtaDIkrDuE9XaCjlt7eCBGZMDpy7qBtwpxofOPme6GCUXMWn5yeKD9CXpev0hTeDeh/90JAp4n
Yq7dgA1ahw4vsT2pzDODx4sFwobpQjNMstCWs/4b2nX3t7t0xcdiGtV36mKYPwukCT/EMBE8JPXQ
ZOfQgUVLLZLpiVaESqOhlKqnofuNAJZ89/7Xll9z/fPIbiDAhWLb5UtcnyvPUOiJl3EYwJphX7iZ
zOXP+fRw38rWrnNTTHw/Dznx/rWVrhoFsxhzGCTphFBTVyUPTsE4u+N1D2iu7pzgWydIS44HBjpT
xiNpo1xbM+j9ETl2Uji+G30daDliPkxJq1EpTrHloEoYl3s40tsLSkmIuIGvLPU318gK5lm7NLYX
aHzUHEHtpYj9NIvME2HGq9s1hHZEzYQoIOFkoe16fdXoLczVduTFeSwe+8hxDqbdVEdIFSBInNTm
zVJ5ey/LxvqgWNVwPwxHSEDwtdFUxIKum50As7PAtqjFAGTVGT4XDJLu9I+3TNFbdGCL4uK46zS0
KdwozkI9pqCuGf/Vod2UB5tZAa6CKbLz/aO5dUHh4uLVcMkE+ZvVDSDzsxkvLpOjU4rq39oe2/fT
tAy5P9KjOquFUfNQm3MMG4Xe/laHsjp2JVowiAFBAdf3PDXeZA5f5whp8QZ8zfH+D3yOOFdX1KIY
AoiWW4owyOoHVnluhBGSUEcxzqhKtBoKLIleK+/TxFLlGHwO34Qo9A/LpNfvQnjo3naQrJybBuEx
pO3n9x4KQOArwKQKSIZRjS7b4b2uxOUP3YL+DwJ7g15mw8D+/Z++oroFYkJ2h2tnGIJSOg2w1U2E
QaaCZbSPj4Nafq5qNX+AKCGWY1IxBAVAgOKi69GVqnU02bL+rPCoMpwwuO9ymKCPYEb2OKpuPBG+
jllCeoF00vnfVYAkMWLlBM8Riu1O/BCVWYeCFLTWHzJEJT5Zalic7u/BlkGuCw8AjStZ2Lm+N2Ff
InwGS5NPCd686HFnPNaDLgInL6uHeoz3zvPN5WHWDTPgcymewQwl//mL98ZplsG0oNzyzQQRmoZx
FeAJ4BGWyRXB/aXdpEqy4SetMI4AI+iaYZKgV0lHC+w6FBdWC++CvvynaUwWUhgd6NlnKhozyhSU
ldftmN5YpQdrNt6W3yD5La9XqZCMdUXdmL5QkAxgTCsPkM9ipsUchk/3V3kT3WKB+0cZEEJjuOLl
a/NiQ40+bSlFMXBhJ9NyVMLGoUIRiqAuHBRbXYh+EF2uPsU6XLRuVOwBy28Lwdh3UM4kkeDIAi2/
th9jEdxQin1GeoIuVIeEUfYxvdSODUVvTf88CbhHYXdKtEn7gnbb/DZz6uYSZeHk398MaezKF8kf
A6iHkUoKG7S1r39MDQpCcyKmXyLdQyi11pyg7Mpux+Vt3BmCBY6ViwAArceVx1ObeNRDpzJ9sPzj
CSGM+qAAWkTVePSCrDL2UsPNVZGrweBAx4V8+HpVMwMiiO8Mpo9kvY5oWlQ+DSil7ezdTVgi946k
QYLc8Ijr0FObCmAiU2f6+NzwH6Mi6DISu/w7o2mi+IDlzQ+z6jo7A85beymHeJBBdJlRXyuHpgR/
mjk7hp9ovf2908sCWh+7Vk+L2WjpsTfavdrQtkUuC7U9itlrmF2rNyPMWcztNOMywR9SZUc1avJD
YSwg1NOw39nX269n8CySi1FEBqy/bm0WOizzeok9fdAVhAzc/oF2o3W6f/Jvvx5W6DGCVPGIu9aD
NHC2RjHlaYahlih7r7duejRab3431UMOcHNWvBRCm87awRHebiZBFwSDJjcBB/TM7/LC+5AFcacH
roLJOOFlCNv0YqqTe4QyUn1jubnYWeatT8eeSYUGVn9JUrp6Pui6F17deYCme7M8mo4oHwYP+SZP
E0RIITXTynK7QwXX0l6wIG/1tW/BtORLlp8SvN7Kt8yRqUzgqA3f0jPEgPrJ8UVv6ce2c4pgBpN8
iDQ03KHFnQKrQNFFgabrk4q69477uX1cDOhcqGbQfeKurj1uP4J5slOcnKKNkryqgeNa6x1ow+e9
qHrr83KuKMsT3UHgsPI8XRKhbRnCGhENvRXA/CX8VoOSBGat8aB1/bQT7W7as9hbOXEsE9NrT9fl
hjaBGeU4cbCOkVKwgYOdPw18VSZku3kn/d3aSoAj3EwLTBIh0LU9CFVs0gVIHDJXHQ6amubBjKDQ
cdD0veb8lhuQc9uUvpkEBetwbSrplMw2Sky1TjQcPQK7wCjdPYTV1gaCXaCASEhLdXh1P6JpjuKw
aS1/Ysb3EMYwWMXmHPptCIXlCIHi670OACTwVTSI2ET5c15c/5Cmp147GoOtXdcQYaUawu2lwrQn
StMdk91+p5V7mrm3EQ9lPNbGLWBUhK7UtVGtnmn+Or3ph5EGOlpJveGDmMVwUR1EamjHifaDqzTF
X2am1I8iU8X3+6uWn2rtCRgcJsTgvWR6exVyweYyexkYMH9O5jiA9YuheNSbzprieV/Id2uSmdIL
kIKaPt63vPV5qdUS4PBcOiz/eumG6MrKRjHLR/S9OXVm3xySpErOXtT3hwGB1+C+vecp+/VSaflC
4wA9PNXiVSBb5paa2WrEhey8KT7oUWkzLRkN7j+TS+ILcVuuo06shHYR2EZkqfA4JuU7VYzVdy0s
U3EwETowD4YotehYidohqUr6bjqIoRpH+CfzCc0xkHnfusTW/sspOvd+2ehFdwHxj6S52pQ1VRLb
Tv81nF78ymxRwp8alkA4rHQZSmRqx3oH3rBxxORsEJg2/AJh1+pc91VM/3phQLwRzAfFmW0foFju
j5I8HOnAAYFLz258FC5gze/LPdzQbU5NQER53rTg6uFyra+xZ3RebYWuAe2LmvyYDZQMD4Xdqr+n
HMklf0Cq43OvAUpF9zJjO9Dk1L802gx339In5vfKNSPa5HHboMzSD+EHKxma8KBT3obdahoIvEFz
FfCj0Xph9igupr2AZMO10hoG8/RMbkBqcH1U0RRBlbUlsHMUUwSaN+efJ4FkNwn5fLx/SrdMWXSM
QSXQ8wN3c23KyIe61riQnBtgl3w6WjVat/Bq5P1OfXYjzJKzQf9navUglqb0dgmrsqwB0XO9zr8v
MjU6kAXGOZSjjbgIq1pO91e4adZyGCAjd9aJ765XaJoRdCoJK3QbeywPptmZcnJyQLJYrYf6u+cl
yjE0W3fH7sbO0j2l0EX1iWhj3YlGe7gUMb8HYj2juEBu14DadZunUFd/31/hpiU5bUhcJ1GNK0eT
F1XXwwtKxhw7JYBg4Zw8s2n1Q+HYzc/7tjaeYl7G/7e1ijIEygxlNBArx12ufh7hwvmJrJ294zs3
VwQ/FDUVgkYo/VbfDMGyKddrmD20qAHF3XifhkovH5Mq3JuV2jIFvza9LaYRmL5Yncqk8uwsBFHo
G7XJgFbLuANQneyiD0W8UyrfOInEFTRCaOGRJq5Bp2PhiEmPQ7KZuQX0BJfFSXERhcvQGDpnaaN9
mkVh/Xj9BwPbJg8GTS1y4OutTKBrd6qRD5bPBWcxgUqT2eM/iKupEpFCyVEvPtrqg1E+HWxEUSWh
Q6v/iNry3xqd4U92k/3BWWcpBCmQT1HhWn0uwxkBqI7C8Kt4TN5WVsMrokdRHSxLqOx8r62jQTjN
KB2+mPxlZauWjBG5Nxl+rE99YKnA7vqBomY1z3tDvPKPWsUKOsE0tC6ITZB0rUzFszZZzYRv1LpU
nFBAh6KzD1+NdKSWJ2d2mbRmlzj012ehLi0XieWZd6Vv/ybqa45IviwnnQX5oz2Gl9cfPSbrOXfQ
8En+zGtztuLNZu0O1CcolT6VQ0e2BXV+qAb37Wzdq5d25Hd8EUnLF0c3FOxA0O6cUM6pD7rZDKB/
vAVKDC9/zLnbO7XDjXCSxIc0mtYCn+659/DCKFMtiFOVC0Y7Bk0PYdgl38Zk7k9N7Dhv896t6p0s
euuMkJ9Q7UFijhB+FVilWtalg8rRb626fOiX+lcZqXt0p9tGOCRyugV9ptVrOaMIO+l2R4WnGPtH
r0mB6uuwq77+i8kBM5WyGXWrmzYXOslF0uuGD5ApeYJ5Bu2wPGkhPEWjWAndN5MX/nff5O3CqLTo
FHfAP9rQCcmw9cX3SrVer5FzNvyc/CDwrNr+pI2G++W+ldv0RtZzNFD4sjPM1Ou1la4Y9Thm0JYp
Eic/T2m3vNHTxH1XNmHtI8TWHCp4J/yySvckw24vAZYhyaSgjLNicuzaMmwRNfTcrK9xy+KDoRjJ
N0DNw5uqb9oHwwzLoyUANd9f7u0loJAkK48SQ8sgltz0F5tKdbPLYy4f41eTTGUslzk6RwlMq/9e
8oqe/sQccE4mhJ7rZtfmtCSyYe2R5iq79Q0v8fyQBzQQKHMjKryHF9taHd7SY1TPpvi4pp7qEU5t
7YUrno0D01bA8gI7zmKUmJLsazYUyk49d+uISm8i5yIJRNbI6AQNXxWaDYOCoB35dDSnixq75k4L
duuggMegMPVcuFmXwNIWMjxGEEGaeF3yjsR3OiMOBv/zMvXQ/MIczuhcGdz/chtLk/EB6b0hhytu
wLDUzHsGsvlySjS9yfU8PnojXua+ldsHG+wXqScoZ/RUWOL1+TAbxy76HCtDMQO0dcr4kJh29x7C
r+zVyQxxjiyh8O9STV334iYKUaNdcNH1VA0DxUApzY1R+vSWuvI1sxx8YaE/cX99GwfSpk0vu1Uc
kZsGYNksiVmXPHTIOf5A0dB9pKlVfkOFQUHEs8h24h/pMq6DEjkvC9KCHhU9zjWKF+VImrbLDBeY
O08fzHQSR4aOHR9mmMjPm3rylQIhbtj+i09urO+RNt5+TYYjiB1UejSMsFqraCWPx1z1ZgdofhFN
P107VBsE1YcCCYs5Gna2dtOYLFrwQW3Gr1d5TTEtQh0W9K/dJmuRXZzNp3aZ7TNZqna+/xVvJyBg
oDERXGSEnvIpNA3Xx7RUHB1hiLkI4glBXcRexFHlShw9NGDfRL3IniwBB5KILQaDFfFkjm774f5v
uL2P2KVbJV8puGPWwANQNIptLHDhwMUrHtREq49Rgk7QH1iRby0BJ+GfuQrMyMY5o7lbBJM+9JeE
KBdkBbW/+1Zub4UMVBilkcU9VqVfb6fRt0LJSopoRke520iW8UHvx+gxsSe44bWq73Y+4Nbm4cOQ
JmRg6Bb9HZkdRMnACYKlMdpPvZbZb0e0dXai561lOWBCwK/okt9ytXlF6sBvu8QleLnMvMQCCoB8
qQRcZwJ9DC3as3f7LrCDL+zJ3/PiLZ8respMppSBMytvc/BQ3yBmnS+JVaWMbLo/ew/Bh1d+OUaK
6X1JAB3lupsRCTUsh7qIYHsVemuiQYfuyWQ67cWUyHMtqfZg+zeXHHuMBFCFcmENvaFTc+Jy6fp0
5KQoMfoXbU3jxwDewK/sdx68lT4f+BhpC2nA50PC7PQqEkRbZEL8hfZW144IDpmTiL5zlsR7ZxlG
qOuSoqTphmjuXCB53NSe8UtFrQoq5UxNn/ol1r8uKCM/5XMKJW6WF9SRxEhf2SyLX7B+8PuLovpG
Ut9dNLudP1LBHqFsMxpxUKp2J9Db3Dl8Fg0YXli6pdeHo6yheRZcpyAphP00qc5wtEaSHbfrlJ1D
cXMO5cZhBkCGZBld4xAG4RhiIvUOcnv+aU1u+WsKCzSW0j4GNd906eibebLHfLdlVSLEAKXx35sh
wNKLiSkNUQSVos1HbxE18w+WcghhzDkVvaIC09f3xOq3dpViCQPIsDcC9lt5riVDxLWxlTzILXjI
2lSfgw4CTuqE5R6Qe9MUDR+wZnAJkt9df8Bp6WYnAiEQ9CDCkFa3Gj9LUDCLqXy/1h/zAWHUg+Ad
jIAsPF2bguhyMifXzIN+KtyzQ1ctGK1+PCpZjBCdV4R/3fcit++pNAhsEX0OyfS5Rl8oglKbDnQl
0ESUtgfNRKsMoHP+OLRK9TRFS/dGEWkHJ29W/ZN4yOs4alrtvKgbBwgrQD+YW6PxsCZw8QrQg1WJ
kB5cDE7QJga62sKsDxZUGO+80GsONnorO0Y3viquk5iQsjoP3xrd0hU9w4qumQVwGCbHECqiL4vm
dLReQErc3+VNU9SnIB1mvoO47PqrNiXJ5TxhKmrV6Nyh8HEaXX1411lt/npnA2JHsorKcaebJj3s
g6NplAqmxgaNoXBxpeCW8Kuy3St33IS4RD+Syw5YL+TOpHDXq4qKVMKUwgwimMIL1CizzjVc5b41
et5v22rEcdSgTm0lYgFSqb20aGtTAWZLqi5SCQoT1+YbIiJbDaM8aGMtP4yDAnNrjZqSVofDTrv+
JpyQK6V4JDlg+Ls1BGNx0rgprCFHDWVUmSBr6895CFMVsqvlRSuM/Hz/vGzdBwqnRH820BZKL9dL
MwaKJHYm8iCL9PqxcKzmWNV6eYL3Z/EzrSgOaZw2O65HPkNXGYtc5Aujq0c3mVECbGHRDERojFAo
F/n8maFu+1yVmYOgshGfvMzREH4w9ezH/QVv2qacBfaCtx/Y5PWCXU3MPRrqpCuiN94spYrEHKp9
vtoZsd+Ww6/MK7XHQdh7wL2tQ0TlWNLhwtgK3uTasDeXpaskSR6o/RJdZnLfr6lKAQF3tQcL3TRF
tPb8TErapmtTVLbyslbLnJEC7eNSqM7nanQYWB7UcKdKsWXJQNUK8r5n2v7Votg0YTKtlwVg6xJ/
6ZBcmwSKbqlw2tPrPxy5GGPvBHsgEtexDXXB1FZxN1CElg9zkSKK7OXFp6ZplbNRM7HMI6nQBGjF
1/uWt14uapH0WzDvMDkn3dOLmBvYKQSFE/p+0aJoge6lxqlp1e7Bne3YH1oxxwcncb8hYFm1B122
0kdqbDuh6tZNpVnOhBVugVd7tf45TDJZN8mC3ky9h0GP4eozy9hv8vKX5sKXTStnj9btJoXiokqk
iSQGJA9dd6XqRC/GqJ6xmTD+iezo8BHeH3enoLZ1JRlKgbpI1jGY+bze3r6IZhF36NS3UMu8L02+
pzuL8MRr+dMJrXrxm96p3yER1+7dlK2HRco+MDcHWNJZo5incoTGqC3ywBz1Fn3aPpmOSIVFF8vK
2m9pX7u/XC8S8aF1i9nvFlfdU2bYcvhyAh8cBvQeN8ra/ZA1MeSjWWDzyKHI6YENiYc0mFSqN2lp
7g38b91Y+YISvQOoprJ/vdlJbmtRr2DPSq3cd2dvCbTGTk+x1+Y7N3ZraYz/kPRTHeLarkylrXC6
pEIitvYS/eBVrs0of9hdcrucj6jCmTvn6HZp+FdJ4knXjOriupVvmy1qalGUBaOYPkVtNzz2KoFm
Dorn1QEdEAxKMtIX0RtZxyO5JPnyzA59trQezpPKZQcqP56KdjR3rv0taYCEe/AX3Wj5TK/9nteh
xtkqBRGrkogfepeNzcEcEoinYK5fPs809f6ZRC78zhsSmuLW8HGsSvugw9ZxKqap2vGGt36IHyN5
UnGJTF+uAYW5qjhmv2T4YSXJv1SlNWV+bnXmxZ4oVx1CFK2/In1dRjtBw6ZdKiwwDbtgDdZt3kGP
irYfU5TgR/u3UJTkCPTAeRosSuFk23NQDJbx+b7n3zpRTHNQJZAkgDdge4/el1k0FcKkk5YzKzhl
Jyed1LezgZ7GH5jiVYMrDy9AnnR9L5dpiPhD+cwt6MaT5SYLN6axETJp9/Snbu+lDlaDA4zQjgT3
r16Srot7azAxNZl6dRgzZt17YtygiSL1At5Mf3j90uSrBcIGWCjQzeultYk96GXecFtK6z2q4JXP
W16e3D5edixtrYxEgdMhwZo379VcJoarTKwstxPJTcTYwtIU0UEkSfe5z6dyB0R3+z5KiAhRMwMZ
ZJXrj2bqc6Q4lZMGttY0p9FRuveN2+o7kMitUwjsRdL9y1n2dYNe0ytq/EWdBlCbjgcqH/bRymh1
Dfic4/1PtbWgl6bkT3kR6ZSJ2Zdxjym3yrT3WR+mZwi8xz+4yuRRNCLB8zOxvorBBU+hFiF+A2lY
Jt54Ze++DVuoRa1RhH87dCT9ut/ty2+cDSkzItlX8Ftc5+ulRV1ZqDz3SUAX7Z8wpHRTLIaDBgbz
ZzMzPa/fyWeObSClJP3Qy1ybC2GlcivITeABaLpTF9viAzNSr9M9k+VL8glZCCPap1mxPoCtpxdm
3GBlKOqxBSgcVn7T1ulPESvouHbLXkdi4ywyl0BdgUiUm7auhcHA52LRkGdRtD4jYJZvxzGcyuku
7ciWKR48CgvUM3n9Vm5qGNRa0P5IAkR560MUoswyRlqPL6ZwdP/Ybz2yso7JRBWxCtHuKmMy4oxp
b5xukE+hekC6RPuthYpZolQt2VVy9NBcxAmCWHjqOYI1yYcBJT+XQ1n6U2EPv+7/nq2lS1iCyjEl
tVq3nkxmzSdLaRNI2ZXkPVrt4VucHhxFarSHf9x4Vh1apHQraVUyIrq6Fh3iV3ax1EmAVkp+MJym
PWX1ANY6TtoRiiItPFaZt1xeu0BeH8ABwI1gHoDR7Pp2xDptPBRzGbpqE++oi6E9ZAKHYKVJupOi
3t57g9Fi4GHMvtMJXms8AOl3ajVLkqAQU35IumY8AlhDq6Viqt/T4Na9v7RbFwp6T1ZWKfaxyHWe
xqQwKLEeQv0Fqrhv1HqLI3ODyvm+ldsTAnWSQ67E5aDFvIZ0DJmwc+ba40D0kxEUTdrAldUhsYP4
y+G+qa0FMctKYgZn1S1p+1RCNldqShQQsSuA3phUnijzB/et3CaBWKAqjP4Hp5DTfH0i4BylLTjG
IiihpPqotl56si14p1pyw3PGv3ZwIqX82DWz+/oDwiNOdZFoSLacVmkKk+eO8FCODXiBkXLpveHU
Gd38b7mkqEWU2bxz9jcOJNGQnG6QHRSGDq5XiuhS2Fk99sIWzXW0B3K/UIfowdOb+WznzPTufMDb
K07yQKRH/1WTLDGrGl9e9/ALFUTIXdqE55qhXUhOF90Pk9Z6pFllPhrJkO4ELVtGmVHFh5HZQzIm
D/CLSGLMDCJzIUTA5Hx51LPBOTodGleaPShPth5VHxO0zXYCi41bATj4/43KrX9hVNVbMBIAIOiE
2qFfNYv7hibU5Ld9Hn26f14310eYDsk/N+NmKLnP8nYaa84r4rjz35o2IZvhJkp5SvRZCbqCo1RW
zqunx8gDGUTkylOLhuJ19SlNSIUqEeciyCymVOi6zYGAk/yRGBTV7sFyX+9msEeIhpiATORXX7Ee
Fg/RrFIEqTM3PqFOfzRhoPQnJ3V23uANB0Bq90wESN+Lt+j624Wh0o3VUIugo3fzZoFv4diGBkNG
aZpq2gUuHOUcamr5tjKmcMf2houjvSe7YZRhKIqszk2mi3RovGXivZs+dygpvReNmX65f2I2Dic6
ykwew89ErLEuhxA1aSUarlMwxIakVxySM897HWTJ3OzkJRuHk2E/epbSsUFDsApnvCTL5srDe7ol
3fk2Gxcqkmr5WFj0+/I67f5SijHfMbqxPkgPKOFJP6rx4F5/wFlVFkozyRTYnvD+h7Tz6nUcB7Lw
LxKgHF5l2b6pc54XYaJylqjw6/djP+y2ZMHC7QVmBgM00DTFYrHCqXP8uMzVAK717iF1xs6//ynl
eawbCExyMybOgDrlF5gW1kvZVhdq3si4PxaZ/KEAhDuZjEh9pIpXBCmF/4PK0u56oDZB4gA+ovqx
Xm8GcVGPLfGQOVvuU5FPyZs4j2rmjaeo+KvxhuJgwVuDZIP0ZiVPG0nztuPUuXEzTtoiAq1FIyVq
RP+cdFN/8BLtrALznAQYSUogKDLW24rjJTP0RhkCDJbRZmAQT+gTlQdOeefjUbRhlBEoDla5LRgt
wugGjVc1ELExGkTUo7iGY5R9U9oheV60NjyoAuxsS45JSaYI6lO8s+ttVdZYJTR1h8CrTPVaO0I5
x8dD9rd3jLCVRgS05HKdLVJ5cfWs8exlCHqrS95HbR8+Ke2c4JlHjXLy4LyH2qQ9OLG9bwkDBWEK
ZE4ytVxvLUmUgXjFGsA0Fe5f8P7mpyidpod4hnY7FdMR9c3tnSYDo+4oSToZD9hCNTuvYearLgQ6
UAVCOXHSPLUmBkP19gjGu3Nq9FdANlFvYxRzOz08D6m3dH2JyZeieWpSQ7tmMSnJfc+xsyFuMXAw
ye3MnjYmv1ip0roaG5rCPH+vp21/Ts0KdcH4iFz1diXwIuCtGagHJmNufQbNqtjp04pYxFXbd2an
Wp+9olh0hhMbLz7Y1s+x8bVHZLWfpwRRMi5483pCtyUSRPOmYEjiSsAFXkqI/pK4jg+vBenVQpfl
YYiKWVwtYhrYf+bEgkGqTFVS2Fq1cj9EmfjvflGs7pR5ffVlHOf5b8Xtks9zbIq/iVs9gHoNTGgP
MyVmw89H3ViC+wd0e62YAaTAAFWG5MzYokQEgw2ZESV9kETUa/x4KqovGW2jiDE51/AhWWcIyxsP
7tUtxwshOdUhhgogaMXkN4+Xh8ftirjuA8GA17cpXBRYj4W1aOd6GOb+mgyjfTGlxu6lHRk+t+fQ
+E9x2tr2lyw2vQMXdnvPod0md5QQDjjWt3rdUxzl3UiHAe7xLnnuyJTPc5SjXyWy/jlLnOjgvdlb
j540qBFa49isvJy/BM4mUu+ZlvYEX4Wlnwq4cc9ew+xtDHbSH9DPOngTbi87ZW70yMlKcDA3D2on
aKvkFXFl4iQNWIeWG1hmR9Hy3irSVdKxpeeOq17vCgFQYNqAMQNRpt61QgL3QkuqPbDY24suaYkk
qSEPNvHIJjgQS6tVEfKyQaS7yZm6W/vBDJvMV7mDr0aHyKWIURkGpxG8xRCkM2D23GsI/5EX862l
GP8oHMRYCcmnBzusoq/3L+Pe1qCpgH4JvkvJjL7+gDXca0wyERfX5uSeWkjJU18vK/jLDDv/+/Vr
yUAE86N4T8lmvVan1AMGA1nV3JnxM69feKb4lL0RylweqUztOBkMglhVajcRKGz21U5TiSeISN7U
QX1QJs/xYbur/BoQ0mMzW9NJJ00/39+g3MDaRUNmQmwMHTXvAsDy9QZDrZm8XpUuemoGwIpJ/KnI
xkGKCbifZhjDHutQOJduFtr3+yvLv3m7MszN4IoA+tH03Vjo5EXesuQc49BQVIVtDeoR/P/o/nV/
nT1zITqGq0uOpEGWt96hmzvOAEUXacdChbigj+jntVujF1tPBx9zz2FBNMQ6vK3kppulaCDMozKH
UJtx+fwUVrlLnUJfkLrts52N4sf9ne2cHaEkPDEy2jPAD653tkxZglasTE5LS0MnFITmkHh144tl
0R7mHj3iOB48XxjLEdHajq3KwIu0g2vPjjchH+gMTS/ajDgiWjLmJI0caYIErICh98p3WoSlPzn1
dL2/4Z2jXK26+b5GHs3LMlJoMCD/QaYwn5+1KJpOtTccEbrsb1CWnyVlKGaz/rZsWmnUGac2qVFy
mUx7BspSUdMYeIPRTB+f3Uw70reQf+nmSsimAmTFknjb2uIknbCaIOLQYAHMVAiiozZ6G47L6/HY
PKl0ImVERYawpSTNp1GFQDbhmfOi732eOh/zxQkvrTHoR2OnPycHtzuivkexmwAKQUT5mX95wiEu
CJe+AiFjd27xzorz4VFEoQl0OKneatOk/NPPbR/ondM9wQddfTTGrF9OOIfs42JZePY+ty0ENux/
otgMT0Qa3X/0Wqm+5taMNFw0HHUb924Vk3SkaDS+EfnaVELDaFyqvObl1ONFEkxBDZ63gCsrQEYB
PM7VORrK5UxfXzl4SG9tjhIzLlHFHdP52NrcaPdWnzkONFZqncx+42b1B7VUm9GnYJ+815bZ1R4H
xn2ig4Vv7xXlGJXsjZIoShBbFIMQBpCRmeJvP9v2Zekb75nsPvcXEYavdpEsJef4IHWmi7QlrLZ7
NbSnCZ+VzkrJDK8j6kBpR/udpVRN52edcURbtLs5mScCDgEcs6UhV5WmhbJl4FntrTFIEs++FMho
+Ineag/3/dOt6bA5+qow9wApx3g21h4OemrCgxQUvWNeen3J/s2U0n2HYG93rgXDflbPIKiqZkcQ
/duXh5XxVDTnKJ5QO1mvbERG09ged3qul+nkZVP4UhW8dHE4QnJQZnX76f5WdxdEbInWNRUvIKvr
BQldm9lLZKzsOs2zwwifn1dpdSraSb/ECeDg++vJt2ztSFy4ROlg0aSQGezm00amhtBLjT8ukEF/
SlpjfPI0GHhmlJ8C+JnyTxVgjmsl6sU3l/bPV69uOrKebvAD6JBsEtlIz5uBniD5n23SV44Sira+
Ubj4MK/tTxnzHRdGzMo3aTL0Z01vjlBrO0a8+gHb93ZsFK0YnT7oG5p4tEfAkPSFeOms6WjQ6fYR
IqigdcXvBdBK93l9spOWOV7hlUOA3nUXQAdpnlQX4tb7X3RvQ3g7LiSVRLhitwY7jpZdi2YIGpuW
fTjjaOZwQAk+9V4toEERgio6rQnCFUm2vt5Qwh/WmjkMgZohmRpqZuaXIzyF9Vyop1g5ZJHa2xqj
hAQO7IyYbxOWibKdaqtWh8DKovLBVXCkcV8tb2qQmqf7X1HbuYay5gY3B31ARKm2dmHILmirD2D+
GFkm+qKH7Wez4vxFS8tbfLSArQuqy3N5nXXG/M8x3Dvv3CG2CjptAwxDoCW04UyFufqUzaH94lRJ
GkNBYM1HtM+730UqOELCZ1Ajl3/+SyxA341qUN4PgZ707cMgoKea2vhzEuXegXPaKZwQJyIVBsEA
mEBK1eulJuFGXqPxWdSq7i5tVyFSp1DSrdu0Pjdt/CllXuqKbM7E3VXdk+st/RMjW+3B+ewcD7+D
IIJ6GwnB9u1pZsZwB4jqgmrIPVRWk8XyIW6zT6S2BvOKkfPqZId3zuYDkw0Qum67qjFqcHWRRmMw
xcnw6LiCeqUQFN2sUDnY245HZnAA/Dnugrxx2+5QiwpQ3jyKoLQNlAiYEXtc0iINkBrpA0YLgcj0
qnholngJjCI5Ql7uWBN1bqpxrC2zuo3lDzajtEnl0m1JIvXJzY2/CsR3vor28JLtOETSOUCQ3DIq
wVs4dgNFS6kmITTOZW2chz6rPy9hkxyQAuzuB6A5RWb0k+gIr03WanIzJjcVASxSy1O6jOM5zhON
oqlSH5zcTphCrQYqDOZdAHlvY7DG8cqCDowILDsuvgxLVz7loWd81PRM90WNNFWZaJNf9Obrq1KA
vCmlUJfSgNp5GxfgKFgUiHMRFHmjBYzcEOs2VXqe4944CBh2fYBk86MXB5wHz7/+oJAbw7dk0flr
e6+5qFoRXYsyrc5TFn/qKyt7Lyy9f8EXFYGwl8wfPLe6DuRGB197zwcQVjNgzqwyWMmNL9IG123c
Kh+DaoYdz8+Xjn6TquXTt7g0AUzHM1Tp95+FnUQCNDTzw0xR0ts1NnfDnHU7X1Kaul7TJ3T8hYEw
le08uzMyOxMKZCclhC/q/qJ710QeLI1w6FZJnNffe2aUcNCtge9N/uTn9qR8NOYqfX9/lb1rQmQt
DYhQjEny9SpOaiSW2aKCZ/SRdQ5DUfnLnDVvJ706mjDf/YrYDc8IhSOADeulvGhOB5S9RIDCMQSK
WsiIbTKI6gwX5L/9VIgvuWoelQD29sd7BZICi3F5u9aLmoVmDXZVjQHEHBNGOXRVoA62/nbIraMH
eW+DFLpVrFN2GbZ9u7xdQn2MZ1yOJmL30bb6JPnYwCBtfTEm+UpFFWy5lj7mR52hvTsB+pSyAC6N
12MTY47LbJo9RAtBrcJPHxHEB7XohsuQaOMZTOERQ8fRepv4PdTCyahT1kvqPg3URsTnvGmrizp7
7iUSxhGr2N4pWijLy045yN4teYXkExLDXIlAAcP2Dck9FLKH0BzOqIInB12So7U2ZmpMjP9nOjAA
ICj6eZwt76mcqYdVc3yE0d9dimIxrWVIqmghro0z6o0GhkgAAEZdWF/6oU9OsSjUM4jY18/w0eEF
sUHbTebU25JEJjxlrHRss1Ja7wq7nXvVW1AAHtfjct+l7Dku+HAQSJTYNxoL613xALmlpQsRMEhl
aueS7ynkFMKRV94zQrIBrB16JsDXG9cVZwmldtMlKDXt5IOp5DZdBSt9qh0z6mARXo7u995xSeFW
ZiHJXRl4Wm/MRSQewpoIwCwR2kW1B/PSlOixhdOgH1Q+dpeS+AYEW3cGRejsRqW+hAS66lyeM0RD
P2MYAzUBKz1Yau+4QOfSIqFISua4+Yxt6OpoACci8ELRPZbkdp8U5VCtYHdDYMltnlG6vluwEgxd
ixtDIxRUTFFcU7tAAMsWQ+UnVZ0dvGl7fhiU2f+utTmn3qgMN3UAMMA2kF8ZZXKfHWVy/+xzBjsV
NXaClNGy37B6+nWwLAAvp94pg8RfsrE8rftmSHFRlDaqfwutZYIr6t3wICrY/Y4/x3DlYDNwm/Uy
Vp6nQzli9Ew4p+mjlkfmUxx1XXtVMzCm92/y7mLMYUmshsQgb56VFohXFc01OYHozNA3ait+mvtW
IdXT8PL+b6wGIAB+SjiKkOReb02DwEoVWfoThlK9tcMRdZDJeIryQ+6uvX3x7ZDVAfMkRwLWK4Va
6mgKM3Zgh/IoUJewfUQS5EssKuUAdryXGpB7kEKSpSPiswk/7KVp7TLhC9ZIXX1TJpgFnErPJPN1
chZ9r/rlpOSnZcq/3f+Ye5UMZBphoYa/RSqPbi5BZHtKVoxkWfBoL8/2iMh3Zc3VNR0EDO+DYl3z
wpzeN7VIvsOfFD63kCMuJ9i6s3MVV93VTiPjDzUcCvslt+Py38EQ83/3f+TuOcjeAD4cqpCtMcM/
Xqeax/vnqaP1KY1H0LW5Ev3jifRIvWTvsaBHA8oCwKTsRayP3CoZTG0cHqUy9CCoxT9c7G6G4V8H
+4Cq19FQ9d7WJLSFSBdkApDT9Xp9qSU8JRNPezbDJlba6TdTcqBXvfs7SSAThbTQZO4J5eV6Ka5u
TKuSrdlNiiQDMlDtNyi1hX1KauREfsMnyKfChQ6I8a5t+lVJgUGmMAj9tDR8gISgfyj1xDghbBif
75vH3pmBgpN5F6gV8KbrjQnhxJE5UiUWsoEf6WhYT6VJHa2IMoS1PZH/cX/BvUOjsknVALgWCcPG
3wmz6V0jSQfYy0zlMcp1CKFLES9c0j48eKT2nl2o52A5oHAgU5P15kjmnWo2WasSpviYZXavBKSD
wjk4r511ZMeV0TFGGOlJbd4lR+/msoCsNrBGI360irk552FT/Lj/5XZXARMADIc866bTykRPIRAe
phZZdF11EVWsP0aJPnrX/986G1unggMykScwAJo1+bM71UC34uSgf3crFwECABq0nzZOQ3ebb1im
lwgNIdig1o14frLzatL8qs5xS6LJs+9qn1R/jnPVDg9GlWskI0PMtL0JquRPdK1046zOVveoqZES
BwU958Evk9zBvelO/0dbapriq0acfOqTMteDsC4pLrQahKZvRZuV0g3OhvBFWBrLaWCONqPMkJqP
bkcqcW6rbPncznl7RBK9c+HkuB8sMSQkVM02JZ7RHoGOmUj5Rq4LbUCRzJ8MuxIPZpWW0PTPR/NN
e1ZDOIjd/ISTbzsJWViaXg0fRAA5blr446i2vtPX9VF6vBMQUppjspZQmoLYtvKgd02Rilql29O2
DKLpoP6J1tSgqgvturQlHH6kRQemuuNM5FQFDWgKkOR3mxdgobO4GD0fU4XT42FMp+xjx3o+8wHm
60N4yuGebPzAiEAUuvYlQ05VBRXsHnPNLApgRfbNoC98EMvsnZZsAUheTjnNJ63nlwi3VnShK1FJ
065Rle8gS8fUH6mOB/ev+F6hUYYttO4lnzeP6Hody+szs9PdHgbqZFAD252i9yJH1fxUlon9d9ON
zMI0bReNb8a27D8h3j7/ldq2op1NLUPn5P7v2TtHwjfKOqgdMYewuRQgFusU2Cgux6B2tUSa/gAi
9r9S64/A0XsrwQcHeEvOVjAjt954M6qTGi4opLtUxH4IjW4XFLPZ5IcIjR4E23tXQp4lOQSlMaaL
12tlU5TlnaF0gdYpjvZGjxwHMKNIlepkQm2bffRSxc19yP+mv+5/zz0nQwkVL0NHhcdiE5jOXd52
Giq3QWypSI3MfY7kDvo87zQvsk9Mps+/cYA0RBmydWiOMi6/3mpsKa6pKIIwItczX3EUB2plmP1r
W68PbHd3bwSYcoCfatyWdCFH89rMRqsPqt7sH5Fxsk+hFYursOvh0ZIcyPe/5a7FAOSFCQ7kAK2O
9dZaqsJEtvgYsxPhc1wpBhI6nvZkxNpRk2NvazSYpTg6RSTgNOulBFxFvYA5gBHizroOYk5Pce0k
F6cL+68K6x/ELT/v1QahwEQvtQJZMiCilD/oF3dD9DfCcsoUREGT51SIwfX8fpqe66lcIn8suulL
uZjz34bS8LDSuI0/2kZWHl2UvU/868/YXErqc50ZUYcPBJ8FZnwGN+ELtmBDiaPfeDFwdyBdftIm
bDEgcWwIZHGYoYGwbTglZqmB4ky7S9NO5vm+4ez5cqiA5f2Twl/bl15TxxSONDLgeFayU6br4wul
V/X7/VV+eqztGSICTFWEgopERG3O0DXbblKmgSnYyrHP6ajNFyNxmwDUP6PGtju+WEZavcQl+Lyq
mMxHI4v6K4OmbeFT/pr6S5sNDjMNFF2uYL+rz2VoWY89+fNBPP4T/X7zWy1JLw/7J4a+ea91WBRL
6MYGRsva/t8scsS1W0pNpd/TmwzUdmgmF5nTiauuZ+1n8Pne99g0sgvavOmfSW1oBfqUblcHbT2W
B+e1Z4U0MUknNY6LpHL9Icsa3iCNGjjQ1NZJTs0Yug9gNq0/OsZtD5zKTs2CBQAh0VGA/mFLp15R
0+yicObiOQYJ8lRE5wytktOSAM2BMOmfnvnsh3pKjrznziYZdwJWDEEBg3E3N76tloUAjoKuaKPq
3DcTF91KCeoCzZjc7MDD7OwT5mjGvfEwtG23s6gmfK+jcJlFSkPX9O0BcvXSHB1/bOryDbBf/ZJk
6g99GruD9GJ3n5LijTo8r/0Wq+N0FfOjOeNJlClHkCZWcW6gtryqwj2iYNjzolThJYaa5AyCc/lb
fvGiJZNLs6E1XPTSSB6aedD90qkH30uROlZ61zlpYTd+iBRcjDImSA8Y86tlnViZFiZTv5C/kUBs
PXkIAiruaX0hRlc/L27fvOh0rv1yOGz37e+XlA3EhpSl2OrwOm7agMqnDCsWTXlnlZH1kRkw98kb
UU9R4zbzl2V2ggIqed8xZufspuHRk7ETWxFV/e9v2CJeXQY4SEegk6/1rv0+qTSlbTRHPsF3UD6N
U+J96NIie30OQGxKc5p7Q56zvbVd6MVKUQAfEZ0YfRg39OeQsPVglZ0oQI420LKimCA1XNbmFEHS
CoCYVTRUHT5HcVqlp8bsnbfLOKvnMKZSc+CNdl4qZn9lW5Xaluz3r1dU1aQbwk7lY5rxvPiF16qV
r8ee+e/9t2rvUv66zia+YWQwbsAtUCC06voyTkV4bmqQN2MxNgcsYLtb0kH5IGZCcrgNSHMtWiLV
GrgPsCIGKRIKJ2aujyqQe1YI/yrsMpgiIiObApNtwF5ZpxzVYBLmR3ooY19zOg9z2wQxvvahmO2j
YazdrwiTj+Q447/bNo9rV7B1Dj8rulX5pM4QWvcWUmSIKMQH7nvXFGXhANwz5JXb/FpbgE30PX0r
u4ILvURNWfMXF//GwF0eRGXXffoNC5EURQbzKAD+N5Y4uvBIRxMxk9EYBcyywjylxdR/NJDPfPyd
pYjPSFiAIG9HsrR5cZVZ9uS0Dvm7eJ6roHFT9+xUxtHg9t6JIWAF0zr/UqqWr+QvD4TZwiSvKdJZ
NVXzdWiW6A8kPayXsdTCz/d3tWf3MpKXM+IQlGwfXPL43hlG2U5SU/czI9T5VwXuggO72N0QZTCy
WsjhyNvXG+pVhVGTnhePKp5yQd2j8cesrR/GUg0PfNOeCTJdAooZrgf4GzcWEaFSMmkuD3mdD9EF
rnXlIW/T7PNiDO0Fmq7wwHHsXWlgAmxKctjwGddbaxlFj1ArIEEwpyaoB9V7F0fT5LtUPc5JbMRo
9S7hX/dPbe97cl5UQ0EhEbFs4mI7Vep6QiMliIrM/cyY/4hA+FA/hyOM6veX2ovIfllqm5WQO2dN
VlNqUd24mC5JnChv88pRat8eY+/k9FbxZnJK4JG4Oy+4v/jeYfJuQmVK7EDJfGM3S50mZq2A05ba
QW/INt/lVqsGqj4vbxI9PtJh37sMgLqYMpCVHvDt67PUUUuEFXYEFm6qDAuZ1nRROvX1tE6IrJHe
ydkyPOU2/OtDQeg+Kn0wRLH2qLk1ojbZIa3Tnl1ij5KajjIEULL1XuIQDie0v7DLZZjB6MzzOc0p
GfetpV+MzEDVI4aa+v557X5AgGt0SoA9AZpdL5rphZ5GHWVCoHvZte6RoWAk5Ki5trcKLhizpyQJ
6mNjFSEEIIad5DQ2pqIGRoC+zNyHxfn+XvbuGOEqnCWgz0mVpW3+4oSnhRlcS2D4KRyd35K0nHyG
eubIdzL7dwIqOabGpCgvi3YDjIV8Px9sChpO7VqX1KoKJmvco6mvvdtELIpnNBhjJgBZ70iquqfx
oDIgpPQ9TOumDASs4loXWfHoOFV0cHv3qsZEASBmJFiBNTfvGO08FeAFE5TIJoPRTBbvmiuJ/WIq
S3weQ2D8xlJbl2ZJFb/P7BK1OjO8Lvp8pCW/t3M6zVLeA4o4WkjrnfejGPXcGceAttLwj2Hm6akA
6oL6GTIUWpSaP15vO/CZSSURFI6ZB1ivNzlIbAw965V6Xz04ZlydbbNuvwljHg8w1XuXgc6ohE7A
oHCrop6Es+uNzLXFU+tdIq/LvoyIqF5fvyFIqIiyIA4kkNxsSMvz2NAmRqHqUFf8UkujYFZcolfF
+41ZNkZzmGXDciT5ycaHVO0Yg7yD3yu1+9BPrbDyGy0Un/N5nA+6Jzs+khYCfXNgO9B4bgvuXdZR
HvMklVhs2Rcj7Up/zuvxAktayziD455oyx7RFO48qFLak/QJ7QopS7C2DREOSe5q/Qj5gpL+oaeu
8VC1YjgZXZv9NxvtwqRo8sELB+PAUnYcGm09kIZ0t0n9t530GvgD3TzmA4WS6Bc69/90orUe1DQ6
iE5uTJJikRx+lNM6phzVW+/QFoimJ0lM0S3Ou9PcARSoaLp+vG+SN3darsLrxsEBTaIZtF4lzpqS
6n3OKmIYn2yQNW9LpEIuBIcfY6G8muNcLgchAzPo2Avp23q5KDfGVtTU16rYda+KOrSBIswUcVbN
eO1lo3FIaAAJFQ6EN2Ebhsx0MMOqr4PGm4Yn0yuWoJvT4hm2raPAXP5VqwIrSxH706iEmFdqyax3
pfZR4RRR3QBzGKWWRG35Tmtnl7lUvIcQhK8Pe0vzWFP89kdvejWXn1yenBASVIbJKDCuly+g96qS
DvBPAeHRmUpZ87Eu5GwpoVjQlg2Nr3Y+ClJu7oFclGapxO/zFGz3XKstsmJF1ARS7+jUMZF+qRS0
PY0kjC73bXR3KXJuAG0UwjGf9f7shSe3s4w6cBZnuXapjm+xCdbr1pkPHtsbX8auCB7gmqRULkV5
1ktJ/SobcEcdqF4kW/ZG2P3Q43KY/Kg2lQ+V0VsfGMuIv9zf4c5dB3Qk8QIyiwQZu1624ae0Y6TV
waRV0BXMgugiqvrf+I5yWyQ7PN/ApderjEjzkvpiJ6Xoy6thKXrgJq7m92PknX9jQxIjgAujRLoV
tY1mR/HMkA3pqlN/NAouKdU0G7qh++vsmQb1JjCcPHbwpm+31FPqjnOzhuArKc5uk/43DR7AFOEd
9ZX2VpLDeZD2sSFq+euPB8+wp1AmqQJbW9wHF9CK36Se+iJSq37tE4MR0r/ijMA9SNDoeqkII1FG
h8qIVScjUs6jenWXibe0M/PH+99vx/3TEGHgHaNgRmY7aYkJJAIS8zKIKnto/G7O1fSNToz3mNHC
TE6149Y/Xr8kzQEQX5IC+KY/j0CckbBBNFC7MTkzPmr6aTctvoZ29rV03aMm+d6V/nW9TaQw5SGH
KZAHtQbNPFV1r5zSSZ8f3SE04GuI42vdZEdMR/KIti8CpQyMX+PFu5EpKXmurU5tykBXyvJMTVw9
5VRUntt8aSE61euXCEaKkzHZ+sHNu90uc6RSPoT0kSl4Z7NdJ7Fau27xYCVUY495tBjB2DPzIaK8
/6RmY/Po6FyV+2d6eznk8ColBlJk5ui25HeeDnClERA08F+DPkSpPE3kEb4OQ8SrnRjWyj+UMyBZ
Yrn15RgqIjNsmUZrPllfOzHN/mSFxaeideqDy/GT5H59ihCBMltC3w6QBaPI67VSy86VhZ2ByFz6
BKmJzk39UqmyH/lUVkwEIhR8aroi6k/DpHVvgJvz2GaMnum8VVHyww4zSBVcE2jsgeO7fTFIqgkL
cRSMvrjbi9uIqiky0+YzKEb6KaU4d1KRWvly/1xv3QOdJrAREFtTIoBTav0B0Ivs89glsElVnWnx
RLF8usfe5yGrv+tj7x60D/c2xYLk6VQKgE1LM/ulWLDMdms2VDgD1+7NS8sIePMObXL7iNtwb1ty
gJZZT0hMbqqb1LfLBcNpGD5uIB7r4zzzwZlGful10dtuUI4q+rf8hkzxkMTD0Q02CNPdWC20Tiol
N6zWTePocYqm6q1ZzdWDjXmdZ9NSMl+fdOUN0yPmZ2cOmSKETKt7Ew7e8COzvS4IM6/6lpau/dz1
kfvcd6n9n1lU1pe6iU3UdNPoY15rCe2r5hCMc+vN+PUI6MriLDQP2wkQJyRlNsykZQ63Lx1f8TL1
Q7Po+ZOB+OZbz+nVl9Kaje+zpngHyeXeUQFckOg0gj9oXtcmMcO/NbnCILTuzf+GKfLeektTnhPX
/NqC/z2qKu4tB+SI8Vs6jhLAvF7OKBMvVNukC2aUiv4pFWt6GFDBgAvCcP2hMI+KOzuO8yepmYPX
JIjZlvST0jbLXigtRB26eBv3reZTPTUfa3c8Ih3eeRhYSmZ5ZADkXpvLpZpxr2aI5QSd1Yrl4jZD
fS5VcoSnCHD4U250btBFSXJQ2d+xHeA1VDHxotQ0t10YbaTiQLe2C9I8Cr90JpN6Vwb1uunZMma3
pn7aZT+SNu2vWg1C8HLfgcnz2nhwIkxqxLIBxLuwKXKWXZi7XaW3gToOw/d0MCFTd4vppdXGGMa1
wfgKJ0GJRoQ+Jh/nMjtaf2/3zC0AzaPMSm9N2tsvHs3rlpDB664L2mjOvtfobfhOnMSPjaNEJzdJ
l89zPYwPdeUcdRx2LEuqrpOO8ul5mTcpBQOEltZPQxfUruIEjT1G73U1ip+BLOQf7n/k3aWoxtDE
lhXKLYSnZzKavkkFBUyJgnGxRKY/AN87FQkY7/tL7dxPaj2Sb8aVJdFta7QaNGb0Yd8IBhU5muui
tGPPi2wB8dT6uTh3enyU6N5fEgDV+gjd1ECNCYpPlJMduqO2GyZkg5atnJJFmV9EZ02vndOFKe//
NgkaYb1i49hzqihhC1h9WYLIbukK9fPyYmXGkVPY3Zy8m3R9fzJfrZcalU5LQjODqDUTxrfEG/KX
RdQK0tRzAkIq9+z39w9w70IgLEIxmyQUT7TZWx3btbokkJjG+pD4YVVWj55I/k30pH3PCPT85HSW
9xYWhKPpnp3YglIFSFKpz0F3ahMXw3HQdUbStkE4ZDYjhUV7glzr9VkiU2lUYCQaSLbSN052borB
sEmzg0it/6zKfHljaFrIuObcn+9/yJ1Lh3ofrVIqXNBzbAugXVdXSyRIo+wQhUm4+ZpgHNGKgPb2
CPWz40SJftgWvTxGkrc9e3PW9A5UZRG0hjF0p0lLm+d2YPwPYiCle3Jh0voai7F8Ks0ye0kHAHb3
93qLfZItKtanwEVGzOVfm+niOsIpJTaBv3xC0nf8RwiqeI1SmdfWoFCjxbZ7joh//LK3vSvR+pGQ
4c5NYZySlJUghN9wQyuWqvPUJ0i3m8WYX+zUHN+NjQc8eTonhZc/3N/xjrX+rFoybM5VARu53jB0
6N0UZmwY8or4Oa/s+IsYuuRglZ3LyCo/i06qRaK9eSPyQYsdQg72hITwD6Fmtu8ZRfPGc+r6OUP4
4CMxS03Utxz5nT2TIqRj3hxnAPXVNqyb3DkeW5UiQKRZD3Fbu0GZ0kqKknR86JJOoaem6cG0GNXF
caf86/3Pu3eYjBrTzJL9NAqY68+rp1ke1iY1gVQzFlyO870hrLjAZPufqsT6Qa62d1Vp9+DvACsS
xm4OEySPGZcJTmHBbCa/6sruSS+z5O1C1f/gqtweKV13VqHjohN3bYdjK9drU9FAx+aN4fwhtq3w
VCCl4YPas65Qt9dBlIRMQIX8kPvfVLvdpsyoSOtNyILAnW7OtAmjboijugscK0LoL4ut5KwPSouj
RQc899VZNx+cZbTOjiLc5qw6c3btRBlml6yKTV/tmzb1FbswYAhUmPkR5tj/efAj5bdeB4TgfilQ
IIROxZDwaH3yrh2lVTJCJNpO0fysL/IlGrLKH/qphADL7V8W+yMt/cCLzDH21cm2HhKjfTWEjQQD
HA8UR3IGnVbI+mdALWHXUTRAf1UZ9mOviB9Rh5TXLMz8okGDek7D5ahWemv0jGrLaRHJT8Ugjvzz
X2LRaNGrJAo7ppxQpEnPyjIJzc/h0VSvoNdhhPT6dk6v9z/4rVEQ+5q06YD10DXb5m+AyhwjH0i1
BxRITjQfo9Mk7PBdl+bWQfXgJ2JhfbYOyamJu+QBphOyOdth5kp4BVRUodKbKBk1YbH4XWh4uq/V
8fjUJ7CSX9GHbCrfGMHCnERpT38trSKMs2ekkLuoi+W+cYe2LU6KM4gfo96iTKG4s/sVNtx6viA+
HPV+V6rdu0rkaPrd/1y3Z8TZWHwwiCRkZ3MTpYDsrcI8xSiHNFdP5mg7J1BRyn9RFeeMS4ri8/31
do6H7IQQgiIXdZdtdoZyMn+9k7WBk5qRDR9m7X1YoDz83Fojn+1gsVvnBGiNXJAeDo6X/1lbYJ2l
qTW3DirnuVo1bzLdCK0fYzaiXw+FRuG+BfVijb6CHm8fKLmC8qRVDGl4ceibp5d8lETVc5vX33T6
h51fVbYe+65axW+iIqFCPog4pFyiLG+NoRDIL3i196WpmeL2qaMhwhCOrvM+Xcr48zIste6rDgT0
lzC14ndO6A4vo6uoUVBVxEN+k8e0kbP8fyj7jua4da3bX8QqJjBMye5WzpIle4KyLRsgAJIIBAjy
17/Vd/Qdn1vPdceWRXUTYe+1VyhglwgGoZuPYBkRpBdTcPv6NfGEIL0csX+XAcqvrY963YbTzieB
uEcIaNn1KJUvOjnDvLxvVUyhCYMfXHuDfBcmEJY9iHBaEtP4m4AKj39Y8D2RXJAvLIf3YAvv24Kl
9LGIMtOXcClDJsaUKVsDFKuab7uGCdL/3F+BBAGoBWxroFWYP/zzDYFgmvO8Am7N6qHtGHLZexLY
CPvktj2qjdfHvywJ/L5/blkokOAk/B9CxFmy8M/nITClyhzo3SAMK/7hSqOPC4yXHqcVzvL//0f9
e2uhN0WPCh8lNADoiP/5KOQAMAORpznkqxkvaJPxm3pDHid6x+0GspO/NeD/mXH987NhkIdVhYPv
fNP8ie0Uy1aA+wQG70YJ0ky33O7vufCDv5D4D7dTUdAfDk687IAKlrJHtc3l2M8AZva+rmhL3+Ym
rm+4qoe5k5j+0pvS2uxz1saaDpeLefdLKR6HOANH4QPbm3tYPqPRN4GtV2MiYB+HbiuPvZWVSbsl
H1oOV7uWfKldwT4IcrZfTWYn2pFqJPo4MhVZt3tBvlg++rkHKUb/nIp1fEnFlHxdAhhy8JRYmy8c
+OPY2YG5K0xu1X4YJm+fmEjSX+Caw8Zbt1TsXb1NKNjPb+M996X/AuO36lo5mf/aAiJLDlW5Dz9Q
31l9zCIyXjqtEN37sPNmxHREmPqJB+W+IKJoB46eUDf22kFafjPKrHnbIbBj95PjKelGrFP9snu+
8seaFuUCgwMndnXIWTqRRzrCR7xvUXZh48Ev4Fo1bfxSLJwsfVKY8JHYcXBQZtlhO83YAvDghH0Q
fBkQVSkPHmSyEagGlU9KnmOny4z6+xU+TWnnJ7jXdVkARnqagU28+kSgfZ2QG7L0FS030XnIfm52
387ro497cmQMU7C/rO8/j/KzcToqWUzJsXch0vhjfa/YZmADg/QVK6uvs6VVt1CGiLq3G/7hLw87
nwP/d22fH1bjqkXxAukLqJH/3EzLAr3E5kmGANRU9VH5+tRQ/zeSz7+ob+fJxjm3DzfTGcAjxT8f
g/F7aaDmS/tMTDw5Tg2LN0Ca6JEwnLudzdv4QhnxN1UwDua5qinXTjVpIvpsyszfmK3Idj0/8Z8f
HGUbklLwbZ49wv/kZsJBMB/iViN/YkJZ91p7lQTwxUhr4VNeDeR9Zci4LV15lgJmBjYKbCXTfgkn
FQGL08nEBVSCPEHeu16s/hIR/V6AL7VykCjYtPJD3lpZd057Ky4pYhuAbOklzXsQShb6pImQxXF2
+cg7GgeaHeVYIXXDQXBxzDj1jzY4hp9W/HzktMp1zdrM7ASi4h56xEluU+dJqH+v6WCmi7YIgzqK
pM2ecFLU01EtsX2wuYvfRsrKvTMDJcOFmdnyQQatHxtv2u+hTLDFOXX40ldWudjzai6/Gx1A6hyM
8/dUQVHfMVdk/tUGub/SXCdf5cyq+xqmYilUaZatfUYYTEvNqOVt0rawoZNqQj54afL5RnAew22Z
+uZjtqbckEhjxyvHd8d6uXOTnlLbxK8Y/C1Xm40ChBBJs1dfNgvpEj/D6lGy+QFDpFkcItsRD2ea
RtLO+2YuepbX4g5ScKwuDNO2V4jh62tEB6C8g780ZijjTH3TITQJiQ4LBC3+Aq0VHDil2vYbpsYJ
lHEEovQ1PHe+YT/gL8xBBrj2qScMetoRsUNaJfN6MqzcIExronipoI/JDkESg56MI7axs7WV+kDD
yB/ZhKrl2TfGfuMihRs0QyLhGyZ8U9NFmq9fJ1hNJqBDxukzTd1eXc6wLt57mYzNRxyYTVDxOCZ7
0B/IB8Da7SWopbnnDXJg+y1Z2p87/viXaDUCHODBUX1d5kyMfZqU7Vsad8qPruJUH7Zpz2rQhmgO
m96h0MgzWBld+q2m7MFnE8/7uEBF1CG5mAlwcoo4dGO1te7LPDbuMyQq3Y5gxOt78MswdCiGjNyO
u8nlofVmLDprIP4FMTFJk0PrZnGyYwK/KAsviOKE2WL9OS1q+4UmvsavNrkvlivVEIizd5X532gq
JnvkTdzfCFQr21tdMESYIow9cf0w2TW5XTdLTF/zRohDGOrqCf4tw4uHGpLcEIlvr0P/fJbNWTfA
hnSqhvEC+4g92yI0yBOb7L4I3IlLuIU389heE1bOax+GWMXjWWvHu3URajpOpsJfzqctFFeTi9MH
4nBd7ExdJxdcLEgQgE8N/zHEid7Pa2MUoo90+kFAa627sSjYk1+RtgyxQ14esCHQFiYrcY9lQlTe
V3wrfgWr6qUrPZQ6XYRby33OG4slKoN6YZAi5xcwmlI3MtCG3NYZBTGSbaVOr5CUUZJeCDkQ0bGp
nvKeIGL2tmgNwpeSmGO/RimeJ3qG16Lc4ytFghoFqZdVuhupXEPfRvCuYpFrgzokKxGQM0NTdl+h
IWKXNAz6Aar86rue1tp2y444l/6cVmVP8LLxoSssFtV1KQr5yJKSoSwvvK7fnWT5xbgOaKIIG4ue
DxXzD57manjKEfBreifsrGBNixFuh9Yoaw7JEuJzXeS2OcCBpllg6arjS43Bw9QvBacg5bBGzV2F
UPPQZVEM6pTYiUPQ1FC+37hytep63EvxM6FoW6+UYPN2ROAPT0+mgX9pDyJz3R4ovrK9a2JkSIva
kvUZ+adn5W45yHt4k4NJksPTxlxDclrp4UJQPfNuZns73gVWsd+YVNT1EUT+rTglpYexQK229Htc
MdXt4GiykoPNZPGJjhu10LyJ4mL3gB37s5HhIxxJRtobTRdwcuq1BsU7FwpIY0mW9DpJ5pZhK+7F
2osdMp27HMtO41+b9lnzvH4IdVZ+Y0O7Dpe71mv1CDmwVyczt3w8TcqkT5sk+3b2rpwe6pXjnSAd
iCMmZVA7lnWu9JXIyfg9PdvL9Ego9U9lGBt+gTTbKV5vIU6+S+Yx+7KPdsHRnEd+HWDxSTCvyOcP
YHZlgLnUtH6RG8zNu3WvlwUhcAiKXm2B7TJDg2JOYymbp2AzxLfEbKnJAUTivTkqD2JOpwYS8XA3
Nb9t9MSCe2CmL9iWaeiQ+5KoqzWn6U9R7kZf737MnpCqUfijcHN1LeGwpy+0Uq7BlzTbZ1pVqB5T
m1f702oFu0lQoqKyoHgtzMFL+6pmWr0mQ5I6XIhu/D7EMOedNjr9AX3tkHeUbsudpVjmhzXC3+sa
plZuBvO/JMOJ8La9rGLYIVhCWq3tnEoRlsPXJbS9BvHn4CfoRw7gxdnypuV2gaW80NGA4WXkGR5r
t28mnPngbbYs7+AHLA+KZxvuSmvh7yg9TfX1nGncmEgaG76iyiwRPJ+189zXAWTl63UIfOhL5IFr
VAdZco0ylUBGhVW/qwtE8M0Sgt3Bl/AH3GY4zBOhS0RAL8UXaw3OwmH3wyd4uyzvElMqdmX8sOXd
XAQ1PVLjoAec95CbO9HA3uRtR+k93M6YqPAO05W9RfDlJM7kF549yD0b264qRuqPG7Z16FnIVIHO
YGmg41X7ZrsqbBj++DWfj6Ci7Q5oh3PbJS3Fxg+qnscvqRKCdtLM+sElsv7uyxE/JipG4AcU7fag
BdQRPWM4qU56aEXbgUcg3odE6CdMlMvlGGRWxxP8VNcckTVyET0uJwrT+1pDLDJXay56tOL2pDTb
AEKwnKddaCJWh3VkvdOZ2QNYPDFbb7MsolM8y0/KnmhDnxHaDdg8Y5o+J0nmp56BUfM9MtEWh2BS
Ch94neI1bam195mZ0/piHexgrzWBeOJ9GAZUcrXw5N2JNFl6ZFvWH80O9OOQEwXvqDr3FD5tg2J3
8HqnTQcQ2a93hJe+7nb8VlAEZ+AX7ZInqotzXgD4YENSbgc/NyuuFZ0KNO9I78Q9avHJezbm8aH2
m0DsF02rRzRWzZXL/Zr0E572ifRSBttjBocOV6hCnUqRYyeaARHQF5L5fDilQM7bjmpLf4JCALEv
SriUv9RSu+Koq0K/i6xWYyfKkN22VdjxWsas+MIBMMDeLJHJJSyJkubg81AWFzjLzW19NknozJal
vwAYEORTRo9SYG3owUSFsiktKKeXsVmHtBeGcNtrshJxgHdF9gmFQnJ+GyzD0s0KeZC0aPwJni7T
czEThgzRLd90V7SD2bscivVvUMTi3pCuBDs6U0g/wC0xzbyfmWjWmwIHlLhpgogz9rID1wQWevX1
PoKJ3W2rsfSELWlNP1bLfldOLqeHxjO1dQNIcrhX69IC2ADBbO1V8JpfeMiUPXQYBrNy4QhyhJlv
wuWQJ1l9yuYpfycTYOALGP5gE5iYpk9ojwZ5rLOpaW+5RCZjl1K13qmCSHmlMlxWnS4GuM9STE1e
Umez5cj9nn5H5ppNT5Tl1l4ItZr3Oo0YJaGHYI9kRSPVGw4juI60q0awqtswMlhSBC2xamquUVkX
EKMDKh0vAFwl1cFgYprCrL3A3p047psT5jUJ76qzWRsCfpCZjWZurpCtaHLXleg5gFYhD8GiyIMI
pUe0hnulLcH342Ax9OEYHH6wOPnW9KnnDQrKiXyTLl9Mr5AShMMIyxpXOeCTWxsNvNNc6kDSyjGs
SoBS1GbrZL64uykqGToz1js4epVTum8s1m1f7YoUp5IBQegoacEYx7uHcAtPZqHTq/Y/nBiqCUfP
2H4RlW8yVJC2pEOH3JxKXNBqBeEPkx3doAxDHmcnQWt+Q+FcolArq9B0ZmXFTz3BP6zLkR/lTk1i
tHhtpthiogFHtLojJMQABZ8GtD+2tTr6upDuOINbSDoQ0bXuR8h4cJy1LeJH7J6M7kINQ3m9F1Hg
Y8BvKrsYiRzLvpgFYov2YpJ7D2VizPpi8uGR7HyFyxz4Fr8MY5VCRzDUt3Y2SE7Jp2aqcQXCkuqR
4hj/6smCG0RgXe6d3Kv9FicDyupitihNkPCb/5okp092nMyH28dkvC1k2BK4y5F4XHkB65qzYoX2
oq3lWxq2zfSBrnmFqVLT3gi2kSe8kazoLdqAEzQXeX0cphC/MLGB5yLBWMv6MtBC9JGw+iaH4UqF
zZXqO7JuuNzt0EwDtGyYjB7oWpUKxZZODsImfutbZ6vfFdlJe0P0wr9wBI/g7fsQP7zHdOogl8R+
zmULWCsLZX2VzWXI+8YVxWMssm0C4mfUbZSpA5lTcv1azgxlZmACr3ldEJ7UVwYZ9J0t8nHpp6jp
TW5gRNevEJgWhyHyUfWBGf4S4CNswHe1oLwM7eD5jeZ+pcitqda5A665vNg5kv0YHC/na3jLk1+8
Hkp5GBaNdrzKVlZfbhCCzQc3VMvaWdkmb/uU27knAAzni3zU/lTlfmw6MlWQ0eIngIqNKToBF8bZ
d3sdosC2a/VwwPIsf+Dqo995ImAeZaP2iA/HeT4i7J0un8QsPr+rx125Y9Eu1a+IKQmSQ3et0Emj
MO2cFIM4rK0A4iaRDKRxbY/4kb1ALNlnluz5T28YlnEqxNmYABoAhwnJsP3a6MCvmVgqDXsS2MD0
AZjYu01K0CuRBj9io6VTgoPR+fINJpHN7zrbCHItsqXhBxGiq2/XsVyeJl/xrzBrq9RhCKmTHYBb
t1/vyNr7hSyA5apBxdUieTRVP7NUpivu3wGYgreNf8n1OrDLJYXY7rKhxYoNmMbp97jmqzhKFGYS
QOhUfMRJhe++FnPSI+Ik1QBhxhYgjFptvDxr3XRH9F6ajoQymN43vn5KLMGUBI7RJYiwFGZ2uLnp
fKtQV+FwmW1+ARUL0lgnw4q6gwfR8FshUoB3UAnAl3sC+/xzQbDRDy8cl2ij5KQOIE15iXZG4C7C
8kf+XFzPHQ+PPJgDqjIlgCt6c7/WtMTbQBAeMKE65Bgn4CtfT6kJ5CPVAUOCqhVh6YphrudO4JyZ
jjam5LepKvQTYTiPPOG5gL5bDKA1Y33h7x4nt36B8IQNPUMB9ZJEnSwoDGJyaTCgaTpo3iwu5+Ax
nZUwregKuiLT1qHE/2JGUyC6PQb/mUzM3CszsJ+jnOl73Ibhm0e1DKwaLtBvJoNdc08ntr9tyDDH
5ysTKFlV2WxdAd8Q1ucK3MAavdnQZQPL7+yGHgdiU8g2j1vM2EVA5vKz3ebleWsGwC1OOyHRTBtc
ixYAtD8kHDdED2dv/drUiFjtSjbHJ5zXwBBETNbvOinn30avs4ZcaahtH/ZSTt0O674nGHoVL9RT
eYVuwP8m+1I8c+ygX1HPIO4pQCczWv4U0G3LiwryIJNWa0fhodt0KXpQ5NqXW/Nm0BmGjgNu+J5l
buYHsFpqcTS6QvkNv2OHyQrZ7SNwnE2htl5E6DGUmewTQQs6XBftDm2AyMfiq+XV9OjzPHxvpZbh
1myqWTGaXGvSpaZi+nawvJmOaL/hhx3bdT4MzrTzlcTo4HMA1H/TIgtyuoapZP0Er7KzwRzGjrqH
9Vfjjqhfxvs96vBEZRA/oDJfb+B9R3lfLrx4GxbZbt00TQCQPUa5d7XbZ4b0pgrWwSBwSdc5P5H3
cYye4gStcOSsWxUetlYB/c/KZLKXOIr1aSlHnnRVTnGYR9xnGJGlc5L2I87spz3DtQ1l8wJsEsw4
Ak+nNJsBlAo2PWeV9ds10I3yZUe1jKlfQON8jBmSlToGCH4H4qjiVRiBmfZqSB2Wj00A448jIvA6
Ybcp63mTtOq4LUUce+sVfM9ykOwelC3g+MXaVjb3JUaIvxUScd9mg4YXe/FcSfNNNleMjqtAyZaa
9Qm7AeAQ4nL8vWNisvCirtaxVy18cnspbfFGyhnTiwVZEef5SzJlt4YXyzUHkEG71UKue7FZtpsj
HaZaoaXOIoae665/rlsc3kDKnc0BfnxMHCgnSBJw1pcoDDBH/03XNd5uJuyfSuJMvUvnbMUOhfZ7
uUApHK7JPufucjMquay2lHkMhipPT+PattOFQ/3yvY0RvWyh9/ykaWHGw1ga8YQc2eShrHX54jBL
HTpvqvoJiuXxqxnWZDhOsia6c0mOXxk35JL3FQkTWsO1pIAC4oarw6JvJH2Bg1we+ELPXGO3nFMl
p235hqJWvHPf4GKsaaIZ9n+DORaov/4S2MjuoXEtsEGkFOi26i3VsGFMJxhkSINCoSXDT1oE4rol
gKAFX7HIFCYyuRs7aNbn2IFKn7+hPKmeSxVr13vVxGs266ztdE2SKxW2pbxZK7NeBT/64VJtOX8b
dwBJtxw+j+bEYNE7oNYPaFHKQpOvOxoXfiQAunE9CABWl0vd0LbfMPp/gx0QESeoz2Zy8Goz/IQh
LnsCY0ohVyUDOKXnrL0Ad95/JSbWdzYmEkM2madXIPeLGRMmi40gx1beZphnLV0e5PCY5BnuduuD
E8dpmeh3Bv6f7kywOBiR5AxNWKP2cuxSlFMvdAsZykg1yeVYBeredzWBA2s1To0Olov2DcLF5KfA
Avi5gNnAe8ws6Ecpc/HgFlQQ/b6aAvNxmLpc+N0C4+ODnvwxVMwh9TCM6lpNPmGnLHXJdYODrzrC
IaWcDi7UdLqUTu1jXyE8Yez0UOHicY5kt2W5+PoIdwLUXuiCIWHO64GfWpuzuefWZFc7gHrMF2bj
LwQmY6TzPKJ0rcawNgDZzTIBP6tKXNQ4bVFtMLD7Whw/G4bFrbir7dyiPCJ7/jmCk/FjLmH82stM
ZagJFjhatGzAoe3hHN9j/Obqrp2pfVjHfcgO2BljDRePDVF/Zeu38qLKVMrQRPD9fSnImvZyq+bi
sCTAfFBNZF709RzL91mB033DEb+UdxZEk7st2dqsN+2YPYT93Gbi8CH8BlzT+ZUiGuRMKsmzZ4JC
2nUYqWGsOyp5Hc5FTw/TseSlNjASgVGWyB8Uup3piebj/jmC9NBczeXk35phYI+VaU4D06m7jEnG
LdB2mwMXKDdZgm7QtndLu60fGFk0+hIaqfEGDZH5TBTDyWBjjv8hxyR/3NfdtagtwwKuKNqBB42r
CElVzQ7slqKIAKhTlwotpyz48dxwhwPTsjngYGUtwJvVm8sZZC+gR1rB/GJDJry6targOCzLVdxv
JY1fDa7t5wIvZwCXa8l/zw1H1Xt2y7tdinaOF/iM80MphEYZKyIFUl7g39IB4VkdrIhB/9pVq9CO
1ljmHaIuSuhixwBOIF7sU7FSYPuA9sm3KtaoIHJLh5/gRsDuaYHzp+hqWHS0dxjwAvRrphIAFfJt
SHrYsEIJjm+VQNAEnol94BMb026u4BmG5PdqYcd5Mstr2SIz7MZjsOGOm4J8Du1wBXWurnaNxBAk
Y38Hm0Tq05agxz6mq8Blk1vO9osWoPsb5NHFGTYm6Fy2gJHT5QbUyneLk9CScZsxcIxYPZadFE0D
DCjB3YHroWLTsdwnmAqi6MvUadglqJDHtPFtarrCrBs5hWIZk/sR2DOCbbVUi/6lubX8PrJmRXaB
GyQKHuRYFhtO0SGX+VGpmICAEhgonfbeDxhPb33lCuPfjDdmv0ABo1nSCVqA29RGkDdhTJfz5CVf
YtnAjT6XoEh1bKxwDh5rk03iuWCVCbRLYS+qYCG6meK1RPjudG+mJKYAYnDplJcurSCrQqxmjip7
SpPkPeXjOl6JuJr6/P/GYb7h8KvwL1UWdpRaSbM38y8EjOYobTD2wzMW3ULJ0Pk5ISva/H1Ns0sS
Zb7emRIgOiYGOky/YWQd9rnHOBmN2MnqitHftN1r5EeXwqkbNyEe910ieWX5bDLcnfdpM9OqjzCe
j18wbrHp6xgq1EI9basx+zonmqTVSSnMCC9pFgKGyq7Ym/0zifOZ0INyjn+fQJ2VF3iMxTSRneO4
N1yJCCf4KMokxebOapYDL5OwFIZBfmNLB6unGQQFIDCYqMDlQeLbgXjC+ZpcBrL75GUk+YxKw6+a
YFhCg91AcV5Sgy1FwLtoflSmqOofvmpkvVwMmJMy3pWxEtoBgRrK8UM3uGU+W7Su9BibWAw3cRjU
8kA2A3PsHro3WH7zOtL6JlpINi6GIoTxNkWHXl40SNhYjwrQ+f5Uafz9c5c2GBXAwh8Jfp9sYFG9
VjxN4je6RVwbmJVs7aXF+sZHqzLZXgAW9+EqWwKuTJ7mGKUAXlvt9ZZ4mDpXrpbh0o0rskSWSQ0r
rkrvxD0IUdyc5rX287Xd010cAxkL+Q3OHtSgz3WNPQL1LNNLC6rJ3olp27NDkWxjjVkGwJZ+I+XU
fEjsmGd4Aop46zaCbmZPcb8el7jAFgF+z9tXzyL/ZeOe2asKh4A8xFLSrwmzc9qxJKxvcNlk+Smm
rXwe5rHwHdTzCiFLuP7KI1zM5PyNOUlr9FpFGy+Zxg/1uDc2esWwXT49MYIcUnCdtwsQM7M3CJCA
MRFg9m3nW+BwHUQ1ySMmqUwdZCP2b5up52foobPXrWFpjYbJDUdn+DBhiIAaseMGctsOIxR+N6H3
fmzg3gEic+lG0tGK8m+LYy7rA7FL6Eatt48x37cVhWxI00Pmc/Nzgyn5x+plvE5Q7CvQYubqyjsY
3qNJq45JgX2BkEt5VQhhwBlY9luMgYI6ziyUNzN2z9rtucf4Rm8UAb3lsMpbVSMkc0XbgDay0Hrs
As81MgIwGMdkHiDQj3HP4quedQ34tFZhOhgFevth55j8PguciK9pYh0waXiYIhyC1HzDXKMACUFl
FUgfHN/u62AISNNyDvYDvKPmmcoxkyc20bp+npH8/W4QaAnCThnJZzsHuQGMIW470I2MU0/WKI+W
tfHs7SBrODXDNEz1a0QK7q1bshV2HcqMVyFd+eUKMvN8RyBlGtBSE1zfrZ2AZcBODvMamE0C+1nz
lN9CtE5Urz0VDNizQ34vLv4Jg09D67IzpLbfDMPddIzbCD6HQOuO21i2SL71O90uAWux8uAaN/Ib
sKmSEcmGw6iOA9392w6agDuijdx+jFXGf8LIvmm6lZN4M8L4KZw2Y4ZvdllBV244F4+LLgeMLvNm
Bm9x2xdMWZbc3qBfQvsKG/727ixvYH02VnzpwfTBHAbDVUx7lzAh+UCPyF3tEDjqcFkFVSadofvy
wjk64w5ZXDDPr1Hp2EMZt/i4iCJofCWRpB3HCbR3zNYKJ17WgnDFgsNx3rawVr/IAGm+Y7AP5kOQ
MKXusSwBXIt90DcsosQ6Bkh3Ag63cygh2QfzVZqifE3bSFWHYx/rJnfbkt8m2tqhSzEJ+mDMVQo9
ngOle3ZWNCccRg0/IUyVn3yqE9/XGF5lJ5W17ok4tp+5fyS/m5mtHmGtA5vXccYh3iW7bLYjH7bt
cQA196UYjBlvbFvN/EjLIFhvQDpYjpRQ1mDWgyLj1FhMxc8QAmD9QDzTwDIzYk5ZPorx5HXZAv9B
AwgQdomh91vmv024e8teZfDBeYfEYtoPJgX3Dbgbr9kx5e0Al/S6cDeYpGzzRyb2ZjjuZdJ8r2fX
FL0xUwxHbG64J4hxGpHvHl1bXpl0Xu5CRMpVDyckoOzNOE7X+ZwAwuYZOrkTCoT8iyHB/sIZiuGW
HNIzWARkO0X7GbOmtwJh0G9C2P1SgEqhgMEmGM2CHiTfLLfkNYswJr7JcN897WNWoR74/5M0/8Ur
A1sctkoNXI9S1HR/mh5Natk8iirgsFrY0xg5uQrir0/5UwoLk1/YHcEBHM50LTyP/mDCo0kx1bhP
Ta81MOha4e2TOQP3SYLTEbeC9QPcyP/y0f7Fzzs/9D90UCgygSie//3/0O89y3ATUdhSl0gZvoFP
8vwyI2LgYsQI/39/FFKTQdaFexRulT8FW3DgydQmdd3rDLyCohmWC1ZJf8EzM/3Fq+RPVu3ZL/mc
0v6fUAg40f3B0OOrnrDtQtNToadOUqQlyHocLjYhqk77/W8ihv+yQM6EYWRSw94MzMA/Xp3c9E5B
IWnBH9jyK7WHeNXgIP3LF/jfPhUYzdC05rA//dcCgZh9rGUUbQ8KHwJnVzDAC5rJgwoEY19hyV/o
lP9lbWTIcc9RyEMtgUn9P9dGDoa4c1D4921lfgxlKg9sBcd88PPf7EH+2/cHa0S4VeFgx2r8gyUK
iZzRJhnaHgiIfQEhoL5TKHv/8v39S7B3XhYtdHpYERX8Ff7U6WpiCbpDvKZkAYg/S53fgbWRHWyT
FA/BNKEXitNnU8XsCyaL/piDI/PyP58l0PiA813izoSi5vxV/J8Nh9auhkwDX6qzoM73QwuqClha
RfG/ZpVkEHedl2QD5A7pz8UfD8oFh5IbgadQ6dah7BAxAD7Zmur8fV/132w7/71UCphAYqYF6i3O
yfaPDZfwzGF0ghY+4TL+wPwEw80Nnggf/4+zM1uOW8my7K+k3XdkAw44hrbKegACEUFS4ihSlF5g
lERhnh3j1/fCrewuMUQjW5WWD3mTV3IC8OH4OWevjdAufc9j+lSwsT3ZptW1zQ07zxO+fIVZ1hsR
ZQ4SXo7hfmyc6qmlSr0nqvlO9qsM0FdYuzwep3ekPL9v0Iy7ETpYf1tL88m49ux2GgE960GOct9g
1xW0g+XsS69pdlpsL4FulMb+7fny6sPiWMycodkYAc7Lh6WZZLbanLqSIpmBlp1Wd3r8lv2M4aCv
rLwNhdHSSQrc/4+XP4+7GYls+loHBdDLkSurxSConL0gMtfyodDK6nYxC1Kp0zyVV28/5e8bABJe
iMfb+cd5dAqOSc0+a8bWY6wqdg/6tLQHY6WO8PYor81SyY0WaRHr3zilD3Atj0ijOmygs+xQDNfU
rYaqvFjoj3/nBHptrkiB8gsxqbPVgl6+vDX3+taBwBR4dGtdzmqJLi16f74Y8Bj0cK2saPIJAjIZ
vv2Ir71I+He4oOGoiIx2ewW/bC9appP/HLjZrpMovxYiluWu8JQ57d4e51Qqu61BhJUOgk4Je8w8
ORt6zcD7YLE9pARIBUHAsuIyZeyoSCCfpIEB85lB/uhogrycTPdPrSq34dnGpUPlEi7qqfX7MArK
sxSXgwhIdmABa/cz4WA4N2WwDXX1HoHvtZkDs3FjsZrk7U/5mgkQjmxBxhq4gz7u8YC5iTAN2uGP
5r5zSL030smLhSC6pkvLi43tWoZFaWD4kOXRrmwb6+ztb/jqUJtHqwBbAW7sZIGTzoriLrK8wNJS
6xugCpzQzbR5aNLkPY/y30OXzVr7v4c6OYwIMOyBQpMXjIkHrFrgJxqTPwvx+JY0ZOIt+fajne6a
QhK4bEQH/W/CszwZj8sNMLchH8JJm4wD6qOZ1qzF2+ebd4BpzuPeiUnhmEvRv7OTnb7Uv0cGDISm
cDt1T7WLmRjQNAoxhG6fuz/LuvbOcqq/gPGN+p01+NpQEBN19mZog9I62WNswPvFovQB0ezo/qSl
3gqQRXxSY6e9d004/X7bUyEX2/jAmxvD6XoriqETaUwXq2bOH6m4GA9dOXU+xQn7tnCL91Rxp7sn
w23iXEgx9CwCvDx5MkMNGJ+43hjOWkqPpO0e5N+iCTQUFE3rmt+D6t07X+50S9sGZTshLrO2i553
EoSmcmyVU9OZ6VLk3Bxz8uMIiuS+Qyu8J+KQIUme+jwZWvcpWebp7o+nLCENX5Hrkckznyz8MaaI
1i2lCsulUweV7+v61izj4bpMXBlSaq1pGanfe+hX5hDKfA+0mQf3ENXUy/NiHAjmGUSFeZdRp7GF
tgZEqPbPuEvpJXj7EV/7rJsa33I3AC6T6eVg7UBjCLGZQihlpoFX2tNl3SX9dWQsyV61NJtpTa2/
81mNV+YukikwreAHMfc4JZUXqRPrcd4oOtE7cSlI21J1cW31rVC1d2zHafrkJGt+nqle3HDDKz6T
FDbDFsVui/8NpbLIK1MyU8g1wqiOTN/AXPy9CPrV35IOtQ0gSI/p6ZSfuaTjKp3RlKwj0GuVu/rM
EnnsCq0/drYsvr/9LV6b7Q5SFwTp9C7op9EdYs+qNO1pCE26ojV6ELUiCk06mmiWmasLvFTTHeql
6CJPi/4YwbwY92//Bn9TH35VrW0LjtjIxukeKDItFC+nQ0eSU2wORmHe2OUFabdy7+B/fnTiNN81
/bIGda/kx15fm1AWNW3cfOGwHYacUgoNTm//Oq9NTqxmXOJsYBHWKYqHBv44qgUl5nVKyotyUcvN
qCOu0BL5LW9ihxrT3L4zN18bE+QDsS+QWE6rk2NqKnR91aZYhSiDssBaxLiVopRzky3umPsU78gm
lJHlvHNyvDouZgEbqZK2hFNHNIMq+JqQZsO83LSpH6hqA8cO+JBSTUmQzWp6ss/y1nrnk786LnDD
bZdDyH36xWuVzOkgKxXqojCPTpbbNm3FKruIUH3vxnoxKIogJntn39le4+lEY2lxhAHEBuC4rYVf
guKJ9t5BmCg9AGaO92k69zsx2PL+7Qn0yorC2AfZOAsYXuQpR4Be0kIqb+1Du6uz0IM6dIYsgCaK
Pv6JbHkMejGLgNDAhOc/mGdvj/7Kq0WtqWPgaRl07Z3GHcQJS5cbCVOpyOyLzKZr3sWT6UCE2oeq
EvAD2v49YM4rmxaDkk0hKthU7Cfzl5MM0qzHmTUM1JAhp3A6LyTVcydKA0dO45+vUVBHYjukcV3W
T89It9+Ay7arQqtYtIve7rubhM7eeq+jjUwDvVDxfvGc5frP3y03f0I6XqzAivnl/FEoJiTd9CrU
hlUdltooj0o2eojK1r0W9KsjEOyWm//BoBbpDQEaZYudXw7alH2qF5KT2c6T+mK2yHt3rtS+x00z
H/RKXGKsu+TvrJRXwgHCAKaw4D0KCPwvB12izLELK1JhHZU9SW5zuFN4bBacDx0S1Lef8JUgHWML
1NTMWgY7vfSPig7CYZwIuBa0xSbysXM5readRh3TV6i3AxNG917la/f49si/mY9y9FAIxUF2A2dt
lrcvn1OvVo74xaOfiEwB9YmlvWwpQv5EgLHsk8bEHtVsOvndbaIG7To9yjRzaEI/LzD+vqcaQ0Oi
mKpkR1cTeoG3f7vXVhXnMguLJCWXiJOPIMdJ19i5ORddmtVcvNIRD8X2Ryrjuh/F45+S/f5+GeSu
ycASk+GV8fJlLIlrOG3LlSUZyFlLBb1AkJw8pEKJPz8ANj4wfaNyoxefmuFQKzL7BD1YGNFjfiDk
fahY5Qc2GO4uXievPFHm4Z+/Tgxx4d6B0Md/52QhIWmrbZq4h1CWNbkCoxquprRaQi+iscTC6+32
7fFe24lh7LmeSTDn4gL18nW6lY7v5lKN4WhF+nFOBgMNfa/uUT8asKfL6NKu6/y9vMFrkwaQKT4u
IC83auLLUcc08aYYTUFYDdIMbK+ls6xItR2NgdqGJDDf+ZKv7BQmHcKWyffEDOR0vMZlB6bsPIVy
ifOPjUy7z52wlgP5tPzL2y/0lUcjUw4Kjucj5WtvP//l+JYruc51zSbKkLRfOm7rICO2ESBqA83f
oOLXd8KyVwa0UFlziFPr29h+LwesagsFCmKJMG/jaF/Z03NppeKIVVoD/ahu3pmgr7xKcJpwfanw
wpQ4vRZRSB+o++pT2LNphXT25Qf6Giy6y+334OF/U91OQqEtDsIBDcwX2eSTjc9OaB2z03kOVZYs
R2lCLWhTbbjJhszY2ZPquX7q1XU69Pp536Cvkb23XunTEH9NIWF/Q9VtQTgwu+O4GbI4pozu4qgb
Ll0ufefMh+xYIWI5xnGu3sOTvXZhQKfAJZWko/zd5Go1TCw06X8LZdfXtAhFCLGkmOUFFnXV55pO
DqLYZY4fPc7js7pN4Y7QKqQ9K7NOEYUABOh3b8/NV84wqgGUyQxiHYcC1supoms1YNSOqWLYSqPZ
qHQ3+tIIlYWOrsaw8uOqeT3iytp85wL32sjk5klkU4uAVHS6zcgBP/gknsNMd35gOGERsK/qEkW5
DA0lis92P6b+1HvDO5HmK9OVEgh1Ja5sTFchXj5yjPqrUo0xh0DRE9rL7NzHI9AMZTu+Z8P9ylYK
ZXsbh1w4fJOTZzRVEZschzPMhmhrzrem8kCnzkwNd6a5cVm7o9OK8Z0HfGX5bzsNFhQEBro4zaEv
hhy6vEbY3iwQTnQ6YunVBtdxXKe5YgcA7dEEb0+j394ps5kAU261CdJ5pzcUSv+1MbvDwupL+8ve
SKqDqK3pQCvln9YFBUMxYSFUEMW4v/nRNVkx2pkDB2NrujxHe5f6+ejSZ0RG+51A5rWngjRl8gVd
oDWnp31lNEvm2toSIgUmQ1921hBImlYS2pSmInz7FW7H+IudDYggiUko6SRYabw9WYkuMhk6YcEm
pLRLX9KBTal/XWsALG+P88pDsfdw4RG8P/7jvZz+Rgz0IG7NJSxGOAgWmi/0L/j8xl7dPr091G/T
f+Mi2oTG7NhcPf5mW/5y8Nm5B4JgS5gjW22PauibsEdduVODtuxJfS+fdaOY9m8P+trzkZ4zN5ws
N4FTM6wERh5iVYOmI9rX4GaI9LZayNk5iubY/8lQJhYE28MRK718lTa6N4Ouxa2/SeFSK3u6luDP
0RLvOf9Vj/tf3+f/HT/X1/81Efr//A/++XvdLCC+EnXyj/951TxXd6p7flYfn5r/2P7o//tXX/7B
//yYfu/qvv6pTv+tF3+Iv//f4++e1NOLf0ACgS7oZnjultvnHuXO3wPwm27/5v/vD//x/PffAmz9
+V9/fa+HSm1/W5zW1V///tHZj3/9xenzy1vf/v5///DyqeTP3efdU1o9//Ynnp969a+/LP2f2xWD
LDu5A2hw28YzPW8/EeKfAFNJC5P5B9WOh8pf/6jqTiX/+kuKf/ITY3M/t/kh2cq//tHXw/Yjy/on
m+ZWmaOVY8Poen/93yd/8Y3++5v9A3rQdZ1WqudPnyxpye2QhA2HDF7JoL1OllpJqp16Sjftslx4
5zE0yPM87t/LSr86ClcSHnHzspQn1y0nbdwybdZpp0UpqSc9y9VxVuXy7ZfX/u+H+/VhTs/rrfDM
G6XGzQ7MgX3yMHjpNgSbtBbS6o/cPtFripexdvQ6Jz13hqq/16p+vahzI3tvH/4NgruNTfcaJTjd
1bnknQS0JYwMVKk1zfuxNNxvRVu7qNIVLc2dr41VuYZqSUkrQFcp5p3jevGDMjrjSyXKNtolJXA7
2FVmMQex5og4RHRfV5dUUxL5Xgbi969h6WRxKJ4R5PHlt+3plz2PVssRD1b85w3UabeCkC4+s3VU
C39YoCfc5hyk4MIX5yQ8PXGzXrjThAQUSVuueuA/xJFXQpXt9NGtJ9R9xBjjmj0mCHbUn/aLsdCA
ztr4rvBfHJFObjSDUpnRmpm7c3ogBmuyOBdmq7o/3MkZBW0XkSF5OBbyqd0ZZ1RGz11r7ADu9V9G
221pBzWbB5muj2/P7dOIiZHYxLnYCzrutjaglx9NLl5T0mho7NLWmBO/siPELGPk7EAVaRdFLuvl
nVP4t2nCVsVchtdK0E3L2MnRkQ6DNQg6PXdysdxjYo9TMNu19of5xm1DxIrHIahwafw0TtYNenGr
Qw1kwsKEpIJQJt8XTqrvsjk1z4TePpj1UvxhsvF0zJN9oqQPd7FWxhRuG4Enidadkbff6X+2Pys3
N303dpw/7Gyi84YtlgwQtWSdPf0kdnLiGYEEDeCMqUXnY7aqaxDk83mu1RZcsGzKlU+gOEXhn86b
7RYnyf+RBSQkPXlWyIL0AbdKQFJpi1vEAclTgTeJz/br0Ltsl/k7N/ttIv4aJHJzxHVzi964M4GG
4FD7dXch7UIHUCvlDp1bc2V4DejxAZwUJBE3087efjoKqSebPrliNOMb4Jl8Aq1jp53DRt02C0K6
cdfbUTEehn7NqvMGWez6OaOhKznEPGS0jwFcEPGrgq5xES0r4DeMW47AylrjaQZ1Qht7nOdjx50c
vPM5uOJF2zfd2jpBjZqq3OyruSmQ+7cAAncyssNqrKvxwLZmTHSM9bN5HAanRoLRpdAHhDukXVBS
cG6uuh702MUywnM5n9bEND9j7Idzg4qLoF/NM69IPCM0S+CifotSXhwJSmf1zUoB4PiLu0z1h6m2
W/tIMc8zzjM70r4bNAjouzTVmkea8xx5BmlyVb4nExrmJXlffBpUjRgAxTUQnWXMme1j542HFGzx
6keQKHPfLJoh/5jp3tD7pgtMDyaPzK7xOJhGIA/CHa+1HPrHvhVO89gsuabtsxXe4R4QoOV+sBwA
Tn7R6W4TGJ2eXG2Aa/MI77B/iMD5OAgc4xyql1NBjfvO7mjNVtiIWCxJEEV9y6ttJpFPvd+tjnWv
dNCYKGiXlVeoqmz1axWJTQfnijhYCeEelrms4oNX5AIobV00CGoF0oMLdD7uUcwD5AuL+ogLusKK
brxGTfpBXwzvK13Yamj8ehlb+0Kfpg7pI5ph17gD6GcYN1Yrs/5QLkspDmtrqQZ59lrXcUgfvJqO
8+qhnQZOOQIZRLMKFkFDmfgJXNVc+UjsTYROthtPYa2UrYWmkRWU/pAP5tQw+mo9o/8B1K+hF/zv
qLOtbDcAAplDN6uMzxlQyhzuSS4v+p7vnuDvrTX9hyhLvU/xArERYTzGxugvx/bBjRCO+QnxrRfM
8FLzS9lkgMpx0YjOIosD0PeSpKAJVzX2XddFaJsjE57WBfs6wUbZwJTELLAXiHi7Sj51VU/A1Lpu
iRa7MRv3sVXKeo4qpBFBuayjsde1okwDUeotiZhsbh9GZWqfhGjnfG+aWgWRCuwFkul8pOANWAXh
SRmTsQq2afOTmV+ngV03I9XwPoqgAo9t488gQZFA29BgdrC5WRY0sqfn9SqnJJhH1cAFMRBHauiX
W2yDHQgzZecN5sGp6hhhbtXxl+RaAuiwF+jrkNW030ygY95lmtXoGEphL04wuzlAumwYkV6uawKd
aZoi44enDVDfrcZdZqYXHQEIyCP1HUrXqgeuA1hgBz2QxYClAd6c5WRSyeXb5csxTejBB5VVaahB
TbdBX2uJdbhqCKymHUZFjUUKhXXzqaQGHd9yCGbpfrBHgKecb+3lEnljAvRClWjSJv1RG9vsyjWA
3R+GdEYEGCM+T89g7U4zahpNuPcUXfRzlq7+BV/2JQ47mIF3FfoW72sukI7tsYWTGNltlQ3vqxkn
8EXNXo/AQI5GRX7FL/W8L+EgoaRNDu1olTgp6VP32bDKrr82naHrL1JYm3ejGcvkTAdvUkwYJUQg
ETbvHL3duwt9j2emKHRYdtWQZB+agihv34mlF9dtnDr97eTUwmrpjQazjzlUayJfrNK8+5HhRjZ/
0to0q46szaoIJ6u33OfYXtNoXxCbgmoeIlhsw6LNSaBN06ohmmz66tbxNDtcuhK7hNlGW0MnTVwe
1tTRv6auZlXBYlDMO+Oim9+42oQBmBE1+S1BtP6QrJYqw9Zt5M5zyi7DG6xoz5FE6V8AGs7PNmL+
nxVRgHmQXZtcYUCXNtelXrbfQLQ0X2VtTjcib7w+sNB63uuDkg96R8OU79AAEzqgc+APa457mxWe
9qPx6vWxn0ygDgtXxCxslOyd8zqaab1l8xx3tEICie50iSY9NuPsCI8pLY9mUzSXWuWYu2rNxArC
KJvGfbf0eDuLPPEc9PZezyucBZqsxo2aDzlcwU9OHrNj0eSLVs2bVyuM9WSyUVDJ8mHSJ7ZVYKJr
dFCAmXogNBK0ooRQ9jx5KcpB4XXaQ9zm4hqiiWZC5BgKhHLQkJ4hhcpqL1qYJecZPRRHBF9D7A9x
zWqPlFsc6zyNurN+UPbTlLvwwcC9DY+9UcDzKunLVbsmW+bLwWrWm6JPtS7AM8RxAaLY8EGa2NTX
sNQjcshGVYiaz53VzyWcwieTvtAUylKf9buWhGy/K6RVwGNdEe0eCn0wY5AumXtjGkXbfZp0BSTT
GMzxafu03wviFAIsBf0E8SRP6ht2OiFUkfnwcQKO5oLsna0DtgEmRdmsj683gRnSzmpJHhfJ8+9c
F3N7aqiTngRi7lqxS/IOCGccVfn1qq1tt1M9VdzjiNKeAqJntZzgDrk5AMKp9g3S+tTgHFB7IIAB
ldthvpjVVyWcyLtcYGYNu9biDPmkYwSi0RE1Fh+raTCMMKlQYFd6ZkZHp6/S56SwmyyoNIeqglnJ
5rtdeV4Pjw6p1qHnjf7MXHBZqB6XfGJnrSy+qNmRz0ffHh3mAmQ8h+9yFbmTnA+t46HU8ZaFHtG6
tIvPAnIqRBZwbeNORtPGrcmrdA0yRcjso1iSSOzk1CBhNyaoq45Xp9dz15hJAHzIeOpjHYmjoaf6
jNo1h5IjVhRsRVFFjzV5XuHnUy0aVNmzeb9OhgY0j0ZFYFZqqJ80rUI1ImkQABzViXHxcV6C7osT
2vzVFQUO452XdreQWtdkx90F8AsqoHo6wEQDWtE0ZK53UgoyyzmNBnsNqtwQsELacyTv5RJ2Bso/
3yLk+ZayKd66HM4VIJSoW/3RnaDRdKDBYI0QfalQrS7bpkE7ZOenLl2K+95adXU2asopIUPl1pfC
HXtkqcg5ZwQggu6yPloQ+UYr6C9gK4MODB/V43HOVYe0F77zWVRhOBTMJAzwXknXRr+cYoTzu7TJ
+aq5UsmtQ1yq7aYI+E8wi24Zd5g+NKHZ0eC4B283fstoXyJkxdoFkL2d2WD4cMhDvp7a8KSsBCJt
gKvESFjV5fFlRolxOipwFsWuxxEKt16rMc7SqhHEkE2OejcBaPSlSCwbgllZJuNxsh11Cwy8UudQ
HSQn0GQlD81oEpTBeYWGoInEvGqxN7RQFNixfcQpL1MhAH8C4NTo08/TGo1PHQguN6yM1HV2Fj1+
P6Myg/zWQ5lIgpFt+ucoK+/OLgYP4E9jI7bom+5hNPX8QdFG0LCbgPn0E7SHB+X1Ug/IX0Ylj2/b
lAsQez9MbUU7w+wMzbe5Tuq7Kh3H+75rVpd4vGmOTq146K5JpR3k0oUG5mB/nu0Wy3N3KzxajuTc
rm4QWWY9ks8mUVBBjBZc8YhhiJz16rzW7NXGN8gAbqiNjfOAFqdB7rsAdAkLY/WmUEARQPPA7DV8
SXpDh7UgcLewOjJTrDSINTuaP6eBUosLAg9lC+AVun8+rrkm6x35rQ68J2rSJRhRKKZ+RxhHlljp
/RS4cmy88wX2yxgakW3fVQ7S9UNjyOqjdKP1sSPCo+kajJXp671HQCfSzNIDc4V+46ik+hxhMktE
hK3BJZ+zhRWT0fMLpCURN7bql6/JWnUVVvFFeafGTL8TYqnuOYFA4pmTip7hYLcgmhDrXns0LZY+
2INOY66BUHUjBRPew2PpAWlS2sJEoKswIMSev49JWV1aUAS5c/Bh0fviB9iH46wlBMDxLAdixQTK
JJLg6qxBvMgFQNYCYbKNUwM3rFl8BqksWzj2XR0THaNo4devqzNAkyydiID1ZmWH7JgSI2hxz0uj
u8UaOESKuYjBplmiDVNjaH4a/N8pwM+5/WbZYhx9OzGBxGQRVwJII1D32n5FFK2U19wh6232Th1Z
gDCHlQiE/jYTA6lY6WkAFnz6Escw46CQt/KjBj+q2o39VN9lQ6yxOTcbrteKNdq5W0SM5Xlk0i/v
z2xF92OTJd9cuL3zcWtDvKrGtUgu2CLLLz0+IvVBTbN7V0QcY5Al6uGrolOV/xlP5mHqZ7QnVl1H
D6Ae5/wMg4rys6ePk+mrKDMU1lqW9qFpF/bQMpu826Lk9roDT4cTEoGt5D5IPE3UlFPiBAgemxmY
MGBbHDHSITQpYuPR7pP+TBYO233SdLUCSEVxIFy4LD5nHTctXxdcXMM5RrEd4hdo98cV5Q8xjdYW
9Fk3qt6NGldZf3TScvbt2QISaDhzqQerAxgXUGACO4LKSxqgaXGSQweGIfIrWtU+GRYkCh9kgvxC
3GKJnQG8+KqOUDv53agUaBIHNyNfEAlctGOjc1r1UVb56WT00c3QFLD6J3uYvoymV33KuSwV7KxZ
dTl0ht1ekhb02GA6EDRsD6IkoppruwkHrqgZn62HGqvUOsykher2awq1sufJYGyzTSoKimM2qS6Q
g1t+AgdsfdIHXZO+q1zzLslj2lCMbNyEbC5BI7fz3sNvaRnSJ7hhNuUtr1ifytXjeuaWLlv6IJnp
fhp5CscCOPw/kdgnfDkok/tojPOvrUzH50YMc7WHXsDRxPfQ5GHuU4A5CFX5qrXM4Q1MSoeYiYFh
fYXZBNw88GGL59fWAMsi4tIK0UIsotxvT/oMOHJMgiTDXtWQdZ2cIxTTw82bwgwK7hd5AHove061
iVRjWREC+7CQVlANsZXbgQN7pvPFtBQfTGXVj8NQmB8gSTlaUOrNRr6hQ+1JGKX2Yexm9WWM9VTz
nY7tBBRepm5pyJbWBi1Osj1+M5m+o4O64EUucV3tbdVE3wgPAC0T7EMyjDRwG34GFoqO2o71AE/F
cS8dJ3fuNFlp94NTtE9QHVZOdjONPw3ldpsB2zgA0usi+24miErokccv7GNZFZ558EaPv4fggKzF
wqXkh+it5BEQTHMfOQI4mirSSB3jXLi46vSr0Wz3px7fAtde1RmXVMLLToDTJGwi6jg0YEU/oe/P
yyArpTwisbDa8xHYeU3VO1YXtEQPQO9oB6cogROPWPR0OrKjrlCaKB1qQSwa83ay89YIU1UgM10q
2d7m+QT7sLBM7ANaiZLDj9c1XnfOYNWZv7QxAagGlO6mgvvgBVzasKqJFPtwqLl1CuBfG2V8GGTf
XIEJE188pcQUiEYjeGRfBrfrDgPppYYcyoehXGrtAGljAGZuJQbeCVYFHAMLDqs74liUuk+AiqUA
a0Fziz9PtfV57Oq68W1vckHqGXpi+JMps6t5cGUbksRai7D11Jzs2rL0znAY9+xdh5fCsHNo73hQ
sLEb31Kj8TQQn9JrS7t64g8Nc/O8ApsWH0dIE70vRi3fDzMTLwD+59mByEswYCU2EPwbMEC5xJtg
T+YmloGkh9g8kx0mSmFlaslTu+YMU+Vj6V10vVdrR8CtoOtqz2ZiWSP2xv60NCC7kiqx5dGMVl4t
lnNV6Zudp9I9N8L+Y6obSXk2eSCC/H4oOeNUphrPV2COtaBv22nddylqiNCKseTdlZ6JPovPN+4z
q9WKnd0zV0JaGNzmUSdZle3LKmFnnrUNMjnj0mQHWy8jWAsYPgcj623bt9uNkd41kXB3Ap7OPSt4
lXuzJ2eS1FDqjh1XKHtflVHn+Z1sdABxcE2ec6M2H7lsLAtbhVq/W8qW5/SRztiQ97H9KK3F+dxl
ovsOxcXDV8RKPEj18ySfyR4XhCNWjC08mRhn2TuTGH5MzgwGi0C9/eLh7XXlqgZFGIom955Tq3Z8
dLSyPIzjWN9Q49Cdj8CQmnsFJR5bPb31rgunyh/Ja0TgwrREEUjTTT3senzCWjw1tnNfQx+MhR/W
VRqM1hTCiMvt4vsaNaRkAMmAeG4AOwfRXC9yJyB2NvvRja1vZqZHd/3fFLzSiXT5ccUdvNhnyGK+
OuaClZGhsOJhXxjN6ZiDXk2v+5RcIajUpKt3Jlah4piqVmNGs82igjSbSu7WqMqob7F+r8UqWBEQ
8ZufkBGG8Ug/N1EERyqeUGON+XeQ6etY3mt5Vt8vLbUcqPsKME6nrCQYIC1UOyW5hB5HRzlglSYp
nd08Z82HeoYaC8x/9DZ2GxUG8n4NJEVb0ppDnk04HwarwFxB0LGE67AGDoy7fpredDaZc98aYtCK
yojyp6SIxLAHSyaXvZZKeubnxnY/66U3x4EmYPSD2opHBq6hDILsLe2rZXVd61hYZD6YREn82dNI
7kA1qWFDkdMj5dYDPf9BraEzdgW7wUZmaTBkrOoi+5ICMSLA7DNgvwYmwplfC5grR7bm8dEtK6R7
+iIr4m+d1BMiEBnhT4ncGnuyqG0+121dP9Poadxllaui0Mbri4+5geAG0bf37JgjoiMHRy/FRVP4
GRs0RjF9/k0sZk0gAAItPiwl157QApv4GGEjlQUD2OA+AKcyfIS/qgP/yL3WDqd8S51otUz5+yha
YvCnW1F0JkkBk+0qay0+plA2Eox1MFMzzaq99tBudwEpgQiDDWzBAK/M2bU3Z8IibVeJYwxK29tb
xlheauDs+n2mGZHng8xz751sWljFINncoCd71RO2FcLd13bUJyGp+5WIBmq/u+dWFX1IdOr9gYxj
1Z9nZVM/4rdWwxSNRPJT92JR7CuhJfBMvKL5ZFFz5aNht/M1UjhEBysvod43pP5guU0F7XwmNrHX
7Zq53yfPHDdialx+1ukpinbNaOT36Vh3ZWiIinpRT9+dE6hUc+7HOW859dkf5n1hGvl3is0kkTJ0
XFrQdYVcP9Q5ZiPMGFF9rZYFGppMdbP9NjbWGoWqdUg0s1N68XUNoK84q1GSPptyUD8M+OW5z0nT
DeegaLkr9NqkeXvMMI0rdEUjwFVj6vUQSGo+79rWk1x0yFp8pKkaRryNDu7oWFgHfbA4n+nhEdoU
bOjGM3MaYN/IpoNkYMZuC1YnIm+r2W71OdNTLAciCH9Xmd3IW0hP4rtOKox80uxo35K+5qaED3jq
HpBwKlIchtP87PHA0naUAuJLyMhcvGRviiNF7aI5F63tXsTL0EJYb5oNbk7q9tkDzcb+NIBY1yBx
YdXbFxLivVrzbzEeJTPrqa7I7g81BR26LCXN+5DJHfRKJtvsQogIlVypwvW5t7mEgEDt1BGpkXOu
2UX7I5N6krKPUjtg15xSKyxdvtIeaqSsgoqUeUvIGxnpxUL+TOzG1Um/GG7LZOHGNtV4G/SsYifq
1RU+cMvX2bY8rnqmx/IlFAU0RRa/bw8axVqNhM/SfUoaYT2Lak1hOzX9jMrNNEbAUyYGsILuTCwe
cs24NZOB6CKyVmCxGiAoUh4x0yIw2Tjo6KacueATYa/ZGVU2eTWZauy5qkIhh/pLZhHxj0uGwCRl
g1tmWTbShx9luvwqyRQH+rB6n6ayjKNARCTufZuY0b5o7C4F1+qBmDxTvSsvaTLWr41tbhNiceDu
WjouScnCs2QgisITpaFGfphmKIt+XclVu4LQJWBjmjZW61O+sKKLrhZ6aGh4GhIOYKdxSBLKlHtv
iCK2Jxp1p7DpC1LjXk1Oxq/dusNfICOn8YE+W5KFSnA8fszJi2q7muzbuivtsfpS0tWnBY2XGykW
D2Z3Qzyi1dBvLaIvBw7tPSJCmYTZIqFz8Ss5aWiwUupDv65OcT0J8L2hW9J5FDgkg/X/w9yZLDmO
ZFn2V/oHUA3FrFsCBEebBzePDcR8wqwAFDO+vg8zq7rSI6szpKs3vYmQkEx3mpEEoO++c++l3KxF
AEkqpJ0Y6KN3ELDa1AuLVBdJGPABpxQXWAaZZwbwEUV3G1VK44zkFfKn5C8pV2zCg2/g7tSN9k+J
fZvUJ2bTO0FkoxUlMEbcvYDH+rC2Jrs6kFHHY2CSt0TNsvXG05BZxgPaSY2iRoxnGmrKPSho7PLs
p7Ppur/lWNOYEGjm6pjJ06MlgogOEYqmIDp30Hp95bqtjb1wBh7K48ZdIW59M3nIK9u5Nxu7+Tax
DNgwlZg0IDhF2TLZJQvZbdXGUYjKj8JrIpdrLtlVHTupWCYtDKWw1uTZrRKpD5Is79tdvGjsHZWN
jK7mJM0jp+HFjznKMEWb9DgYZ47BvjioKTezVxNBe/iemxzH4tZeCXo36oReCJ7W9Gk9NK3y9IHD
PiJ9g+pZX2Zoe5o4LCegtNKqGmfXroxlcTv3+hIM2fSFZ+ZgsRAgHJCKHM+kZ6LoquJoN9X4gCd3
HO8ZE5Lu2cTCxGGO+5a3S1N/+gAJQEXeWIONzMZVIEhbpw2Mdh2e0k5MrJ0f7LdmtGOO+/RJeGZV
U3qkjOEZain/g860HFm2Qq7ddV0/czfPOa3iva9f6oHYWZCXNb1zUodoFo6zmRH3bAWyuBbKK0Oj
U3LcrUvH7E4cLEH3CyMcbSCFxAVbBxaNL7fqleVoZ3XixdS01l8N8tjMqBnpRUHen7yvup3Gis1B
bg5wi42kAKmoB33ilauvkraly9T17GfpoCl+ybUpP5Ycro5c7Gr8Lt2x1T+YYoCxYvqKXOdrw92q
voX3ISB3RKHXhO1VuKlv6cmOkUZetYg2lEWj1zPaGC547Y0sEBNfEbdDyD6hev7ScocggpAviLbz
YPoFDQu/3PUa4dUuVZq8sorIBmaqWX/ODizzzsh8mkWtIvGcA1maJlLgJAMj7GSyuRQaFM4xNYgK
Q0mWebA3NfDSvuBJ+aKCgvMvqtN4wsGsSCwzi+p9y8ZeRTBpTU9yYObTY72JLg87HhDby5oLezk4
NF2zjEhIkouczTBXNHuvzc4NlX5pNHAIytBuvayKtNGZlLFTWmyc2tmVjwGHvZq69l545JRmReIe
0WWmjqz+lCPWp5TYW99bkpkxAXhZu5WABQinnNOtlvE9CeqHvCtGsqp9ro2bTF1RCyN1guI6bbdg
A90rmyBywj7pHLA9HiuuaowtFvlMaBOShjef53lcoCzqUsZJy8OMPZEzENZcegwNCxG/WVgZtGBZ
7Ai38cQ/FPvkgBRwrXYuoghv3CqArm8tHLfbNCaXM29XW5AsmWL3A4xgncIWJ+DSa73+x8Bj6sWg
bomZ0LDXKRTZ0pLatzruiUCZwd8bQzeiL6pkqSPi61vayXA0uiy0BQ62skTIJ1hwYYfqKk2bkOFO
3N9mSe/HQYx5Ic+CJffdRp4hJRI+CYWqI1Y/9Mq6kwerqAHinW6kiCvPyJ5gjiyQ30fCIQ5k0Xj8
5Q7F0m9tWubFMWs8O4tG0UmN6Mz3cjlRKeZ9pwZCfhfdMG+7GWZhlihvRuPdMTsQK49HGOFJtqZf
v7lo/BRQlkvV/iIuWR/Kfi7qewrxatIw0UsrZEF2AvvB8bMHJKZ+2KOj0PEpDPS6lGYgGhnfV8ZX
nCLL1vunAdJyeU6sZb41FU1E7vM0J0s31+AD5PcTVhkOo8tm18nh2q/w3hzlN/Qt80DXnsgeFp07
cp85ftd+WDwU1aNtyM4IXYIn6xDpAhXQzr3u71zYvxPEv9Gx/xtL/jPB/H/kkn9jmf8l5/z/JcEM
hvU//4MT/meCmYqFnz/+xyVX6Y+m/h1k5g/+HWQW/waLfCPYoJJvzPANgf07yGwE/8bpzwJx5t4q
bzA9vPS/k8ye+W+sWQGgbyYF+Kybs/c/SGbJ/0TyCNEEHr5B3/2/AZn/ZgP6T+6M0iUeGT4+Xsuy
b75380+MMaa/xgnyug7j4qW+a3f34fHydIl+yej4V/4ERvHfILfbi2F/gGPmJ+et4Jf7HXLbyiHb
xChQDy1/7Qi74DgUxEhQPeWHLakxh7WsEJQIe2hIeM7Eu6CHmo4oEoYqM/Hz+21Og19J2YhfS6+a
s0EH5mmtVj9eaj9/hSFq9wsShX7Ztm0BdOnaRyyr3sVbLedDUUJ24GnImtRFF03Cxl0BIJYh/8MT
hY+I3hreF7w9imYyR3HKtJYF3qCrKIqm2TeY7IM3G84LxUajfCiloil32IqBQhQfK26Uku06nSSZ
3yKuiSn/sEYa00CJrEnvwSQ2qomSWv5sydBmq5i6pDgkicF8LVdTLAfN8xgJtaflOdSin+lKhfSh
aKEjF+xEG9oUPFsyo7GDjf+ycGutfT/Mp74uzyjGVBaWY9pFc81jTFE7Lt9o3smpDaec7ohQuPIS
cqm/ZgQoPszdTThemQ2mowooHNis4Da8BjcwjaTi6a5mN1aE85ZWZVjVPB4ONWTYPiG1PaNOK/Wv
BSazJiSPy6emJJk8K3YZHMtQknT/Y9hum5Kq9Vb30E6Nrx8zwKHhtBYmmI+jfMlh1lirl2aW3oNl
tUu+X1RT3lmrwVrYzThVAE9Igy1T7ij2EDQqn7XkURuu2ybinlXPNzGQv/tUSXTLeOCRW4QuLRpE
wmPeiovKnBWprFn7QFGOGl+3BlktZHuouj00i+xPnK7Mb/QVkDidZEya7sqUESpN1uxFFzr4SsUx
TSUAyzOZ74RAHFnDsYQXmj0dqaTD0zS3bLVGosZe5eBrsBbLUN+JIZ9/TJnXfTQAEHcORNSRfhX/
MhoUC8CATD61mHIK6l1mehssY2u8Es5WP8tl6sZoXnM/suusuyBDEZScExj90la1jpPOWm9cfMOS
vZ/T8r1h6/2oG7vyYCjm/hgUE0I7bSss4tQ2JZ8uVS3fm44nTyiDfjuMTWOSye/rmplzkR7CcuF3
GcXSgpHGWBWblaI8eoVhv+M+l25UBUnzUycu4w+9zx51PZga6Xuc/c80c4FtbJE0Tzla6YEsALaF
ApryoUPDoey0JJR8N3F0b3Yjh/10r+qKkXO0k+IzMIRF0iqkUKyJ77vD4Gc/wjKpOZ7dbGGXJnJ1
F/T07u2qFVBmRwFJC7RJ1vudsZSrGSsu22/eKsqUyoaJg+g/3NP/C3vEn4BuQFnusng9/marIrby
TwgycdmDidCLtqajhsx5T6fH/8Yr3MBfx3LxLcvbT/APzoK+LzuNAoqIzPlu8490W/0/vsKfbryy
HWe7bnmFugtzfgd/6P87r8CJzeeyIj7lz9g7mYg9XxeYrtGPDNc5doX+i1ewbo+i/3xUkStAOAuG
bpcUKlgUQr9+f5vo8siwJiAwEI/kLHfZ2JovW18HX/LUMcTF1F2r+M0AO6wyUHfKyZO91frVnXBT
IuwDuy+8uFvG+svSCcfH+45P80OLyayPJAtpcaC63VyupsG0FImqbP/KJ/y7G4HfgG+PwEiJtQPX
MVlsv/8GHapb53W+oJdFXE0qFWR5vp2wKQX6iy/t7zj531/Jwpxnm0Ss3nzVv7+S4SD/M2lj61/b
1yTQxWXytyeV1Vv0r7+7//ULkcbpoWeRMfOnF6I9x8MYkFmI5V5UQ27bc/NOk/LHv36Zf37niN7E
Pkl8HZ/9P12EFN00wSpWa2dCOqFpNWGlgq+L8o7GXP7Fa90cGr99z4i3QHH5m7ULc7/9pws+98vB
MXNl78ZgOaki7tBPlnZDir9k/l84Yf6WufCnF7uFTvzNgcW//5YR9g/XPugMDCeTArsq9sXeOzUi
PCOk0cCHfPrTs07PAY2S/V9FeUDU/n5ju31Hbvkt+DgdC2eF++dv4+y0Om2Vtned5Y6vPo5OD/ur
rCD3gzF9ULNc7BAbif/DYklyTge1PdvzRKt3v3RO5Gi26Kw31vyhaIBBQnY4in1fA53EimU0Ptq5
rg4T67M6tHgkXgoIkrdVWnxb3LEYXhMG7q/J1t8IcwjfXR/UzKGW2yV5JJiP2FzVIwRzThzYGjlp
Cy9T4BG5Uuo5nJrgNrV23jx9q9pZeQQnWvOb1waLH+pOePvK7YNnd6zn/jkdfCDXtHOwjoBLmvYF
5NP8NrRt/liRwr3tDDvpWLh6xnY2gSUdGgxk/myP6U+eD+m6QxMb6aFbZMvOeGUqjdjLi5e593Lr
giJoeWdWQd1Lt826OS2tq+O1Nfof+ZoOj67KmhMaqDrWflrt4WkF6hadzdRYtpOlD9NI2IvtzMSB
dxxO6JHyg8bcBVNjONFwc8MSqyvab0Vu4Irexq3l4LmW9fLQbl0fscns6js8E9NnEozNhT02UU5d
Zz5Juw8ehbaaqMFGdCVYk23dxHGKUuOxQA4mue/BovihjqeJxMYXWkqApwqkK2vnlaCzd73Rp/Ml
9frJQNBP+gXtsx+IR++tbHR3den7a2QXzfzSKh8yoM+D8qvc5Lngfnd0qdGMs0DbTxwM5QvJNJ19
EIRXVHXmozrDuxdMO++GJ5KroWU3hBRgp9c2L9V85sO0YvJq6XgMkunMim1FG9EU0gIjFup15qrZ
GwgbC9sbbh/XUaLlguBmvnsd0rk6bAjC7621kV8mxxFuyivII25WT2ePHB78sOsLmqIgAVE3BrCQ
u3GYtn1vGFQlDrbOT1ZLmsPzOKwm3g0gxfFS81Y+yCzoTnMieXiQ+DivryXfnRtcVNAziARal5xV
cPQE8nVwclpsrXS76EF5N0hvJuGib/gu73KrCWKCoiAgOCHOcT+YfnXu5ikrDuQWzGSNoxGb1sOM
wbT4Ppm2J6gJSwbjuLqyml9waheffYOec7FppjnhkVCohrKpPOAy6b56pdI5LVKKnEaZs86LOk8X
f3TbUNA34oy9pIqQp/rBYSZbQhbwlV3TyuUbJ6VNj8ZvzpdfVEnTb5xb/cwKwR5ivGDyhVqvMsbn
Bi3pmdbwaVVOFjvGOB+NddaPC1lrHJ+d9pclZudYmLUV57g1joXW42fQESzipnnPxbXAg0bCqaTG
mNON8y4fE7pu1sB4g0mimU3NNaQV3WTZj4aqlWeyNnID+UptX7Rtz6xc6ED5lFkBA+0mpmK7Prnn
3qLRnEtXePFEldAHqk/wSf+uUMiRGCEMbxge6enk5zDwHrLa6epz7mlhfFJTZCNQg1zvodFkGRGM
vKCpWktq7D0HQjyEaxinQ0kW/dXZ1i+Q9hk10rW6UvW0fWehzlqDjYps9ozC3coiLTPnw2IQgE7f
XJK/rblO7V3dG/rg1omho1sLQ743Ia9+zajJUdna0GcTmoF3MKnScS8muxHrgU7cXuyF3eYrtI+m
b4YCFBPB2UgpVKpdWnaPRq6RMVm50OdpOHN3p2+2mndK+OaEKhmzcro8GnICyU1FKeZu5BYdJwVa
GGietbzyc6vIwYv6aVJX2n4F3b2l4DvcOuAwyeEdpoKoM7vwqazKDA5jO10X00F1Yj5YySy6g3+r
U/Iw6lFIBhRxrjvNPhF3wrb3K5k7u4nA1ucMPY1VtlT525bU7psaF3e/Fqo9y1ZkpMONyK5dMKzv
QWtTvwwea94Z67aMr53GVxHmEA2Pg1FQGE566TcA8ACiQLaZFXvl1tKF12SB/VYFQ047MaUjlU61
f7w1eopTR96T3pf4puDLCJJp5xdmv2I7V2aeNzHgv+U8+oPT1x9D0s1dTN7OmD95plfvzXo0zyMz
oPijGjOhoiB3O+dx5vx47VDpn5jANucoutlKjqCLWZROVnovHOU9q3a0nHDz2pWuZZFMUIL5YPCw
IybGSz89zed6zy6Wik+EgyWIi3GD3aECbLXeh7JpGbS8eblAgqXHpseVdMeKnpUrY7g+rZbRvNTt
BKGn5iGvLqmLDg363QCMpLMl94uFwe6MLliloeNL/BRiSFmQ03AKQAImJguKiVYP2gPgmk4cM9hK
VNkNk0SBfvE8Sa6WI5ZoyzvybNBHF+GlvtdI64fcTN0vdWoBBBWIDnNME9hASImov4Bzbh8bNwA/
Tp1cxb0RgPtzt51OXeUJrhLPhQAvrUwcUlOPjzgBJv9atxnLFgfnjojLHi8BbjRpPzvDpnhnF/JI
eq6+dMg10j1hri9UhpuMBIm99wor2W9ghuxHOVUc/PpmjBDFwnGELbvHyJ+53MF84MtDtm2AdRXV
ZLiHJiFwiNyyh3aiSdSz0zh+u8d9Zb7UmWvQDyr53MFwtPTvXXDmZ4MhRcUzPchvW5Y9c5sWBZza
NHbHLlnG4qMsUznf10ZFjwrlavdda2AGpJ7MRCZCvR9hWJmiYhzEiASDAr5n4GWtUnSkYiDLFEaY
rMVynkzaG5uNoxWEfFX/YSxVxXUHjI+m089lBaeVt9VOlNgG7Q7/3zfDAIarZzRlhKrWPDqET5ZX
NraFe8wD2ygjKlcEenSXSoAdpOMVyUa4PZ29ySeTfIf8T2Ph+zxQexUtupLBvSe2gtqfBRY3DPAa
YikDgIQXNPkrNL1HH5s00SGCdGgOE0kHJfda8iCPKb4M95Sy4lLnnhLTKOjmgS1xTV3es6DJCWsq
YhBOKHooopq25Jj4540TVLu+Bj2Ffy+m64a0JBVnEFGgGbSZaE7tI5mI2X3mbOUhmWUWs7DowkSA
y6Rc/SzjR9PhE16WI4CKTZOjqzfiB7zgShmm2f/qQHuh43p0NAiCQ19hr+BZS4j8ba9fT09TPXfl
PpmsUh6hbof7TCrza90tbcmNZGxvqdfrhXrdBZ5xkDT4ouYuazx7vVN90NRDa07X1BZlwLdcUWsA
t99ZuTNdTdyK1p0sHQuce5TVt4KHKwcDQ6YnRWUeCFA5e5dlmr3HItnqx2X1mwDn0JRCjpuqjax+
kwWPNM//mpB+FWf01u4hE2YOE4b51ViIew1RovunxbYUIEnde9D0IkB0CIpmL+Vcs16josOKg8Sw
Sc3MtuXUThwXyX1uF3VmJ5Z8qwlKpxHLUsZXZqlxYydBJteLr7KAOu8tpwCd9379HIqkXH9Yvkq6
b0I3AhufX1P8bFa5rl/AbbmFDF0LFQWvz1kLGZf6k0DUEVqf3Ft2s7KGmlh6LFZvv45rzZwA7bae
V0TCkyHypt4FTmIEV54YU4ghOMVe43TdL+VABQcom7ulKE9rWV5GFmtqVbazV9LL+oiUJuNEC2MJ
pJ6lVDgVycNCtuVr28cDR/keZQifDUw6DJ891A+bO6BUU9WHDZhz5LZFNtm8jBvl5j+xHe0opNx6
eP6uUHumDPd+NFdmKId67Cp3qzcuueDgUw966WVrxUbQG78Ell6+5SRon2ZTJvPZTbLOvNAybXNq
XFX63cN4c+i2rYXOtUubOvImSKywKYQStzOqGQui+ZcI/NGd3ltyWJnCJHBruQzVXrtGzyp263Wk
gYKufUUWx56dADXPQ9dYh0QvyXbKt21NT5WROXko+to81LPqoGWqaS5Ohjf71kkXXaquQUXRK7CO
bj9yzYIX3yereUw/Y6OuOHrmS5NZ9nritpidGKqSCg7aNuEsALa+8zQoVFhuNb7GJTOtc9rd5i6A
OV5VDZQC04NxLFLqVhuzBYlvizSbn/HN4DAAyyse16LqvnV+P92RaeKC15YSKlsCmltdSfjyaOTz
hzkRNr/z1TKPVqRGItDCJB0Wfz9vVdFdG1R0/zwk9Oy9DipAnhz4PP09/pXyA0RRlyFnkel5mSr7
yViS/o+gF+ayZwO4XdLMHC6TWzmfS22lOkyd2lR32zybJZfxoLNnLzEtj8ekk4NdjsZ6MaZ0nfed
Yy73lE+qY+9Mer7NJuWySzvixfN20t8BncYHw8BRfEJ1LL8BCWAZmZIb30gn+LZCIsLcZdtXV3A+
h9TUGA/sHPZkW/sC476wJnDXrK7CCY2e2m36mBljeP4Mu6S3ZGR4WkcelngeAb3fXu1inr1TITnH
D73LmUECDqxVyX9KOcV5OQ3xSq7acysW2tbMzt+P2N3heJQZAH5n6R/0uLqv7doSLaeSYCEhvMqf
Gt2b71owsqrNLB/g1Ix9tXg9cFbeJF8t3foIdKK7BFau7zOAiiqCNL45frJ5+iK9Nv9VNRWLWGuR
y0E62XrvTStz+eBpdvRYiXBhe/nwsDaOdSjJG+nfGsddz2y382ijFGuLueTcNKzI5Arr2fuOo8i4
K9HWQbFSUz1xJG2+jpNw6P/kl9/VGwhy6NhJOnKbSOkknQaXSZOlEACc67gHj6rua5mX1ZVvtIjA
tYuYH717sq1GvM5O9ZIojgku6gbFm7lJV4ZTiT5azG77xY2GBAI5Y31OvGw+sWG/VYDR3/ql12Ob
HfjbnPsys0vAEA0QxCRrf6fModzPumtO8+aLOcTOOwswUWYRaoXk1xvSc2yWFo3KWHoQALs3eGRU
ANfL3qcpteVg12AB5X7wbhggARaT5IeXYTY4Wb0BXgGQqM651QYRjAnAM7305ZORB8tXQ6f1s9dR
fuga6XKpWNZcZ52AytvCF/dN4NXHabXLZ52w4jdZKIU0tDcPQ5/Lo1dKEAYyMXH4Me/VkTd48x/j
iPcGAKn3jsXC5xXxJXDHGPyr9PetiR3T5oFi7OaFHyDMO5W8dd4SHDYQq8gDvWP7t3L+7qzikuX9
dkxZEpz0AjkGfG4PkZqn/lyTe/YqWeU8UeXHhmV2F4In8ryGO6hdY4smdPiXsZq9A4bDBV7cm6i7
JJexPDZWgmKB4SDskrH3ds0o5lgQg86DeG2SHDPSOJVRnVEu4WgTh/y8yoIxnZySfKcqsTxhOM8Y
kzt9xVA1REHL+hAbeH5wZ+5rrlhpcWblwB/qZU2D0UrvyKHk/rHuhFulsd2uMpp5I4LQx2V1VUKC
hk2Ddn/Sn9rsedKrPzAhgJQGxXPSC3u6a7fRjW6H57dbaPELud71yLHVH8vvWyDbL6s2nCk2tsCE
cnMXLp+lnUCVxULZ0DAGFf/cauNBbJ7H0u+mDXIOWALzgD3Kx7RfDOZ6ValwP5vcEdyM0UUjDXjq
xoRpaOAsXZE3sZamjKTo/ILa8qTEV3+DY7Ftf58SbyR93Ht0iE7qwr5lkgKHmKfrOHHp+AYIx8Q1
9dgrN/jprShTa21hoxmsbPuQKnE+kn6dnxHBmCUl1upLwNUlkCv7MdgpMEnMZaPFMg7LOkQyhTUv
tBkXMbyRv5dCJXncspcudkvFl2CPNRzslKaXzsUDIfyrC+5RhYGt0ydPrxVwC5t4Tr988/CP7Jbp
JcE40r4bVxZ5RX0wRWue+oYlf1yWDGr91azafC9r4wfFjAkQL/P4z2T0DLE3klqESsxZ7IJgXmbt
g1gPIjApTiVO4tMnsO9g+o0TdWOTr8d1ELz03FNquTPMST9ZRiseFiJIIlneqglkPUdmjScbP9FA
iRNsHMB/51hmaJLX5d61ef/atOOnH+gJct9anx2sH9eNEB/usiDM+uwesqeSr99xTYYKh5rDefzg
a3f82HJFmI851At3W1DyOzR5kollw9CEtzg7kZyDM167nffObAh0FChsnCXtxMeU2LkfLYdKiGEZ
1NHU8tXYidkcowB1CvwfBhH5pMSuwjn4W9V4fA7aY3Tcl4MNWZUFDUQ9dodN3CmKWelJ1gVcXdYu
wJUcO7u7bA64+3Jkc+yw2Fb1JmuRkfOE1P+wZJNsdnq0uXGQR4LpsZDd5N/bdtXEwTT4N9ccswXQ
gTt/s8Y5zw9V748nK6t6eUg463/iDfcOWTuVn4btBG2EXUOck61YzJjhYZ0PeScfuCyfSBbwQLEA
81yyJ5KT1KMDydrnldopzskyhjW279oSS+4uhZoG8031R5tPTqj7niV4Jevki2bkkTgRghljFx/Z
u4cIS1TyVvT2s92wLE6mwjl5NT9/bM4gkhH1rRyb7ImW1yjPkhn/deUgDNqkhN0l6Rr8QND8SY3K
U5KVOUXcS2A9rC6G83hjFV/tUz+pXrCdkagNKAX7T18k54SEg2dgEPeh/IaNM/5PWV/XgjADLgUK
22H2MFxE9ECtn2kLLBsy9izvDrhft6NQtbgIWxHQgZdNkEaFU3s83Ei8KQwgNOu9U3vjjVMfh3Jf
pURKgPUTkoHLvGY/OZh4GF+X6lZR6+c4MGIWzMkK72kmd0Eq/XLX47wmy19hlTPywbJ3sk5Xecxq
9P37jOD/lVZdd+nYKKzU3COOU7Np1Pm1cLCaRphJV/9or2thHOBUiF4Ab8bAxsnJi2RajYe2UVv5
RERZ8EoDiEkVLd/s60h/GVJWm5rlSc4loLEmO2/CJJphvn4kjtAgWGxqRqR/3rIdQ2o3f9ZZP1s4
o7vuc0Km234MDFrV48S596S4By5HBTCAm6e1rCeBNZswm1KJV+N22j2mji36o2zsJBwGRdU9wPwD
Nrz+ZRSli27emeLnlttZvCixGBglVY0Gv9h4/E0QxGvF+w4mqj0UaGHGnE3yO2caku1Q0dz9hPl+
PM6gBIxRmkDlITHzR4518z3RxRgbfbEQTIMfkf+XtyQ/1DqaOjQKt7RDdrUpLglVEIlgNvXsXGwc
hFHm9cm7sgMzqhNYvivYDIwtziZrex6hUYcw50v8TqMsR8Z0ywyOBiKt3/W4livJ1mOV7Tfs7XyB
UvTT3WikxTu2qZ5ZAzUf/16VRJvn9Nd0IJJr9Unn4bkbsAFqlk9erEz2QD8dQKKh3ypIdzZrPLF+
OnVRPOLlDSLFvWI4EDwXwLF62M7qoKdbhVb7llqBzZnDqilt65q7I5XEA5MrQP4otihL+n4+kLqx
Qj/j4MTbu7XBtEsHWR0XVcK+NIufncgaJ5FCE3V1wMvafa3d1b1LRqM9meCtL6Zt3trTqqnaJT9l
2xpPtdHruJA/csq+pYsfiEUnysHCAbQKPWUSte+VwvzZi1l24bRAOO+USgr7UhJV86VI8Bjv87Fi
NDPpPU/ZKcs3VMGHKateE+GWuLFoLgbiTfuWT7GBIBmWkUGjLS51tg7HvvF8MJV+HS+rQgi5mjSw
pbEj106fCZwZ2tNYKMXKgI/63hk6guQVlC/+7aScrJ22NiO9UFPMhrBWGx6SJEHg4xPH+Ms2vawe
TAWX0ioWQxFMS5bwQ2YpAv3K1gqiRLdHk53hc3d76KZDwDfPk22pw4Cr+w8WfVTO9cqiy5pvqrPP
tVg4YNKY8EoXu3rAkc1JsER35K1ieosXtNHyACzKc0FhVcLam+u1OAsx+R+itPKLMdf9+oA5eyR2
YLE78P1MnMk3mPOonhts/iX7iG8lRcB5rDVY95e2ZWexI+Yryw+6tXnY6txv9pORzKzqUG2e2nna
LpkslvJJsZ7jNwsILHsUgxs85VQXqHNFZZ8R1co33ra+NR/MNN26nVkjG7llR9sdSf0mQ53lWRx0
pLfc1e3mf7HNmxSe0hFr7W1VeVe+S0nMOcqM5Qo+el4G4XzjxMk7RJVtq4/sut5w1ZE2IOiO93d9
3fvbwaqDYIiKNC2s146jGBk2thCkfgKo8XqjsYQsjlKi50wvWKmkorAOYHUy3m8hPCS08EjFzVKt
3/jgxB2pRUX5R8mvTShgbhkvLEUrlitTSWFPbfj2yzwEpEmmdtJHJeby6tYJPBe33dN0GmqZkkWe
tq0+pL27vRb4tCtw+2V5G1a6nog/s68rcvUTW/TiDzV0+ojNp9YnH8Nqecy0ggJbXGsPO4hGWSer
r/dO1RcvSqx4x+cW8heL7SxfiOByhrtqMObqeWgSPw3x92zMxhOgfwzCgIWiws+KkKjSyuQ04nu/
DKCX6jTMLZ75uub+GNqy6k+4jPrmW8sSZ30zPCWy557OR4wzEu9iSGYCkj6BGfPbNOHuipIlV2/9
vEjOyHiEblFDtmHsFJkITbxN0siehuQWnZbnZf/VTtP6hCc/OzoYBYleKartPe9tB+5xKV8yt0VX
gqxODD47DzgZncPsdkWXL/SHtnNrXocZzvy+JNTKfM6ylW84vUm1f3F5ZJ/qehX5uWDLzEya8e6T
lmeNnxCcw70o5w6gC8P9U45LmLyvbqgfCXfsX2zGfmfnYUTJz8ngtU9pKpbxOluWIoGqSb96HIT6
3bQkaI34wmwGnH797MqAdu0x7fMpTDUPlxC/zLBcjC3Nx1A46dJj4hnzRzut7O2EwaRrvuCtm+8r
zBtM42lZfVEmBMLOFP3wOrgeoTCeb7MG9loDsT9vzsHW6SzaSPuqd9IeS3e3bswQYd1RrxpyEK6v
CHrVEz+7ISKSyAfne7mO+jIpVz/+L9LOqzluLMnCf2gRAW9eAZSjNxJJ6QUhURK89/j1+4Gzs81C
VRRCMz1Sdytao8R1efNmnjxH0glMZLUEnl+OwW0OKbSrUHJ3abjurnTSJiLLSeVAnxHyI32RdJFm
NrqzJqB5ekuM4QnIOZVPQ6zkxyhr5V+qWFiBG4QIlMUJoM5vITEguc8RXARda42xrzkvh0qL2htq
bsZ3qWjNazTJNNLqlVi6EGN48a6HYyHlIRjSMK9G4iO6rd1ODvUy4RCO6leII/GwXYtDMpqyDfYt
b2Kqlmkt7eVW5ZEVZlZTbsDOWhtIiKY/XFlwdU9FZboQnCU/6raqboEWBg/5EIMqZFtl9NWR/8vd
TAAJaWcAZtunUi7lh5o2tm2YIvaCNL38JlWNdEMHNCKEMLj/KKnee/Tc1FoK3zklxETuYXmr85Fd
otL9jYaM3m2UTojMK0o/wyuZomxL5AzjTzoW9PYrgX9raIXxIrYzpU0lt3dF31r7EOz+6CbUoHmv
SD4JfApjGTEphf9fnCVv0xW19RBVLZmqZFZF9HVl66eSeK+ELRBKyNZMN8WdvLYiwb3I1tyAaTQH
2gsDOf3j+cR+N2EP1vHKN+U6cL0Ef7wnSAcBG/RwECW9lz5HUt1/V7LQz2wSozVRvW9VykMQekW9
B8eXodin6vsBHcEWprAhZ0eLQvo0gm+gnBmV0W9R9qZvcq1RGRGptFV70pXj13ISG/E2oALIXKhp
4R16pQVxC/2W8lvhGO48emorV2kiqP8yIU6efN8k6wCQRXrqyWESSZF1s+tY7rJtIFD2RAQrkR0/
VMyv6eSh3Kp3rVFuEMIF5Nalaeum9L5kB8/yhcBNW6MQtkQUkMEk1Aj3WeJPyZcxnGAhEdL+Riau
owE3xsttc660a3B/rbRLpjR70EyCnNGTFNorMwmqLZbWI26ZF27r1QTV9+Q5Tf97N5MBCLwz5+IW
VQTXTzv/tg1rwNLKmDXdi54TZsG0WMNYUQracGjlSSXrbJJI44iXPCKFSXIN3CQ8AbUu2wEl3Slp
uo0+Fjv8RfzgDUYcwsvdQGTXZpTlWYprmsOnr1Tb/foO8gEvIn+o+Hvqn/6XQgg5V30b3fmSTpIa
oJ4PooQ4PdoamcATlkc952JiwlpHIHp2h0mgx20cguq96uCWgKWx6b5rtJFCYFkG6QOtr9bgxtS3
EofEd74xqUpkT/SAU7wcUXj2cGN3PGH0+7YZqkcpHOnJl0Uk2saOfmfLo+PVM5u4c6a2sOaYPkFP
I69VYxPIWrpv4Q7SoWoQxScKZyR+S/4smD011TuMXDbdVaPr6AqVHfhGiN5gfau0masSKh6wNKGn
x1DDqG3+oESqfDtkQqBcg63Lh4Oih6S4zErMH4QmiynudBwVKv0hb42yuvcrVeNs9NkuIr65lrxg
+uFVcf9c0SRFBR4iyhv4JtGdK2grheTRIMDaFhYgT1sqku5A5lp+QQUueAVyDt+DpymUHVSYZdvc
g2qWY+flD0MxxBtVQwqCEG1Ur3rUSK1XqGerG7pLaXgOWBZlW6lpidxZI0AMZbQRVS8xie8jWva9
LWGCBJ9Vn9U6NVMTuiqqEMH4DJIgqd4Ie+ifF9Iy2MPzG/+pRdEUdvTmdcEDT3kTdlziGVepEz11
xA4hGLtSczPdzGVc6KR1cyBLDwznCTcQg1wSc+4PuG931dTIXw2JbiyPxNaGGRe/Ae2jebGjTX6Q
XV4yBPzc3D2P2EkjHUHNNMEtp13kUR+qqelaOeUa+J8EndQ6AUBMou8mCmX1hm6BMqKxyS++KrR4
vaiKaLixIQe/4Hy1qn2lDgX9tW1uRrwWJTJTfPEQXKObNrxaUxzSXGTplbjB46LF1HEZQlJgVuYv
f5zk+JD1OWkk0IlVtiGAH2JHK3LpdqQfDbiA2Y9vTaZGP8MhU36UELpBwRdn5vcAZBOkVyXNqlTz
ffNXQPnCwsVTfyGF2hulI4CpxnXBDHqogyi9jxrYajYSuAzEx42xmPZ0T1iPpDCBgci+GT53aSUW
d7EH/SzHEM4XSAD6ortPaQ++CqRueBe5V3/DGhnAABbL+J18luyi+GcObzKCN89jKUjwulZh6O3n
8MygWkhqaUs+Wx9pbsyk6AYsGkwIXmpK0LvJVvNW8Zq8joYgpmOvnonDWxw1BDodxWQaLeTZU/sd
2YO08S14X9TSjx36qrV4M00eue8YLqsXpR3Un7SzdiP92nCyOQFXa3MFK06uH6idD49NLLT57n+a
YcrarOpw4WGs5NC2qt0fs60Vuv3IQD/FbWbuJKg+b1AT6n/IUVOSgxXFb5fhtqeoXtTdDHAfkk4U
Jc5CDp8R6XkvdXXQjpBZ1k9jKN+mHFzLmFZoqM8AbalFiiaFUBNlSHUB6BaLyBPGJqIaLweOKDyF
Fv2d+R213EJ9uDygM1hXC34UC4y9BhGiuRgQ+KwiqVMyuqiLOqLofYlz7/GyiTNzZhkipPmGwnjE
ZXOTphTC0MaYUIrHwviSTRuS+JdNnKKgTXHm6wZfptH/9dHM9RksTM91R7ZapSjduyVco2G8E4HJ
Qo29wmJvnmCgTRFtDW5zyzAl9K6PN0BWGgr0RHRWj9AVRqT1+pBWeHOvD++peRVaq3DkE3C/zpTJ
CH8hTS7TMbdYoJxe2AqcrWrXyeR0JA9F6SqrdiEN0+Gt7286yr1r2u+nKzbDnsGwyRo07+ISuy77
FDUtsHF23j3RtLzvsmaLkvjlNfuAix8jvC2RDLjOckm0+qkLKnkYMHKAJMTQhds7aLDuOndwBRv2
Bzvc5A5Bpms55B2d0u2cZjM4vSs5TLpNqsSBzNL2NoYLB8NKh8DpieCzJNIAoL8NHW3x4xVGJg+e
dZ3Pkqz7oX1pzBWFAmVmrD8ZNzMry0i/wkC/WFEh8clSm7TtlJt53J3buYjMOuSCbAgd/n/c9K85
VEgd8DHuv0YN1tLxXc8hl+oUKydImmf76KtmsD09PcaHrsBHX+Vnzyb1RUKXtQRr3HgIKUr4LhVP
mCv153or3Xl7Ib3W7ZYV+BrYz7/WJv1DP+OS+fncfTrBnRh1ORSDhFGBTY+b/AhlWnb4fp87cEOS
UYV15+Bti/07UBYbPnf7brT/9HbkRCvLL81dDMdfYko4KhpSALDrePrjL6lJuxtDBRuWWrdOKYmQ
Lb1GkHxWYwDxAdRKQgHdePdDrl9q8imkpA9h9H/iRzT9ntfROXEzNKfQycMdI6P4BQ/X8UdIeUo3
gAVr8Kho93kwSx40T2Ok104vSA9yCdl0k95dPpAfLRWLkXPmRboSRQ0NkqVOlp5YQHYDidpKZN1V
5WvRE0TWav9YC/nNmMmbttfvqOPOrE0V8Fi1eRhMxamV+CYrp33t+7eQdD2tfNWZ9eCrFGTcRSaD
tpPjqajqmT6f7i/o5n7mhXotErprkYoySn5r6i3cqNBXZu1XS07uIeqjtKT8lFVppffl7IIgnYTo
BdfyifCVAfnX6A9ArcsUpK4muBYEZn3puyTI9jGZO0Bj75dHfhIFzHvgk8nFkYClF9wHYqtwjWxR
64RIKLB7arRt1e/zYKXf5sTrLYwtnbHmA4zvMdYBqiLOo/5t8Aq9PKKTewUjnCxDg4FEkVnM46UE
RztGbaZA8DlqENeNuyIGm80T4rKZk2jAoPvboAEc/41qk744wb4hNI3QKB6PPfNhzMQ/SMiTUkvr
r1DZ5C+XjZ1MHEJoKJOQSjEM8IHi7O0/OS5Zq7pai2LLzvJvioqM98pgzv35RE5sf6YNj7DY/oUF
tNTPwayNU/6zIaUx9cbKEE7miyF8NjF/wqchCJHQgWfBhAikiqeoHfWGY7RuA1Di8mSdbgAL3VT0
eVgVVSfkPLZUpEopNJoB0XMo7iQeJL7SvXDkV4La08OKGbTMRHkmKpKMecCfBpQ3vtw1k+XZhvTS
wHwIHiUDhUMHQPtmFJpzeVCn55RgXaJRjd44pnEZMPRCFzRWiTJxhlVbDVsojLpNPKSPsTVtumxa
sXeyXAb2ZJXzI4n801zcDSGkYmksyZ6tQkykS3fJ0DxlY2KrmX99eWQnluiF4wAxKItJtPSFB4Kw
hHaDSIcesDYe+Z353u/g3ykh/3aDRlzZ6ScRCBGRDC0hQTzcDrSBHq+aWA0VFHpzEqF1avVZ0v70
9FplIhV2Y5N2b1nXby6P72Q7zhZVgy1iwSShLf1RC9tX7ItYzCMVMjmoCLTf3l8qtDOFMEnwLmG/
4/foB12Mi1TuKMNhCZBjuBuKb1rlkfda0UY7s1LYMFkr6MV5Cy28BMXiwqQdn4ePcGOSKFOrKyN5
HduXyxO20PP9GAsDoQpLuA4JrbZ4mXaNMppoMPCWqwXphn7/xi2NcjgkgxJB/ab9gZ0NnnOffG7R
ZXsEUqh/UiHdQFU0rOzOk3Nn8lzVqUfMXpdgfeG2+rpMrMGQNDuS0V01gNrvzFRVvihqlxxIMJHs
U9tsJXrnfLENj6IkzMJJIhsa6HT26WKqS9CQnQLFju267rXr3rrXt/zbdv6x3drbw8G2+cftdrvl
3+yDvWvsw25nP+3427//0mk/+Wk/2Tv+84F/PvH7+L2b+b/zN2f+4fCXO//NcWzXeXx09/y43mPL
nf/GT4cf82+Zf+v8C/fX9cvjy/Wv68It+NX1NT9+Xc//F77zeuW0nu449EYhW9EMOElM6FiOT6va
kjqmrArCp7HsuHqXxWnrxTee/uXyljtdZUVVdM4OXbnAlpcN2/6olVPVgBpG/cXuIGhvQg0y3hDN
Eqew/lw2dm5QHFJV1FVDxe5iUKkCe6dkkXmMk+KBRvED/dWAjPubThb2l02dbiNFxaXKKHvrOhHE
wovHUKN3k58ZdprELozrdVm6JAjhuas3WfMOAuGyvVNfh9Auq6VrOjVrDs7xekGyrBRKFKAF0KnV
teiliQtEIb8akJxacaunjhxTFlTIMDTrGiHssamZ7VlFMIe2xM6MDxLFBiTfx9QdRj1HMEkMdZRB
x+4aGM6LAQpnJcj4mLrjEwqWbw4zcOpoG35IvH26/jstyMQhgSwXERL7+79e1co9oCkbqWE73HVb
+lDd1Pndb+kvQL/9ma62XX+NKJH9Urii/eeX6fhbwx2vhJVTM/uk5acpPLRJecxnRp5X6dOnId7C
67LOTbtVauoUsAIoazHWqQlkqc0PSghDVk8OzNCNsHN7LQyfHRoeAm3B5Yr2oHSSk+I59tnEYi8V
ktkiKNKxd0Mp2+edMLramLeHCoCtU47gXBQp+xWjPuUgx3SvtGLpXN7NZw7q7Hh4rULNxPt48QVp
4nmB2vEF0GQHDuQmN7meE+WNbwl6X39vC8QWNFDkY3mKL54TdGSMlE14GiUNhMPClWjdpinRVv1f
2lm8JJC1oidcwg4IA7eXbuHhhS95VqdfCRbO7RBLkpEu53U555mPN2HpJbHfSqBeylx6LAv/PTLW
9vkZb0NjM+GORApl3urHJvogBlOckEpAaqywa6VzNHlAs1UrVw67NM/+8YliYT5ZWuyEAQoBM8iZ
tValwzF8mNh4we9GUEGMoypUkRNuf9Tg/HVhzfQZF45pBCoNCgH8y2KQqHGMDRBG3Ir0JfTvgVqo
4r6sH3p5JwJkUMObvLsSByTht031FFQ3AKtaa4sA75T/uLxHP/LOp9Pwz7cspkGNmhDqK6aBbxnz
nd/c5eJ3D04YRbuh4VvXduGA7Me1F3UAUjZ6vB3HldDozLYiMtRlEL06m2sZEUidruR6xXQUlShR
XSu4r8GrXR7omYOvSyoXJiRwpOiWibEWQD7cE9TL6DX8I+fall6J3zQpb0rkcP7a1Ewlp+BmZN4+
qny8h0u/L9UiVhA8M6rXLhwfi1q7Blv7jorSmtM+PS+8EKCco9jDrWAs60pIFpUlHErsYkXYlaX5
rsQyrA7Wt78dEmZ4EMsiNR9J+gjvP10/I3T+xYiSs2003U0A4yQtQJswHzfkHlayiedu4fmlT/li
1on/F8vKJ1uWCp1z0QUk50gnmI8FFdaDLytC/woBchltZ/bYakMl0nxVlWaIAFdM3FZCGPejQ8UD
mUKh118SSDCMW68q+t8w3VnTDW1e9B4ZACFSN081HjvNRPF2C3Ih+TMijAbWYwq1F5mm9AexSqwr
tsyAXlzXd1+KoKJlcFD0jPxukSU7VYkGQIBBWH019Mn/Akt/9I3CcXOIsqH97RlRc6A/bIj+2tnP
ZY9/AoHFeW2mru9pJDTp/0WtIY1hy49ysd9P0Eds6lwcvlxe+TMOgiq3LBGYkacyqJId7+Yc+uW4
NTML/niEHpTiqohj5DXRLoEXhD6Ma3BVXyDZeFKhCzcDepPy7DqnNd+g60WSo8fL33Ma1usUHCES
QMqerIm2uFStaoqScKZglTL1SVV9upQr+AjqfTQFb+YkrUS/p76JcdPkQ1GLdxtb8nj0flzogtzC
LF7qoXcT1Qbioc20suVPDjGFo/mhMusiG0S+izGVQ5O1kQInHk8iV2qvJrhlDXP8252zsLJwSyMU
WVMXYaUb6TWapR7gJhmpmhniigNcjoe3L2HCnEC18IFkFo4nbSosPabxLGFn1m4vP7bGroDB7vJG
+Ah5P99csxVNnmdOhPbEWtZu9XZAU1SZgLB37rhRbwOXpkI3ux63iYuSmkOqiSoYjOlOD+hu5/64
cszNWkS7fLIsP2LeP5+cVUhWsFLRrHfGXYRwxFb6aV17bn0bHvKDdYt416/49w2g5/vCNZ8uT8By
ay5NL7amNJlBFYOgdjTAFoNIA1y/v2zhYwovTfHC2ShlZc443gQ9CwfWcvX792irf3vXrsx7yja2
/tjchN/Tx/xLczf91KFXVh24dFZClOWJX45z8eA1JsCXosJHwJBfRg8RzdnKPk1vcig2Lo9XWpvS
ha8DoJwRp2CKmP1bGdv6YBc/06833Yvwx9yrT7TXGCsp57MmScvOqZD5al2sYpwNGbLaCL8EEoee
hqUieL88qo/Q5mQVP5lYrmIYipkwYSJPXOm+tMN011AvN+6/RIb9TgPxH/3LK0KCllNt0h0sDVBX
0yqyDX/qd+11tBb+LiOxeT0J9vCocw6VlPTxkUGF2ShIKSSOKl3J/VWmouD2J9fSlcU8M2yLkiQQ
AViCCV0+CtefjqaWpO1IxzCbN4J3xoIfdJ913B9AKTXddw0rMJFLSoM73wJ57lZ5Wt71fZI8h5MS
XkFCj+idB3MRZOJlq25kZN2fZbpgbuRoGEZbVkHuz3cVFPV9X1NpzyMh3CBaBwENRELaM9q7EaDP
WqYfvK6hohQSCTzm5dU9dUCMzyB0prqIpvfSC5J1hpUCjjlHiTVxM/aZ56h1LRx6UP22UDbjRpZ7
daeNbb+rOpRdLps/dfWY59KiEERaD6jO8WKmRt+HceGnDrIL5bZB+ffNHJXCybwq2/4HprjDDMMS
DRO3f2xqsCKJokKQOknb0TQmZeGBLjETfN+w9lg4NypWju3JlQxT6eICiwoFiAnwJsg6ivqaruzi
EWCY+RO+JMhsLg9Llvnu4+NJbl8jNc40UkBfvkyGsGn7uii5ppzsi3Wf71GOldwWvnMbmon4ptl4
2/jG35mutkk2OKLXbLeGTjoz4KNvWDg+CWq1nmdL5nTRjaa9BMY3yOJWBrpmYzGptDH7ACexMWX3
XntfBdsofL48l6fO9GgqlUUCsYL2vUEFGdnZadxKUrIfISX5exPwh6uWyk9ePPMoP3kVA/XqUvUw
AYp/G+rGQw+Q97KJEyTJXO35bGPhsGk3SrIGSLZTbujcix7Sr+aNeJD9jXRl7ZBpL6jlrizOuZn7
bHJxjpHNCjSL/gsnoR8bKUK7+74yqNNr/HhQiy3mA5HIhdlCdWM8I1+NEqmjPak0gqcAlWqgWua9
cZU54kpwLc1/8PJ8fR7aYt8J0C9aM+LWgdT6AVI8AsZv2rX8EDrmwdjQ8rG1XqSX7tZztJW9ctYy
zzWoXKGmJfF5vFd0DVXQsMSynofk/b5Ebzm9ttrAOxP+m5+XJ/jMRTCXBSyuAErlZNGPjeFe4M6C
DtHJpXtkeW3oRVy0xAbdRf9x9OjOqP7e92MRKn5gNhCfLosebQQnTpF3yDgR+onwgEY/2nrFxmmw
gIVPNuZ9++m4VUolkEbDBl2q4Z+ufhV9NwrWDtwyL82BM0SImqhuzPmhjwP5yUqtIQiuqbBWeF/F
q+JZn7eFvKXTjbh+pfh4ZpmOTC0GFMBcN5CfyCAVvEYum07nZ70aHXRbJP260pxyWsmunZlBjpbG
X/AHgLJehFtIdFuwycHDUhT3JWm1mBbbbtyphfD3SwU3sjZLKSApKIuLc+bLEDHP+pV00YElR8TW
msK7wOg3tVo+Xd7rZ7zVZ1MfdYZP6+UVcDxPDaZG9EPQLbgf2+LbZRNnbit2hAyABhrxuTp+vPFK
FZZbDwoep+982q6hUKc3Di2m3WUz53w96g0gwslGA6SeZSk+b/A2RMPQT8bUmfptOz3BLChEL758
0FTIDyMiOHiraHS5K5KHMvly2bg8r/3CNZJpY60QYdIUgvFj4zqQmjjwVNiEH3tEm+zhxjxsIE7Z
kXGH3G9rPQq8Y3v4ce2v6K6ubJhzq2iCvp4RIh8ppmProiAYXRiTbJdS2kYR1E3D/yBknJFjqISQ
TwQTf2wBJhV0IXhaOGHxouVXk0ybysrFeebNSH8NFdk55yGitrc4XyoVSj1FnsgpSfL2LniubWcP
j+Ht9IiwTylsf8j7cr+ycOcONTVtOhdRvATntDA6IT7baCUDgxPBbq/e6k2DlBAtQvNSpfY9yOCd
dVfsFQC41bihPdWJHUOzfcqTax9z7oKlZPrPx8jHswz1WEUvAB+DcroE9rezPeDGsGQ9RFuek+Kb
8RQ6Pg+k0Ln7tTIR8599soM/2VaObZOYDKU4w3b3Fv8Zr1zJ3yBl/dB+ezd/TbthD6PPvr8BiRQ9
Grs8t6V1APQ5T/F5+PM2/+SM2lKNimpeC8j+npW3zkZC8FbbsekcRI5vH+XHYqUOd1JHnetjM2DH
Ilcog6lZnNuWy773q3xWi92N6H9u6lvyXvc1bC8Pw4qxM8ObX+kwTVLUIIhZzPDox8ieVwWOMN6L
UGhO0z6Uk793BVRIYePFCxJaLy9gU0NbkhZattAoOW28AQG4YuEkj82cUfdRDC5BQhbQpMfL5HlZ
AP2lkTr1Xb0LXlXaAG7o5BWfH+K3YINABAmJes05nIkAj4zO5/jT3pCFIM3MFKMA9nf+XoJcwan2
9bfi1biV9/I9rcFQSt6m1xLebyXSOEHmf4wY305aQAUvssTFGRaMhzRepU7jervyNjqYVz60+D/l
B8LCx+wldLVD+C1+DZ+jXbNyfZ5xUCA4FMkwAD5jevESS0uJrmPkX1BvvPWCu7C8Naw/vbziB8/c
IDrXJhJIdF5QnVq4QTMOsybOYp7O5YukvulrBe8ze588A9VCknNUDpcphwx1lDFWs8wp6AnqY1fO
wCSsxGfzWV14MN4HM1YJ6LHCXbjYIomnQsQxP/aknZR+6c1dbryq+kHUnjwtoR+6WtuUZ6NdLiyq
J6hn0S5wbJFOc2RNuzGD/2bXb3xb+GF1bkZ/TLb6Ajp36mjh+sfW4gAIUxzJQYUthIDSu/SW3sWt
7rZbeSvfO4Ed3Io/xbWX5pldcWRzEVJJOYzOvYTNfIMW5i7nigzcGHes3AZ3jQ257dqMntknRxZn
N/DpmAuihOZgO2WAn+3pXXyByrWxx8No164FSkhykqv2YLiX774zD+ojo4uNA8Y1V/NxHqb1PAnX
aoHYggOpKlSLf93b8vFA+mcZl4mVPO00vRmwxTOshpLOrh0ETZ9RoHAfjMf62V8Z29kJNXQFkzgQ
aZkjNtUuw6uJOMt2REaLSpL6paR6e3kGT6wAcuLAQa9Jnwh322Kj0LUoTjxSEgdtZ1sa3WKmsQ93
/52Rxd4oCwlOmQEjGlqRjQd/KTTXa47qZMszEsD4VChJBaNOs3CEotQP+oCwrBPJbHYF1uY10aYT
h/5hARsw1CB0slwRJOjhV5MTCJRKC+4f17SepMRyxJ9/PVtEAICzNJm6IzC045PkQVnEO7JInLqc
xR4Gux9f/b9+FmjgNCWJeJ1V5wGymC2hzgOtMroEbiLlUYEXW8ukneyv+KEzu+vIinw8lBFmizby
ZitKfAAjtpMgo1WM+u/3F9fH3OFB4oc0/MINdANJeX0aIKhNUOgYlFvDmGmD2v/AjEaOWLZkpozc
52I0kyDrlaaxMOjbENAYpWJDcH559U/CJRYGiDS3IChawKaL20LOy4yMvg4/l6Zt4ejY5NO46+FN
qpPoaRB6N1jty52/++j6XZhc+IDILOBTbVDbS9FhQDkqLH74XuPGEGGpyRYdUi1cicvmP3Fh0aCA
QRiqSDA0LB+lxpTrhYZkOuzudOXNaFc0FrW42OmT+dR56UqMdAJ0k8lS8z5DxoQmIMqAi90eeErr
odkDXYZX7tpkU+hQUu3yyMmNr3H8IkmPQfBm+SuV8XOjBL8HJJoiClDlhVWiqj5MK5KtSnWFhk0O
o0MdXteDRW/wSob3jGuaGzEI0wDzA6JY7posTiYQiewaWTykinfTJnFL5uRPazWPlzfoOVP0BoFP
gnMFDP9it6gZLCpax27R9A5BQOiFbk2o3m6KukRcAOzR9rK9Mz7EQDyZ4h79znPp6/jU9TIs2Z7M
gahkfQOeFW5VypFriZhza8UuIcolGQNAd/HEs6x4ZPdQQ8yleOa78AF7J9ljKNF7n2f5dsyyt8vj
Om9Rmcc23+7LwLo0ZlKO0pyxG9pvSId2EEXZk1/VdmTG21pf64Zfszffn58CtHqom9wIsFek4R8x
QP47G64Gui/ha35EvGflsXl22Wjz+PfwFrfYyDsTiVMmFArXLSqUyNht83BzeQ7PGuH1QwshUHm8
yfGYMvQ6IJVhDEMsH0rlsemgIpLilaGc3fGfrCxmDpWCKo5mLM+A+gvyH29tU94q07sfVg9/Px6K
rThF7hdanxZ7XZlGVGKiEU/cPSW95fiQuQVrzvfMDUN2eoYwcr1Qc124JQjBx8oT5oBSlNAReRXD
V48qa+bVj2X4IzVW/MVZc3TBmYoIhkxcNmvAYySKajHfmlNxZcQ3ifKr6suN/rvo/UOnPF+ewTNR
IN2rgEAtAhtmcTG4Suxbse6IOGLLehcSSG6ycCUbdG47EJ4hrDkTZ9AkdbzpOEQgRGt8LWmcA9pJ
btuP36lpQLqlrdyT5/Y3URrNO8Zc8l8WtEKp5A0HUaATGXt6Nu1E3NeogF+estP0LbfjZyvzgD95
Bl0N08xCWwiIk5r+EiZNv/Igd32AEm78KgmzeKiqF3CJQ9mPYmx9HRXUym0kjSxk3vruGdkiue8O
lz/r3EoyxRa5G9UQreUTvU2KKUsC6Eoly3tAduZhKL9etnB2IaFVUXAgvLGWoGvZh0JorGYLYQmp
F5KdUgS+VUJEOio070cTdGtUEedMknhTiXlI87GFjqfaaxT4KjWccJikb734OsUK1J7ICFJm2V4e
3WmGdLGsC2eCLBuiHzqbRyj3HpxPEKXrk4NgPDIjbl5C9Rjs6rV79NxpB9XEVU0Xkyp/RGKf9pIE
gZkxaSCbiqo5hLpyQEv+xkuG/Ygr86r2KlYr9/JA10wu5rTL9RF1IExWKDjBkWcP5nvjuYnvbUBd
ZuF/4M94XwKHnR+ZlFWOl7Abx071BfxZk4W71hDfMrG4ygtqsoZ824yhK6TG5vIIz+0aWmDpeyJU
poV04dSCchq0yCLk+iCnnMTtmGbXak6dxdRWUnFnQ2XO2+w/McjP4+FBZB9rOcz9DuTtthL3tsr1
avjbKH6nc0BQ7krv2ZC3qrHihc66OnYMe0YFbbSEqkHcLk6xOkPiajqTsvQBXZmt14YrZs5FQWTX
/21GXiRl4e6Gm3renwg+bvzmRaBoUebbAPGdLlrx3ueWDfw+6zUTEGnLZ6mvCVIkJ3NMiX6aXXvm
L6uEHUBohgA+5nh3eZOcPe+ffctil/jIfgPYYrX0VrkLq6fcNHI7zvtdovlbeUq+DQhnVfCi6cHK
jXhu7UBAUJEgcCYht9gzRtllnh+xZ+KSBp1CU/9YTXpFZXmtde3cnQAmDVdtgBKjq/V4c4YITubT
gJwCuMZveQm1lzKuqeeeXTUNciULAhuRCT22EbUDvQUNNjIDArdZKjOKuOplO9VX3odnV2xuh1bn
6qx+wulh5igO9hNwPnhbTemqsaCqvSXYLAZbVdGv3wVdVJu23ssx3Nha8ITKbXtttlWwkqc5HfPc
8UmFhEZ+6LmWIY2m9FC4EgU4VDI2PfTnXu76jQYZ+NPlTXp6/DBEqz0V6fmdtTREj7DWKhaZfq++
yfTvQ+rbCa3usPFCQHbZ1OmmPDY1j/nTTaRJVqEMKqYksP61tYGjxYnWQog1I4sN2WlaXUozFC71
Nn790xI6O9ZWAqFzNsAy4RXJlyCqvDhdodlVIrx8CFwVyCwlHWp1yVYR1pIkZ8wAveZGM8kizP3V
x/OFELbmFRL55qw2ftD8uDM8/IdfrBFjrNgxFh5YEcgU9ZDDOjoyhAHEsLUAlaUmrbjDs2YsCVQw
qQNEbRbeULCo8NSIEDnx6HWOaNI3bOmzOkrr/f0xlgBNIRRIckXlwbvYBH5ZcYYTK3NCuAlScwP9
VhzdmnnomtV3vQi2plQ60xqG/DTsmct9vORI4tL6saQy0UNILj1I8xwzQVyuql7kgltaBKOCUout
CbGTQs18+Uyd8RNz+zv9QDOiz1zukU7xkXudQljdEY/ulJ8JkiUTsdao9dvLlubddpwh/Gi0/7el
5S6BJtCvhwFLjfkVuWOuUMRutM00fNdkQpPNamPvcjol8vq4PpDOYGVo/V66iyIZlTIE75aWP0ML
bjTzVxnWzlTeRdGByO7y8JZ+8MOaSmjACuL6P26GT86JTggF0vOGBj9z2vMmeIR815ba7lalPVqZ
1qLy5brN5iglwMxnAprgV8dnm4d51Ui1ZUJGI9lBu8Hhb40J4e3MuTyu5akDB09FASgIYK6ZDW1x
FCA79HIf3nlb7X6EuYiOjbEVlPzLZSuns4cVHZkfOGgwuIRKxAUypEMY+E5RS+9Nke085DsHwUBm
rMJPSrW5u2zw3LCATQCFtyiVgI88nr+pzcZOkChpGvmXrECcMzQcCd9y2copiRz4KYMWgo/MAid7
/oxPuyKRhyrNhSRwrt9SO7Z9G5aT91dn4zyuRKYnT35SxBDkzeA+5EhAvS3ulIBMssfrFwzyrnLh
W9ntbmo3saFCuTykj5n5fI6XhhY7r1fkAWk1BOKRQ/kgq6wgrIwcfaPwK4VBzj9T/nf99ubeWpvb
+619GOaB7x7eVftGtUsw/xQHNu/2A0J9NsSu9utu8+zsH3/9uo5XgobTg3I8L4sVQGIt9iuaYRxw
eZETtjzxMqlAbNuPnwytl1ZeW6cbeTZnUpTg7phfd8cLDsG9LPVwXDtEnVdw/m/F0rgy0dUehmZL
j+vKsp9uYxKlsHqAjTKhMpEX5opWzlCDDEIHSZGruhRRChz760IWVtKYS+f9r0X/Z1gLL5B4gtGY
JcMKTM9WyJdO6SauadBth70C3ZuuJZKtB2tY85PhEa4TIc1kvLjyky6SyVdrxRzK2PHziUdQZ2ux
bpvK/eUtfc4KPZ0sGNS/vHcWcZLsBRasTPBW9/WNNovsTjFCbyvnZvnQ4flNqz6keBLkCCol2uON
UcZlISpZD2CxbfcaqRNc4f6vx8EQQJ3O3pq7fOEC2slvlaRiHJPXvSCVSMlBuhMT4+/3HNcbRABk
TCB/XsI0VW+OkOdWW6oatoaMXivexMnb5bHMG3fhZY6MyMfThQLjOCawGDhDyJxJPqpCNZmEnvsb
ToDE+xMM1fNlkyeJEjY5bNa0RONGQests4ddWPQofQwh7BzhI5h2UiKRM1TiuyT5j0PcIcUjvqKA
A6NX6YbqWlHixHWQfJLpNmOX8Ho82YYtSs5JN+vq9mJH2qs33q3M0H6USis5ElyeblJm49fLYz6z
9TlYJL3pBID1cFkkG3rU1SIaOZwqopdZ13LgkHkdbvyeQ33Z1Eci5mhJGR9hGNZMnbbz5TM8iKio
drUUOqO/RaTehpdok00vHu+f+n9Ju64duXFt+0UEKCq/KlTq3O1OfhHsbluBypn6+rvU995xFUun
BM/BzAAeDKa2SG5u7rgWf+nSEVxD16BWvIrSeavdDIQS49bIkk3J6Z50t3XwyzT3+rBf+bCFq4n+
SQ0Na3NJiMrOx1SLgVeaEWOGC+h1AIJK4EXZeQNCHVA8ZDdcFLHhgtwFHFMxMbp2VxRMv49SRnwa
112wy2IrjA4oZyLBAN9P9cAHgu5zkI/0Xt2LEtO9ZCRXFo1zDBNzMAu5INtG60+VVepbh1keOPpa
lXTe5aWdqzQM6Aw7o2CafHZKJZNQ6wHYQnPO3QQsT+CiVSJ3QhceRuKmjclyr+pKx679aG2Ac0Gv
IFcDYAade3fOUIKqKA9ICToUEGDOQ5xe0RAvNBX/8vrOev1hVee3AXlU+MLoApi/48i/MprR1rM6
x/h/Oke2EQAzHmzrWat9DuJOpK7a2K+Cgxpu++IFGaDReqqpG/U/yhLpVt/S/LG7A/LH5c9aUCj4
5SgGzJcKhTlp18FYWekx+KRAeLgNNAzBwGxdlnCWaPpa+JGI+ROOFt6hYUlhDUSUH0BrRLkBHNL9
QbwNP8f3tT6sBcOE7BngCNBrgYDKkmyxPVVjlRaQZYEZXYDHqblrGYrojdesITcu6Q2Kvl/JapgD
XXqKQ9MwQhCU4gkLyx3YB70QyReroCvbd+YUIucCnwkTiVBPvMln7gzrR0JRIS+BZ3UNhJnJK4eg
dOnU050Sh8bKy7woDxVGvJpAdzh7/AFo0CuNARYOO0oPrH0PY7YJ4RtqK0HowvYBqBuNRih/4SGR
p27jlPcsjBusS1S3eLFQNam2IbG+Xda+peXMaJOInhgeDrlTfwZoiOA6J26afFf0z77fGOpnGa24
AMtSdGXubTdmOqtTFceAvxJ1MUvckO7b6XOC8oXjfdx/Xl7M0p7BVKEgiQQmdk0Sk6QtnNvAjt0E
nvSWxHp2yCotjh07ToqVpp4le/UFXjy3Xuvnb2AC/MbCjHnismigL2Nm2r2TR4nyMAoKziCB+Vjm
UMLozyYfzE0OzprnFOym1xlopcx78HljZqGfEClvAYVLwWFDm+CzCerx2xSF6YdpNvrOtHKwKone
Mt+1pFB+/P1+AQaKwlXBfBUA8k+PBagBVTLQIHY7TXhBBG41u9jZge1dFrN0+sdiJH85ZwEH7B7E
gH0F3PK7sKWuzjlYgV/+hSCUj3QDGN5z0fx0PbZWsXLS4O93mQlM8XzUtFfF4tUjkjbqx2REcAwu
S1zQOCTckEuB/QFqrBxvlKhKC6uMUYQz+J6A+EkD+XTQrvXonrnQMzQOnh9YbizvLMus1izQ2jZC
3U9Dd2MDFA5MqxyE3YGCGJA8ZdV6Xff78tKWZaInBNQcCEfld78N6kCEJmSiVu3HPdR2XyoPdYGg
Mbvna5A8Cw8T5hjnWAS5WpRb5KsLZTcKFQ3CAJG4onASs970jO533AIP3+w3l9e2dGzIrHxNg9om
CpqnilIFFoh8dHBnhZN1oDrAmizdZ82KiVjQe0y2IMsNQpU5upLW1OlgDLYJOGxpYQB9ZzwkWekM
YAd28mHltVjYPuj7nOPGsAmmWSQ3pbETFQZlTFyAYYGklfbkBkbk55g3LUggae7P6Akr+ZGF5f0v
NDywtwC99eWwHvktJLBIBSwV8FEN6nVSDW5GCRhjsl0wZCs5izVRkttiTQAzqzgSv7x4Ka3IAQUZ
ZtbfIm3FUi3oxcmSpG2MKW11NYccsHl5IcbVzDbedZP291YDQQr+QkKbIT6U7BSNaa3VoKLDzlle
p9S3QQFEkrhe0XINWixFaXOBBU3RmGLFsyiJUfsa1dFuJihOXgejRoD/9NfXaMbCRU8/qnnqGX5A
GZQ8MoqOu0Y04KZmm0JNHNCY/b1yz40VaFtBpIlhQum2Ur2xImKEyLekxTUQ8AAeSg9d/gkoXnCn
ir8/nJNbO+vikVrHGmhMbQO3Vq3tbykIf1MUzSfh1YaoVyq7CwcEUTAPKhaFPZQMRNwXMewHROkV
2VvCvBPKGnDKmghpNUKP+rAMIKIuR/sRHaxAbBFh+HhZERbu58lCJE2LBGZkJhtSrAEDmLA9GioY
jypZi5UWzBzkzOD96AgDWqYUUwy1SaccxF5uXGlPM0pubwe7iUV+JfiNSqy1PM7SG3gkTy50CUuN
0KmE2rRdgpeyqaPCLXp0H4eseg8CaxPG4TYq+Mq9XZSKyuGceEZgI8ecQxrqTRhXqTsV6QF1oTL9
xUAgVGr3mYrpU2tF3FIACuflj7xZh440ng25iTZjyAt75opaOKTRHQxZuKF4GvS7DHliXfh24l9W
mnPMfXg1x3Il9deUMqQ0glwF3PTgs9eqB6F+AxhUi9UC67VoMFs1E4o3e2Mt3bCoSUdrlu6FEZAM
fLmQjaoSNMfQARBC7kUa3ig68AT07O8T0ydrlW6INtp4+It5rew6VDKnajBnCC7Yy1u6eA+PVjVr
1tFJTmUSdvWsOcK2/VFvvw9Nh3mGMAGo/ORdlnVeEJuPDxlWtIogRYJm21NhaZuGfaMhldvqpETh
snYwqvKRz7m+OPiW7IrO0cR1Dmpyle6pvo2SH4FhuH341hcr9mdBleA8frVlw5aixiAZBnQQdEka
DLoz1Lb6mE8Knasn+tWoTzXQ9O3W6QogEfKA4RXJs8jvMHPiJF0C9A81tv7NYVtAYEKSFJVyeYKm
Z8Cg7kpM0Ixx8yuzQLvdgTM4tcKVh3HxuI/kSEqsWhUqEDZOgDDFGyaG7jXw2U/f439V8sBNQDIC
ORY0j0qOUVjB0yvHDteFCNtRCxus63bxL17eOZuDURkAwpwl7ZHlGTMaYRCoG1FTCctrPcWsTGu9
XFbcpV2buzJQ9kC1/QyRzix7EqGaD21IjPybAXDMfR2E3XWE3v8XPeOvl8UtJW5n9E9Ui1CVwFWR
dDPqY5RAYswNpJhH69s90iBF/46ZmUAcOgIIDvMmBcBUsLksd/5ZyfvDGnFFZ1ABoJxK17MYcvA+
h+gwhjZcW22pbXkjqEMLvbm32kOUvoxdUTvmKmL3/MOnggFeryBJzZBSQEQnCa7sSbSx2gHMo7GR
kp5a85pE4xtpVOZzZNqdrLNeCUgiXtuhFF6bCM1tePwYqur3QQlfVKvmt8QQ05aDPQ9U26gjXN6a
c6cI34edQZ8bXncq59ZSQhsyE5Q5lfqtLV+Htemh8wf89PclM5xnTaRlkYK8qrLl5MVk38b0Ic22
uuWV4RrD4HnMcipMUi8tybWpRDrMCVLgaUVOCsJnNBOu9VHNIZZ0quhAw9+I0JGSlJtHWNP2KHgh
VwyWEUczX3T+XVWfST46lX7N2XM1XDX9hgY3DHAHl4/rvCECTWK4/YAPn2klkdg7fWlysy/SSkXL
I1PeFe6lAS5N75vab1N30TBTN4Or64NvD88BbzYBcG3X6spf46PS8vEJaDNBdR7FNVlliFGA9LmH
UoOr2FdKjweVU8WHVgPZBfhayF0XcTQp4xobmEBWXEyljcyfOp9M3qDds9Jtol0FD1wEDmcDMD+3
PShjx6cB5O50JsPlbqVHm8HSXBEE6Gt90uqdACrBaNVO3vwACZbHyU1bfs+0X039ZFt3mr1NBN2G
6HxBgjHNnjrg0+VrQd6Cezjv/p+lS9ocx2aAYQ8sHUTHXmSkzogQLER7oAYaUU/tSk8kj3q31ha1
cIlOxEqHDgxTQtIBYnux6QYUb7GPT8jBQdnCa6TYVlync3N5skoZQWAaBm41IcQVAn2IQjg0PfBx
dNreZQqmMsQntdYGThau7vES5fJ7XLa9QfJeB+Se4Ybl5DDgxMfTGozAGYInmGIgB8gycEHRkiiX
hgMBeD3eQY4AVldqZyBefMrTX7Z+ULoH0yQOt72Je6V4HWruGcqGqZ9IWziDbmBSe3AICl+lejOM
24Zyh5ByJRI4w3GWP1CKQIIMvDqFgs3XQ2y+dUgA8phrGcThzptoTcEMpuLUKfPN8H6Kvxcl+Aoy
p6W5l4+2K+Ic810PoJ4BJ8yd1YdObd6yxlhJl3+VIM+MwJGXKb1syENSIRrsYzgxj5iuzZ/jaF+h
UQv9SIkdepr5aKEEi0y6Xb2iHtuNn+CNX9mtRa05+grpPrIqGE0e4CsomE604LNC22DeZWtG99xN
gtIAtcaegSzAGiUvltpTmSujDpSDh4xtonqvaikGHjPHtL3OfjOLd4oNR2SMf37oY+FT+32o0T/y
7bL5/7KtZ9t+9CXSgkGAg0mYBl/S9JOTVLsO7Zg5r64sdrADOL21p2BmhLA72jxSugmn21E8ayTw
AJrUoQCZJEBD7g416teN5Wd66yax6oxaC4qqNxPYkKIot5e/ecHpm3cPc0HwZGeogPk5PYrECE8H
0x6EjqbOt4BtTfOdqJFTN9p2RN9A0E9ui34C0GIo7YohW1QPHBlGPVDYO2u0Cq3eKPp40p0uHQqn
a5vCy0j/qc1TE5cXuawhfyRJ5xJaQaCpNSSh4ofAAKQ00abVx73RGStrWpMkvQUsw6EFHJJClXoB
nsopRxkivde6Faf5q8vuXNf+WZP8DAA81zJFBLMTV4FngT2e4Y/poewmL4sfOpL4DLYpVNAyfqvQ
LVMPYXyl2XBDXlL7TS1fTGvCv3wfxA3S7mB8vMvtDKMNfsFe4GoK++HyGSzbpDmDiBERpHq/ovQj
RTPUNEClEB9skOB2jEAGVpsPoYJ5NGBtbDjTNiPFYKEwvcy2v/Pgo64JenODeDsBValo1zjSljX/
6IMkuzFFWjViOBfzKca0KUTpKrR1Ivu6iZhrkxIZnauG3g+tASiblZTEgurPEJUgmsF+nCOqAxGd
ANQBhiJvI+SryA3QTfw2LVcKH0tLhBwTJb+5BfCsxZk0HMPUJizwqJPEJWEEvm4BLutMAKcHM6Rk
g/832AbgonPRsZo7GRcoDvdW+m8WPDc8IQcDMy1XmIIKjFo5KtEOyF32qTls4in3i3atCWbJAdeR
zPhHjnpqzVI1EAA2h5ykbn6MoeoVtvKitobHxsK1C/0pCIe9Rfm1TXs306IHY1DuYk3b6D1fKaot
b/7Rt0i+QgfYAkAB4ZC7Odmhb/t6T42bYgK7d3inDm5Ns4OpX3fZyk2bf1eyDJhum3cBxhW9QJJe
pyh1KPEslycHQwldu12pBiyv7EiCZE+VXgMfQI5dzuzb0Hwd1X2T7fjwqo4PWXFA95rGrkEVsmJA
5iL/pXVJthW1+TDSLKxLN5+V6TUgwTalB5Lf1/HvtEUXBXpb/r5sDgpDwLqCHQXEEpgjOdUnvUXU
agisVDNwLwJtl5EWSB72StA6b9jZ0o7ESBta0zoS5ixmDAEvPGwj7ge5r46PhYoxum4lq/DVXHhJ
nLST8LJZS0q8Ury4V7INSW7QNB6Hv1KAJ1eqn+V4Gd0i/wTgCFi+VjyORdv3z1pNKvVypEmWKm0K
s6s2kT/Y9K5Xi5s+tVZuwZoY5fTkppQjx5VijaX+2LQYV32bgsfLGrl40Y5WIrlORUwj2o04NY6x
LDpUbk9WJKwtQjJnvGgpyIohoYuirToiuBzDg100/uWFzFos6wO60tBrh3nYuRf5dK/CChSkQLSB
31qrflwlTmDdKFWLxkYga6/1wS15yfAB5k4DJEkwKzUv+sgRCDWr1JsEJ1Mph1781iO2y9tdVYyu
kSR4gO/o1LnVCJ/EBGqjuaVA+rLGJ7vbdfqnrd1S9bMwP4nqaezebnOvKQpPG66I+cMyape3bMWn
WzJ3Jx88O31HH1wkqHyWsyolnDV3LBHIgBTth2qDhA7/gaM5O4tfwjDJrzABHrtkoHdWBN6Jy6e0
dG1hg+A3zNExelClYzK7Qgm0SNGddiwzP7LsymNqTa+VAKSuvR7amIIdBlezk6cozTAPjKlgl8c6
w1OPRjbFXLsASxkXDJkBUgTd1WhO+dq5o50hOLTabFUdKEfvdkodPX8LQW9kVs+Gta9GYBuaT0Qj
f6+uJ+ch7QNSbIhvC5xHVCEFwoyWItjq+j3PUDRGS0nphG2yRlexkHY5ESqZ6DBjVgxKDLx5k58j
hTbkwqnjHHhj3O0SzaHqs2WuoS0tqx585a9sHgO7/anqacWo5saIm6kPGD8+JKkFI4OOTs+6Tc27
XNS/NSN7rA2yX9G12XZJJgG69o9gS7LSYa+mKXZ5Dqq/dcO7wn6HNvVK61tR79sEsyrTQ2leVd3o
dPrKY7hg9E7UXNppDKc3SGBCtAFUhax/HzAa06+NkC90RVonUuSdNYyqDwSkJHhie95sY/ECFku8
tp5q/agtMBLmDnKkZtFCp9yJR96UJ0i6PZUJUO3iTdG+MRuZ0hRAzm8ruz8/Tue7Pxf0Z/pGIDmd
HnuT52VWCtz0onsexVWq7tUUk7K1N067UKD38irTXJ6vHPpS+g178kfsrBRH15lPmHOxcwSSg41k
Ivc57Eqcxn6L0aG68SzFcovgR59slagGcyGqQcChqHJHhNuUPGbMY6YL5IgEacjWumrWvm8++LNd
wcgZXDE6P1fyvQezXxUR7IqhDV4iYoe3vWN394G5b/i7mB5XTmFNnqSIpAjTIm6wHUk87pDDUeLB
iZRNWe5TcojL59560vWbdthFI1DytBsBTpIk/JWMXqw8GOUq0e7inTxav6SyxgR4/D6Zj0d/y7tp
X6fTRoHJ6+JnRlzevQjgS3Tpt0rgi1Zs7n8w9f9svtxhArQefVSAnomsaguf6joNyo0R3AQofGUI
n8pPOwKL8UqWQzYFQErHbDN6Gr9ANADLeqqQBYD2+kiNGhfcL7iMlaurr8CpXoks5HOWpUjve1rn
GuUjpNDko1H8pvOq6EPnvuCVk6zRjp6ZdFmapMU6wXguCNkb0H42jjBdvb2nphf3ndc1XlR4nV5u
zPYlDteS12ubKakz6yoKnBoss+22LLka01/jKgjo2lZKKtqqolCyCjJs5gzT25Dts2lrIZapgfYz
GSv5jfnXjg2CtJVf019H9koXddz188EBLoF0ftx5NP8kQbKfWI/OkquRbC+bhLNXQ5YoGebSKkkc
1zi8dB+MDjuAZLq8bq9s0NzEN80mAdG2+yg2z+m2PwwOinArqiqHHLJ8yULr9hRE6GWE8vDWD00T
8FErV25Wv/M9ndFpTaDhniG19x1B0wNLGtcqXrpob9pXbfUSpb6prixlTdC81OPDG+E9ZgEElWJT
RZ8TPeSo+QxeZ6xRO8/399KSJCti9OhoGjVIosVHMTiG6cKDdIpixW9ZPhtwz6HN1GJU7mIVCUaM
UoM3boI6R4YWP0tbeaCXb9cfCdINFjRikwXIDndSEhADAUn/C0RDu+4L4qAZz2sGcyXX8zWAer55
f2RKN9rSo8iuKGTGefXKGcBcsjSvUEJJs53ZlJqKbBZa1J044eI97kCBw5usujJSkwDcLybqT9ZN
zUc3FuS6Rvrmmg5j+V3DjMBjTxLtBlVbZBksu4932dS0XlIaNUYEW+t3iomPl05Q8ROgUZFbVqPm
CQ4PxRUtwcC/EYaY0DCDTYZe6MKxSpvfmH3Y3yCTEu5jaowvSdveNO0cAYlCG73KVuOP3hLl3uK2
vpvMRvsVUYxIsYFnlWsQ3U/U8YmWZrbllf6kjsTeaZi79GsS3xd2vOZmL94BzLXgnukgNtOll4fk
zKwxTt+4ofIO3FZBYsdUHY1fj2vgb2fv95flOBI1f8rRdTPqwbYIyWCZE7Y3wMUZWbvSficauKXN
Kx6VDtX81FipvCxZaHRhzGPbADAGMO6p1KobEpJruBNiRDG3SYGAi5H3otvXer6NUPYSGSb6Wvp6
2U4v7asFNxG0GYDb0OQpgxwdt52w0gYAUbjs5kOvJxwK0vxM0HNBlTW8h6WX9VicZMqCyNQJHSGO
0weAp/mN9Zy0f9tmMB/gsRDJipm1ZU9FDyFh8QtjWzFatNKHqlactLhigbFinc8aFb/E4QkwMaOE
UVeZ5SVOpwGN2GXjGhytOsGPAe29te2p6AoZvnW4fxjYsBED26J1AuXn5fNb3FDwac3SgSwgd/Gl
RCsTq2iRP2Cf6Op3Y7RgVSuWbcmYArXkHxnSoVUZYAT4WOPQIoZeBqCjM89M4EG8s+5Ta1Zyrssr
wvQiugXRDi4H8pbKi1AfcNNzALDSyPS1n6NerPhDSy+QhVTM/wmRg3Y+AEOc8ALuctG8RLm+yes1
7KaVdciAWEY5kbwjWEdTxkhBgc5dtK6xNh/5H5zkf14deSUimMzaaPDq5KFPyq02Tk4GWnBdfauo
Y5PrqXg20endr12ypeXND/j/veHy8nIRKawr4CrkweQo6O4MYBKBLP/36n0sRfLiiJnmU8FhFSvh
63qHKvsmCn5dlrG8hSDdm/sHcUfk3t6wsjWeCwjpkqdw2tLhedK3HKF5EG7BD0ean3X0jIj2stil
WzVT/f2/VOlF0wgrGsCBzJb3R1y9xEriaf0V6fcqfwJD3Yq0xeM6kiY9aiAkRU+DCmmEvMfqhwYA
iWn15ZSTMf/7cv5ZkvSGibFIwsCGkKR8AN0us29Hin6F4iAirwmRHSrcAS1vqzSQS48YEK//cQ7m
xR+92GUEbI6pxYtt1sF2GkcQK0S33RDe1qb4YTZrSL9L4pDKxciKDpOrygbfVls7jlE2dXvlpeUu
M4BcNCUekvUOGD5WnpclNTkWJqmJ2qoTKziE2f1TYNwr6Fgb9J9WWni6uY/av2xzn08Q+4g5FbgC
sPlS1BZ0eWkGCihVVVZuQ7N2klH3c/7zsuovhRnHUqRbndBER8syHq3Cvg14izhjy9l9kq6IWXKp
jsVINaFuGCehTRATTvkubbVt03dOrVpALEH2BynofLyjSrtyYEs37Viq9FraPAjtAT06bsje7e43
aw/M/vbf7Z+k77Fpqw0GEmCw2jEFtK2InNJi72hDumqUx8uyFpdjosl9TrGig1oyHLmZZm2v9aAN
gSYAq+0waPp7jQH8y2IWVQIIsF9PPgZrJTFlWyQCHfyNqyN0AxCIfd+V2m81LLbZOG4vy1q4v6gS
zMwkQM1TgT94ai7qJAZMKa9rV7d2d6wGiVV/q8ZrRaj5nKVw8ESKdHFzoRWoQDW1m9a7cmqdes0t
W1BvCEB6FxB5wIeUXXdhiFjwAAJ03nhZAgINRdsU3bepRh9hQD6iBkydVrAyoLJgjzAIwIBqCOQv
jAtJB2UD4lwN67Z2KxNeEw2c0dAeTGC7JPk1SEn05OHyYS0oxok8+U0JwZIXEMgj/UbtnKQpdmm2
n1axTc4aYmD6TgRJ4XseGUbaRBCkVPtS2wP2sjUwX+Fz+wVdOAzJ+5TvxmSrT53TdhaCwGnlDixc
teMvkBPHCIyACszwBULcpGhXZtaO57vL27kU3Z4IkSx8FnaIjubz40T4wQjq5MR24rG5btDUxs3E
72BNImV4KhDyrCzwPwgH/wpAVhgweKQ7wSdzEgPraleF0wg4K8BxbtL4NdeeGlI4qE6gFu4ka8it
ixcFqLT/L1VSWSAdsYGafe2a3UYJvZwBj6jZUGCvFE6Z8Q0APy5v8vJB/hEo6ewQqHlGJiyzbm4q
684eUaRfCWAWtxI4BMoMW4lJcLmXV2hmUIblAHWlcXs72tHo0UoEfqComTfaeemoBuscO2KJo2sT
Kndaof6LdaKzBe15wAbFjKJkSDOjFYQPGMcLEd4GIXPZdButDR8tWetjIZLOkBSTSVMvajevwCHK
31K2pYFnm+5Qby8f2xeYiGyyj0VJitJSu66DFOsxRj/E0Ef5EOuvUfk0tlt7RCG79FN+E6U/Vbqd
uh2m2iYV0+qo5b1f/pAlm3f8HZL+tDGmsdIa30HAUl2qLzkVHnxrJ7HHlRu5pKkYAUKorQMvBtNw
p08hn1lIo4phxaruCkC5oDxWFpvLy1EW13MkRXKJIruMUi2FlETPPKXxRvHTooeeXkXVNtCvejPb
BOw65jeK6Y7du85/B9NPTNNe/ox5185O9+grJG0FzhsdWkAzuGrsmwLHWbhdhRaRyHSMGnnL9t/c
DjQGAFhyppuSuXAxaBukxIS8abJLD2zVqO+Y7IcOBvSVU1SXfA0FwSua5ucauDxNlSZVxMsIG4z+
Eq/yRw8NSo4ABiy/RaF1PzmVP/jxoQNh92+MIG3i6+T1V+lnd+w29pQtHrPX1I2u6e5vx2HmR/Xo
w+Tea+RS0fgw4MMq64kHoA+Y9nxtkGvJQIDHGfABaJlFNCad66QOIk1ztXaz+qWisBHJrhUHffIV
tlZYXtrnY1Gzoh8FmrGwlXFSsZwWjKSoW3D2t+AO84YdS5BMUFa16cAnSCiA1t4olcPXqkmLL8ex
CMm6YAoLvIM9RMTJXq+vIs0fsh8R3SWa35EDiAKUcaXes2RlwFGDAjWgS2Z6odNt6+o8E4kya4G2
oZZfxdf2moivCqZ8uxlQaMEjgfF1IGaeykC7FyIHQOa46DE7NJtma9te8xFvXwWofwET7wVu4KAS
mZlOsyt8svIeL5m4Y/GSZpAi0zHPNG9qWbsUdhqesakd4unfyIGvb1EbQ1/Q99NlWsZAkybGMsV4
Fxuelvw0ijudPV02lYsHdiRFMtiUkWFGyoPBTiimEHYGuF2btcGMsy69WddBGgYyeTSqANxLWsvA
0m4eA0Vqw8puCd3WmM2zXoLwpZscVS+uuH2fQb5mbezUt9du2pJ4hlHmGY4bIRSIw0+3MhVGGCmF
aFw23jXokxnNBzN61ccPln8jlRNNXmMcgEHZqXesWLHYC4ZkTh+hI3AmOAVQ26nsxkT8CeT4Bq3t
5BN8oEAm0vt/IYNhqEzHqDiw2jRpfR3vm1bYBnKnJRr9QDex0U2+Ep0tvKlog0UWHa4Dqg9y1zcd
FIPXPcgN9chyptifJs2prd9d7Ddj7cRruCYLt+xEnGS6jEhkNJ4gjgzAZCMWYD5Gp+7h0+vj7vIV
+HqaJIMC0gU4lwZgfEBALMWDEQih68BOW3c4FA6meN3AKxyQeXGvOxRbTAdOTuH/tLzK0R978Iqb
LgbbvY/M49eqSx3zfQ37aWmvjz5IfktBiKgNk4YPQtMvi38JM/JgsqM6dfrwpqzFSqC/FBBjA8DV
DtB/gF7IvmEf6oVm5pCnKI7tEAyBAHzX/Wjeop3NnfchcwoTkBwrXtMX4dX5vv8RK9keVvdITzYQ
+5L5I3XCyum2mEhxgr12H19PO3vTX2Fg2QHDzHek6DPnh73/0eyC0FGdcNP8vC0mr90IN/AvK8SS
F4v9MDEhhNAVNHbSfQrbmKJWiQ8LnsmmvA699qOrHMsLrkNfAVKKgzZXN9uvAcAsmYpjsezUVARh
SpRJhdiwUR1F7R3r9fLCzkZ1cbwnC5PssErBL1uZkDB+9J660/z4trhN3prn2A2edOSAnfBJeyvh
TqIdwTtEPnd+/5efIB16VnI9TMOsdYXbOJ3f/lSuNa94vs9uPt7LG307vAYuTpp4lqN74spaUbql
bqWTLZC8B5uFIWqr2AKyuxnvst9o39zpxs7af7wVWzTuBblDvmNW/cnemg/C+by8/KXA80S85D2M
NfqIwAoJM3p3Z7nGtv+peKMDzOSHD8Ut3dZX3Xp0VgqtZ3OGX+cOOg/wX4CkADm9U82yeRmX2cRb
twv8ptwAVx3ZcSDcGMCDdml7Q8IDSoc0ca3Wpd/jyB/XCgGLb/CM7mPMc0MAm5D2XZRmaZgD9n1q
EVyrrcOBegGj7GrVVlX3hX1nNU7YoUsov52sWxB1Xd75pQcFMC4gM8eAhUnlN5KMbCq0DvIBLGQl
mC7e53aIfPDLfydGusMDhhRYQ3G+AYBbQBx9Da61D1JHj0q7xo50NjTydaroTAY+GwZUzhhZozxq
FX3WJfsucFsv2gYPlp/ux2/WN2Wr7vqr8ZHc5L+f9E94HRs8JZvGE87oNq9rt2rZYh59irTsOmnM
ISTYXS5wbXvEwAhNkw0YABMIHGuXOf2WbqaDub+830sxzuzzAGEEbE0Y2Zb0ahQKBVhLgk1oAThm
jluAw7htjaMdswkT7+IOCdYfbasCInRYMSZLBhupcRDyzGyVZ6WMlNRqBfC61mUhmn5/9WuzJPO3
yw+kATqRGe+GIpiSfEcqdHsI5weSRUKMwFUvQBc5KmGKWfgsrPzLWzn/miQNvAvw75A1VpDylXYS
WGERGHFR082a1GmJ/VTVlhvrqWPF3/tyDWF8NjmXpEmGsA6UGhDjc+9VHrp5epPVbhCYXmE88qFx
eHOjqSuqsiwRiRd0ys+Va2l96NnRct7A4Jlx6jc14kTtNQEpVJepT0P3Ow1Ct+drRbUl32pmU4Jv
iWIr+r2kJzfRkr41dDSHKOAF1wFsETqM5Q6Q8emwZykgZkCnQVA0/6F3hVNzkG2v+LcL5woCxD9a
JLnSSVg1ohqhRWnb7vPa2LSN6gurxxiU5ojo/bIWLd4JCEO3J2BF0fJ5+tQ0phIO3VC0eEpitCY2
1yNNVyLjpT1lGJieSWKQ5UNm/FRGmBSCUrVs3aIQDoA4HSBEgz7B8nlQXPV5fgiGEMMH8c6sAQLQ
YG5TSZFEVl2mrw3msKV3Bb2tJuqZwFk+q82xPgvVvqtbNyeWX44tRs0wiSLS7RiMOyVlmzxPN+bw
pBQGMHbVbdqJfc4Up7JKp9aTa0wDuhEp9h1gcrrge5L/4ChW6h0wZXl6I2ILCC7giwWI74rxWrSc
mDdE3APaZHgG0n3gGotISPHlSvVmDteK7bD2vbS2XXSvl86YXxmY/b+sHEsddDMQ1D8ypVtvBHpN
aQOZ4Qz/iq6DXCVuOPiZSja0uBvtGyVNMb+C7sRN9y/SwifCJbWJ0oCNiYDwbiDPbYNJcOtbo7R+
kmbOCEgoTfxcWe7S1Tternz1wCLcjO283BK9lsjxRfk7R0La0DwjNJyh8tR6R4HwqGpIu7RgId/G
BNbw1yCuTPvXytfMpkYyuSfrnw3kUU4TdbE0pCO+xsQkoD1ef3UM64AB8KeA+2ZwX+VvFCBGOX+t
0l/EelqRLw+rz/6KieQtMMnB8IxKxKl8nSt1hUk27D/7VsPL1aIXZF8Y2+sG5lo3Nkev4VptfimU
PpYphRtarCjlqPWwvelT1G8A5yiI4djqph9LpwhXLNOC8Tsx9pK0SAwqCW08aqpZvOUNpqLsltUr
OdYFpToRIt1bLR5ICIDA/yHtS5vbxplufxGruC9fuUmyJMeyHdvxF1acxNx3giD56++B3/tOJIhX
qJnr5MlMTaqeZgONRqOXc9B9Psa7OE490zh1AMdHJSkc9P/QvAZpKPsxQh5mPpebZmWDVU4Lbk0n
lQNLXTw7fVXS9Hmo7XDOECAoze62nbDv58z0XKLBjVkibFOykbCOTfTzNmqxjcCikBf/IcMPMejf
0RH1YEyX8wYSoNhpnaGZV8KTzG2k5V2Wf97WZMX4LkRwxz9StQYEw+yJlVVbJEZdcwpZ2wHQ4CZw
xanS2215q5YBGD9waJioFPN5HG1K0UBWt1CpckdJC/voW5duwB6tVbN/W9TaHQy0/7+yOFMfK2cG
dB9kWUstP8xDc3RS80QWZ9OM6I7WVOlJ1dPeVZBRdqe+mB8i5HsCwOTdkaLMvg12WX4XfNOKg7v4
Ju5kOGNDRyfFN0Vl9qLV/XspN/dFkf+K6EuJAmAeRT4FRIaRZ+6iY3I1in+pZizyOSshARiFZbT3
M6xFwEBfHpkm1tAm3qK1DgiStP1JBt/JX0uArwnUZUePPyjncvg0leG0kdyD02jwAQ8VB+k28gmK
2a7uGpuf0nH2+29LUPrxk3Qwg9vC1w7puWzuwTc6YzZbNZOt5hujyMBi5exKwK3fFrO2lOdWxsUL
dW2QzGYd9311PzLIux5QmdOLRbb/RQ5Ix4C6Ckh3nrJv6asaJT/ISWPPljdWnO9qjLAJG0q/vAq/
ZygF/COIOza6MU6pRmCio/1LTsjGnAdklyPre5xUW634YTr2VrEnV5sHv+xfe3V8IIbz2sBYlSq/
z2bZT51S4HFX/dTZR3HnpkYvxAQsb/gphth30BGagei1tNCqjKGfaRZs6prtnK8Bt6mSJBGpU7HY
ZEYZYfBBzlajNem/7Ch2E52MGBHhK5FUnqpuytA52TZeYjVhBIZqA31suSK4jtcX768g9vdnUVWd
mdE4Zz1mJqrfurE8WEAas0PQBJL5lxaJSPLWD8Rfadx13NGkT9G1iwOhaUgCuLLTbySQUACI4Pb6
rTkXgEb/7/rxt3ANEh4DlG69l6Q/ehQgCtkvh9IbjNc28S07308iEJy1LCWiDISI4LFXddAAXa5k
HqEJ9GuOYimn7dROroLOkCpt3EKv73Nt8iSzCW3jN9hyjOqPiklkPL5cuXJ8k5Sb2+qv2ej5t3C7
uhhqC5BKXN09zYC6glYMn7Za4utpkm9vi1rb0nNR3JY2Rl3YmQ5ROY13xai4cUp22VJ6y6R6t0UJ
tOKHg2fSTOqEaQTPUKRj3aJ4oqlb0xKUCldjgzONvnLwZ0cCVlPUVgQxkVRsSKq/SjWa540hkGLN
LYD8lStoCqTmZrJQ3h6zwALAfa/rbkpFeJtrpxPOVgXyl2Ei68zdkbZMidQaMOM+pl4ByGxzsLze
MQ50+EgVIPhWi+jOWovCAP+CJhUbSUmNrzZTBHxdYsObarP23elI6vZ1VkBo1fqtpoKbJlYEh/VK
SwW9gSq4swAfhPYL/mU1yhTUxpINbgt5Z2SzR8FTYBw05aUbH4UzvdfbiwoC47FEW7CMPAw/RcMY
vMZFqhPvLfwId38efgX3T7EvgsZWrpVy0JSGtipkVhU0/HBbF0uNRpKlTL0XwwWRtuseQF3tesFW
UB1xrg4gq4iwFUTyE4lPh7uT1UgtajVuUs8/grH77fg/P2F4DI8uxOI3foL/+z/8y8bdufgNOu3/
+3duELhB5R4Onr89nbafp62/P72cXn6/CFyFcuWVUZxl5O8oEwIEBXH+pYtE05ChRzUBN63Xe2EY
pt7XzzYR3J7XTTZMEFrm0dSG3DPs6lKQTOsyL2csvr/3/dAPoXTgCrzR2g4D4x7UD+BhNvG05Bx+
pzll2aZtinrjfv+y94/v4eb1l+6+BoItvh78YuqcSWK2duaR5CpWIieBpP3xiG0D8fttx7q6MawG
oSIVqMHXcKqktYMJuRRAV/uj778dwz/uBubgbQUH/SsJfxE/QpFzOZwiyljWSV5DzvH9/eP5+Tl2
F/cZrO4IItGmwH49Q3RwCLzt02fjPX0+UZf9+pxRtE7YPwTO/qt2eP1F6MZzbExzAPLkcmnR3GJU
CaMT9tlx2X3bYXkZ3b233XqeQP2v/7NbwrjQkVoVWudbJsyH9bvh4wYnE5L8rS8QZTL3ciUKpR1k
VuHjkGW+1Eue+ngenJ6JOrITEO7YsWeOAOpBP5/9vm1F62t5JlO9lBk7+UT6doDMEj0O+AOFePz5
Am1zL/X+bF43D4eHwyEQbOJ16MXM6kwwe1mfnQ/Sjmoi5xAMD1i7Yfi8+eHdi5zK6nk/l6JfSrFi
RQWZBlPPPwLxE97zYQNL/S4yk+s0M6cOZ5NmWnSsWR6C3vxwt3HvRRKue1eYBFPXgUUFZhBwr16q
omV1JeWgymA7tbfctzEkgR9uHn41wa8vV+lt2RkQvDXWj/+ZWO7451pUIj0Gscw+cveNeG8vfUBx
HczIAvTB6PsWToWLm1J3B/wq8K+vaKJBZwGQRFzTxSwcTqcvuJicq9wutx7cfWFXCShs9P/ZWnaN
+sevP3Bw2OFhNyquUXZY2R/4Ez8H/PPrMOE44cdnx/j2eTLZebk6w3+Xi3/ESG3UEvniq76+LfT/
5/ZmX8G+Bb9xI7Af0Rdc92tjXdCCi857kHAijuHWpa4BeKt3YJlgghFRfP3ART66r9D+3rtjbtI/
haKg5iqmAT4rMCYwzscKcVck71rXJ9poQ+5I5s4lJmaMHMyI5EagFSICuS820Ytl5oRxXnnIKilL
bA2XX+1+i93YBUadN7p/8G8L+rfYf0HkFkBfF2pvDg/e4+5xswsCqP/5efqNZdmF7CC9nPbbk396
edmftsT9jH3q/halza7Cc8THbFEQEGAuCey8lyfXyGlZASIDDxLMtKGJeEbGNFgUDQn1doqItcHo
UrqLu6oQONmVLQFshIEqCJrsUC/knBJm29p50WnuTQqwydEtCnSrenkzZiO7yyuAVgiMn7d99Nkg
dob1g99L0flHWEdqqxuXCTiB6GdqwcjuBKrDyFKD23Kuez+YIFQ+AQtuWBiF4vSKaSpjyAuCFIwj
KiaqOxOAcRJ3AdOHFibSWxx976twql5VawOujFl9KqTANjeC72C3B2eFF9/BW2E+OTKJ8B1mFrm2
GoWFE1rlA/p99QbDWejsOlhwnErQVmitQ2e6JEC3Zs731gdwltUvmD+bVXyAriToP7Fj15DB7mCA
Er6S86CMo6ADbs5ttVfM+UJr7kaItIYYGYXQYUqCrLnrACpTJKE0bqXpx38QhW4jkARh/kTlxy/6
yCEq6O5zIMHXAE7fNGpQdBiKGv1I1NvEbOZqKZFCMMEEbil4vuPvz+IRO68tPe7A9zY535YBfMKv
iwixe10ECJLxikWDjcyJyGR9rFoVOJrJ3KLH3p+VzyJ+u71i14EIOxvgfv5fIVxAl3RJtIB7NPfk
HgzhIPyQ+0DSYvJWjuh0N5H32cb5Ij9VE1LoRdPQw9AAyTWYiJTu8iI1RA+h1UNy9kFcoIf669Kk
gPbzEiC7yF6XIJ9u+0a0twA6kJycdNc6YUqQUrOOqeF1iugDmIDrnbVQS0Q3oI0H5uXOqkOuLxaK
IawI7Q2KV0qBpu9M+WigXmKkbi35DuY3KYiYfunGTrAfV2HK1378lc7thzTrszG3MOFa3iTD/WJF
rpp+2LNP6auMCdUu7DuBxut29lckt+IOzdux6qCwFr0X+ePcHEv987Zaqz4AWFn/u6ZcXF238qI0
TATYdeTuF4rcpf1tXEBSJWL6FinD/v7sXOpljSpzjfXTsvm+Ju+SI4dq8q/BJ7ld4jy5kwO/pBuZ
FLT1JeiK1TfU9ixA31pdYDkCt81CsFsWybnt2qlyA20p8DXLA6Wu7tyb5mGqNimIwoY7sIXc3qzr
EhCnHeexW/CVZkSCvArILG/RZ+9q2+Wj+Ih39S57RFfQJn+GQX4Ygmh4be80jL+ABg6JfaB/XO6d
qbVFF9VO7jWYdqU/4wwsGyJccIGMr56jM/sgaq6UqMECDDyPQHGUuyqmZ0FrcXsJ1yKpM02+sj1n
UlTw1FCzhZSy0J5VqgUoscojzdE0Lzi8a1c64ndQxqG7C8z23OEFo5beOQk4a0BaFXdhCWKM+Y2k
xCXGnkab22qtLt6ZMO4YK4VhTqMCYTSigRmfMh3E1ePHbSGra3cmhH3E2dpF8ICICiHEwrWnjsfS
DAtk3uVI5GpXtQF5Eps4xtA6//Kxhype5h5XeIP2nvrXNFJ3NkrfUIKuVQM7eSpAB6TUeCJUHun8
WfuWTD87IviMVXX/fsVXnvNMXbQbjKnU4Cuq7FDSn5NxpxVPkSQ4WmtS2Hg+6ChNYPN+ZQvOpDgO
7nAzB9X0sNzrue/Y99Lk2yKWgLUVRXjNYJ7BS4WOnMutM5sx6Smac1HLmECe/aMH/yjNBLhA1yk2
uCcbtQSw3ADk7urlOFMFFOpMiiKDH4cUbaGDrakGQoXagpMK/h84PuDj7YI4t8nRtpcGkwN0ro+T
afWYubYLu/1DJeRKwalYx47qLVlCfDsu1D9yXxgZGOxi8CvWRiW3YT+DwCvQ7XIYDuOoTfKmKI0J
kUmnN7qva1UsqmyubRYGqNGKqyG1d9XnXKD7UiIpCH5bRfWrKCgV0InZLpn/bTMYW0gDfapodVMQ
6XP3StMoWitZWMi2izGYmlmfRWOIgDaYT+AvLxsgASAaYBRCfMtPRPREAlEuHj11v0/BIBpXicAH
rq6XA1YtRgfL+NA4sxsT0i5LCi5a9Hr40/TeYQbKnAwgFbSitqI1dVCvx6wma0fAoMalrAh1h3YG
1ATmCErXrk9j8XDb/a0KQMZOQXeUiu4vThlgqhpSUUAZDOfjctplw6//IgBcQ0DXgi/4ypWcu4I4
m2JHT4AYQa3fTiF7NnhsBE/7rwuO33VMBWPCGntvgG75cpnqTi3bLkNRceqjjZIGjooXbelLpq8Z
L3FG/VY6VDZDBRRIXl++v4LZ359pNzYx8DmKvPCstvoJRFFPj1XBsVkzt3PduAtK6QsbRNLQDaha
mEz2tSmQbCOcDcFty7zl1RqyLgPdtBQ8NDlLwBi5ZaPKXnidpURe0v6a2NAIfe3G7MGZAAqiV8VB
zkVR2Kp6IHvDpKkOG+GrmiXKj0M0Quw8mglarzU/z6yPogb2h/T7timumwnuCQYWjzoeX5SSkSyu
TMZbPzaaZ0YHq/42m/dJulO1P3W7NYyTpD5b4/a2WHZGrxbWxMWBcrSs4/1+aSN6Ws8ICqCh2SUP
KgY6q98tyEftfKPT8Lao1RsR6DZfaAA6IIMuRbWJrmKsG65cap17mqqeQrXDEOfBbTFre4ZE/z9i
uIi96HVSD5hUBbmvNroaBewgMJ9TUJZlpBCsnkgWd8nrOXC0gYKPPat+2MW+yo9Fc09EJNfXzf/s
ckLVFR2KIFG/IlGJy3TuNdzGHh4jf0ifea1MXKtIkCrW3TLpHvKq8Ov2I+1EhNCrLsT8Ii9AVhJs
bJd7VutjYrUqzKMd8LzrlQ4DvcK2b5EQ7p2fyVYFy4CQlOYvNJKfLaDS3zaKVTPHXYWRShZf8kPC
0mw50yLhJpkl8qeN011DZ/QSO1ubvrfdKLD0tYcImqP+kcYppMl45KNdufCIsiCQlkmAlKsb0592
Ir1Go3OvGK+39btu84CJYM4fzMOY+wdNOXe4DEuTylSCyDppThT9SEqTfrcAgQ+QIpeCsNyoFH+o
msaNtDfNmX2V6D6xm8DqRCAK62v991O4Axih2bQoWlw7jkG9VsLRux/agKCjqBDNia4stAVWSCTN
cTPgpcyZZ9+pS1t+cT9OIHzvN5nlJwZ6pNBGa79LoglCkTRuW1NiD+NSVjiGeC+by/c2fptiFXUa
PJmcO1OECbfiXACZglYLtJCgf8/knEvfdMaiUoLr27A2yPsR6bcxPNpL69+2nZW71UIUhwcE67y8
GorSJ2DDd+VYeDlYWbpnk24N6a7SMQ/Vux2wykgjKIyurSPQyVSgFUIz3KuXTsUuCRiPI9x0xfIw
tV5STXs12JEsGIdegJawYosYF0AGHFNfjgoVL0XJktnFcoM7pyf2fkJc4U4E1OoGWhGj3How9X/L
t4iGLgjEsJumYYgQDe6XApe4nqJcgqvOqLohku0OKGlQnLPbe7ZmG2diviq8Z6Fd16uNMTAxEZ5F
WX9Ef27UqOGkCjzZWlQCWH+0kIG1DZNAX39/Jqh1DDI0C8NUazqwymJsOHeHSm33c6GfpKlPT3Y6
a7+i1kR/YlXnYZKZJMG0kFm13m2d165BlGUdlAOxl6yv6nJtpcRWy8HGdOCSHRoMoBsUA+oRi91d
TQslGQ4N9RSn/Xlb7qq5noll19fZEoAHr5zGREX8PkmntsZBTMyXOrE3krM8tFYGJjUhVShThQvL
LlTl4mojmiKtr7TCa9Q/UxNM40bVd7FzsJydpX9zhu+kDFtM+xrZjkaCJ+SaPzhfZs6pYqhMsQAH
iet4ek/ld6qGxcL4le8M2Yud3k1FSVbRAnN+demjNq1NCKxnCfRPr+3yvQRuiFpnHi3flWR7ez9X
fYJtmmhY1BwGM3S5n4QOSx2zIdNBxuBpvx0sDJjZnjzGLu0F6eprJAXmD5BTwEA4xrUxSnkpLI+n
aJRS6KaZjYzceIoGEDqDkazUMcysRL/0OGuCPKHqHZAAnyTgRPrUGkwPCWAHl3giGh9Y0x5NBmDG
QVEbT2vOQTm0aTOj0mFZkR1YRrPXs03Wh7aUb1pQHd1eapVtHW/HZ9L4jF6dafHQYCwdY1TfiAK0
jrYDcMxwgvPyklr3aZn5Vace2yRsFF/1rJ2ZPjfZAU5aKh9loI4+TL7kK5ngw1ZCTgs7gzo40meM
IfdyWyStl5BSwypMqIvmbfMNV8Putu5rLhqoSJi6Qn7BxiTlpQgATicAL2TeKk+t3J8xaNWBLgtz
5N3SpmE6OcPTv5eI5ls0NQJsDSkZztbGFhUzuwJ/3ZJ22TcS98iTyUt+bEcl9aN46N3b8pgG/Obi
NYLWFfRIALaZW0Q8PgwJncx4lPeSH5HdAotN/tyWsXoBnQvhvC+IE3qZJhAySo7jTk3mTbEUFIbm
Dxl163HaLMikVJlzmiwnBdjVb8EHrFQhgdT1dx/ZPp+5f50MuYp4HsG8k3l1+3Mk380loAqaJV4n
9VgmeEj8uC1z1TrhmGCBOKQ6D79SylKcZx1Mp6AAWCr7A41Eo/Cr1onWVyRWkZZCQ++lVkqk5Asa
azBp3x/kYm8BfUTdOPR0W5FVZ4MJYnTzK0D8sLgzYNda15o1czZx9ZBr0l2btE+znQYxIfdJ3Pm3
xa2um4WoEqB1mIXhe93lIaZDCdJkjw1t7Xuzdg7mYr/cFrJm9TCHf4Rw9gBeF5A5jRBiGBNmBVtX
ynK/VX/elrIa7Hwhu6PfwVKvwBkLBLNVlpuwe708dVTxMqfZpTTZSlEDl6JvSePsqfHHcv5TnIV0
qwUPCePTbO5cAwAjcaLUwcOD4JSlPxQMYSedGo5JBBzYclMa77SeNujSFnjl655TAJp9yWQzd4g7
2Vk8O2vKRICuaCws9HC2dQVwgcny4/RFm9WtJJl3ffPcxckepRXf0YEcqerg0sKUYYYAZbC+61my
1YmOlp5ft3dDuwpRvj4MqW6F5XBRIbj8sC7OxhrtzAVI5aTel0ic3yVGLate4aTZixrJyw/bKZwd
xgUpEDvn3O/IgPo0cMNzLx6WyG1BwPpadY38UEVqFvkAvTXYtHROdLem0wDyOIwEg57V1HxLTZrf
JBtj6qtSOf0uqgw8X1GXhr0+AVuGpqb6AYQAY1fROd/PsU0mL4q75ZE4nfLcDHL+I+pb1hiX9CG4
nfvyANYb55jLYy3I0a+tjILsoYXXwVpDGVo2x7KHnVog/9pI5qIGqPbumqbrdppWl/5s2xFjLxsF
r8irw87grRlIlW5h8gQNbZdbMtmJlS0L6OaH5jmqkGbQRM2HVyedk8DdpxSwO3NWJiUSlg2i3oNJ
7iIRX8+Vh2QydNSrkWTDEDuPc1PO6Gd3aAYtlIM8+WT8MVqhlu9mKnBbXyZ6cVt/SUIRDfgyMoC1
OI9PtMyK5wjRAQGg3OCzVnUrhPty1ad0t3jNCVhTgpfEdVaKk8mM5+w825U6jCbejN4U6p/5nga2
v2zqQ3Hf7gCzERo70ZZdvV04gVx0WxhDZ1ojBMqb+LH8nh7y3RQ0nvx42x+sGD127Z+15MNao0kT
k3YsKAmtEPDNfWhAnVEQBoikcPaXVQly8yy+mn4tfnyKDsA7lfx/jbR0uWRfIfz5HsVqBHBjSMkO
ERAdk9feH4M0tASVousLjZPD3SpE0QeU2yBHPynhuB32XQC/8FZsREHH6rE92xzmOM4UWlSrRHwA
Qaa8XSI/7naR+v32/l9HpQh4UTVU8ISE18MRvpSBCsMoD0uKNGvxowE6M0KZegxm8zGyQtsBbc6n
JYe1JchmXQVtX1LZY5KdX4ef3jESEpmgNS+9iNFbp4ObRtsWl0AtOrfMsjhfAfUAv8uw/5DH4ixP
KUjRq5gp83qTBLXWou3wtZbfcOu74CEK7BGY4b1ENuhw8ONFCD+4soMIemxAfYBABTi5nPhGjzJH
rxFigTGNBk1YbeuDlnnNPtqyfOsGiEfVRnmKX2/v6sryXojl8hBFNih60rDHan+3jJ6k/UafBGii
Bc+m654yBBOYMMCgAVMOeCaXxoOk7zigGoYE+diBmT1JkvGI8IB+pgTpCFknaEY282b6sCud3FcT
bcC4N+ZIE4CX7I5aU/dYYG41Bu7bUn7vUj1/aAuJfDSOtAhu9+v8Bb4VeUwFD0ogsV0VTtKyMVj3
SeGpJ/LiuGWgqW7iy7vlrg7r0ZWf++3tTVi51i8EcpsABiqWNoZApz9pACS0RGAYa7t8rhHnhwY9
HmwJwZqnaAFgrGsJJZFU9jLdv63ImhEjCYyuEgt556thEqkdW5IqiE9sE9UPkt9XGnLpYydoAVpZ
LzyPEaYzFEDAKnLXelWObUYxJuERm/qphMBz8m4rshaiYLIXOBsam/3kH3EUiI107KCIOqPFOFCr
YCSq26Mvv1NE1CUrm4NcCeuaUlDNQt7+8miMst4UIwbRkRxyx+q9m74NdZDlIqteVelMDHdFjJS2
ABdDLDRvnCdAyqhe/Wjti2/RQ+oNn1Xs5qmrggxb8luBa73OiOEatC0HK4kxDAOQeJca6lo+RHkO
DZUn40m/0wMpyD7004dxj/wjYP52duUSsMq6XrrTvHmbgddT4IBWTObiE7gjlhtOqtozW+Tqh2kf
MxFh0trteCGA28VMTkcjdSDA+KWl7hC5qTu6up+qIA4NyIcpSrKuBUrna8ptZ5IWyZglsNBkR441
xuYA/rxsdOIud5WrnKTN/AqKKu9Fex4EIdpqhHsumnmBs2BDkgqt0FWo2r0BpHaX2v74qrtt7SrM
kLzhMQ//vYO8WFx2hM4kJugIHYuU+ZWpcmUpiKd/XfTnTJRzKeABNIeS6VSp+c4cs23dCHRYP+Z/
DwHb0DMdWhDPtMsMHdoqDh0NcHrTq4kJSCW87bpW5QAAn030MWYrzhCNEQl0wI5gwk05LQZK8PbP
Qbt3skTgIld8PUgD/srhDNAEuSY4SPBSjKWHeTz29FUiIktjjoGLyS5kcJaWm5Haow4FpJH4MYtQ
hSuDCsWnmG6H5ah2p7Tayc7P+T9clxdiOXND+tyRUps5C90jGPsgrQwqor0m2irREvJGl9QY4CZQ
L7KfjOZbh65ZLfdvm4NIBmd2c71EpTpARhc/Lva2BoinLpybXvWuGOYE4AOe7ldJSII5zlhHt6/X
ArKaGL4DpC9A0BeVZ8nfQR+npy9d8dQDujxSwMJaPEuiyGP1qYWpAfQLAX4C+N2c2dd9W/ZjDbMn
baiBPLwMKwVYxC2g1hyAEFFXng6FkE5qbXVRKEb3PU4Cez5cHurBSMxuZmnDzp/8aNd8LBiJb10H
k8zxN8NrjvIj+IhFVEZrESqrT/8jltvUTNIyrAJw88yNhXflFMau2+0nj7y1T+1e9Ixd8yjn0riH
n2Xmy9wpFjKU5bbRj5hJtXv0/Qe3DZV9M3/Wz6TwoHSdU9qAC4cUo3urGl9fjja4QoD23E9hVL7d
FrYakpxL40ISRWqnpVUhDZjum8mPsWXZN+seIVDmlhu8f9S3GPmi5PFJuwNvZuaD3m4U8Sms5X7P
9/FrPPzsTqgn0gwRKIO95dt76ubHZQs4qycn+KPu+jDCoE2DyuF+L5qTXLda9E2ZaJoGLjhntUuj
5LUtIxQsOr/rOqSRPUt6vL3C/w8b/SuEs1G6oOm7m6HbEI6+sSX3yCn+LA/Uj4C0TrdEFOGtRmDw
Qf9oxZkpAdCH2isQqG6UIow203N8qt+mxVNMV3ZFSczVNUSPvoLQHcAwfLoA4wS607J4L60QPB+G
bEtFz5x1Ef9ke3n6+Zp2GU0nuDS9zFw0bE957Paj4Bpfcd0XaQ8uMB7zXJbsFGmPOp3cyr5XRNH/
ivdA+pUV31W0DoMK4NJFFha4f6iNBE4PJ5xLnxPKbskxEV0AK4t1IYbTY0i0Ie0ciNHiQ5wdxmRr
ROFtk15dqjNNuCtmUSW7jfOy9EDV4NNedpv4+bYEkRLsC878gdTFHfIRUAJ1F/TXfSbj4BrN+20h
ayfTZDjHCt7oNqN8upSyoNMZE0eQksW6C+INN0oK4Fy7VXWP1AzkTYa/9EFTf5/I90g0ocmOIefn
L6RzwVUuaWOG4ULEp2O26R3rSR7RWQUK7FgzAwCz+Rkamiq739zWmvm0W2I5n5cWWYzXN5RetMc+
OhTGcVJ+aN27tggO1PUeInFgAXgMENKoYfItjCUwZ81etkDEXsugaCLtfWlKAM5OBInR63VEHwd6
wnQQdiBpcBXnD6QdqtnEjGGFuW1ybIAV1wJZTdvJAwZrHyoqKD6tKYaJdzYUoOMU8G1+U1OaGAC3
cq9AO7vyPU8epf7H7U0SiOBb/AxiVk5UQ0RjkE2nv2nE9HvRCM/K+9U2gX8HKCgwVKLPgbP/SHEG
PJEwkrSAzOXTbrzy03GbPTiNhs613qWj+ZT79fa2atfO41IoZ/az1FiUThDaWpidBL45FXnylZgG
ImzWsgh2A8xac562HYY4SdsIIoLqeQwLrwyzTbVzDsWuR7uuB/zW6sXaNN6Jus4h2zgH0fj6ta+/
/ALOCZe6ZFZyii+wRgBW7ww1GLURd9bL7bVcEQOkGpZgBIEDcyaXDgzHC+gEJIWC5Lvh7LUptORn
ImrR+2oLu3QZgEqDhTggpMV86Ff0duaN5V512rIoEZG65WP+ooxuHGSKh7SOm96lm8gvXC32suMY
xGH55Aijw5XTcCGfC2jaYlF7MEGhenm3hIpfhPoP5X4OVbf4bh9/W5ufv28v68rFcKEwX+JD41RX
ZjYERu+G4lLZy1/GPRjXAuNIplD5RNunKxB57ZZR8HDQMIaWdpb75O7UTJ6lzkD7MB5Q0lP20N6P
T2hoNw9mg/TZsnHeFQ+dJpEHTmBRQXPNimwG8YBSPsv0cm7AkGZTycFphiHtqHCXNnosZHJPF6nf
KSCtF5z/NUXPpbGvOTOm3DKyRdIwOFilbe7qzc+pKp7V+Ie9qNt5+Ly9rCuWA0YXzGLggjAwEcmv
atYkUdtiI50aJLTyz2kmrtk83Ray4tFsdgQVADCCs4rPkU/KNNSWQxCXsm4oF8VB64QQ0BZY5ZoY
U0O0AkQi9JdfbVNql5klUTyxkegHIUxj//tQ3kbiAjDMAEfEqCLfJZA6qVSqORpdlqr3VesFw8Vu
IhqrW9sSQISiC5XJwijY5f7rVpE21EahTbJPYx8WxEc73+0NWYkIbB0QAEB1xfTSVYF2TpxSaccB
bSlRmC9vSUfdDFM/KNMqIWbHUFwoRcf3ix2I85G4cVAlwbAWtOLreskilU4SYz5EQ3f64sp6NHtl
JEcPk2bBzq0EmTQsZqN7lj0S36EJdVvFRu8KUl8g18DKS72nUwkZ/3Tp6Y5SSX8pox6vkVQem23W
aPnijxoCKhks78mG0AJYxyOCq0PfUXJAubG7b5U5JvvGSvUHczFx8yzzEqrDnOxNtZTf1bnGKERq
9zuCg5h6ioIJTldfdKXFYEsudW4bO+ZnKddTuOj2/JFKs3Gq+6h8SqQ+f20wSL7XAX4YGpBxauzY
3DdVpSZ+OTnjnV6Y5tuIPr+Nms8Jm7egw+wrsVTd16k9+otcgCFi7uTxJ+JudB6rsQJCHRP25nYU
EFC06oZlj940Gj04kqx9yyYH/EfU0ZwBRDdJvbOMZH5pSJeEVjo6sVsrA4YgaG5uklRbUhSr6wbA
vWRGg+gC3pxvBdDD3vJ2iU710KfoG7OMFjBFUuZbzUy7u1EHnhjS0Um1r5q8vsM2anGgOfn8R23V
unQXmpfPKVEbpM8MWQ6rvk8/+6EFY5BkdRWSQJZFcqTbABak6nT4US/xmLhjYmcfStxpAYbKdTAH
VoV20JMeWfXBjETjviyJwJsfhCvIPGJQDxOkl6cqRayaSG2NN3+5eDoYU1Rp2CwZWGqGxsMU659M
EuUZ1DWHhOEalOoQ4MNhcDLHsm2TeIDfk56QoKoObzUoJtzyqAPs9H7cg+7kybjPg9YnD+VHEtgI
w1TGCHr7sK9+BYbQAU4LoGMM0F5qbkSxpVclDruWhyZQq8kkjD9WLkgbSCz/iOCuLI1GU20PEOFE
oUFc9Th7H8gjW6764FS+dmp36aFznZ3oYhapxoV3TVVY9UAhN9bQ/FNglq/a/f8tHpebGmaFAGWE
eUqcrz69n9TTbQFroRRCCsQVaAD+aky/3J4B74+6GmbEjrUqvVujZf2okhhJxNauUPVxlr4Iy8gB
HoJemuPiDkmUqj7arsvfXaxlsN+03zcpHUWTb2uLe36dcqFBEUcTjXVcp5R8lxDSmomgOL9mNecC
2AecBTp2N+S1Cjo3r6XqS65Wm9YBnPvc3FXqf5B0fqVyrw2nrOBRMrRh9tN7bph+Rhq/qyiaWERQ
haLLm1s0uSZ1QyVc3v28Vbq7Hk9tEfL9SnyIgQkd8SjGJoyrsft0nNUR3gzRaF6FpVGH5cZ8Arp4
oEfK5rZxikRx6zbVcpnPEnLfUZNuAelfFWhLHPxBPib/eu5IR2h1phW3cJNixWMeoVCBEUF/MEG4
p/tF/aLLrV9Jpndbr7XLAIR7IIoGLasJFtVLy2vjeiS9gyWkjZf2qdsknqZvnU5zjWlHM5FRrBn6
uTjO0Hsl1+cKVNjeXKLaP/qz/BmN7li83NZqpUjA6CZQ2AI9gG4a/NgCWGW6/0Pady1HjgPLfhEj
aACaV5BsI7W8GUkvjBnNiKD39utvUnHumW40oxGzZ2N3H1VdYAEoVGVl8qHs8Qz0O9/aOU9/0EP+
xJVTo9cUMWOr7oZrZ1e+DY4nw5auBT6SfJRtF2XeM0CP2Y0dTSlsc6VlwHbbwIloc+FfdlFiRXx3
TqDQMaMJN2rMc2ZzjKg+mt3mso21r3XkiVgcyWZMICUTPKElNbcD+NvQINRuwKuqoa0cxE//N3PC
HosmUqVNCnOG8Zlan9BYxPDZyHj847Kd72KtmAEd+yUEfVxltqYsr7Dop/OsotbI5gOKZrg8D5aP
hhZ4V27tTfRLYnZBmp+ZRdqBNAjoKPCqnu61GkdIHXSYpelxg2YUc++Pnf6kTSjjRh4vNu0kRzas
7e8FIEmXSgEmqQVXHa7xIVwma4wiL91yNq6LrnvqhjKD6Pltjyaz4khQU2tHJbQXTLioOhYgWqdu
IhMeDGuZC1UG0oEY854mHbhbo1zdl3b1BgUEWS991eKC7UcrHcJvotCT2bWkqRJcNcWUWsADaNG8
S4ZI+9CTQOFuRaog3WYYSZF0BVbyAsyfYEIS7L94VojoXnziPDFBmuDmnO6L7sYKqu3lmFnZ5VDu
BXgYMgfo04mjcwoA1zbpgB9WkyTz6axyz6ybEUhE689lS2drCPYkIGhR/1ioBPDv6VfDgNykDU6X
u6RtmQ6V0+53TR5o9GnKyG3PTpXF0qLYjfcvpofEr9XFXWtpRZ+7PShUY7X1jGhnomIWSC6Bs9AX
7AgexY3ToSIKjwwLYq1d8mljshZEaJskdd5pQK7KRAYYlJlcPudRHmflAypWM0zikQFCNI/zx2aC
AnEBzoRPDk3by99sfSWBEwQRkH5O5jFhcjPVrSFHUwrdkv62HGLWRw80+edEa1lKishYSj1o+QiF
mBliWLqawVCT/qDZjZJuatQWcsevhkji0+oSHpkSLoG8HB1rNGBqUkDUpDM96/w0vQrBOZQkB/rP
GDbBM+F8NCKDq069LCFo6xIeXIfDsLv8lc6TEcGGEIgZtN0i0i2rN33k5uOkgXxlZPZ01cZX9bxJ
BtA4sbTcoR+u0Mk1o5fBeTTbezSqgJ5/lvyaZQFPbiHh1wgxGutdUagEv6buQdF4DfE6hook64ET
L81rJ6iZrm4wFslzXyrWe443WIyjJonZR0y5o5l6ukEUs0pCu5lyoLf09wRpBOgHbxUQQdhasp0c
iD7nQAXVH7mTIhcNMtmnWP7+mfMgdER9V4fKkXgd4rUwDZGykFNqJsbOAE0G3WLevagmOhSZsVOA
8+qz4Ccx6zeiSi7G8yYavIeqPCovuKp0jLqeel8YXW+mNrzvhx9DbnqBDopMO3NpWL0Gjr63Cssv
R4gKT6Mf0uRtGHI/MNtDnUHn7nIYrB0dxz9F2GY0oAbUw7EQ4KstQ+6rzh+D36hV+F9W/NiQsMGg
CKriSQ5DlVW6afJq2FtdLaGe9Wyitqngqds3LC7vDS7VpT7Lt76Xe7k6wdetoqRwutwOqGr7ysFy
LzURo/Sp+dtQH8AVH4/UT+I7Pt1muv9f1vWvzeV4O7oBZoKd1VWwCaqKufJ1kJ6knhlnw7ZOo/G9
d8rh8bLFtYsbjv6Pl2eUd/1cdylBEgm6c2iiBxVubusmj54yJ3dR0vUuWzsnP/9eVAwgQoACWY+o
IZWCcKXoVBV/m9uMz66qPlCSstJ6ts1f8SLHBvV28lYEd90/Ex2dmhanfptRoYk9wXRbjRvQjWRd
52UGauCJ7IxcjZxFXs6E3j2SBCFyrHpU5lqHpax45cGmnlw9vEGlGVzEV8C1WbM7ywj2Vo9GNKD+
16YQOdY8p7lWwKYJpd3E2qQqcZXgYMcbhV6b1XYOfFPxIu2n5IMuG1A8Eo/tCh3TqLeVLtVgFyMi
bu3s6/aWmjgI3XY4ZB2Q460XpBs8TzDMEZiyGYDVcwhvMfSoQNwKApTT/aI18ZQ4GckXGb+XbohB
Yg3hG/6aKjKh+OUvnfl5ZGn5JUc7sx37VB0HWCrAclZy7hl9tCmVf6axRpAuKTsIgxdRkDMAmtaP
4HHR4JCCErsVxyGzQ5w5OSEfidZJRhrWlg81DgPK0PiPiIFqV3WmKaqSu4qeu+ACYk7Lwb5fPQRE
Jt23tn7HpoT4NNCFCQ20Z1DWyGovMUC1ColL0ytNGYnn+ft8WcMjr4SQtEAs0PcZTBX5daN/6M69
CbrE6sDLT/S1DIh6a69asNP7H0XyqI0A6m8vb4q1M/XoB4jFlXwEHAnTX0gTit9ZdqXaB43Erq3f
Z5Gsm78smxiWx6aEnKCvAtI4YVi4zWx9Jfw1yTHcb/ZeiSaMXfJNT1KJc2sWscD/ey0Kq8vnqMz6
5cKg5HesXCclU4KC8dE11Js4lW3wtbD5aw3n6em2C7RqivUS97+VF1dR0ezKJkDC+efyB1uzAl1b
7DgMo1LgTk6tKLGpJE0fIDhzunea7qUruVf1gX/ZzOp2OzIjZE2GzdNIIzCDLPK6LchmholopLs6
0yVQtZWvhPF7TFUCvGiaGEsRPIrS/wlByxkaPw2I4w1qVmMkwbqPW0X1aD1yBqBoLcknlteIEJAU
IkrguNZh3xRJZfKyM3mW8QJdmEh5NLrMAjGq3UuCcAky0QpUnPGexLFvY1zw1L25MoIiM/AwzqpX
aCap0WGaWRN82M7EMLnMNBkw+LwFCZZ11LkB8Qdv7kKydWqxKnqQ/FVq4UZ2yQwM0aVdz7rZcqcO
pbiB7hx99iOdsIQqe6PTmGWFPm2jbTuD3DwcbqMcOGxz8GfTelYLjdl2uk2dZBM7iVfmjpuASPty
uK3EgIlvYCCqkYQgNzj9yXOCekKqaNDlsZAmp6yyfTPwq+49NCroCUisnY+DLLAUQFvRC0DhGjx+
p+ZqGwUFfTFnZZir+TVgnhvtKJM+WPNOG/yh2yrUvezhykGLc8gCCSiae5hzFF4HtLBtks6kcMHI
4EUhmnyWX4S3tX2oSCTxb2XzIgAcXJNgM1rQN6fuTeOQVmMJ99CV98oA+WrM0vh31j5c9mnlq1EM
w6PrgLFtzDwvPh8lGlafK1HSw6ex3VIdtTq+D4dnPcELs91ZOOn/b+aWn3NkrtDqWbWWJRzDl8Lh
THNu4/6OBy/50LPsvzyq4B2G0pfWBtQShVXMyioaG9UsXJDOpDZEtFsWJ5rX6K+RzRq6n4ubImCX
XVz7chY+G/YAtgJoa09dDPWOjjwdCrevvRZkh3n6J5+eB7WWLOVKNILM4K8d4XgPMwcKJBoOJWrv
ejC1mowqBL0bNy2lKKAlssUDEPcUeLV0gIDQeTv1aQrHuiYRbFna/UjuldHVUY6Atl/X9ow6G0vz
inJTA7gVG1u7/3N5Rdf2OoITpsEGjH9FwbzMtGIzm8bvIG3Vz6T6sOhG73el46oUQJZum46SfbGc
VmceH5kUApW3wZg3Jr6iCUGJeXaeMkM2QLP6AY9MCCcYN41poD1MKBU/VLTeKGG16evohibpj55P
EnT32pvteBVF7LVupk1pt1hFqxp+1/zOSlXotIV3qCheQej6SQntjYOyb0veGluWWa09xU+sC9vC
KZx2Kh14y5t9UvlVDMan8lHpfgfhq80PRfkEXcDaeC6J5NVxjtTAXXoUPY6wUSJF1/PJhuW6ij2l
Rv+s5Qdqxne1Wbw0ZbqZhsfJ4Fsl7MGE/zQZAAKnkuNcuvjC3ZEY5lQMJRY/qX6nwUNXDV7ruFl8
11du2u/zGa/1H40M+Lh6Fi1dZRxFAFGJics0heqYE1jlmpe3T1ZzHwybOJckYWt3CBiY/r8VImTN
SRx0hUJhhRJkSB1ylc2s7XT6oS/ot+fLh8FKLoayEZRTFhIXjF8IuyayppxoYPxyHftFyZOtWb5O
jvJUq+DhLMxDTIGepjIBEolRsZgDBhtNGVoY7QtQ4rxArC5GyYFDv0M9WGHETJn+2HKgCscPRlzR
CAVbHnjIxCcChqycUK+R/2HGu2x1ptf7Cdi7y0u5Eh0nRoSNQTMzC1rwurvzeN+ijgOmS0ifYPkk
N5XMGSH2I8XWCqtc7Ni/gFlFZwEdVhlv58ppivQTkyuoYmBAWQz1vMIkYoJWnYvOKklfncK3Zx/C
pijXyj7O6rodZbqCP46OAYhChakyuJv7P9XwZIVPtJW8qdZiDkQ6+PiA2CwI9tM71254oQc2UqUi
46xI9o72wos3exwZbT9noC9xZvx7PCB1B6AHVzwgh8LWmiozhXILLAJxy5Q2gJZAeNDANqWn/wyt
QfZ+ZEqsWaDnkNAqWUyB0B4MQDtF/wGORDYX9v1lp87FYb9N4Qm1CM6hJyhkuA2owMoxpIU7tXX6
Ow/C4pddasrboDflU2PpAfWnIg1BO8nTQzrP1sGcQMm91TSH75POKgpmjxFp74Gu1jo/mnnVe6qR
9ZKMY+UURSNbh1g98N1oNwmrX9JxbLrJKpBTQVRL35jNPQUZUYqZUKPgbKjfLy/M2oYB6gFQAB1Z
Khr2p/EVml3Zlw3s8bZiSQFk8PuIBNJU7+2IS66/Vd/Q9kXTHpX4s+aGQuqiMxbf5qrWQDDLJ1+3
yps6LDFnOZe3SVpEOzgvgTysPaOhSYkW3iL1ef5i46lRRShqlhg5N4NXG7IRj1ZItKc5GnXNNfq0
fR9MI9npJKNfFe2cn87Ie7/pQSzIRvR89gBR0zc8WMKJgT/EfrTjhCZbpSDD4JlVz7lf92byg3LI
rWWm0XixUmtf4Wyg3qFpoSZNxVeq/WB4xkwb9LagHiUCooMSPCpDAvBzWbzr5EZ3oIJhPpT6g66P
Hh+vGuKjJXk5VFY+34nN5UA8erURa657Yjelq6Roeqazl00/l7oqTVPWAr7bop1/2eJa9/HEpLBr
x2kIR4ssJmtfBSsX2YLHe+nBatau1EASV+6d8AZ1prba5OVD6bxe/gHrLoPMDCpJODPENAOXLTib
0g4si+pNWXhN+2i36MuBIxm9BwTDZWtrOSrc/V9zYoKRYGSoDDR81VgFplHfFc7t1O+7ylUwnbYI
AATmawnmPzR5zN9jLdNwW3thndgXLhtoqoKdIYS74byPIR8d/QAndai6U/TCjd1I38owlvi8khWc
mBTOH2h2oymxrLCuP/D+jwrdwu7r8rKuXKEnJoSLuuz7dB5VrCqHyHABfIaqbSjaq062y2avXr6s
f9niyqEK9itQhRhgSAMdnrCOyqA5w2zMIDN2riYbkqA2c+pfUbC1pN9szRTe/xA4IaBaRQ/idFM6
dYZRnBBI2FH5KHKPQozHTsBkl7FxlkFqVjIeTP5gtgl5leac1TRICzYdEPVABzdDFzM/IDf14/iz
r3aXl28tDjFVgrcEzrYFWSxse61XzaBPtdIlHQV+ObdIlzKSEu4NTVvMbGpUnTPIrOcHU7Hbwcti
jAt5VThmEuz5WnhqIK+FQAGkLs9GUPuQB3Y+xYidCkM+IfhdMUAf2JYkN175itDE0KDbgHFXDSF/
+hVVotqtNiclGqksBaOyqj+hceokvwwZg+jaZgBBhqFicgwlepE/p88xZURAfejaYL7MX8spZmpz
BWK9TBm3WcH3uPgkX3OJduEVs1DegdXTgXAjSjenztlKXZeVVuD6Vb/UZIuUlmldxDCj34/JJnHe
i+I1NF7jXEbLurqqfw1bwot0LLtEbQ0YJkrvVh3IDhQvdu5p8FNPe1YNmyi4cqotnXeR4zbkvrbe
ovB9Lm4bKZPPSiHpeA3EE2Fsp6zvTPwURaldiuAdNACJoEKr/oytxjXqnZ4dwtnLJxYqwC67QT7+
h5MWL2WCcRVcZmeTB5YRGCExKvxp2/Fjesc5+FKKd8nHXktMgOtbaFwt5CAie4ButXoWmLDSoxsx
bFL9Z5Bt7SWQ6008XdVx75pWJ3HtvK6yCF5of+Ualm18lJoUkE5W0gwsLaGSbUi+teb3MLgl07Zt
Qr+rH3T12Ta+oBF+2duzryqYXQ7MI7NN3Rp2ZgBMS+Nio6DmaY7/mjIvFoC7glQCWFUBhj61UIda
aDQN5osWeKGh+Vr/Eitbouy6JHbTSDZtdnbCwxxaDZjexWYF/ki4uOgM2nmbA+6taQfcYW7cEreJ
PwolkhwKayt3bEi49puS5mFjYRaXlPlTN+fPhvQde3Z0L76A1N5CLxJMbt8jrUcfJyJBatg9MN28
fbMhsFqBKkNybJ+lh4KJxcsjE1Rt0yr7lhMaXqCaYUWgZCTU7ULAfe4rGexl9eMcOSQEuZM4ahUF
+DhTcqUBCalYJRtsvFBkUAKZISGsRwWAyz7BysXBlWa/9OlN3TxafH9586x9H+imYnZuOSmIiLkf
49mezWVmKExtMKIq72VZYUwpf7hsZi3SFqgJOGR1/CfW0AKu0plYOBrsJCbXaqB1LGy1+OWylfOX
CkIBQHQHrW8CwnsRFKS2sZUDL4v5jE756CpjqysGU0C+O9GEDSM/DA3OQNurpnrjdKEfYkvZZeim
nf1fDkMMiBtokSBpOaPIM0pzwJQRXgz13BKWR/3IEkyN1qSABEPhDooDEiiQ15URa+LZLWZT8guW
Q+nkwv9ei78/QNgWplOlmbWMwpiQD8m7TWJd5+Apgfx6mKk+sLwQo5LsxLWQPfZZ2Bs0GPC+D4Fe
cupxE7W/mmhbDIY3t78k33k5mC75JuwNmjtTZGnwbaKQtMjBU1oOILKw6qsQHPAMT0jPan8Zc7Jd
kLCxjjzHkAFhV6+7Y2+F/JgkvW4PywI3GElL9S0ZMkbsPzP9rMxfE79pAatMyLbpJM2jtfMONSIU
psDyCxSEsMq2MfEESug4UrV4F1oOcwow98dPre3FQFL23uXFPsvfvuPorzlhrasC6iwK1I/dkM8/
8qnye2JelR3aCYvIoeZ8XTa3GkMUectCN415XiEJxyhu7KC8AbHIzvamCr3M21ndxpMsGVx1C+OS
ICRZUN1iss+juehIBDtV9rRsir7ajlro2dWNLdNoWzXlgMoJqBwV8AHhPi/rjJt1XOEoUDVXDXeG
4mXFZgp+RoakwLoWGst4OqU6Ou3IWU6vwmiyx7aDJLertX5LPVN76JM71RzQKz40rWS3r10dx8aW
H3N072pRAvy3BWN53+TbPtZUhpmjdq93RiuJQZkpIQFLkrkimQZTxnBrTZ+pcg/ZMYmNtcADgQsy
POBlMBksfCWtAeC8iBEQZYcabIduM1g8Sl0BMlJiadWbI0vL6Xa0cDG0h2angKUQE1OKAcxScNv3
75f30drxf+yOsI/iqicqJveQFZOIVaBhqyKmUVTSn7OpYs14V1X+ZYurC+gQAARBQYPHuhB8uGzC
Lp8w5z/yW1JsSnUfgXQnlkSdzIoQdXjBOd1YwQooQRwG2o8PFEGvIk2/S7kMPnLeKIcSKHYsHmvw
BwfS8iWPvhQHblCLbczvZ0gW6hyUTE7JzCplHfmyUmUPsnUd1w+9CrseIiAa8B+15Bpf2dLL2Im6
wEvQbBW39FiiDVguP8EiX7rlA8hS0n1f1Ey1PkFkLwnNlaNqGQcDuA6qhWjRCBsNdaUCcFIVDtMe
BUdlgwLUMzHHnaMU11mIabvLMUOwgMJFviwswX0GOeuzMcVZq8fOMPA1Z9X0B9P2Ict52cLKZrN1
nUDTZKkDgjz09BMCspVONboLQB9/lOEtoCssTiWc+zIbQkySNFKtDDg7KMXWYFP8SCzloNnj5rIn
K5F/4onwbYYooUZYIhLqGNXvxk1BCWI8aa0lWbHLdjCucbpiIJZBfQwU8K5KelaodzyCdDKq0TLK
t2/uFvHjoyYA2CD+51giqaIOCefKqPGsnmvQvrKunsqEcaI5XqCN6Hs5dsELP+sqxw9A9bTnwzjs
xwacEGFk5DsSdcBOTiZqk+nAE2+2q2E7cx5vYK37k6uJGrEaJcN7u3WCzE/qGEKE0TiHFsumJBj8
FrvO2nWQwVWhu9YYfpKWOqBb8/gjGGb1PQ6b8OBE5fQxhqkVPCSdbrwT9Ma8gisQ2xxUK9zaqWb+
DqJkvrdSPdM9xe7zbVmW+cDMMRxidPTrLtjWQWv1B6dOFFBmN4nGt1oY8h81UEc/lLoyDDcvCv5e
TrYWMSUMsty1W+CqoLqcb4a4jh3JVl87WICiXSgcAGHA6IHwmUtcg5mGAe8gBx0F3dZIX0uyG6tD
SXx01y4H79oWObamn1oL4y4CnBvWAHhiwFijp43ZPRQ3LptZi91jM8Kt1yRgmXImmNGM31r2kASP
ffdZSdWTl7URIxedKDC+IUd1kG+delMHlDsGN5H6V5+l4enZ1iB3CY9BzHWtxFuruHOqe9N8uOzc
2osDFLJ/zS7eH11HQ8vDFO8B8AAYv/uesiJ7TJuEmb1PMYypkrtG8dvIVbq9xPDK13OWujiOT1AL
Awh9atiu5lZxSAu+dyv6JMXH3IOciz6E/UsHwSAznHwbD4IwofuxvZ0TAH9NADp5cTUZ1vbyb1m5
oU5+irAGbW2nEL3FTyGDZqIbTz2FgsDcaMGFD2QGyLQk+2QlkYLjuKE0IMBVjBqd+h6YQR6RbMgw
aGQ+FSmwLHaZuDQLbjul+ILO6K6ZmqeSyKj4vplRhSA7NizqD9JMSwaQBqFAX8z7QE2R7NjA1LcK
aW8wdjoOSIGS+DqeARy4SrgSXKvgvYtcIAn4VzAZquK2ialBZDPr71V9incx6CsKRpQk1dnUBe07
T+j42ocQ42Yx4dUVH3p6Nalqeq/GuJDzUCbmuBbCyErRZQGlKFgMRfRqHM5Ny/sRumZK36MI3t2o
dkNxKpB3YP0Tv66TZ1Rk7mm6BYWIwaDY+XU5gM6nqjFhhWczWGtUfE7QMJx+UCukVjM6Xeaa0wst
1Q3XsldnyFkfp08O2iKhrWIGq3e1pmYaH+8jQP5bGj21+hPp4ptAex4xkaoYMj7XlbWBXhdYFy3s
M7AWimsDZWWD1GoFkY8cpHOV0epuZM13qC2xoOB+Oassnn6NUFtIm8+gok+XF2Ztk4P5BkqboAdV
8eA/XRfCLXBmRipEbpTshwEQptNYr6aW/nt6AZKPpSqGMgzeCuK9M8SjSSuE9TTMzITo66L5wbcZ
Zrkv+7PyoZeKI4gmwUqBIQGx3dNo6ABr9gQCH/19xMubvAEyWGteNl/16gvpNkHHQMJkVCNLoQYC
JsA02vNwpxouOLUkv+Z8dZdKPsoaEHfFpWsKOaKagpEUGwvlOAr6dw6EDSb9ZEpaK2cGvhwOV7S5
bJR0zSXfProhlNRBgsuhb+ttbu6el38et4y5V+7TxHac7XaSzPf8voWWGsUMBlgBsa9FdueO95Yx
VriRQgjkQgR8BNBUfx1bCejl/JlwakY49JE+GlWz6PWBi4UN5HZyZNxL59fKYgHvnoXKSkW3+3Th
aDpFWkZhAbP2/qS+5LOX5BjTmf3gn/nwvs8fPCvRAQQCS+wmmeYcIBRw/iRO3N63eQT57Tb7d3AS
zByfJsKagdmD9mZbQ/i1cjZ9hVbrpEyguOG3c/BVN9FmAqSQzXhPjLIa3tpion+F6xKXJg554cos
ikAzQLeJExZP5qi/QYt1SY6C8XpO/hkoubj515aIXowGoM049IddY25BzmCD/OzaiK5t2Wtl1Sdq
oLIGzBzRxbpkwk3UtgE7A0NLyzS1YOCG6abbtP3Ila3k4DpPL+HTkS1hF489aUCdClt4vCIn/6Nq
yMl3ZlC4xPo1o8AdkU1hbPrx+bLhFR/xFHPAsQH9CLgopHm6Y0eNRYrcHbKvEKyxeo6bmTA1vrKc
2P8PtlBmWAimAJ/7vgyPT6qhznJwCOauA2S6Rra6vlVLiomEjrX/3lDVMNuB3jRyDkDjxfS1bKdK
D6cKtpqtCRqyxEEBTMOsimT9VvpPp4aEPVcaU22mIwx12XXCb+ZyOxq/ddsHQWOOfnufX6Pnouqv
RbG3G79LJA+E81QV5gl6ebj1MKgm1opy6qQhklGQpNDBU7LGbSPTHZZ+qPWUA7+nG78T2cz1yg1w
YlO41wycZnpGYHMm6caJN1oW7CzjirayjprMOeFQKauWxuVYowEPPCiY8eHUxEDOpFGQHZLejdRN
ZL9fDtLzN/LJgorTFLjLIS6uw7ncQs3tqm28mXzMDcEj3x3jev/v1pCWqiAEwxMLDFend9A0qn2N
Mjoe/kXkG1PlJvVBQaUvAWtF1Q0MUBpJUrK24Y8tCh+P0g6zqRYoHBSt3DYjgKSJO9jmJuIZuGBl
2cmqNR0vWLRbNBCrCJkfgCoxT2r4h8Enb8otRqHVEU2Fp4evuSJ7pJ99O8DjoH+JQbUlyUTSdbqa
waAPfddpCtqtLlivNbAdclMHqPPGjh/wYrv87c4ylMUa5F0gCYH07ux64BHNmzSANcX52WShOxBJ
CvR9kZ08BwULwqUQcNJWRYx+hLmdP6Ndut/Muz/GVrkqXyP3V88SF0giD4u7+WfxE1g2LRwpwBwi
OfqWwjg6qvuisaIqtRSWq3gJofrQ3jbFawzQWoIJiAyT+cM/69YIJoWPl2agLu91hEc4faTocmKi
qIhZnm5K7WdvY+w6kOy9s/RcMCisrt7NbZ+jbsvG8dbWNwaU0LVoezlGzo5KwYZwvQZzOGcWhw2O
IzmALuXQMUDVKyLxZS0W8bhCpQaFTkSjcI4A9t9wPYKdunxODZBIy0SN1hfrrwHh2DCTdpqzYjEw
PqEioWkPfJSkBzIfnNPd29LJiJMWJmwOvlzQQM5EFmMSE+IMZqGBXClblqkBBo+Er6oj+Q7rywTG
APAhQPiNCNlAMOpmjyFa+BA3Cwyvrh918/FyTH0fY+KxYGK4GdURGySWYm4zmNxUzB5emC/69g1T
k68paP232jbZ59tmJ0UFrwbxkT3BqSqnnaqXsNdvtCftrX/T3cfEDaDlcH8YDvrB8tSt5Umc1PG1
LzkpRDRp54QDYIaVDBMvrKhb197sXPcdVLUtZlp3fFEVAJw1aTxVRqW5GifAWQOMR1EHFCmBtTAx
E6uGx1ZwU2V3dvOvb+jlWDj6+8JuCvu+j0GWgatjMl1i9P5kM3W+SWWiGDI/hC1VmUZIp+WIK+qU
ZdouUGWIgPP5rlNXRKxvTTolHkKYQJ3DCr2P6GE+9LtPEOTyr/w6ZeYm25QvMtE7qVkhsYgCJ5rH
AWYd3Z0eH7Iv1Y1Yhozwenj/MXnZ/sXxMirJnb5fsWdBiU+nQVUSaYb4gunUTlHRS1LY7LDqin7q
22lr31Rfrfd8H6dsuuPYC6FXs/hFvZap5p6j85elPrK+bJmjSxk878BEBNgSE2Uz94tXqBvXbAx8
Zav/4JKb65sO6txX0Lug1AMEi4g5KrJIK+YlBYgP1Vf1qrsoh1+be207PkL18apmwNFcJyqTxeyq
mwuiGFrq+AcSyKdu2vE8zsMIN8ekYCb1SrQZ4tvacI1pX1IvDm4rWf9z1VnwzOKQA8UI6rGCzSYJ
+q5U4GyWgQRc9fOOVdv8mj5iFvAwbTCZ/zDsxm3s/zO2Ad/02LBwtppN1Va9CsOJc9uqbNKeCXCL
Fd1dPk7XDoJjM8Jpim+JPoEOM6r+jvk19I/+XDawmqseWxCONMUKAj0A3hMDam7F9KtyQ+5bxsJD
E3oms9lLs8u3D8ae3sv2xcr1ZKCdqRJww6CQIQ6t6GPJ6VxPCquaFw29mgok+PtRNpG2crPDCi6D
BSqBmTThwDHizKFpPeOcI36O5gmvE7SvZaLfK98JRQuMhauoSgKFIhzYalBbRpdD0jh2XhzrQeWS
wb7vseWTXY0KJDiAMbsPraRFWeh0c/VaRTHZnHH3evRsN9w5dwazt7EXbCrWbqLrxG+vswfihv7o
tu78ej9s6a2Jl0bOsvvmDmfNdeCT29t5C8a1vc5C7yV1L4fS2UoLP3FZo6NjjttRqwDQyzE9cpsM
14npG8G/bgeYwDfEgxtUQhhaF5a5DzFdDCJf7pbxQU0fiSH5+8t2ElfZRE/HBDDPtABDOXVB6dUw
yoaCu63xpdVPQ3s18A0ooXgkMXQW+4sjR4aEtQqdAPsihBCDjumsIbiKrA+S+lKyG33ZvaJD37mQ
YSCrPdtj6YyypFF0cMgzX0cG6tkDht1uP0oPwAo33LaH6Kp3sz1n8S19SB+dfeYhA9gqz4Uva5qd
7RFA1lV0wFC1x3Q+uhCni2tkObjN8oG7mv7VRl6HgZfLAbiyqCcGlsU4CsCsjTVzimCAWndzsOHZ
vgQiVYZbWIkRdN0QexRtAUi6CzGYBJkW0HaxUt2kQcNyfbdQXNgpOireZYdWdtSxKVH6WxudwtBG
mBrne1Jsu+aqtyUZ7Zo3qIZ8K0Zi1Fu8tNOCk6FrDXwU8klK6FhcBw3Ux9BSTSQhv/b5jy0JN2au
mzPwRbBUQBMvztHFlo7jnr09EGHHJoQIc3JbVYuSYL02ls6ihul+4JV+E24nMDPg3Jx/X/5A5086
waIQcqEDjFM6wmKtbBaZBUbcys2vw0OFVIt8UtuVgaHPC9eCSSH+WmXGFUFgsrvKlZsSLVP3j+OO
rvoGCQE6MS3zFG/aXnZ0JRJRqUa8A9UIcInYPGyHoU9IQ8E7igpd8kJMP64lgOjvZppwVsEGJo/A
O0AoTq3T7Wso5tzno8nd3qtuQ2Yx+8q6yx6hd+eCfefL9KDu5rYsOeS3X4Y/sFvA3iDikbGfAwt/
Xfb3/MWACdLjHyNEq11nDYWMI3cnN4bOqcM9goF9bz4Ql/9q/WCTs7FyCy9wdWYWLJDc9ytH2Yl5
IZIxnxXYbYC1SI0/NmFhSVkVPxbgb7/s53kXWvBTCOB40aRqZhiafINlrLmtN7qfPoNB57Hdabt5
+9K7ZANBV5947a2zda66HZozksnTVXcN8DLglYRM3hLuXdseHFDdOBzTnl5sQOrAM+27WcZ1s3IC
oVsMvDOIgcCKJo7ydpGhR+bcRS5tgWl5jrKXy4t5/hrBYh4bWH7A0QVUh6jnRS0MtJ8NDjmHpfvo
OvTtPf8136p3dBu6Gfd9Z6/tJZbX9uex5bO9E1V61cNy4xcp69/IV7ed7yDXCZzzjfJRHZoI97os
g5ctqLBJer3LOchdIrdMNk1235Zfl906D4tluBut6e9i9lm6F3EIPTZ1CNRprLc7J2hvbTI3+7YA
kLYauQw+dv4WQkNg6QmgZ4wTCHij0++XpnOZdD0KItxwBx9of0zBtd7wc2a212b+/yPtupbjhpXl
F7GKObyCaaN2lSW/sGTJZs6ZX3+buvcec7GsRdnHr6ryLMDBYDDT012R0YnIS/yEkoFvfvHo8jCO
4xy7L0MgfgCGeBC/McMqy9RnlPWBgw4nfkAXItjM0U4++eeeMIsE11/u0hC10lKOkkQMYUh5TA5A
5U4ESPliH25T81X8FB3dICxStW9M1K3FUTEtTrNJqVXYBHj1id/xpvzeYj9/6afQBECXpD9Zwh9r
2/ktLQsxJhw9mvSl00RI5M6zZ0qpEDmys8AajDMgkHxkQUmReCyg7qoH4Zo0QEAGxNoVsS4/dmrE
TQEmQQ+SFW1Tu7cNGzcHuiMQJIt++0/asdPNkWjW8NmCs4jhQCuX6AzX+/MDqA8bGirmqzX8gJRI
DreBAqpw0H83h7cv3Rl3g+Xvhz2mE2xguHOS7eMnGXhCk9/dNZNZegS4DMYvWj3Dix9EfXW8gYbJ
iEIUF0ZbrcGiWDkhUmUM7d+OFfP/Q3sX4HjoVerIYkW6k1InU+u1LQSzw+EkBDXgvk5fnFuxdor+
47apNbcCxyyImfAUBXMzdVvFpQIEpgxTet4a93HGD/d9Uu+nMa42eVeHpjj2P6V6HPZxOHzetr16
cHnV0MCADW0Tesyl96WBq3Rsp4LY5GmZXbOmpucbn95IUAHOj3mMsgB+eRkE/Qh8ZpkaAV6lQFaP
Q+6jNSAQD18bbTQ7IHc0sJf/w6IWcZcKe5HUhkHRIDKE5TkCc3Pz10hkIOyW/ChUllMnjcx3Eg/5
w2C4r6fPPHxroO4wxuC3n1gZ+pXHz8YMCaP0GIvkMaJ2uYHoy/pV1IKMBa9vZIYaJ2O6L3vLDe2N
SwBHvb13K9ZmtV2w5sz5E/Akl9b4UANPWR6V5qCnr3rRdBsx1Cs7wFV233kjC/hwlWiAQhF8ZHOh
CyDJq2MW+F2ol0ZcmjzG0UlbxlCvEcSYDA1eJH+/MpCTz7PhM/CIZqALE78zAr4qMSBQuEGV2VnX
bYdQ2zRtzcg/r04VVjWPHeHihcfD8y83se17kKzXMKVHzSbVBjfQauv2atY2DjNNCBdozc89+ksT
XsDxaOtkJSgiQAvY+fWXFnCtJU7ar9uGruvwWAyyaOwZDjEuojl8LbLQEtlvUVR9Cf0SKL3x7R6i
GLbReduC11y+qe5isdwJceEIHgsIfxUZMSGGGQtcPzIYCvCGo0wb0uhPOQiP+Fa64xLdFvJ3Y3jQ
xBdxalOitOB0Kv9+uhsLxvSPjDSRh7/Q1zzInNsIiOjSFL3RbrzJzptkK6Sdo5bVEV1XUJ7VJOUk
K00VNxuDiPFpr66e2T7aD4AMA3Io0VXJqs0aqZT40ix6FfjkYdQw/Nrdgf05sOWISzH/1wr27a+8
5k4LmzTzWct1OAmoCoOjy4IG3g8eREhZAj3t22bWoouGFc11LoAMZSpwplqXoEMglmYYGi7fD5+l
oGxQtd+gouTcNnWNqcc2AlGFxjiCJl6CVKYQVkYiT0APmzlEhOeJUbmTLR8SWkLYWDF06fW2tNLu
JQbBWtf57n9pnlqqPkBmyC9hvm4HzU5TMJzLYY8kQoYoCXTvTdwgJ+QtI17i/k9NiQ6eXv1k/IgV
NiCgwYEqw9lBO4FuVIboVEALQkENKYjOqgLR+h78DIZXfgijuIs8yW2hkNcGGDpAzGLgltY+NtQa
FSAUBKjG89TpzfRq1CtDK01wIh37engo/OmB8/m3cjLeby90zX0Xpr5j2CJGzXOyEEHRYaopWisf
s/QUdahCqJXMkjxYi+3oF2DyCzVwBY+ry5gkjo0uQUQRNxZ0B6SyeO9l5fP2ar4rBxc5E1zXABBw
nkVHh4YO7ilmTpD9iQXYlbelDFwDksGvNt4kiUSy+i1o1L3qP4/F1hseS+ErMgqzTI5c4aTTRstc
eYSKl134rlI4vbS9/eOuvyqmdgHYwyAP8mKMc1yuvx4UX867sDCF0hKFibSAvI3iZ2Q8/IOd794M
CAjBdkFdcIPRSR2owgszTzyigKs4AmYqkXZyxtKzXl0RljQnwYDQ0k3fgCsqrw+TwhwxydBMD5r8
NnqnIWWk+deOA6lUlFLB8gqmV2DJLzfOGBS51z1wzDV9opol16im5yHr//ttw0lACxsTLuCuptyz
bjmlrgKQLXbFkOzB0Mcd80pULRECWZj2qhn0yNcHb6bKxXz63N0ChS31lQQgSYbJA91YpXlI2lpX
aTVTzVkJ99reAQiAdBRN12sYN7J5KU5mHPOgbVLvS0zebu/aHIwvDxyWAaIqrAUz8EipL7+NFgfd
qKZdgeF3SyqIh5kMOdgLooK2wlZuf922tr6aP9bmvy+ilSB4oZTEsBb2ij3x/kFNWLip+RReLeg/
mdOVhJKU6KWKrlIBtqFN3TqB4o68yQ2pG6qQiwBcCvD724ta8QRRQsV1nmITUB2h4oI+BJHRDRIY
cdHwMSaHm3gLHDi3jVwXfXBwDJBIzQwxMz025W/e0OcjuCbA1q+klpoPpqZzmECK8EaOXsdIfery
Fzxlrdi7B7XC58gXe4hjVoZklSJrnO2aI4L6MeLld6x7kFN6cw5uGPfchIjb2D5kuWPcRqTRX7M2
33cQWTAmzk764zCMjIiysuV4EAKchnsIysh0e1kcUDeIcvQNUl9/wrvNN8EbVptxnbCSqTlqUO4k
Q90HkkIztAIpxeVK80IIQ8wMVVDLljFmyjVwoIk/l5r/qajtKS5BMXX7S39Di2mTyMEVsHphWBAV
20uTaMxneq81lZkdxB9zxTS0P98jC5zDdmwGTmWDfsNuN889Ucj93w8Q6pjEFDAxArg60hc6eZR1
LlDEvq3MeiR1Rfy77DzBrKXY/rEzpRcpIXjV3aVPm5hwrMx19htq6WALwjDf3GFHPYjabR9pPyfl
UDwRj8UBuIydvo3N1/wt38YOS55szYlBTwQyBpwHPPHoLsYgeSBDarDP3GNtThuoYbggI91ONoAd
m4hxXTCtUaEvSDR/Ug0srbTVnb8DIPqUWCGkG07v8j5jvaRW3q44GIvFUU6kGUkpCB0WN96DPQWD
cASghcTS3Ihdj57viKuvtrA1pxmLqK4KEY5qC1v9rrV/oljntm+QrifgRnKGEysNW4uEF0ujLnpB
bjELOi+tecPY4oe270i3wwCXTAriPzZu9Xyfss7k9XPicjupN00G2bFeyGFTv083gQUiMGs0g4NB
HDQ3SquxZWdw36EM7GTuy+14cN0ax2gFChBzAQxvGYCeL7e3TwyuHivYFj6Nr/jD8Y4i+hmtg+rA
tMu3zPbCSsi7sEd5qhK2fFzMn1M+4sl9gkotOrfNWwmUy+QT8QTlGDM56mbGuOJWbu4Lu5TLNv1o
QIwTdluzcMAu+fNBcXme7a7r64PEAeDNM4SV8p9EEItAMDpEuJ3otr/So2QFFoCPpmFWdvcRbj+C
XbsfmcOpK8kP1vfHLuVDRoYhLjnqoUr4Fn+gyuAT71D9rGzBHOwsIc/3LBHSVYOoq0OozkAb7Nux
FudSaSQlE2fH6bnpgHHxfZOx+K+k1Yi9sEE5SzdhIDsLcV2Mpoxudm2fhO1onh7ePCDq0CUh2p24
PYbPv1QyvgP/RXzHDfahJd8ZT8/632diCkY5ZR2EICia0QW7PlRCPRJFnJT8qRgfkswdWadj5cmE
sh+yPQP43Fml5PIwTooel16sVGYiDxY4GAURrBze0e9YV+Gqoe+BVLyC8cygTgOXR0IeZ3KFRrc5
7sLNRMR3mSj3KsRYelJb5YFH72s6tzxjE1evDqSYeOlKOrATdO80kMu2rEdA6Aan0zfF2UfaYasn
zsW04e3QtrrGhaX57wsHBe8CBtAHWJoJFk1AvwiUIf/BBIR5UFPUgVqlz0DYJp3fJ/heZfccgE/E
kzZluNVZmcvqSmZeDbRHkUzQuUSVoWDdjfA8nzuo2YNYomFojixN7+uuKK4CVJRwmgVQveJoXW5Y
rGPq1NNUXH2fgwWGQxK7mu0TdasfgoRMdrMLyF1P8o131LYskdXZ4+hrHu8OEd0sVGfAZ3Fp3BiD
Yig1eKSmt+dR1TdtYzhhLzO+2Poi/9iRKC6udBIg4jXAzrjDEH0nmeCn4kzBRYx86F3DnhQScIAt
5XYwt1wNaLlYHUsd4ru5dL1aEFKjliAiJ5UuV9tmYSDEORxHPdYf+oOPR9cBxLnW+Kk51Sb4kCYi
/ahs/4nfgJfvM4R0HWMjVn0KL45ZdRCIZRrLE/tyCqEa/IJ02vbDveaVGAawdQgs/MMRWdihQviY
lvqYB7DjpZITgNMIHvbcRinGD0dGe2jtip9ZOv5/SVRQm9ncIr2FqZGrjqrgOb1iWHmZm6LQvVTq
Z1IVmHZkJG+rCdTSKnVquCaTpq6C1WnmQokxMfNrFEiJWWO0FTV5C54ZtBUaUM/o4las7dvbu3IL
YwzOANPGDEHF2P+lI1XI+bMo8+BIWmRC8AzCvX//ATV0mIEERmkALSvKVQGjBf37TO+fCQEZoS+o
vYPWJ5ys2wtZ20dUosA7Ml8MM7Hr5UoK0Qdkog1rMwUvk1Oc5K3nKEf+q7E7GzoV0AJiWVxJuy8s
Ul9OE8fWqEEWAjRWAhSPeO7PRk0A9qg3FYswYe07LVdHpYWdGLdFPtsKS2AjNbNHXe/2Bq4E0IvV
UAmg2NVTk/qwUBhbBSwXXA1RRNaWze5Exa0LI1SUTotBbSsDuA3eVe8Dq7WhOZnYvfU4utrX7fWs
ZQqYBQHBBPStZr+gHG9K64Sv8giD5p/4Kph8SQkuooFUrnqc3hnGVjJNZHU6cBSYyhZlujk5hNB2
8JWkNkXXOPH2tPccwywwafYBjT2XifhfdYeFOcr1SqmQeiXNQDnZSVYN8QhBZ32qldrrxYooj4s9
OZugl1ODCczq72U3yEnkVBoRXN1qDdLY0v38JClIfgh/K0+M/WQtkPJG0DSW6pTBemvmc2np7mfn
8KZ3hmrQY/5VmcGv2wZXnl0Xq6UckxtafigLbGhvnMPE5jIiSlBD9kgmMTC/a5bABAJ4BdCHUOic
V75IK6VhQLTn89oc030FUmgPJdCvPLQa1hTNNbgZ01ZLS1REFDmxnDgRltRjxJF+p7qKfTqf+IIU
m4H4bkJ2EH1qiWe3rIbySpf30jbloFNVaWJjwHZ+3xGBGKZ3it3O/t0C0rm5/enWHHW5TMpRy9gX
wTZa1Kb8IzsEp2bDHbn7mmGE9dUof2zaNAirHOsxcIv1wjyIKJUQPoNAH4uXbC25w3eb58zAKQ8Y
M7WgBloxoRCX84ImB5QxPmpV0LK3h221eQ+c/M04ik/Bw7iPUCSIf8YjI7Vbq2Fd/ABqsSBorSuj
xw/QPWDuq7cyv5vHWvNPZbQy0Ff1n7L8OdV3aOJKSkUgGM5Ua7geafp23j+bQB3IKp1aCFnNm3CM
tuO96gp73R0w4cp/pduOAPrkdGQAQl/ArGvoaBh4C9zhZJAXbfvXAOjL30IP6JRp1fLjiN8yQSK9
U+/lnCGn9V3Voe9FdRafUlEKAUEK9cnjKiynkK9qs0NZAimMm5L2LkAO4weoisobzFFtpjPvss7O
WuEXjPt/DFOfOuMwWlwPMIy50GnL463LAyUMqds5xocFE5I8n/tbC6U+KwcG9LhKYa8RRNKjc1F5
RBTA0WzYt6PC/B/dMEQPvuvcCMYuHd+MH01NMGtvL4e7uVeNPrUiO1Lwedve9cDO7CR/dpJuuQLq
FUVgAa/NH/6uLskv3CA4tZOJpNfiSQuZVEbCxlrhnJIsLpI8BxWpr2KFbbTJCquS0fdxUgUzD6RI
f2ssc2v54XJ9VDqlKxClVZrZU8AHxltD9dNvzow9XMuolzaou1EZyrRVBNjA3KfZ/vKekj33IyLq
nfQPbdGLr0XdjXUj1XIjYPOa1gTjaircJR3DA69JECiPoO7ARJUb/393zIF+nCnuMit1Aelp4BHx
tnaAht+Ir/LD7U38ruZcez7o1TBZACoEGiqqlEncqBqWZjyqO20vvRqoHtfk3KEWA+o4pzBfETnN
BKVdfsNbwvs/lJuwt39+APUV+zKKwyzEVxSg5VYeQNQfSO7AoqtbyxDRbQaEWQLcUvre/YX7Q/BQ
4ybUAkH7xUO0PiUGc9BwdumrnZQ1lFIxLwKqBcrlA2NI+FbHQlQXfTEz+gog0XcXnjkrsRO33/rW
7U+3njUtDFI710Z65AUGDCpIMMjYk9d3kdSP4ybf9Izose4mC1v0CShRyqs82Mpt3rNV8CrEhDcH
Im8bdOyJSiCsffbOn8WDbzdoXsUHCVIpjF+x8hGh+AJ2APQBIL74XW1bfMQ4rrykFEGspqJ5TdB2
tTplYIkgzXcY9Rkxr6UDRQSsCq466jPKWjw1kSGjRVRWFqe6VfwGSO7UYUClPQUs/fO1JemzqiNs
8nOn+DIsl4msTlUAIJqa8NOj2pTPIz4pq2G78pAGehCtBDQvwYpBMxGAeLyc8KDB/elb3mAldWr5
Kqn5F7F5axJbHw7Q/Z1YNKIrd8DSKn2pphMUlupWQqMx/yoS5VWsRFuvs7fbx2DFCqBSf3aQykla
8H7leQKAYh+C71kWd40q4y2mbm6bWXELsOSiYj2zTqOFSaUiZeQJUdYF2EJUMp2y0yCGGUNNJMvy
U1kZ+oMnl+VTmDDZPlYubgDnkOQBtQHoBs1V33SB1+pQiAYdztbX7dY4V0hvo2MZ/4AkUBzf317n
ytPlwhx1Dck+lq/JMFeNOOW8HXOFHZUV6ouWADe9bWzF+zHcCdIDFZ4JxBEVVXzZKNp0bl9O5bYD
d2ECEezbFlYyyAsL1HK0JFGKoBmwnAJ611kMIcYHOT3m9WDdNrS2b8ulUAc56HEnxBEMqfx93WOM
yi/sqdwLeQrKvX8oc1+sivL5Qq3GIefRfm0nrjylQTzYLVf698Vk3PNZIzLWtnLEcMBmpDeofOYb
9DJIjWkrF6MCc51xn6XbKvxiNgjWtg+VZYRAGVEXqNtLE10ZD+koTmhk5+dQIX276WNIoz92GSPh
WcuzQFv+xxK1d4MHZc6pgKXR9dz09+Q0+58TmjKarTzIj/65cGUfVb/b3rEWPZZGqR0Emw5UNmMY
1aNNivDEn7XOkltrDB6CjvE8XDtUf2yhwHi5lXoLIoUgh61meAz7nc7qk689+BHX5xQHIFgeasuX
BvxMmzwhRlyfTrlu8nZ67N1h5tjHawkXf48HjGHhAcPiCVtzw6Vd8dLu6AcDCsKwG/qzfNJr5CUW
zzE6LOtG/nNV0g+zPk+MIu1xVeK56cYFkvAk30k6S6hpzSHAEjvDwwEOv1Km8gyIrvky1qLxv/Nk
06cPUx6TrgKhN+7ln7e9b9Xnl9aoKChClKeJQ1jDUIf6Q4+GeKsakFoBUtabwIwiSfYA7zw3gq+Y
YELNDxrElreYFaptaAKH5pB09TaIUtXqq0a3m7j4uv0T1zqlAMtDqRyTHqD8oGUFwlzKxlQd4VSx
aHfNa4vHdxuIVhQZTl9+ihpI2sAXCD0tU+C7YyONMulLVLza90k/J0G15QR5h67RSeHB72GwdLxW
93D5AynvG6ocpP0GfqB6HJwIVEr+JsELTW5MbyM/pttsF+Bgu5hour0za8d5aZfKR/tAE0svQk8g
j18b+Ziyijprnrj8/2f7i6Q6lyM5lmWECxGnSgJmsOksLdhF0dnriJEyuqZrx2tpbf77wlpWdNDF
xawQJn9/jNVcN39RWOxea3f+0gbl7WqrT31ZYMe4xIniJwn1m9gSx4fb32WtY4RhAzB7YbwMPEr0
yxlSXumQJljKJL6ANNGsym0lNCRHRVFx1XonA05Qsooea2tbGqW+Vm1Ipe4p8MK+e07iJyXBa/mo
sl4lqyEeoR2KddAgn6f2Lj+TDCxLOELdzawsHLzJOtVuqNn4WnZx9GwdNb+eyA+stuWac2BaW0ND
DGNzV0OyodZ2qahjR/sitsMSHbi6e5kyldFTWfP4pRnqJOup7vFxCf8IGnfKLZxp0k2YdAcfOc/H
RJYYF/K6pyzWRR1hrlLrnv92yLExB7DXyxgUw2PikEqR1ee8BkaX4ARtImKUHSPzYO0p5TBiAMF6
iceeevx92L7HrVsNDEHbtdxtuZ+Us3Cilk98DGcJh+Sh06FNpIO6VqueqqCzgSRifL612qmxtEed
bwAEGt1LYE96tORd4mhvEiTnHmtnMsct+otOPVq3z/q8SVRNwNAksJNhDhGzpDSADY0xJaw9WFQT
7tcY9T+zRGaYWPtOgMnPE354pl+x1EphIje9ATiUnJ77+C7RnnieFbHWPtTSxnwwFsFXQpJddxls
aKI57DHv+8CZoa1u+4hM9+2220GZyB3ehS8Wc9Hq4nTgRsC4D7AV3bDo9MTX4xT5hzLVjtfFIcnr
gqSexyh0XDMXobCMkRy8tRRMOGBA9XKFo6I1ozr04CN4VN3cFj65k4cTbfp3QYgKmSVYAKq7/FZv
yTQS+Q0w4J3+yX8GL7oTMr7oyvDD/GMgxAlgAZi86UpSE2q+ChG1BvAFxcnx2gCRChQ4NUe4w0Bp
RHzQJ9UH6Zew9ROSuZGrPrNC3fXGX/6E2bEXXxxTXWMFansweEQ7Q7RFoOtYT5vrGwkmMEiIWTiw
doJ04NJEWstCyefzKouvtvptyB0JUcnqft8+gte+e2mG8t0Y/faAL2EmgfhH95Pvt15+zMWBjDyL
L2WlvzbbwgsHxTJU5ekhv3iKhynwYMsfIjdpvyZZ3TfiB+rzptoXRIAgM8DtYJiPfzVqaGljdzQU
aEtUQJlHusMl58GPn26vf+USufxRVNSToVLudXzZmHi7QHqktjmgvMftGFqS+jaVG52/k1iCKLN7
XMY92NRnWgewH11P7PGVMeaSiDJTqvP3cao+JpHGSG+vL+NLE9SypCDmhrGsGlPMJLuKzF5w+dji
Cn87crsA1L23t3H1QCxWRHlr3RoNF9QwB6U00mN6L0hqcNOXDDOr3rowQ3lrrxYQvvOwcWosbPza
ySO0TqR5eA8DLNt/WBKYMBBlRAw70cglv++CqIO8iimgkaiU4MJvbAyr3zay6n4GBK/AlA2CS57W
plGzKmmGFCuqhN8BUESo1CGxDj0TMlUkjcxAJaK4uW10zf0MoB0xkYqKP1RHLkOLNg1qqSv4WEWK
gdtKukv6ipFMrEWvpQnx0gRXgiilDLEsLoxMDnNMUKlAaVwqnm8vZc0hlnaoFDAsY+xqATuZFiOt
PeFhPQFyD33chmP4A8sUFfNLMRfiWoapWMysQCdFJQLKbVbNIQk/b69KZH2h+bgt7pcqi9Ux5Rts
36YFFaJI9GOzlW3DFE+Y2TTBGwu2YcGe3J1+Ch6eI/PZtxTr9o9YiyDLraUiCOAWfcs3s2e2mZ1m
dj/lTg88giLsOd/iuK/b5tYiyNIcFUFKcGyMuQ5zGHJ64sQJJT1MU5YF6hW3Da265gzvACoRh4Am
rxJQ3ZC4tm1MuXQmCQpiR93/mFjesrp7CytUpDKMMEkxcNqYYer2erfhQO4UevuhTu1CP/utc3tR
KzAzjLUs7FGV0KwsCw387A2GUIn+W/NJ+iZZ/L30qqTE70jhm9wLIBAb8a50GsyH+Y+3f8Dq55Mk
lN0wSAHEFOWxnaRwQzBivVwEzR0/NEPZVFmSEKvHYmGEckl/VAPue1M9QPV48TVsWRfMChRnHg+a
51pnzmiBBkpPMVhBBg/7mHGnMj9n/nvlu9rwGcpfVXdSo51aHH3Ojfmnf9i/hd156YsT74EtIg7m
E19PviVAblXRkBGlD7etzF5AJx7L1VFfiau6tJs8WCmzOzn/JY8HEYU1NPb8IoNISGLn6l/znFzu
J/XJhrwoDVSn4Bf1zojeoXro1+8K665eOdMz4hdUGIBnI2OmroEOVYCpEWGl8Dgz0iQnQaso1k+d
EDJugZUSDkwsTFEfyodIcK9leApBKc94FDoybcLj5HJH+VxVJN2C8GNvvAsMUM5KOEEXDIVQFMTQ
ZKFnlIqaayWIpjdmUxx1byAqhF6gDCsLOQrqdpszSg8rp/nCHLXIRuoTKCDAXCEeUu5BiDYCx3DF
axla8H0sl0T54qAWvV7ysFEpD5D/4yrwDR3bxOoyCPWFttD9bmSn0ve8fl91eyU71+EJOgktAlvA
2N21JyV+i46tlTGzoNHNYKHmoW7fx1iv5d9JpxZfNv+QzYfw0B2aTfDQOilHvM1Mh6ySXfBcsyQu
VpKLix9AHZPM49DJj/EDBs/xBqcIrMB474y7ItDM2yGAuVbqoq1KPkxCBaYk3yqjDa9gylT+Cpxf
8eEzcqLXXLDCrQ8i1OzQkvCpcEH5fPsnsBZL3Y26ng9aCZFXyEFavWzJYAyrUjv0f0jRy39niboV
Ey0fmwy6XCZYfzpvXya7MXmox0cvZF0c84mgIuvyA9LoVBmMSHJUwVIlHir5RxMzEuoVVBKGBmWA
ycD2oM88E5cXRC0XkA6Rk8Ych5PinTDjMiROKTlTth8HC4uT/ABikyw5n2/WMWphGCrHoZBAugYw
NPVYCPy6LsC63phGI1kV4tsA+vPIjRqDiL2d6OAeik3fUDdpsfe7IxfsoRE9KntVuuuVN7W/BwqN
iCOk/3w39qwo72yQTff8Pp6cPre0CS8fiUCNJNK9feuNJNQHu4P2eZNxZg0Z9qDA3NWH2LpJqppa
OpIi3o/VSWt4ZwhMAw8mH/zzrAi44qMiFH0EsAUhFbgSLkRBBtDOSUEegAgIhGxuHOPYNHi7VCrr
tpOuxPYLU1SwzXt5ahJxNhUeQtWqAzDaQcsWHPqg5i4YkX3VGKYV0V/Bvyvid3/q2ySVYCwBZfaQ
Tg7PqaQR3rj+kLd3UdE4txe3cjPPhv5jjwpsbT2CekyAvZh74THEIolPfq06U2vftsNaFxXVBHDN
FLU6r0vxoL2YOrr4mSuuNAVuoelbfWIhYFYMSjMt0oz9mhUqqJSDEwPdE1W9NYXK5v1iG04/xubI
ZeUpFOy/HylHEULERB0KsKiV09d/mmmghfON1hQVzxyL5xHt5UB1+ozhHSv3/oUdyhULQQrkGgyK
ZmachviYCE9hxwjJK4HywgR17UuTZIRotrVm48lQ3u1NlaXzuLoIMIyiwIhwBRTAZaQUJ0n1swCb
JQftawPF8q4IHrKIkTOsrmNhZfaPRcLeCTqnhjysgFuPSEC+5vnmtkuz1kFF/IgLDBHIo9Ys019F
CeVb1LpQJv2vjNCT1LKSSz4OCBAAkNRqlG2vy4i8jO40Y69ozh49Ba5PzrESvlVOQSdamN+zbq9j
rbiMEcP/fPVvForF96iquGwUcMxgpH46huoBmn5mn4OzbpSsIswOaYNmQNDjMc6Dx06zSwjuDoFg
BV1GlJ53vf6xiVl9gvkTUZfnxY+igkQGyFBjcNjdtH3W88dyvPP9PeirO/8oxHbXMkCGK8H2wtz8
HRZ7EHl8l0Xi7JNh73ahQbjwNRFdL2Z0XlnfkzrDbWfodWHMZziOzm1V7tPs6fbnZFmgro289A19
4GGhl9+8zBUbgeH3a4XXi72iooQaJhOGYLBXicI/6VEE8eypB8uyMZ6HjrONWHeGMCdN/WD48X9r
nAoegT9hZKD3cCD4p9SrSIBD3p7S6VyruyEywMayzziRYXXVGVH1wtWPngNG2i69o6501Ze5ABJU
iFheZodyBKiPqQ2gjvxQH/jm1+1vuOaN30r2qDMD/yRTO6wPcl0MBuy1Rvc7rfKnAbWwVsgsXmJu
qLhy0Ja2qA3tG3AelHGIEdwDQNiVD7xc8aEdvcdn8aH6zBlgthXQEiaZoSCs/N/SqNCse3ICQXKY
6z75u/BFe4zvxl+lAVUH8LZLtqVsX5R75mDCjDCko8nCKs1DXGgidOwTWMXr1O5/AzqvHOUtWD0C
UrDYwRgfj5by04Ui57MBttDotDJQnk+ZGUcPOou0cO2SW65p/rCLkBUoEQZlIthJJWOrJvI+6CFB
NLIKRCwzVCBuhaCS0mY2o/Cm3u8iVNdYVfsV8oMLr1Co8Dvqoza2sxEOxHe6W71FT9lBsLJ9/iY/
RioJGWF49c5bbh51osFmw3fx/JHq7MX/gOLvjwa8Y5wdup0J2Cj3q9iLTwA/GvfJy+2zzdpPKj4j
biZVWMGyJH32+oso1aTkn2/bYC6PCiDdGAscP/uGepQAB/whkGYf7pTManssKX+bdsM5tpSCiK7O
em4zAopCBRTc2mowlLCNvjgQU8JJRiOeqBi09+13HrACjZEjrcBvVLCqi8pMgftNTnV5ErwxDY2i
ETBrW4R425/SZBdHdiJZGP+3wuhxLI+Zt2lbtxwtrryLYpex3fNL/jK8zD8AIG6gxdGYpl80UJT1
jSSTMbLWVyTugMIsFHPkCb4tOLIiDAAHqj15dlrYDMvavJu3TFMnJ9d9PQRgAPSc6h6Qv6ZKwSC0
ifttGB8545Tmh6p8yyW30l4MiD2JIeFyW+J/CcKHijeKQvghvjdm3haft6XGDvujXnqbqYtNrXhC
lUTk3tK8sowiIjWoDpvqxxDwZtOcfNAay8VGEgM0KLedjIFAlC/qQz3FaNT80EFPyjWyOYyOIG4i
0JimW6Xc5Vxml/0241wv2qrZRBoAPHVXHd2qe4yHoyedFD+DJK9vpdmXD2GqFDSOyCpS4OKmcxKd
MtFSRQeAwwI0ANkpSrfR6PAN8tXsJQX629tE2kY3XvLiXmpQEYBM9HifQMtGiC292mjlo944aSyR
ojso6i7y79X8wIHASns10PCfDnG1zyUowcRbLX9IYzerP7z+CX2TzHjUuk2uEm10Y+mU4fzwHQii
ws8aemvNqZ8ciPnYISjZ0ze+fs+10ERLhCApitVjoJuy8JxFj1z+IY21ZWA4HQlLo/rYLhC8lfKu
5iwj/BRzxZT9d368S6MTV4BYF40UsQNOX3fgfmaUP3sl+IqdqfndQKnBOPDeCWWsrn7W4599BSGm
8tBBwKCBxDAIN43BjDvHl+2ar7dcWx4af3QV8ZRIPeFz3dXjN6CFnDS0U4PVd1rproHrDKhNTK/x
aAvRxCKp4nuVErQzGMcUttq2chrQpoQkOdQYwyX8WTpqz5UND3vEdN7ISNzWzGOGFMI+hgAINwBf
l6GhTJS8rUSYjw6JJZq9CanZUwXeQ/L6qB58K9t9onH0Wtus0YCV+USU6BeWqYOp5qOqVbjUvuFB
ni3uSjK9+iVJkbqaD5qtHSH5eBg3/0PalfU4ijTbX4QEJCTwyualbNde1VUvqKsXyGTfl19/D637
fW2nuUYz92Gk0ZTGQW6RkREnzol2hlu4fCMNtuxC73bFQSz4h4vPmK+j8yihq/MmhHamo85UJDAd
uHQDZ9yDh+E1s3HDucYhtr9ZP28bvo6CLocvXHNdEZujbKBeNoRulH4WqlcXhd2StfHN3y/4v4vx
CTedHKd9aeioX6V2etIcchf5McZZut0G+od39bZ11lJKC4Wsy7EJN1wagVm+MTGn6VtpR7vMLzUQ
OiD/6H5vjqdkozv9Sti8Nkohak5IBZryeRsb1p7om2A4EWl7e8GWbtGzmURrobBTQC9N4wo2OA2/
ZH07ydmu4LVd999RcXKtZPje9KoNUvPYhqaEMyqQfWDdYxyvvTD/MO3934uKot3lp1hWohbWXJJH
MPhoRdAIy3bcjU+B+xVvBnd6wq0GKbbMrn3T7qC72Ti9u9e5/Xx7Tq42MfSRIHQHruSZyJiKoPNe
isZEVgOEUSMEJ9FsWMK51sZxFbp/tb4w9Id2F8B9uHBRVNRKpqSg0PFA4g10fDSzC8kjqn97NNcr
LFgRzqTakSkZalipmG2isQfxmZ3zTbYNnvMdcbLBzlG8WqP3XRubcEIzdCUYYcl7R8ofG/5S6H6v
OLdHNv/ExX4RBiYcSGQspVpuMTCJy/Iuicv0XZUI5d6Qj/nRaHnyW2r5sJLHXNod4EcH1QzEvoHb
EHZpzAGT6aakRzlwI4PsTkbXRXWnkm+3B3f9ZP4zur92hIfepKnQxQDG27EQ17nK4NNNuFc/JMsJ
D+Zz9lTc6cd4pzv1GhLy+lk2WwbXE7CWZGbxFpYuNCart1gMkuIdTt3OkO13dCZ4ZFPvuIcobY1T
d9WgsJBtWLasamGQHqH5jczwxnL0R+OzBwF0tDdPq+mIq8SAMELBsUr6mPVGBIOlDuaa3OnA5mJX
iNT8zFmVsb0u3F9a+5NZO7uM2yzJu1GGtcFV7s1N9wMqqDUYNp35fTZt6H2NwAgq6N+xm8bt2r21
eBDxFoAQBWTpZbFUPyp5nqlT2gNYBUhrt+3nLJZO10KuxWNBwP+MxjnohYhFBNqYRmFhWhFstdB3
laHnKh3KffEVPBgexMumU/oQ+s2a4Pny3gFtB0oXc6gnXhrosWpDasIuCks/tEcA6/3ATb7UF/QT
OuV9+7VyLOdjd+V0zuwJx1KX1KSJohxEsSqQLE1jA3/qsE3tym4Pwhy8/lZm9hp/MG+fM4tCMGu0
QUJTCSM0P0PoOyFP7We+1IHXDupTEBS4H0G2JO04aJZ+Q8Lis9hLhzWq/TlsvRo12kTBh2lhpkUM
YJUUtZmT2RklB035ba6JmCwP8syA4AKALOvTsIEvbwYKlHduQwXW4bL5lLWAp7aFBbwLSvlVYvNR
Qwo6soMBRe4+2oYFhwifbqs0gFJIed8X/S42ia301bOpd0j1SWztgXEd5s9rcva5ggPpYlBWy+p8
u9Ed/ZxFeHPqR8/F9qkAj6b5I/Wn3uV7sh8chbqDM7rP/xgBc/kJlhC4EUkbqkTHjIHKtpQ/pfbR
ZJB4eofQ2soOXFz8mWdwznLgMSfcB7zTS8Zr+K8Jta5sKk7DIG9WjtWi+0DbkWJCI2OmCLmM/YbM
wPN09sjgadJBVHdqT75+R0An89HY4Yu+hwYBMJJ+5d82vGZXeK/xoIoJa2DXYupOK6YDqtROmI9e
tEa1tTyLf0c4++mzW6Djoz41ISyZ1jtjbxrzbo9kPiHiEQXKBZAXgAcQtApxiVEXUdiHJbZkqG9q
JD2CB6gb9tkGGsOndA3usTSac2uCG0xpMUV1Amuj9d6G/ixYfHs4awaEDUENpg/KbICaz5ryE9Kh
t39/KXj8w16O1w+AOoZwghV1JIR2Ve90xletQ3F5UzMf3SxWuBKlLsbfZ5ZM4aDmA7h/jRiWGJE7
aOdFyDjH/JiGP8Mg9kOVAFyaNG7WWe89y0BXlDVvcoduBt3MT0FSr+z4a8QuHAcYXKBIM2t9AtZ9
uRHHUCtJl+F74t+gIrHcBqCiGnyoJ4CUkBBp5JVX7NIRAyMk+glB+Q0EjeA+NEY0Myrr3gkDEE0Y
h4Kk6K7x8tq9vaJXgc6stqbMLykDqk7Q2bkcV5dy0N+UBZSHIa8zuXH5iNv4tonrxNJsAxqsVIfw
qwy806UNoymlopNrqNV/Dvcct9Sm8/3S7rbAPFsOWq880AKPYFBP3TUY/rJtaoIdDfK9Kui+L22b
tBoUZjaJE295aw/PGbh6I0jB10hCOhJyH9aviTrTMfSHya7vVqP0xfn9a1+kUUJhoSDaAPvIrTyi
ubxCP6PpTk6+6b3d5PSRqzjPK/N9dUrn+T6zKawpGzreAmED0Xvw+O6YHe+hU5zbX7FT/gCYDeIX
Htg034vj2u16fUrm1w+EPk28gwzIWQu7tlDzFvnZEFkl9m4Ejsx2ZbcdoIJohnYuPXRt7ILTOqMy
YOCb26O+OjCCaSEWKppBaRiBadUYdoPi9Qr1hu5pWuW1nk/6xZUhGBJ2VMNUJcgmGIIw1M/Kn76l
e21Hjuh+0yG+wxB3rTjda3aNS4viHuJNrfFEhkXwW2qf+XZw+f14DJ+6bWKnRwRLCNqzR9lnr4hs
jX2xMrPXFTLBvrCfMg6NQUZhP9pJ99Zz+JbsyjfkmA7myxh60LuEUK1TvqinSVpxHden52I/GcKF
qSRNPzRKFCOISmwav0dZ4TfSyvjmBbuxoIbg2quA9bzuMbwJPKVZiyyeWjzVFjI8jfwWghQinTNZ
/ZogyHWuQpjW+TI/i20GjCtGfz+WddMdZL5Fislhv0bLRuFxFjca9uqd6Vsuebl9UhYndQYTgg7N
kiGgd2m36OtYnjRMapBARYlvqvwt0FfmdPE0Iq7CxYVuCUt0u2oZdlI32ygtitezbv2KJ+W+kcZi
C/2Alct5cUB/jYnno7NIDFIaGIvILx2E7ACehGsIgmskz7xaZ0aEQ2BEwExSNLw6mnQINLejB250
Xgalikrd1+iSK36g/Hd7pVZmUdz+EZ+sUQlgE3F25lYJP+odmHNiK5c8tPZ2/zgWuByisDFSOcgG
IwfQWiaPUfBQAlOzFgGvLZWw5yOLR5MRMiyV+WVqNkFd1AhX/OXywYJQOrjuFBWkofNHnB0sHfh0
rdcxDt06Sgro6Y65Zje4/ck2SHY6ezGk0AmRdAj9Ur/XEheoCbVZq+3PG+LKrZx9xby4Z18Bla1i
NHp8xVDtZGKrkCNQK8+Iv0fDPahv7R7VpQgq7mvh1uKmObNrXNqNAMBSihp2R/6sUkeNt1PBXMpW
vMjigYAZkImps0SjmCKrp5brWQA7kgYxUw3jUGi1DYLchWj7YEdj6pSy4ko12UfVSjp53ibi3ILJ
DmRz0DAnkDO5HGNJOEPgnGMbhSPKO6UXJ2sZwHmarkzM/fMQWYb6lKivVTIQ9SgqhheX5l4zwAMr
o3IykE9I6+7CtTv+uvEC7gUSm/9rDiJ7lyMa0MicjyrA/wkUM4xfxaC4IWrj9VMBAboqq9wo99Os
3yFg/Oc+5tywMJVAF9ejGsJwxqHlReguZJVvqMFTF65Kes7X9dWcoiVghgeCUUcMD5O2HiBnBFtm
nYY2SiwQgJ/sTE/ckeLlVgze/N+rmpxiJdli87mTuUIysjzRZ98gxIll2zdZ0uMbJIMHL5Uh9Xcp
zSSXTznemXKhuL0UTptwMMd9wdTqPh2qTWOa/RoSZ3kydGgqKYSCMknwUkqUpNAzwYfIlDtB43Yt
wBg/pMaPdQAQkBqDsBYmCXCTYc1DLrkI1NBAAWii0w9suZebTR0tK+1piTlgn2YMfMZPC/q4unN7
Zy35euT7QBxjQj4O+YJLK1waiJQX1Rxn6PuW5tuoRRJ9/Lpt5TpTgJNDZRB5zSwmhiz6AiMpmGJy
hFFqBxc7BOZbZkAuUm8KFPDbRH0NCPF5kwZOYPZfQ5F/q2vjsdQCy1FS8ho0GlnxTouuEU1+aKAE
6xAgToIL7hIJF1MFStQYjdgBCZ6Ygaz3VDpS30AXmT1qberpQ+qFayrai7H6TGimgYxIgX1xaVHj
74iUwHTxUNFhwyrtKxljO22eJqVxlTD6ZcZ4FlqvHXreu+Kj4biF+krd1XqMQE21qfVxe4XmEyWe
eqwLEGeQPEAoKHiY0ajLshnhrNnA93H3mJJxk+jEDlCaz7POD+I1Ztql/X1uUXg2FJ2VjCMoGZ2C
T6VNEK7VcvLB9MbRpXzFfy7t8nNbwi5XpGYa1B62YkTTVs9so3gr+pWQZukyOjcy34dnsUSlg/ZE
sWBkhH/kvLRZuJGsfYCH/BqV/dJr6NyUsIHypGmjPCrAtduoQHx6VmIb7DOIQ1fFOw/K32DSXvHJ
yyY14AbA7g52kvnvZ6PjfcHijmJ0clDCEneqWN2NFgpD1DoFtLb19D6WphVc65+mk6t9CTFGyHLP
sbuYlkqClqIuBf+kbdi75ow2nrGH/EjsxLmTvNEJdtZhcNGo4qbHwp3s4AXSs9pu2LOX4Fv5U1tZ
46WYxkAHp65SFcB5XdhIIInWx0iBU0a+CASp5omFqzHb4mYF76GlgsQB8ZPgmPIsnXQoV8ElP2pP
ip/vQ6+zUGlRfX0T+rFb9DZEdm8f/6W9Oy8qCPxBDgoymMvVzQvkDvK6QYBBjbF4SMeuT90YXlN3
WVL0Dg8b/amuc2ON9HNpsNAQ12EVfPPgQL40XBUp7npAl510vI+J32RQ81mLEpc8jYlUrAlqdkBa
xX5ZuRn6jOl97LTtd2k6hdErs16p6d+ewsWRQPgAS6YgJyx60MkYxgTXKQ6IyZ7btnvjVWSb/eTd
NrOYvjNxj86KtSo4HAVP3VhBEMoDWpoS66hHHo3v+gzo0U3VPsi6lysewUOJHpTu5bbhxfGd2RX8
dTQobdRH0+xDkZ+N+Y6UT3m6plWxdA+dj07YiDxkU5j2mMXI0AqnIsav2ejWYlrmqEVm+KxoFbfM
shVyimW7Ol5KoB/EnSy4N73PSlI3GN3EUuAJzLvOoO44gdwO0mOZIvmU/r49n0uuBB7kPxY14TER
NCnrSCbDleQhGG5OVrtWX18Mcc5NCFsFLzytpCFMmCj9FS1OlheFD2H/XlA0M29VyKtBYfL2sJbu
CYAxFMgQzzzj4kQGeqHXE9exTbrcM/WPPstByNm7pGtODMSYjZYe5H7c/b+sipOp4X6Puw5WzeF+
Ku55+6BGb5X0UGtbIDRKbWW3LJ2Fs0GKBRmLWG0sEZjr+XOe3EVEA5Pyij9Z2pHnNoTzloMOmYYq
bGgxymoQc9YiW5USqAa4Y+NN/yY/d25OOHhjasZjKcOcEX1PMnB0DV7VrqzSNaRFU8Fcgnsc236m
1RGMkDhsyhqBhNOOScKAo+/CD8jp0h9sii3fypXsecjN+ARu7ApUo1Uo3aeZTFEOicP+EJVJcteg
W25NYG1hOXGdo/4PZmxdRmHk8hIyM4sVDd7Xs0hCALUoaDWZ3Zqe59JpBHuAJuNJjfABneKXVioQ
GeekQ6Kw70v9IJml+hCm+l0ygIofBb7N2Km9ixjuiNLQaEc8n5zbh2RpmKACRJsQqqMU8DfhAwxU
0tMEj9nAfDa1h9zcKqugpYVdS89tCC6HdMWUWciZOw3Y3uJ48rQmt/tJdo2g8homHdTGsKMOHVAK
FHWJ5cRpZ8uZYkPZYTtmiTsQFTj6TwM5wdujX4gCLr5MOE+mASn2ek6cVqFnkbe+xRnah2sVrgWv
js1tUg0955DQERNutEtqpBHwqlSr33H1ElWvt0ex9PsEtJkzRSBiANHz0BxveGrg96EFCrrVzMGF
f9vC4j4FnwE6xvD5+lVIFk5l0OghHhc5vbOa7VB7Zu4kxoeGNhnwbg89Ui4rhfSl/ADyTX9tztvq
7HVRRTpVOgviIeTZUmx0c9iKrX0ALXkCiSx/qw+Wq63kfpdOA+gHIPEH8gvM5vz3M5MJRRegls/P
NemQ0I2ER9uqvu7CZUjPbcx78sxGpcgBiLzmYZWuIiNH5E7pMWCvMrTYVbtdC0Gv8Zjwr6h/AC2o
IDC84oaCWJWh1AOeJ63TufLrwOzORhnEMSEzxg7mvYwKvnTXgIN4DdSyOJuz2C6IgecXohDH1/UY
zsIRyB8oey3aF8OnudrjOLth4S0I4PpfG8ImgVKh1mYhHkbyxrDZNvTUj+DQ+tYmsukTqNJWMkTL
Q6Lw2MhbzaiSy8VLS41F0YQhmQpuhR99ehybFRNA4yyNCe9pKA/h5YAzfWmkgZ7NGDOJO4nEylcZ
99MXhP26N81Mi21bBOpnUmfWLmBcOhkZb/Y8VVKPQ0lmG+RytAt51XxoQyB/L3kebGUlnHwu6ejL
wYOObPIuDPwhVNu9TKcO8odGNn3EI9rYaDgk2B6DJhe2VJqg3Bp5e2xYgj1S08Jhdase69GQ7qsS
gERbNsdpUypl+F3lSnKkaVs8BkU9HDTOmodEqlpkpaLCApIhtQaftSDoCmX1y5zilnvoJQxUW8U1
+9K2jOFW6NhJNypw+jKd8ckpCFAgYGUwatOe8rF+a2isbTBx/ROulHCn6KXiocMsmuy2NbVtVIBP
DqWpsjowQuYvQ/tdZ1q6q5ZtloFFKOLob8t7v6R65ctZb6HjHHDsLUoF/Y4GKQsdeYrIa5hM5r6n
EN1E62BGmIeO7rFAx5usHdQC3Xdhbw3cLmq5hmw1JtHvU7Ri6tUkfQwK8KvbroV+R4umHcvntGOb
dLLot7SJgDmQZemF44r7nAIzuK+LXvMkJSItpKY0ktisMUbNJUmodR5w1Mo7mSCLPoQDvUvSVvmO
1lr1l5Yz+aE3Eo6mMoXhTRmoaeJKWZ68pzFF235o5cnPLNCHPSdS+saVrtvlmQI6pX5Mj/jfW/Tq
mZnTJAY5BtKooABLop05qPyoMr10q3yCtGiJstC7Var0sc9Ci9tWWxFIE2tm0vtBGobJpi0idZeD
rfgRvQKljz4TC901hIx7qc/6T6OLZM+QKhSVTCkPN72iyYDSMD15AD15fUqCkqNr1prDHGsIn8M4
zZ7ybKK5y4uo2LV5WX6EGo1QZFeq/rvWcamyE2Wc9L0aJc03HhuSz9Fasg9ambxkbUGCndbHbNvG
6vSo9CRDI+SoO1IgGY+6UQY7dNHqKN1rqOF7ZVsGik0zFE8cjcdjt0nqenhMim6EAGNiBYdel9It
DaR2G7BCApH4UOZfGYA6LwTzEtllVEnPoaLXmZsZXfKSc214VsNG+bQKizthYoEqmxc8e8lIV37X
E2QebTUDhNyO4qh8z/vEegws0B7ZWUHIppW09M7sBwA02m7wk7zuX9RyVCs7lKr899D1g6cA8fCi
Ugbt7cREUdlO1XwoPLQIR88kDvghZXoEWWC8X1/UUZX8PGhJZMu5nID9Nhj6N1KF4PJO0sqys57S
ux78YaeQNDjAuawPOEXg3IrSorvr+1j+ACE1dCLjUsOn62aQumOXG6e0QuLLVrDLdmXAJLgOWsXj
hkHnaa9VUvww8qmFvIIWlbsSjVd+pjfIq+sTBN3qRh8OEmKvn8Dh9q8FuFl2qZlYALShWIC+08jL
wrGM3KLKq++hGUQneMPWlap0/DJSFeysGpHwhMyGCO1KBeBp0ziGd6xjeN1ZIw02AFWnzwPctS/z
Wp27HrRwl1tF6ZvEjI9akfMnKRijLY2IjuMQFzhINGq8kGQDGmqnzs8nGn+gY1SytTFqvXSMjW0v
Gx0oFkO9c6tqhASepKh16RugYPS10QCtpFb2HuOZ5uVdrPebgtLKcsxU06HgQZTasvuclY2rAlMa
IW9RAb6iF1DmsDuNZF5rsIY4RmjEHlXiBOwjBKnUrB6kCS5Mr0ZnqrWpANtYHf+OaAa10iEvm7cy
twJvJFXxYWhBs+2iJPZHLak/SCg12xJU1k4ltY1XGVUBih1MepRJ07umtPLvXotN2zDi/BEwMeMQ
NmiSNUxz2inYiK9tKgGRdjukXAy958SYjPsb7ywxONDlOhhr3KSp5ZUlWq4TeyxdE6xut+0s3dg6
lNzxzALYGk7s8jLtVY63ZYzIlQR7VfoFpQ8zWUmDr5mY4/OziE7WR3R+DTDRms9Wx+y2cuVxpeq4
ZmP++5mNPK46cLYgMjXz32Xsxfn9UDzdnqnlFfk7U1eBqdniMsIwCriKUn83888A2NVqLb279Fw5
XxFh5ZmiRiHVYSdr9zp55d0/T8TQ898XQkIo8vVWoGGqytQro8Sp9TfFfLs9V2vLIcSBPFZJlxQY
Q1PvefteWc9x8HjbxMo0/XmSna24FWQGVSqYULVvUVJiV/1TNjc8DCC3qhvIb+DfxJrCKLfxKIMW
x0mVPRsgbMBsOVh7xC3F5+dGhMXoSNIbcgMj9DH9Xp7C07SVHOq2ft+hs674Lm9vz9riq/HcoLAy
cQLI6kz2g84sBXfbw7R96O4AvXogm1fLlQ9rj5ylYB3snXPnLHRqQBB7eTBlU1JLq4EfG1PgPfoH
U3ps9WNo3gOdfHto1x3D80vu7F0gZCuIlgxVH+NdoNuAsPrVt2Z333uh6dANf6CuAVUFu//W7Klt
bYrfmYMr4lVT7G2PxIp3+1uW0BgX3yIMO2LSGBMz4E5Hnibmy4CDKMaHar3PPXcYugQx4tHXOv+2
3aVDAYiyBeQ7qkNXj1lwzUe5MiMGpXpTDqmdVNXKLC8+z88sCM48bAs1tGa4oNWOn4XyEzxgtiUH
NiWoeLEfIBR90Jo13fbF/Ar0tyD3AUSEroglr5rXpFb4n6VVwb1p60g8bCGXAzGUe/Z1ew5XjQln
sqwN3g4SjMUmcmtsp3d+i8Nv6j6LtgN7D7SfvPy9YnTenOJD/XyEwrnMK47kfwqjkAQi2+pnukda
2dF+yC46mDfZ64q5eQzX5vDY0MHXjDqfcMloclmGgTSDSx6rA3GT3RdzwmNjG6nNHPUh8OsdihDm
Kbxfq1YtbSDgsv5rWZhdq5qiMJi3aJX4xS75HR7kH9UbX2UE+iP4eWuIwoxmVsyCKoIhsPqC8uvN
nzbMBp2/rdn0Z3rUn6IvPPdOaGGmp+rVXDkni1kKIHjAcgbaYYD5hCxFjUedqhVY0GP+1NybD1oB
UqsSYZaDnm2Hf+YP4x0e1Zabvv+btT2zLPhB3YpyK5q3UvPN1O17hMXKhrrEsPMfZmSPfmUzt75j
X3zTZeBjWbG+uJHPrAuej0lEyhA4c6dEJ7wdbu8Vw07eeheNqBvmr/WhLF0vAFhApxYx7IyzuLxe
WB0laPXEIufBiTG7p35TbPr6GKyVlpYimnNDgt/rxmq0uhngK1UvbfWNhLtWXtkyS8773MT8CWcR
DS+xXdnsWidjN6QALijkX4Q0KLOjnkSIBTl54UjkFrJ26oxTtPq7fkSTkmfpKyniOQoWT91ZMUME
yCt1WstKh5KBNJmH3kz2DYtdJWcO4WsC0Etrfx5aCEtS4hkaZdEcWsgbDa2/lWlr9HGKN7nlrmzq
ucxzNSodBF+AXUChQ9RZ50mq0y6FqeCR3xuKh/un20OdRPXIz+DptrGlnTbzFP+vLTGwVZUiKDOQ
oTud4praadL8rv83sbNBkMVHAWHmJ7rcadVA1UQJAKaDHoJugaZzTSljcRf8NSByLSZZk1Mzmks6
3WvW+zS6y4MNJSvB7OJMAcKMVkJNwT/CgTFklpV1O5cKjE0f+lIZ22jCvr0aSyMBIQu6W4FyAJG7
4GDyYjLRSQvoSBRldgosER3tBBp+3LttZwmjQs8NCbtZlnilpc1sqG6KAxLC8T5DQtIzmrp+MCp0
nVUdBFs6imZDWaldOul+QhlxWo2txVtLJwvFOLx6gECF2JxwdyUNmfJJxSPBiH1ZRSNW9BTKdw06
7wZlBa225PTOTQmXVVaoJYIFmJqbdhh57KM1KNOyBQowPQIdqoihDkmS1OBzmaWpN0V+It3KYVrc
IShQ/+f3xYAmg2RMNeD3y+wnb7kbZsh0WoZHWLHihpYa5v6wWoDgUAZIRezowkYEZANczY7ZUReN
O4hGJV8PU7tAvhm0zMBaG7YaMi+M8wOakk4j8vZT3SKrDYYI9M+TSbZZb21b5dQGFpLWK3MxOw7R
T860G//5QGETN13eTu08F630btKHiO7TyItAxdXsS9AErgEsF6f+zJzgAFAvQLDDUN2KgfeoWQOG
ydFR822I5O7t47nkas4HNn/J2d2cWVyXkhED4+hYIK+NdJLlFQ+wuE9NaEAhHEd5VdynvZTN8lDA
E3L1EMUKau6r4Kbl+fprQtiqI801FDAwX+C4Lp0oddpT5oce6Lxdet/uJDf7zV7a51U60LWhCfdN
NxkROAxhFx1s7NQ8qJKNwov9Uz6oroRG4QIkX7fXa9GD/Z1MkQ+DZYmVA50JxB+TnaR+qQ0/S74l
9UFK17rLFivI9MyW4C2DPmjiCPSZYEiaDuSOuMivnyyn8Niuhoor6NJA8acj/H+aVmqhK/NqCc4z
sGjVlyq2TMSKbc7ZgWrJv7hjzwcn3H81UceBB5hIi7abnPSoPGR2YiQrm39tvQTHUXZxpSmg34A+
iwRsi21knV3GrtY99zxxb++N5bP831MgEq2NhayOHcWsqY3m0vw1pbFNzZV5+4OyvnaFf60IHgOd
t1oto97jxG/WQXscXMsP0E7dfzR3gZ/su6fRXtsOy973r8l5ks+cVCArzLBqrFUIYSL011T1ceyP
JUXijbqZsrGIf3smlw0CVY/ACLzoostSWsoGPWnxYvnWQz04PsQP0x4ESO+3zSzHRhaEfHUQ61pX
LXkFH+Ne02DHgMZLug+G+wTdY6ryTvttC5iGZmuKA6ScDXzRiiNZ3CwzfB+FV2Je9VxmwxSjOAnT
Ub3P2siRUeWN+GZlgIvb/8yKsFk6bsR6NFupPWCsnnV78tm+eM8KL6ROdTfuymf+Ks3q9mvv9bXx
CXum07JRovOtY5kbbmyqtEbL6L9xU2ejE66dMmOTPumwMaQh0PJw/u3KkV50hGcWhAsm7IuCSRIs
YBntQAKH21rT1zXJE7LLaEACHAVK6MD8zxN5drjSwFKnrBmApHH6DXtKXN0Hj9mWvvk5MjrdkX5j
foRLzfTrwyuIuLYrD5Gl7t+LDxD2yKAzE+hWfMDgHgPX+sHuqh1Ux+iOn4gtuSCM3Ofe7X25eL7P
xixsjlwH/0ieogsgM/kLRwxkp2lfHyAfDi0pMqIsmYxPgCl8RzfC7rbp1eEKm4aobGhoCdtgTe7Q
TO1a9+A427DH7F0/GpEjbTTLVjzmGyt7adHbQDocOZJZeQkS6ZcrXcZ9zc15pZkePqYmGHmsl74u
UbIuDl1tgCNTfqyGr6l5Qw+rp0lr2kjzQoo3h6Giw0MBwxYgp8KV20tpr1YKRp5yJea+bIzyVusk
/aeVFOCmMHPl9fZcL/kAbGwK/Bs0ytB6fDnggfVKE3UYMGhWlRg87dn9BHK520aWXNy5EWH7wvbA
Cg1GIvKDGcBtbBPERG31Urdvty0tzt/ZcIRdOwzlGHYtXtLFAJG8HogOgKVAA++Q5uO2pbWJE/Yo
wiGaAG+Bp6X1PQzBF/JsrEpcz9Hj1W4AlRF6HiFch+zd5eJoAFLU0nzsS8OdDhoohtOD9Evf9y/t
XbS5PZ75t65tmagPAnWAqE+wpaplCWpYdHRkwXcDBFgGMG0FUE4QJbe+E8kvw6/bBpcn8L8GxR4E
M2nRyQiyeDzaiEcHwD0peNkBrLptZvlIk792hBAdKg+qMpaznX3VOS81d9WfYPjsgOkMG1vh7j9m
ksNtATTzf2ZSUy9Xrch1pVKzeQ/GPs08TXOz5JloK65q6do7tyJ4Cj1T87QtYYVU31Kk84uVZO7a
789/P7vzDEanIUxlJGcGhzeh3fO18Gpxx81hHZC3IHcSE4UdrxMINioIfIznqhkdPrxVsgZIFNBc
OzaiXMpW9sKiH0JjGxq4QdcLfrDLMYVNbgD9AIuWcmCgdc64n4VgsW4VZBD82/tucf7ObAm7QDUT
SdcrzF8Eph0JJX6y4uoWy/lzq/t/RiPsgMwcM60aYKFE6xXfF9VzHj5VIGYsNy1gbsgi8L0S+j2A
eQoamLK1oGQewZXHQA1RBa2+al5F5kGfUgWyk0j3RwpkF1OjG181JgE2V3EzB5FekKEEPpRPiUHT
e3AtxbkzIymPCthMKhuIs7WTt+hS0JyOvmwZUgNinGaoYV/WAcEXdc8cjPP9vrG828u6ZmK+gM6O
BUmtsWSJhlCQG6e4zSAHxU9Zla7s1MWzcTYS4R7D5dKZbIKZukuaO92AKHMgKXs+zDKXOt+bVgIN
Yx7eaWW+lu9aDL8AqfvvNApXW18Vygge4dh5goSLfq96wQfEGrKtfEceIRHlqU9wntu1F+zi4Tyz
KlxAfdMyvSvmIZOZS9uv4uc82uSQZl1rpV88mn8t/Um1nq0h53VnhhUsRZD6qTSo2q1Rra/sEtHR
GCQ3jCqHhUTDm6rwVaCltXQFW7c2DMHDWINSAPuLZeqUNwPSIMPz7a2+uCAmgZQ7SCjQ2TIP8mya
Ms6zQS9RzmNIz8u6k4KjLTlKwQNaj25bWmx0w/MM72z4M7Q1C0OJE4Un0I3FlWmOdkDuuu53EoCb
/iRVidNAsotsjfRjDI6F/oBGqBXrSwNFoWPuW0AChYqhT6bF0cRy1CH6R8vXNvnTtM1jW9s13gGM
ykAU2YfKaSG0vQJcXLYLiIAJ8SAE3/PfzyY4oFLGpQAwNlyF36sITbPDJ1oC7gf9hYCA9PYolzwK
mHjAWIGmaw1J+ktjeY78hjm3Z6ia7AzTXcq/BmLaeu5E2V0Xu/WaiN2iQWjlzZLvFL8tGJQKhCgF
0qOA0uR3Y/1Rm0iDDqfIBLVvEL5M6eiG4EW4Pcr5R8U76X9I+64dyXVsyy8SIEOJ0qtMmIz0tjJf
hMwy8p6kzNfPUt25pyIYmhCqBo3TDXQexBbJzc1t14LTYM/w4xhVkqvcFPkaWmqYj88IhniyvS4O
o1hzXBaFAPgTbVYYziQy2Bz4FTmKSsi1tSA96kKgLsfqtous4PJaFhvJ0EPiYDmYDzblNpK21zMr
A5u8VyT5DYibpxGJ+7a7NSwrwDDWJm7ie0K1xzEF81T+eVn6knUBdJONGBi8uSgHnuqL5Uyl1Thz
7AHYbWW4FtWPywIWd9GeMwy47xgjlQRkOmkG1YD7QMNpO/e81oq6idCyd1nMUkRoH4mRHmzVyG3A
MMBL0inAN3SMkRUbnj6Rf8Ccso7lSJdZq7ReAIMe/jJ82AT9dxmaOjWgs6z1Oi7eq6MFSa9zYocW
ryfsW6WrwLz5RHMRyZ8YuePUL6tk19n/0DkCFw/PgD0zochtHXXPHbVtYB6j7GqcvqnWTmv/oS8Z
KMRodgdsiQlO71NlU4wUmWoFOVAnTUGrCQhCvM1rJbAljT4WIj0yVjalJC4hpLDse9XiD075eFnX
1iQYp8swjLKoxgLWpwFoswa2+XzlKBaDWXRtgI6XIA2JptpTCZk6JlHf4lZ29ptaAQThMOpPCn9J
4wew8sY3yg2y4NNaDL10h46kypFaDF87N+f8TZ9NmIZ+ZS11a9sHidvl/ZtVV7bex3IkNYhatR9K
ENJ5WmOV20QfH8Tw1k7OvTV9LwBUAvKhr8sSl4zQsURZJ8rMqLIKlykDu6XVFZ7BH7MmuCxkbfsk
tSj0To/aEMsSznbKYney3Ia6RrwSsa+JmbXzyJ2oaNcbA4WYGhFnPoxuYX2xflevwXgvNskeb5pk
ucmo5VRHO4JnIqcfjZ9TiAO7CevHFoS4UVaDa12HJ/cPzRwoN4FUB9Ug4IDJ7eROGmFUaX4Oc6Fe
sZLeCv58+aCWrtdc0XIc/DObO8mIh2bVD5iahAja3DZzWqCe3CTmbpEaGB9vkA67okbp9+a3Ifqm
1/8AYodeEtBJYMQa2Dsyfp4luFYkOh4RFdXyvtqmmG9QP8xk5Z4taP2JGOlNRIUjIhmFGMYwuseG
O0aaX6xcYxZfuM4nYqTdZHxqRDKDxORdekMAlEcx7fowUOemrUDRgfTA5eNbeBkp4n70TwBS6LyL
IgXnaZN2eOpTq3klehXE/FccAlWsf4JKYRLsywG792WZi2s8kim9xgpRerNh+myy/HZ6arMH1zVA
Q5qylWapxTNDnAC/FrjvwAM5vd111xZRMgvqx2rL7XgjpuKqmaKVmGRNjLQeY2gj2qsQM7BtY92n
3SaPd5e3bP5SycpT1Qa1BxpOcZnlTiYWNnWZYeTREz2mUJLAaZG1wmh14bK14uriagD+AKBGOGco
cZxumqOC2YHPooa497m1Mwawlq/lS5aFmDZ+DawoAOg9FdIVBoZbTRtZJ+BLAJtxBNSEGa28/Et6
pqno3oUrjm2TMVeiaNCViCvoaE+1bRijspESAM+T0XcESETzAYnTpFo5qaWVacBGsBFJwSbJIVza
WwiM6wig+8xWPactGp86ot8kxrSyvIW3C5i0fyRJFmmaqIVxUiwvdgigl8g1SDD2URn7eGn2l9Vv
aVE6Oq0w8oi6ylkgDCDLMHcyJIHrwQp6FVjhqRWMrbPyGi9puW4hDoWuW4jipEe/odzJqwQpICcr
3WTcEuyifbCoO6abywta2rtjSdK7HyvFBOgqLKhUNsBtdC36JZxAGE+XxSw4t/RYzLyvR+6Fpuhq
hOVCjDnd0d7ZVlW9YsCXV0IRtuMqgWZIukl5kVOURJHRKspfI7CvnDfKg978FwUAUu//SpFMXJJp
RhPPWWJe31cc3MzBMGwv79XSPBoFUCkyO8BtwuFLm1UPosjUGdarwChf/qO+Th7Hq2fFyw/Dzty0
h2RPr1DPvQM4/y26lw8PM9TI2jTIkqYff4R0qZKicHg/fwQbbwfzVeGJp3YrR7YmQzqyduhbvLiQ
YZMNib71GlCy1xr6lmwfCvIOBZQ7UGDl1NWQ6xmwpPEmAfniqy7ia2EUh8xIN3mee2Zju7YGKp3L
J7jkS8yDEnN2DghEsidmYiirZxHWlYgaWDS3KZ6Npqjcro08qw6A3tGv5a6WLMaxSOm4RK3nUa3C
YjQFvUVHnKf3xXdRa6BltjeCFivGfW2F0smRFp3RoYVdHau68hgZPsNa6fa56L5VQn1XnagKwsS5
LdCPvLK5S6UrTAioQJecMVzwP6e2JBVx2tQjdhctZBsjSfbA1vY0UQaCsh0eG2QjUx/ASo9CGBv0
jwZ29Kkq0X0er9iCc4sD6BcTdA5g8oFnJecL+xw4Dgno07ycO4AY2Cf1R2p/s+jmsjYta/AfbZJM
joJ54iGvsd6JasNWrZEvBMSn8AuqfA5V+K5W2k1srlVUzheHKg2miubWNUC5yGA50VToY63MT1B/
QLRmDJk7JV4b/rq8uKU8JeRYVLPmESb0A56eJgHqxwCkLRg73bpRM8sbc8sHAdS2UdJDkb0zG9Tv
AO0wo3EXmfz7ZfGL12bOHyJxDYg8wziVbgkhWkA8IWaqvrOswE1JNnok4El8YhBuRXMXt/RImPTW
GqaahIDaRi4MaPK19ZpN2d7poo2p/Eswg5/7b1nSppqArUitFssaY6APqfaBlhTuON3xobpLmeq3
MXPtaXUWZW2F89+PnvkSnwRgeMiN03oHKGEvNUHEBxgKAFDfDOPooT/9PsL0oJ6qu5Czp6K27mjS
M1dh+bbJuKuBNuEfjviPuZBR4gA9k7c9n68PCgZ5vHEi3yI+YNfc8euypMWLeiRJWn1PW6Aqxlg9
GT6I4Rb5LkfxC00i4TwrKlZUd/HxPJImmeBqBDyYMa8LzGiuOn4LkZ7WojWdXZMiGZ+4z0zFzGdN
MjEAEgAmxYUTvHJEi6/J0VLmvx+pjcFMHmuzRZ84+2Y47Drmli/CV8w1BsRKgiT+LDEcc/m0VlZm
SeEdONisENOSc85d90GdDQ6GZFsrbMXHWfJ8QVqHKAjY9yD/kcTQvKtNB0SfXkRBXp1aO2Aqbf9l
JX9E6Kfbh8GeZIgU2JVORFcpjdHNH7+G07QiZvFyH61EspWVwSqbjVgJGaN929U3mnjUShs9Pqs0
wPNPyVE+vDWAhGLSEE1l0qYRh3WKETtwPgGvPgzuZD7mQD03Xin5NkwbHt6ZYHAngLrgQbc2sbtU
UEav7h/p0n7GcMs70mKhOhJpFXmw4qvY9vr6ALqanH8BNAi3AAyBQkeLYB9cPsxFI3IkXNrljvYN
b+eEQJUAZzr1JhB2J9yPipfScckais9SOvZkrdKbFEVxHRcIab14ujVFUKPn3xTbKWnhvj0aymOu
+8MaDfCiIs290POFMM5wOxUn71Wngsw6jPdlK0Bk1gWlrWw5lnh5Nxff9xmWGRhUBKlZSZHEaBZj
qCM1YMYCLYlaoHCyzRHITOQbfMu/dgiBnA9vxlGpCkRPueY6VhExFVIhrjBo57ZZ/oM1jvD0yErc
STdfLq9tMeEM9xMThMBiAKGupCpR5didakIcGh8JyFrra9Y1lW+yaNgD1tbacsv4zpKmcwebV74x
gHSwDqcn0K6u0Zud7zNc4RmmH04Uas2yMe2r1uDoKMw9YveBPuTAJ8j8uCNubrxHA/Eur/zcdJ9K
ky7oJHSRpi2ksQn45Loe5PS+Gf46mTkLAeo+WgLmrPD8EUePkh5nQ0SdBKOrRf+9H6zh3qbipUpZ
tZLsWVgNlAWVesvAoIop1y9NosQD3ODcc5SPDqBjPAmsNYiA8xfWmNsoAISsorXBltOMGh/6HLNm
uObWVx7upxxUOvuWAqYkO1TV2/D61wc09/2AcwUZF2QcpQddZSrScNEIktExUOydaT9Nf98lZRyL
kPuwar03VVpDRNvc5NF7A6L4cvO3q9ApvBJ0FhFcsTO+Hr1gxgCHPffS3LkiHFwXDb3JVzMUCzYY
tet5q+b+oZne9lTTWBoJsHIIlAGSR7v8rMVDBaqjUXjovIzLoFOUueR3eW3nNhgykdzGvIIB+Hi5
gUKx9TipQshMC0/rnhK7BcHSvurXkLjX5Mx/P7pFVOdpBEBQ+I/UY/xpLDd0umvJ2//fambzdCSl
TnvQHdpYjQmMn9jGwL32RFT0tjxflrNwVbFrsLkz4i/YQiSL2yQxKDDZvJr8qRcPpXrXrPEqLljS
ExHSgxyb9eQ4s4iBfkV0r7V+VKEh6de0Vsc7d0xxP1WQWmAuDg24cgMZA1CkMs7DG0P9ELXOo2rz
larTogQboTUy5Xid5NY4Q0vjMAlRUuOtx9I3Yqz0MC7pFqjoLDBqIkmB4snpqfO4Hrvhd/mMvnTG
xggrNwvvSoxzXz71NTlSDKQPJdpdeySvrcKP8tyNKIBsUc4lK+tZ2i8Uj1G+ReYXYOCSs8IZopHa
Qm65de706mfe6yvv5u/M8alfjawAEpNAMwCyEPpyTnfMUmitDgLRXH2Nmaj9hx651G+C8KPbjkHh
qu7rjX5lbMwAE6eT+1Zg2kFcRT5yBS6yIejT/gyDCJ0i4KvaXt7jBdgjfBoOcWYtmyss0nPbYj6y
HEuEY9ys3W54VnnoxkCVwhiL21Y3jvOLWOkDM/gmSx9U0e1QPX3muuGrWguA5Qrmq1kLfhfuInJ7
oJfBUwOYEPm6tzwPOyBsIkS08kM48UObaFujMTcjruU4rWH6LYkDDS1uJQoM0GhpC6oKfAE9hZ61
3VS/jzQEdmgx2VT3qjzvcjcdNQKwNN6Yu1IpMLVKiKDuNND+KgK/bODwKbddAI1UJdg97RlkORXd
S4jc8L1ZCWL6l89swRriCQZVOto0kV6Xy4rArp2YofS5l0y7kbyp6XW71hS1KALmw1IBhoGGSemK
x0LX2onilRfDE4p5Y3YNf/ryKpaeX4zc/JEhXe/RBNA2MNXhf7Xfpg+C00W3rvlTTz64eMij1jV5
sSJzeVkGTK+DSR9DVvamZpxUSEx5ZruPol8JiLKNz8vLOo8jobSgAv1fEdLDG2qqXeDQAdMZBr2y
y351pp+Wt5MT6N0/OLDHoqRDcsYojwmHKAek1JG265MPVPkuL2fhbpwsRzqkjI99p6mQ0SSjm+Qu
oa+jXbiOdjDWrOSCuT8RJbljGm3aUKshqq++a8pV3v2qB6+PtpcXdK52Ngzx7PRpqBDBukhiEjXu
FA46SETe+YAlMbBxgR7BTpKfWYyWXRrXPh6+MoD7FPkN7dtfl7/gTAnxAfgBDKoC/xzPwfz3I6ep
Gge9zhk+QGtE5OJfRslm7L9CpVuj0DvTxd+SUMlEZxQicRmFcc7xp+gSaj2HhG9lLoTnAJ08YEhc
Diaa5dEh6rYmHVfs05nOSGIlnUlRmgoNDWIbtBwC9T2hPslyNy5DN/prAE1JlnSaZdtiskbBZiYd
YOtKHGi9+5fj+m8TzwKeFgW2FHK8xL4FmLbb94d2raPxTPVPVyGHojZXnSlk2LEIgC6tgu413a3U
6I41YsVmzPtx4onMktCyASdE0+cXX1I+fcxyTrCaDB3ilA8o3uG5cl4nY/S6JLsv2todu2alU2RN
qmQUVSuJzZB00Ij0qgf7Qm1dY0bFHTVvmEGO6k3Mis3lY1tUwqOFzn8/umVq3FMVZVGg4AvdrysN
mLH8KSsbXzUVTKes+VGLJ3gkTtL5hAPP2nYgLjdHEH3uLfHQdKNnrD3Mi3J0HB1mbjC9R6RloY+s
1MYRjr3lVIc4pJ4pikCpAYhSro3YLO7gkShpSUBZcYQpGOxUBzyBT2vYJdmAGkvptdZa7ndZFqJi
9N3AUZZDca7bfV2UuACmwW13rD5pnF8hwxT7yLHtWrI6vDT79Gf3YA7D/0fgb07OI/UwqcJLocJu
YMRor9bkykq6Qxep+5J/Y3Fzh0kSFzWl66ZQcU3y/WXlXHwC5kIhMB2RGpINczPkVZgj3wxGlNpP
G1DQTl+hGa7Y4UVdOZIiHWAFEgXOUkhR48RXuNircbrhIN3NzWrlgi++qsDzQAMQhgHoWV7DBtJ6
GxWQpbBAFzl4NdFOmft6BL4D4toRCD8Ml6zhXSzuIzDvUMjGQ372luvcaoq872FXRlDAWH3takbq
WwpbyUku2q8/cuRe+jFW+rBQROtVmePlxgfoaPsSrMWAYMFEstl+Nx0SXFaR+XDOFPRIpBSUDrZe
mooBkTkOzIl9vNei8LrmI9VKV7VWzm9NmpzZtWtMXtvYSNK7evgUKY+WcxOTJ6TBorVwe20zpWC4
t0qLlCpkWaIJJsVHbopNcEZeS4G5Jc3PEO9e3ss1iXMC4OiyZ6A5QcsfJGro42PguUidKOiRw45w
s1GMfMmT4Q4DOj8ui51/9tIRSm+tVmqJsCuIjdCrUjS5HwPZ+LKIcyyz+T2HKwnkYoJODrmRQi/R
zE2TEd6Jch2L17b5xrqDAaIofQcGkbbcFWQzTbkbpg+2Cg4pjBGaB8r3BohHo+RvwyvpY6R9bsHf
IsYcCxbWY8HHoM4OyOitCFnc1aMVS7uaG+iO6xusOMuujHYImpH5lzd10W5iQn4uXQGnVJ6ioziq
nIkJtgxbqIkfHQlniDO7Wau3LpqvI0HzhxzrJTHCOm0gqK+ZWwmQ6xivmrViu86FgIEJIxiY6ASj
hir7lm2u6TkagGFIkMRQQN1UcbIBsvBfH8upGMmCKDSJjMzA2QMrUaCqqIK7JWFrUHDnR3MqRbId
CoANmGBYjD3pfpG+tuD3asKv3vz4WxWY5SBJj0FReAny2Io91GaaW/B9CLO2oELetQ4FFVfPtr2l
r2VCzs0ThM1jzFA2DZotmXrdzqYalSiMK0MN4vHJSD2b+vHMh5oGiD1wa1fMxvkdOpUoHVYRG1YW
5SreM2u6pV3rMid6uLyDi2o3d1/8T0rNkXRb0AETnCMWpRj5V1n25C0jNNyGGTikLks69x1R0Mbg
DQYsMPiKacTTW5TXyjRoI0HTU1aBQ2snmHFLOt1t3pFmvSzqHGUBU9/gM5jbSzFUeTbzyLtKz+zC
gts4etq3jfo0uPpD5dUH9M5lbuP33yKPf2lrs3y/U/anT8mpXOnANIRm9miZrUfdZ/sqv57uu2C6
E5sHDTTp1OVuueX4v2nkOu6zGQyeeOu2SmD7ZgBK0l36qnmWq/qOV11XPgv6N+PH5Z3R5y+49IXS
zbSrqgVV2fyFd/E2fq7faBB7tu8E+IJDHfRIZk9Xtqs/AvYs3hruKuDbuQtzukWzzh8Z00kFtDQf
8AFgZ2zbN8161tI9Ke5HAy/FinIvuLunwqRHKFH1qFImCNNzXyM3hhlEoAtT0fLbbsL6qQ2DqV4x
SYtqfqR60oUae5GWSQLVm2ttBkdnAwUxeuWKcEfXXsClvTQsTUXNDfcXZK+ne4mRgVBUCsWVqtxB
MVzM17mjAHxeJHzeHtZ63s+bUXGtjuVJ6l0mIEJPgb7hldkLQ/OCelvUH4j+PKe6UUZ0Im1s7nVr
KPFLdhe5QMx5IHIAWLhkOIZ6UOIsD6Exwx2YFZXEcfMo0EDNl6GLUn2x1/pUlmwimftTkHlE9Vcu
zzsJkLNGsAZ4LNv07QetXodw5R6eN1FhK49kyOmqxtRrnbUKXq62fZrKyef8U2TJBwH3aztq91pN
DrWZ+6rdY1YsCrLpDeMbKyb5vEVG+gpJgdI8ifEZWGnf115tfjVh+VAM1UbD/GCiv059hFDmWlGS
bSs4Sin536atJfmSQmWVZhZOiV2wMFXTABJtIm+Tdm2m93RYActc0qLjDZcMX1WKuqEdlqoi29nW
oNCgvsF/GN0GznbW7aj4F+NzLFGydJVppLSbIDEbn9NmOxReVBUuaow+Ey8djQKQGLfq32daTxVL
MnkDsE7INEsd6EsFKEey5nOtbaRk4OxCM7uuhoCunGI3AgiPAhT0rkwwOlIFhhG+lkrpTqX5ePnp
WjJ2x9spmQGlC+vapg7MgAGiouGJZKDVYdSr459puk/+Pisz7yNyJBRdeOCakfRlYhh3zVWoZlT8
6plAMsYtQSrz1xiRv2/AHzGSkuhNKDQ63wA2pbuwG28II4GqNyvRxZJDfrwaSSvMhEVqZ0CM2j2W
/fwoGZuy9igabi+f0v/DpPxZkKQeRhOOaaRAUhvX3pCzwEzerMnX6RZMVuBWmEN405ti3zDXuhkX
36d5jNcGmqwGVGHJnNlDp1UTiTqvz83+Z5GRYTsjU+zLmoLUiheheFRq0r2BObfxRcurK2LWfdCm
xRob05IXQDQdM6UaAeaGOivzkZdj5BZPaBt3XiGIH6fPNcAdECUQEtBkpVTwuxYgu3THsuYLeyQr
HEyRZB1WTVvuA2YSMiFsSl8ajIu0znthjD6WeWBmtm10652Cb1RFj6cY+mtV/FLsYgP13+fqd0eL
PYxHb41B2aZJ+Ni0KdgpwLjurA2Kru2PdLuUuM7Q9I1vVtSfQ7nv202tHCokcdW1WGBNknTBHFDn
pXEBSbYTeRUNyvq5Ur9FTRxUwMW5rPyLpvHo1KVbFiGBRUBMjDx8vmEtsEM8DBEDmbl2CzPxFP6m
Ja+XJS56uMeHL103eC8KnSxcN5NuU3Ov8ADT+EpqeWEL1ooHZ0R+ibsrQufTuaRxkil2wLrLGcWe
GvUD5dAm85B3b/mkBR1AEcuWuXxOGT6Mtts6VyDkW5G/6KABUtdEcRjzZfLsdGOMIe1Y0nmmdo0H
z+st7oKpaEpvcc3r9sOOOsy8P2qDZ/XPvXNlqRh2XWOS1Zc1689XSFtPspHXvY6voHd31juGd7at
n+7R2Ky6xGPw3tzeV/eV9712Y/cXyoXqJvOVTR44/vR+eUcW38ajDZEORGsm0cLidN6gAHRf7z+Q
xADfXTn6XG32Jun8gZtrPZKLsSQ5kioZuTyKnLjTILX1qVtu4tj9+eHcJm74I0YYieZ/bAC4Q1yM
dWKKa6/shrWAe00RJNOX6EVW5WAq8bLWxeCx18d+Va+x9hizF3qu7v8dtCNNVFZIgKe5CSlAIisC
vtNBeGftv8BT/2W6xo/Ri4L6LVRc20/25ZUImIuGiHfj8bvmJZtqj04JP/PXL+GK/sn5KN4xwxbz
Z0WDBvT8trbMTZjFmldF7fCiCFt71ABm0Hu0j9lVxxMM8qZFwn8SLSWgJg1H5wtoMOlBdJpzo7LC
Zm5UOmR8mIaQvVcia6410YUYT6Nm94gWbb4Z4xQDJXqfOX7lILJlyaCALrKuHe7GcRNGAci0m6so
NdkOoKXGoQLzuas2ivYwqNx6QvYhQbKWUrIL49p+K7o+vMraaIxcNNdyH1cKGW+jn25L6uTbVBmc
bVd2VdAoCsaCbV5eFxjU85FcRotZ0bKXvBr7q9ByYm/QmwoZdMcub3KbOHcVxnA/wW5n3xR8qjnY
um099dVKUGsTmqS8MuIh25ghVf0SPacuSH8IUryd8Z6wjN9XUO3CBzl8jTr0VPoTK+JnJRWWi8FW
+57lYgTQEGl551rTpO1YbZuY3GOj9V3FBh7iJioZMoRcjbzeqVXDbZx42KHrMNyD9IYCuTYFfw93
nPbVnsT4DOi95t4ehviuUwEHhn5dbd8g+RnkvVB/JY2OxueqVd8F0529KGP8Ymi3xaYeaQNy7lFj
+xbFqKsoI+qDGvaR4aM6Zb8IVbCbuBmt2m8atfwRTqCuD2OLh/PQlbHT7KJGc2OUt+SKo4nOcvWY
OeUGqSzC3TYMzQLFpowPLspB+ujaqQ5cvKGLHkiog1K9qvPwtnMs/R6Bemy4VmMXH7SNwg4okxHw
WjraKmi8a6izU0lJ7tUwY1dxYSg3jsVy5tUq8N5bKxx/WZ1FvGpKS7a9bCB/p88v3WEp0iQTMoWZ
isui3ySP8AU/Uv8+uwr97wCQ2Op31T7x3/oD3Y+b2AWJ7Ir02UJcki65O0XcVY6YLaW9/eJIqu3i
J+CZTA+lq79PgR2kDxj6pNf0Lryls91cm/JfdEwczBCDeRlFWLn8NOa41iTKsHpWEZeNzY1FJjsI
ef9ZpPb3rOXXtMShmdW4v7z0ZZ98hoTGlQMoiPxWJ41Bi3oASnyudZvQALJjZTufWdyQTWsIvAyW
AqdTQVpWzZvEVTQkkqqqXEk0zG/x2QEcfYX0VlPWVraKupeHmtRtqAxbouynYgsCdf/yeheN8pEg
6SUWaF1VUFzrPN5wpHt5Jtw6Da9NVXnnie2KVfy4RQ8QrcFgtAf6KLpApaBHyTPHHAhgKll/MPDi
jLbf0icNtplFCG18Mdyka+j5S6sENMGMlwN3FyEytvso5CBs1Hk+Q2Oq7VdJ8c6bb1ZrujZ/M9c6
aZbXh0ycpRs20DLlQDyKQeTdtdhRS32OBkzaH0wMSyvct9GsRskmafxEWyOaXnIsgGKuYcTfQJeE
XKwQThLVgpUdjFGJBtf0ELMkqBGeX9aWRTEYfwUhxe9JIMkuRHwsGhHCka6mXZs5rqXc6OzXZRlz
gCOrvnkkQwqAEPuC6VGHjIjWzUZrmdg3WRQGl6UsXbBjKfNKjzQiHEeDNxqkiB7Dn1nj9hg36XW/
HaKVIGtZIQwkZVAyR+lPnjxLrLJOFQWizL4Nph5uNt4Qu5m8pqv2AAyz3BJ5tri1fVIba6Z86cQw
w4dW6xlETpMHgxAdR+jDZgCFRSMExkAT1XKNSKxkUZbsNW70f0uUzNWkORlvegSSmXKNy+YDyvUb
JhdeUiX/0EJc8py4NVur0C3vLLHmghlmFaH/p4doZogWMOLaeXW7Cw0307YCoM26N+meNQ1uo4HH
eg2NfWlD0T8DslFAlqBWJxlMwkcF8yNYqmM8mtCXYgTn+cojtCgDDWsWBgnxH5n5ZSiayalqrCu3
okOjb3VR7+r65+UbsPjSgdfzPynSRUuZ3eash5QEM6faGOMZyx4bkGp1xPZAwia8om1Bvdb7fWs+
O22p/MPbc/wB8zYc38Eag6dVAS+DZeM3a0D6bUq+K0a9U0Fw2rK1AHjxyh+tV1JSs9BEL0Kst4y3
TLwmwxtLXgVfuQoLrTNIXGKuHtPQDspPVFLKsIgLreLwXSae/ZhU+weQVwKTZq7RRdeCfBcNiLeB
xeRyI7kieuHaRZa4YLDtXceKU7ceftS2dpOAxpqwNb9iKfA++jhbCg1LarEkCrHl/eQ2yWGytxy0
VWbnpSrIT9ZwS5b1GJOjGFugNqYhTw9Yx9x/GM1bAX4Kty41v1WqPSnLlWTxovWZp0f/rxhJkQei
9WCogphUvLH6jk+pP5KNnduAMwI+A7LGawDqawuTNHdkWtjEAhLVYvKYHeWujabjig3Niie+JkjS
2Si2aqJ18w7Sl8y8HcBQUgN+9LIlWNw/NFfO7fzo/ZVBnQnN6mQm7Ab3LoKf7K1Pb6Mx9bvwE1OK
eKDcDqHYZZGLdxHo/raGMWnkmyWHLK85t0K9gu0xN3Zjg6odNF43I9c2l+Us7h+6YU1A/IE3SYYL
y+D4TQD1xduLrumJ7GPk/ICcGFyWsuheHkmRTqmwZwCtCRvYmPV1idmjTcSUd8rsydV1/lBFQBW8
LPEcNQt1mON3XRI5MCfrrUogQlO+M+429DpG8cwOG0/RUG4yXPjUVuuraaDHH1EzANyfrjR3Lp3h
8SdIL+FgxHmexvgE2hS+GpubjDyOZLhv+cPlxZ5tL3qYMGaC1xD4XKDEnQ/5+J2YRAj0RMztjYAF
c8NM9dGac2Un1fWgsB9lwv/aY/stEEozd/9ipkfSTszq0CGyZ8QQpYUV7lS/N/g1WFZ9Oo1+2zhA
0SrAM95vwRyyNjY4//iJ/zsLx5AisTHDg+ZjSTiIJjFINAHjYhCO3/bqTlGdDVXBl2OaG4UbL1PS
A/sCpDn6s6ijlbLzbCvPpKM9cf4CwPHLgxwlxgMmcBxi9Dr66mM01nRr3YlnaoP1oVUBE3oU8REs
wOlp5iIaGkOEQAkMAxLvG+0wlAEvv13WmXPfUBIjJVBAU6ugGoptVF9rPYhejC/1ffQBSkYid9xe
FnZmZSRZ0js3lLHGzAiyBN0jgHCT5s6x1278/CPyySDwQvSD1jd05Eq3oGunZGo7ALCW5rDBtE3t
Ip+teZRp4xbWIHNLs8/8vMrQFJ+y4RZkDsiE4mm86gr+INg0rn3RvIXSFyE9AL5XdDKa1hktxJT2
iIA5Ji3HJgsAu4YqreaGXBxog3qO3u6oU99iZmg7muFNTKOHuPnb5qV5401AQWI+AP8tj6waSdgT
0HwANUL/BbxQt7BvQ1W5504PRNJh5c06d5h/S4NTN+P5IOSQjtkQHcCrZyyfWkO0ASbBayc00I/W
VM27SKx0AzSBOxZN9FY31JvUVqifTtnKBf19ztKuz6EWAnAN9glMDKf3JzTteBBhDCCT2uoRSIrC
UJGVKsiz4qS6j1Rwi3a9ISvjA5gacMmSNEPyDm3j057StH0ejIxPLlMo+bQFkq6ZYkx4QUiRXanN
WMbo3cEvuR2zuufKSTS/DmukTbuSjUE0WcWLbjFMuLJKe1YZUX41ZddsnVTRX80wbHY5Gws/jcl0
HSekANJoGKLtAmn2e448/1/Htyj1omQ97wTgVpBSOt0NNaGqGLUEV0+ffIxToKnrI5zWyOLOL/ip
FMnDDJ2yMOscUhLjEKdPHB0J2ehdNiLndhEy8M6B/ccG+o88glW3RRVODmQ06NyYQCALeB+gzseA
Mrss6Pw5PRU0xwhHz2nmlCxEcz8eGB28Ycr3qLlxjGBq3Watt+fMsZxTDoDAMaiuIZErD9wrIc9R
dIHJAtScWd6JxGf0SVS3uCpZ5dNiJQ44C25wP2cvFvAuwMFAi7C0sAHtcbooc/SKg7BVp/el+Z0B
sjXTWpfbxmZYo61ZtAgA+THmCf+5UViSiOIK6TlF+IypBMd+wIBEyd9K+hyLT+48JACiw3vTrbUI
nGsj1glNQUg1d43IwAJ9ro8mzYFYhjrZbtBCeCjZndWSle1cXp3tOEgdAez5LFObghGg7Wf8qyrs
QWHz1Y0A6j9Mjou0pk0CnV4J0ETXaz77udZgeQ7SmJjYA0yqHI7YhNHQwrCEZ7GXiT8NNcpz10xx
M+VFbXfaGnDKeQcQ1AYNsCoytgTchTLSNK94XYCUA2BX7KUQ/mB4aub/H86+a0dunen2iQRQogJ1
q9BhcvSMfSOMPXuUA5Wlpz9Lxvk/q9lCE/aG99UAXWIqFqtWrRXEfps6VvJOM/TZHFTzjlX7y+dw
K9Ra2xXOYaJFhTIwjJM17T62xsMwydSpzo86hoYWAEwmunjO2Arrdmi1rMAKQgm+ao58OEw8X2SI
ANCXPCK3NuXalBBvpWWIFAA4L1wWtmivNw/MyBySZ7vLkyYbkeDvwwTyrXUEM4GKlOL4MKbvdl66
wfQZSRETW/4E0gTI9dlwKKhFnfqThcWyKYYWNy0k5+wnO7Ed23isg+cOLQ6mjMBS29oPJjwJXqlg
9zJFZ6JyBakhugR4kIVpVceunrUZK+cr/LEJvkGYXdFvu/BjKt2cHSgoIKq7CO0jarJn/TXRP2uF
O3n1nM2HwvTiIn/6+6lff5+wX03e0NQIEXgACZ8Qp592tfVIm59tLAlxzoufOJFwp5A5R/0ELk54
ItCaNWpkYCZq3FBFvM8msD07PEJDSfrIzcmLVGR728LPSnj27EeFun3gZvyXQa/S8VvBRsccXWI+
ypP5y/4So6/1pwnbvNPQjDAuk8Dz64nkmHwfhQOUraj9kuQ7E/Wr9FAqXhbmXvEPJGnIPMM85BeQ
9BYfZ5yDgQll9gxwRALUBCTuAQAgkoO85X7XRpY4ZR0eNJVdQJ8Vt4v6vW0do91b+Y5GL4NxyIN7
TZbEPw97sNarMQlXKOeTEcZgD3BNA/1JpqPTuxGin7bs2bnlOEDug9SsiegKtZjTYSFtjy1XwtvS
tIdg67GenyI8W3T1I5N1k234DVyXv2WJIJZxVvCBrjBgKzpMxcmzGdZQwwV6u7wPVSelaPWVhHMb
63ViTVivIdHCTFn4BtPkOPMSEt0RiB50x9ScXP9BIfoLxebLnmDD15+YFNYsgY5zYfQwqdXUJ23n
DeUtkW2MjQU7MSK4m3lIkqBeWCHDIXd4doU4GNPqMOAEZWhjbXPFcJ5QkwLvGADUp5sjLxI906dl
DrPneDwO8V1bUMBoPCP09eIlTnQ3QsNm8RmbN8F8sGjtDToKaWRpIAFlfRvu6gAtO50PoUagiAEu
6neIKFLdKaP7wf77SxCVoT+fK0wN/GNXaDF+vwYMwwZcTa33Fv85KMy3Pi8v9Xk5A3I5a1vL9lu5
g5pB8m9eopSA/ywNr1HeYnCz2a2TRkcy+XW8q+iNrfpa+dCaV/lUuFx7so33LI/2lewKOm9DOfka
lMZOv6YhWTAQgq+xMc2gLg5vDTTKp8Rp+qNZhE4wvHf1uDeMhyL3hvEf6A8xGf/j9hQLjgpyAg2q
c8tkPIz2izYDQFVejZHkAtw8X3/MiM02yhwodhPDTNG8x/XghdWh4IXkEG/5jXX2RvAbFUQIoH2M
7A1lx376z+xfNApaxyse/izZLiZ7yUZaHKxwc0JPDY9BcPwxhPZC5NbbczQOqoG3Uh27AOFm8atV
+llwNeozOsHeKFIqLUIcyTB/r8mZXYjAIuGIKjHKxKdbxsqVqQ5KE63yTvOt+8h9+pN60WcJ6JwT
H+vUCT9R+nxrb9n1JLG9sY5Q/IFODdAgUBT+Heeszk5atzywQMu6MKox5uXtvh/9y9O6sYrATKvo
+CAWlOyJcDyr3KpGHiu4PnmMShSag/aAtIGSzjFiD74okdHbbtzXa4O/866rMZlaUavVGGDb6ImT
JWiBio9zd5NQSR58a+5WA/v9OF3Z6QnkX/XcxntCCYFKRDJpRNPOPyzQ2ogm7I2qM4oCntuNID9m
By6134ZaUibZuMcg2AvK4YUOFjtBuFtSU5lzmmL/gSvwpik7l3J0KQyxXy6KiX0imbeNq+zEnHA3
xAqeEArBnsu0zxQAtVhTnUzxObtimEuZDqPMmrD9aqNDWbaANc306uQDYi6OXh/G1DO0x7T7urzX
N65pZK4WNiQws+CiFlOflpHZHCix1L0G4eW+32Uv5X66qo+Nz462q7zGrn4f3kAO7U75AQJcv9on
Nx4cjtP4oXf5W8635+mnCNNMSGAWnaVAobbheGxctXoPGI/knj8/azACngAkBAHtOusPMuYclaAR
49VAF6l3HkczcG49Wcrx8mDOnQjsLCw7EJNDHV0Mf5I5LEkVw46qfqWWjzTWzN+0InF68zG3Bjcy
JBfcOUR9SduuLArTh3d1ogYBLNL7H7FL3xv/GT1x+85/+WU783v89Ctv/NgFPCsGcMjRvfimcrKr
8jnczT71kdrbywos5+f09JOErZyRoVSnfJnswAfBSW9fNe132/AKWRf0RmlqbQlAIsHr2KQaimUb
z0AYIckbBPHOaoPwFixDyS62cwORU11+6pEZPkUqi/ZmZ6cvl9f8nHPgZAmgZnH6FWRSw2Ew8RWD
W+PVgLZ6229/ZsR5mLwKnAMxjs21crAkB2dzmnXoxrClEwNcY6dmg9quaU6QfW75bQMVkEx7ZNb3
0fB4LfGEm7t6ZWk5XasbJDcSUhdLnjsdQL2I1i0QrRCoT5T6IRreev1RbyWtbZvndWVRcPVMD6CH
S2GRWvty8GfNQjniPqj+oRKFHfSn6iFSMetjVIzTUo8glhubaCtC/xBIH5ELqLuvQH8i8cto30Gq
5vKe2V67P8UWYeMGIUlCs1jGp3ogUXdq5cG0/cL2ySDJPW+61z8DFIvgalhDgLmEJUX3AZ8d5gd1
er88mO1juLIhXP6qolRoBougs7IodJd+jmR2Oze+HcQQzXjtE0eZjr1MMXljZCbYWJDAR4IL+S1h
jyQR0JcsjRHbJzeW+pAZ7/nfRxzIHq5MCM41BmwxGSbkqNLiodUe6v6Vl+i3uNc6iRvfSFmeWhJ8
5siBukGJEA/R9/RDd+vCyZz+G/pHduENvXP44OpO9HGFmOe+uaKJ8/VFfmSS/MdvCOtpgL8kS1EA
xD0JwjaxMD6BvYWNHYrAqgoCC0ffsyvywTMn/Vbus+sicuer8WtsdpokeNw4DSd2Bf/COyQprR52
WfCQkeeEu4y5Ohx6Mh3+fquemBI2DXihmVWZmGeWfbXKu/lfNKCNZXKa7lbl39TkNgxk/VobvuzE
pLCJMkXXC5ZgdEgnDer7TPa1fVPIaj3Lr1xaO2ED9VPazBPDwGz1c+o/qOIF9hOPnrL4EGgSn7I5
IgZ2UvBbLzlU4QFKuqGJhgGZRh2Jgh5VOcAgw+yGyhCgmyd8ZUc/vXfSoddo2sJOON9rhhdUL70s
Vll+Qpw2bHh4kCVPbogBW9GyqNQCSFkAQwdG1y8qyzRvG2AE2swEACjxWUkZsgPWDEnNUKWgg9Ge
Zym346YJsIwvlSkAu0SQFRr/jAGDXrzUZ1k9mZCGunxqttZ7oTH/PwOCf49aVRvnIgcrd/5IUEzX
0nsre4pk4dzWcq/NCNuqTniPmwrjiJrjXHyzuJMEkvO/5WnWJoQdFYVNiNY/jISV35T4O5idmYIE
3JQ6mYyddXNVwMzDGOBZmipCdlmqD2pDUF8zYiD5K7fJZZBWmQVhMCmClbJcqsotrgTkgSpDEoVt
LshqCMvfV3Ff3VbI4dmAASjRa6y/0Gl0k0GyIps2oCS0KJoh6SeWBsNgLng6ogRfjveK4rHyhuZf
l7fvRvi6yGz/z8SyvVfDyOqwSfUKJqrprmVOZ3s68FzVLVcOXcU99JtKzsuWL9YYEIeoXUA/RLxH
gW5QUZZH1jGadtxsPK3Ek2vyFPMG/plL2TM3N/XKnDC+1rAjqMvDHKtvBvUQW98s6k31AeyOlydy
e63+jEu4PIee8T6eYagbf5jJnoPOXpdsuc2xoIi16JItlWLhGmPcziEyg4Q8rV6G6jWOjnoIKN5z
kkgiLokhS4jAeTd0ec7h+Ml06PMXRK1Z5fbAZZl/2+kF6I72Z0Rix1yoMQALAXhzzehNyUD5Wce+
LQOeb3poG5oJ0F+Hao244wiULBJoKmOLg8QXUllogSIdZCIlEeKmx1mZEXaa2iaJGoUwo5FHRXnn
sj6WrZfEIjaLJWZAriCwPz2qZWImRbAABfico/M7umZJ6tFYO6Cf/ZoMd2NRAEuiFRyUPI2kU3Sj
JIIsgQF0u7XEwBCdOjWeFDS2WDvDFd2p1/keKV+PKA4Kt6BFcUAYlzijxOTv+oMYfqxNLp5k5Zrg
KTqwDcGkti+O8dNLcQSBhfpmu9yrvpA92Ed36qP6g7oKOj4c5fPyed7aNWB1o7YBDTT8E2a7pblN
5wKHbWT3JXoqjeQwKMB8HS+b2XIbwGEs8QMys+gGPh1k1PZ0bhhOQKnuteC/frqf0Ot82cYGxGpp
IvufEUM4z+ge66DwDSNd5QJC46H5P7C+69beNlzwDM7FUwJCgUxyuLcOxNqqkPoJJ4qi7WK1Ka5j
9FlV+tvlcW0ukYWDgLONrhIxP1Fr6BueKxyIFgQfnaujA2cPEhSNu9xKzdY1oEyQe5dtbt2XFMhJ
Fch56BaKkctIZxAPoj/fDVq9mBwoFyag+aoU7lpxy/bGoIGwv6niW6UNkNubcnV/+QM2N8yfQevC
WqKA3KRsGTQvP3LryNn3rttdNrHtaVY2hJXjaGDj1QwbqnkEl4mDzjyATx6y9mFGirgJvFIBG5d/
2erWpYNGeMjm4U5YSuSnJyHLFEa7DEZ1hFIZ9TkOXWBnjpJ90wpJYLW5c5YKITL8yPKTZZJXroXk
tOttu0PJrI49ECuAALPlTpRpiBOljDCbK7YytnzMythcFlkwckjDkOph0r12eE2ZZMU2584GN+NC
+YzSheBFFLSDZ0U2YMF4AUVsxbHYBx7WwOBB3SwyJP5k8wz8sSYyv3CTt8DAYEBTDJJ19n2u30N7
fswLck0KhlgBXQK6DGR4fgPh+l6ocqEdBeyaYQhjLBM01yMqKd1i2o36PTqce9CrgOPH7cGS0N3C
l3Xsi9W1A7lVTzVkL4qzZVzsQ7aCLeVdVbMF+4FSQLaq7QGL066G+JfOH6NQcuecg0RPbJzl7CfL
CAyzho3G1h/R1OXkne6O5FdiQMMq0Q40Ln604fQ96RRH69RjlcqUp8/Cc+ELhKMPYqnWzBi+YAFZ
2oA2NM1dFbXXZjt6BqLzKZbqvy836ck9D5OqCaIGTO1GwwPPlk4BVS9dpQLwf6+ggf29mxeiFDIN
7VNk9NUjJ4qR7zSjAq9MYFhheKOGenqwqrKnuy7TyVVis0H26D67wfBlS8SFZM4CbBUbP8yxL8eS
6gVI6oy9MrNdFf911LiYMNGEhWaNDfRnb+bpZOHKR6tseOQac7W+kVxZZ85uMQFKABPZoiX+FSIZ
0k3cnlGCdqs8P2g8dJTxpo416DL8Pd0BrkUVSrGApeHxezZfZZKl0C0GS2oCyTkIUJX2lVE+hrKr
YmtESOeA5QBxE9AIwlWBnlu9ARYD65KTa5X8IpwfmpFA7M5QJLfS5pFEtI0ACvjmBWdx6r01dIrr
kZUuaNi7YHgdjdkh0UHNUjcv75Xy1eyuO+Mq718jU/Lc2zqKa8tC/NsXWh1HdVbiFXZr8Vu1OGqq
4hr0zope1VlyI57HiNglC30DnhcUzY+iGHOiR2E+kRJ04AAQ6KX2NPUvdl/5YVjuqqR1WjrcEpLe
MIVdNWrw/fLlvzVW8InYGjQTgU3+vQqrOxLEeUbHx6J0UTf+NhmRo5V0ZyfMjWryjs163Ya65Fhs
j5jh9GkmkCoQyz1dWWWcaBSEGPGYGi+jRq6USfVGtUUpzwxvTHVwptS+IhV1jeAz1/+huRZuD3MN
tAbKlJZ4odAgUq2+xWkpmxtWOW1zZAOae9HEjkQSs31m7+1gl1FIBUD3Ar0ssiVfQkXR8QICvqDA
8SrWxNd3bcdB0xE4hiE5qjkIywy0oSpfEXyDqRyy6agHt+Pg/v1KQ42FogEJkGtEe6ezDpF4sEwu
Fwwa/pKbtK1zyLm11S1yG89zF99ZSQDKZ7uV4GO2XIaNzgFoJgN/eSYkodK6yGLwPLk6Rxagg3yY
Od3H4+AQNZRUAM6CMUQHCwkLoAcGVGZFMpSg0mtilWil7Y1fdtPt0b7otWXj2G19tFAEvzyf58H6
Yg4FKcjywSjq3acTCrnRrkuX7gSEPs8jKOyYlrslSX2VcXS8P/Q2cfsu2IWqTJlmY05PLAtLqZRm
wgcFlpvgYQgSty1qROvhDi0isrOqnW9VmMLlpYM9YBGiPR2kMoGpzM7hH9qZXulx4uDmv4mU0KNV
7ae5jo6EaFeyp9mMrufB3DdERha2OdgF2r00aizt2qdfUMygmosKDHZWfrTGbaOgJ6l9gsDF358P
IMdNZPgAxoFUmjDSjuVBgzOJMFftrmrW+3DVgN2pv5SiPSj5eMRjYi/ZQps7FtBFvGnRFkjEzJJe
WVbBFNhM46NRHmLjSg33dXbQCbRQDtHs5dabodwU9k5LXhU8e9vhYFj3nSzFtXELgBQYpPZwyEu7
rxBid9QeI2XCdySQTkv3On2xjFtWB24aXduZsbs87M0V/WNNzIr048TjhMP/F2XvtuSNN5E3juj3
kbm8renVGAK838RZSGmdbp0AnXRD182gQCGg9VNiN7G7p0KtriOaPo12/Xh5XFshC56CILxAvg7d
76Jfb8hIYgjUl8ACTpBWrZyq2YHEyNGr2yJ3oaEZxE9B8S1msQsIx2Xj+sZBXdteDvLqIk/7QSU1
tNvQCRy6c5DcqJGMtXDjIYbqARrLTdQQdEBeT030TVVFLGAgYAYSnSWda5AJUWB8vDySDfILEBPg
cl64iyB/KFYnjU43etBMwb3VdrmPw0gHEX+Onk8W2l5vjNkezWBgkTNhHGC2ZgJUNQonBIah8arg
sjn2ZT5JPOHGXlqYTPA/YOnw9oIbAppazycLj6UybTrTxSMouGFRCiZOW8sQ21s1Ta8NJUhkXCrL
2ROCBVQcEKKByIuYRKwJmHFqdiXSC1De8rX6bjC5p80mgImVm7GPvAF9v2wBNpz+iUlhoeOusId+
hEmLjR6vXu2auGTMfV1JH9AcgaYHyN8ishmdTCP7zLbdIdAkZZ3zLjFcr8byT10kbwEtP91t+YQg
LelwmGoaO32GZBg0tLnx2dP2Wie5G6S48PQPOzaRO6r3egehNrU4xPlDzcxDarROAG7XxIyvA2bu
I01xxkqa4N06dQbUTnSKJx5SJMKu6JsuCScbp67oGaK5qy59TwIHla6gCV8TvTrq8bvaAPoO5mcN
3ZJJUoOQWdbyvXUwcRyXZlpkagzx6sIBQIv8jMAnpkrrxro6HmojL1za1JKn0bYlvDMZ8M54Awo7
QwUcNuuWlEGiawemRoemz3wzsyQX49YNYaH1eQG+g1tK9AAjoQoYdfPKZREygw0kRD/jstzpMra3
TY8NABGSn2grByWKsMmKKTaSNuGVW/Ig0PwoJvnOIHWLwE0BRoxN1pvaqeohRyfmTWM16g0za/Va
LyqoDoJ8T3KDbIwbT10V/QSoZ+K/xQmtnDjeYn2dzCDqyuLpPc5Qk1Pq21YhR9bIGuY2w1c0seG+
R05vofg4tVUqFbBWAQoTTe308U1QfnbKl9b6lv5uaHukM1EcvuzYzwtLS/puZXIZ/mp4cdKB7TiF
SchgefUbEiJPP8HNiLet012jFdR5uIr+A7+Ha3m5xJ1szOyJaWFmp6iqGzvpKzcpvnMC9HwGXZv7
gbaSV8HGNXFiZ4m0VkMM8oCUTQc7ipaBQkhxU3t0lbE5QjzcoUokmdKtwG09o0LgNlD0TcQDZjRr
3+d6dObqeYifiOKVAZBDssY09DXg84XLCDkKBDlopoeimXgLzkmeWAVF6IbMmtWBQXAc633DUUjz
4RnMq7rVOPVD27J3U97W30hVaw+KYU/0qrVyoL2HSh13ZkrRmNMh/xbu9HmaHrWpBNSVzpRmD3Cy
fA8EtW4d4iAdP1J1LIGBnULqR3MIbx+yML1uuN0OnlZHOogtzL6M/NFQ6quMoEISL6eTFlqguHlH
1E+7Jc1Ba4Z08khuK7HXR0lhuc0YsDtD4YnhqCqrHmiokxeuqdm7QXJGwLTFZjwewX5NXD1WA82J
yjY5dvlA8Rya7NRTrajGN7DurrcCakCBSgk/1DquPCTT62fKKaDJKAEOfpe05AdqnXBpOolNqKnl
IH/bGRHXrsKhHHOnrZYKMwjIjQi07kp+rOBeIHCqZroHFB052FwDALjNOm1G7/iIAk0yFhwemEz9
1ZBGNuQdwoR9liqaUabOsr/SsFKPObVjkK+RybMzsGxfQa8E3Bzt1GPeSkyyEzYJ2OC41XUgRmjN
wO2Inv/Hq6m7NcFT2bhqmgTdLg66CPTbdWJ85XbQfqhxOzEXmhn1LyAli+cyLufAMTj4flum2F+Z
gel9skorvKvVEe2j4ZSV1BlAHKO3M/f7Gg2tuNNwdQ7ofe+LQBvdqGqPedslV/MwFEfkT7UjaUf2
wccKnCxaEeXlrm6ww5R6pMWVYUw0vy2MkvkaNCpDr8664pqWfXBLtEqpD1OhWiFUhYkC0nXsXWhE
a+W7Vk8BiMZs4Hfdepo5BPgswy4fqzGJrs16orqLKhyfnWLkHJX9vmwgjpdG4S6JhuZOMWb1Wa/H
GByLvJ/BRk5LTX2ojL6o/G5QuxA1yJrejIPW+BRvq5+9PYFCxzQLA7VYzcwlL9fNWwy5cvDmLt78
jKekrlvsnrzCrUwWZqZ9xG+14Xsa31EUhJIDLb/q2ZvojQnGussufcs0HstIHTIb1yj4q079Xdm3
Nm9SBEBtbNw0fX9nhJ8pWC+NtNprMAcBul2pDdccvb0NgCatLuui2XCBINZBtwGgn2AIEstThULm
PEKI7HaK6mju3rjpBh2nkrhRXOwuD3fDu1OgJU2EWBo4rsXMpapkRqO2CjKXnWOad1VuunFzmIKX
gMpUcbeGhZzZwhC7FGfFZFY1DXCbHGz/QaMjS8r18kolY5c5wDqBAR9epPPmUE2hbdWZwyBZ143r
8iQQEa6xTAHIVTERiPCRHxg3IASOJUZLbkgfLk/pxjhB2K3byPCjMRvyKacbiI6TXbMJDFZJX/gB
eJg8TSmflXHwEyv3GXrbxlHW5LgRtZ/YFOIQC4SNUZ/AZtYNTlFTBOzPl0e1ESeDsgwROZ4FKKuL
iLGgsmO9mRqUfgzw9xRAq4815BEk/Gibc/fHivg0LKKk6+ehA3V/Z+NSVb7FKQRPCtNVrGxnhfq+
D5X9Xw8MDePALeKwgbtfXK6WTk0MHT5cY+BzaEiHQCM4ZrH69+Ea+KTAVwqFamRvxLRjiwoEqyKI
byRq69fGAYRjiKhe0Kx2eThbr0z0qeHZhCOGwE30HhN4iWkVxhVkkYbhnY+phRz8BLk4t+0zKC+g
hQpfESXpNDvmoAemMyEI+RH0Xc+h+ximN0WoWtdR09uHKDQjPwiq8DqKB8VX9axHrrIx08BL26F8
GDOTcUerezSlXB7GVo5gtd3ExFPZgmt5TsEWADifmT2w4EsbjzHEXrOHKH82+/8um9v0Dqt9t0SJ
qyA3aWMNLV4wFwW3bDwAsDzX33RZ8+nmKV1ZoadWYgMpbrrs7tpCOm1IkOVJI1kf8tYzCPsMuRUN
EA44oOUrVmOx+7gwSFdDb9JEejWaAUYB8cz8I6KFo0Y/hnwRa811VRK4bziIE7OC20ubItfqBGY7
Y/CrHDDmaZ91EiNbM0ggsAEBbwKCL/GJ12a0mXqC122Pwl5Io/s0lPUIyUwIrlQta9yVIUzkeYqz
EUSPWiuTlNuYKzgaFVV0kDUtJbvTJaqhOtNnDdDqjFRPRaN8hEG2y4NK8vjeOkRrM8Ku7uKsNlsG
MwtiNbsv2xwRxC1YoTLbp/1bbkpc6UYwgWFhSCBJXShyhC2Qc5RbcgNpvHaCTlTZ3ieLgtGoX0EC
Fex5MpmyTXMMvwl+0QWOIJhLZpObnYqXaYDylDpnvsFNT6tAukSj20rWc7x1NQG08z9rwr7g/Tgq
yQRrtXI/D42jaZ9NetsauwglbYhAXXZIW0unmsAIAZJgW2eMUnoaa3M0zLBm/qdbvm3tx+ErS17s
IfB49zkCWn/Z4NZkGihJIRmOnmrk9E+3pE5HFBrDlIMdZvSNMgBPQqaPTpcm7hRZk9uZ3c/LFrcO
AbA6NoBAQHhQkRwqj8bSLq0KResydNTRvA9DYw/lq+gfRoaHz8LRh9DFFNmY2TRZMc5aAXISv5+v
IVELtlE/qvHskSHLtiZxldkWgyQaIPU7Zwgyrfq9JMQp49fJRMdIcJhkBa7z1BMA7ygf/h9QT1Qn
qwvG9WwGUG++J5EbPhXI3yEqu7P9+S5242P4Yu+hww0xBA93+F15lLUrnTlK4QME75KFXNFCFR+Q
g/9t6b3oZe27G1Qop2MULkxLIbkyJoAHjjt1ZzxHL1Hk9Z5+hXTKNU+cOXKtKzf8DlyHA+rp3eX9
ebaYv8cHZ49n0VIeEk5EnoO4HlE1UKTJF50VZx4cZETs4tWQccLKLAkzCf6LMWoWWGdHwH0MuTPb
pfFj34Mg5fu/jAlHbgEULK1yp6e8BUkdbc0ReDxQEFntXc3dnr2ApbLHqbhs6ux4Y/p+c1RaFMk1
iIufmjKhbhbTfNmfRu+nUIHlHVratG+XrZw/1wUzgluOIyUptRpmlENwW36glj4+6Sjk3wyeAbE3
B4iXyxaXHzxJGP42CF5BvJt/U8WejqtERR2iTRMazqyPhH6NqOrx4L4xJSiTrT2xBPC/2aIBhBN2
X9d0Q1hHWKlQuenCI9HusuFaKx87U/Lk+l3hOBvQypKw+0hulF3ULntCrfZzbV8nLdiyaEFRB6w6
T+0hRF/yvYb04Ng0n5Xx/g8TihESUEQDFCfyzXQ1m+fWXia0hqKIonsh91sAjsOvy3Y2N+TKznLB
r+JipigZKIAIZpRdJ8a1nuwUGT7yN+Xl+Vz+GYtwvnJ1QmiAUMQlj+ajeox6R3ts/kNLYnswn1vL
U16D0Jnd2EMLnn95eGcRw7Iv/wyPCmj+dDQr5M4xjWP/hgyEw8dDMqJoT78m0HVo0x2hh8sWN08C
eN2BDYD4oCpuUYtN2qAGmNAc1B/Q4TXVr2jyQk2WONo8CuAeYKC6Q9VUBD3kU9xpCYrkbgoRr+Sj
il+UwW+qe0PW3L05oKWTcEmIIfMmnLmsCxtIX2g4CZlyNOsvZve/7AzQhppLTrfMknDm6iyIp6CG
pUF7tBnKgG+0sVzQWEo2xeYNqq+GJNygaFcEhi1QMSTObue+dKhZu32RvKL6/1Sn3U1MIGMUvWgV
1LaiB+QUHCWe/YF915HbnACJms3YtXhy1Pvo+A/7Z/VtS4CxOpBdhnhd5/g2lXuN7Vf6LYnQf/V0
2cpZ3L6cCxO4CfRNoJostm2H3B40tQeNGxt/ZN1X37sQLCf8aqrc4fOyqU1mh7UtYVmjHPcgGsDQ
p+QX7+g1uwerIhRPvLD1EI5B3MQFtq38KdP/2IrE9AXrCtI4QN8tYZH1KVEHli4HZLwv1fumlbVp
bG7XlQFhpVKqVFPKYYCbmZfQm6n1Mk53vQwlv+miV3aWv692hKWVfW52sGPEP+J8dgx05aU/Ly/S
pjdZ2VjGurKh6ArqNouNqcudJH0fq9BNocuedE9MxuizOW/gPNd/o9BAjHVqawh7NMtNsFVDohqm
0IdA0IQhSS1u7vCVFeFii+pmACMCPH+EI2smfgu8Rul3BFmznc5eLk/f5jWzMibccFCxHai6aGjE
5DYAfWcDBtGdrb5EIcruBx5/v2xOMoMisq7AE0Azpt/BwXtX7ke0atKXkHiXrWzf2wiLF1EQIInF
h5teTXSO6HJv59fWrn8nfuiQBPK6zvRQOM2DsTefO+8D2rySaHJzx/8xLCa81apMu6KE4UZh+1lN
PW62t0FrSVztpodYmRFuNiMGPUaQwEwEpbo4gizum2QGzxDgi5tdWRBcH6c0T/UOFmbtSwdCkNeH
wf6m608af4tA6aeoV6yU3W6bZ3llVHB8Y9QTU09h1Khwm6FdGdG4l8aRg8ePR63PDmpdUfHUmXiB
2N/HOHKV7q0kxUsPXQ+eAEylD6+XJ2Jzw64+SXCVCtSoDTQfZS7KMeide64q8Oo+1bKqxdaCgnUd
BI2ALC2yT6eeJa/avC/RX+W2mhdPUD6cZ8nO3HxZrUycHT0jDlmJbkA3vEv9ESKcTrCLX+d9t0s/
kSlHYujyzEkNCpvULEMAExZuxuSm+yqOwVWPXg0HZab5izgasDW7ywa3lmo9QGHL2mFq1nnMMIf9
20i80XpUrXfjrwuPOBhrK8IeDRJsB8oxqin7b4Q+VZg67fijtb8uD2bLkYCUZkGZGpDAED2YOZRN
AnorBOPoH8aDw9B3898L7y1j+WNE9FZMq0gEdAjiABS/8/DZ5p6dPLLaaZLrpky8CuJql4e1dbet
LQp7gmihDfkQWDT5Tg/dTsMZ15ypuBk+00LGJSOZQ0vYEMzueuCrYUwpX9LOG/tXKrnOtkgMkWJF
bR+LhDYZEW7UtopeTx1wMUbdvFiQKDiMk7az+Pxul2rqpAMb9mNTT14c9toVM7P3oeToQk98O/5l
oJ/KyIcdHedWEkNseVLwZyDPZRK4cbHeZmudHpESKSjWK2i5jSHQFKAD4yMxnVYmbr01zWtbwjTX
YUmUHDBLt+KDA6I0d65/6TJCvq3DvTYiHDuERCGbOhgpIBQ7hKpXZv1drqTO/E/cU7+VdRftEkB7
l/GuIkqEfSxqwhFXn+oZY+pExcflQ7C5OIt07/83sIx1ZYAkgIlbOQyEKogvwXpNu9gJ+m+l7quF
DEG6dbNAL8xizAJGA0CUU2Md0ycSj/rCFPSjGn7xYXd5MFurv/59YTA86nQrDChepEjfhrTxIuul
HWUIoq0pW1tZ/r6asgItmEEOkny3TI69sQ+Ir6s94OV44T7/w3igqAS0E25jsEecWsqGvGRsoesG
aN/lzY6iQUqzJH5jc1H+GPld810Pxwh6rSEwEoBWnVl7gD0kjnbrvFigN6UatjKoWYRhFDXoZMcE
1xTlhxli0QWwYk/Jv9C0raycy/kaqBhoGIcW7nL1a4TS2uXVOG+1wBUFbBt0LPDmB7G0MI6uM+Bf
JlgwwS9R6EfkFswO7Xl7qHCy4FjVbzihabsHRAI0gZ6BV+blL9ieyP99gCnk4aCcntTAtC3p1Mit
mROYr2XzPspaGjaP0Z9xik22IYnVUm0wTlVF5wLuhuzZloUum4cIlTP0WAJPiW7H060dTLTR+gQJ
mkL7ZtTPRnwkxbFs/ESWu9y65QFU+J8h0Sdo5RQmEdJhyCJqw+0wvE7KQW/f/x9p37Ujt65t+0UC
JFLxVaFy6NztfhHsbls5Z339GWrc41axdIvwOgt7YS/AgEeRmpycnGGMMtnIPMIOMl0vbI52Dsa4
BjkzmhKtpwj7GnNcaY+GGZhDaKJOd3cwX19Hy3QOjqOaG8qr8yye4tkymYd6l4VpPGhADtHrOmIA
MA841/giwel8cYz5h0kXGl4PCHpuErt6ECzhJFjF2jtqTmEX29xyzN7xHjs7fZYPns17zy6+pGc/
gDX/VC9VfxRgM/q79OidshfIMdZm+PhbeK/upPtdY2Ne5MibgOYYEHsaMtKjOU0HKkl8KEKDuOSg
N4eituXoPVb/tcEPLkafhNcwWogpA3Z+c/QMOW4mZ9xH2SogxGo0ZduM5aaSDGhN9WZd5hwGq0W3
plNQ90FFWULHCBPO0NoNAjdGaJoFlktFE8QoFFNEtXB2i62im4H7G7GyGRaniBy0yK65k51LD/z5
L5iMe3YFCXrZSkGLX+BlJ9KjUxMkHqs8PvresYR9hQ8uHry3Xel1K9O00zL04FDXIFMfxCUmGPfq
OmgMPGpAcd7JqDTfBfmdUO59FeLfKmR2ssiEnAwHdvprWQ8B8gLcHlDfQCML4yFiXU+TVAWsAaKW
zzwaK5RSjG7f9OhiT6uJOBdco+sCUhbQag8pHiSkwyNVH0X8MnA3tU33X0gBp2Ig5vUgy4DG5Mut
aELIgpfEw5RY+VDR1xg9ngEmIm6vfOnumoNMrnP2jUk6DnXi+oklC47u71T9jHAJBBy3UZbc4ByF
+arxMGqtIGIpeGeYWoFmVR7/KG8djK26opSIqQQEJbrvEmQNgQG1cZ/XoLB0QRrQ1kXz9HQw2WAj
0sWsyMswsQSvfAk1466UhBNV+72uNuuK1JvbG7d050NnGxl+KCRCT4Jx7gXSrqkxTtopYmam9Vuh
/8nRBnEbZPHrfIOwoWaPEqLcGZAY0avGKmVMivBCzQWJpmmuD53gaLdF0Zd9bGZe53qpi3X4gVkk
ZvJHOAf7fp+v0j0eN8FBczpcFaOjnvydsr29vMVyN2bR0N2PjiC03jGbKCFRohcVbCPzrdYwcUEd
omPRPUbbyA7X6FG4jbdoIt/nlk3UKRGkLr06SJD+gWqP99FA8zAyPtP8jqsfsGge31Bswk6SB70L
Aqys92I7CMdD0Ps26TtO7XLRQL6Nnr3hoyQIldHFilqlWfdSfz/i+ru9aYsrwRQf2JymDnpWh0iV
XKX1EkBU+QeFwlLkO5334zbGUgMV2i/RIo3aNXR2NcbLJ2pcopUU8qKdNa6Mg2x5O+93ufFfvfv8
FxKP9AFUKuQTAoJTzR5tauk2er39GxbWefETmICwUStPKYQ8scRqcGU0m4riHYSWQ82WU5CMOLfR
lhKsuqSgmQmvEzJ1B1+6d5HGLm1lrFjG4FAo4PJSDi6atxoNDTpWPkam3kyERHe0rFeY7+IchYUg
7QKeuV3EloSRGpX4qvJKQGkKorwtZrgKi4pnUeBEwkuxwwUac8tUkGOIogBolD7USDeMaLsHh7rm
vzQUFzsScAe3/g9X2wUoc/EogyHLGBhEn21+zr0OQT7vebn0fLmAmGxqdkd7VM8SIca6BOHeVVaV
7lDfs2XxqLhv0TQqKJjlJ00EjHZh+vcVExUT3y6yOpYG6tFg36kfovdjKJ70lkfatbznqkLgVScb
Y6ldoSSSFEGP39bkLwn0Xtufyrjqcn2dlE/yaMP4wDzNFRdZOEU6JotRCZmK61esZDRQstjXsenD
Tvwt/yjAOr0pbMWKnsDjt5e2hdOJIJblHKYFx45nvIhsA9pz4Q6Z7+CHQp0KBGe3Xw0O+em+E2eE
FhDm+bzf6UldJWcDlr0N73nX5+JyFZD3gokNyX729hQH2S0kqI1Ybm+G9EUFcUS9ur24xbXhaQNe
baQ0NVb6LhZE2mMaFieV0LXWf2Dyd/Aqq0/Xfbi+DbUQqk38LH+hmBNTgClTVzNA+ZIdC6BT3hjp
etA4C1q4sy5QmI8Fyblpqg8oerTuybnSebwJix9ltoxpmbNT2YVKRvIAACGxVO85aFc+b2hgKXKZ
2ONQDpn6fq9EFHy/FMqgBXG/FogOlChMXXKS6BeGcQLpQCGwEa1ATAVRHR7t9dK5vkBm7imBxlAR
ppNkQHHfoCyeoJXlF5KDI+oUuV2iSMdLby1CYoKAgE1tahJn32CSEboxbVEoQZYmrp4yiE2BqTIC
e9zQmCEoxoQB7wf7tjEufMVpbOEvKLtOUQ+HaGLETce7TL0TpT9q/3EbYuESvIBgws/S9UZa9IDw
dEsczFIz1a0HuoBB59y2X32TzCt2jsQW66q2VsCgAySad09KU+xCd+KDC8ExPGAjqV3TP2X8pkqP
eE0U6iHpfRB9oe9GN8UoNHXF3watiqn30vbUZ+KKoCv9CCARhSZKs1XSu75TziEU3m5v0IJDuPjZ
bJAStL6kVPjZLfIZJFt10ouBfsnUuQ2z+B2gSIueQgMkNGxu05N9N8c8I9L26ii/BIaRvHswQ4gf
y9THM0SBZ69TFSRrIibR//2RpUBLDGdYmkaZ4PwYdxEXCQTVAnRsxY+ZuE9jzuquDRl/v4bLCRAK
OEenP5+5o6QFvagb4u+vUKjF0C3mqKOVIb7d3sOF7kLAoHEXmRLU6YB1CTM1fCiZAuWYOHgAxUgX
rUS67j1b9TxwO5+V0S5aUzMOtVU8KbJZWxYxlXw18lzj0nJVzJkj7JhUANhO1NrPpXAgWG6R/c4i
9VAPwnpoCK9T+vpaBF8R/sFkr4rCGJtlrONUKuK6QBJuMJUncd3a4kuycw/aUSmt2tSOyWdqJft4
x9Og+2LduTzLQAaPiggWCoxXsT3Soyg2Qi7CAXeqOvqmgOf1HwnthnuM/0+cxXGNXv56YjAOMlrd
Z30MyaAxkUpqS0GQ3YH4ATG2F1cBZJiMSrUp+I2cripbdMirTZKaYPfwMMxeRP6TqzXVUzdm+HZU
jPQNcUPefTwZxtV60OsNSjHkMzGWc2k4RZPEqhyWqLTLHnIzudY4sRFLliboulmQ5DCUMUL0GMo0
iLN47YzXM7II3DAShLcQCl7XYxCSG6PPvMThD7fk3f1JzfwgIEdtWPIWjORvLVLUG0ygp+YuOcsn
MLhwwpFrH3eB/3X5zY6nIIGqTTSAn8V/PHXvBuvWfVUSTmi1eCq+V/kVT8xQQFjQhsokiaFXDxG4
PUpockrPt13A0pHAnC46bEHuMzGuX37IpgJTfk7baQgovyONcvQNulbdEVd0ZuqCy7mgr+M49Atj
gBrM2SAaveIsA1GG4EkNloTxJwiJE5P4nFr7IgLyzYiy1OlaYD2nmxFC/CkE0NSVIWParuSIGSxu
2QyBCRWHAh0mYNtG+SC7b11wTD6K4d6IQMzCm9m/vuOwW8akw4psFxhfGPfcuG0JKawOZj6eMA4g
FhvXd9LOVECGy+00n97T7JGegV1RuSOyKdNpHKws7IQcu2GdFI4O7lBvo8qrntpZdU4CTNdvdJB4
3LbCBaHdi5Wyw3CukEwzjQAvTtW92JvCs2ENTrf+jI+KfQS3m29r61dpY3rb3JQw0ALGJjO1wHDm
JOjM5fycpYM33wpyeSgwtoyOr2nfxeJQoqJpbDyf40GWHOgcgslu5L7hutI0/dfEdtNvCVoeR7ur
UVlcCbpVcQl+F48FGFko8lUwJjZ11KdRJKfoIrW8fFXVd+L4RsKNXp0HjODVv3W6jeX3XADPcRpZ
mfizUv456YhDjwS7oqHDHQ8C5li6heqFDcV6EwijQgnEbAnHWy6tEN35aAAGczQmkRgEcczziKhT
iyyFNkxyBPElxywW8m9YBMpY4EODuAJlz2NZCGLhRhiYgeKAq+6T4UEyNkJ09GonU23PiMyiQqMb
/scpHy45ghkwezYjrfXqtgUwhtUMYS3RX2F9kobnKt9J/97Df7FI9iiGA1xRPi0yB913NfzMR7IT
/MC+feJ5K2KPWJHG6jANc/mUmup4jtM9XiKu+kusN2h05qAtHej5/jGnrUHbXhWJ05rQe6W9V/Uu
7H7cXtDSrQDhGXHSscMwO/siyHOlLIsaOiK6K6NlpQx+By0YHrtsHBy/90YHArM8lsWlTZzSdCiw
ousdBIiXfqoXfBoYUyNeEj3WNWjpLUF8ziRzMEC/9XR7fQtbCCJ/sMKDHB7MjixFudy0UiaowKoN
JH6JrD7ltTquYi0YOMdswTVO5CeoMOJhNxHxXK7KE108fKEHaQVpYEpDcPKyOwwznQQp3+X05It0
pSsIj2+v7+r7Ia2OwpyOeBJjOGA3vUTNqEvQVJ7i/KL/K2t+FF9sMsE2bbwd8t7b22hXX45Bm/58
FtohPArVpgBaW2wF6Tksd0rn349lB9qF0KR6wHGOvNUxe5omYxsGJfDiql8lGr3L1QqKRbET1OGp
z8A9eHt9VwHy5frYPjG9JrGmBaBqa6Uaec6nsvpTaJ89bzbsOqXG4DDJhlp3gzBPgVMb5L2KQt8s
w1TYQ2n8QJIEKst9r4K4uodyAiQvnJq0f4Q6jzjuhbdaxplVgT5I0rTaUlgR3c7REttglKfnkp8v
fkZIIsA+kQ4FufKl2UAzISHGgM/o58ekWPXRPVy1qZavPq8Cv2igMyT5EqkTNCMdeyAZ5AWFJFAk
pui2Aqt7E+mm1/HO/OIOgvAU6XDwgCAdcQknC11cB2C1s+oCSIFkJzjg9UiOKqam/4NpzqCmnzI7
emEZ5WJOAZVr0qMOVrpQQSayU7elwhO4vPKZk3XOoBifUoVCmpIamyh7xj1oZdH73vyS9YqzouVT
MMNhvEkooxrf+XmFAVSHjnYKHjHi53YK2yjiJ8xiJ5DrwkQ2L1TgfTXGq0Sa3zdZia0sKJJDxMjM
uGzQA5/ZXarwXMr1cObXboKZRoIsybSxlx+uSLJ8ooqsIMHT/45zyULD1FnvvW2dBG9umiDbWDV/
QpCCREZ68HUR/SKVHRaujVLxq4y52duGNOFdPJgufw9bR28FLc275mvXQcwklpYut2bsq2BfWQmq
DY6evOr+g6fB7YvaAfIuuPYZixKyWKF9WuJLixkEK1LNkbPBHvPSxpXCeedep/CxwDkYY1ZxK2Q6
SLcrjKTsabsHk6McHLrEzrRnkJ7GxquP4sHtPb3OSDKYzEdOirHGyCAwZWmXBuekxkbmdh0+RggT
G1vOjp64iUKnAnldfRz0jdTt/PpBCxBf7QOP1/G5dIJnW8BK7AkChGFojJ9TKd57F1WfKonWee/+
6+voa9XoRETr9iSBzbg/CaE2DTLAhBpaMtT0B/J997d3dunqQD7kLwTj9gyPqi6mb7CxYWVW8r7C
5T8Kd1L04oqcFAwPijFS1agnLVccjBKCgX5yXwnFKtdARZ/iYcvZueUP9L0sxkbryneTGP1AFhwR
GOFtT0Azn8yRcVkGmcjMkW5Eyp9ZUNQbelAJOHVRhV6W0Aetv7vPacr5REt3LpgM/8IwaymDOHOL
saqsMT325ZMqVG9VesrieqUiJeKDMJwTpS1eHHNE5rSNEDQTwxqITQqq22xj/Mbi6GnIzV0gWCNY
o9p/JyyFU5lE1L5Im0FZeunFa8ShddNjL0WvPoRo1xK0zonrE0aQa8rhhr/uup3O1QyMiWLy2Es9
JcD6gpw6PQh7/QTN1Hlpufmq9SRTajFW8pIZ95h2hRBwI5kxj5NieY9nv4E52146xsgWY8Gqahru
ey8/gGwxqSFdgBsMAhxdaeryudJ+3D7vXFzmwEPIxddQIMApRF8QKg9ie5+BVYSscjAIC3Fi5ioo
n2RbQmRwG3rxuMxWzByXNGmFMB2AnKMqILa7Ue3XLe9FM3069vZFqQjOEoETcqRM5C90UBcQvKay
yCjaYEzAq6lu3m4v5CuevgXCBPadUdaa0ddgnDbOYFSryathrEvhkMgnsDRaxatB1lV90rOP2uBs
4qIzmK2POSdCEclCawCaxjUoGUVzBG2Kj5EG0AirxiYXNF5VZSmegQiZAklxFFXBdXp5MpU8DUVv
BKKQPw3tsTZMLVi5eWfGtDCbesMf/75qSZ+O5zcie7u2OomrIQViq61r4qjZ3RCNGIzL7NSfGIww
l5qjNsabVlm0TwrtJrRuovGIHbXFeE+UKj1KfplwqPr7yD2m3va25Sxa5zcEW7v3mrTIplEmq4BE
EpQa7C7mEf5xVsG2ESWS2wnxtAoF5fwyymxv2Pv+79vrWI4BZUgWTVJX0GFjzFD0pDgQdKDEkf8D
/72WSn1TarkTuiN4zum6U+9T1JcQ+PI4kRdPwAyacd5jmSQjGhgALb3kvW8acWt2QbNt3B+0e68K
nu7hov3P8KYNnz0MC7QthF07bagxrunYr8Fu7+QZMROjPXuFuhYn7oWYx7vKWybjp5O+7ak4wRJD
eBHcX21c+GDAHFYZfZfaxOlIznsvLpoOCu1fc+1o0WU+auPLiVGP2NmADCtCemhI5scA7GG6Pp5C
6TmQhk0PbT5TG4IccTaaaQ3hVYwMU6/cdabyRkoXT8tEuC2hMwqs7YznkdGz3oSKXlpj0a9j0jz0
PuUcyMWY9C+EKjJTfW2OB+noA4I2Zqec8HgJo7UuYxSbE5AuvYkR3Py/teDtcGlFQqNoidFrCDEg
XBCgxa9B9QojKJuUW7Jb/ozfUMzthKn6LBCnz9jWm1a917vXWuJdCv8fB/ANwthKqtajONRYj5Z4
yOZBLwFNuFG8C1wUq1IHw+XEw/O34o2ycIGZ44/5giaHLCZWJ9bgsEY7BAXF1KbF9A5kRQZ1Q4tT
oXFCcN6WMj4AYpSRHgoATYmtoXHd9dZa1XLC7kUQTGaDTxz/okXz0kRoGie9Pn23FM0ZfZCv5UF1
QNlj3fbdiyY/g2EcS0HUQQ9VwCDNbjb5rxKzVl6GrrVw5bo9B2zR7GdgTMwnGbWWlQPAiiE1h/iU
t7I1eD+rjFfK4QFN7nTmpVVPKvFGAlCQ3oXdWsKiNB3y45yKG+8bMS5JyXEBRCEMQdSQ//CSR18c
VklRPd7+RsswaLTG6CzGwlhysyLP/KQa4ZYkDAN2dEAe+7EH287/DYVxFGmUlx5KH6XV18pGMvwn
yB2uw9TgPJMXbzKMoP/vYhhX0QRa7DW6AR+Ld//or2U3dZRgU+M5WXj2yHu98vaOcRAQg+zkJgMc
Bhp9YuWkNcOA1wrAWxNzVpGs8Q21x9Yl6FqzS2L4IfQukp9BrI9OjT7LChNQHXVoPDZPt7/a4vlV
Kdpy0JkHfgJmfWVRxbVquIBW9oiOe6m0aW1T3xKl/5LKBPvBXyhmlVWMoZM0B5REmwP1BoipPfQJ
ym9i4/1qy3hLUcDscggO3V7i4iec4TIuShajvg0jAbEPrKMBSxFar72+4yQyF7/hDIXxTTQC6Tad
VqfLdh0/5GBHkVBIB/V3XhoOt7Vj0UPN4BgPNTZtY0gJFhV7TotEcJuvafUuqw1n83g4jIuS4q7V
CxHLIkVt9lPUWARIPkePTRbyIsYparl6CP9dk8SGT5CETdxAB5bhPwfd1gcPZQSxhcYaO9eMo8fR
+NOLT5nMm5i8HkefnogzYCac6gU1VscEwEGlo2n9T+Ua3krvITsFV1ZEwjrJH9t2MI1WtzsEq3kL
9g6oehEKTutWewDR+t2QiLzKzm2TQmH88hZKa01G3R3fuA6f63av6Pd15u/C+EVV36OSp4w3fcnr
3ce8OnSNMD/KDqxTacjzMoYTKmPRhDJIm/VmQCszlbZ9+nOI0SLs/5f7/GskByoHmOFjPEIfuYQE
JZwrHuiYuXKq+kdFfxc8luTlDMsMh/EAQjOEYeViaRq4DdJtEoBI7yMuN0l7P0hriWz7/LNsnov4
HmMz9m3vs5wiw1tAROEUSQ+2Z0NuBL/uOhhXWTtKuR8bBwTbJs1OebYzajvUzKYoTQ+EI7eBJ899
/T3/4n5NNs5imNQbi6GNsOhRImaMjn635x3YxdTK99LYCcyhFeo4lgChp2i+xypybaMiksU0ZATR
pKFZqcMq9v65L/7ruH6vjDkXWpqiy7mF2SiChk/XvIxlvL69ect3xjcEE2UoatBUIkQALCM7lpAU
DbInDdf/bZDlE/cNwty9YBjWhQEszBZqfKYsbKuJp4BQs8IHU/uHOtqNwuY2JM8omBMXd2KSNgSQ
qYseZi3euVn6fhti+cb4XhVz2FTqoilDR1BboJU4LY+pm60b9RiAjeq/AH3HE8w3gphV58oU7lHW
MAmehJ5FUt1p+9TMdPn1NtaiK555EOZ2l/WC1OpkciA+ilX0kEUvFSrQjb5qPIyj8SZEF/dwBsfc
7mpeSVCAApwHScLgJOdWoZ9TheOaFo1hhsLc7RAGVTGyBZQ2GreK0nxKDeFE67cXgrLj5RUWi6GR
pwEggqK0fUQnAjVL4S4uVre/z+J51acyjCTKssHKhICDm9RhgulD0mdHQaZHNRFf1FJ7uA2z7Mxn
OIxxY4YkalwKv0C7V5SyJOqEwYpKZq14jlhCLm4DRjwfzKYc3MmWr5z5DJexPzIIVdWM0yWClqqy
LXbuSE08Hm037c00Kh3f+Fml/kcOmZm80My0qQ6aBlK7279j8XPOfgZjl9QdU9rVU0QSN7tczvcV
mrqSvjeJwBthnlZ0a8WMcSaGknd4fZVWk3wqMJwyxOMObcXdK2hbOV6Rs6wrVvwqclM04uK4lSvP
DyxgGYMlyhzPuOhEprsLnGMgydGZjyjLvRpqHYy0GNZy9RudOjmGJAPRVurnUqw4p3vxdpmhMd/K
aLSo1np8K7F7J+Wz2u6J8dK5PmYW9mm+GuqGcwZ5gMwXiypXkKHSg+WloempViocJQxflNkpoY6i
OpSXDlr0X98rZBuWFd+HTBHxceh10CIg0zCG9dNtg19uFZlhME8Dt0K7T9pjUWIs3htBZ0xyni2G
W0lrS3F/KrrwLNbVR0m70dLk8blyx62gu8gfBuegnNjdyjh0spi6EEsHvUw3ZGAUNyDSy/mlZOHA
TGqSU+OeMgmVM67WFWoxgYiRFVOU9StvjXkvDEdl+YaEmMosop3f1ms5j8CoCU8Vdtu+NnhJoGvi
AezVJMmngDwd/bVfofgs6vRyKA030zcZLFDMYgzU0t7wf2gU005KZdbOD/FXbYkPwiFd189gjYnv
hcOwvr0XS7fB/EdMhjP7ETUFk0cuYCsKUGH2nbTKZEulGscZLqGAeOp/j7MxfZAZiosxQwgZwzRC
cdwJqBvFuXzyCih7//tq5jhMnAOx1DAPNRxkZHE31M2cQsPsgcxLwi97JzAcaSKqsyrLG4RRuwxt
bViOpj636mhWid3UGMwcHLC3iCpvFn75KsXQNhRywIeKrvbL7fM6rXcjGZYSR1asDWbWHBLUgCEz
0fvHLoW8YmgKNSiMFM5JWXQbM2DGOrzAEOIMDRvWoBVrKK6uO57s1uJ9MkNgj6KfKAilsJW9jhB4
XOUqpDC1TQbZ6dumsXhJgisQ0zaQ00MC73IPQStm9FkH00j9B6VwAjRciIhKZQfz0RyoRWufQTG7
5vakFdN0giruZakz1UoEuXPIuUN4KMzOQR0c6jVTrk4IDgYaAwJ0e3LJaxcvKjQ3g8NYo2j+Z0Ag
Zi0UtMLnkUCm7AWHAXIbIqh8qrMRO2EUmwXl3PzXjM6TW5wmepBh1RToKF1+qDxuoyTSAFmnZnRU
HoY79ak6kTt3JdqTMBlm/Nut9wdB3W0DWTrUM1w2siFllIbS1xtp3Oqao6BxNrwj3r6R7CHklLWu
B2YvF8nWGaDAG7UIhHFXrg3TczTP9OD/ISB7l+wSiLEZo/kqmvFzsYI4eW1COVXgPDeWzsN8ueRy
m1FEpoEqw3zGftWE+2FAbvlJL21V+nl7XxcLh3Mk5uQpiZGSzgMSCfdwyc3Q2FTcKwo6S+imVFcF
NLIL3jzfNScas8PMIdT11iOtgB2uzOw4IszHVKjZe5DgMf3X+tl92NfUxEyL/dN1PF51m/KMiTk3
ZIwCsQ3hsUGSt3Kf1LvwtbI1J3BQhVt7+KD3oa3bEJffKg+FLbzXYK1YV285rDu3qg3CJgNUouF2
Q3+UK/Fe2Ae8d9KSa58IDSDgSCCowg4aY9prjKB3jzusP7lBD9oG3rW15KDmURbz3cs0qWNxwOWR
uqYCdhUhWbvcQYXFhOUchfnOZawE8jhdUQkcOvTptPgIpgnZ/6QNeiliAVoqTiE+j+K6M1bKIDq3
rZu3yOl+m0U2Mqq6aFwEvJTddwJGDdE+mKS8IutiBDBfJfseqhMBeiCwJ6QfSn1VVYexe1EFiMvH
b1X4LGYbpdgW48PtxS1dznNU5l0k5D36vRMsTi6EXTRq+y7+Ayra12oQPm8j8baRcfplK2ZpCtZ3
SxvuFOl5aB9r98//CYJ9AoVN3KSah8WQaLRIQED7Oq7GOLVvw/A+FTuvOeqGrzTdtGlgZUP2AYFG
o29Lcm4Vp5M+Q2mfSbaoJtvbuJwdZENsz+9bSfQB6ylvJVLYrXSvkNfbGMte7e+7iY1DFR3cBEmO
rxR0aCZtQcfVCW+63u1LhfwK9cdKDza3EZe91Dcic7oHIypj2QViWRxdESFuAokRzsW/iAEhWQxs
YhD6qvsqrfRK6iYPQhr/lBkdUkGGnDUft1eyuHeSbOgyyM10hd07Ed1OEN6YUCCqPAjmALmneLCJ
QCFRdPaQOP+/4TE7l3jjEIGcCB6jeCjlsxutouEQ6j8S974HK89tsEXjmy1u+vOZF9TEIIxEFWBD
C3l0eVtGFVgAON3ji95oBsK42shrO5T3AeJ2hQOCK0sMDOQa9DOaWjhmx/tYjLtVvTQkkQgocJpS
A+05Tj3+GvpHSvZCzamGL+7ddxqALSZqdTXksYtARQMD9NDtJN0OCh7fwHLAOUNhzCGV8cpHyyjE
847+udyMG9Tbt8kxh3JVaKKGkpmBTbepJRyTlZiY8VF3COf7XZPuTCHZ7DcwVlI3MkhiIhyB9uMM
9SPvBf2Ln29PRIGiX2G3lrLWrNEaXnWnsehuVKx6JXN+w9eDhc2Vzn8DY0TIA/dJ5WEfGvBV2Eln
KQ/9vlq3m/BX8eHfUxB3OijcS87tA7Icjs7WzlhUnJJBrQrgQiRLF0zkWvb1hny6nw01UQ0XV8Qs
fqGv45yjcV5zEl79cfHwzPAni5+dUFeWo8gIgK88Hg1QdLy6hy508O3FFUTYHpq9+0BOoJnxft1e
OA+XudhDtcoVNcU3B5l5gPyIfBwFhyvuy0H5eoLMVqdFmEfoKVYXlL9Cdw+xiChszbHgvE2nH3vD
eL6u/hkMUSqXhsa0iSAFjn3tN8UbArIUpkj/jL6IZ42IHDWvPXjRGX1/ui8WjBmqnI6l3w5AbfJP
wZXtOALtTAyCuycVOdKgWt3+Ylf+CMwvoDmTpGnogCBZcmkpSpCjZ0wAZ3lU1s+9G6PhmIR2CtI7
+zbQ9cMQSKB4BAcXHvv4T8YfIIXmY1RMA6EeMXZUD9HHCqlit/Lf3bb7HDHp7CfUIll6J8m8TOHV
p5z4eyQV4vIEvEQ6260f15nruWWQWRAKN7VuJWunsFup5DXQdKcS3jSVcx9fmegEiMaxiagb9BDs
tjaa3Ch9FWWWpA7m4N/3ZLBF12w1zrv+yloucK4aq0sM5eauioUhmWFH/atsjJNIqqC8JcarLvDa
gq+CJwW8bWgRBwkFQpurhkkNUY3vlSJmb9Q9wduagqnutplc2yNoxZCBAj8VbBJsHpf22BdxpvmN
mlq5TkSETXBbUZ0YJtQCeByGS4sBjTkSukh2SVelUVBRxEJMtBSdYrmpKHdc2tRrjmxslwFFMJge
6LZUlTH5phSjqHTBltwrVWrmrrLXEqVeCUN49kXhnFSysnNJd5AEYafr5VYg2XNRjMeceB44G8VV
W/l3KY3kday0uwyM+KgkEdMTactxA19u5cLZTT8VJC3gdcMhvUpyd2WrK3rkZyBRUFe5lGxEfyJ3
FCFKB1WO3oeGmmuJ/Yc3KnYoeZbR8rogF768Ci1GooOZF+SLLD1glbtg/RkwpZpJO6/VTK98APP4
+p/NCyAGSEpR6kD3N+Pukjgpknzw4AjghNxKXKugyeSK5HxlD5ndREsTpASn7i3UDBgrrmJ5DImB
Y9mvlJVw+tXbyU+Up5HkKSpzPXyUrw+thcaF/SE6l2b88ig8+bv8XbN5BZ8Fr4uJfVkVCTTJwOtC
WRMMi1SiERac9ZGTNs/aUI6mVvebEbWusmxsCGk/SDmUlhTuuPziF8Vc7IQOxQCWEwoT9AXYpYEt
h8bPoa+tPpf2sT9yfODCOcYSv2EmXzy7MZW0BEtPA5ggq1GEVE+1z9PRXbg/wKQLIWLYJxqCWWZu
vQC7eyLge6rlg+ye2vQNJGx1/6BXb7K8aVxe/DYVT1n7meMx8Vs9gFplCMIMIzl2Vp6iAZNPVi/Z
3biThXeDmnX3LLSb22fjel5XAZk/iLERDsBoDYOx2qjNjQKdjiC52gj1Wr8XncwiP2rFVG3ZTrbt
Ovr4vA25ZCFzRGaddAyyJPdwTeaJeB5otus95RwIb/+OQiURxV9wNxDCDgWphTFVtiAYpcSDU9bD
tigrW0oDjh0u+VAYiDQpiKJ6Qll7r40u6kF2g6929g/9qt3iOW5J79lB/kDkzXvbkAUbmaMxZg+2
U1caUqDVq9oWNuoa04F7tFGeYjPH3BPnXl46ZBSycJj1VyU0wTLl/i7U/UKXChwydKTS6nfEA7h+
q8H65gjTemfHWNNypRETIKBrKN7WbxC2NEXBRK5csqMD5pitn0jg/zMdPFDR0qsRMpGHYQLuEpWE
GMBu1Qo+SnySlB0FrWvMs4vJitnTDBEmgsZtzNch9L3EcJWSuGXfZVa6Dc/68Un9JFvjNO7Ex8i2
dLOyQTmAup7971Yvw2XB/Wp0cl0MajT4mUsb+CxQUKfoigYHhcmNca4LeNMGzmAmw5l9tiH1NL/M
WziNM3h9WxsRYWbpTwQFtbV2zA7li7op9sZ25LiOr8rg9a5+r4+52RTwJaZ5gvWR9XsP4PEMWVt4
rRV9zMzod34oQFvZgsdoQ86hWbwKO6dprPjnYIN+eFvwnOfSFTHfB+Y4qkKoeqKKn1NXjrLRHpH3
2Kt27pDHPLOrVe8YtrwpDsE5erVQ47v9rRfBQcg7qQLBybHj+J6qZ0aUwcICdd/E66SKbam7j3w7
dX+D1Szh8X4sWDSYJKERiecH5qzZqCJuy1I2ojq3aCBaWoM2tw4t+HeBHphxCFUinhzJwj2hyTra
xHW0RSgo6l8amTC0SlGK4BGLUqQca/2j9RCqUtJx9nHByyH2RNT29SxAk9QlTkql3PUDER9RL4Xd
2BHQ+rUKrz3runcKF6yK2XsJNNh4SbFj3aH/P6R9147cOrDtFwlQDq8KnaYnJ3teBM/YFpVz/Pq7
uO+5HjWHV4R9gA3sBwOzuqhikaywlhWZOfqdPPPZfrPOnW+5yHPeObG7M/3J6/3lhCk06dreYbhz
21N4YfYCm9mvddLMdV8DW/Xa3/lLc4ZezRUUr204qVMhI6eh++5Zft2G5S3s2mJms9ppDYfJgNrm
VxOkd/+6Y5yuKB748H7Mv8kswaqKnr7SJvj7UhNUslvYqZvYT0p7xtivGu1nkbA27650AcicVhXy
a11VUcArc9+dlbN1tVw5gfSr9aHqoLjyVSuIMJw9jkwNTWCAAwfXUOYUycbQGDsZvmmV06l3pn0I
kjbT+a1Z73hnuqFi7ZGPFQxicr8bOrnANe7IeJMx320cinpM8SzFFb47WNEIDWiRagTXI2GWAolm
fD+dffjpvUZK8OCX6OkGH43+ksXHWL7ukMWAgtrwrCJjudxBOCGKf2T9fsDlSnTz5Vm5/gXMx0wN
sADUhY49ES7SCdIt6q1eGx/bW+BrzIRWG0QvVXRh65SI9zK25JIRRlPbVl6fPsqFayanDllh/VaS
T7r+axuL+sLl2XiJxXy2dEykMqfxee5/WPoeJflkOivxtSOS8KN/6BJIQdrw89sxl4xGSxV4B74d
KkKBhP9DN+NoxaLzjR6eLAxUlS0D5LhQfGBb8GYHnQWTQ+MyXpFdZXsKOryV+LYuy932yvEMWiGx
uWWjWeKY5EqJZtHlkOvhLnWSYBnNh20YnkFg9NBVyumKjlBm3bJUqZN+DuHzTX5rOdH71MTXMlIv
uqGJHpMcLNrRZRiUGheXXebwNG0lz7QIWGpSXfV9dLfM5t5CYRXpi12adgdZu1MssBTVqutMN6ry
iLH1c9QaaPd6b9JUYPrXkjm9pnz+HnaJuxrNa22P37MY4Ws5KIHeKCfw35ySlNy1uR1kyuxbSFcY
lk7cqfjrfQh4MGDhFQ8KPwyeXe7DcVDndOyiyita6E1hhk/xIPKFYq1H9e2779sfmuNPGAtAShsq
DZBhZW8Uixk1c15hahB8nhiG2M/Zj2UQBGkRBhO+jLBMMyckFTqrC3cJ98Uc+TU0mbct4brRyhLG
ZaO6mmSlhSU6qDu671J8QzKfJMH/DoWJkqRy+k7vYYsJWtDonGlH5B9V+2kbhb9ieKNrJiTPEJEv
fcBWlsSCG1YgtyHoGD44GOKcHUEo4S/YHxBWUBLsnKO8NPTTS9eFfptbh2T2pl5QUP56rMCdkcCG
2AIYlb6It9SFFSaThQWTWlRRx+5YafW51ytwvGeqNyohiHREVQfe8tEKADrqkSmGBuTl8mWJlTYO
JCs828ZA4+ycMTy3dzqROgbnWLZxrUOLN6SikURkYNAwnmD2toYvmOo1ZG/3Zfi+7Qdfz0ma5qKa
MMjaqDo7eIKG115tNLwrLDvO/XEgaEIlYx4obfE2zkmPuBjlgvj39YNdns3UbVYP5mYhea+XOJu7
yM/tmyR8dkJvTB7K4jypp237OOlfVUa0w40YZ4yFppdLMEcO9Tyt8aVIbB9L8iprhpfks2da0DYt
EI4myBlmj6EjutV9XVkV3evItaEKasoa2+ew4LoDqnLcj7vYH5zvuhaE/WnU33rZ2zaRC4Q0OzJu
6M//UriIQ5AmtCVuqFX/bTK/h80x6l8a9bSIqBO/eiMs+gRijy3MoFpGNuJmoDTfrBQHk0gj/OsF
H/LUGDOnCTboWrGjeq0+LGXXmbhLTVdLd2cWe4m8NtGhHq8q9SpqBQlE3sKt4Rg/LNH10jc94LJq
9mb5uMzNPozfpOnQJSL2YC6Wg8MDuouWgj7vSzccFozFIJ7gyJdfOjs56MZyX2pNIIGwuNJE49df
w5MK1gLQyGM0TcX/6a9Z7TBD6pKopOfhOOauZe1G+zms/vqcohg6DnbU9cDcwZwgZTLYczlC97Uv
fxnzQ52cyYyRdUHqkOdzpoXcnWWhNvdFMktRIHSmWRRFuTdDCNaP99u7hxuMcHTgZfdf/GOWqpfr
qoAIdgV5Xt+sIFP3Eem3WnLM0cGbinKtPC/AHv0DxgQj5HZJ32c4EG3wjcTp0bDuDaNyLfkIjtBt
u3guYCFfRIkU8WiwmM/TjTY4sAkWrobCd9bsqUCQAfKYf0DBmA7UEnCTxFl16WikKcGqK0MNx5Hu
Zwdyx86DZIlat79eI3BerECYVbPrUUKkBciCzVke2/hjUU4yBjS2beF+HJT0cStGyhgKmZe2FFXV
WmkMGDs1rnJZkg7IKkClIJreLEypq1GYC7YQFxFs8zLCnSyDeu4SkRikMOQQZ1OY/6QXidbyauko
jSCcLvfbxnHX8A8U2k8uoQYdNJdJWcId5kObHuuxch0Dl1cBDNfrVjBMmDNDo+77ETBhFpjD9548
VPHLtiXcRUOdBORlKCR8mZdxEqKDqTivPFW9H5JdZ5xkJ3TLxDNjQWjgGoPgI4PlFdFBp/++iqJE
B/moBtZ3b2zjXTVrXpLl3yYIIW8bxP00Kxj67yuYLB9tE2pnlZf2aERMMMsXzIrpduU/hFK8wf6Y
Qxd2hRObVqYqKXAaKHNqvf1SLNG/fP4VBLNTkTyOChRcwBATPRgYcnVuFxG/If/zf1rB7JlWd/ra
oI7cKumOYFwp3dfoTiN66Q7CxAF118usCyLPpz3sA6ZxsrGtdYD1YE90jbFFTnXZS8ab2dt+Z+XB
sOhoZ+4TtDkOh3Rx/nfryd4aTCsJhzoCPsJrrz4N+j5sRRl/gZcb6qVbqNkQp3YFjKxxfItgZBnE
uyKuNIGPs9OItVmOIDECiBL5ThcM9s5QT5YodcX1DQxwoMcOuR5oQ16aoskzIcoElLH6CAu3noMh
u0evsWdhcm9703JytnCNFRbj6kQZ48kagKXulV1/im/Km/IZVa6Dtbi6O+HycNcfrL9+tVNQ9NNj
sXBAsUcU0a0Wj5wK4VV+0uogy39ZoghOf/cXl19B0AvZKkokUdZpdgi7zOLFLt4n5UfqeIP9aI+q
K+sC/+Zkwi4NYkJsCKFEJathUFW6ClizvhdXDXRQpX3sO3vt5/Y347vH5+oxgdYaMNw76nhNN6Aa
0eLeJ9Pk4f49Gu+l8bKN9bUBHU+/9adifDHtptZoCcDk+ZAHshe/6B4GH2+GU3NIj86z5DrBEHQn
aa/tm4fYRx/09i8QfUjGQdsoGuS6xNKSBkxlpTdMr2i3h3bbd7W6HlRBjpUbRVZuw4RltP+lTaQD
TS30d8xsxy6an3Zzoxy3rRJ5DDu2amlRhYZCrGsXBU34ZBS+hU6kJTlMvV+ahzLGGUoOoSyap6YG
bOwLdoJ1USZiVCZwwyZ9GZzk6ExPRkgxwVzjJJ6Cck3dCG4ggm+oMbG5DJeWRClA+7HZ5ep9VY8g
gtyr7fcR8qj5+LG9uIKPyLaCyEtapzINL0VP0CiRg5esesgkS2CVaCmZEKNCkHcZcsDI5QdUzqru
ZPUhso8HMnozWDRE7weRWUyQibKKSJMGvHC+trqbsnxS68ftlaM/ecs7mNAy1FlVOxRiGR+n+V2b
/yWNtQonX7qC7TAykwEA9tS9LLP0AIF7t1LIfYSOrtk0ruLiFnITfpKboh33hcrtMpL9N/u7OhEa
W63lJAY0aCBetLw/J1l0BQahU6bHp8aRvQVTNaUC6sdJFpwPfP/HLd/C8wjFV3o/W0EXYZ/3WofD
KJF0L5M/5ITsSb7slAWiSk1yvZSmICfE9RVcIGwwpeDRyZbRtSXVpyyhO84YA7MegwJqr6OQuIN7
FK1gmI2t93bjJGBVRHJw2OW27TVjfDvEqp9rv4jTCpaR06KEw2hVeWXW0cTLL9ZzZFzDN4m48Vt+
bx7r6+YQgZDviBPolEyu8j05iir23O+3wmXMNJtOG2QCXKUDEVaeek6/70q/kRdXLV9TEbE1f1U/
C8zMC143kqVVJRSYw/JFQj+v/dqW/tLuNNHZyrvO0ow85rtMy/gip26YrdEvaL7y4lg+TpJzhc1/
nzTm9UDI309u0AT2JxZzjivQcCvlAntggvQTifyxvO+XA7I6gSO5IMVwp9YWXB1467iGpAF8te30
PKrqLIZ5bfY7t6+k/vfUPack9AimN7cDJ89D6ONaQXM2Fc5lPLPph27Keho4050FfrT4TbXP4VxC
FsC3IxGtHb8asIJjHDIvLa3qW8DVuBFZ+jEjqivZ9za6jBbnDIWRKv/Vm6bASK67rFBZvyRZZ0Hy
D58QHU3QogGZY4qGFVM9bC8mL3itF5M5WLXSStIOeSyvHN9S2ZPJXToL7nm8g47m5zHSi7LhFyop
FIn6yKwRH0u7vBmq8AH3BcGBI4JgztKilCq77BpcD6rwjMpOULeihyJ3oXQUZiBIBk1oNvGGpFId
FzYChWakrkK+t9C3SkRkQrxrDkaE/gfky2QSEmGx3U4IftY8vy3dU+yQY4yE7/TeSo9JrNxDBsbb
dgDu0qEhFEVdyERDLexy4xZoqbDDFl8nnd8a504XyeNxHXn195lPM8kFiF3pBTE2zYPtxLckRcdA
VEpBOP9L7sNGORc9CuhFhDDHpS0mGeIxVmALKr+ZG1lS7sZ9d6qJqH7Gd4Y/QKwKUG9NmZoaAJIr
PCmqV6eE4L0oivNX7hOEiXMy7k1WjJcuOvAHjGi4dgIixueYCLYnp7ESp4WBZDmm7i3oKDE4qHir
9oB2ZG++N4gb3vvTR3kywfC7y4/Fa7SfTsV+9tMjWLNPog5gbixfYTPBtZDabrY12DjTaZooIx7J
QYltTLG3OBNESLLDiNfStstzziooyFBFd7AmYAiGia1ZYSQE823ouIaY8ODrwz16D5vSl5yXbSDe
yxMd7DqWFyKJ2peW33QuCjM3HXQCGn2gz/leypZdmEaoriyHTv+FpoAbAwm0ZDbPiSHqcuDZiXYp
9BpD0wVhhd0OizwWY4KeIb2vQSiUqUWgjFDE6dOy87CJCl8m9SRYXE48wUAapgPQgYBpRLb5US36
Yg4VFMeysM9cZ3kfZ0fEHsZpJAUhD/QFqLQ9bqlsmn1YjNbMe1SqzFm/ywe0ZQGtu7IVuziBBBnP
60m6Q17KulJw/wBVf/IjUTM0cJlD6saRAc7ESPDc4i02JgYoTRBKQSpbiK5mVc4nDXYPxodRP6ZR
6qdVhFWfIREvUlrjxB/Y/wnGBNUeZWC5MgE2RRNalyTIAatmY7gSmd+3XZhzIgEJlVS8bLDO7F6B
JpjZOy3udQ3ovzHQjet/FseSr8zSsZ5jY9dkjuK2U/urm8qnbWyelZgw1TA/ho4jbNbLcF6Q0O7Q
so4AaJFjEfXnsEACrhfN54pgmBhkKsW8lCDN9tCt26i5q0PhcRQNanKC+cU60m2zuh93xdyXU4dK
obSYHmaBLdWvOg1SuMH2mvHd8PN7UWNXOHOCRCVloPGiub2xcGusi70G9UjJzr1RRJnBcw7DsDCn
K+Ndo7ATDaRbGjWbYFTftgMUldXYRVv09FIWmH+T9eJnnKXzvmwG0C81fS54d/OWFN2MNsbvMFTt
sLPx3ZTGRT9JaAeFmLCbLE13Z3Rt7ccG5KuXZeoFeLylxcgzdE2wDfCKY8Lp0oVDpKewts4xs9O/
OO2pDw9KdB13gjsZ782BCdQ/UKwW31LmOji7EN/0yQhdxRi8uSTfjM70UjV8TfvmiLbXj7lSjzMo
27Y96Kt+BQg719uOOR6X1FmiiD49jNv8Jrvtdo4bB3fFburcJXLR85rete/DdVO7xl8TDDLQzC4p
BrM2Y1o8M+Y7RfXU4b5rH9T0nCMhLuIb4Vw9Lsxkdko21MoytcCCesu56E1wQoOQamgDkNLdJYOz
r9RB8F15kOvPygY0KDIP6BxDpMmTuwFsspGh3Epl46UD5g8XMNsOhnS3/Tl5uwQ7BKP0Blhcv7A4
2EltVyNtt+jxnyl7UvisxKk/i1hMuLatcJgoiip+OyQacOxw9K8Lvyww717fSenOVgUxjguFUwFd
4DburGxe3ZL6tNcMBOyyyrwozveR5dad3zXKwdCvbNEoIheO3ouxhjgJ2Vbw0KhAwEpLhL0cxYd6
MRVPqtHtNeflfOPkjuJncXhdZePf0zpgCp5KU5kIOSjg0YC0iuVajQnIeMbluMpvEQJdJTvI9X7b
PbjGrTDov68wkrTQQnkExpRY792QXoVx7OFF+IgL9BFDiq4mWf7fQ1oOmCgUlCMNjE5fQg75WNsL
7VYelSdJ8pzou7Uc2/EpR7lQmCziHVFrMCailL0aEgupaNRzE48MP/UkQf86paP5kSGvGY5XsfHX
neVgokGWAN0myCtiYO3SvorEg5xQSElZdpPSnZYu3vWjudteRs7kNHCgWYwhIyykzeadFwyktTW9
BKpj75raYxSj6LojM8YhfDX6QIkLmSnJ9o1cNIvHW1RQztPGUWwHg53NTeQEQycV9rqMaqhkx0Ee
P8vWS2+eIuuhgCxcmTxtG8uLYmAkBieBgwu2w/aeg6kgSloJa6oQ9bEH2UWfqwHBkGFTSKLzj1O8
wFb/g8V2cNgTQetTinXV059kLrw8DAsPDXrPTRQHcVEe1W6qXblybm05etm2k3fHsDUMN6I/3Kat
n5e+gyLa0PYyDn4oxyKSPji4UqFZDlqmkVdUgu4eERizN5YFU5qJArBB+3Civdplfpa81nUwYZxx
2y76p5hiF9b00y7msG2WFqQutCdzUF7U7Ac4jP7h76NMj05gDIphNuhy3SK5i+zKwd9vnfxRIcO7
motouLkmgOMZr3ncdUEcfQlRyY3mlCjaeWPqZ2CClSuRgBWH+gY7+hPii8hSJedyluLybt2WsVed
p2O6n+/qb/rOfDTdH9VvJQiDMmgDey+NroiRl36DL98ILcXIq4NMCPfPSwOXsBvGBLlgz5JB9Q9J
zNbxC9HUIO+8oX3L/w+EuSY0Q6bZDS2DaM5zbR3zzFch5o6N4OXTbf7xD16xAmN2UzmFc21A3wk6
LpKrIEeniy6R3DWzwIkDYWIMRLBDHSi0xJbaILs5R+i/A91P7EXZs5K0Av/m44BwAUFBpsn0y2+T
jy02K+2Ss20y7mW8cIIUgxe+orSi7Bj3C4HPXEegxaWRfeZIMjjLWwPhz5GboDNPSQxFkV9Glbpy
8aSFD3//iSjdF8Yd0PDxhVvIWQjRCgsuX82vHZKckigJxlu5T4AvmkFzvdh5ZgPAHH9YMKK2TkR0
ZIgwmK9DUOVuiwQYs7lzknvNuMFFe3udeAfg2gxm31RyL6MKBYhxOJPE09tj1ft6KwjTIkOYDWMU
eGz3GlAarYV0bApdF4z7dU2wbQzv4Fm9MNmXuyWpDkTs6L6sd53tEuc5RXNxan4Uzu9tJK5Bnykk
iy7r+nrr9DOu1kCqQnCi1KGXm/usFVz4uOnItT3U3hVKjeHIuRqxbEO83BvgrhxrHNtE8U09fR6U
zidOhw83o/YLVqAFOhhFGe+yLLlp6kn0Y0SLy9zoMzlrC50+3/uTdOs8zveQlnFT3VUs19nLx/Aw
+0WQPNuvtsBFuVmL9TIwJ+SsG606J1jsyYY2EGZ046XcZTWSXRCanHTdRfDagx/CJ/k/tCBePOaZ
XnWCN26v02bRKL6epvcahIljAAK2GRQnyuO2T/1/7LSR91LxIkTQuvzcTd2Vc037HTHBFR6zWct3
yBl+g9r4MaknXNay3vBSI3ksHeck13O12/4BnAiNxxNeTzijMaPGPkgHOyRaiT4rqAgT7M6PEQrZ
I7hhx70+nBJRcOOZCzjdRNsCrU1+kQKCKJFjJkgf2ES60RXci40OOa/Y6yRM/oGGciZmMMutK8/Z
YdtSzva9gGa2b6Y3XdtksDRXrpMqyOqXIhRAcLYLINAdq9EMM4aSLj9mYVag9qcNIEl9n/S+pAcJ
2IyHq04TFAi4tqiKgdkaZCtttlNumFPFiC0s42Ae1PlEypdkFLySuLasIJgLfSaZURrGgCjiIOmv
a1CCSlOwTAdnOG5/GLrwzF0Rg32fxjCrtjSjM6UVPkyX7vL4NFdvU4TRivdtFLqRvqBgxIoOUJuG
wr6ks1waWlDR49DLXAV6D17xQwv6s+qGotBFj08WCQ0K0JiyoFersooqKYrTWUmob1/Pp+hhvolB
OCgdo2MOtF5UceU8JcB49gftS0Nq6VQykWTUyM5kn5yrM9nF1/ZZ3kX7ZW/sm71ooJ4LiLF9R6ZU
lV+aF6y0aMhiwTzHAO096o/dKNhGPO/GB/ofhC+dC6kaO5PSA0GW7obpbLfHXKh9y/1IKwzmmmVL
izWGAzDm+8WfbzLwgfxsgnkXvpI3afcP7z0VvHcgUELwo4xDl4EBbH/qsNDSdJTLE5oknczDNVzE
rM/bSCsUNtNvVb0mVyMeEL3+rdO9XL0qktdu2W9vJN6JsUZhVk4Pc+gGx7AlcaCApLvldJUlOyl5
dbSbYrnfBuO5AmXpQKYbc7kGu5fsHjQZoC5CF/ncqMi5QWNyXCoSWBho/fv7KhUKcBRLoXyxLD1M
pSmLotkIQ2UKIdX9nLz1os5j3geyHTo1hml6DQO3l25QTeOgt8WA/hXys9F8u9jFLWaMRWQtvFYB
0AX9wWEdIcL8sDqirQ1cgYGyi4I2cZFUuzPCIAukcyVq++F9pDUc4xFVGudGA/JKT27RCl+BdJW2
ift/7wlrELqhV/dip4OQatzQ82h8rMdD1j4kkeAgEtnBvFikMovsGF3OnmLAgHI3qwRz+gI344VP
XPXQ+gWHRl8xs1hSj4c9bn203D767dJdzbKodYm3Q1FkR/oKmnkQTGfczLDJkKtgEvdIreGxMnnl
XO5VZG6T0rnXybutidRQeJcFUEbTuSewUYD9/fLjdHjojRFNKdTQOO6GGqqrD0YWQYdIcmNDQLgh
AmM8odbQ2pYp9MVXBCUYBefp1C7JblaC3tptOx1dKfYoX9vFeARtBbShwIp71nQjg267VUs3TII8
99uww2TLnYQn5zYk1wlXS0n9Z+XnzZgO89Dh/Ye+21NaON86cG9oOhH1vfCcBD6CIpSBOjp6mC5x
hgVP8UjCYTGhN1pNX2rrxUGruXVUYvDdCx6S/HX8A8YmI8sun0tLBVgVkcOYFZjV7w9OFx5jvXAl
a/mlmlMPoQZZNF3IjbifVrIMJkRORjOhEyylYUPN/nmKVHeJofwtqq99VZwAse1qPf+TH119tz5E
0B2oiaNa/SCK3rhya+Asmc9WNQW5rPmJTG4n+7sMycXSfsaVbZ+0qtuZ461aPUWTjpJqDFW44V8C
J2XfB6sw8nBfmjI1KdMqC3tzMqND2+JeEHe/66URXAu4uxJ1BttAxxLciQkBSotGe8j5ITcmP7Xh
Y6fdNsV++RnNr/+wP1RceRVK6/+FkWF06kGqF8TPNIG4G9IfjoXJdVGrEtea1WWAsabO2pzUOlBk
M73Hb/HSLHkIwXmWZ+WpU0R3D/6JvcJjYtpSLgtCGU43JHEgTCz/XMhbOeWe3Os7VD2vF2V+CuVn
q208M6sFLxbuJlmBM1EunaQhg9wPAqqcXdnGYy6HjylZdhZW9u8/HhWf/Y9QSAY7yGXQiXKqUV4C
qazPuRU09ZlYwTYEN8WA0h48kVJOg9D4EiOuUPawJhmnn/3Rz08RsdwJY15Ev+nhMBPkd5JHG3yb
27C8Y32NSh1qtf3xwJ0diwAVbQRlJ3smpiO2EThfCQYhRYT2cBlVdnpwrBBqtC/gI2GD6ZP6nGp4
fMVa9N5PBtqVoNS1DcbxfzRc6gqKEQreLeyBPs7mYnYt/F9SfoIHwTfn9CgVs29DKVlLPrbBOEfe
BRjj/NYUQSt7BFienfqpwSHkjqOgPsldvZVBjI9n1bJoyoDUzIImr0V9VrOHFLPsRKSsxznpLmxh
jm8IuMpthf+8WJ2eQRWwszr0Gzm139jO9dxrz9FYBKawv1u0hIxzmIvqDCOdsJJQ5DXRUJKXoHM/
bn8njo9f2MbsLNvuI6VqYFsEGpTcrt2xE/XFiexgtlGPhq0pi2BHMmlXmM3BdJEDQzJBHOJcfi4s
of++2kukcHAfobMR4DQzu7Pd7aZGpfvJNbrcK3/+y7qBrRa8i7gfs8++Lldyw2kR3EFX62vtVR2L
ck7/1fKZiyoM+gPBvviySmqLSQKEsdMOGGOF8OnkFlfS8418O36PzuhbfkL/zXW1D4O0cdP3/Hcq
+hG8Q+ziRzCHptE2Nh0BQWaIuP0IpabzBK0xDDpBegWMBL3ioTRrimD5oerTdCZ6EGeQOqUEalYb
bqvd5/n3ajoPZHKjSRBE+BvgE4oJItoUp21N066mWbnjvLcl0dOdHz4+EZjwUUqgdGgdioCXhj1C
QTcYk32eor2vguzLHurj274pWj0mcMQoY05LDkAIXWCqdVnu4jH1+tgftbdtJP7W/jSNiR5j4eRN
LgMJoi9zj6ye4haKKBvK6be5cEEmftR60XZ9jAuGPKM72jfj16Z46zBDO8hvReLPqjuIWONETsHE
EoxOYoJBh12a8tKHb8JUpWjdmDuTUg/QNZrw9zuH/JDm8QCux9euMnbbn4d3b1ovnc2UvTqzIsNC
nbuKdAwl7sAS10Zg4QWZN7k2C79QT4aI0o9X7bwAZUJG3JhT3psIxHB0+xgHcuUqh+IqPiJ+6KpX
30pPiCFF528by70NgKoc7PkGmr3ZATwrxc0nVAFrj5Ef5/JRQ6LCkj4sDA1tI3G94w/Sl1x2o8Ry
3vdAmhtMXDalW7X/sq9WCMwSlpbV9zI9yxpwrlvDhxHtoG65bQX3vFxhsDHWrtuk0eAbRvbddB6X
6AatCVMG3nwNHeQCMG5IooJFFqYcoInFhCRFGq0ao+/Yw+q9pqBaY/tTe+7j20rab5vF3VorJCYk
yU7S96lOo0X7IBu+IQeOSE2Q7+ErDCYiaZEal8sIayBX7Y5DIGldUKiBUnVurXhlM7o5htU0tFu+
pPn3cvDGXrCz+S74uZ5MgAKBK+7WHaxsy5+m9oG5l+1V5J5ZKwuZALVkzhLmE7WweInGBwiAt9Jd
2GPj+nkL9bhKNNIgcBCHiVTGUoR6QWBQBCJLS/bCxRsj8CYSbxCVokRQzOaCvLi69Ar1RSSOJPq9
vsXztyE9GaKymgiJ2WIa5uhGq6VIo4RG6atYIp7Suub0MYmaK7jRD5Tx6JcGgzASgJe333qZQQFO
ywOy/Sp1kLMz3zvjrhW1g3N31wqG3V1qnLURzdQs1g9MrQ3j2QwFeUWua68gmM3V2YPSW/TlONqP
pPs968dt1xaZwGwdI6lNELdjpdQCAlJp5Mv9XvtrpXRo4aHc+edzMPtn1mt7HOg6qYMJ4c8cpBx7
Lfr2v7KEPd3zpkk65AnwLsU5lKjBIhmuFYs4LAXrxaYNmkFL9JamsRTrmehvcbTPRAR8/yVSvzx1
PpfLZjYKNCvrLKWWWIrrHEAwa9y+qXfQdbpTbmo/eQWZqZ91ru635+eoc4vara8kQUjlbtbVb2Ae
ArWNDmSb3vlAvuEZw0sMcfamPKfxWcGk8faX44bXFRbdA6u3qhSrJLVqYEXVjxAqpkudvciJ5vej
HHSO49d1vjPM/Ps2qnCZmSBBwrJQcDzi2rlTzgoGjd1lB22u3zmkhX3zuOzLc3jVBMWLvLuP3tvT
yzY+98axspoJHl2nmNlC38zR+KZXzxLEIIbG3GWKggKTabtFmsaChaZ/csuxmGBSkiEcbXrJ6SoI
KEGVPgzATehKoskt0SZhgoplFo0yUdPU+WhDmHJ8FUq6iCCYkNI1iy7jzId/Ojtreiiyd+FogyrY
A+wpPIMIsHQWmJGcIdy+Vx5iF21yd7iENosfXRv7QvGqV3UXPiSv5qvsjgf1pvcc/1nb534uygII
LGbLD3VhS3Mf/ffxnrL+zmkf9Fhw2PAhMDFCy5x4OzD+0WXaWMt0R8xL75LkkIbPmPDddnv+on5i
ML7Rm2o4KTYw4mx+jvPOjSd9l06hW1Xl90IX9aVwdxkaUkDnCJp/5KcuY0vdQBkv13DpsDDGBJZM
1+l3QxP7dXUiyVEW1fD5GSIUvnUqAe2Y7JhRbhZtPuUzMr0P7Qs6tOEi8RmDfYab3+k3ragox93R
KzjmqGhCzJ/OFsyL5e/6fLLrIym93D5ufzMevRV0xD6tYk4D8GEU9ljCKulg38+BfB2ftNLPXqu3
xlWOyT45pXeGFwbbsFx3XKEy54KRZugyKYDaaWf0M8rTK5EEltEw8SUiYmpQQQEA5PHsS2xsMtXM
IxQ1MownywclDVpwBKuT30Z73ZrcJX39B5tWgEzUb3pVSjUJNmX2rJ5NXIm9sDfQjCPPIrIu7vKt
oJjdvNhVmkwL+gF7J71fCuLFkXWVTYI5b64HrlCY/axi67ZRDxQz29sa9BfucvnGEA3C8Nhg0cD7
+aHYeG9CgWZyaHPjEvmYWM/kxjXJTV0FU/kCaUg7vsJYXRxeDe3DnIB2aOf801vaojOY4CSj3NiX
oWTUQYw9mrQAhsqUNp2N+c0URUeuP64wmNXU0KqgG6hB0Pc60fw8f7e6H90SKOHPWg9qESUB9+Ot
4JhVbaWok5sQJun6N2P+UNQn07kSJt64bxgoAoJ9TEfJjWUNtufMKAv67dp58ob6nYQCH+R6+gqA
WbVRJ3pcWQBoun2an0DxJxQ15J0jSA+B85geXajMX358sA9IxI4QaLW5LB4q0p0cA/04S58Ypw5j
dDeRDNEiVW/zw3bA4H0i0LfY6BEEtwck1C+B1amYDKeYEDDMB8u6RxfipF6logwKbwU1aINooGNB
Py/bKwMVSqmqiUa3l+qH4NyLjAXy8Np+2xiOJ6DPEcPZKOQg7WUxq9hCGUCKbSPzZEy/gz4tlF3w
ev6DMMwFCnNuDE5tTb0JFDC93FUVuMvrbAf5nccWpRoTtZptozhrh34QDXRQlLUNchCXXwgMy5lu
T1bmWT0Jyqb90LrJMyVZUJrhwmhItGuU3eWLCpMFkQNw5tiZNyTVt2LA2IzS3DlCfiveJ4LyI4Ya
4WzwOcbfrNjMDZ1ImRfahRHYdZo8yCb5tqRREsRaf87D6iZNzNcSzb7usJjXYZRrrtwttTuFtXNM
W0PE80YDK3NI0+FeDb/JMkzMDl8ucG5USrzUJMfkLXFHSGyky43ReUp6yp2n7W/J2W1gQkMDAmVK
lCF6cQlVYBCdtGmSe5iQwRBFH4VeWOCMVuY0xEndSp2oHsZbb3Tj/l9ZDEjFMSFYCXOp0ZQ29/ph
Glw5Mdt9V5WtYJyCR1NiGhiUxtYDkwA+7KVh8tKGTTmj9FuRvSqfhiYgznUheXm9jzIfCYd9I5/M
qnFb/SO0A6J/J80x7O9iEVcwj0Dt4pcwS5wmURwlU5976UtLH1LNe+3XEIX91e9TZCCP5GzckcAO
+oN5IyJX5HmSivYt2sP5f0i7siU5dWX7RUQwg17FUENXz7NfCLfdFqOYEfD1d9Fx73YVRRThvnFi
vxzv7SyJVCqVuXItCOXN+Zm6TgXvxuRJE7JfkHykvDEVauG96kD7NKTT9l/2qEWTE5cjWH9wcr8e
DEfFjbC3WMmVLHP63iftHkrd+OfHYKhOsTbWtdTgMr94I//X1uw1oEdmF5s6bA2g5M/CLe9iWkeO
PN40o6tp9wMYjirJu7xAdenMHFudxT8zYHFe9ykYk7Jk4t7rrfhaVfL6RxDYw7XdRNqtEpjGZyB6
u/BZ09acpqYc7JisdPdiSDmasqoCLW2pl3dE6arOqasa6ItCaxXupBJRfoU1Mz0RMVxRDSasepqq
WrENkog9h1wfUreUGsyFBJ2x0nxaWh08ZmJItgzMj80ekEYJVI1hw12leIJNbyG1HbEXMq6Ymbx+
HuOgPQ0eOQNMEeBnOj2fRKTloIBbHVLqyqbqFd+uQ28ItJWPtegiEK7CJBwgjNOD+NQOM8yuFhXu
RDGANMHLRGj8kbqqTegQqHHgk6gNPDBcNg8pQqDldByFXcqSLFzrUH7BueZL1mTcmsBTg/hjDhoZ
h7gztBbSIpoP8ulgp7jg3qO990txGUD97T3ztL01UCmlqk3jfbyDxrqXbcGptuuvBo9vWtp6j+qh
fOTON+a6MTv+34+bw000JReSNOmejAbExrXHluzwI0N9I6xr3q3gvZc+/rGxmY8JhoAlTTsBAhFV
pUKq5E8FvC8PrRSl75eP69l9AwgvknDEQEhWYVBs5mgKBAuijOVwAFl7tYb6vkbm8u8mVEMBDFIG
7RAKIac+Jvei7UkyIO8qWtMBMU/jSGxt+Hqp7XjyhWbBrshGy8ymL2TeV6GnXKme7XbAdVCMNfj8
JvBk98/lda19plmgGyIpyctkclj20Oi7QtkEycrWLZFanKxqdk/rRm4WtYAN6/Et8sZd5yY/MBZ0
e1Ccu3F7F9AspPoh8jWP+ZdXt7qhs9BgjKSqSxWm2z/W0/jW3X6As3wDlu/9XbbpnaT4Rt6Mi2qS
rAUhnjW/GdVCw3h0i8s4Nf70/E5tr1ZFnRe/GMoGMoaPwWs054RqSR5HokIyKxvDJhEyBVoC7do1
ePESuRCYiwgBp8o0HWvPPENN20Rtvzwjyukw6B+M/8ra9KDWCFFD+rtSLEfRY8fIku0I3VSWRHcr
X28ycRZNj5Lk2ddLUrlRKm1yTijTeVBPfZWJJHyDYNa5TGNpExj6o1zZKZXl6Ko3IunditOHTGlN
D/SU0oojL12boNzEluBWM/EymsUAm4tEmxLpWPtsFE8AeFiOW3MNSbFmZhYEgjYuhVLATJLfBLFb
BNdtjC+wRlK1/IGhDA4gkok0bn49tyJNorpMMoclVux3ENOJSXyIh+GJtK8hT6+rtHVKOXptTcnn
6bgz1LeVD7xQgTC1o58w/flRIqkoccgyHT/BYm74ZBc0Dmn6Z/BK71aV6Ktw2aMy0HpHdp2g8coN
tZTFTqKhE4mcZWO079R4x+qs0w1klo0OIb0XOBvt800V/c7WYMyLyzyyNAuAmgotuGLKYavGcEny
FoYtTXqZhih+Ra3YFYFY6Xqc3YigxceTD3KoUG7DwNpsbRIbukqb8ldURnqaJf3gVq3+jfYNSiuI
dcDrgxn27EAMkd7IMscOooWbPPfoDciju+IjC+BAKIXK04i+DbaD+SQMpkYsvZSQ3ckM/KX7fnhp
bb8aDzbo1yHgp1iutUZJszQWdGJzOqJHfsmiABKVBDZVKNbmiasg1BQ/O+1GC/xSdUfzNiydAZFI
eitVJwX7Wi67TbYz8x3J12oxi/cnqHgm/l2848HRfvprCK+n6u2U3+ZXjFBD/wz6e0g/SQEV6qMZ
gJTTUyBEWt0ayRV6GAEIVcp923qFeE8jL49XbtWlAKVjGMQkkDckZ9zLpM9RR0nxfDDkz7F+K0wL
5N02qJVWpy4XLWG2V8c4pGae8f9aJGBhZcJS7aVuvtU3SB98sC0eOkBCt4b/JqjiW7cRJTcSrTct
aFVo7ryHHsikHJv2V4qX7PiNDf0Lum3eBiQZ3cu4Ceh94QbXofdy2VeXrmYDnqoTHV25sySxTeq6
N3SB9A1vPnjOGN3ZazRAyzbAcaZoeBfjxXPqDHVk5y3muDOHD8bWMsprK1e2klKvBMeFor2JGDIV
VlBDRTA5NSOSNGcpQW1F1JxEdBSKfNuBS3xfyWXmalUj33et2u6zoZFNZ8hC/np5L5dfdZaFNU5K
JmdFO1y0UoUyGR6pWwjQtLT/6E3XqHzM+XOqraQaS7sKwWAIBoHNGBoVsztXiZvWCpIOTyPhE+0H
z6gsrU3nLN0CxzZmW5oARV2G43RsmDtaNFG3agoa8twHP465NvWxhARBa+LvimZ3DhrHPIwZVhRV
eGHCXElBLvv+lm8yykCbkG8sCMemDirKh9HZG7+H7Zrs2tIlZIG2FFSQoFhClfPUh1oQz6NGiJ9Q
jTgMrRrTuI1X3GTxwx3ZmCLIcaTOpB6XOGwENoYjoUSu7NQ6/LCyeq3odWbJnmhB4JAyuj44d7MN
DWVJN7uo484YWJtIYY5qZW5Sj/5lvz8zg1MHhhg4PEB+Gv53uiAIV0ej2eLgSeWOde9ysMnWwuqS
Ix6bmGVdZaENKJLDRImHlxQcRtOLAP7oZMzv2JBB8L6xoqMy7SxiaWWi1XY1metUR8/Iddgb3hCN
D5fNLK7qyMzsCLcl4MdNieMFqn8oOFlVRbn0atZPRNoVq/OK0982f5oc155nh1llkTrqAtZQaWjS
t5FZNMyekTuHxWtje3kuU/tTLnfQd6CX1zk5wNzy8amaOQh6xpbEOC6Z9KnOb8zmth+v5fg2erxs
Zmk7j83MnCSzRYmROCwwSB5ZrdM0d2rdhb71qG+QNa8saum6AfmBNvH8GCB3nR1jveu5yjqMzlZv
GRrfIVXf433wMDD6DQAGyEFlFD9V5BXgrz09X5XRmJAPhSXZuLLjTarem99g+j828XWzHcUkddCq
UpTTFxKvo/it1q5SOdna6PZidP27kLNSQ6QmWiuwkEbOHbWtKZjOLrvAUijCHAz4b8xJvOQLS3a0
DiMp0FswFKQa2sEARUSG0Zy17unSh/9qnsooRqNmOjtHpEegrYFXQR8dDYTNCAqFDK8jtWC0LzYN
T9xYrMSjxczi2OYskps8UUwUjRFiGWR3+aFhFegvruTMF4NTsxtIPwDgf3kvF07tdH9gBliTods+
L7lLDYsrDDDiRYERsW7i880+4wFgnOpDWyM0++rozUIEjOFNjyvEAKHZzMehucDaqArQM3F0p3sU
Os0yOmCQ4SW6anaan+1Hhz+QlIKqrrwjO7JpOSWuSWNPr521d/ZSEe7455gz5L+ZB2CfkrB2frA3
psOfmJdcB1sqXYdX2j56lB8u7/WqwdmNwwQo0/MY649MivkkarvsvtlaMNW/BE66Kza/VyxObnph
x031NKqMIgu0LoFFARw4lWji9PvYvxtR7ecQe05WTubSk/BkS2fHJmyFwDQ87IH0/qAdxs4hNKE5
5be6I//Mbxh9NSv3Bp8Yg/Q1wulKlrK6xbMzxMMqN+v86wfU17Xqw8dM/xfbv6KtEVjonVNI8KzM
CS74NdjZUKsCEz9BSJr38Q2WttzqwAvSGkAHgpHDtDs6JF5nmX5j/LbB7C6MtwIlI8JCvEd9FOxp
Qv5o8XidoYrZ1lu9PxDrsZF3pv3AWu5JVepaYDpdm706P+/TTyU2asEWkt957JQjMhRjhp+a1l4k
HpTsHeWLTsYrvf+87HvTTp+4HoR5TKi3IcOWwdA4L8LUBHoydWimTpvneEuMekOTdCxWgubZXTBZ
IcbUPMLNeRa/wPFVmDwCUgPUXuO+zuvnnqhQtefm878vx1JNFQp4GsA087JzpzUB5EfQNJRD9jND
RXdUmXPZxFlqg7VMDMpoXAOwo8whwbyRtBR1P7SmivdBe2xGSGGhLcAY5dGLYX5j51D0R7kEg+Sq
NSdD03gxJKNRoXMUVS+Gwg52WL0QtkblPmVIp26Ad/rUagWkCqbmjIJJ3UtjYmWN06d+LLk8uEtq
V5CVI7hmZRZZbaPXwz7lDWrGW2P405C7mLuMjCu35ZqZWTi1C4sPipI2DhRYmp1cR7+kjpev4OT/
VACYWflCa9ZmwTRLG5sgdjdIdf+Yg0eiJ7Pep2u9qPNzig+EfA0pAKAqeBSfXhGGVdskHOLGSVkI
2afCZK4+RGvetriWIyvTnx/lbFFPMGKXJg1I5Gw3a+2NOskXSFOXxv/XUzStBymGCdeGFMTsHZKn
WQRuDlhCaRJlZkdqnSD72cA1yC2oBlduvPMze2pt9hwZ9TYEYTk8oq+aKy3oaloWdUSLTml8wFQG
agrwMGWErFVtljf07zJnuRQmTS2NMCyzGh6LTIGcJKF8xLtBW4lKZ5kw9DQAzyJ4+kO3EjyAp19O
t7q24RGOFrcDajYW3pARHVTJS3CfAevkZjZxhLZGsLu0sUBOTEpyX1Fx5vxlpLNEqeD8TQ8pG7Cj
PTJlx7KPsBigh2StLPI89/5a5V9zs7wBumBqJ3cwB9odLzFuLIzo5fI20O4M8RxFftY6yPn/3VOP
lzg7eV2B7kWawiZrvvR7eYXMFwztzJOte3vtXXY+LvG1RAD7gKxVTETk0w/Z92CztQ0ILJLo2ZDR
u9zU0i7hjMbaQVFx6wAQYrsWrpvLyzxHoc0Mz8++KANTKmC4C/hBrn7E9s+8eC6l2oHoJPBwOB+a
tBsakHqYxYYgQcyNdtNl2qYOMUSCKZKgiF2Za74JXMjlHzcten49AV7+36bMvLspa8Y1Cd4N4mCq
Bg/cfIv7FRtnOde0fkWZgGIGSo7zPklVVWZQDbABcs6KDgTTU3UoOtqZaesNLb/B83OttXfeKpoZ
nQWmLrNGuWeYlh6s/DnuxcYKW7fggkYR9KiBG+3QdovL9wId6tj4oyXjta48pzLGha3O5cbg6tp4
qAK+ubzhy254tBuzwCWbrO2RcDaOBnKmWnpV223XbdLhF4TlKBceK66tbN+1u8t2Fz80MJ9Q5QIG
Cm2rU+/n4D8PY8zJg7SLbw2r2ao2COx4sba8s7bg174D/oDoDpklYxa3MMOWof2JQ91VgxN0KUBN
ndegpm1AsEDR1Sc9zN3OSu6HMVyxvXSTT9R8/2d6FsN0ATQ9mWJYa3b7qCx3mrF2GSzv4l8TsxjC
hZq0RYKPR5oeLEc6QgjEnHTlWyHjaCmzkCFMLqvxgKWUKIG4yRY9tD/RFhDaQ7XlW247d+qjTYmg
eF5sh4fvuMrfRc5cpeANEymgyE6UYDiJxF5q1p4YspWcdfFiPVrj7IRaQd1a9XSx2tHOGH07fyC4
epIDuN4redsm9/+/Vc3PXUM0oJKxpani1uLaNA9m//uyiRUHnBdU4jgQpJjSYyl/6rXb1SRy8e/H
cxK9TIAzEEtPz7BW60hWQTXqpPy2qR5Lsr38+xdzDh2oE5RfQY03T3XMrMuttEaMaOTkIBKTakr8
aBRPpl5sKzO96vr647LFyZXOrp8jizMfKDNTLokKi+aAJr0zSHeltDXy30Gz4myLB/fI0OzrCyKz
BEOFoJm1b1tQieothkHXcIKLq8F7H4TEaDSfIXcSMUqxrpUIQALXW5b2Owgv5DSU3+ShdJpRXvle
SzkwAGAT7AnNL7DWn/qD3uZBkGfVtKhtrb/akDUhfrOmKLDoFSCAROoLFSBlTjMpoZrEbBNbx8zU
rRoAftISd3ftKGyLehOVcv8bTvHX4HwWOmxywEYFDJb5xlZvKogd5Z+y/aSYK3fi4vc6MjR7NTPJ
LllfTisDm4zZuAO43JIPVXHIuIL7+dKQmDs66r5AH6BLifrJzP8ya2BsCBukfJyGDsYf9qbT++ZA
o21EO5rsjGvh38T797vAJU779lhftW56ZWxKn1NsuYP6+8qROG9F46o++k36rP5byKKqNLOGJO/t
m+SxvbZtrvL79BXEdlfjTfwa7UbvPpGpcVdeMeiSIjlfyQzPy5XTT5jGbCCSCA26uY5EUhWg6CBt
7QyoC+61Te+GLgSHOqfxMHpzp1F1E64gKM5rtDOb6umpGdIA3Ac2bH6w0QGr3qt8N9zJb6X7Dj0c
d3CgOO+Ge/0Ku741VjzufLp5ZnyWHgmixYTwDgveT7iZ3AsGJ9lIjvDFnbHBM/aQ3oAtbG2fJ/c6
c7+jfZ6lRgzP26BIYBZ9Qrf0DAo27ASyHfWvQ/mk39pUcs1ry5VddVOuBKmvcZ9LtmdRqhlKIQ8a
9huzGf5IX6zb3v94MGnrm66yl+/kW+JoG90daPL62PrI0NeIchcfA8duNkunOt5UwgzwE0D+rcDF
Gu9hpL0vOV9Hj/vZW7Gx9pq3OqK/uO8W6JzQQsWQ1zwbBgZiqFmHfbco+PIAlwLegnZvmg+yLx9C
glfxAGhUXDqZH6DFtZJGLuUL2pH1+VevU4wn2rAeqDrVO08lwzcs6CA80NA6g/T2fMipkNII7txj
RjqNHaCNnXi1o7G0hTpAVQB4QJ7njHFb4amIIxkmasz/u+UWQbr5gOdc/eIvBf1kO/Y00HDXOumL
vbaBSxfsse2Z3+i1oo1KANsk6cCd4jDuhigdQOLx8o23WCIADk/BJQ5G0zMJIrOrqqSE6LWjtXT8
RWg9SXz/ZOhXGfcpNSoHCrJO/o4CiaDDZjUqLWVHx+ZnjgJRtCgz+2mPB2r86t+S6xj8pqCLwZQg
tZ3kp4aHRnb7e2XVS29FC3O4kL7RgJqfz4fETRcHpdCwvcqLlVI7+TStQ5c8JepLbLhhsu/0lY1e
vPOOTc4STivSRIh54NqpIprcd1sM5N2CjfGq2CVbYVATWs43RoILCITQ6ErGHqa7w2f0bi4vfcGp
DbyNMR6DGi3eq7PMI6jqLOxLNNV78znPHZLdFvoGNUXosIFY/9Zey0wXPjAq29M8OUBf0EWb2VPV
weamUlYOUILdpicAuOlB3OEhBLWZy0tbCDoQYJvGx1FoM4w5UCqNiqjTZVCro+nu28XwE+w5K9nU
4mqOTMw+Io86pNogyAWlW0mbfHQbcdsNm8vrWDj70BSZWmqTWDQmOE/TBLNsYy0qYGTUUApliddi
OdDUCt4v21kqvU5qPJiRwptBQenp1BBTMq2W2qaC6va+R3oIvt9OBzEaZRIoXXZ2el2Ej5dtLn0j
G4TxugYkAgAJs7UxLS7ipGsrp7YznwfFLrWqFTdYqnNhWX9tqKfLGo3Q5GkCG0kBlA3IILXKyXlB
G82vGnccKBvdsPFDtjJ+vOQck/Y8nBzYFXJ2JRFeRMQGVkQbboLgM+of8/bP5e1bdA3w7kOiBYcK
4KjTpcl9PvCh6ypwWz2VBCOLGrhOY9ywL5ftLC/lr51ZWA55hHZoAzvQm0i0G729UdbYH8+nTfCN
bGAbUQHGRA80w0/XIllR2gfy5H1Zfj/GwTTomr9Uo9YCRq6z7cDGEfPaBT/kSririPZOMEbr8pFl
D5dX+yXoN0sU8VNAbKCizYKbfratig7FeyXpK6dLe5bSmlj1i8hDdmelffFr0Hmvgi6tsDIKTbrE
7Wpu34RJiLG/VkpKBwGNb/GX5xsOyQIgaJCXHHq7FhatiMlyGoGPmRFMB0ZS0W+ivCkPRciaZ8OU
zYqmosDQlsyM6I73uvGb2Ql5bQYVfc5+sF4iguEfF+Qf7X0UJAocuKK92kMKoVHj27ydSlZBMdhU
LbvIh1JJ/keEEh5Ntq3KHgOO/k7hJV7OpdKqe7Vt7TXGtS+I+Wz/COaDdcxjQEsO5Oinn1JIzTjY
1VA53JTAFP6MLfYge+GPZNzWtkK1AZw5cfTBjD9y2TyCFIiGavyKC8PNDCBSgDrl1Y9EZVSvBYaP
FXTTun9lloDW+NROU1EenibIZu6WAkAilwa+sdpEVwLolDzv9731etmVFq7XEyvTAT7uto42bw0Z
VkhdiBtQtlQhDW3gXalsRuNO5nXykEApillAykBI7O6y+cVzCzkVUGcAPHeWzWEQIWeyjXMLYMgh
VYB/lvghYOwb1yA+NQbFJml1jBOdrtLoWWYW8Vg5YWvdFnLnYsw6xBjKKk/HQp5GMI+FuoUMKAOe
6aeGxlIRnZVN8Y4MpkfaFN2pwQSVAkA/jxVD0jiyXHXUVBHUtGvuqS1nT5f3dCHmTmpy042COwuS
Nae/oeyGGDpfU5xCvtS1fyrwC+iG16/xh67ZmV1bVc6zQgNI2VHU1CdmeZCN4CVO7b2AIrZzeU0L
9ScsBne+DemdKf8+XVMY9EUaT25a5SgXao8xVLChcdoJKCsN/mVbS+s6tjVblx6EeIsOsCWRPak2
Rthcy+yQWmssZ4t20F9CQo9yIUBJp2uKO0T4EcoqUOVTwd+mInU2pFr5Q8wWgzemwZ8vr2shlYEo
G5qLiKMI1HOSAd4n0Yg5Ohz1DHNomnjIxFqhbOE4n5iYlnwUTbpGL8lAEFdFmWPGVPGJMrhNV38j
NGJYHmOPyFowzjrbORbZSj5Mx1mvPqqMO33wGEufl3dLmY7q2R1xZGTmBhkLjRr41sopra++i5zQ
Pnnj8k5RnrV0Y9g9sBuOaG5asgFA/7L1hUoyNhJvHhnMRSqmx043cgTVDwcGDim1WVNL30K0E1zT
NwmKoaFbd2uibEu3gIK8Gui4CREzp7vJOvB0DNXk8oXYBbG+Ufr+BzAVVznrDrrOQVai7wxNvFxe
5ZJHThxNGMEE6g/h8nSVRcCkxKyxyrgHv46a32DS9t8j/zRo9p+JWWKYdnGmmZOrGHJ038nZQxxO
ANe1Gc8lx8fXAuEYile6MVdXRO0qgYYBRyysiAtVLV8txh3JBvfyhllLfoEXELKBST0Po9ynO1Za
qMiqel45baiUOU0JPhitQJLjyllSGX4XGqZvd2X/CDLP7qZI08RN1TLAvyThR9JIjpqBWnJYqzTu
m9KiTV/lrmxU0uBUYQzCSMi2XUsogHrpqBabifagoIEs94egs8a9DlDyaz+qMSbHSVC+NgHJPDtU
QBmKsYToIOpqvCe6KJ7qmIz7Dlg3t2uK0aaom1gYRR0b/KdaUcSgAzS1zKAMxY1fGlQbOy9X83wr
cYW4rA+DO1uoJe5K1RJ+qvfcMQq922hlT6ClhXkctFTCO1A/R76slAFkooJdkkvqzpIM0NyPms8L
a/BHURDA1MhwS1R5xOCHpB+MEq8tGqZtnnkaT+R7rTc5GDp7XdsOYz2+DJWpZFRYcXGnjeiP07QP
m4BCGD71bCPsnvq0VzZtmSXvEosUZ2gjE5gjKQDw6fIXX3rzAk+FpAKBDqOq8weoSqCwk1p4GMqW
bh2ioCxuWlE1O4hA6y+AtgUxrXjbu4XU2zegcI057eOhWzlGS3cVGBZRh0FqAaKqWTAEgWAscwm/
oollmg+do4tHzfaGeiUfXLrnj+3M/BsbqA19huqLXTGI7fo5SUBD5Jbisevsla1dW9MsNEAPN+2a
BPmLnEW0BXlRCKxz5pX1Svdo0Q4k4aC7a+IhOI/lLSONptZYk9aEbs7dyrgudJtayvayqyxF02NP
mX2jFD21Qhj4Rsi/Dn1iPSS83Vw2sXRPTPM0qCiBIxv0UqfhR+AZV+uowALhpzhjC9K3HGMuIQik
pDT/yDHGE8T2rjDX2rdLbgE+ElTK4HqYXZz+/CivIERInTZtIVcOauTkEqMqyo1xukVr7htucWxr
VjLL2rjPrA7bWID9nELyNfMlU35q0rJ6AFRd+87JOsrWZx7PsnKoUwvFM4MEHyZev5QB+lVXqU1F
bj1c/n7Lrvj3aTBz+QFsKSWIpqbUFpKSjFZm4hXqUxCubeL5B8PA84S7QAt36ufM8pcqgvAnNHsz
R0lRFhdPGsArzHiQdA1FwhWe0fNFAeGBNakoCqJCPneOKMg6MqQ6EiQbVAJ/JMXNxru2f/nXrQPP
iDJRYIBrVscgwakLDoYABUZuTCQO/X2sfUAw7rrgtluaa9DxhcxzEm+aWCmmmurZI7LUmZlxC6bA
/OP27b7TUGnaElyN+pViOP3omaBMiMV7bF3h3v33daIoiLejAf4vXDin6yQt+s9Fh6Raxo0YWhvL
3mHCHoWgNc2G83CFhwjQGED86zrO9sxFbC1KCzLAEGjNnSFub3qm319ey7IJ5EogFcSTfM4BquZy
FeoG5045sB0yGXQquuLXZRtL3jfpmYCGDpXpM9AzC9vI1gNom4/Ghw1SC+u9KqHZIVbMnCeY8vRJ
ZHgePB28d6efhbVxIoB3xW7pV3lJrjPdcqF9u/Lx16zMYh9YiYSmRLACtMFmjKpDbOi/M56t3PKL
e4apeuwbaGvA0HS6mCYyYpJ3MMPMt4h/9GlAy9pdFdNdKKxj0/6zg4GcUzuF2eRGLGAn5bUrlZux
/6Hl+zFENc9MqEFuckxYl0767zigU7sz11ZLgmw2mOzqjQexPod3BJeV7XU9usvaA1Ip55+9kMgI
gCZGgieR4tmp5X0QNX2TIEcmusN6VHCBPgq0l6BfeXovfLoTQ7MbxIQ8kKINMFRrafaIJqG6A5Ng
fjVUxY/ECtcGkc/fOzKaE9CsJ6ioYQx0tq5WgnKvoiFI1EXyIpcoJrC2pVCio8hHrzUQCwS6+o29
xGMYbA8AIdln3JKJpUh2FLccsGPTER3Q16FL+ECD8p/7L5inRYH3i/8VN9dscVEnqtK2EDrA1LO3
Mx5SUwEjkIZn0r97xzHxw8wQGeSiEwlWNIDFIlKfOnKvpV5UrWF+l26uE4aJ2SXZByEAeBkMBSN3
k2R0NOHXlmcOTmHuFRRQitApJbeGrmQ7XkXainMuhC8CTSMcAwNTfsa8jMFJPvGCguCCQGlIkRJP
HXRPUfOVLGohuTk2M9c0CvRWSaUUZlgILFbwQ2jloy7nbqMq27xY85JFa9MNOdGcguNrFiyjvuwl
YY9YFL6XXORXsv4RRZ+sq90Qo5mXPWXhxkSBHHV4kEdh7vrrAx8l2opUy+DixdK0iN9JmXawyp+X
LSx+oyMLswBSykPFMgILVtw5HLCJUWke9CT1L5tZXIhhYKBQI/AIfbZrTcSHrJMFAofN7mWrf9Si
lWfdsrNj2AkU9xgeJfNafx7h/85yA87eBw/BxFqcP1lgGNALaj9ylPa7e0u/tj5lvCt51mwuL3Ap
EKMLiQLolHugNH56t3G9LgNjGLgT27exiZeR+BW1XiCPK9FwKQJr4BOalmmrGFM4tVMZmVDUCIS/
sWZdQ73C7XOTBgMgcSTddOiVRdnaHbMA/QM+CtPR6AtBIAY1h1Ob6Sg4F1PZEZOirzrrd2aUtT+s
VLsqGuOat7XpjHr4ZFbWQyR6QY0kVHaVLuR9kJU7Q680v2hKsAQp2vPlXZ8snxaF0aVCeJkGo0Do
NK+/VYWhiGhAK6wS6BLWDqqzrPSL7DPASMpAntpwxY+XPvP03AYSB08CfIXTrcC8uBGZFeMO2EVo
0H5YFspaI+YNVj7z4sKO7MwyP7u0QsnOJZCldM9Nf9fxnWz0aHZuC3KtFH4hvnH3AfSAatJ0elB5
Pl1XBOeVAhEiNbdjFJPAZAGoWF0pK8taijbHZqbtPYpnetPEtWJj+0xyJ6ycNtApscnTZadYOiKo
GOAzTf4KPMWpETuqMyBzI+4o/U0QXmeVTm1rC0xPw71w+M7GHRmbfahQrvI6S2NEHV2mZXmlRps6
LVa27ZyYHtwMQFvhWTaxOOnzeja408CeoyG2lWVNjVCjwgQ9Aio/VPTxTs0D3xA6AO2okBhx4igg
VjX4dQLZrw4qOl0paGn8Mco1acclL0U6iRF04H8wsTvzGoT5QMQhHnS8sVwQ8uOE/0mKepMrz3zE
LMl1kbmXv+2SA6HsqYNOCq0mnPvTb1tYUgP+xhTftszibSmnOvAlYX+da6n5HVPYd2TvREZ7axb1
dPhRwAkWl1fjNRlAjdjLT6YlHi+vaAFJjsFCWIGwCMjGz2djQA+WAdCOFys3NlYSPndNdF13n0Pw
WxNiZ4cNWuOt7IAH8FGJes9Qq8KVVJl2Rrs2vrWU3Bwfndmak5rVUG/A0RlAi2dhchYye2F+aKJn
tftOJP17cOYY/g7gOpEymGLKe2Fv++S+Up/KYnd5dxfj9ZGV2bVsEpH0tQErxN6R4nUobqEJ0omV
y3/pHExTJhMWTgZt6cwrdYa+VpThFcY05pL2U0ZRFNasGjrPUuSjB+zYw1oiunQUCMoPBNAnlMHm
RyGKczWrLEQeZPEeAT4nRo3etu4vb+DXzMr8ij02M2V2RyG7Ucq4lQjMSOhWPreJ0QFoVUdN7HWG
NTzqEKoLfEygc4MC/tBmbqGQ7idilQCqQ2HQlLO7VHKQEij5g61KzUvfKtHENQqYFAQJAPvxhxBE
pKTKrY9sGMlDZ1ZpgUqAYj/GQUzuexOz8V0W1O8l/haQ/gE/95aWdr9pQuAbfSbpXQOGJ0hs07AB
ydR9JVDpcnFo696J4zK3HVWTE1+EvcY9AfRO7Vt1alIxjppbV1ZxVwTlmAHAnwKp3BaN5Vi9Ufgl
SOYy1kAFstZzjiHvsC0IiI9EeUOqRhmpafb8t9Ra0dsgJyDqiSzwG1NIp+NV1etg0eF1yVpHjwvV
3CedpbmqxeRHUXZ9fN3qg3mnhBnpPegyC3RYejW9TdSodcH7zUwa6tAL01MQg0KJUg5ewoL01nWY
gSgQeDLNukVPuNqFrLL8Pu6QHQx6EcsbnZPGdMgQW88iLiF+2rZdulGqJvcz3S64H5OmBsVXpIsr
kBb3PwM5jFtH9FLhhYZapCuRdOkQHrvQ7JqoRjFWXYzjkYGqqg5u2uDBQtHHTp4u++pCcw79MJCL
k0kiAgxjM0N1LOuhMhUYh/6W59vQ8mLZH8pnG2qURXwVWDtN2l62uXgK/4e0L+mRm4e1/UUGLM/e
eqhyTT2P2RjdncSzPMnjr3/Hwb0vVWqjhHx3kWwaKJoSRVHk4eGZSC6iGdGkYFIJGZEGHO2VUgMC
G1f3UTW/X5ezuoZg+gDPHCgycOYvj6Hd1nNPc8hBgTgYMGKhrNPnVDUeqm4QbNf6Mv6V9efvZ0d+
nOiQkCUVPBsBsT7l6Z5piTtZH1rlz7PfZvdpIxolsfLIWMB1YP4A1QwiCYvz1CAzjRqwhyNJZ5+i
+q4cTs34FcUfE5Ar+mbCgU2ecM4dTB9E26VTKl6SvbH88/oyf/fkl1+hXC4zpkVZIYvxFX2GDoLw
sZkyj8qjGy7dXa9x4iaicuR3A4LEBXO+vPCRfuf0pjrmDyYxo26G1v6qljZaYu2GUCRmJfkKOYjU
QHVlgHKJZw0Kh96o8rnETTgYj5rd3yd93AQstveGmpROoWSDG6t45LGk2SVlXfsWMHUC0/oeXxDQ
/qGlCDBKzHDhSaxmIFOrZMnEJm17Qiwbb8PC6jw2Scyx5wnZWD1W/t0rLJobWFyCyBkfcLmnIQFt
OckgtKgBhv2VxZOjNthJ6V0qPvrpBiMmp1lUt1nd1jOh2qVQuQjzqNFgSKM+Bykx3ljcbUr03V+3
15WzCuWWEgQojTGPjM96yBgcEpZai3wAqNmK4qaxnwpEGwU6MQDH8ov2VIQi/vDvvmiRuSBrsKS4
ezmTLQDXsLsGJtsWv5o2c1OMFQjRDibCfK2u4Zkc7jCG4N6ZUIuFb233Zf7JCp8MgvBm2YbL6OZS
Fc42mtTuwEcJVVhzP8ulM06iAR6ixeIMwVJaU48plMhAsI6bYpcl1r2ZHyzMwnCuG8Oq8zpbr2U9
z/x2UVkpSixQhlq3kvlTag1nHncqni4hOQ4kdFqmCESuaYcTtRD2A8gILqpLkbZad+NgIcOsMM2L
i9spuaFAkauice9rpnAmh580NMStOskx5MSEHgxCfYaW7jmPvOsrKBLDW/aY91onQ0yHcd82RoTE
ReNVhXDQ3GK5vNnBE5lgoAfJFMKHy2Ub6qFKgLOmbpUMaAKKhlDbKKxLJmAamVqcMCgFOTOrlm6A
EOt9FSQ0P6yh6A9KCzpnZ2hA9PnvmoNXEE3yKvwy7qLLL6p6u7ITGZy8kYEOhKbIWzeqh9DvKvLr
3yWd676szZmVmmqj4ZkA3a2wfyxD8rM1Nc8sBc/qtbNwLoU72IS2czWF2ElzeLVZ5ZASw+vqe6Ad
YnlG6PmGsv1/0MtCwgmZkCV44iRGVZJVsYIUd5JY4SatZX1fgsITtc1cF2zWmtda+u/Qjo+LFMHu
5RKyNmeArUNU16lg+invEmq417VZvVhQDcNTCuE0uu05deIwS8H7gDpHPXZOtDQlBYocsH6jMp/Y
d4oRO6z7Z/ANOnKJCqpypLsQAnIyJcmWp2pEchsdAgBkgS5knnaFpvkGZYLd+p4khCik6QGhQxkf
cO/LJTQzu27mRKGoKBbOLHlzHznEeG+UEx32tHm+vpprbvJcGpclNIuBzUUBaTHSxhbdqjJDXqV1
ykSwgitdUUtTM/6B8hooXr6VRpqbvKWLXpMue5bONqpdeAnInFkrualJvGF6xRw9d6rHU5ibmzCd
BJazpis+AGlkMGIu1nO5skUBDNqIIQ+YA9duwuKrs2KvAHG5bCeCPVw74wt3KBqv7KXFQr+UJAH1
ZtgS6L3tVO3BVDIPjRMOxESzTKuBqsyY2ls9iQbQ2qA8iecgYsT/8AnopkMkhOr0YruXnwBmfYuC
U3SBtNz21rBZeJjZnW4d1XQ3jIljmo3g7K8ZLso/GDOP9vWlKnMp0TKikbR5Urqj9TETRLF3BcjU
WxI75uhF7b93esCLyniXLDaF8h23m0pdVpjIgfYBpbPqQz1p1h5jNABQG7U08VVkQbaMWa0QZ7vc
gPwNiWZcjJsA/hSjargbUk96KJqZyL7S0FHVAQMSHmvbGekPfbpNMnQd3xrGdq7Z5vpJXZbvu1xk
0wwMuwfxG7e8xDI7LQKLlcukD0lTDhTZERqJapVrDhwBO3IUAKir6IC63EQDVNqKDgJh11Rip5m2
ZXk3pvdGgZzaNjYCuT0qymZONHdALEXeC1kQ56wUFP5U8jBhenlxo5vr8gPKmciZLckA227bB8sd
/P5ADsaOOloQHjEgEIQa8sHcKQ//urqLWEBHkBAEqI1/OQxR2BeDqqHHprZegRQMSGmcrFgXqbes
3+UuXsrhYgyil1bd5JATY959Wz+DY3NnoPmzVSZcZADMS1ul7x7bBKx1Q+tULEGCNn++rux393T5
Edwma2ZBkkFG87A+qbddGLuJ1vpprh0lI8JgdMtHzcYrIf662O8WfCl2sb2z+KrPFHDq1hCbNSoi
ftWpiOkXIgYikXLcOUHKgEW9DSlN7lpQY3wG8F9V36bwI88O4Sh623y/VS614gxWLo2sjhE7uo3m
x+Dpjl1qv8oiArlVKTpGmC0cgOjj5baM5rEMb4fGGwwokMct5uoMHYhX3q7v0J/Wrm/meSaG26Jp
tkw8OiFGO81vZueon4DxI9bfs1djx+6rBwPByC9JdCq++1Ss4fJqB0RhAeZyMU8Sma2JETE4feiT
1gAi3Te/TcMzldu+dMzcG3tk24Lrui6/+U3VM5lc5BOxVjWnCjLJuMnS36PeOUsEkt6wWJRy+X4z
AqO7QLjQFw6wMw88LmNmFk2LQ69bp4aeuvjUaLeselHn+14TrOWaoZzL4tTqFGmeuhKyNDSuxoZf
hZ5WVo407K4vn0gn7vpNiJaUBrqA0SmboyUadYDyZ2Iom5Qyx6Cqa3SWf12iQDOdA2nOQ9TVTbSs
YnVbRr/M/jmZU8cW3UBrdoHwDD0sSF6hi5+zxYbm8iCZ4IfRzcyx8htj2INv0wF9Hrqcrmu05hDP
RXF7NWr5WHYGRGXpLiw/ZHOnR7/+byK4baJlhU5LHSIGMqKucidVXzWeMNeFrO7M3yXjcyB2i7mW
IVlsLuk0VDZoA8ixDsRPaBm3xA5Fg+FWbU9Fmww4h4Gt4XM7BqusBpNcIG9UXuY0jVAPGL1mmA5y
Tp2pVV8N+9/BnjjDyNLi6YKo6FuAYKN+EzVDCN6NsgFiERcJeF9jL9ce/8NaooMLESbwnt8gz1FJ
GjQCm2i+pcMuRwoTZQZbitxKRMaydk/Cm+N5AIQEeki5ezIZtLRtZyxi3X+01QEID0cttyNGTDQe
apFkFBj76rk6k7cY0dntX1Q0GpQR8pQ5KAdHVbyIvZvkRKsf11dwhflpaYlAMQEdGAae6/wJVpIB
nh1LOJzsG+QiyGsWVEFyavb5M3FbyQHB1R3GpP+yuyD7lDYC8WuX2bl47lSrbdzK9iK+35Q3HUgz
kF39zA/SNvHaIC7d6+K+nz1kWtDthI53AIow0e9yWZVCAjtqkrYuuCWAoB3YKZy9SRF4+1Up4B5G
RxeW1eRrQRhcqyvTjNRbnQajfjSi52b0JPvlui5/0OeXd7IKmk8MlUTOFvAd/oU+DWQeCzRwgcpP
chJfwf/tlhzUG2UPFs7IKbet6shIYTnx3twlHkb4HBKvFjyCvlsqvgJTcvG+A24SjUnckmp2irnK
+O0crIWzJxGnqDZxeVc1AktdfuibumeCllU/OxKDFcUoOELdUf0CM1HRYz7Lp2BJRTK4w2D0ssWk
DMrI9+xYu8bO2qjbHsuauCzoNtE2dis/21IHMYKX+vpO3lq+dhK9r1YiSxWJF0Dzl86U5eF8qas2
zeEggzrGjV6aL8ysBinbrbGNHOmX6dMAlCknsp8EMO8V5O2lUO4oJro9JsoilH0BWe6Zzhw0x8TR
du1G+tHcTMH1xV5b63MducuWWJkcSz3EpdMR/AxG/1WKEAuideSjoK5SlLqdIeOl2lkn0ynuJYfI
Tnh8tTH0iZ3I6f7/pJTO5TtGu8uYsghUpl2q71R5K4kiu+9X0cU26dyjeCpKMwxziDAf1VeEj17l
JE90awrMYY2m9NwGv1FHyugp76Zlf3ZN6RDw4rlkk2+0J5wFv9xNmy54tnzqRNvcCRMhZajyPW65
1JN7XUVGFGrtYo6DH7rxUbthm/S98PG6OowPfcBwBk2cRXmX7G5+j3fKLeYv+8lnCEMVTV4XrgXn
5EqZpmqI/BjOY+erXnxMNxRk+RvbB134J0Ydv0jb9OYxPg1uuhW9vVayPJcrwXk+W590PVt2Ytob
fri1kJw8TD4Bd+CvI/A3X2iXv7cCW/A2WtaX97coJS23Cxqg0Od36YMqqZ5kRqzGNRN5m7Pi0ESl
gAp3zQWci+A8Dmjg5HGhjHLRiBxUVRQkOC11RwXg3rUrCpcTmsQtc+lj4dIBppoz1FMRjZaD/pHF
BfIphQmwaaw/DAOzNlRXBBfJ2hkF8YaJmg6YhXE5X66dNoUW6CGW9x4Sunl0M9vGtu/9eN7FQP2i
E7nIBI5nLeY4k8iPeQprXZ66fnkdlS9RWftjnfzo6TLDtRflktcOJsYHLq33FojS+MsJGeQsCZcH
BTqGDlnEHowiw2y72ngah/ChAw8UUvbP1/3q6hk4F8qZChpo6qaQESea0XwHlJ1nFNaXlc6ubf6Y
MN0hi5LN1OBolJN0b5TtDdokt7L5LOfgs9b6PdXNTZVFD9c/a8WykL1HM6Sy9LR9e/6WetRYc5qA
QFQCEOeUgr3TrDwDD3pLVCVZQf4gd486F1I+BNPe+ScI5urJdlkhdo1TDA4BSWsleaSvnCqZNgke
9qZaEnTITkgLzQ9UT/3rqq6e1bNd50y6psBRhwU2gLB5E3bNzThUbhnXgo1eNS5oYqAuiscj/xwB
XBvMdCNcQjH+MBiQRFPkyqlryHfzGLSm5FzXamUDwQW0vFOXdmbQN10eVCY3s5xa0Cov3plKNxap
74v5N+3RFKOLWLBXdTsTxt3cNUgAzbqHsLAFuwvNgqxFOc014kPLdgT1teu6re7YmTjO7TUA4ulN
g6WcQ6De+8FPQR08JpLgASDSirunO9A4SH0IdzBiwIqkfmDElyR/kPS1tw6m9PO6Tqtu7kynReez
R0A/2o2dtFjCMlcchKtezX5GI93l6Ev6v0niLt1Wok0iLy9+g/4uQb4qKU7WPlHwU12Xs75LaEIE
pQPqn3yBHpQBmpkSG5kFVXMA+7thAG7EbRZcF7N6m8NX/68YbpdqnDbdrHAHViyTvbBMSDANkepf
l7JuC3+lcNtDExDvWh2UMdojSLg2qvnWD7uKbUEIWVvv14Wt2wI6xizAaZHp584uJg/PdijBvpkl
Ycoc3oPoG1NBvhRTRRCorOqFAjGqtUBH4VF/aXa1MRI1xBApJAVBDGQ8qPWrOUrOXIINhrhEBDZb
80pISwPnCU4CFE/5ZVRRj9ZjuHra6E7W3DSgriur+6l/a7R/pvlYSKCRowPcGn1wPCCZagjxwb+E
jEhE9KBvIsTRSppsaaXf5SCRerq+Z2tmCFoRFPkXbM23oaQ9LUutYBF4xpvUL5ToZorGzXURSPxh
N7jIFcRAGEuKyXVg3eepGtPSKiY9y1rXQnJrr6dp/G5GGAdL2ADQUK5k2RMNpcGX1ajcSYlafLHS
MtxeDcvHvrLipxBI1vtooq2fUQlzBNNERyLHko6D2vQ3HSMDdVCcxDJValZ/jVbRvmX5qLp6S6o3
8MhbsTuSSnJDqxw/ZUnSH1r0pN80uR0CvlrEAemj8VfSGYV6M4ZavIvMJU7LZ9n4bYysbD01j5Vd
NY+SP0Rzvpvl2Cw8Zmd6eNCyOD3qFeoJTjEWOuZj9EyZvGmcDExQkDTMGMuM0lYwyU1B12w4F1rs
Y/SWSp1WNls8I4Z48HPZ6H28JPvffTfaLeYBp8BF22lnq244zHQ3EXU8pEQqjm1eDE9WNlcvrVQ/
g1X1DqL6YCwpeuoneZ57h5k2mL5ipQDoLFTUDbrw8x+dySx3JlX+0KE+GkStTYA/V8CzR0dUjEER
mzSVrxnZ0LtTIRugEctV30jldEdyqvg5Wbrc1dHcw5Ikn/ZNu5Oavt7roK3aTeiZ71FzGGO0XYC/
+isLOxLttXzOXXx1Ze0bZiSlX2uNCd7ZeFTcYsaSOwjZQvgLKmPqQd5kCyP0VD1qTZIieM1we6Hf
/qWomslhkm1vxj4E1WdtGp1jaa38Y0RDBhiM8nIyPM2ORsyhQXvLBviAtHLrqo8eu7ll1mOej93k
9jpVXunAiqDSxoq4BsgiNwMh00/ZjMAW1JCq8gswwz1PNvbMIzQ0SgAiNMhUGj1+1UAtbO21qLaf
EHkXwcS6VgkdDHlWTzMa0WwH/L6GFVDSseOoYELqvkV5AeMsFt5fWssY4VfaVqg7YAuaeqektjk7
XVIhw6MOZb/pKNVekiLKMAAip3QvFbIcVGHWBGMNXhyrmYF4RSePhmdTppjUyaLwSe8xx6IfZXbq
VEwii+HJ9m1M6yCUmH1UhzxRIDvKUs+UWRQwzFB4ACZ/3qkDCqrAsybEL0OWbLVxBmFSZffg49b1
IfKq3Ox3fZMBjDMmIwYugHvgt5r0Ueq0fYLwoldGzMGMxvCoSlL+KJvl8AtT3xJ/smdMdRtKFlgA
pf2KpREsfmNqzYeMpiGImXT1vm6J5CYF8uCOCp03et1jwMwsRc0P9M8nimMWVfSupClqWVVSWcNd
SGmxb8IcTD2WzPJ7bWjtR6bU0V2h0ul9mNrJ3MiZam/nQQlpMJtSe4xJbuICBGrJL1hm3IMUTe68
wZJycmRyXj3oEqMHRTLS36WO4AkdTDbKgBp4j3301WKUqJFZ/fDIBoqRFiCe3RuzOXlg404xHJOY
k+DeXmnbwMMYDf1gLUfCEZ0MlxfcYJuFbrWYdo1xiLInzcAljRgTb9qebZg+br1nvf6l5Q36COE9
Oyfbf05R6dHyBJrjz+sOfAX8dvkxXKzSynLVRtlyJ+Wggu6fQJXjpeaPcVS9uYt+l/VXHenHOEQ4
xpiTCMFSq0+t89Xg7t+cSLlFxyWBP6T7lHZeV2NGQ6u4TaGh440EGhhojByAOJRz0Y79KliAJXLh
LzBsBrIV9gKv+Yb+k+oUtPm4wIzmM4uByG7jjUrbH13+WsrozG/6EsjpMvLyKnbsahRc0iuBFVpY
F5AB2uPRfM2pj/nl6pibNcSz+lZHezyOyr6ne4qKtUDTpQz9TdMzUcunnMXzpdTNJusazAWqai+x
fTmtfeQ3nUZ2p/7FSLZjvO8UQSy8Es0to8rxugS2UUPQfSk0Q7txiHIewivcg/o8vKAlMphnGQMN
qelWTfYgTR/XFV2J6NDwDe4P8MDiZatxsWocSdKcdxCZtIk7aLUTKTGa83dhDu7H7XVZKzEWqFkt
5NYJonrM0btUr6dxq1XqhESB+gVMumMy77qANfs4F7Cs79mmwQ0CT2hBQMfqBLPLtOKGDuFbnmYT
Xkt5LRC3mBtvI+isAgks8h6o2XHbpekprnB9xnb1j83wEqevkSHIEK4u2V8R/ODEeJKmShogYlRH
zxjBmiWa/itQwuAMgIazNhgKJHTNp9UHnfn8H2rUYI9EBQzQdTgP9BJfbos6S/qUZQSxdRIXjtXh
rgfNgETIG1WqYx+z+zmOnaoeRIiGtfMEnDfqnaAMRO8ft0GZmoMKSVZat2+JExafcuEjZpNi9Bjm
T6MsyDesXg+4p0DxvSTeDP74SsU4SehTgXv6QT20wuS3zSu5QRS1K3/WzJkE8tasHR1S4Lsx0VaB
E3W5rLSru1ZdrsaMPNUl+Hs/JfMwijzhmhQ0GwA1Dz59uH1OShfjwSersI+U3raNO4WjU6sIIf4d
gKcC4fxXDnd29cpmQ5LJ0AbTFuTSDNo5P5YIVHMqCwq2a4cKnC4YqQE2OiTzOLMYpWbQ0xhmgXDj
mFvzccpEnnztVIGVCl5heS7jQXm5N1MvawgVYAro3Y6c3qBoRR+TELQuKL1fd3pr0y2AQ8fZQhoa
1OE2t3J4btSSXtiISvzxDQ8fwHwPbFv7mjsfKsxSMx7Djembz6i/O1PpNHsqSEKsKnv2Adx6DnaT
5bm5fEAOyulxT+mvTMS4vZZnP9MSnSOXK2qDn2TMZgiRAoT9tX8qfPaJAW7bfGPsyq/wqb0bXjFC
XADMWCs+Qy5oM9C3hBwVn/fVTa1rqIQaV9s4P+YAM1aSHzFxo91jLTtKUGSuEHqyGAd/r5yL5DZU
xWCZIQuhquz2OxJEnWfc9Whg9YkrvRuB9pDulRvpTg5EFdzVaHuhfEBuz0bXCl+QUvRqilUWorVz
Ox6VZ6SQUi/ZhgFwBVswiNcY/dVsh8PLdQtePY9nUpe/n13bE8m72k6Xqe/jXSbrTqgIulYWA/y+
oH/VWgz4TMBs9XgbRxDQHMG61x/S3/Ql2djo2vp5XZPVK+B8ARdveiaJUqPNEg0LWGBi6g17o8fE
lwCs3Ohbe8+22et1eesn769inJuJ4ijpGVgoMH+v8QyiOxqoePLh6bqUFQoZFWfgrxjOIPE+rkzS
Qwzzihvdkd3af0Nbk7wLH+XNRxskArVWmsMuBXIeRTPGpO8xB9tVvwDoLU6z7CqD0721T5iNpYrU
W4v1kWDEu0L7M4WWe2NqeklSs4Z5AMHP3tqt8g44y8m61fe6yD7WblPQ+mE1lwAfj5hL+2jTtrZn
MH64yKw9qI+9B6QjO6Zv1i5+QB9ad7A27CPdiuZXrx7sc7mcXaJ/T80ilERd8pX58Qv1khHMkM74
AHy27io32o9UcmSMlBWNCFm1HRP84RqYsgB5529CI0nquMTYB7dL5TpoaYZktc6myZPiVNrF5QD1
5xqFoErVC/hVS0sf51pun8sB3WRhQcagVGd6qppKLv3rhq2t+IXzb+Psms1WQ8GbAL9Ae1cB8Vwp
DZvrIlZNGcleTJ3Cy25BNF7ueC2nmKxomYhrZg05QPWR1O+DEgdZ0bsVBbqg+FVV8n2vx4Jsxbpy
/18wPywa5m61yYSFD1OyGcx4Q0m+FSi3as5/leMns8QGMn9LC7077KsjOm2RfsE1KT9jWGP06yid
5o/8t+yoouLomj8/W1N7ybOfeVk2lzGpDB3zman8wioliMJ2O5vAwJkaRoPWkWvVxl1bae/X9V1z
t+dyOUeRqw2QPzKWtMA49vyzlvZm9XxdxOqKamiFIxgvQkAEeKkarafRMkOsaAFEAfKX+q0BPLn8
dl3Kqm2cSeEMv0skDUPfl31LflrVrhNB4lejpqWtDo8T9BJ+69unKUYbJxGiJhUzjUECWzvmjXxX
e8ZXvbF3XTCKKlOrGuGJibh+6Tn7kzk7M4nZoAjDS9wYvfIiDcdMFpzj1a0HJSaay5auXr4a2qCX
AOxJUKhrSoCPR5A03ffzvxNy4zEHZC76IPGmQyrtcveHIYYnBDmLO7UP5eDX012TCV6Nq4oApIF3
CTIXMm9gEbFYzwZcdvX05y1+E6I3KB3a/2LHZ2I4C7PmAr+73OB1CobOzCnCQDNe5ELw9Fg9Lmdi
uAWzcxmp+eU+naagqI6ZueskLxM9ApaP5ePHBdjyP2umcW+PwU4ouCAgRTHdOT3KzY/c9GxMIB19
IhocvX5h4tkI1i2QzKp8A66U67021DFzuw+r8+veH/cWddRtvk88UIqnjtV7YDdQBb5t/cieyV2W
+uwEEdqARqZZ5O6HrXkrPeA9dyo7l52Yz1z23gXXfdDq1i0zGdFNhT5unuhYkztjVEH05qbkmMy6
C2LJXdr8zKRKUEleDcoXGoz/kcRvn47yjoV7GNs3uV21sYyDXr2S6TWmu4yWSDbsWHpfVE4biZAu
63HXmWguu6Y2ZDDlDkraGNPp2K/xI3kA/Ubk0GAENYCbSW58kg8YyWQ615d31WbPJHN3JEY64FjQ
jIEZD/DCh4Id1Q7UeDdFehxrUbfVGp4ZI2Xhu2RAC4EBWLzOmfHIaYw5IzX0bE2vPYGYF0Wy/exP
d+a2ClByPKmVU9wqD9d1XK2HmKAnRK0HSFAQaV6KVUtaZ/oMm2Ve/wrf74SP0e49PtnBfCcQtbqe
f0XxRpQOlh2FMzSs3jrf2NY3+mf2qzxNt2PjTBtto99lG/lH9B47wnzAElZ8cz9nonkjmga17BYt
e484tlNs84N5Q4P359AFPbjIcNZt9kwcZzmkBwFq82dRN7ZDgrveTU69Y7rqQ+5ErnnMT8WnCMi8
hDXXVOQjq4Vgi6LDEl23t410yOS7ZnAkA3gg//o+rl5/SyYTjaggOOHnuuB9nBYppie4iY12bY04
g/3Zx7vrQlaDkTMhnCvNjIZ1dgqHI+mhQ8YHVCmvC1hbrgX1g4Ff8tI6x1kEKCiLwopwuGdUa9gU
u3OUn8rRdiOw41KzEVQh1lz1uTjOIiKmolWvgrguDZ1cizZdc5KqTSFqj15N8p0L4sxAacY0ShQs
3LhRd2np1IHujN54APt2cwC4Tv/RHaRgcOj9KDrfoiVd9vTMg1UY/Y6MOkRrW/0LGIHSmb3Mt33t
tqlc+17b5NtoN/uhT0WvGZFk3ndaDVO7AqtrWx9FvM/NpykH+CHoRAPo12z/fHU5s7S7QR8YgyAd
8MSaOmW8VTAk57pprl4FNrHQO7fgO753gbdFZ7Elhq2pH0klgDCHKH9ttB3GvnTpQY4xFgqTIcBW
cEyVJ7B2hrEg3be2oOdfsLjys62UQTRuDksWkxW3+fQIBIEDLAuKro6dimZLr60p8DxwJ0vhx+Iz
pqacFbM1IjRMpltF+lkXG1VUNhWJ4CxTatpekRYRU0nuaYoEmBFuQOjqCjZucRq8Dz5XhbPDrMeA
X4wnxmWKCaf5Ryf5jeJH5W9VPwGB7MWTW9i3Yy8IA1fuVZgJSBvBGYkQgm9MmschR9wNqaSpHUI+
e3AJFYWjkccxBGS821zXcsWVXYjjXFlfJnkO7BgeplFzV1PqaSzd9GiWxeNOsKArt8CFKM6ZzXgt
WoOxvLT6wm9Yto9aw/+/acOZRtNLpjoxiOiL25m8TuTRmh/pf3gyQhHDUDFTGx3NfNNIPYALqlwC
gnF4BAhHT3ZURIuzliY7l8G3iRCJhZRVuJcnK/fQKe3ZUeGgt/SdgcZfiWp/GeI6J2NQJ9P99UVc
e3FdyOZu00lRRlsfIFvW3tLKH7J9XgVl8jLXfhs/R3rA1Mep3g2Vp8n3qiFwmCve6kI6Z5Ggl9e0
GvNGQQStubH8s7FjJ4sx/aGUX8qqF1iMSBpvlBiEnmfLq6uz74j6S+tT16Kgoi0OQHQK1nX5cs6h
IOeJ0E1Dk7+GtMalH1ZBSt1bITTTJ4TLtXSUUdodWHRXpzHKvOF7SQE4ZeQB1a5bS0sW2rzrn7C4
rGtfwN0EZWFJNsmgbToCmWRZAwHArSGuSWoRJ9Dqwp4pyz1FDBXs4DKFsl2iH2Ip2lSavlft3smU
HDRBP/+LYgCf4IbFWBg+HSVHc5xTAsX0eqeNGEEM0OL2uoh1hf6K4HxLnvR1KI0QQYALHU2nwnyn
mR6zfptmL9dFrZ9A0Nv/rzrLPp7d2ESJQSpAEHxNexTOwhPZtCfrJyoxdyBF1/dakN+LblVl1T0v
WGwDs6gBMOROvU3GjPQJZLKnzk89DAsJAIOVIidxUeb11W3hjX6xqZx4b9zgD0fY7kG9a0UglRWi
A9x+Zx/COYA6g1kOOT5Ev83dl+wAxpfCcBXmWUc0UblT8JF5Ve1IT/RZ3cWC0H71+j0TzvkDGYjf
pNGxy1MeNIMrqwcWupriJ/ShMmqBq1uLDS9U5WyqHJvMHsplzTeVB4KD7RsI9Psg9ewH8sB8cMxN
21BwDa8blwXWHgXY/mUUxqVxYXXrQZFzXF+G4bRoNyqNBQ89O5ibfMp1DDxBV55iRL6RRG5OFHB/
Z16nf6GzTvAuXD1SZ1/C7XQck7Gd++UdhR6y4aTZICnV0CndeINokNC6VZ3J4jY2saqsIhO01vb0
eEJVpr9L71hgPOEhlTmGo7rJpvspefcpenevH2eRmtwuy8qA+QAxREsmUAsG+lBY5jWgdE/7X/Gg
iYxqpXwL4sC/+8s5jyqliaVXEDdJr2OsO129a8ygCMFxpT3Zxh1oNZykFui4GkdaGAsFhj2UG/im
R2lWjK5sIDQEzfKEdL1lVPdglyCliA17+fxvd9iZpOVLznyjrtfgnNIgKULhKQGFBSaMyKbADawL
AdMKRmxZ6Ezhbq/EalmmywVzB4ZQGAOe09baxHLrXbeM72JACoIeSoCv0Bal/mmQOdMlrMI0CnMA
eE1MoAJAc7b8BiO9nLjXBYWBldQgRKHNYBmEiKy2wdl/QQYpMdUGhTRmnJLop513e0XutnKc+Wn2
29RTV8L0ZVPpdqUsmgj6/W75Q34C9iLQL6KvezkhZ3paJAWlZA3h1ZRuklR/yPr5n+s4lyK40EZJ
x1QuZwB3OyPbmIB+y3nulXElsPOVwPxSDmcZKsUu/QEIp/lRjZ8HIDVH475VvKzeG3Hq5vKbFImo
1r6frkXoUmszwDOC8UiX60drG3i2lgFJ2QG/VoQbmnZbs1QcyRIlC0SiOJ/c6cY0RRpExZbhj+OE
W2HBsdu3QKELckzf79pFKzTOWQYc1rdx6mjEsvtIx5ZJuVukL4xuaN86ofncFJ+6JYor1hX7K43z
G02UtRqiCtT/ycmwGgwo2dlx4mS6wHV89/aXWnG2joyCbOYTtJqiAqj4wUmq37bc7sf4tZdEA95E
SnFWX8ZlreQllJKYn2CSR2Z+snC4bUVmv1j1pdO9VIqzeoUmbJmTg4f1lNheHYUZ8MPsnpnDW6QM
N900AF8+afMhN1JADq57yVXhYPxFxXGJTnlceY90k0wKCNcxqUfCCMbxS2p3dpE4ZfuYV78jUWJw
JS6Dun8l8s5y1gnqRd0AkMoHyLD3iq+BPfSh8qcNfagRAcNDb+WD6Mm0Umm4FMsFChFqKrpVLWJf
gF+OPSkIQVo0vGi/ii0NJrBId27zG9e3LjiJq/cQXMtCWUBQN+L8C8DUSYlC+9KIebIJw6xfbzIb
wWW3UneEemdSONcCLHiikhZS0margyo6QgbNdIHm92Sw/kelH03bOrUdeFG7f7puQ6sH5Uw2d/3R
wuwTdA4AGfj/qPuOJbmRLctfKePeqwGHQ7V19QIiVGrN5AaWzEw6hAMO6RBfPwck6zESjI6YemNj
NrMqK4tk3HB19T2nZWejgBCtOgdZ2LpOrM1xUQcVwJ6oxSnmaNBOSw5RBenXJJ/WdESDbu740hIe
7vjDcXGnzm7+fM+2DmVUdqKAON19LvUbCW7Sk4MDp3ZvoTtN4Y51PM67V4Nzq7zJ2w23d8504qEf
XApIVQAHjUnI3xIkAM9tY6BNQXUWZ4IEdfkanxqjPmy/5+kHOjt3v+FWVEgU5w6FK2K2T7qD2n5f
ItyYnifSXJguDdVUfi505OFPMSQctHZ7gheqOkGrXyFna5cYq8atfDlBkbQAfIBjbiHNllrmCWSo
gxdxT+JCaWNQEP1uzmxftRJ1I2qvUud5iNSNXhE/Z9qJvoL5Xv9mI36J+202p9DiWM0GNm2JX3Yc
XD/TKdqqUzIWiqqoMZmdYyTMZzg1uLORp43aqZaTg7d9byELPYUg0WTdPHbWdWWQKM30I+qEk63D
ZwCtxfHne6DPBFoRTQK2M8Mgoy/y4/utmkof6YhtwySEnNaJvE6j56g5Z/y+NRi4hp+oue3S6zLe
NvHzCeHzfv1+Zr+ELx42UJVkkXQQzgTmVc8YveDWk5luwHcixF1cnesm+mtOWJuD9nyej2CocsAd
Wqx4qkowNSYQCnoeRKj6GnP7QU9pWJpA1geLTmmnvpaf7Bs4uNg9uYvFDk3sDNbsLE3J+TQmiPqB
+xw5YzjIR7vJfX18LOLOl86jCeiNf2en94Qv3MKuEYY9zS58C6Yzwi5kcWmbr2OKgQJ719nrKgp4
vYnsm+NyD97lPbELrUP4xN1YQSyhYZM6NxXm6s2oWun243FBB3X3nqCFssHMT18DYxpxgx1vR0RA
DilWLHNPmIgT6/mu3vesXdqa6VCas5jBjbyqH55iY8KoL2pl3akmjMMx8681ff98T1icMV5mFYSl
9JtehgMAF/g2woB7RVyAM6y0bjU0nsIbOb6Xhx3BechGm1uIQPb7USfIHL1KNofH26Ltg6vIzwYe
sJSsHSMHmZrcUIExfFVvmZaGDBtNJvtOAAReuI+j8V7m3fbELzr8dn79ooVOLOscCNy1QgCAtA4A
WdWVEn5RxTsTDF62sSYNCJLb0OUnnKnvha7fNNTeViwcN5A7M7NwsBVT9VxzY91aaNMfrCtrZL7M
7bBEhlpPb9p83ClnAASVtjXjHICOd0DmAOx/dF9ZX3vneZ4K1zqKaxLvlJ2lHprO163U3xtRh5wD
OELq4PhtitQDiZTfV/bt8S08aI33FrJwCzEfmQEfEAsRCtNLW56+VlT3mBbwYTxxWocV7K/DWijY
OgK9VDQHTBU9a+ldEw1rrbzR2yuGmILYHrXvj6/t8OP/JXChWXmtCYv1uB0lizw8+k2jAUFjGMLj
Yv6HB/lLzlKJFgwUT6iIz50Mjh1Wjs8leO41v6+3WebnXReoyUP5YH1C8HzLPt5CMA0DDmZuebVn
lMWPD7J0QQFFNTjAZXLeRBgBYzsLNx7hS5d+zZCLGVJfFedDHtQY5436E8r1QEAK+fOcDJDPDuDM
EgvwwcYcGfIKKeQGSZlVpp0x4GpFlQOe+tG35TVm8WtQdU8NinpGIOIrbSxWxzfi90v88XcszAno
hAFxVOF3xO1UrpAR6L10iLWAFfVVBJwdr6D2eELm75cLMkG9hQQTYL1Rmfq49/1EMaoz4wl37qVg
G17dZ6eQO+ef/dvxzs2hJub8ZmbHjyLU1OgOoHKQG0IpZFR8jd75sHMAyqPHNHCj8yZGd/jxrTy0
LCBcY/Af8NPAD15cKYL+D61nWNYwXlrA68jHFaCGjsv43V2GBdmTsXiXg+VyyuexW7TEOQTXJhX/
h6tY7FwyViIa5sPJY18hsTxeVuLz8UXMP3J5OPuLWNy5DpkBlxCIsAvQLHaeiEKLn7fNiS6pU2IW
Dkw/9+PMz8wfqgtjeJP9U5TfOMaJPPzhE3EBMQGONxj3hZR8tHo+CpxIR3uv5ausPXHkh5fxLwFL
1oIoGR1QY0NAOd7V9Tq3H+PojqpThFG/mxjcLGphyBpzOcB1WzxKbicgFJh3K1LckB445qB4pzIy
36y0K564SbK3iZXt/RSlqEE1IotORBEHCtb4CYD415ArYPZvM+VTalFnnNApVQORvlpHW/7F5F5j
+vk2FI+mX/jW5dn0ZtzZQf/Z8ZDJxrwrwOCO384D5dT5ZzAHzA2zfViCyBsVQOBARojCogjobgiS
L9ZztwJpu5efZ9IrQvee/PPpno8y6Ud95RDF4spFcwXMkaXu6SlaiIO6aW9Ni9OtW5ICKwvfHxvn
dbmx3Ac3DY7v2ykR80PZ863zxO0JcyDCci6JueVO5rFTJMwH3wLYFMG+Y8wJn8VjU04CnLYUMvKq
xkjwC8LLQQKeylkdX8shOQBxwZgSqL3mR/FxLVrWDbjlcx1bgUDemTJ1JyIn7v3O6ejXIYulPHHr
DtlhpGrBmgTGSOA+L3YP6YTMaGs0urkCkN/dN25haEni1tvKM9nwdHx9h5QWoz8w7k0L4wUf14ci
TtUbM3UAG+Q6dyxEPaequgcXRGGCgW2Ii7ccC7WB7mrkFiywToegsELgAno1KAqMV9beHV/N92Nf
GhQLg3gA6QUayu/H1ZSpEE07Dx27m/YzvTCCAVTEn/vLDM23Hn0FIfhqurS8h+LCuhqvx6tnAH1s
3I3tARMasBLHf8+h3d3/OYvHXPWg/YxL/Jz5EIcIAzjj43EJByAxgLy5t+LFe05kbtCohQhjZV5G
F3KtXbeBvbEv8133TAK1Ky8sT6yB7rfJz0H2G22O/4BDD2Rf/uK6trSpUMOB/BktT4hzJ7mMJAkk
Aq1/LghAnLiseBYA5Fzc1CJlvSbnCWbKYx+ND7nmNWjvyNn2uJyD2suEAObOTQL24sUPdpWPzWQj
ixx/cRTQDSPhjdbNcSGH3gSK5f8SsrgYVmyTqp2FMCiV5Hrq74R6RCTidegJPi7q0B3cF7W4IJJH
upgYRDnRueWKsOjyEycz7/zy0e1LWFyBCCQ5JVGQ0LPPebIZkiv4inr50ADAI/0s+xPtAIc8eijk
ecwNbhZdMj62Q1PL1ARmiJD3hZF5hBpeHb/F5SuzvyTFietwcPv2pC0XF7miR04I9flxg0FoUp7I
5B/cPND0QjmiOILR2o8KOANYQc8V1L2pnlp+bmiXWYl8i/tso0N39Kv+9fh1OHi991yr+fM941wo
bcyd2bVKFQsrJL6hMkPAKJ6wm6fEzGpjT0xt527elxAjzC0QOsE7Ck/xVJx16Gz2jfPiFU2VwQnP
0WNX9E+q3Gnuw/G9OqTb9r9/8XSmTC9zNc/o6M2mVN968IW741rlp0ofh7QBxptgtpAHmLHpPm7W
qOupBgRvoOAMgd7Hnkk3Sts6fYOA6IS6PnQu+6IW15nEBYD3KpxLaSC9OWWBET9VThIc37hTUubP
906fKKsFbjGkONou18H/nj1ZmI/5d4QAbQ3IVsDtXvJOTx11rdadl0Lfosq3GfXb+NSMz8ErgOm5
v4UsItSao7MK2DMYemmFNxlJYFE0lmS6F3f3x5dzUJI9c2TMJVLLXSgCWiLbnerwNG30SbLoKh02
kRZi/Pm4mANV0hl7DOM7iO8sG47mx7MZsjGhCeoVvrKZX5n2Y8psjxlTjf7FxpuQZRpzc43S5cpq
yOfjwg892H3Zi9vnjK0h+whVYFpMfmfW15Orn4jCD+lT4FdhJoshx24vvU0eT3GB+zL36HConK5Q
AWs4DQCqjDY4adrbto6ygDr1U8H67kSh9NDFR7SIC2PAp0Zs8nFzlU0je0pgLewUngOXfl8655HT
ngiQD92VGc2NYRgLwOFL8IROEICWDnCprSikArOqSgYtKPfcanX8wA6u55cgR/u4nmqUfVzOvruh
NXrv6XXU3mF2qteQ5MjxIo5LO3w398QtfC+k6OXMrYR1AbQnSzRPpID+GmDkgYXqpQm4pN04sIer
rpxO+UmH3AokImcOCh2pQntxdEahR/qA7lA/Qh6WubdlCcDXrjqPMxow/a0FGuDx1R7S+vuB3kKg
7XYDa4tZ65s9kGTamPvcTIoNreh1qlA9rU68vgNdOnOsANB/e0a0hcn9eJqpQP9h0ytM/xhoZcRL
z8YCUJtsl1gAl8vhrnVt6tFECyvxjp6QQJPdqX7Hg2cM0Hn8BmTJkFdZ6DkR6VPFvoMhZN0uwoRV
bjleWnerjo7eALRhNV6ncR7o8dvx/T50l/cFL1Q5ivEVUjzI5gy8APj2piCV1w4n3MVDLxNYiKYO
MkyMyPyGDlACIdCy4DIQez1Fay1dO9ZXczp1kvPdWLrc6CoAPS84byzMEn48yazrGetmnAedX1uY
VpGj5ieZ2Ci92aLrfpOY451VPmc6mEc4CCUrfUeLUwMVB9eKpnbMdDga+ldnVbxv5QmlM6Tu3EkN
5morTCX38joEZuHxgzv0MoGJ/becZd5zKLQGTC0FXNYivTWSNKz08ssUaYGiHFiqb2Nyql3vkBFB
mz3oqjCria7cxcrYlAulDyVa3hMjDWAc800tEQemQ3RtGPJi6MEUQCWJfAApyn/cZYqecQw7Ifup
IaxaKqJxyJu0HiUievNr2l+r/H3q/aFZAXT6n++rYwDBFQO9c6PlYpWJPhCeUYTulvNUNts0fW6S
16x87rTX6Pa4qAPlPSyKMQpyU+CQ4r8f70raF90INYcdRUq5U6sRNa1+pcdXugnCn5WD4f6SPtFT
oenBFO6+3IXHMWSZQTTVzAOPq7fBvyGbpl45X27Jo1OHSRPWjye0zCGt7pg2hm9mPk4U9D4u1JoE
qjG0g+srJt8xzxlAwfQXLX2IhxP35NDz25e00GfC7KWTzJLg53ku9Urtpc98Fp1wqA50MeHo9la0
uCZ8sI3BmeUULTpl9Y3yhFfsjJsWGfmguq4i37w/fltOrOy7CdlTLFGf/tzDBBmRNrqq5ZMERYCb
n7qVBw8LIZdumg4FkvHC35gaWyomhxkJwfJB5ne/kj4zPOdK/8LvJj9dV9clgktvej6+wEOmCNnJ
f8mlHy9JK0DRIJ0et7L5ykG1wC+4uzougs7fsTQR+zIWL05pwpAZgQy1Ak8Tfax2UTBsnW0TRHfy
Xu8DACv5IC4J+Ivwz9A07/87Ye3+L1i8PZHaxCACuztRep1N2qrMJ99CQ8fkXKuq3n5f8H+8Dv/J
3+X1j6U1//1f+P9XWY51wtFy9PF///uqfC/+uBYvr+/Nf83/8F9/uPi79bu8fMl//6MP/wZf/lN4
8NK+fPifsGiTdrzp3uvx9r3pRPv9+/Ez57/83/3wj/fv33I/lu9/fXqVXdHO38YTWXz6+dH27a9P
yM3vHfz8/T8/nBfw1yevTlqwK/zxmCAULf7YNuKleGt++4L3l6b96xOx2J/UhlFDigFwaCDowZH0
739/hAS9C4JtCrQVihDx0x+FRF/XX59050/7e/EcLOKwid/JlBt4fj8+MjSMlKLLESUSDMfrn/7e
ig8n9usE/0B+8VomRdv89enju8cbRMoedg9tUYBgnRsCPj6LcarrcmgsF2g1QCJh/YA+QvQMqmnd
ifHb3jb9lL0v6+MT/CHLsTHPhsEDE9WWhZ7WGnDUqAacJG0B3NWJ8zS0Kq0M3bh5PC5p8RJ/ikID
gjnzsWPKYfHah6lw3SjBsqY+9gvDPVPOY5EPfaCPLFvlNRqvB6W2VhaRIOrLz6ONMedIu44TLr/k
xjfFb4nOQHUMWpggGr0mGl0k1DLqK2bkYXyqfvdRK/74vWjm101UgVGvYQvDkjp1bva97gbdiIzX
1FSaD5Ya9IL1E2aj9QiApg5l4fFdYh/1FaTCY8ZkI9wegInD2VvoKyESU3Rj7gZl6oDyppI3vFLf
BHXFjTXUF30Uo5GC9PIiTsgAkgA9ZKPlXkB/ewVaMIKqRL9l4tzErM2QdzJ8o1HS49VFqR4HkvWr
BIw/voUimDdOduKZeVH5Dne/jCYKJFkp7/rauhlUM4QtI4Y3xhPDxJkTh6adrDEyGAOiFbQYegmw
jrp2G7DZlGEjS/HU1MQ3BpWcSA0v4rXvWwJPCQcBLPp5wG5+L3t2sO4HDqD41g1ipxsC5FRN3xiz
t0JgPibRmR10Df+cty1sVxOda5G7E3jQQIDh1vr46SycgJ8/Be/EcA38JPjEH3/KKDOb5ap0A81N
pKf6vAnGch4hy50c/Xtpi9qP5oboWspinXn6XIMbQb7am9VTr6z6RA3gN00B2iwUgv7+OcuQwGWd
tDMlQY1DyszjRsUDZdSuD+C3up9OgSLOhuqXKf2xeNxLZMxcDUlFbWHIkoHnzFCuE1QVggC3b1XI
S1B3Hd/j71BWSzGAIodmnqngoAU/7nHOylHoiXIDIqLUU0P7xRgGAe7f7iIng/I4AHGAmWrskCok
XqSbu9Eux2DyLDs2N40lND9G8mRtDfltadDCT4XaFIX9ZhSoKin3ohN6dDH1GveJ0a2igqqwlMma
MGJ58dgQz1WXxpQov4rdh9rUr7qoYWelBTqRqQFJV8WRX3WTUoYlwJRGK28v9TFATN1tK57nQRTL
OsgR+RZOnIcMhRrfFtEL0dK3rOifOcdgjiNyj7jAtnYGrfZMFyolSx4UCFM9x6p0D7yxkw85MXjf
kIxxQVd3Yp8P3mXAmiLZA+RZDKQsVH88iKq3MuEGthBjOA6+TPkEai5TblqT3Mcqlme6Flsra4yJ
Z/PAclC5BnYP2qCyUzmvj8Htj7sFhYfOQ4xXG7/NZ9lu2bVOFDmBXQNK2Gh6y8s1qXnaq9t7ZYMa
QBm3mn/8qh0UCuRYuLwgs0Uq+ONN06Y+h5KA0IKjYbV1V9wC6j6rq4spqW2Ak6QdbtsJp/egOkN/
JTopGPitmLlQZ0Wv2UxhCixozG7bAE83dMYhWyvsqVRouyZN98WWE/GUBKEwaODOcmVunIacYk9e
9Fz+2HSLAUxEm3HxfgOfjVpzkhhjcdGX37OZ9075kWbEIODrc1+r4tKfkHX1Kz7Uu6hOh6ACm1xI
bXJZwivZOVZAZIe+gqE+RXHxvd63VAK4l6DYAWmVpRkLXZMlQF/F0LoTuPmzYVfiSoyXY9Z6Zm+t
gKWr4/Fo5VoyY2sY/mRF4wXr0PKsMEAZprnZBqCGA7iUpryR1jUoK93nJjdMXzRx7qfGbTIPSMVN
6q4Hd8K3oViE7jvLN5zOi1R6UTm9E5Y5eR6SMeBuXYIG7cXSFHhlR9yOQZxnfbpxe8CYGwSppU4m
KUj6MDrZW/EL8mKaF0/jqpH6dG7zq8ouBp/kOfUK3pwRrQIFW04wS42N5nxIA2us7CCZOJjtK3GT
ZOwf9f79OGrU8Wf4XzCugOjh41U346osush2gj51VWB0BLjrbYh5xYeE0vqHavlHMchF8lrLRn5r
j0YgV+odyIj1+x8XL2XzBzDu3l5aeP7Lf/P/YkAyG9v/+NvL/y0gwXRL+16881p+CELmf/QjCKHa
n6jPgNEevX0gurPnut2PGARxBrTynM1E+gt+54yi9DMEYcafOErDdcGGAs4hQDd8+uNnCML0P9Gk
CEBWZ26ipghq/kkIgr//YOzRCerMXbszITUcL9Ry5s/3nC5iEmp2hsh8YSgt8RpZa3P3V8vAzxkP
Q+UNbTl8YQgQadipkabQlEpY3lAIsCwCVCW1wnIcmlDl5cz+yB3rfB7wn8I0GdskmMDUdM8oisvA
vqntt8xwetdv8twV5yZt+wAocbClGP6ufNay+t1mAx3WjLg2YChbMwBoel35XRSLCRYZ4xqsAO2l
N4xRXgBMLh0fxABG0iipJsAQVtUUr52OOSuJXugJUVVpPOQ5UZWH8bDB9MEdmsKYD/WXUTetC2Zw
2CHZ2M2DwSo38Rl2gPh2xCKMNJRyfrv5JDyEb6iDE90sgdzDibZJDWLcSIOxd6sSkvg6q+WOVSRB
2S2WSR5MTuI8t2BWLTzXaCVGkVMbTO0FmgVzrzfN8hzliWznaGXZXYqxpc7armS8MWqRD547gXVg
w0bK78Vk8F2iddOA5lNhZ76dGfllZs1M0TG2+5lgzO+paQwKJqpulGf2NIDbsuykHFBASssqLF0Z
6j0t0WCRjsjzllpuIfXTU3WtOWVlepJV6qEiFlInMQdsApgxIyBDuVGTcq+zHSyiZGP2LetMdjGY
Q3bFEYx9NYvO6NZALDUxJSU71wpkl7v1BQADkIFP0EyA4+30jZvrIkDxcriRTAH7upiGfEuRrgdn
Sx9bxEuAhXhdgE2lcjsofXhe2blDWPKE3Lf7aNFWM8MONmtnd53FPJG4BGsRLRm93HRv7YyIR1xw
ACyhcTEaQgf0piIkUYFejCYy4ci3dVbXl9lQoArb1tMZLYHuGMC7V13AcPmcLbFL/TGnQsf1N3Ue
ir4HdBA3qyoNQUPAS8Ca8BfNiro0IE2vPzCLqJcEWYcpaIa2T1cCFlR6mWIIUUaT20CnHF2SenFp
18+aNgnmTW03XPCMgEGSF0Y9eZnM2lvwd0QXfQpOM5+7DHW/2aPskXJPxDYvLFH7iZ1aGPXupgn+
pNNl1w2IA0vfsYeiAUtoKZnvTCDU9VpaMwBQc0lqLyYNJJgEqsTLEXFdOgWx01CvGAZoUiVJWCK1
XwfVoCXvMZ1iCdbfUl24pOE7EGDpG5sSNNpj1BB8mDIb63wHU1xuG2nn1QqsHmnhuwU3UHLRVGp6
U2dcjFGvgTbYoDeAideY16cRAILGhCGcy+NGu8kTTSu2pUGG89xIe1ziArSlPq1Q475vc7utgd1i
q59ofP83jFX5Xty19ft7C2v1/4WJgkP7P5uou/f6a/Ly0TzhH/w0T8afsEwUbw+QOrA3c0fsv8wT
0I9AawI3C7g+DhIYf1sn60+M7qCMouEDEEHYcDL+tk70T/j0jLn6XKmfo/h/Yp0AjP8xFp2BQwHn
DFgVhgID3OhljiwBeaVrcxgAq07VLokzEiohzR2xuXwxpN490bpHx2JqxV47Dl8MF7o4pm195TRR
dJ70CfsaARIMNNOJsxXxGD/F6TStzG5i522aJrkXwzJ/1lPZrEsRFfEZagPFtUtbcd7LJvnWc2BD
EqRrtu7UkksTNMW3eP7VpZ6moL1O+u5a01l7MVgd2KrB64sMepyGvdmZAR1sEmbIaIa1S8lD2lYs
KFuNb1t9BCx9n9RoQdGG6sYxRwY+6HJaGyRLv0ob7qkdJz283gmA8iUQSvqxn86G1gIveBvT8ynW
pxDBY74yLShL2fQXyK1ec6qHKGHcIvQF2h3V76A0HX8mGfTGduiwDUb04jqAi9GkHg5Rhym3ZIaZ
nruK4KQWPU+Av9L5IEXe1bldrc2sXaU6TKBhxTtqiCuLP/SjvCWmqDcxN/vrDqZ4lbs9dz2N9/1T
UavxvCgcjl/fte9OX7I1wFnzjT6hd1HAT0BjcD9+1dNYu2NdXm3JyO7lhJgZ5GjGDJdJ1r3OgZ1m
XKYYQFlPel3cRLmkF5N0yoe+0MbQtjprY0ui7nmCVrvaKnnnAQ2u32Gsy8JwctM9tsYAzdLHYgg5
rPuV28WvXZWHeppLL3d0Gx1nueETx0i9wm6j1w7R8DqvjPbGMErXKwQn6zLqVFCW7MokEQuobK/t
pv1MFOm9uDL8fqTwKga2BSx/MLAq6M24u6y64RFJExeehubzrPtqG8mtmRlJiBrdhRbRcueMqYbx
vwl9FywFzKM5nbVqOKsQ/xHoSlHWX2OKcSre8SwscvWgqBPX4DLo4nNSNRjFaCsAgXiNXncBLSwZ
2JmzBfxW99jZaXamx05/FjnYHY/3k9dYeQUs49xYaQCOCHhaB+gwCfvqjVZO7nXu1HvGTJVko3SC
9JDPG6MJq0GSdW31gdMCAoHGUbSTXRwOhcouarfvgLbuIKppHIy+G2x2jZxXAHSxlaxYRL0mRiii
dL27HgEPxyy+tpwCE8dAA0y0kXjmKJSfmgZabUioMdRuYqQmwLCpFxODNycBC0uTakeV+17X+pYM
Todmo/ZMx/S0Nxij7mG+eLiI1VCGtclXaob7U316pmiXBRPclaA0YhX2LDszykTfKVEB54poK7MG
b2lrFMY2KQ3jEpnNy0Y57GaAO+VldvXakPrBVr28QnfZTUG1xBctsm+jAup0o7MptG3yMoC797yx
QORea8gipKOhBTaTPmVD4g/CgqdsW6ODeqysPTyE+mVqmXVWxw5bZ6NmI5IlftZG/KptsaIyjZ+p
yLW1Enr/2FkGW3Wy6u46CqhmDMv4aUyCoix2dtODP9P4lubJtmZxcgF6cvaYFRMFnflVC1iOwBkR
qtYOJmWNvn8txihBelgzHs0hr4KudpIztyIrIwFCAjLAn90q0VZFDX5HrY7vowm0cwjh1sWYb2zA
/DWBIxP7PEmS8pGNsPiprF9FnN6YKChcJw3zYpddEEPfwu1/lDYFnSJPcSfb8i6Kk7ditF/sDmix
SpSXdgKwMUuglSuX0SYWSbozy5bhqlv1lohMPVYIoi+QziFIUpDCo1Nlr6JBZK9ITNbnCUc7fD+I
6VudyiwoDAHsR2HxsyxBQrBDSwqY4zXAaaCFIvJLnZFdW+pi1aTD4KXAyQVTfNkDDbOY1vXoIIbv
U3M1xBjEZ24UByM61tf5OPbg9uJWqOXG16lnyJv3EcVkcDGsOVi0z0Y4cGeuIvHtiP6fL4lkZhbY
catfKiuvrzBeu2M8u4kogvJQCDdZcTZdCHAWR65TGF6hW/GbRTJroys3/Yx2qPHSrpv63c1y833A
se1AjHmjqxTendMPX82UOC8jJvm92ozOsJDJDgS6/XjFtw5MUagqU9/WDhd3uZ28ta1uB0xWRkBa
vXiU7aRuS5qLx2bMJ49a0zauQffKOS1uiFR64o+pSzFcOVmfyWAqr3DBxYnwb7SLhyhnElmFiRg+
1MClqrLXPtYwg5S0uV8RWwRaLDCrMNoVfSnjpEGFldDmMXFigFOg3SzWvMTgxmrIBOoRtKiq22Ky
LOI3vSDOuhkJ2zpkIM+GKotzuB+ZE2RlYd8zjTimlxRl92wTQjeIjYrrlnRq67qZPKcSAxgNMAU4
erlyCkYd4AmcG2nDe1+PavpQFjBSKqFQA0neqa+dhqSPFxUq2uhZVT6i38e8Z7psSz8r4wkRgygs
zNPIiLxUXdLdArerviOGU9yibbW5gyvieLRHFklYyDQ3OVJQkW6gY0+D0pKuOVyBQXa6UFXT7eJM
lGszmrIHyfRHWSW4Yl0uz8ChbuySqR5esB8xDLBVyfdxKkGNMMYYg8IfjYFIGuPBHgeuvJRTaEjF
MZms18Z1VqwlCGPRKFOoW9qZmCA3a99wtSTgkXuXoh+zSbXLqo5uSWbDEsvI7+YYpXPFgzWK6FtS
I8U2GugQaca1MN8cpwiIZq9bpoIsmb5qdKUiOwviOGGpl7nReJUIGZ07GXojVNpvma5eHEWG3Muh
KHyakPLr7C6eGYgEr3PetEgeTADrd2LMukadfKkUSn4j78r5+l6YVbd2bbzRHmBo1G3VmkzcfGB6
1wdwI4wLTUAdawCMWBUgv0V72BTqmt3cKNAZPQA+B74bb4fqLsVgcuikzL2OedG8JHVnAl4eZiYS
tAq7KUP0k6YgYjQtiSsI74+3Zb1q3d56t+zmK3jupgdRdT02J6/XpdaxN3M04xC+VwMLWufgBoOT
hpa6M1NO4s7MMnuVRFUd1IO17uWEsflY/2qn2iNC/S6oG7O4lG6NEe+0glaX0fAsomSjjdWa4l2a
pDjnjlyjexZa0i0Gb6JMe0xwxrVXIOYHZLco3lUKUt98QrfkREtMckdJb3ipSPlb1WQvNnHqK5rr
YVoO5jnqo8WtWWJCCF1J8TVSg/S5qpU6K4iSD9wSxlUPdJyNJdAD2ViD7pf9wNYIodNXVbhRqBqk
D6bMMB56LiRcgaJyvhm5QEmUmpW1piXcWSl5YLLcj3XhZZa6GvkOI4MyKPK12dsIWJkFeFYrCVMS
i2su63g3SVpvBuSTMeyf8ivNUV0eJlNehv+LvS/ZslNH032V+wCXXCABQlOa3cbe0bcTrXCEDQIk
kOh5+vvhPJVV56ybWStnNahZ2nnsCO8A6f+/FgGdTurlYsiQxxscNZH3w7qw14AW/DqtBnBP0CxF
LEeveWZR2DWIyegGaDiKBQ2vZSGpk/lwQZZujt8jqVN+TEt1oEgQZJ54BMAkI5gm4nwO8Vb0q9kP
ZYSaLWhGxRFkkfcL7mJYHVRxZpL2J0gO6LlucxMbK5dDBaf8ERT9cFwHRmAb8FQyYhCWQJEbXiPD
L4RKR5kuiqNVymxgtl4S7EYgn+pA3CD1BEg17IA5z4gU3gmLed9l/upTETMkd+At9WFlz8mSd/Hv
51w2S/thZ4nFPOj3UEA0bxAb+ng+FjmpFA9+nrpuL2NMUV6R4FP2UtJpcVZ40aDyrKzvYvMoaGaB
C0wZmSauYsO488Sts6zAOFgOMGvR0KCiJPjQdqZHr2yH1j6/XYfXyRqdmIhKlfihXYIYbJz7pKGb
I/hCcoQ2qKypl9aTK/DBudGL13foHUV6YyZaioKTMHc31CmvHmb4IPdOJNgu1yt6sBYfZYFL6FD8
5BXI/DaisHZLQOkdoIWnetqE0LRUtzj/812ZY5DreutmK/jfW+EYuaN5YD9JOeOFdsqq+UWcbv2s
Gnil+zycdnNjnkbAdzmqf5B4vWoMGn6PaY6UHkmIMPTqFIdgXcIbFeBOopVVV98O9lTqtn4iWANw
MGGpwwXiJ4riG5jq3P/ApwPGr6jCtADymTQdukTblgU3ohveW+oGaR31TpVwBMQfArQsHQclcORp
N9S3yyDJYS4gLKZtzpPelhhVqDOeEI/PTqYP1329CR0i2zjnyYlAVk7huhu6yD0L3HyZEpYedVmY
Qxn4DuQPRiOUjA3qrVva4Fi20ZoOUcdxg4CdbJlaDvgtXKiuxdKy76bKew2nzfuChfXBNfyHwvMb
kwW45Dgtcd+rPHN6UychMDEsXwZrUTG7OHp6f7ktopyCZ50cECOOcx7DtO0e14I+TNY/RV0ZZH3o
3WFh+Bj4N53zIym7/ThM/CiVxIzrgbt3p4cGG1880omfeEEZzKG+POL5qJK+n/o3fKPvYtQBAtea
V2eSHFWfZf8ZVv7PqSzOo5ZhstYQ5Kt1ByLpMhu430vRqrhjBWpM8EYgGS5M/IFgYeBjkLESgVxR
y25mf4DTEJlRFeIXoKkTF1uzIcF6X18t9TVOoDo6rCCaRYq9OLiACYXsA7/SVTA/90tjkKwFFLRx
HTzEMxOYDingb93GW1RQt5b0xh/0XmpPnwFjJ9RWO4hggke7IvnLEYhCM17wPooiesNBWB0gcvjw
Q03zpHFaiD9K6Tkvrl7WrCVNsMePvkkF6dBOIaqnacSGiKNNYrzgiKOrsNDHBBPSA3Iu0VbprWKq
YKFiaDHibgm1sDsigNltROqJsNzjD5ps5fOjLNevJcr7tHB6v4iRu5uWYyvuDAN4Wxn2QqXmTcwC
UcLCVg4/ytFzk8DrgxopmjSj7bzLgSbHI5mdK2MjfyAclEFiRXQxWIyiob/IStW3AVCbMzUy3Jll
AK3c+1kQ2CiemEHkKcV2RLvlIhYGcUGAAdP0V274VzlEIYYfdFaoustmh5ypNBBYhIanS2Seh8B5
tE5jgRQGBldQ9w4pyITyyRzPa4Afh+G8js0Yjgfj5xH+hbiQpvwqYIA4jcGy3npz/bH6YD8ZHdmh
H7GAYnmBuUOBvjDyShybH2fsy6zF30EiuQfBV8TeAnkWwBWSlQjClaGXtsGCgcf1Igwg+Opj533K
Hiinu5CPMjBRppEiW64UYaDjIGBtFzrDT49iIgYGHI2qR2WFqeKmXu+9QT9Cq380LY4kJ1h4SssA
h7DvtTsv929w38bCEY8V+eGQadxDUAS+cbbyx5wDJQLMdapH9sG68dxjXDceyoAni8u4qbxH3BXd
7VAP7UmxBjCFJtixJv8sBFmPTMB9EYo8CXyxG22P1hyeLYBf1cSXw1CNYFXAz1vPw4GTa30sgPcl
pg/GvefWwb0NfbmvhVh2fIIwIyy714kHw21XaRdsS/TGfZwquin3lRggL63EBR3R5NAKANrIuyAx
Vd3zpModteVNo+x3C91d5jYBNlX8u/bLLNeT7swbRYflverYUy8CFQd1gzkWUfR77UfjtQZekKyB
cxh80x2xotsqZs2SCt8i9d/Pw11Thn0M+8CSDYrccysZzlLH+4H17QfSDCsM84oc25p2MelQDraV
VueAYHyM0ZmqWrxPeQH96OiiW9sEwRbZZhIH13M85u7RQ8EdKrdceSYqv0U4f0x5Dg4FSWNZJWWe
ltAAXtpaiTSg5fMs6NXtcjh97ODjzQPEw0eLlT5cIIQbVfEl3UoPsUVE3GdOJUfRo35syfzZUxQ3
gDlDA72GJirP1woZpuDokEp+lLa3RwPtWNxqwYFQOA8kNKfccKyboV8lDc0POYxFexcByGmJ2Em7
zOYQNg0S2AL33cPFc+ur6OJisObjkpa9Z5LKrc6T1q+D9cqDE7pyFwZW3njQQSFbMptwolyJQCzQ
9pzoA53xlBdK8P3SR/cYPNwsHPiCo39IlAelH97007xQHCMNFswBL2iMEfBXgaHsZ7QUX8jvhQSy
WsCR5ci2xhG14uiNlltj6AHWTWynOZd7M2gnLXj/EIw2CVcEaS0i6B9UD+pM1m+UlOa4EqVAOYDf
s96N67T3oQ73ljrhrwipz74U+6pd3+2EcUKOWDBWyJ6SFYAFmE9p95CXvvUByT84wr0TtoqEkvqm
HYsvhksxHig+N4aR7M1T+ODHLk/COkhWbxzvm7k8k77b+W1tY1sF6FqdKTADmbSQ46Q50/rJr1Sx
n/353OVdhIsDKXzrQj9NFZ6U6G888cEgBorpLH/WqpFgFfEE+iPAyr7NPNtiRg8C3Z+DIWSpjWh1
XotN0IcfF59sJroCo5NSe9Gva1awFldtVYJIXHVGxE6G6gkazaNXgfJraux9aM8Ctzn3C3Z6whf6
HBb0F3yi3k2xQOJmioDunCK0N8PQODdR9+Ga8c3x+5TnJU0Da76Z0eOu7eCOQQ11m5G1VGkxtWg9
8if9A/cs4gaDKpkotYdKz+/zCj606GedWvPToprEC+crQOiYVfXX0M1vpIRWsUf0Uxyqgh5Km5cX
ORXrjWdI8LTCSX51fB9Pi//qDOVnQ0Z64ONlUOtwMG3+VTUKTaXGnW+mpZvToZzrHfBvjC1dzNl4
40n3PA24TOZuSZYKNWVrG16VCi/FsEAaW6349Noi4RNZdyQI3XcJriGaCcjIVnQHuqhkdn52Tdbh
+TfznU8QKOjZPal+LevL4L6PDUkl7sa1qnWqaPVzCfQuamsMkL0u78K1q9MBOcFx2KsREFbx2pW1
c8ydEPowKEpwmj+5jr/GGtLy72IgYao0dU+M2PUecCZNS0jrEQFta0D4jj5hHBU3E94s6ehHVopr
74TTfiRGXmoGCrPt5udJYEIPinOR5zj7B8eBOA1sISiDN+Krw7CWXQZdUnH2q7K+4OOfd84QHMTg
4xttCv1k+YyTqg2Ht8F5C/i4I8ucYawKY5eqcYv1L9PF9+yjrwCmTRE55d56rPAm7jGSfIWOzESV
n11LEEw7fmvRXH0PDyXWo28OHoY0Bq6L2j07Tb6veY5PbIVrn7QAOMLMqUkVl16T+m6xnsIVQjUh
a7pbmbtHfI13LuZgyBqv9V8XDEoxJD4jnkDwqV3RQSKEkJJLLproMIuu3WGdqjFot909GUvnKMEY
mNivNdDbEIU50Dj/7ALklQNd8RDXDnNqvmOtP79XeNmxgJQJ0iwWVImFEg8huobq/SCro1fKrMeN
G+RYYNk7KjahN8OfHMLhlE8FtEVginbt6EE3UcW9ZIm7AFEBLE4w/+J5H+4GRncLLx/tACGk1bn6
6Hp5LoUD7Gt6GPrApFRMuJVt96wxNUkE2sfWmjFRUOCd5hG0hY4s4H7JvubaD5MQo8Tids6+ZCY4
2xA3FUAwe/YXFDpOwwKiFwCCYXgRuPHPBsAsdMUQKyLJha2hi5tRg2i2gZ6COFzJMoBuZwgSBvzX
Xmbo2dHvOq7ATSYcKiPQuVjk3QUA6a+m1TZBuCkOXiiqWYacuu62H90Q6fCOEy8+rkmIZfLDEqGn
BMPaExsceugdZQ6O40k43zzMPb4XTSmqCLZqnYZfOjMOoPxLjvdaBwVO1lLUifFK9sxm3NPTwDnk
joE+juDPN+VuWBSpYoO+CK/BwYQ7KM9c00f7csHq7JkKam/H43clsPcf0G81mO4gyUvcRrU7ho5Z
iOcb99NvhhtHocU20vLIO6QKkKAn6chxzI+zGXajj3p0tM+JRMz4Eos3Pva4l3/ih2vgco8gKGXR
CANhVbqvTt2530jQDtpYiLr42ZhCYpsEIhYhuBniPF59BZ3v3hQ1cz+tXMN9qPvprWHz/FIBe0Y2
CG12fdXWpyIEuG9kEmx9V/Sd+L53ASQU7OE51Y8DDsJbweWzWntxM1dc3xcdCX+MbmfgiMeekAbQ
GKfLQIuXvmyQXVSV43rVRlWXGhWjOxQdGRR7B/KyTAMak9nKT5ODIg+gUx2m2rpPaSfIRc8W4thV
f+bG3vkS/EHhAkvq0BZ3hB6PXfFADDuPg0/AD8xtHjH2tedBquCdwBU9YqTPp5cZZbunQfkecCbh
3y4QteTAIif3xJvVPweVtz7OJeaRsPZmzB26X3DVkvyW1ZiH6wbK8L6OotiB3PR18mf7PQbdkCoR
NbtGhEs2WXfdjWsJDTcdcC1OK3Tuynvwq6g5EtJ2b5oEyw0P3ObcyFV8WwLoBBiQzr0QOKL18VQr
/T0xANk+0hPSdu2ee8dzcdwgs/h7QGRR7EhP7AGV0nMzv5Rd5XyyuRfYjML+QJQ73He5n6fROoOT
07Lez1VZJmHH7bkTEOgvBsNF1U3by2MWSLXUnHRIqWsw4xki7qQYp4NLPP/s5QNLljnQmBBY/dXi
AzitENAfADH0c8LGpgc/WVUPFht+9n99vMhWRUBv13JksRq5Pou1C4BrrnlG8zxKaycvcMT49u63
BuHfkmNs/qV/KrT4k5/pn6oM/wcqBr3NSPKvBBlwLf38P80vaCH/ZH3648/94V3y/wYdBXxIDNZx
aPPczUL6h3fJ/xtkzAH03FswFEQxLr7aH9KMwP8bQoJgawIaviWrEEih/5Bm4P+ClhDORrSP+OGW
GPHvSDM2A8R/0e36MHuj7QmyxYhtGVV/9QjYZmrI2ucOgmNLAaDic7btts67Udw3MrhnOazgMy+y
pm3/u1DpzRL21y+OGE1EzAOixD/lr84BlzhckQkoatPipBsAo0P4v7o20WWYH2HgqQHkTWF/UkU+
3jsDlh85SG9fI/f21GFULoAkV8hJxwYDLSJU7ud+wm8i+vttXEDjF0Vh3DM+XbCpMJaBckboo/TU
/DVNTjOnAtFcsepckeU26F+tS+QSRyXKJBTiRr6lN06Q2Xd0LHZyxCnvO5KgpbJeWuAZdrkRouD3
alHyo1/9ArYdB8QTmP1pftko39CpA9gIcBLEJfgEEM8A4ovtTl4TS1jza+m94BIFE/+jcu3feiv/
6bv2pzfyX767/xPfSh56eBn+uUzqurn/8E5+/fxGU8Cf9FLe3//sfyqmKIxtqDrYjOTQ9P7Hiwmp
L5S6IbRRLqp0A7gL//Fe+uRvm81ly9sgkDHh5fzHe+m7EPQSH01mUDr5m5jqP8TGd39/4f7u+vz/
WwrZ7ziw/3wxGXxC6PvZsgch0QAc89eYIHcJDcFOVSORoRkjUE6Fd1Mu5Kdsr1B2vpXIfC9KrDsY
mz+8rn0rCucYhlP4uTrOsteF/Q5ySJOg0rxDgRfQli6EUYQqFmMEhsCWvyOFiuxUhbID4d17S5fS
wNwhWe6tDSCSaaa++BVogFsYRTHz21gGmLLn7trUvyidY9XWncjgnpKPPSqAb9cCd/uxWyr1WBUB
bDcKQsJyVUivAV4L0elDY2yGKSWtIrVvwvI2n7F0enMfe3NDdkvkrJcCs+9FKg0A0AcgULhQRfb6
uW7si1HrpYfmBklT+R7YP4hkZ1eGOlES5OPQaJotrKsQnNiEtwF4pAtDe4+rq6PiGKV7cRxs/dzn
lO87nyRS+l+0xwcoLFIdc5WXt11jfnIOHFBBcIx5OnG8vr3pzXAD0O27kN63iZxDG0DAXLrqlY1u
hjvXe4JWme6GPIIQTPuP1IPOYRgwCyvr7Op5erVQFy35+mSq9ictnPEGpCASo9n7qtgpUOBFaUm+
9Qyjg0eLdF6cey3FudF8jGebLzFYjTIRquZXMFt+iiJm4GYtGiran8K6adf+aly7kz3rfirPcVMj
0AcFA+RlxR/2alU80RCqB+p3bsaGgMS9NWkwE/3NFEC2cCrZQ0Hqp8I+1AS/IWpkPvbSAGyeEYhY
8+4JsSiffY1tzi/Bz0CtVFp8q8rrAeRDfJfQrTwmiBC970h77SzpbxkYsnRcMP1Khf1IeGGLbzVH
ceqQHwpbh+BAqow2PYNtEqEmoDx4It3a288T9MAzyjoQKMdMRqAbiB0N7TJ8GIDsp+ID2RmoHXDG
Om4ndocZOQO3Hp2dyImAQ0NrhX9w5pEVDnKkPOItUH6q4JdKmlb9kNDHTt7aHaoW/RYyujJgygNk
yrFHxv1iAqCGgzhMZY4FbmbA9ZEkZBXO9wEQgEsa6Pp0lPoo7ontquGvUlbgnzWK8J1E3TsrnEbG
WDAhUCe5HfZiRvEku0dLzOuEKwAiAx+WqeG8CLrHY55a15DEZ+UTzD8L3o/a/ACZDsVRs4Ypgov9
d6eA/Jg1fjYb5xEoIWxP3BlmEvOqh6gNeonEcdRd0NzWBVqba5TWcSjT9K5cXwckAfGiyBDAj3V2
IGnnsOIaFOt9V/vLQUQeUrvsAeMJRMDDely0zFxuIcVTzU8HxZZBjJ9HxiAEgTntI2cuZHJ96gUO
SG/5HowSh1QOEA0/FGB4iHrOcN+nVU+wYPjzcgjZ0h6CgE13FBvtvpnbPFWdqfd09B4h0cgGjpjR
ojjoOXQz17Jf/kovnDT5tSrXz2AR7Fq0AXQAzTWqctzY0AMkYW5Tf8p3c8lPYoSUiNADuhYA0CvM
/cNqnHguIa7DpgtlVzUJcIJ4xfjM4TWiRwjYgThNw5eBemnwnWrX2mAfctMkGhN43Cgvwv9qvxZS
0BR1D7CKuj9HK09DUdwV+DYO1dKAPZg/eV9oKFLqJCejewufBoKXnLNA2m6/IbB8QH+txSuTa5CH
jrd3+PyBaBsgUGSdYZ6LeqBcBs8KGkuxk1CkYXTTa1SuN+VkoOhbXb15f0+zAII+o+dtE6eu5fIA
eBU/1so5hLr0YvyuPOuGILoHmStLjdzpugLCB+IU29qUwomxfrgVJFQUPjWFPnE3l1erdJmxQE0Z
ogPePcnSoJ9v8hoatcWfv3juxpXfgDHy4giiJ6dAxlFQA0q3TXDI++4OifsSTzMO+nYYn1wxxpNZ
kzb8yFtPxwVcCRcW7tnqvM0FA6Y8rwcDvqtwu8/IRPvejE+zB9ZpmV+dho/Y4uf3ZRgvILwgfYPH
TubwcRYOv+QMwWe1r50TsFNUzW/KwVHrtDeTzAKt9Re0T3CYToB5rZo+Yc9CyDxf7xmkMSnzRuAC
3i9vpP1ZGE1SiNu+unmmcZi/IAO9vFCQ9x/SVGoXluGrRu5w3CA6B3nWTpD7pwH2AlBoizyJFtzi
Wpv+LpoKoGMwXbqS5+nCc32cOcNPsQDE5kAxoH1chWFobkFQ42/7UQcQloB/emccgD9j7yAgQQZJ
EGzRmvU9LGsJ6RgkPPIqvfbOc7ozoPRfeWuWxA1HQD0cyVclnmdA8DLFWu8n4Lm+WgmaX7YcGU5u
8Zyz3tubMPxawL3v+CZLdjeBcu7jRh1+q5a9HsreapMyU9E6z/Umbx605/we9dMS9vHMbk8a94v2
Bdxbf+lENdwFrjPGq1TmGm4S6rkonWuuIKtuRpgC8ikqfolNdN2Hi75DFj+U2Chb7/ac9+yt8OZC
xeEm2va6bt2pTcjdEsTb8U3cbdaV/uCb4LvGNYKRooKqDGpwqF1B320Cccb08Jojou7TGsc/GQrJ
i/EAxnXbIjxvK3G0Lce53vZkd1uZO1LWD9UqyG3kOBIkW5SWRC8JdM/BYZB9u+MSHHtMi6b7xaOG
o5UFfggf5MJn6G8uSnC4J18pAF3KkvNKl0+Hi/674lWOM0aZJz4AjMBBgWN3hgohXKbUgLa831rg
s8lVECTPk4B2N/K9o1l6Bk7GbGoXiD4uLrLqztAwQFISGPcW9pLilOOtxrluQeYFSpqL24Vzousa
evfPAKUyIue4nDSy7DJ4jW4VKYbbGQEEVWZNaCRgfGvvp5k7p67t13iG7nTvrQUA1BK1KNfNTBQ7
FTRdfJX5yQFqwZFTB0KqKQWsL0JubRO1DN/6OZ9vi8p89mBPUtibph9TQBxsOqTZ9/myIdSaTmVa
g5R5QGvceiJMmAc5YKTDMha8V4ZApI1TEaE40ln3OVxVZ1a4IRjFK4RpEGZ1OyrSEHcY7z5Hbwb8
26sv+M0SZwlT0Dpntlj4U0h91P3YP8t6htFqSoNo+ihVfXa2vIewno6wEJS3w6ACqFVzKG7zFodS
8PuDhW0LalxBagIHkXvTFFtYRUFObT/peLJwKXUlEvr65p41zXBu6zXz6+5hoD2A0wCWX/hQ4xq3
xFoM034q629orwB7z6x+XsT40ol1SGhFIWFZYSIfFAxgWue7puHnJvf0zkATcOvw5tKo6ACfxLOp
KiytNTeP8zRl1Rje8+I8EbyEq3B0EgTQJGjtXv2ugO6NtzsVzXfGIHzHXrymwhw6idRIzPjSqZuk
o07zHDiQewPH9clyhOAxbl22a+sW7TCOfJhyyBxghQL9D9xNSfGyrj2EvW0PDQZc8Sc2D6Dshobf
zznEXSERe79ysygoXmhozQ2bcFa20IyV8aCXNywVb7ikz2XYgpPpgwOJfhl0pd4y1KMc56bDo4//
9tPR0APMYNJjIItApJbUhv0X5CnraeBPc5XfQJWyg0yny/jcTcCKkT0lg6wYfotXIHxaIeuvuteZ
6yKRmAXrjqfY6+4I5Bmpi5VGNeZWRNOJof41DoyQP/mE6mjBYQzut8ulf/EK49zQqLroQK7ZMAko
z/JL0D1TyDTANY4Xt69uUBh7ouuAypoG2CCpq0ceQMfP+xP8vqAJG51qD3kV3oL70e0BB/+sB+hZ
pnn+AO8kweqvZ692YkxjbTIhTCsbeq4za4tqVymwk8D0Tv6I2Rt3l5NDKIGXOGsRYSo7O+NiwF/h
zDXmfrSyax1euxpf3l9vuxXifqbxbfJ+lwew1FUSihW7GEg5/hfS65ctlQjmKB/23X8FH5xhgh7/
ZAL+xx/6Azfw/ra5rCiyg1xgRv8ljAi4ARxCBL+NhIKtQ/pPRuDN/0Td3wZhpLXAhfUHnvfbCMxC
JJTAawUUH9Vq/wZwsFnu/4SqMVitYDQGxBX6AYAD/tdy4roUpVrDSkPYYuxDsB3JDhJXjsaW0Dcj
ESNt6rTYsjXypXHhtOjqFxa033lTf4wLPZGh/8QczbMA6nJ4gtsez/1IwbHA4Amul4KcxugCSgYX
Auk+czlPO5TzAsZeEKsxg+Z1zHSLJOV1R7V4mdiYokhAx7pT945H5aGIFieZsPMsm5TOzb1bMsx3
yl1kMo6bZtXxLpGV5NFOpybyTmAG8pN1iudZ9j/J77sLdq2rJguK9sB8pWLoWBx6YDkwNgxxWIgf
Hp8O4FCuGqLamVVv8LnhvVP5GQYimvboo0NKNiwmvLoRcE4jMqd9IC5BrXFZDykb5vowrfUVWzQ5
Cqc+M9bcwIlxZoCULlIG9wNGKr2KCGIheHAX3jQ7U5W3pbPUGVQSIoPd/k4hSuzk48Ie7HIoRyfY
+x7Ve16qLKo6FKYzDzKoboThBostCV/6zo1XJMJY7IdxCWdoyTHMz5Q+InbgalqEUvvNg8uXzAzt
ASs6ZjR7lDOmg5YeIze/GV2aRXK4mXD5zQb6eAXSQZUAScv2CaU3+C8Ne+ad0okU9GVhvEkAGtTw
EXh76KafyUx22LmcQ78SfVl8FHGW0C/Cgwq6l+KbmcDIW7A0bN232yxT6YIcEViAuapbjxrtPgqQ
ilbBiua1lSIWBdaOjmIN8m1WwlPHFFNojq6ht6yODtAAmAgOJkBZUx3tZFXuNRzUae5XkPtW3bk1
+XlqBfxdJUWeAzZxjIHNm+dhC0G+Zh87o0ksaBzMzT9lJDpoYEW2jhUGboN1e5BsL8rha/QBoW0z
m9eh/7giLGlVtfcN1FcNxFYu6SE4WotDaUa0fWLKq93lA3a4PVRr3W4Z9A0krC9OV92pcLjF1JlW
3fgEP0Us0LQDSzIQBwxbiKZEsaW3l225xhKq7nTyox+mRvd6VAEU1gQ0pKfhvJmkjMuhOU3MPQiv
f5hHcnRpeEOb+Qg7CYSWC/aZaoBSsPVpucPz8yI0u2JExG40hA9ehHLAampuHGnyTFtzqGbaIhRE
Z8ta5Yn8PecOPFU9FC0lUVnr54+trnY50nDYIl4n6LfwUfQ/DJDvdi2+fOK8LFqbE839dBn9r5Wx
T9v155xAMOPC7wxHyRPZWKkhlI/AEo8z824oyDUKLVO1mAP5TV4tm4NO7svQu7W63bNqvucOJIrR
wm+aen4uTImoLJLJhj4akt+3IMEwSsI4bWOysWM81E+kpF4sKiRt1ss+dBGR5Nf8lTbgRuEp9Dvx
uW6c2krNvYXashX9pW/bw1oC13dLDvbUPXgl6jA0h/Chbb5ZXx/L6JvUuHrdDuFZHkZkAf03BsY8
tRYZn5HGIbGZI4KN1qsni9om5X9FzI5H5jO1a+cX6uZnkTcp8g+wSFg8U0STJ/yiSqqBZUs3oEWc
vOMRFVjCyVUhhiorDRz6Hg4c4zgn7Cw7ASHSrSk9fQxtsAub4cmAdISI7Xb0oPGwc7evGmi3erdH
SpHnIt+cY8Jc2+I5ciZMzDIxFX/FHJBGpLmMcHqn0SgP6jxVKQ9fuH4uomfMjWuygFduvQKs+ETv
R9nj8F8xS2BbVzN5qdDL1XORdtHy1WDW7n0o2fli/J3seHnoQMVmHiTTG1EUzPLqlrPFQ68x8srw
TEN2UUDnGuimE4S/NLCCrClIl+eA6TsW4GWDFgVvCVw38SL6EOo8egyG4V2y4MFH4KgmMJXS8I74
w+uwEbuCAkoSueVI5sWxpvxrsdAyadfxu2tou6e5ojFtyvthHj/URg9PHfZva6NnO+l73sJssQjo
NsJAfU5wGMS+sveNcXdqBSZEAhy5bBlfpwG/6vwcwgjdSIyeHOuNBiAEU8/k6jscBTN6Y6fXcGOo
x7l46Xz9/7g7s+a4cSZd/yKeIAiCy21t2ldbst03DLltcydBElx//TywNDNu9Xfa0efyRHS0Q7aq
ioUlkch8l69BGlzHTffn6nv3aV19Jpxf9Il7UU3xtqtGi2oZn91+PPfGwd0nY39B4shupr9Lpu2d
Kg3igrODXDUAYtnJqQU2slxyc/vqBA6Uuox7/hbOcADNzepFf1YT6CqqVZR7evncBHV4yILKHJNC
3y2zz8kEFFOk8Y9ZYIa0evVIlBcjaXeeHoswmK7bLv1jmd3PUVFdbn591regTDjcoI3F4Z8oTVy1
o77LJUz/rXE0kBa4BDGRASWp5lMjiu4UpPl9Ltfn2nW+T9gQ7pAUu/BX8WjWIIe4G54ncfgwh+WN
D7m2rroXisKP3gYOPQLfiW4JPE04QmZYrqDB5Qg2heftjKiBYzEH9QJXK6QqPKJsMVP7oGnmfQsL
757pfCJw9ddlqc9RxsXYL4nAQOnxMZw1ivWOu7HdCRmY2e3bcfm+pOKDSYp2bxwLp9W3HB2osWvo
Kyv2BD1t+dqg0dh57Sl31ocKtaTdPETdCT+ge8SrL2sdPeRtqVi6owBGSZVw8+lS5nP6dViiajfF
zp30yz8HL7qEcJju1mYrbshoSoKNYA7jEKSCKvZmG+BuzOuxzZBM1Hn7mOv6s5Bc5QC8nE9Tg9RI
XOojQiDHSEwA10i7zHiNRD6dj+GHE0t8uLtql0EUrdvl6PQRYozZdlHrmr01u2e+P6ESlApK1N4o
bnL9JQA3Mm7cl8CRrOV0YRQWLSY+y8zcHWKzLbtQbISH4TTj81hZ8AkwzAuVUn4U5fZHHkRfV1Ej
05uO0W5U7t0aFmcxQMs2YZ4CUfDWLUxXZJVwg3kZPD+7kutyRVcKkel4epTQEHamqM+kjjzW/cBy
buQ1JG9/7zta7uIRUMzS1tMZtr0AZWr1Ak2+Oph8vqnoAx+ngPJCKQfr8IXn0ATGtNuKJxXVF2vX
/AlEXOz7OL9BrkPsRY1obG/y80A2SDSbzKeGVX50cvfaAwt/RiAbj8nkg/VewO6kLVhM8HZUWQA0
nnqfllNUgYkxyr/uakRi1oGoUYjLdeqTfZakn2YLCNrWTp7BVPAoC8FBqlEBOGWKGx8wF8BSGUhb
Hy1eU0R7bAFum9B7ERpQO6hafRpWpOdkcDXJ6ZpIvhIS85swal5C4Bnc41Fdni1KKV/Jt0xxGF0o
iY4xXI/LvAHCs0AQHKDur9I/ouz2ZLz1MRjzL/O23ng1TrBD8RKOodn1IeRrYD/T0cvo4SkzSKqT
OWXzTpMKJDCc3MZqiKThdy3H4EhcBExcrnczJy6gJ4vChg6QYFc1zXeYFSEB06GevFgAHWWJubd0
Y0qp0WLCI+DDD/W8gPQ2V7UnL2kHUEUa5Tcd+uIqXOYPm46eBj869k70Y978eB9YYFelT9AzT1mg
IXmrugVIJNlaTngEK0uTJGoh5jflsp9aiKmD2xJ01vnLimvE6IfJLovn67V3kx3BtN8ZPR3yYLWk
sORxXlGO6UYwkHFfvJTLeC0ERXx8PubD5s23AaCN/QB1ay8zW4lMm/PSBWFQduMDq4+beuJ9M137
lCTNRbFStK3lUVM83vug2gBUJFR5u48NgjLHcpVXg7d+dkIAxY6ELkaZ46OX4O5YyI8w6e6icnsc
mvGKNVwzrfNHEdn2iFBfB5CuxoXjkDrLpSyqcwTHr/xMXqQANnaTKci4QnVcCxIq4Gr3UwWJEkj6
d9CVN3VDMrxpvLenIr5LlakBLk4Avdty71n03gowFckhhTijMvuyTM6VQ+FExxdmSH8kMhvPVCiP
FadK4VCvTwZEObp6/lRGID8qwIqjUx5VH184fhNdu5Gpz2qDBUKZBbfQS6ojo7cjFp3Ssrih2E8P
JoZjkllQG1HHhXLlVgAq/CicAES4FtEbw5BwM2WJnPM+bvPxfB3pAmrC6uWKbCB2b8g/SLD0G9Sd
pPNhaFO76vL4ZRpJXLE+JsFFyjQM1aUe6UM11eCcclgZpCnQxVVOq9LELNXBAFOnrn+KfCi17rx+
xr8bEpmr7jMf2OM6FDS7PG6hFJikqWEh589R11zlSSSPSStDijPli9TsRh85j31oW059PNsWGWng
pHa9bPpT4dDddApwmV1f3U9bPuzzLEFPZ+7yhz4rvgov2678UV3WSqb7qSMkLtI589u0x24BckkS
cB0NU/dWZvV9lqkXo3oJ5rQA+uvDh+nbkwOktbWfOAPMwVmk3KJbsLzkW4Y3gQzUO93RjdrPHrg+
Ln4pTfiM2hm2Yw3Z8/pHMKHKUedPbNc/gR7c0dPmftEjcxet/bdYg+FztuxD0Py5yupTIPv61Mv6
5JNbc4OFyYnw4Xw0TlWfynITf2SibaAF6+wYCGwwQC7T6Qa9eO3F4kVkmhxO8Ko6D1zqLtkHYzsy
wDcwZq2iA3gd9xCsDheImCJ+Ifa1nx90cA0U4HORQRQhV6jg6jYCpYa8+bjBUOcaQrEXtUdJo154
6R4247eoPW4rLXLYQIm8SHxzryc89mAAiIRGXTaVj4G8i5ui23fUb3ZeCKZxHS60Xi/h1V8GLkVv
yOmQgeGNUHC9il0adsLrPzdpRtUEUVfo3uAMA8fLOdH9B+N+XuYuufC0f2q45G61vAga6IF+1H1a
0DXEkGV77sKALAaSFNE7mddbsET9KQklhF+1b+PwLG5qSqXzQ1MmwJBNfru17VU+uDcAx24MKVgW
NE9wIT/WWn2AJf8sZnE+ZBnKirh70UeBs7l+pIyAZkc83IdgyclMPLIgb66OlfclaY3YjcPWc9kd
PxfFLZ3Xp75WuLxnQwlvaP3WbzRSBq6mPhlYMttrPMXuUo8QoVQm9skWeHull33VQ4dyZXOJygEM
UqSrcDrP1E4ikGBwD3aSP6X3aSYgTlv3kE9rdjal1eerGsFjGu830wT+cwHL4E7JXdZP1YWKksuG
z+nrVe4RwPk+hN21diPayHBObevCVRSe8f7zQxAVQf55q+Hy3yv9AuRuv5iyOYTOdDKanITu734c
gBiD0rxA5HXox3CnkvZxGUeQ9znydGrJPqwydK7ceTQHo9by1E0TuX7o3q6h/7EtIwrCFGdrfmG3
Ag05LzebUh6Rpf+mNpw7wma7hXmEKA+NgBEvWjcQtxrepkim86AfPgIv6E/N+qIK9RJ2YXhRLj+K
arkoqCTUjXvX6XG7VQjIwr/4JniiTz5UDdeNPjfd1p6PpvzWJnyLaFqn2xX9sR04wL0XZPMBuDe4
vLzwjlXsopgcJ+IUlojA0AfmmgVKAqHy/dyOzpmgziepuu/heiMA1+Tejz6bU4bMYms8k5x5cK5v
JhU5l2oIi6vAoGy6CMoAs1eWBz9xtv0wqg//vrb8/ycwzSK4/u+otDNkyBorcv+rfpd9yWtR2REC
wKcFfUVofQIItSq0bzDR0Ps/1l6Ni5tQIRgA9b8w0Qh9yVCGboj0pGJqXf7praysYsrUCAUjCYXh
5L+Eo71DiVJSDgDD2ffxXYT2g3fqrm1g1tiFUX3TLWMHgmSMELvY+UAaYf54Qyqd6BoUZOsgxDTM
sPJn2jndcxIhJvkbqzLxVyUxxbOEvkJqFglMEdA2fPcsIPOKIfZDcUPRKPAKNqabwfnn0uA8oTqn
gxtZtkMKOsoU4QibdqWc94meYUSuFuUAZ0xdthdOhPTgWTzlMnoYnCbfLn6Z3jdE369C/X8bskj6
6NB7sY8Rt1KR1TL+RY9zWtwwwYa+unHQsqLkGI/OckMHS86fWr9BpLaGDFHA8AQhtJugp/aHYeCc
/fTvHwPoMTPn2jX0fubk2rVQoqvqpk65QXzt5QSW1ZN1UULahCYC/9IsARCkJtXxVeFOlblEjKON
vv7zc4h3WF+LfA4wvlZohNOdkO678UgKgwIYkqGXdRklmbgMWgOXJjDoTLpXOk8376PJyxkGVbc6
yO42WakvCmit+yVBJux3GvX/4XGAVioaNYFHWyZmu/06PUusUvxaZHipay9sHsZUZiu5lcUjgNKI
h8Y/pdtcptAQHQCh0CkmNB6mnSgpCjy0A4f6+W9G6N2KoV/E0GCOF0NGBtsdspd/faTEK+ZyltVw
gqET3yHDCWhuFDm1pa1eqE+nSzY9BBp2znmddWIfcKF9qIt+CPZZFG5f5rpMgu/oVAY33uBWaGpA
puAagDE3ok6zltyi6CbBPkxz4/y7dWYfHh/QyAMvSxRSMa2vXx9eUCucoXz1JyjC0fRQzksRJuCf
4NGobTHeM4jNbbmDBZq3P9CqREcVaob6/psxtNP2v6hZFhea5qHnusRDD+sK8e4xfIPSQrel3Slf
vPxyKaV4GGfpRfsindB6R8pqDgWgVfRfr6vcFOkVPQmAZPGSLAuCcSjD/aho3Mzt4TdP9teu3M8n
AzTvEsHxRqcV+G7BIao1FoCQ9Snz1DRe6mGeoSNXHfR9EWYIuVEbX+UZqmZUVcskGzvSE5Wnp6rw
K7STfMRn6OOkq/5QtVWp7hbUjsq7UMb18BuHpp/P8m4ULVchhhIALQCHob9OJr0q6kEmGiGBhvWT
oaCQHSkwTiiRAjUu8UYVlGg5eagwcvGm6Busgi6OHjvxKVxlbWDmyBqeXj3TGhxUdgpnMSLel6C9
4vvd1nC9LhxY3skWvpTkdcvlUuvpkTys4y6QRxRRUzUFlzmWLFhlTHpxCiCBYQrzr1/S7kMo55GL
AMLm8ylsWl4FLHIz4MH/55D+D1Hcrpd3IxEpWHZcJO1/7z1FUmJRj7TDcFoE0i0P2K9A+KqAz6p7
yeR1F/mm8uvQdeqn/4cPBk8eAESPiJxkCr/uJxO1aU1iOp5QbC3nQ6wGFBy5N2cnFwOQ8dLPXTwd
qkEY8xvl8f8QhgDEs1RhZSgfX5G/fnLYkBsiITuCzeL2/QEUd/gpXnrs3GBl4e+8hgiVcTMpxaF2
vZDWQtJX5W+2y38Y9xidX778zxZ7ZMP3L6dnK9FrcaLZnKrcpfeGCiPkDUeh7gmgR6TzAzUEVMVw
oU73/3rgYbcQxeyxwNi/Sy9Et+g5irQ5CSnA5CF1VSc/Bvb0Ph8Az4CLjgREYR3F/e8OAMRb3y82
kjXJoEsBLUe+OwBaAEHNQlnjFKoRJZk0GBaby4A36fVYn3ElLQSlK4+adSrCpDobJgfMLpl+Mly1
rsvg/PuxCDE1IsnC/0e8n4Vi4NLWZPNAHGgbdV1Gsf5eRXV83XmOowHDLrDSIkRxfjP7Nhf4664j
24Rd4UHBgAL1/iTcdOMCxuUkVH7FdXRdmuhjr73h46wBiu/LudPVvk89zDdQGnSK4z9/7fcpJqcI
CrW4RqG/bzlRlnz16+rLN5H33qaHU7maCvhu2nTTcSpDwLF+sVEfd0uXW1ThoR+CypJy7tplKK+g
TGyUrYhDdxMX0pnGZdcPyI4MU3D650f8+/6ww+PzH4VG/nj3hKg+jtpJMp4wR/fxUJZBtH7eFuEg
pZeI4bMzI1F6oOvS/2Zq/tPYkHajzwZpRnEbebczwbqG6EBs/UnLufs4poaeYsFmSvaBqIPq0PjN
8qlEIwX1laIKrhATb64DkXoPaJVvI20S0arsWrVl9uKN9HF+c3i9TzTt5FktfJ4sgDoDBuavk6ez
adv8OelOJt/KPyeZFfi1rA11K9pioA5z5RVfcib+EdXR4qJKo2baSxSJut8M1d8DKYHEg/UXcJsj
hL97ENAEk9a67sFOB5nDWoYsAju/9Rw00lqRH9ZZ2bpTVwyzvky9JDsWvpvKx39eKu99Y+yAKFBF
AlMOu1reh5VYF6vqYqc7jUG7odBfjgjwof2PWQ+qYqBhwyGZvrbdXIc7TCeTL01JHnRaq6q5KZdw
Q3toK5unGdmP8Xchz47Bu50eIppi6YwwEL33z5a1NTK+autOZCOBPGZTVF077trfdq7tsM+qfsLb
t3lyWqglB+WYHuEbeOBnop3r730OGPs3Me9d7EH9ge6ehFdpAVkM2bv1XUkU2lB2CS/GYKhQn2nh
PadnuMKrGkHJFEjOsnMx4Bk8yBKqLn4o0zsUG/950n4ai/4yMCCeXevxRj5r/T84C/+6io10th5h
ou0C07SsQUMEQFDeXyt3iK1oEnhOVLAAeIGRuQ0RFkAWMvNjnfkUyUB0JqBG5q744fp4KuybtS2K
dT87Ttsi2AYTOF2PqD+t61VqQid4wSAiGo49CbWik2DCrnypIZnY7xg7bflC24z/G5S3TPSbXfK3
/UouLLA1irHYsdvl/Td1VAHoKJ8hngPE64DEY2K7thdSDSVPWQ+icdDESLvJ/ls1VRJ2VYfMWXjy
8z5GQ83re8MX/ucJeLcM8HplScLvC6gkQPf4aQr0SwKiFXq6QJinU20K2PKOZzp96YgtrfY4Xge3
S8YleuenGQJtAIia9HcX1Pf3BbpPEINdQqzwJIWEdwsAcO8MaIBKonA6gSp5tCHwgpSt+uZ7s1vd
UNcfzD0gOf4abI15ztJS06xrqkJdmBrxzet0qHMNrMmtVvDZ7rJ9QaYELMg/j5TNSn5ZqYQXFYBa
5DCS0B7BQ/51pYY0TVus/QClaieITmQjXgaAJxuGG4tP/4C9wbT8Lm68u77zoUwOJtIYybNypC2J
/XpCm0ouTjiTpI7IgES3k7vlwVNSlI6687Nhpp0nUBj4APvR787Dvkmqm65XPmRCr05oq/3zEFgC
6l/HgJmKBd7k3N6hVL9PWBZ3ajVw3u4UzRT4ARK0/VMSD6DClJAgjbYFmeixCvKv0VwtNxTUYQvh
4ULcaKClRVz7DCF3IqHr9u0SQhvym2I9mhLMAK2F2j2No4cIxW+e+28ZJ/jVIPx5OgRARt9Xh8BP
DoASg+rkz4GmwxvWs+0OCeDrkHyGNXw0y6KXb0amTfkCuj7K7hupl/4Lig3Axr1aOugB/uun4u4e
UIoALYu12PvSmU+73JFBnZ/o97aU/ZehGtngjods1J2XVFFwOY6D43AjWLlLPlftFk6P2zwiXwW2
sN0Kc1p8v2k//PODeX9bdRRUyc5dcsJYQM99dzY0QbZN4D+TI8KvPQAGyVKi8onMZIl23xJOyj9v
PRwYwfqES12+NK43E7bWtA4GGJuKvypcTSgtkOO65XWLOtfCKHOt83n2L1efcoRCJm4plnMESAv3
G9z9jo9CnXRx6t8kun/LIiPMyfGGcKHgBwik2WX9S5BbtzineIv/4Rbx9icasahjOKZJ+mMZzX1O
Cz+RAEYRB2mb31ghgrz+66bxGUOMJUA8k5pwyXDfjWbi9Shjx3VxtuoOEt/dUg4bgxXPzsIfBXUZ
LCAWJ54nSFly8sPpoiSFBF62bkVzF+AOYL7MPw+rQg4cdhkIEdaJGDEFhJqByvESQYZaUrc4d7VJ
l/EM2DSIr3Msa+rteWmWtvghQ+1UHxFa3NSXoiOHhygop+ADqLAAEAcS8x2677gGFR7A1m1KEigY
yOhtz3LlE9pDXFY+UzNsRZzExxo9dZfNXRreFixIj7ATri/xyq/Mdet2kKirsaviM1hGJS9f177k
VCXHsh+dqC3np6jpkiFC4Sa2i0lQixlxqYwru3RQR+Fg1GiX8YtLAXhthcGVDkN+lkJ4ZLFQwW+C
5bGewmBeDnpwp/UPtBFX80m06SogIAScaiR+CJPxVosbdDBRk8lxigWfsdirkUivGp9WUuZ1fI26
a6QtSGVOORQ7VSaM3GGc0J2v9roMhuC2V3lm/46SkMD8DnE7oMClb7YQsSQGe6nu0NkJAB+CZko9
96zozMoxrwM/SQrISL7Sys5PTjXoanY8dti9KyZu3LdvT5t3LCRx2jY4N+GpWEZI3igdDTN42g0s
6vacrMR42MR4ajhwzxs1sDuTvkXQ7pJlVM3tFQR2khuVxxMwmwT+lQYLO6LHO16KdpQsvIx0jKFf
ZOEy5oh2FQxsBtVkpErY0/veT5kpaO1uKerNTRno4oel+jJP+m3vtzPanAi91DVDkiCQzpy8/dSu
28QAhRg48O0DzHLaZy/1KvUYDbLanhEE7ZHRRM3xR0BrYHiqom3WL/nUoH6mxVJDLKf8hIfSAQKN
hTDkc5wxl2MJR9js0b7nmNoHwIRffPQ1HZj9uU2dlm61s9WPJZFcVFj1PAUeGd8J3uA0H8YmW8fn
wKsKHrl6ffLMJ3F8CdukAcHZFwjX6AftzU4Zn8HRwbsV8PKG5/VBLGHErjCta+O0b1KKzUD+0i64
jSGYxfLCm1ebqpVziuLCpes3saluvDZOpOWa9QP2T3VVtVcIYgRwpxEsn4f7SRVTALM2dw09+zSe
tuW6mxx8J1EaJlYUhw52znSGdockKmSCLBML3oaT5eMM+55meS/Ab+amJQJZgfsS24DQ21r5x9ai
aAwAj73ERXlpg61E2VJPcz1eUmDhO57CDsGs9YAYi5oeXfSkifGN6srtWUemYazhB7AOPCwh+DVY
BczzKfMVimX3mItuLMHKY2vpk0AVS8tjHpgycG4rEPf546YTe4TkDTik8yJJDYstVGXDYlNI6PJH
CeaT4RzABhY/XneZNJN9kU/BjX3rbXEx5R82CYg53pHl6PJlrIuM51RZvrJXCDF20nM/6W1Ya3vW
atEXsvgsHNzYUOAHOPjHROhD4jSb2yo+LzC8SB6byatpM5SceMhKI+fpfXcXnKFYR9ih8qiL0sTO
lBsMoPm8NMGEoUI92dMOvUcn2o8FfYeHuEPU6Vl7o1ueCdS4EV2KM7oS686X7Vp8IAJO8aNY5ca/
hKW0nm4ZV+T2Oumom3TwsH7O06Y07Zgdv+0S2utl4sB//cJYCYXoJKhczDjFrqaj/1f5evwzhLo4
fgKanYfioORMY3BANH1xd5g0a9QTxaxHfYT5qJxvbS8650b0fVPCmQ/HqH8wQ1wV54FeggxfCSTh
0GoaN+eqNGM6ZYeoKmR9PqW0zW5BjQt6WUlSmgL9PMeZgQPqPEmfAa16PDCMHJo7b1tCog/2P5cp
xg8+ADYpXro85VvYBtDdsr7HDcNbe7uPZjNu61UXd4Yfkja1l80xDe1RGU2RWK9MmPcglGKSpfWw
NGOnLmBNqHU6ISxcx48wfAdeyp1vYU65HtgL1YwIFQOK82aLKl7S0GYaCSybCWg/AeG+luOU59cs
2Ka76BfQizsh0Nenpj+3UXSJIigmZFjPFXR991mA/DckhcF4HHOSswgxQnjKQ0Xn5fVgI7lQy3SW
aYlOJq2NXmT3Vbck89dtG+x5/ZYr+SKx4frtLC9hM5FgNkia2s214nNQW7ckezV9O36LrLWJwtsh
4SUqZWv2wrfp0mviBY7fnldTIzteFprABvF6REcm2bkb/p0xp1FuD9VmHuz52SRpznRVIIjtUPmh
3fpvp14r0YAf9/R3k9z77yIBmG0bN0NUW2NgKs0Mt8Rl1EHZqtfbadXMP9/ZAAObdzHCorxlqlZ7
422iyGEsi8oliTH1jPncARA687TvYdRSYkDtbkgfVzfZqv6pQH7PCfazW7bdCQRWqYnOKAawK7sI
yrm88F/zUvrjC1+4T+e4WQ8o7peRvMTFLeUcNKbrCRCL47e8IKTNyBniGsVte+9iksdSEq9HXxnW
dt2Q19itlzd+4CzHySt/1hBePyEs3QYr83ClUIkmSo5gSHRAfqYs3bNYIvdANSlo7fFUw/LpzFPp
9Y6unvt+tMEKl3m8lv/IPKTnkC3cwp5wuYeBlaAlvFPbOvfidqw9KGFnajJ2mctW2GN5aMBg6VMr
GxhHt+tUCibdLWP7LcioKwZSs6T9c+1OchP3XlfVgEG3ppO9uEsbBXcGObhJuQ6wqdnh3Rus/Vxy
P2tVPv0cqSYL7ednUNmTP3InGLrq+S0tEHmZm696WKPxaXWkZDP6SYaX+YL6p4uJQI0MqzjlWYgj
wEFq3+aE0iIkzD7IfEnxJrfuL8/QpeGWnwOkL5mOt9wj9/qW3++Eb79kncVkxB9Q9g+mxz7qUiZz
iusm2bFW7BsmfT3ydRS6rmwi0ATOQmqFXcPggVrbETBa318RRIFlC57LhTmVIIOMUO9ql5t9i7Am
2W0vem1aHk3JwfCbazYgPXPmdFnL24g2RwPp0Mqi66eb9nU9N0Nrpw7hcruL3gAhOqsD3lPWkjxA
5tPPjwMNwVuWlEtpsaqubYof/ZD16IOT4adbaFeI/ZoFlvBA8dBpLL2rqkqHHAUiNy/d+gilLkxv
yftBaoaT0zef4yyJuu9hzOftR8DJvsGQZNDNZ3R7Xfr6XWHRrECs6h5BcLGAlz2oulLg8nufzPNQ
0B4uP2Fj1kFcW+p8A+OSdbRG8BkZhni8b8ttWz+hminrBs+lbOuhFPWlRxo2dcyMvMkMPhMDmoaq
zdGJbSEIAzfPkUOonpYUbYAKrca+7nCUBDszLph84cwZ77pxqpdjt9CYxmQMwAgw37JiQd3zvopy
Z2YqhHpyk02mx+Hc2xJcgzBrgHRlpqgt9GMEKMetTrFbTcrc+XGJudaZntpEEOzyVD0IQZHbnJfx
YD/fTYNoQV/eae1PfoXA6nlSriUq17XnjfWdHqbcRVa1M9GwXUbhaqBlkchlAMS2oS/zZI+Cmd+J
E3iCBH0X3RRtcb4MrcuzZV1DSTTfxQsSymiQy6xx+pt+aWzgm1neNuIVLQd48po1v4VsnXsxsBhy
Gwd78yYIbIynBRwLEKdRsRYvw6BVBjQvGbpUHA3XofpDUa8aJJwqq1QhNTmo+FPhlREzO48I2Rpo
qpuo1xsjqjnYKScEjAzdUSvtYrqZzyb6FG2CdRPkST94VPRErnDgG226Wre9vbYhb2APuWLhnKn2
XrGufAX5+iuNm/oIjw/A5011AL5hL2VcQAZCxuvdVPWNfS9/cCm39o1i9xbNIrflPkkWfzixaGOO
dBYKyeT283pSxMXPcwE50fVq1NKe9XKlLIJtjLQ3XQ87KkYzIKyN+SFevQTLVZpFSZHfvoULqr8N
J8KotY36JH5Jj7JmC/Ih66+HegBr+sg9MYFoFJR+gaorFg/2vtKHkw3t6+DYHLOIansAg2tnpxKv
QiJ7hgJEYv5I1gAK0iFoy585aVLbYXkr1LpByzULT14b8KJ5DDkzhsnlG2IcPzGmXqNtlbqoHY3Y
dDn6RV+eB4HO1ugsBlW2HNvRbboHaSQcQZOPDBtRg1Wj3KT0OFeFRjbmv4/xJigWYuSqgp/j8nqN
cYYhFR3iK8GANPUQTXi1+o4hsrlbzCrbb1m88SrZAuI6917Dck7eygXpNXE2aUzJpnek7QQ0MZ6x
HGGvIc9kVUw+83a4IqCSMyElCiM/NUVrKirYBUUba1i/Zj65SWzMk+hyM8peBHGMe9Rrup4mUAfb
C6wpfl4oVvDbYHykLTWIZbEnXYScAwdENAibaLmdt/Xtscodqxmh1wS/ghVZoXk7UwzwMh9YIVH8
wfU7g9VPE8Zu+n1MB4ObzrR25fmWZ06CyFnhQEXZxawfWKx+1vnrPqVEIXrEHKIy+k6ZwP3YtUm3
/JHN0uKgUGJ0izO/nnJ94U1psj7rpESTeQs2ibiHNnL7SGq1dc7ZYC208ktUxwWSJH3ZbuXz0hWO
+8VLaoF8+ZR5uUNDCo4tfEQxDqiwdDNGRI/Iy2xBsUMOOo/O6ZVhx4yq7bqWiDEv/otIqsW7cBrT
FV8L4wk6kFsbnjUSPf/m0lTbFFxsZnKmDzVd/ORuSnO7L4cmLRj0pSPB+5FsEwr0BywPG9Cu1MoD
7ixVqdX52hKxDNxO7TbywDHpJ/mNvZolZy5ydU1DjYyRI3kMA6AhEoyCqK6xbB9w23pdOG9ZNmmA
zXpeiwSv9xUHsDSLyR8zbpVprEngQ8nlHRwzdluRt8807GeoQq8X9ZTv28KIsut/ec2hvNddtawb
5caZ6hHLA48WSkOvV+4y2Wyq+Zbnvm2JUE02re7c2mbhjkR+5gtlA/21m9Y8pCvr23k/bTLSM4xW
ENe4e3o0IbAKmr2IFXbIzPSWjtjUOi86Gy2GcsPzwVAiK+5afC3xBKsdRJYvwwkNggCXsMWGDGq6
9h7kcEHg42NfI5uLZXKd2MsMKpxccLtSdKSgIwRZwJHoJ/PuoJ0S9kyZjyL9QVyqCF2bXkV8LLsl
x5mRW9lcfWRLBYikAHXsXXw0FegySABrPd8ygXq+Tcs22hAMdOXmUj4JOrhloC+X4TvW7ePwnVxi
LL5mUdcVmHfFVgxo6FdTfDVwYhAdMiFNhZLzIuh9lAI2196n8nW2DZet2Zr1Dz3Xtvy1NK0OvhfA
zvLiLBnqid/zcYMm1rjpYuN3qycXZuNr8SgE/9PiBNqAcITH7Wg7HA0uzgTSnoyB3KjLFT9MQ9QH
t0Ym9iRAd6Zhqt5iGDsuojyRDRNEDzdH4aqE76eQPtkJ1cPUuO+ALzBhwes5NLqy5nGq13S+d6W9
baDkbcNXjCvW9qwcj00BLQ6i3nb470PaFp0Y9ra0a6AUijJIMHtj0J+tCuGGmaJppL3rRrV28eWd
2zLf9UhGneyg+9qCRhfoYeDDQAO0aPWHcsKBO1BIvTeXy1vXkiJwBS/VgUmNCfkmqjjeeSPsSLxj
XmsANbw1/1yImEu00y3sn6QRaOjuY2FWcxGZaXI/bRrNvhMdXnwAwlx7DFtUkWN9TH2BStnbmeo2
+mfxdAbouR6TMNHr18RHmWa0rCbUsI9Buo6MNaLzdtBIue0woa7oEJnRTCgUNuHpijIeR6A9NXto
MNiTYKFKMXgfOl7NYLh5b5lnQ7lUY3NcYpk4/8XcmTTHjWRb+q+09R5lGNwxLHoT88AgKVIUJW1g
lERhHtwx49f3BylfPSlSLXVabZ7VZFWqzIgAHI7r957zHXiCdVfOw/mvmSoCjqXSoAGRsTnov3p5
9GGpHNoWoGC7/uuwGPVhw5Gi6NxiRopWDv4oN4nqRxYwSTjutPfwE/uUydMUsp3oRg5LdygiK1If
ErseuC9W67hY8WmN+qS3ZH26/EfpV3wnmnlKEqc0ZTHMTIwZ5dJ3IMhgKfCLpOS+49hf/gtBFpIj
QOIl5OCo9fS9U5NkvefccN3JYc1b+n2vc5JHJrWXNc63IrYH4ArAVYbRfv42nvlHzNu3VcE/r7O+
fwLe/v+5D/av1e1L8dpc/63+JxJxXaaf/xY1bl7al//1WrbQ+pYf8H/+9+V1TD7/BLSxlr/gL9+B
7/7Ls7GcwqWxkXmhuPq37wDzALBbKXz0vBYqSMH46C88tYMlwcJusOgiEWhR+Pzbd2CJf0kGwchd
kJsjgfe8f4KzuRqsmiQ+wsYm2dxlwoy++GoKziDGSpCCq0s8UBVuFNM16y4TKrM/Gzq0GVMYjPJp
gdnS2BFHRPn0w7W6/z7H/lHG/y2Y/IfxNtYK1LrCQwor/QA5Ir/0xxkZweN5zCwHA32jOKXavXaD
RxFRVhwnGcT1EoJjy3sosmMDRysdXXHKC6etsKpZemlaug1i2PhPQ1Ln5+mZ6TGzsxfbh2ci0Pvb
97JNPMi8m6wbe2jzZuNXbgL1MPGHfp2lWQR3P515ZzTkdKESw1tPy9KBao1mtE/SewAbGcG5IjZA
0FZNZ/1htGhd6ReIlJdyES9gfsD7x2L5+bplNGHt2kFmnTCZ6TZmBVDl7NSGf2+MZlF/HcnsIf45
Q+cBgggByGoUUFU/se90ekNTVj9AH/B7uCNka+9y2QfJ/VD2ibz/wx2+mupa5mK68Vm0gYVUCznB
z9/UqihQjdG2zjPetPHYs+GFR8XcZSRnGen6NnaL8rWq4u5NRiYVcrdBEeqmxEiMx++/y/JRPyw2
9EaIfvCK+My+MbJcD2RLLKNkTVvDeUGht3R+iia/DMPsSJJnurT+gJsf+ckf7tWVUG351EVF4Zoe
c1iwHFeDWEIdkZGmU4uG1JL9ppu1CiBTZKbJYWeW6u0sdWpCWhLJuK8Q0ZnrySCB8+H3P/5qHszX
4D6gMHIxZQgyb6+EJBxwyc9VdXGm7ZWRrYzTd0maVFDfxv3vP+pqcS4fJQXiKohccNj/pnsoECn2
TTkoxoGpbZx4YbrdURTpSFZpXSXVH8Q8V3N2ZMxieQYYnHJjl63x5xWmQjoukbDHUwYdqtvU3y+h
FbvOufCodZ50Sal1nOjFiz8oZf720ULQjkO/y53la4jlSvww4jdckTsBg5STa1jpCBq24GyY1bZ7
RwoG19VIkW9vVdQZ+g+r6voaSzTDHm+AxT9guX8TitL+RKvvlPWpoaAy16oteNK/b0exO7CSfn9L
LXmtmbN4h1nUffyJi6YBMtrPv7UhQi0kibHn4GlM1TYymukrx9GpPzgRyDQSsEPsysjNoO8Hqbsl
Olaci9wLJZmnarpzPDLz+kwEx6me8o2nYGZzrvLPIYOr7WBjptSYpVa1bvtTLgrnWQUEFyrTcB+G
wCVpSJfW1una21GG8eMyxKzFKg9C1Jc7xXElEyfTwA0DPiXPm3VDSf01aEP9qe6afhcZVn6MnVne
shw+FQh899LM2gv9Sn9dS2IROKdbhxwQoERgZftnjQhn78+B/xYmk3+XVAE09Ahuwljj7DJxldzo
EVYS7XV4BmlJXnpk2CU2oOTJcS39EINqXE0kF+2qTqYn8u+ifRkWT0OdzW/6wR637lzpTc8ZGj5Q
4x6ipopf6q796rW4lFaDyBSpWtmMudkgcYUBJ5zXUaxp4vYctCXz3TIW9S0nTeja6NcxrdbWoaV7
vBqkWb8LrYFmkDtm/koz+n7RWWfvw0l6uxLn7tsI3ct2NsNyw+vZQj3FhH2x2NOfQrlwIaf9vgE/
9Eb6LeMrt7Xe+BjHHvrK7L8yrhzX/uJ9PwVYuEBTSdBADnEdK49vgpcrIkRpLUuXBmKHcPajDDmZ
YD0OFBiASZ5GDMhrGYftXk5usAcRR7+xdE5V7NKfEoq+WKUQXsb83+DptWrrom4wzsztYTczUXsb
+ln8Ie3LnBRPP0jvMjr8j5YfOneIMPt3BOKQ/hL3TG5oAZyVK1A7JRCy4MkJS69U4Vt7pvfxloMc
+WAaQoW7oYWTfs5GebatJm/cje+ZUcq82lCpLB5VZLC4bkeUn92pCqfPdMokIViNtcqBsNA1icZz
HwjvPQOPBBCzLtJDjJoKdGnitQdQ8igSzPyLM5FBX/vNsE8dECLwhvpb5RkgbIgfN72M07epGLmO
LaFOtSyfgGcmmzngDvVi9na5nXACZNa5SzuPbEa76dca3thF0G2iQbXwmG06QSu6uo+MWG5Sewno
ArVPhHq4GuoIRN9UPNKxfJ6sjN66j7ALISxwayCxsKr9fS8LBypVV98QR24S3NPdhVU/7LEGjFsn
z+hKRyNx8Tia6fqGE6sOEyJ9a05gHETmpUcb7G2YguT31BXitql5dOewuE1UEhHIE003aeSorcb5
ejZqF9FZ4/UoLOZBdwrGhMVzWduEg2ylR8TvyptyIH1hHI+vDi1tXP5dFjBLGvOLhW4kO/vxkOfv
4yzMjQ8JKSUhfxN/IJx1Crw0vtQB3fQvVphaXxV3DuNc6eiHcqJxvBlK1ba3Pq5I9zlgSha+w5xk
m9jagGEnp941Cazzq75HGWdPjfuI9s/8on2GXpSDnZ7vwd9E495O/MYEF9RY+e57YVYabgf2yuX0
LI5jLPhWMPKc7ciUkWhYA8ZUsvYb8Oe7ZbARU2PGVHVNx5SOAIDKjo9Dk4f+eol8EsceRpNeGVOS
XWKyTz3GpXXn3wBlnsW6AUqVneTEJSgJNx0rKClWLnqyaENeKltVgU1F9ESgI9l7cTZy7gxtjyhS
hAfz2smJpN8K9lEinL0K+JWsc5ldUNKo+V4wwCKF3hjm8HWeeD4uRZ2JF1tTOJ7qqZmfyoAlFoFe
0ZTHrhvxVkLpEcr3o7K4NtBgCZZtDHyws13VDnFmITACCRwPQTQZUPTd8jncOVZLM7ooVJRBhMeW
ed+Wo+++LVy/gkLiBEPQrVmdvaSl6dc+Zv06ROSgeNOXryWQZ6T4NmqRM3ncOj6aAWnZUKkMPxmY
wZvcoXjrlTCZSXbw3PLitoPt7MpGOQ/I5rjfN4qsYcgABj60tLhYeYMqhPFfQeLQWg1jz97FLs+c
Y3IG+I7cYVXuhG0CA0lMaN08+z0JRdvSpyXNHAu6FlLVmJ41XYDM9L4gzvMhQcD19AhOHvsWLJGX
Nr23l5HK0QvGkQcWpRcZFBnXGeAPOLFf3UgUHtEpGD0h3gUjSsLXohy4LYZv1n2zocxLeVsO/Nu4
5/iZ+guOCazBjV2WWfexHYYSp4SqTPiQvJ7CSrwKcq/oQzgz6aCEJXIqoiFoObp+Q//RnI9skqJ5
oI/uL9hcyvZDFddR8lS3Nuq0vplmrlRsKQd7g55KtqywA4H8oLCZT5CWXZULbzVwqBLlKp+AE35F
b2aS6RrnZa+YBYVCwRWvmmlpJqEj6dK3hgriZxKSrK2RhOMq9wPV73ECqWOkc+DanQoFXTs5fpQ0
j5+sqQ9OdRkzu4duhoLEAtHHowzBMDny88od+SEeKbIOoyo8nme0cUO+U505hau6gKkWdOOL6pkv
51oAdfZT/2K0RYhEYWKd2XVzdMfQIIItLPfzgt+iWU4kg/AqPnI0YSyS6Bg0gXeXeKBggiRwN8gl
JcNOZa20h9YbaLLXbdXcVzvU1MFpso1uWwcRiBOXKMK1X42gmnrSFh+kH+UbUls6e7W0SQGlwwM6
xb5PbBNpnNXFk1GeHREZmUcb4eQhIW3m4Fg9RpcCwX8SD+8g0SegW4MIFHlJKq5ZCHnuRz2dBGoj
gngHIHmtyMkOZ1XLlmsd15VLKnRZy092VJMikYYorUYQH03Rlce29NUbOodw+5AYHTUonm3ZpK9i
LvSDimS5ajCy0FtExWGNVfxAqrDP/xZ5TzLvltAH4dc32ixLZzXFtXeXDvBYZelImFPIRdaBbq1+
LY2uf0Kap2mF06PnnYfVaAJ/mBALo9vB+hqEqA+JI3TeoVlGc56XVb5uakOZq8BMk12XNC0kfQQi
CohLKN9lNA/ljtyQwv8gNJrC236YUuhKbL6cOmWTUgLCftmU0icAuiYUkmLI7hi2AiZt0cwSEP2Y
8LI+RVFif3KiKjxnzmAf7TGv+nUfRP0CY7OClS/t6ZDBbzc2usJHTj6v7k5j1EInaHV1jz6Hgopf
7yMfYv6yql0ve1siAhlp6ff2c4Ju+wk40XgitrJ6aEHJHiHwF/VGTGNzNNVIq0HrJtnO6NjI7Uqk
2JluXbtb5IYEchLmFX5puyl4J61EAXzp6tZcdXQtgYgKDn3AjBjUrJQfVzAVUwhSgAwAwBFVDgms
pRE/jl5r7TrdRacCXvOqdhzeW32KY2ZtJzrp1qKru5sp0fpj7yfZo5WjiCA2oZufnUWWj80Q9JuH
39+59ZE04tUzCzXAuYGMAjtNGSffn5qnlgP/GzZ0srsIzE7v9Bjmh7YbSEEfMVfsGqYkyTZKFS14
A4sKhDATvGdQTOOFJJqoOaRBPAxcX5q8DMYzSUrFlOZne4qMrRXP4wtaXW876sR67DtYMqhVynWc
yWgHFVzuNazRXRMWydsMyAiSH8aViZb9Gse988ylVXIzYVjcQK+yvA2jARfLSjwB228Is+fctHfc
Ltoox3MYIOg87m8D6sN7lZjDk5t4Q8l2HA5Po1O2Jz9V2U3WZcWlLouLQV7B50G14cXNlX/H0K7d
meMkDzjSEas5g8cIgBABYrRSekwZ2UoIFvXNbKYsscbGsM1uQW6SW+g7SR7tCzmFATAhY54/87Da
xcZ03PJDnkz1C53nYS86AK0lBSY/p/O7rTE7oqNcGThcJeBIRcJxrNC+oTZMcV6Vn7onY+C50CXh
cGmTz/upt2B/6bK5EEWht5asP8HVGfzdiGkeq31vPbqcgjd9AaifM3m9LSf5Kkcj3lhNcY68Ltqp
IQzemKFtvm05A5yAdHlrG/LXLV1tsZ59WHShO7fbpE+995KARyCT32ihbbwncwZbjqi9ozT7el+I
Rm6tIjEhHtMqN4QieJv4gCpD4qjGoUE7y0zbz9z8VA0hz4gqrQ+I68wd3EvAoqUwgSnk8LH95hCG
rkM11teBs3MkFdXMF9r5Cbnks5l91o4XIyYzgm3PpJ1Cp50OpRvmm8klp5wMg2hbBFGr9qPlDJ+n
QTzVQmenrHGjk0wJ66LKenBzx/vKGat67DlH3jKdN5st04WsJCrcGB5CQYG88ZuuvgM2UXqXqeDp
wqMR+ee4GM2EACTUxd0KrIF0VkY1ufdJKY23pC8H/t7vwyQ9pBAIQV/7bfiR2gd2bRtAIyaK4MF0
TPv9pFWzr5IaFYcfZRzKLCt75485+G6yO8BOh/LBzCQkqizIj0llf+iGvn4Y4pE6SoX9fVmr4YTL
gQwT7VlnckJRSVEnPIam36/TCi1PMlqUdNLxn5WrQTY6uXEHX+ld2lr2wY0nmoBmHrsM//NLhwt8
5+vWI1FX8CX6uvjMVsboOjbG56qDOYYg0suP88J3wTqMPgEdi7HN/X68HbU33fBs5yunF8HNqGIX
MV72iaNx+ibjGILVQNlvSqg6G2exWo6lTTKpGVGUsU4IU7BVdixQDmJkzZPHNKhhqlL+14fenOw1
Turio1BG/b5WSsGF8501iHN1yBNlvNA4ZROf83LHivayg28b846W9czA3wmtr3oQ7RrUc76thYi2
OX2sLbmlhFBZGRg6thyv4ZTHzrgVFYbZNonhO2TVc9zq7N7Ocv3guqBDY4cRZmxMC+7dyC5BQm1m
Iqs81HX/JRGZbmHfNW6FdA8ob+1l9cfZgw2M8J8Dasl7m/WHnmlLNfyCqkcXwDATa5Wa1j2+++qE
0iVe9A/N2YHcfQGZLW7p9Tlvmt5OEe8Vnn3o4/CMsFvgpZpzb82pJoauTrjavk2MYQSVVbaPceqX
dx2T2pcgb3kAk9n8GtPQoLInlWQ1LClVNOrCR2G25m3l9ra9Bhxq3ZTCbnc6qXtzzUjdPcHI9HB/
BAPB8MaxN0ljJj7JxA/XSGL3WmsWK47o7WtHr3w5TRLnPPbVPq8EHDyRuh+bzLRfZnoxeKZJl9pQ
73PB/MbbaUrWLRfgNRfBM2hZJPSFCB7EbNXol70Emm2RH4AMwj9VAOUHIP/HSGi1Bhc/TivdWBNx
czbyXSpE+WzaqgXf7/W0RKTkK3hnjrTyydDT+OI2TbmjA1wQM+ZoCM6GV38oomG699US9EKmhYSH
08zgJGk3wkdrs/xjPudD8wFjIoPO2SJE3CozflipK/E5KCJYvGHer/HURzfY21Kkm/iRVnKYxGMn
8PWgLTIr8n48aJUejnBSxvxo2CRVnyVnWkZhdBO6PnrGjM7RJxO6nHdw2Ow6EOCufMarNTzlmaOH
GGRyHBglSTaW26obmD5h1z6PrtUPium/6G0HgG9r+W1dOJsxITJopDQch8tkxdZz2tvByqzFs+ZN
ezF1VrzSK6HkqNFci/ustdRYhSh3mIHXa0zfRnrqv51hdExn4BbbNGdJZHq52NOBAXPtzmRBvYcs
ko5nZSf8qV3XdXlRmU809zyF/C9TAybSoG7EBc0TZnpg8VDqm8Ht3DGU34AeEP3bKGjFJW+N0r3U
gzbdj13p2NllHoYp3IZu7nsbD5tEuUfHuQjEZ+XzV00qp4kYk2gV3ATIGeXDZDsAd9FaFyn3hC/G
GSFhdC329bfjMxt3OH42YmLlGA+HRKk8afw9DjzdmS/ro+0vXpOgaecHb8YTAXVwBhawxgUz6f2M
RCk++3M0p8Qs4JW7d4zW1ms0gNh66A3YMf8hLKwoVPqRr9gMx8L0oiPJCl16WDzitzlmjvl+TmWY
4NIoHFqa4czhsYMBCvm0AvLvnxBm2OOd7TQc/DNwavYZ0dLCJHMQ3BQL9rSiPUFwgM3xF5dJcT/M
Rm3uKk80dEEyaumj6vKpOKOYpvVtBgOigo6dhtlGH0bjs4zS0hdrCytGtWUqEYq9b7V2u6c0pVkQ
ZaNpHacEjypUVd0SeiHkVJxM2gvdRniByC7DN38ZiRQ1h6CeCv1IIhqqybkzgVas6DG309fZ8vVc
MZ+ffferJx2UlOuxa1hPlhUvI7Oq4sI7hubfEQoiA5ImIY0l3c6ZyZ4biia5yVGupufCcvjs0qO0
fc9mDDibWijVVMiWemNXufWSxcz91argtKY5wzt63CYRR2OenJqBTLjUMiaUS5W0RCoEg5ZduHIC
w/2qGsPq3/4l3yRCa5GooI9dFovEteiuWmlVFE+FF3IaqUNYS3FIifm2gcBJe3iciMf05iE92U3s
iZ0OUzYpS7ezA3wL6OVOhbVd7iiTp3QryMeRK+JxZhDsIHp5rJqKsLvVbKdxecqTyHofpl47jSvC
dmVMHceUbO2yNA68AofgZqbUNbbL4EtcyrkRS3CbmO03sWjgqw8J+t04RF5Bm8sPgJl2RbtT5syv
ptkRnC3djf5K5CQ7rpasv+wCpQfJWthSEewSxx0KhmNpGW6GxiJxeFA1tRUb36hOZS/4q4QHjp+a
j5nbCWXh7J9kiMnqSMXT9zNeoGUqKr7dVu3gr3i08y4o1grPnjqGWpooKsgAm2+MJnd74gjrtieD
ovDtbTD3Q3k7NAq2LzY448ziMoLbTovqiNjV0w8itbL6JWgsbBiT52Z7GtlpfeKoaU9nBmMd/jnt
u+UhR+9rPsSITsoNG6GcNwEIiPQW9R15i4OwmvIyijLYoJWuw91MsU8NWwZuAHK+USDcicwjVYL+
cXqSLTRrvAeBfv4uTP+uj6NN0wbrbJyr5rNIM0zRlujVpwltEPR8btEBvaNuvpC5IzKK0orb3UUQ
QTeOI+1nLy943lAVcZiy56j+4nCrX+gRZc6hDcZq2rkjqW0bO6lCGNdsDGR/8ISxRfsc6g9IZFga
bZpPn74/nK22WKO+qQN1MDEoxkTcIv6cD2VvIQyPXZvGIPaQuTnZaSGHXU6h6O5aTSeRoRBKtm2W
NukZe0CJ/c5x2nITI++aTu5k6+jOMcNKnVOjzPENjeliiWviKuVc2SaW31ubcpjpPwLfS7YpC9fb
eW2QdQR3Gem5nwIVHT00Yl+9hmS4r04lrZnOsx26KRdO0NlR0Li9E0ORonhPqiDPfGKrxbOri0X9
So4PozkyMfhx97bds3HUnsizvT0X0X6wsRVumrxvfcC8UUYMp2y9ajpxYmc8vFi6Ufqm9HYysPaZ
m11k76eIkqTJMt0x/qWzbsjaLXd1Gkzv1FRON/aUMRRnEKHZP7+rrsaspO5O9aCIvA884sXknJpQ
WQS8/QFUd2WH7xIvlmpPLIhvWDTKqbTZp4twuMsFPbG7YISluvNTjEQ7u20TZz/mPfOsWI4YwNd5
kxn8hrowMnC1SZXnp6bwDW8zmH56mJGTy4MV52165LgRPIFQA5HME4xjMfLNlucVry4htnOjPpk9
SRfrtkksubNoib3Xyg+HjcjS3F5/f0d8H5WOBbq8bZWk1qMEgB9duEiyelOJKaRlwTC1fVfDsHZv
v++YHgkL1lOvkTjCEDMJyMDiaDvkFglSxfdG03HjAs9n8CtibBvswGYZHwgGndOjza081n0sUtJy
nLb5giU0bDeQiJbRvJtrdz9Rhz3hMvbFhrDD5kNteSasosmfwch5VT3YLZGbnUulzE02qdkiFLiH
0mtZFtYUUhMboBLqe1xONE8I+BsNQpOTMbgz6HxiEKmizv8Ia17mFzFm7mfaDGq6aYxWANjntdi/
pSKSaFmpfOf70EZQ/JbMAMXjO1b9UUDG7m/yMjLnBySC/CFTY7ejDcJKSohW0rH4nJbutPhkFlL4
2cFqoV55n+QZLxQTaWu+on89G7dguKx6Cd8zzQMwh6UhbHS2kMGGI3Q4Duu4x3P6OSx0hNkOOAeR
TRqqfLxsU9a8MWBjz/GmGm0D44YVMFAYziWyUTIkpF8NOEUKp+i3LnY++6MuejlsQqBfPFQMBwJG
BEmADmVl0TanHtZeXPaPjc77+g2HiQnLJl5+/8YjEk6s09QuikMdFukHouIt0OAZtsKlhz0y5TiU
hfKtW/pPhdpy0mth5jM0pdmO0XZ+91eNJM3OoeqaIixMTZKVvLpQZXgtTzEhEbeRmfVfIPayAxiu
tYgEfYrK+qOWdivoBWB5viyW8PHRr0FsbpKoY52VfslNA9MuqyOtC+JyDMOI9DqXY9Y9ziY1zcHM
OfUc+tkz3jFoag7DYE71WoDiSW/CXgJoWUduP41Id4zo1fOYfb5wZjXK9xEAxE8IH1P12USoyzlw
GGOXRIJBxSM1ADPL2MxWbWFHnzBhD/H7IRhV+ELiFGsjpL0ZfGXAMqrD1MZhf9RTmmyc2chmetgx
o4izU8J9uzQRhTx5Dm5jPk70s2oyn7mwBzA5RntTYkYob0O0GGiaUexnz5I5Pxt9hkemWllxDN1n
54DWEowPKbq+xHHi9j6a/QopaTkpRop52nCiaqw44roW9w5uYx5fbw4IieYrE2DSgfqf36BR5rVa
Ja3bfCrKTk8Iq6IhQbPDFKo7Qy6rq4NGY2ctQ5Zkvpl1a9u3OPj9cmXAtJlAjw4cz4gxMKp2eo8l
UyV0R0o5XArVluKhJxdBHDC5sTcrTujZJQ0Gdz71fV6iB6pxSHvj2simJjkmTVgF92noCe/Wn4H5
MWqhYnFpitTW8tQDF5rOnBm6bgsxdmqfPWkkwZY2cNE127+Uwd0Afl6tSAAICVtqab1oOqeVG+Xb
Ak2FUd8Rv91awcVADRovUv0leo3sSk/AOv+9tuNKBbgc3yV+Aw/6BcYwFC0/CzskNbV2ez3u+6pw
ncdWAMl7LlOBAniMJUO7wGLifk8qFs9okAcUz9++wD+Slv5nutGfJKi/Vqn+D5SWLjCm/7eydPWa
J/Prj0Dr5f//X8JS71+IcBb4GJIyBKI2+qC/gNZ+8C8bwJUbmOCRAVzxJ3/pSlGcLgAdP+AVKJ1F
C/bfulL5L1YA8jwJesULAv+fyEqvtEksKP4GQH8ZUvD3Qkv584LqbA4QrmM2cAziox/7m6TU7L/z
7ofL8Qvx6JX46vvHWDQ0pS9Q830js/0gvppmFQT2PDV78hbOVWsSs/MpdL6Q4X2fi+wP2sFFqfuj
ePD7p0mId3zUAiJaFKM/fFrGT7IgdzZ7X3u3ETjxdaKG94nhaXydBZGCot6OmalwJFgbDckH9M9H
KywgNCUXot+OIwcHl5xSWCKf0He+bRvj3e8vyDUo6ft39AUqRwh9dDGvnmRrcEJ7xH+652xI84pE
KKdGmlOzD21oWT/S7nqr6Lxi4n6oM5smiVEDB0nHewT1N6Y9HpHG0yaR5PjGqqK9PBZ/uGnXlJ9v
35E1BiXChCHoyysZ2UJwmDOX1jPK4m7J+15Znd71BBeuYMCccEy/R/q58ukukKnHhCcWxMoobz8C
BNBxJ9em0X2Itfo4lOXjTK5MhRpl5dF43f7+cv7qjjPYYgXzpKEDXvBOP9xxY2HD5x5XM7JJ9KpJ
tACWQRKVg5YnI13iIFwL2YwuGTMO5ub3H77cqh+0qt8vk2tCe4bgB8jnSq5pdj7BKGHd7HNs2cwX
eI6MD7//iOvHVCIhB7bEekbfjJTw6iPQ+yUihnO2L0z/TFTLIZFgJCr3D/LMawQd3Dk+B/W7Azca
Prl/tSqRjRVTWsbNXgf6NSr9+tLA1dxCoS3xCXv5HuUR1dOUR6TOU1oCtfiD9tVlY/vpai5fwaIL
zPZnuoJ//HwrZVF6eZ4Zeo/8kOEb+e5bzps9irdp2rUYUQ2w7MP0nNSJseqN0PoQZRLdQo6sxpRZ
Ha9BiiWvfY2DjfNE5S/ak/E4TwgU8QEV9c6VRvNx1OEFOeJtrbziIvEF7i2yweZ0rjecPhanCj6k
vrb2sG/vutroSNqLzM0QeXd9Vu3GdA6fqiVRBHT2TWDazoGvAbFR91u6FXIXWmP0VrSmWI9MA2kg
dMQEhNUd1iBvKxJUxDIje23QdNgRuNwMGZE9gO6OLfU/RjMTt6YXrTFTG89QNLKdGUTlNhLjJ1EA
PLRcZk4hYaQumk57sLdO3wY3yPD/8GA5V2C0bysCkDkqYQ9ROGv959sBltKn99NowGxgOWk6ZZgD
h3jN1vDgsWuRZv3QxgGeptEnma+u427vlVocY+WYr+Qgvus6Z7gbOsbSFSt7jfrA2zdFNS19T4Me
Y3RpermKNLa7FT/ZeB41f1jrCOsXQqSPtB8n0kO7Ay8RuUGCBuvW9L/+8wdM0lSkb8ACtJ0r5fcU
maOECajZQBrjKYcLf4nm5i2d0dfff9B1Bbcsb8mrm7Ed/xLO1Z46IH7UVUdKUW3m2YGcE3R0TPKM
aYW4hZqzG9pt3+QfUtbBH4rHX20iru0I8MVYJni8f76VpgPbpW5rvW+wSL6iJ72g3rQ+hAzp/vBJ
1697fiTqqUXGzr7q/O2TiFaWbW6G9X4uvXvZKbSuuXiMKDPELNAS1l/+8UV1F58HhEoT0cZSYf24
/VtGH5ZDZhL91CZM6+gJYbFaJdJtN2FtXURmrdu8+MOP/MXl5ENpMHgklC138+cPNYg+yMdk0PuC
pEBCRtMbMYBYsMX4p6r/V9uyi2l92RYl8nnnalvGt4agCoTy3vbq12jCT+5hcA4Ia+5BYWzkMB5J
8fmqzKZcN0X2+fdX95c/FMU8lZRng6a9WrKu8ntPB6wb7TRwcuTFRfjQqPEP1/MXi8ZFnr/kFQQg
NK/PNgFUyJaEOb2vZmij9ly+S3S+oSWBYC+33jIxCNa//2HX4L1lc3NtaPbIRHFvufJ63QBimkei
wvY2EWnPnOjWi3IsTgJ23yl/mKYx3gBgrI/uENlb39bpB7+pt0PrVjvpDvMxnv7rhMWxJ3qtflEq
//pmE7SG2cxmOnK9rlywfATvxtzs0NwROQAZw59e6uAz5IicycFInoVJ8FNgNyCRiK38/UX55W0I
MIMwL7TQudk/L2svdFKphwDI/pA+tMxywRnc2G55O9GnoHccbX7/ecva/bF6Wu6BwzyLioM96W98
/4l4TnZMmp/5HJxsVT0rBnK//4hf/STIwby8OGrZ1nWBBr2wy8N5UPDRYrK92p5EeOa8u8Ga3iMr
OHfGHz7wbyeQbz/qvz/Ru9pqI0jFWCAmPrEigDsNjf6uhjyxKcr+pZE1dgLtlcADKh9YEJoASSnX
udkHSB+3uVsfAhT7+9BrXvrCvkSLaVl7znhIveT195fmV882Qeu82fHlcAi8KpwnoMJm2Xdqnxnp
Ow8i6+CoW0nk3H/2MVeLKuuYULtdr/Ywg8wN5AkCP1BPhvT1/7CL/KJ8dH/8Qc7Py7fKiUGdkU3s
E0RVDNW3RW/c5Z37ri3GP93l5S5eL91v7zkGxiCZvz3JP5w6iOiwY5GTR5E6Vb4qBVKxwKWzZt02
vryYfn40svxgJqLaIwB9+P0l/dVzQygDXrUlJoF//vxDhzFJBrNmiRV2iXLZ9ftPTTHW7/+zT7l6
86BFHu2Yyozkd8bkwGamKP/DoeMXFZFvQr6mC4GvlGv28w8ZcQXBsXHqPZPGS18NH+DlPFhNeu/F
4aOpCtDBARCq3/+uX+6yPglD7HM+VPhrWHPpdoAsa6/eh4QF7I1yjLbz9IBpfz6OHpvf/2XuzHYj
V7Is+yuNeucFZyOB7n4g3Z0+aHBNEaF4IaQYOM8zv74Xb3ZlSi4vOe5NoFAvicyIVJhIGo1m5+y9
NqosVzYbheJjSpCioj9e+AXObKyp+LC0YQ7GkKacnHPicfJHdcx4fqXyvajSrxLtVWipA+nV2dNY
Jc96Gf1u1TRft0BanQyryOe/gn3m5eesbOuUPPk1sD2+v/NFxPRKSiLpC8LrvblOfyFOue/zUTg1
gCCnBzMHASO9q4Za22fEr3htjws00lFock5dUUxJ7prJD0Ea5vugobJaNH26oQ0J48tEBz0myS6F
pVLnIWiAYr6hbRBsAJLQLQibAwEmXwiWASGFiWcc7cRrW8AIRGAmnoAP4ipaL6/aQdqlVT5/66KI
M10AdimXGvhHPDFTmqcVlr7ciaCmOaJMRmfSkochTFOIPPqxrMUOMl5ID48mBsk2ihsO2TUpX+2V
LiOUUOdo3bXB49ijzikTbT/W41Vg0WNLEIOTEWVRL57pPNNdk1c6tQX6ZXOzjsMo3YCpfjAjkswn
evQ7f9ZuwxGPKhSwfB0mQ/6szLbqIEM/VFk9eM2M7LWxrKueyvZmwi/nmiXKAlVB7UUfR9knqDmX
QsXvzBCvUQMbOZ92kRSnq6Cx8YIUtXHoFOItCpSOn8+HM59JcrcovuODl/kgn7zrfpxrdkZ3w2sH
grgp2QdOGIR3chMdAzu+56cuvITnBuTAZZH1osLHPD3qk3dCllFYlR58psktUwtdeSivfSXZW3NP
sb7NL1zih5IWH2YLYy/9co29FUmB76e8XofphL6zYJOJh70i9nJN4St+KOgDOn0evXQVf2n2iY3U
37jLsuxXWbRX/Gr5daCi8vHLMN0pdqyujGicbg0gOK86behNp5iNE1sp/u3PH8up8X7ZpVqayjLB
KgWxQDlZICcrSybbDkqvwcZoiXLfjRKenCy8tbQSfoYFGdyPZ/wMlfq7l6wHvR4uBdGcWSoscN9s
/jmCfHSU6gMqkrYTBV+bzDVSJPZDa7jhLKwLV7tMspNvqmUS6coujUumZPz+AWlgJ2H3jYWnJtl3
MzY2HDguBCcuJYsPQ1BRV4lxXPy4J/eTagWQmxrdYTKoX5qhbtwwz2Gnh+ip48hZdj9moN2Jxmgu
XNy5T525fHJkAyEtYXvvLy6nhw4FUi6QZkf7hNC3tPQfEZQcpzA/GgUZOnncX38+fZYZ/eFqDSbx
cpygZrS8hG82KQjsrFluFa42IQV68ueHysjWIoLri6nmwmDnbi2NBOrBS7fjQ3WjmyBVjoQjealh
HiWQhRgPMjch6L0UANV18aBV5gN4we+fX+S5G0v3YgkIIxWTetX7izQGEySjTku8B+KmNGtEIiBh
IK2ifFNQuaooCZPk6+eD/nkiPbm1FCmhYYAMoUQmLy/N21vbQ48z+LB5/WwnO11q0GVzXEPi/qol
I+m7wWQ61pi9wjveUl5a5UlyUCazB/80c1uEXa0pqmabYJhmN6i1JdNWaMZaKlju6/iHrpfUAqUG
szLK+NzUDDKu6geRGK/oEp8FTjywnsqTlnSGAy/qZhYJtDFYaI612JM1FVtC3ATUGq0DdZrewWwS
rmI7Cdd1UwEaFrW6yRJbWvVR9fD57VGX9+jD7aGUxiHSJp5CP3nPjFQ3S+IEC4xgGZspIemOuhzA
ykZ2UPoZe31CfoVoeD8tu4OQWIPvcIk3gI/mBznUV20XNmtRZDtjLuK1IvBzD1KFoCDSn00rzlZx
ENmbYsESf/6rn/kwwUSg0Qq/Raf3ffJgibgBplyXfCVMogZJXZgdGEUKErcxuLJKnmqHleTCu3Pm
0EgGBTV3voemSeTJyVksTUdDrWej8BYJ+qbD1OOqKRWIku8yJRBEm9GcZS6UZn9TppGCfpSTRRzn
2Kh87Qlhyus4tF+IkoJUJs93cQmBZaxSktALfPef36IzX6Vlk6BpOGcFwJDTVw7CcVCJTs89TOJg
OONHLfdbRDIFbE40YMsf82vi0FOwAdOIqbLtoA7KpT3shzmmgLSig8lNo1V1uqKOMWpX3xpyT5qS
QzrJN7KMJbchMCREXjbZV0PEFtZqLh0zP54fCJElGVCnyKkv0anLivTm3TfqMYJOHiFe78oI15/t
leGMR7O1AJy91lAPmKX4KTrEyheu+cO3+GTok69IhTQrzOSUTyR+Ftipu6mgf1D2F57whWFOS+JW
r6Yh+Ue8BHZ/nadEErQNdvJL9aYPH/zlamAaCdbRhd+z/P2bGxkQhtZpYEW9YdTrnY/j/ZAq+qWA
j/PPC+jy0jIHvqyebPzU2UL6RWoifYoECZ3+EJr6jRmFr71tH7sgwz+YBocKFLzaWesL78qHQsFy
jUuMHhlo7Du1k/WkRGPIYSBg8FIi5R2hrx//nOCnOzi9qhaXLOxj16ofiRnYXRj7wznzZOyTC48l
KQrDgLGDqNsYdrquzaVTy6FvwszT94+VHn8bLelxbMorkCJ/dSldhtcVQd+SCitdj5PHm4uR9GCM
1r31Gk4qGLXgMFS3cEm3BD9dGGy5lndfnJPBTmoiMwp2DtAi9zIorr2lOmbfrQaDuCioAp/f10tD
nUxbH8Av8R1W7uH5QrME44rVT+nvVYryf2ckg5idhf0Fn+z9HcTxV1amwgvSQV9clyZSbVpF5DCL
ebohNrX/O1dGq5nCkqUiuDz5DGV0JFHbcWWTXXcbgBGBgxOj3EDVJu981NILM/TsnXwz3skMEUPS
d2rGQ4N1fhTKcA0NZldZZMuo7fZv3ErWGZ0cct720z4KflhVgaNPaF6EEqC09Bu7Kdw6zYA2Jpea
6R/2pMtkpK9A8VrmkHv63Br4MgS5Ldc1EbdlmtijkVN3drtuqnkXp+gRJO3p8wv8+FWmc0890Pyz
hQ7A4OQN0GtZklt/eXhdtNhMpFXjh69tBVExKHeSnl1VIWL1YAFLt+Ih7esLh6szX413v8DJe9Hp
pT7IpLt7VYTsJjW3Oh2K1BruP7/QM18NpgwnOErWNA/+POe/+WqklTnDTODmNphD9uzNKydIuktT
E8HVxxWFIiHgvyUzksyrk9UTew/LdsIe1lSl7xFRwzgKMnPDjgDRdb5uBjm8m8qRSE1t+jGVMc1b
Sn6rRI00il/yQyJVcEjKyokstfeEFde7tqO+llblA143cyPmGtV/c6gK7Toe1bspLwsnjkzwa0rY
bxBPSsApAOx0BC247PEJ61HLJ+pTzdVUBICTKXdvgjrXDz6EykXyApQE/BCAp85nntMst2sc4Qkh
AX1m/S56Odjiezauij7a9rl07DstOySMtCL8xcbsIu+VTrNgG2gETybtpl/A73MurYfeTrY9aE8v
F1x9ks0/yzbRb6A7fAuob61Ger6IdwNHZG3vWbr0pMVpesVD+m6k5vjQcjp2CxgKjqqVM0gaMr4Q
6grI6UXuQL2pdkMvIeKV2sJVcfJ087gtyjR1bHggpB521V0Y65bX5cK/1fVMAfOspE5iorHQDU5N
ptKugtAgtMCXn8umexwkX3K0XL0VvrJL4OiU9PZUY1PjLEJvoIpncshJhjHU5ioTGpj+QJqup0Qe
VmEy+3fwCHqXVJB6T7PccgmLkHD6y2A8l+LhECbJL2zZYMXUqbyRa7aei89hwreBjrQ1AKeq8ZVl
gFOC6LCr5dBY62Yr7waSEhVJo/eTpcMuWiBAuaY8aFPw4mdka8fDQ4QteY+NPXP6si7c1kp+5Hpa
3vRz/coxe+ay7ZVG/dyx9bn1NA09/iAX2wFtAVyYMeMbSMDMIvTZEtoHeShWtj0MLVvVbNe0Jw2r
fmysaBtrW8h32Axmnt3go8ePxlY4c1cY36aSRFLSbuLugDhnrKFJ+GSxt/jyY7UY8J+HeyLSmicF
kQuJZBUYbZGpnpIF5krMerHXu2aE4k3YphtX9ToOim+FheoYuXHiDtYw3EHb8Tkdat1OavzrEg38
10EKDLJgg+RY+6UmQUGPhdPYOKsn3b8yLUlf+bo+ABSpYy/nxjdrjCCDtunBWFXbflSkaxM+Zk35
uIZ1ofgTSnsCGQXR4VAFmrsuh7AlZkyCnMcSFz30SCQopAVjLstDRqtiR2ba2mgagl+LwuTHiy8C
NbiSDcWLQYjszo+Ne87RmLEFWx8H7pC9q3qzfQm1MlvHZDb6Tj41wy8jDFUs5/rQV3tbrchyliAH
Ag/qHqNJ2QoKFhhOQrf1x3UpDRgFbSK/cU/sR9V4FuGoHCpZQXdXpsBZhJhvEQXW7hBImNp4JrPW
cUKuGoiRSseJzSkmP3XzRaGdKgQcOLE0DFdqELy08mDi3uL7mmlGrK0w6sy3bYm8zAusCXkhx54b
kZFpVWpkZDkl6UOBq2WzCmi5oOxpBfUM6KlBohQElepJohtit6xHIcPEKcpbScr7a5HZ/b5ReGc2
SgzsNzOl5iGaJGWnY/fFVZzp0Q9cpLcitBp37htzXfSglXrZl++knp6xMxSsZBPWtCs/Hnb90NxA
Fh7wrec/jQ7Om1uGEYrvyp5rV4oMapJ+6ps7pTEC3PJJPdwYuXGfaNizW07QNlWYQ5KEZP2Uvr6q
pNGVE/0WmuQRqeLdoOib0C+/lnX8s55KySHY52Ck6Y0VyKSUDXsd3rYjcLqshAhDt6uVr4AbKMvI
SDA6K6aSjO9mQmbjzU1xsMz0bpZx6pF1nK9nOEorzh/f0CM0K0Lp2k0iK+jN+WLA1yrdKdCOhDUQ
mNJ3ijeG7ZGa3U9Mbr4zNtOw6gcgYKE+uHxyvhB1Cr2jFb8ZqAPS4V+3VX/wy+gp7/TVoH3t2xkl
Zt19bczsayhzJu9J1vEkuYTP1z4QhHAtZXniJC3GkEisB0lH9FTd963+CngncgZzWGM2pSkdbQPu
jDLZd1Lr84p9sbu6cSRTXqdFvrGs7joHlyAsbIqKPRCORC1qNVUUUs06vPJzw/Xb7FfccwPtL2Fh
u1VpP+V5tKHWvcOH9NuPSRXOmusgDQ+h0a1Hq/slp/lTP+gELCjDfk7UpVjKLt5ENBZrD0KRDnz9
XYVD6RQZHsVzIiSfIdKnvObh174k+ioRJB8OceUOSX7EZ7S1TdaCMUjze0nhTU/m7IvWT85AzoJi
FLf0il2zbw1aUdKPsPd7VtfgRleylR4pz5Le3OkQunasMw6IvO+8U9+TfnKFgMQ/KvmrTcEvCLOD
XNeWF9j3pg95RBmtl6xIrtvMvAaWk7pxz3Qcamk7pfq+9Q0oQPzBqPnFMQ7CdFXpBoEokNQSA1gb
GxJ4Cy1kqclsXd2aPb1q7pN8/DUQpb6v6N23+7QZAnP0QhPj1rcpHPvozsh0XOd3fiHGcI1GEnpC
lMx7Kpi/P9+GnTtWL8J26PDQj9n4nRwW/NHH6zJRKYvV+gouPXpAdH7WszrcTqp8ixr3S6AP286K
Lp2pP9ToKJ8zRXBxGUhl6Fq9PxZVkAMkphH8hAYYUGhtMYW7ifRQpMON7ZtHCLs7X6aj2oDsS8xf
pJnsp1rctYo4zM2LnEqr9pIi4OPmF5WuyXSjKLQcL06OaoNeSEFgdbkX+L07wAWYs9yVUIN+ftc/
bkoVLhq0J1o++B+nSqmEtB3bx+/CxAfjEQGdklgl5vseQr9MIlsBWOnzET9emIx6Bsy1SqkLrcjy
92+227ocVmiDqZ4MhrmzgD6x2b4m12/1+TBnjoJLtwtjCx1ITTutgIZxJC8BSoXXN90e8rGXhRJq
yHoD5uLCFZ2bucvBjM0PMeeKKU6qaHphDnFLGpVHTi4bAH9jTi9q/mXJKnOB9NMU0vTVRGkZTNSF
sZd/+qRM8XboUyEmWV7EzLXczSkldzyifwBQiU9/uRvAvM0kptAHFXsQhX/9qP1u4JN3hhwsqc7w
jnmabz/iNN4Yebnp8IepY7v//FGemzGUECzeUI5PiPLfz5hxNpKxzCk7STlHTU2544jiFlZ3+/kw
Z1YBw1AU1UAVyXM8bcEEaqGYM+19rxs6x7S/qimWs07bklKxTiRxQapybtJY+CAWGw9VZw6f768K
lpVQy7TlPZiavSn3+6zopW1tJa9zXVJC5PbCs9KegircmwDsPr/YM/eUQelcWzruH2DG70dPwjTB
91Xw+OaMjkA7ARQV8APrTtEvvIkflxgZ79FSryO1k77zydsxlbDRx7oqvLCfjUNpAB7PMrWn+TBE
28RAxDU32J9x1ZkX2kZnTvZvRlbkk1ZeKeWsDYKLFI21W7qHvqV7n9/HM8vMUgPiMRJdjfbo5CkG
M4xDOKEFMNv2kJtbS7vROE4Abrww0JnZibgIZY2CohV0/nKtb5bNzLTrEHdk4VlJ/U2t7usp+Uk4
xLpqgoNozAtv97npYXPCMBeeNz3Jk7d7lqyxBirAnQNsUpNfWQPmCsZLd+/MA1rOhyoacojaNJbf
X1QdpTP4El45JAnf60WaaOh3nz+gs0PQEqBYjzuLitb7IcY0n+VSZogxmq5N0KKO2lqP/94YyyR5
82wCdSTF3GaBgmzg0nZ02uRS0+HMAwHgzgJoIGbgm3byvqJ6GUrKGbnX2vIXq4h+9gTMhfL0N77O
/PuLH5CDKprhk9vVjxacMZNxcjF/6bP4tddykuAGaf35LTt/Pf8a5+SWCT3oK6OktodUR4I11q8G
y3qsqOh/Ps75x/+vcZbX6s2jkYZJQ4PH9WDxuyMZ407KwkutgrNjwLv/009lG6eWgW4ya9MGJsjx
1V93vrqtSBj8G5eBrokACEuw2JzUYktrskZkCRSAW2kft/lV31+C2p9ZySg1IurARmhwLSeLpdzb
qBNtyr3gvX7rfgd8Lnytmuxqti+188/eMEF/jm2tRk7K8vdvHopS+9BXKiP3xiXRLZy5pP4va1XY
06OO0SDlc9/EYqJ9N4ZdJCQAmrmHDunGlgrynqx+o8OqAo17oVB97nqWzR+WOoz4Qpy+nISFGHYh
M1Yr380LMffSCnPuddGxh+DWXtStH7Z5So1J3Oh5OFN2tZwqCz+hxBhd0L6cGwYJio3+RVV4Oidz
IEVAYgVEqXmaiB2dcOaq5tSj1RfaUOqZXSufS8HunO6Jgpb+/cOZqYVbPlm8HkXo22KimhhuVEXA
wqtWojQ2UowCzRartjZ2BuUcJVBhBjwnZuTkpuJEVe4mP7J52UPMjl6R7qzaXlKUK/bD+3zQH2De
rSWIfLXWOYp2AwbgwgfyzOf43RWcfPebsEEJYGu5l7Ya1eXXVle9WC6uVb1e62rtff76nx3NQMqG
oZLnc3pmCuxOjgR0GA8AKyDSW4CuJEUBHS1+RxCxPx/s3CRgp/HPwU6W5mzEvmdFDCYT/8b3wAk7
4Qjz6+ejnL+kJSGFjSEqypMdBoECbWNBRvVGY3J4YdxRDmH9XSEidgtTXFg/z1/Tv0Y7eUP7nppz
SaKxR6LhRmiTZ0hfQvXCdvP8IOg41EUdh835/az2e0EScomMxZKmtZTfyTYpe3V14VLOrdPs2P85
ynJj3yyeaU9SnjBV2nIxYYn2YW5hnFLqVfR/83JOpniJOLqfNAbqtWJlZT9S9dmo1AuT7ew0QKmk
WXiEKP6fHA741ll9Rrww+4DGk4bfmll5BbQhyl0uJPALh66z9+5fo516adAuRF0zMFqgN+uRoEpi
Bp2J5n7Y/WXx6VJTWr6myEToK55OBrOSS002JyaDrLpYETaZJS7cu7Pz7c0QJzOh6QAu9dLITBDq
iqqyVXSrELzI5y/q2XuGYZfNJx83NP7v5xv9nMinu5FzTr02QhnnRrEuZU7Fl0yQ5wcicoRPD2yH
02N+oE8iNwVf0ZaW2yjg9Sqt26q5o2ePf/WSqK2RvsbmgH7vhxJUrpYLK5ytDvkPG02rdk1Dh6Tq
bmMO3p8P9fFLx1DYxZCKa386dd/fvV4tQ6XD8ub5kthA/PyC/MELlfBGSkIv065o1+Zxe2HQjxOD
QamxkfGGUBetzPtBE4J4Sdea2S0k81oWX+0ivcma4cL0+/jqMgoIGc6J7Bs5lLwfxQboNQuCI2FH
zWssJTQAs3Uif416laqCeeGZnb0mjs1URHEEf1CuV5jKyEfgfWqlZKVgNEkl+oVwZz9/XmeGUajk
8cJSO0SUeHJRdCEBZMVTxkaL1NhCuuLKnarLLyxEyz/zvmxHvZ3eGRitxT1wemQgsUMCPWVlXtDI
ZHJasIYeIW7Hl1Ti5y4HP5mwBWJ7E7X9+2cU5H0atTYci6zQH3SjXCmDccTc8pc3wIu8fokV5ByP
PuVkjVDmJNVSoWUoSJPatQw0kpFkXPgenZlv4JwA2CBrRQ9+KpMkrrwn4XbOPNWe1oZaXGWyfUXw
8lqFwUL42OvnM+HScCfXxNF68OnbZl41TBtaEreWCpucLoC95C4XzfPfGA7iCPweitWIRN4/qTws
ZBUQKcOVtQthx/ON2QuJS0gjy4npDX4+3Jl1CckLK6CJM4Lz/snEgPUUgrzNMg80oDMqYKHnisCN
0BXGDewzqK1iu/DLPh/14xJPjtibUdX3F9mZRGARBJ15qBHcMppRuY2EosN4y8x/vMh/iS51Hgn1
jhr17wGo/gfSpQyWmv+aLoVnjiTT++jHy1vC1PIz/0mYUv+gkoGxGdgCDmfMM/8iTIk/8FWaBgd2
DgBvAVPKH/wAqgQFw8SCVeSx0ixuw//zHwboKfZ2mP0Xv5Ggi/V///c7+3pz8r/fxYYu0+Ptqsnp
mtqEgeMKVgIH4ZMNj5SBIE0nO9kMBR8I+IN9ux6w6e7JaxkLl2gI/H5hqt7UyHbXkmSGKwQCSHaI
2HhNUOlceGc/SOSolYBbMmgyQV6S9dP65RzQWUt6S6yn0VIew8bSdrXZ2KtQKYdj3vWR15uRfVUs
qqBqkv2vOZFLd+TwzI9vnuLxH/fg7a1BvXl6b2ibLp9H6kNEb7L5fP9qmdg+m7AiWLOF5eAQZyc5
hJIXu3wKFDLN7J9hnY6E6dW4ECxzQhcwFg25Wb1Yo/KXr2YjV44Gggh3mjXtm+pLhlfVgKBmQPET
OVabLmzbdBVh1LxuRTBuGqQ1mC/k+8pof/hqE6yLtO+uoHta1wg8wxtifeQ9R5mWBAAtAwNYR/Wx
wXF2L8KCRlEmjIPdlTCxkVLhscEG9FsbddPLks4/ED+VXyNPFDBM00MxoBjHiVC4kZR13qDpP0hS
TtlZJ9/5RdAcGeH0E61CjsdCQlTS6JobiOBeT9PDaAf6l7Q1KyDD2fiSKHq4GcOblNwIDAbaDyEl
z2Ys3wxh+TT0rdhAkeRUn0fXSRGm36yYJTktlfAOYW7oCJT4ANsVgzybAD475O310NTN9VyB+tUG
f9wkodE85UNOvLmdNzuQ/vg4U0Xb2ZCOnWjUJyL81DJB4aDd2gNQd1RL0dooRxPZU/wDjOVYcjCR
5Fu/kwYEJTGStULzQ9Ru8kTSVYC2KpPD1IHorsLANRrIpKFZ6y/pUEXpHr7JlaSEkb+tbcVNhpmN
TLGFFS+7Uv+lNORvpuDxlQGppFnYmKgwsldpqvdaE/6mb4uNOGzXfNZDB+mZvA2AsCAdK+pDLBNZ
OCHqXY1m+sO2lvAjBf61XQw7cMKTY/VGe53rWut1RlQ6/aTHjmEMB+CY4RMpaYmb6K20imfcDD3R
P2GhvRLsvWlAue4Q0GUripyYAjU1fRQobRy8s1dhGoLULKefMVKwNaVwDBEDZCdCyWS3NsNfCmlz
AJe/Jc2sIE7zW8IREnLrE0Ju/MR4IJG9gz1dbYUkIxQUVuamg7jV0CGljmRZ1Y5EAnlNp/He72p1
cOiWu2Bu5GOZAu/YdJZvozIz9WPgB9N2mjv7iY8dj7QikWguZTL8qsaP9n4kK7eFmYzHCIhxRlCY
KEFfN+YxJ/TqKkdCtsxkjDlrkhqAX3YqUfarTjLnhCSiITwUrCbQh61hRR5TgKu4m14iWU7upMr0
JGOZg3OiSwJcZ6EpkJ4S0z+YRJ2Ft0VPK9qNUEhRKmugKi8hkhNKtxH3iUX2ENnud3JhjPO2Luqp
2Ahj5NfRB5ipaFGSWxKkRiNIvpFfuzPi7FGOSmPV9gGIf7/z4eymvgMPGZmVMcv8X8lq1vTBuJ/i
mTT1GRkPIZoYk6WqBm1aqC+psJUXFjy0d0aYFo4PvJs8B6GHNP4n43um+9IvORTdHQRt+VGC/3yt
+Rl+Bt8X1U+p8Ge3UJNqI8FsI6JrAhErl+F1qwykmY2jugV6AReDvIOd70fhSqTt7GlDmpEUN4bR
loTI+SvSr84ZRrl5miJCJy2736pKM2zVIRK/k5bPx0pWqDCSwlE9hHnT0gntM/Mw1GUUg15XEILE
SBl7ttqJAySzX0UGtYNcLqhgVeh9jImJVqv1IDsWyZv3OTOMNY3pesxGo/0SJsi2nLkPo3zTGVK8
I4TaT76QcGFaj7GmZBaUbnJQZscKjbr8NVvVuAj+YsW/iXQ93th2Q6E0bslYpUwow5chrIswIdl2
M9S65hdB0vCjL3LA0T5aNE7tR8sY6tqpgxjseqIr3yYVSHpVIP2q87r7MaQKcU6K0Haxlg8rknEA
iymobYvSLjW+WPEAC90Y1nHXKK4FfWKnlYLdWt5B3q2aEcC87Y/7zidZadHYKY+YNiEeV2TDIewS
AbU9uR7HY2AE37XRJ0q1hqLMOpH7V1Ui0ifKP1jzu6hTNTcv4vjHJIyHqKayAl3PGo857qgjU2Y8
Csy2V3lRhqVT5SHxAk1TKo9L7/IRSOp4tK3U2A0+Cp6qZ8GQA47VOtqSh9Cqhy1F9ewhmLL0QTWl
I+/7sAu5/9ed3tGvm325vg4MEawjkPzrgDWX6KY0JVwNqHIa5+yPiy7yxrpngvdzdm+afb/SKo1g
uzgV1pUda7ty0OTI0UC9PdZzpT1PCA06l5RwpX2IFrNhq0zBJij6OMH016ITDQurlhHX6eW1CHXz
a8k6NDpmR1JWzy12pSANYicXBviwNgv6VdURr8d/q7yhJismygmhGIoyuSNiCplhLqvdkjBg3tGQ
VDoHHVOtgFnOrXVQlfMtYXACCbiueYopaenaJFH8njyOtWqVyZNRZEawNaaCZaAf28dsElej3msb
JqG8xDIUvPp9trZTxed96Qfiz6Sh6x4n8MrHIK7nu7wvNMeGku5B0p6vMqWUvmA1T4nOlD3Jh+mI
wtDYK8M8AKBLqueUUI3V5Bfas9oWgyt3sb0tfImolSTMH5s6rp6DSjavcamVxwl+3E0s1fbGDHT0
etMIXVzhvQssy9xMfDYiNLlar7qgFQQkTASFfqyxakXxN3p0yT3sGDRN8lCvg7n2D3NitQ8yQTux
a3YyibVlKhG5VnQa0uu4GxCDiaZyOJGWz3YzWlf+UD3KeVy+RHrHPByF7fAyWC/JpPKpk+IiJAeD
TSp64qbaEPyRbqchDJ5MJe/RWOeqeafVVUe6EjEZX2N4IQjs08zYG8D+V72v+ehXRcG332ytemXi
7fX5oIb13miivF1pjdb8bMcgWCWtua5EnWx00lyO9axbm6E0GldRtPzOJkXkWgbA9TPEkCuv/nwH
1TllsoS5CSVQR8UMCnrexnyuDrHfxSuL4N6tmlapq1UKgXRhn+5Bc5fPfy4QQRR1V7Ft+88k01ir
tLX9m1KB7M0OTuZN85M82k2KFOouM6tY+zJtZALwdDnYz4PW6ddykaqPdZtZK/Qg6mPaNUSOARQv
R3tlx5bWPvhV2v6MehJlXNMcWGasdjwC4GmipxCjbMNOJCRQpJdM3jUNn90qs2om/IjSGQygz67O
zNXx+OdnuVIbMG19U9m/gTkT1YJM/GfeyHZXOFqgK49JLHNvlYFkUseua6VYaULplyS7lghVAH7x
uMmCYDrWTWutUG4N36jjYMnsA/8YZiayGRStgBK1tnzWCDa49m2FfHm90sfjn3/IToMJGRsa/2ki
PNd4W4byGXhI3a+KzrAil6IWFwDnnvXNrtgthGNp/giNLPlN8BOpsWnOj+kmcn+L2J9gPYzKeIT1
UT4jxy+/NTi62XqJGEex0pr8ldmXz9Pcy8eenb9XjhWDR6lVuW1X2YrTxHyHHjISEg510YMeIdtV
d4Op408tvQuOdgzE4M/bH9i9fasb1T+OKv9tB/P/gWfupeH7X5+51+n/enhJ+5efRf320L380H8e
usUfOI4pbFKL1tDBLNag/491tuU/UKRxrMPPuhSQ3x679T84dy7gIcz6i05H++exW9H+WCY5Pj95
8cNyGDw5Zn927AYhdHK2hBDOFl7R+TdlA9nYcvZ803IS+jxOVHSNTdz7jx2Nr4dklIoXIj3mbWsQ
ukz+mdGuO5tEH6chhUZz+95Srmolq48teQuuGVmp6rT68kI0qgRYPifZ57lQGqDpZsmrjPJ7vA0s
4YeuDC0DLko7rogezNllp9F30vny+8bUZgxnAOvvMAZx+LSV5FAWpA2KIMD4Yqgj4fIjAACB3myV
FUK81q0dr1RjCYbJp96M135NdmG3aCZpZcja1zCSNMEBJZm+5XFDjEUSmvJ16DcAEao5k+7iemrv
MiUzfpZRXukrew7V0umaCqYeMaE6WOCeBDB4CE2AcWJOi62Wcoxxfa5DrFIjEvY25r1tSUJQzdJR
sJo/14WYr0ZVSTYV4oXvUUshxW2lFGgTSSPkFbE5Jp2MEMKXJDOmvZ9mS9BhPnznOOCTy9loBf8e
cRH4/4lmssqfhKOQSG9oE1DXpFwsTDyADPt60N6mqlZz6aN2rdBojdfgI+Q9Rm8vH9o9uwhzNZvW
bzkw2seAtJLYaeluczybJ9JBRxW8LALNJQ9Zim/yMjvquG5/gksYcRfVZjzTiSxY/DB7BEBdpFR+
CvjW+nTzu+KlGBsZd0hvh9s2hysmT+23MalKNtK5tE2zpHTaslzGHOqVH6vPmd6SEQ07QWL5lG58
Y+E6EfET/PY1ywAwR7mgipWnRKnJr2jl69rvyA6sbf17X4ffMWYQTgN/X7BfDpoDIe5h4PQpzO5q
wHhasYfVonLPyYF4YDbP12wdrklyvAkWPoNIMqJesv/H3nks161lafpVOmqODHgT0dUD4OAYek9K
EwQpkQA2zIZ3T1/fZuaNlslKVfWgR3UnihsyPAQB7LV+6y89FwURAXIMMlUrrVxvEzWLUBnhhco1
9wD/UXxzBiLFnHWu8oNDJdDADeT7z9tmWOBAgvGrWR+2TKZ7TPDNcbCGhH6V2idmyqLDgC67fonT
bmDTFpmDmawU9xOZKgdaNSOqfFjA/UH1A9Qf7oyLRVvMKU57TXt3DNIvln587WohQn0cXmZzvS0l
0R40cyCVMIBjMrZFKWjGMrPxq7tUDQthX+9qw3qjnLGK7Mw109Ak1MHrgYJaluIwoTrmSO/teiKO
lIDgrOn3ddB3uxl73TIEt31S8OeFUT8UbfAOFMKaK80qHmV30zhDsZPMBqHsuU81Q0s3IgfJ+N0G
iF7KuD17ov9R0+LGNpbjXKT5V+rr9JfONrd9as4z89va1IfCNQtWdvNW6oWMGgpzKLM08thc9Pl6
sMGmysp9WjmqafpcrDekOa4TTkZvvbAmOtxASTcSiO4XTdTWIqDsfHXZlkzjphsdnqZCs7lXVwqO
HEnOiUaC4kA8Na1/+PQ6d50oJNXMs5Rc97hI7DIUFFKh6DaDOw+QIPRo8Y271Q4ApbogXO2038vE
oAh9LlwtCVkkgydzUVCM36gWMbqwYpr7fGtnkYH8YONEdHZbm/vplT5jbrVXQH/Nyq2eZjbvzm62
Gm7IS4YbNm3cXm3bP+PuSe6XlYrRG9IUsPwYWJ0yLX+jIBCngL4WZ8E8LzdlKdx7FKIO7YAzI0mR
Z5QdpQYWsa3v5X3aBMnDMHnb0S4GVuJu6HeF7ZGXpdN5K3hr7FG651G1AtiBihVYHxa0u+R3CBdv
Hsr9eq0DAmvEcj0xl1zIpWzWqC2ZyvntmtRP7EZh45J9tDlLcgaWutysQuA6Fwwf786onjCyAl7z
2ubMCJY6+RgDVpGbhB67544MQp5gt3Hv69brjYvSG4gO/OEs/ifIqfH74WZxwupIHU1Sojx1iv54
uNGOnq9OPjn7KSPCO6VLpnXp8BiKsyo3z1xVR1XUBbYtn+3QIyi1KUaCZQhYkO1zUUMGuf7W3/zr
T/UpT/sR6nYUBwnn7hgEsnPy/vKpLIEaLMOQtB+1zKLENKFrZX7a5OyGTd5aOHq3B2Njux7rbxY3
Y9iWssetqj0UOS13FvWuiRSMlsqcHshgZztVFdJo8mBhUWe8HT9Qf9Pu3YszdfP864//mTj468c3
UCnDCpLxhWT154vqdl7fpInNx2e9PgRI2FG5X6Z4Hf1lAhYhq8oN5E0JhhA2Zn6gfcgGb1ro8Wlj
0ksP6ZRUR6w6fwjG+Y3U47IqE4ESHbuOR+HFTz9sW3ODYED7tPfKZohwFTyVWWWF9CKNYYrkwBqm
4+el+P827v7EVh3e5dVr9d7/75+G4P/z8/8y2/3j0+1eh9ef/gcjfj6st+N7t96992M5/DUWqj/5
X/3N//X++a88rM37v//bNznWg/rX0lzWP463Sub/n8/Eh/F1eK9ey59oKPVX/pqIfSglJh5SLRlw
EaIzcv41EZuq6AQRj1JuQAer3/qr6cT7GyYR/EzKxYGpQlHE/yCimIiJBEY56yAtgV4lh+mv7/0f
L4l/NRIT68yN8sMNTqQcGiuTF6CLZwoViXqr/DASF3NVYPytC1x0Sx7Xn8edOvgYJm4oe2LqUodi
IdIPXx2TNJBqKqryFpPbUYi125nqUCXfOw0R16ynxCnSk1l4nL5U1MYJ6pC5bi2Km1MCQUi7fzM3
MvFXu2H0XOevUuRFmCokuHZGfJc2I4jmORHk8m3hTy/U2AminOZXmCjMtQWjk7f4U9yuKz3uc/tB
AV6JYsPNwsGi146wywM9B9SWYDEjv5uxox9XsoX9XoZjhv4n7D8nF0MNMTXao/0w6w+pGnCs3LN2
pRp6hqDVh12Z2nVOgwW+TVbq4ts6kI+5Gqu157fdS3Na1ttGNDj3LXLPj4k67vzPmWtOeCWRzHnl
NcbVogYzX41oNrPa9Dm0+SQtiqQDY1ATnTU3/TlgKnNeTXHJIbM652urRsFODYWC6bBhStQT3M5V
UbhkyGvpB6FXTJNNEFzJFBv5iCk9BYEw2ajLfmeQxR4WaiTN1XA6qzG1SGcyCahh7Lttb1e287hW
66NDevyxnfX0ss7G6tTTuv4qu5o+C8rdbUqwnexrORM+UBubCZ9RTP2Zs5RfME2v3x2v7S9yu3RP
GJspp2q1/s2U7au+rbWtpvdsCD2rdXRyzpbpAG0+8nL0gnmD95m9SFBrf5odLbjG78WR5cj2zAM4
CxH+tA+DqeVR4/ZamAO59o1Zvmx2Up38whh3EwV9534/u98ZbEY6hd3ie86gxPzdEp9ym7m1pV0O
cwuwNiwmJWMDBz/Q16CJ2HGy4mybHOFE05JMHYwi4ajISZNoXNK2Pk5Sw/mc+GUhEBGY9V2WMomE
uMKgVGYPMB9C8GJLHesC0/wdKye2+Em5PWsPaH/LQFg6/9mdy6vAJ39Vs1Yqtspnc5jZ6NbmiaGy
31ndeg+iat/DUBXnnsxq1qq2YEUayZAdIwiFdX1uSOJoXyatlJdOa/nHoWNecuqxf160Od/nRu59
8xchmh0o2Xbv9kXCoc8PME3d9VlnUN4vczXcC9JDL6rKSR50WQUHoXk1WZmL45+bHcVno0BZ7qGN
vCtkV14vfV69WCuPbDlK/cLTN2HF+bgKeW2us8b9UFn5vp597ZnmreVmrE0NwI8Vkmcfc3PGz1AT
B6g6eQTRu4Wy/dATirHXWRqRNwRe6PpjudsMw6A6xRrPcqD5MMuq6zJJXgp92WmTpx+1+bqV3rij
wK04YVHI8SVU7+MyL+Q1WPW+nfR9JQhOqkjk2lk0i4eY64LIru3lgdLOEOw06r3OjOsq3Y+C9qAk
T69M0X9PdGt4H7IOx18e0AYZUp5GMPm5TQec9lj0rp/lF12q0dh81dhF7qxxOvebWOMeOp2gPddJ
TNSx/dyMT4hDzzf2+28WuYrfIXXdF0fW7g21dfZZ21KL0g0326bBlKWDj1fdJbjB38pj29p0AW4d
BJ7KlrsVufNtGCAexBK4kUl+SJ1NQVzaBixYmk1PtEJbV7V2Rw/R6kaJ6zU7gh7ny5EO6rBkiboI
/CL7IoIhuaYbZLpM8iq9HCG/ERmRSbfPOk21mPZDG/eatSfh+WKZ84sh8c79sZPhstRv5gonqLNO
TH1NvFIzRma+0MmYdPc4xo1dH+i3zrZgsa8p1WRhjCynLaJeLMteK9riTLZf2iWLctWGmOIQPCf8
3b/pyiSPx6yZrgNRFaHGjv4ELzICWWN0DcmQAr02hK6FA6r5PQtgEUp98ZYw8TwEN4aUeUwayG7r
tm8lNqul6UGCdWueTk3VmGAtmfUxeSRGliN08Ditt+qdiSDIvdxsbyJ10jjn5wUx7sK15dRZhk7b
wtPhTHlwYegINDCu/VKrj/WiL99Nmub3cw/xGaSrcbYM+X1vE87rwTs+WC7kvaShJGoYIHe4qWeS
Nrv0SMZ6GnP/NpGR494L60G/LztN3k094E6+tC+65pfnQyu8GNTnO++p/dJKDSKfJ04udO14dP6a
Eazxdk+X3hN5Kd6+rrM900FBEk35nDYk60qbDZE5eUV5vnY3mLi4H5dliEpI065LLhwyN7+iN6Md
Byd2aCWlvne3+UDMZr2Ty3BIaHyOsypgGTVwyZnFI93G6aGtp5y6mXbZ+3bh73vOygdvSB8Tu+34
Mff+Thbe/TRvL9s0F/dTL1rogpk+z8mpjvbUZ5Fcxmw/kkGyYwYhdNAmNYNoEiJ45FW6jFc9PZ9E
dJj+eSAaUkKJDz6hlF3PM8S1R4pfuggCAkyAPEMSxZTaAIxYdd6HPcpHtuFJx0Wh3fr6CCgyrHVk
ieS6SIyrQsEAcuynfWEjMPe9qTs3qaSGx+LF1G28qYYCFHDZ9mK0XzbCR62cqJP2jkZUaiJDtzcd
YZ9RxGpPWWhlAIqhuRpNFkO46d6TVqYFO64/mTsTpGR4hcerr9dAXteGuTcBR4qyfuLV7YS2S83i
MA1GvOQa2eVdJgiaNQGRJvvZGEznMPfZcQmCS9Nrb2UtCDyf1ktL2kjo0owT0L3EBrQnVXtXk6wB
4h+y7JzwD3chkeV1BAqzFzPBRvkzx+orCBNJKwuEACW94cpt4VOA2q1tx6yFIFkfrvotAbxMMgj3
9VRnebyQ5tJP3bexSbPLdAqWe23ObhhF73Jil/YZO9JRK6S+M/uCbimL087dlURzUHWKyd7yk+Jb
KzPjnvgj1hI1p2ViDM05cR6ducl2iHLo1pVjcD+bqGjMOXh3grG+HCn9DKfF/rbAEu3l4nW3WjdO
HCLJ0JDpIi5wd+oQ6aM9zWa2C9Y1F/FYMnjHzUgCwxBKmeXbZdel5rgb/EUWVzZSHeeyGKFTRGg5
i/BOWkAvdIiUZNVO9pqJ6bkI5jz4tq79SnbI/6xL/5V1iZXkX+1LR1l/H7vX/scN6/Ov/LUvAfhb
dkCWg88vP+1LFEOil0O4TwwCmrnPzsj/uy9B3tk2tmy1xHgGYr+/9iXzb6jIOKdA8z+ZB/u/sy/9
jgfg3sITowgyC1DjVyc2NsCxzArX3S/rvMYg1CEMpHM+6OLW0nrSjAj4HxOXJjMf3LJ9hmd1z7a0
Mk8TOQMxdfdYNSprXxn53Q/X8Z/gP5+y4R82OQdFIZwLAYX0dyNi/NWLlnv9bA427+1tNpIvZVIn
SKSqIq0jGDtK3uc+XWIY+OoEhqmXF/CVpN24xPqe9ERb77d8beLWGvsHLZt6ldff23TQGwxv0Nw3
5jAYJKqmWX4j5DY0ih+xARZlZZLlLFiXRpkk7yj0AuKssg4GJeE9fKHZRJj+62/V+A39gEZCqB9Y
/AQMAu9+WVr7rLOIzlqYY2AQH5Z6HOZ9wvFNDpJBblo+5uSEadvJ14h+7rQx/1I5jTaF/ZqxKNCm
l19qgymuc8JmDuih/O9oQQ3Gsib+wyf9DZSzUMcjTFYJ3PzyqzssY8+b9CDPDmLelhtRedWj7wRx
R3bIGXTYfD2hI3lcMsrTt26yr7eg8U9i8zBcySEdo2Sk1XJIZH7ubuu8/8OnU1rsn24ZPhCODlyS
YA3Qdr9cR1eifGNvcPZN0w/3cmgXMEDdj2ajrI5VXkxPoLDXiM0SYqvgwRw8R38wEPw9ZfaXDwGI
pUKD+RxgG78KxnuJAaRLLXB7VysvaR1Jqbuu/CYWdvGSolHarVa5RhDZHeXuvY2ARxahlz5usFYY
02rjvGg3k5F81i80h1Dedp4ja9rgJNJJ3rF5N04otfXoYoqAWnfMGyt35sNiG2yX4uvadwZFHLp4
Im6+VHKz4qlfOyBjj6iwmRboTpsfUFw0ly14SWgjP5rIVB/zh8yaM0aF1MTSOknvFW+HgVi3MMt9
opmOjJDX1Ds3GbPHSm/Lg97pF8SHbn6I8g8MurYVfbKm00l2QaGF6TrokcCT+TwmzCBY47Bloi8F
FqFIPNgHkx4HhnggYmnZMbqbBomZ9reZfsevvlG0x7yl8aOHQmckTHVSqLfF41mGDonn0gEDabK5
ete00ohao3CIo+T6zkOXhF4jIDUnXAFPCCFWNg3aITfaWL4GyDGvtEoFs2DgPgzmmMRNwt6eOYs8
anbbvybks4gqry984i/27TpVZ2NhErEGMhLS69Gdql5eLXVRMZu2DurBSZAkXroszoSWN5PWxKuL
MC1bjfqC3PTsPRjKAj1PO50Mrbm3aM/bVR2AEATgHnp1Pujjur14pWww7bjBNf3OHe6xKQdL6oPg
6zAnX5BH3WyrPrXRNDrWg4SjiVBqPeTz0pS7zF+DB0GR3EdaNiI7X7TAvULhuyBfNIzQMxEUTRp5
ReFacO3R9y9XqZlB02idWd27K+q5tTbcg9NJNFXLcL9WjdwXXoseo6erEYV6OYS4Xh+yTAQ7tqZ1
jGgNWsKykloc5PwQF1Nme4Qqxok1PX+HSHYiitHLWM4+AgipMvvnL2UWaO+U25KCt/QZsgz5dckg
oVzJRd4IZoxd4SYHAK9v2gqXkiwBmou5u07W4Y0B24yWoHEi37O0SKIrkiKdYkcjeJGGuTbeRN3v
cm6kql/M82nTbrNW3JaJ098UzPl2546nstisiKcx2dtjMnwvSufGMZLtQHX7VdWk8z7D4UHuo/eN
6m9C6+ZUBQz6kO15RUFmkPMTM/MuMilQCpMsMcgd7M3zZUqyD2CQ/op3jQ7PNmbml3kjtVMahbs3
Ejkd8w33TyS3zqCINF1P3dyx3jXBO0d1H5JtN0Tck/N1sxbbvhD58LCW8FipbO2blu6AGhqH5Mly
2jWdQ7RRDoZ34bRdUYVOnetQT97ylRzH4M2qWvuEQNJ9QZxjfyVm3g7XwM4vkgrqNxrLglzcnC6z
o9Nvd9IMtivUjhXdDpZ77bc1eafrc9pDF/G+cy5Q9qVHYr6TvdZI+6mztv4+y5KzLSm3M1lVyW2x
QJ8P1awiQN2joSpeRLK6dDMYpjgWgQDNcISfQ5TLbPwoeEa/mgRb+AT7mQAlaGmOKqRqXw4zy9Uq
SD6fy52RbuIwdARhopRZmuexRtcnqpnHjZC1sVzHD93Z5is2jC52tq7eYpmUsNGpW4iboO+1CNz4
RTTrRZfM3inreY0RctmGyD3bs8ytaBErgKzWXisokk/d5xxFfx2181KfS/JpWBrzL30A/99p2R39
fe2Vnablkb11zMJqrs8MDxGC58/Bw1wTjcR717jrUc/tdLPv966bMULpaC0DhAZZs3PS/DrNRmsv
vfxZ4qzLd5Rc9s2umkaC/W18nEM6aWZo10Z3EBsaY+kN3Zlu9XjN1ZLEPVFFmNhkGiJIRNU1UOOU
99WOvtvsVBmteJmFkT/qRa1/AOvOl6ynb7gQ83PPCZoTCl/nYUFOuavTwDwZs/gI3PZ+LANKiILx
ZfucqLK0qfcZAS2XKb3BpwIvKIr3xrtsPciZupuSa+FWt9U2PAlbso8b7j3HVHZmWQsiaBq/TmUQ
7HVTNmduN18It7/2VseKWX+vGmCqUOulExV51528pgIXs1vjWOSbd26n2xkA2209liPpunMTkuiF
rbrrBu12ovCC0Lc1iawlR/bY5dk+EclbTdbsLkPxHVWtWx7TNQVLnprnrk3lq9G2zWNuijJGKCjD
wJq6XTHazgEGkd7o0haEBdlLZJGVeXSLIOUBtc14CabsZGetd2sPfrbLtrbcVyU6Y/NTh+p39vVY
CSR6rc39zck3HQnILM4lE9/jGtTUoVTe98XUSAjMH0eBidpYk5t2mpq4Q+X4sdoVmkj0ZJci8dBG
L07N+p/MqCMoIXiv+7z88NJxvmqnNt11zYD6FAIYUr3WbxYRND1RWFoldybFDCgltIYFsZ+SBWVy
OvD6MjB6j6GfLhPFVCyt3V4b694/7/KJ0N/aTyF/22nVbQj1STMOw7RItnJSXUvrfs29Dlg/T8qa
DrG2zXazltdm6IwDWbIlgHt5GBur+lZzOJWX7SRm79ytLFzphk+P1neCVgFzczKl9EjnBpLHmrJR
GxlcNRT3AG7VhZGUI++nAMB4cp1huKIlRbrHtO2VxgORVnrS9aV19+ZsdTPBrisEgEaELSOP14NU
Qj5dGvacfozdCj0eZNl8b0rmqytu85EFpqNdaclqGpT7hfTThethIlWl0AGd9MwAJqYLVZZZ7TZz
7Z9tozQexw7+xZ6m8qqpfV66q6PtvLwKXvVisI6oJ6y4Fr5HWAqaPY8HtsmKGOaHTnIymKEKiMaI
rDGz43FbUVpNfbpSkmZ5VD8a0OiRpk8LtIgpNxlnpLAS8yo9mKVhGMSjR9STdlPZo01Mr5vejFle
7CcULTFvGf0c15V1abkWBPwsky8e8uwuHkyvaHaTN8k1zrKcd1PQCSjepUEnAQCRnGmVnpwVIDP6
zrX7+tTU7nxvTXZ7Zo4jYc2mDlaR5RTTd/a4vnEFmNPGOmmYQYV7J1uZnGX5xGy2VbTFmcS/0i88
vTW9mZ+Nm2Z0UZfk+Y1pJtazBDD6yqxtxfyR7Q1J1xYnXlqTIKlJ7x15dOZFXt7b914133eKQxhl
/VS1ndwlQf6cc92IB0N8bYorSrefe8VEbLbFwKrYCYzWS2wW/d3UTtaFrFc4DMVmjDl52kOtF1Ac
blvfkZOZi6MwNx8SZDZkfWySKUFRkpY7oZGRHtX0AToIVhxxVmVDImLbG6fqoimJWXWSJCMTuBgJ
HM6SoTdv8y3IMCDkXfF9DshE1hkvv4Ost+e6TyEBkFl16hS/k0H0SMX4LJuXE0HtNg+adCGAyGI9
ayaa41Qey7U2CXijoYNBWhvIJPFJLBmKY3I/6SbxST2h+4KGMs36dZ7n/s3He/BCP6V7sj14q77o
1u+lEF8WxWnJT3orkw2COpr4vrq5ZAHeuiIlqmQwXwXStRP0Rno54No75slEpl3nPFqKTZvH9LJX
mjBDqcPqT6GYqzRj2qDkY7ZSktW0nhO862agxfmn2Ax1O8IzDELie4UYDTGRuOL5rS6bT6nayMdP
Yfgsa6cZAOUhdBOzDQI3+oncXYXkbUL6Brytn6FTRg4XKGVcoTRymdMO163SzXElkNDZn3K65FNa
tyiVHf4RgmoQ3kmlwKssqaEBV7q8QCn0dH+4tZIUBV4NDbvTRZ08F596Pq32hwNUTLPzlrG6XiU0
qrLnELrjhrSjgEgKzDX+NGkRXUTUswEXL4Gv7aCBjcjoAi20G+0dj91yXfTixLnLWy6ph4/8U1zY
eJMfHEfXHrxdpw0uWbD1II/DpyyxLGd8YN5a0CNrDFt/auymv+Saf9R6DvwbrM7Rkr0ewf3FnWbL
0Ee1P/dWdtKcYEBRXt3OQ17uisJ/Ttt2ixC4M0xa3WvapzPSd54vZ0LXkSzlbSEK43KhiOHRNzfi
eWylrkw/hZZlYCe4H4JqT8Tx8sYbZSOis9hBaiPoBDo9sWM1kWhmJwxcdtR+9LNTygt4l1C4B1GV
+gBHuAy5+cGIU5dE6iDIwJCU8DMXnngq50xETsvIyfA9XUilEGWkK85tpRpth2V+oJ7+VC4DEtW2
vF+xW4ZmWa1x0rgsc6iT6sdmk8suW7xpQpfXOy6J25p1PyyFgoppmUDBqldduOD5Oc+onwrNlrd5
sBrO1SJsU7XSWnFvEibMiQP6KohF6DCw72VODyWZod4r4PtTU7relVsk4q0qqv68moM5hg/KGFn7
U4oW0Nb84ktCbr9z0EuRnoLOEt9QNfbP2eLP+9yd0ycGW+1cBqNx0VTT/DpufXe9rW2/0y2CfNQn
K7JTM+QWjea1xfiA6+2bPqcA9Mba+Puqc70p0jkMiNRGrqYye3YYt+R5Lkzx/gmf/I8i5g+KGKrd
f8CZlOLmH0oaJen593+7wpTNwzL+JIn5/Dt/YbwmEhYE4LR5BTqKbJWy8A9NjI+AXGWc6UpuBRCm
Yij/wnidv6F2osmeoEU0Y74Kp/0L49X/5tHMwkL1/6SJ+RUUQ41DlilwFF8fZcwv5myvpNceyKvf
sxS1ICeOc49wfNhbSV38Afz6DcdEDa8TEG2TuYcK6NdUC+lajSPyoNvPnjy11UA9WXGA+nqw8fQM
nvZ3CddPPvQfzdW/fzkuOXip6dpk+vxW4VY0ur9SadHt3dF6sBM/ttDOsAwLiprX8nITZfoHhPE3
+FP9kPkJq0p5fPO/ArVT1zvdOvIVM44g3sJtvExtzFj8p+jC30tM+Uog/9j9uROU6f9nHZODo1fU
/trt2zTpj4qBJyoc8TVe33TlaM+Kc8frhwfsjQ0k6kRN/XzPv/R1spuXanUPNUOHGXpzsOFZ6q51
O2li10xONS+xO2es2j8EOv6em0u0lqkHYFncY4qd+PkTC5NonzJIy73QhktXthdr1d94abCSh8ei
kunTbgLxDyt2lhin6hz/8FT+E8Lgdy5DfQCKv3jYVGDVrzVUC8s0KTE+gbkGvreohjY7l9CS+4Az
Kve0OiQL9BQYWuSPWrRV3gUZ22dL6rzq+nwu00WLBn37Rtzwn+pd1bf+EyQMgRH4RAigpIXJ+DUf
IfczFOReVe0TsyD9HlEFK3tq4aYYxloH9GoI6rEaQMvZdIjEJ6zM+oNw1fXhrX76ELyICEPgnQLV
Y/HQKOXcD8o4BcJj7AryfcVs96EJPL7bujoZ8QyqBQMXmgwz5Qeu87L6oiXdQzJv2y7Bhlhjip+n
eGo2rpvpO3f8teYMwEXf03Ro7y1vehiVDXlUhmSfJ2QXNPKBnea0KtMyzIY5Wf6DTVGRFoPD2tCz
RA3PhAUJz4zFKih9psBwGy8QW8GDQsXob24zeNNdapXGm1+X+BsSwhQ4GLXgS9fmw3PPf88YkfU3
cMW5gQLuNm9Xs2Kg+Fhb+Ik6r0zmzWTd941AEj12zBKp2ys5mV7TdVLVV968Mi5klFpTjc2qRi/C
mLSR13fFa08fwlNXUM/Ma6iwYnzN26EeynWPwFg7EP4nl2f0eIY4rIm+Kg5kCsDhRXHy3E4tlYQD
XtH5IOOp0Jr3ii/2YFGT44a175cXWWso3bI+fJgr5pOwMPzkquwHiZq87y7o/9Bthsu1dcKSscEM
82mj1Bb9Unlhdd7wkZkzNIAmg+c6wGUdeotWvdSem1zRCzJfGh4NvpNRmqdyyIs21Bp72tWNhUps
wMVXRB05SGdZNgA2TbZcj3WZQPb3mP2IqahGOhRKOh6ZzdxgPmQw8OOhn30QET9tpghy0b0Itp6S
HFGa/VuTZ9p1OjrNesroHF+pgUFLHSOcBFfoFnfbosQS2bDnWirVmA0wf1a1enci067hm3T8AhIe
9Um7nlhFjOIEQIT1JB8yJ4IT9/Y4MYpoahtUNYT+V/61mecrmCRNBMlusgqAgNGVW4R6zuhC2xoe
7dQR+i6x+uXVtFsYfBIJaGgpOiNw42kb1vRy61NNsBMIwguKQtwmhd0ECBAr7SGVPghBx2y6q1sG
23gsJmTZzuYDPEA3uYRm0+wiqU7znNtFoyj95CugRirIpvNW+93/xHH6Fni7UODOBh532Tr+cMmF
Ex+dAoGc1b9JVhRgVpk+Bn5wWSjAaAM5ahSE5NVVca6VwXjMLeLjcUU3JUYYYKcECCUkwGANcwVK
zZOFjxbG9nZVkBVKdDN2FIxlK0CLNIQlopVCnGcK7ioV8OUrCCxTYBgTJbKZLZCPvYLK6Ap/1iCv
ItNay2PZAGRUClpDyfCmpz62GQW7lQqA2wxwv16BcgRGohwXCqrD48+1Xu1bOS1nvtV457MC9rQs
G3elAvuEdG1Uh2TykpZwRa2CFWvmeI07+MJQYGEFapiKajkJvTPiLRu242b498SHIrbAKRFOGvKK
utSudWmxoxtpFi/9YJzm0atOg/Sby3LB1W9BmJFkCqBpunQH1615YwJ14p0G88zZ/x2Fg2q60cBU
go0uonhrFVqq19b2sSgEteK9+dIpVJUSpGo3DfUtTR4uws+KN3mlcFhDIbI912TXKJSWaBuXALax
O8DZAeLmCs+tFbK7JGvX7JpPwHeuymfb0S180/m1qVDhvpEAxM7fwWIWj32nEOQOKHnOc0BlGKDg
AezG3hFjgkHMQGrsfOLQLD1XCLKyu4ImXg+w2i5Mm9FI1ueuUwBl62Jznlv0Z1cJrc3nucK8yfJp
z6ZsGHcyZ3XSZumdrHW+aGaCZGpZ5ld1ld/OOda40P2E1RuFsPt9M19NCnXPNN9SErIeMmSm2vgT
nP/E6U0F2buNgdstLU+VgvNZWL192vTfoV28yDe79toouqZm69K1A2Kb8WNAzxuE5SdPsK1dSYoE
Y0XYIKvFjvu04BmOdX/ZLuzFDW7rKljPDHdoqVCxxZknPOsp42VxoAyT1iIAmAtjWACYYDIKRWnM
itzAX7EhqNnuAqo8jr6G4meU5FCY1gIltCl6pFVESepBmVRbs76UJIaclYpQcbth+UpAzRYHFPtU
Ya5J62IgT4TDM+dc8UklOTTULt20kqlQKPKGIN1tbyhCxy9Lkm08S8QTAkqc9pA/M77jKDd1Un1N
RQ6lOGL2w9LL2BCbFSZW9gXw1ToU/bghKVPMEkcy6qI8kJQ+d0QqVGUf+7mJm3lJ+PezbDvkiqSy
rfZtqrezSW6vRQNvinK0jBq+BWCE5K3n9RT7VX0X9NbGEmvdWKMZlVnWvVbU6hxofoK8bf6DvTPr
jRzZrvVfMfzOBmcGH2zgZpI5SqlZJdULoVKpOJPBefj196PO8XVJqiPdY8CAHww0Gg1Ul5hKkhE7
9l7rWyVNiTr0tT6uL+fIvmDielMsc7VK6s+hgR2+p5ngR8USMxakJNVp2pquD9K/Hp+QlWQp5rLq
x7TM7+plkhdgxCe26mCi82V2FWyLtGPiF7NvZ/ZQrPk6v+dTFDHrLOCRyVZ50Z3kOiR/KHThmUgR
Zb7U2NvIzI5f7Epq+3bp/8du5F51AJWQ3omR2CRcS0i0WhP4AWlRK1WyUGWm3W0SGgM2xvAfNMC6
p+h1CjpZNIbnZTQaEZKG+EyvzQeqDfs0zyrBXb3OK7MbuyS7i5W2Ql7N6FUuM1jU+MZtn4muAizU
XQat3Uk/Ss0azhWj3DoEqUa7JLshr7z/7tZKjKiuTjswSWUcHzn1o0WZIvdxTmfbZMxoQvVpYTPc
8ybEe5Tk4EIQcFYvqSV4hNzIah/mCfKRpgzjNpZB6MBYJlhlJbtUC+gWmZjl497AqanNLUZ52DUV
tURsUNPFEnwMxkOURwRWuaAB9TSs8rWcav3CiqzyUsHej8Yzr8v7wFZG1ZPWqFeMz92iWk1VHN+W
cYJoAFYLft1G2sm9kRdkYAL1aH41XQcmaVBG8EpGKuJyVVuNvM0WVQNSmgyIUdF51pyxCklFO2NS
YJ5imh/mITVCJ2CUmIzN1s5r61yIOPmJrCMLfcaUxr6xW+OMPDqxk6HZXrtTDgk5Zn/+lrAGrBuz
LW7GrvSN3ByPkulNvbLVtmDJUoPHKSUqgTHlcMTgMOyQ/8jzGFPADwSPVJgrqync7/Rfxa8sr8Yt
T/l8NThhsCvIsdM82VTGFi8zdn3ee21DgtTkrhjgOCA9ipn2cZfNoS+mdLpM9NDur2NXTJHXxWrO
FmhbXui0Bj+2Sfr12DmuRPGdh/5MlSPXnc4iU7ZJepYSIkm6tizGB20A66VWnRW5XtC2qrGqaboC
xgX/n9/RoxyfHY5WL7IT041G29f12kzWBPhUruVZY0hfU69V9UeMhjZBza6WN1VYZPAw8IMj9XW7
yVqzbrALT6XLvQym8rrKeCC2E/LdEyIa2pBVPmYoMIfC17WoeVAi3X1o+NmRjxou9+w26680zgiH
uIza6yKelW02Ze2ZM+CMbPAwxhTUc4XylXnHvZyAzVBUdSRw4UIdLUTCblnuTaMMTerO2ZjXeTD2
9n0WWxRiJKaf669sHezhtr90vdMVtzbZ5K8cHqaNE4KPyILPwwq/wHriV3KPIXEj3apNFmX3+I4Z
Jr9yftzRhflDFnt7n76CgF6ZQM6CB6r0hRRkLtCgYcEH5QtICJ0pXO8QssyctEG6GmMd5JCusAfW
C4fIyFzrGL7SiTiKVzfzgixKXulF2gIy0t102KVTt6vUiVPIgjsaF/CRsyCQ2ljG8I4WLpK9IJJ0
UUReH7rl3l4ASnJBKUXKXK8oHqJzOvw9ewKt7rCoq02wYJjcBcik/43NtGCahADYNEegm/63Qfj/
pQFdbJL/2DN3+VQ85W+7g8tf+Ht30HH+wryqC9vEBbRY39By/kd30PiLTgVdAYyNGK5ezXR/7w66
f9mmY9EXRElGK81eJIN/7w7y81xHJwvANOBAqjbUh3/CMadz+bdtAfe1J7HIQOlE2gsj8ve2QIEZ
szHd0fSrNoo2Lt29G92ZUEqRoOPpYtRRSvXtvuckYayDAou1u8i3LXreZ4aipp7eIWEDRddDNOY8
0bZh1QB7gCTnsu5t7YifE5KhTIzeWOx/+6L/0PN5jfH5vbMCnkNoOlJZ8EFI/oyl6fFbUwPsAZTd
wDX8TLHFZR4F8dHFZJCs83CKvbawHsukUVGML1owJy2iw4SSYmVIAl1wGhAsmIio2PRqvMEubfqj
SRxm1ebpAZHdsLQCvjdReW0xQ3zgEMumHLNDMBtSPS0xwHDpDN/XLJHjtjKi/hi56uQFbLhe7pKP
0IKPPal9Hu/KUmlIclKQ73dC32BsSY51no9ftETpJ7+7m7rBg0QHzKGxzJby9vuwQMdCZaRTITBp
32YybmBOdlV4DNyoXk2xkT5U6qyPq67uf3x+LxZR8rtr25g80THTr6TfpS6f7bd7wSE0Jxiv0fxu
4F8zUKK7lhwhrxTxiCKTQFmnzjynW7otfX+vcNQ+4D94/vxjvG8KM+VDdElmEXprF5DXu8ZpGSHX
Jy0HAGlvIC2p8YGpQ/ZLccS9qefznu8hXn1+yfddYS4pLHPp/dv4X+nxvf3F4fsFXVs5LVN5FX+T
LR4YX183gozNzy/08e5yIVrPwrYsjcyXdy3WQrK6W7Pd+mbC7op5fy63QWm1G860pofRANFRLXRS
WxLrn23vLr8knUveMagzzJneXTvgzoZSdrAnA7LRcllJX9hF6okmdPxMrW9lEZBQiFOz0eb75aDx
X/jlly/aYIoCGv79t9woSLkwNrZ+aQUPalA+IQZ5SAwK5Yr589BqtMHtvzGR/uGEYQHovF1eeI3o
w5OStkjR3z/SMVwotYBJA9iysfZxHIJgSoW8+/y2fnx+KLJZzDVapy4IgOXPf3txutFsmsJBu+HA
gvCQ5yHQnNqGSbUZrz+/1IcuPdYS+lpYC1SyJQVrxdtrOfaAc5YpxsLNOAJcuas060Xh7LaOVVWu
5qT2KVKQtXFu19vm2xeX//h2QuOGjMR2SLadsN6tEY05My4zuHxr6D/rtDxTx/q7o7bfjbDbaQH9
HPAEuMlsj7n1jaq434cEa5o1Q/bBuLutQqQ98DDjdeo8fv7Z/nAX3ny0dw84LVASYUM+Gtq4g164
l67Z/uDW7D6/zB+WSb4ChjtM/1ieWC/f3gFbAWCDDgVTgTneOG2zFaVxny0HPNF12BcTXAAR/mqc
3hThhNeOGLU+/wwfH2s+woKg4sE2DTLY3n6EmNI0KbuRh0BUpe/Q7MTwaFRf/KYfBg6MPHTs+O4y
pFuMLm+vopYJRAu15yqJcxdOzm2btfcFu209Nv7nv9CfHiteIEaALI/WB1ZIYmauWlld7RuzrHdz
6DzEJX5THeHVFuqthXhQn774Ev/06xlLZafROAJd8O4+ujXo/TFpiBWS3W2IMW1lR/WP1nTopxk/
P//9/vTa6nC/HQ3bhUrM4LvXtgJCq9M3rH00rejGlWpcW4IIwHCibRTJZNiiIuhxhIuHkvxsldbM
F3fzj88tbgZ+W1OYeH/fvR/dEChq1ZLtXtvmucsWf4wR+m2gJnnj1L1M3JYzTUtibySniroVm12t
fPGd//FDwFZj/UdvzCb0bnenk11WelSg8R3LB9JlrydNP5+09lZq8p7SDv6VPeO6/2WSJmeM5dMX
92FZn95uCEQccGaE5Q3pgqf67TPd50neoaupSaztGW/0ypmbquUWmUjkt1axaciv6VNUenaFLGjE
sKxwVLciT9EVv21pKhYT2GeTGK+gUqDXEHZBaEGhep9/0I8PJxZC1aAuBQ2Hwfbdw6mKwolmBvRs
XOZd3BnikLhi6zAvX809ENXPr/Zx6WQrYerLsdPkGX0fT4ZRy+7aJEOTbjX9zzSNbxD0Y1pWvipv
P5jCwMDAHQGjbjuWbmn6uzUlSQItHVNT9fEAIEiSDzM0xvVUNJdjSF0ZBzg3w3rCRJ8XjHZ11yNZ
ethBOvU6FXl8gagU2RAc5yJ1vre26HftAClOFjn2VYtiAqf8Vd0vMWtkrq1QF9aebCdGS525dtTx
OaRJ8/m39/5eYezVDTZ/apqlcn+/Gg9dEdkSU7TfcYAC5JCLqzGkcyZAQ2AAKb5al9+v/n+7HpJL
Tp4cJNXlz38rN6K8TXpV1sC/qM6PZaJaV00Y2F88ge+X5OUqpqYJoQJwWmrWt1fJSFTPaXvNPs5h
ur0y+jGP8ffWlGdNjucH//YXF3z/anJBg3MgVkFNJT7jvc5llEMkmBhOvg5e/kFWqe5HXfWk19qz
ltH7zXuwpklpFl9c94PuYLkwNTG6dq7vsjq+/U1xM7RJK8ToZxX2ZckupJfGbdA6gLkQ6h105nuJ
ldyJ+Vdkixt0fRe2KM4CKiDchg86xghsSlH5xVr5/qXkY3FQYI1yiEzGQvluk4dg0zYF74LvVlhe
gjE097SJ3bUrJ7n//An+EHLAtQTm0eUABGbMeKXy/PZIpZPStRlibNbAMFvXcxGuQwOIg4OQEmV5
6s8EUXj2rD1ZgMzxJzdrTn4KIHIT7XBGT374CnX1h8cBkyMqHbYL6izt3V3pKjPiWunoJ3SMN7R7
8cNXDZNWZ35iovmQdEgVwjiLNl98F8sW8PsWgUKITZKToMUSvBwa3j4O9GxYz8dkID8l/cV8GFCf
C44w98CowcgTyXw2FF15tDNYHyCnawdcZNX+/Pxj2OYfPoYOABmtpcqC+f6WdBndy7BTet/MBuOn
JYPHtI8vBlXvtoHTvqRDZ9/CArVC3HVueF1jjdll2ezluhtdKaLe09UWZ12flruxdkJUyuGiA1Fg
1ADSrcEbz+WVo9TRBaoQaw/kTtu7BfjoUs2KRyuvrF1pzOr3Vs76NjBLdwutCM97XVQb/CnNuhnV
FdyY3MuaPj+VQ7GtmLqt9YlBBEMgfY+M4gdER+dA8rLxxGB3vG7zkg/ZwfokEGpT6Pp9NRjj9ZSB
OReAfHa63VinCg03SomsvMgJtNxGCFx8lBZM+HtoHV4Ihe88Sxk5EF1EV8SGa3McBy29S50ysbbM
b435i5fx4xrPxogqCQ0OL4lrviue6HzDnMjq3keiav0UOFDvdC0odvms3lu1+1Va1od6kV4UrQ94
aktjgmu+e/qVCUa81SFZDQvj1grNO+7hj9KR37sGXmC8zGLnZsck0g8n5fnzR+8DlpaL247A2K4h
XgOE8a74yOO5EJGd9eQohMF9p0l9lceO5aEzCp5jpmgxnIVKWeuZMl7bQzB8g+6d3EZZ7RxDp7R/
9UnPg5iMyrHNca+ulAyazhp0LGO0YFnNUnUar+ml62vmUaAoHH6QajXqVhqlxmgXJPznv9PH1cTk
xUXISY4AYsr3KVCZNU1uPaCBQqmMM0fW8WXtxuJCyJFnx46CPS7IcDFfYPL4/NIUAsvT8XZJYV+B
ZQZ0if/4G/Tst+U10oI2RN3T+kGEpGmTJugZNEvke70UzP+lBDtdxuB9Vn04OvgOYitfASvKLwIr
L36OIo6/hQXowWGM433RWOC7Ayugg4T36ciEd3oQNrM1Xfa/sm7UTkkkmqOeatlJDBonpyooLBMN
Hzr2tsvHfqPEU3mJ8fWx0LST6mTaTtdL8yhFiZhkyO9mN38yCvymRN+Ue6Np9G/IJ5zvjJjkWpbl
4os2MIahmoGlpFeXbaY7ayoW95pcEnkaTL0R2N879P5o+g1gF1m9i0Si35ZLcrzXKzhK2G93mG3k
Y9Sq2jYJbDxxjNVWRiGrfhWzzTxEeTnc0bdx/RQ9BKjdqcQwVCVhsiYZWHF9aah8ETmTzrO4yZqL
RcKDUabsy2OAyb1fOU0/PylppzxRZ2u3zWBYT9ZYMepV3JRdW2tgviStJh9HhrVQQ4cRnX2XbbAX
zoSXMOvNAjFdwTAv170EP6o0ukOfPGGiGOmOw/S5Q3KoGL3qhithzZYvMQgYXlMV1akO6SZv0qoI
1tGUjOcY/0uPvMew2iQSi+o6UBTdRn7W8l0wMbrN2xbWzhCq8hFvotw0VV7GK81Q3JMWa/KcoB+i
Quq4+C6MKjpaqL82Wcn82A2J1FtiH1a97bSJX5doocAYFfkjtYzFzLEGzxMhe9jBM3YW01jnTwaA
sylNkp0eV+lPNey7S6Z79npKXeJ/tYE4n3xMDpMJTdJJ4oEZwpxgeYcr2qg5j9qEGiKSGr4aFSWG
UqaR1/auDQ2+EcoBrJ31MraTbCgk1BAvNCdeRqwtba4t/CoB1x4dCX61APrmVHMo3pT2gqoHp5JS
uyOoSphKi2qnMvbzkzTCxpGQAEU4i7EXeRVvTRF3uHXt+BAlodhlNdIQVdGjmgG6CzMoHLLpMDtT
eOXYFC2zJd2z1GA2NyfxjYal4qyywOK2slbvawheSGukhd95IjunVrXcV+OiO4x1WnlVYbvMHN1+
M9bC+R53NkN1uF7V2pzTaD2mpA/EXQHNTimm80DpEYXoCnQtNXf1wwByZo0x0tcm0UFotRVeMsgb
oHHkwSwd937qAWuR5DBe1wr1BWYyUZ3XUxZsyh7lRz85fCOtdmqLsELKqZvngT35Y9UMhzLVnFNZ
1iT+hkLzbLeNtxDTunZVo5qw0dJZyqGdhupk2Ul9w2vy2Dm14dlIXjyFM8W2rXVn77ape1BFrOxm
q429GfrhbZy2DrGugfswasl4PUb6/CwzbmYfDmIjWTSvU/rL550qW6/IUnEiEMQ+d5ygP6+72fmh
sws8u4XCrQvy5EFaqY6unHs6NKntZ+Ni8otHpFgc1cqjJt1o3DltmnpNXnP0m+K+PQflxLQKq4V2
y5ycogHfz05DUbyOY7U6CnTVF0pKigZKwcsu18dr2MXxMRiTctPT2N/oTkB8sC4UH8+ODZ0Kzhwe
WDQLefI02KPbrbCNKWtVwRqY2daVnTdsRrJ2fR2iyGXMEfWyCNMAi3fOzH6lz8p80ZazcT60ToIz
SSspFpOUzHJoDGmMm7szzu3Y6puVnQ13hVL5aBvnmxhb78lJeH65RE3fFG67naSwvOu6JpfgdRdE
lMS4qydEjANJrJeDH7DXPmbgoU84P+Wj3tXJESOR/ROPM6KbaiiPhiPjbY7GzM8LmC4r/G0kKw58
EQ+lavIZtbEvTmSu7Oo26A9VhjYoEuFF74p6A5aiOpi0E09xmokrJUHkUUxddd1BUfg+1038zZ7M
6apwo5tiKJUXe3ZM1h50E/TQtJMxqYQ/JX2BB27uLh1Ac9peCbVuIk6HMXsnmwXbTcyHcyGTpAaY
3BfimmaKPMx5qm/sSfCXKU+cu97BOOuPqgtXvOjCftwVkKauwEOM7gZWX+fxDQ8WR0St0Dy6tMmI
H1wqq6GC27DFbYnWNEU+scJMb4zrtOqJx5k1uYEPV1zJ1AbCICq7XNdJfZeN6rCO6tq+KEFlviSa
Mn5bEAdcuumHTa+NwTdDwUAM5go8wtD05UNCd9yBp6HYOD8J2940bp2iPo5aF6+E+nPuyiUCrt20
KWHqBoIxAroC6xz/e/JtISps48CB+JxBQQVQHw+XNMf7706qpE+pmqPQkWO4yQsDwaw7DnqLYFNv
4BHWyvyomH1ReQCmhVzz4/OdFc6sN2q2H1wju2I+Wv6aCyNdIxAsIP253XBnj8Z0KZWerkiIUpWg
gDIn0UsaBy1KKvJziu7Y28xkUrlFXT/4kATMp8HVW3LejfEuCFw5b0aySE5BaRovqhr/wBvnXISt
Vf9UZEad2MFauxuJXsLqbRK+IbWRqiaVwrmbZ53pYWmpJ5D06d5NOp3GYwsSkUAVzPYp8LkkyR67
meSlvq8BqBYNXju493UZ3qhpf+S80+AWVzSAGOEREOqVbfXFyu0JtFZGXtae4IE9XUdh+HbAAWer
wdY8MyQkMsUai2vczfpW1YbWi5hAfh8TKHT3CFsep9iM1A2bNNzYjlyntWv23KCm5O2MIvcwjeDK
qcN3+VjjKLQ582xRtVxmg1KgXLHIx1tFesUuZzQGS7Bp1GztTsEcge+EvKVhCAhYeq2C3C5EfRJJ
a19i0JtRo+TVThvjg+AznlOuNJcspNnKaZ373FrqmDpzj7YBhEFN+qtBC+MNW3dyJLT1qHY5PHa7
IuuKatrK1WbrdJTUWGLRN0XZDjF2zgKKmY9jXrPqdOdbEeT+EDGb6hRHY0PWfwU8UzvLKuaVVHPL
B43u50pnb2SUEyUTFNAhy+HBTjpSBdBUEREnuaCVRvd8Q+mPvIoKYN5QH1LhhKfKraiuhbtPLWJI
Ra43UOWFve+WplFdReM3287jQ5OFrEB1MN2rKjRG4AibtkRpP2SI27RBLWGOjqj4xhIB6CjSvWoY
26pDemU0A1nZ5S6W4+SZYXLLy5yt03A+kXIvwJXI1G8m47K1CbFL8SNciUAjDscaASyOU9xt2jgq
LtJBTpf6LJt8U9cyOk2E1hwtBoZXaLTK7Yy35zRPyQV7G5BYvhkqWLRz27ymHB1st4FbjhvUZaG7
ssaOWSqJQ2dJE1fXg0E0jtDy54C4mGOW0cDy7M4WZ+PyB2rdJuHaJMVoBdRe8yOgVIv8VPjNmNb4
RQEzOH01HqJhtOiHhd0dP+fY83YdIJC2S9dea5/C/GlyQJnDVB+8kqcWxs1ERUac4bYyM5M6OUjO
9I4w7qGR3MMwqPw4yE/QCbSTYvJskk8G4UQvdkFDvGLUuMUKgKjJXx+eDRs2ILDd6QTec0bupw17
dUiNOwUfx1lWhNN1D+p1b7Spehniudj2usohp+xSxfY0dRhzj4HpyPKpTWfOrJPBW5vTnQ2cc5W4
ZXIN8B5ZB2EbzdrpddAyiLWscyMsUmOFfh7De6nw1M8c3NBaOdWRGUlcrwDuGc6KhBBenm7WkmkN
RSHduFEf+aGBrG09YKbDFm7ML2Bo5ODlZFTxc8Kgp06vWvsSmb/BoyPq8nsCG/CmV1K5R/xM8loY
DAJuMQ71q0Zyzl0nKmASwotQi5X6uCGGj4DJEL+Iuy7rOb/tskQ5ywwT+0M32xQAJdEMfNkPEn2N
15mgHQM8fsh8zfEaH4v1NPY5Bp7KMjd0sjCzjirc6lh1ELUJ0MuoUiaZbQfS3HHEj8ohnI1ko6VF
ch1nyM60SnMfSUoqvuW9AqNgyXQqlz1fiwrKlyzmS53RGdur1ikF6l4qQYhgHMKAx1+odoFX1p7j
XVPqBZ1cS/pjplRwod110VvkLbQqfv3GEhB5yVLqmQVN7Tz5OciGjeYqIlg3sCr9ITacXU8Kim9P
mXyeeLw8NXSsTSAIZbeoGhdT8IRlo4JxeGnlISpzpZMYhxHTtCaugHTO0cMB1VEJMyltz66FdgiS
VjIZgxMg6XMD4G2hfc4FsSYxSqUqc7xmsCjqjDHC9AGLW03DepPp3Bw4/ofKnU6M9rT7WSo/nSIJ
7/vBiH/0rapu5i7MnzslR95B9gUK67a4HrIuPDRWGZ1NSs/ajqDfIxfLWFnmQITHULjajWvilF7L
2QKcvHykxqbz0mdnoq01ubKMuoAoBI+gVvrqrBc6QarUdG0rlV0l08ovdKc7qHSvt6PlBgdtNrJt
qLTkhoPF80IheVkXI7oeFsOxY7Ei3aTm/KI0qEddxufraK7RidB03VmtC0mTisFhHlKiVV6lVdje
6tMMdNzG/Tas0jyq/HTItjUtkXNSy8SqNoiHg76ynY2a8jY0Or5FiJ77YSRxIzQmG3Kn0X8z9ZS8
UanA/giajOe3gG1Eh604KrnLflfrXh/dzpYZHbBclASlRBSMQSYY30j201Uvaqq7wuAgkNyGQxzs
A00NvYKWBB2I6SZsYvsw9SFwLAHAdukhd/vA0PpNYeR4VACvbFKVJcnNyhwArzrLNV9auaUzQBYx
tbufJEOKqQnqliQHo2OPShrNOavT9tSNHBfZdtY9bJjnkEk9prbg0dWRhk+ZTTMKwd5luKir6YyY
q4X5te6D4Mx1EJzZbTNs5iBxfUMp9/Ncs2WbygPwW3TL0UuhLd59cznEDaXutcls++MM8olqwd3W
LUiejiSZIajm277gLxtRQmDOSMpfSL5KojK84qyybvqUoLIhrGiDTDNvrJv4MnKUTanCYJMwFiJG
FasIV922GtPhTCR0/HQTzE6w5MJmwUQ2oFF4qoOvFOagc64ZwNOIhT0zijT2yarAVhJp2AMmldFJ
PJ4XJPawAmbXAcaxlQUDhUespd4dt7qt3nETntowueeLup+sdDeY9XYaCerEaXpesSObfl+HsvJi
HEIBijnDpUSZJ9dadQ4CY2Eq46WRJc1B0ymC5hlcMCvlsKpMCzhUDDHvUsz1eGXGFdpyCbXmGnpB
tarCRD8JTvQvsWsTsKMV32ZmlOXKTKGLNcBvNm6jkGZutuE6iINum4yu+cz7hDtjWfahdOk4ZAyA
6pJmEQGH+rYo3BbdHqzrzIY5p/XGt14zbsUMO2/Ic3myEPWtUHl9w2AY48ifUvRe2nxEk4szgbu5
i9H0r2PX4GTm9g2VEMnqmRZyno8N97vezHcZrjM/49TOLkpOEFHLP2lOpOvKje/0UekQY0b9mtjU
n10AX7fGPzaYHK5pb+qXlt7rfkx2zjnRe+LKEJ04xRFheZrskh3auPwUKtp+iTxCpJwF0aoYuoz9
IYvvg2kq2b5T69RGrX6ekWV7UivYg20VbtTBeBChBnuroHbADWid22Od83IN9s6GIPzgaOO407pm
3TMoP/WUBqj72vGHOyjyukxIY8SBR1TCrM0HetzMD2yDbpk1OhI7UtXs8KbmJ6VKgvM2ytwfTgkb
DGElWUMrvgC6aRmCgnodVoXCThGpdnzX0uSBxiHQqT9bs8MGlWk2MA8OyMapV00K4pDwRal20ZND
T+RY8U5cOdyDYzhUxbFQjUl4YnaaF9eeIi4XJYwlprbdFckUXjgOhiaLPfkn2HnlRtZG+iuQ+XQ2
ZqF8bHIjvUZ8j3vMUeloORUD+2kAtglhvGPg3+jewln3gRvz8JSh5Rl1JXgV9foh1JvpViNbfDvC
hbprZrPEJ9jBRWy7ONoFAYVPmKjJmYNPymdUL48ErgaZz3lnXFH62EdcgyHn89Zc48iEIW1E5ezp
XPqc2K6YCVrd7ZPqle+RIN1qyJyc4LEgC+zbE8RkYxX2U3TZBUp+A3Ow3tWxRVUjUpJ+/QqnAjMB
zkfjNbFueHXJI6TRnmq19RTOMY0KFJWu3+cjt6mjZEiOgFkBcwgn++HW7FOzM5ASNlqWe1vZODUr
I5frOcvN+2Iywm8KpY1TTq4v0qqEgaQbiieqaknTHNkm8llx1xLc033cGLTRnDG8YY2/pqO3Vk2O
xIz8KU1uUrqPFGrWprKr7Qh3G8GxgEDCBiYEoU9apK41jcekc7PvbU7zoQG+zBBC+UVaVrBSI0mH
m1SZee5Mn7b2LmLYsMYiWHiKIM8ZjSNJGGl7H5M6zavbPdcdzZo6GxqvjOwlvaC8lmVFRzAA81VF
sXUgGUSuwJkROq4pJF04bunPIwnaWZ+2+4gutmexyb6oAVt0a+X6xpwt62UaAfpbHeinjkIPUCSF
yeD2R0Di8mwRgO7p1yvkzOqWV2P5bVZmn5NC6RbZOuLvHWACGSVfHZ0+WrDNTYcrfkX7qj+XIQsF
bljtNu0611c7A0B2bxURVW7IwagR0GzsBiA9olWbh2kUVxVtrbPXA/cUFcNdGBXamWGQawusvF2p
UxntRJJZbLuDOMaNfQBimwER1zcTLmKS6NC2b/VS7240U8u3vTn1G5rVmUL+R5lsjT5zd+bQQWoy
WvkIxsV5KghKeai1trmnrwbwfsDGm3iJHpXHvB+JMmBKcAQnauyxNGuniYrnrJptCbQ+TbZkaJI6
WxChVUzR/ecDlw/shUUXsVjkhe3A7UBn9HaCOzCMSiNVr3wStcw1QZ6LudS9K1J60pm8KAJN3lh8
qjtmLi9sTxQteq46SPWMzHqyl3J6CIW9dSqO+pma3UHWKw9NORP/FxcR/TXL/eIz/2ECb7HOIyQx
bAa+DLzffmaTDlMwGCnqzTIx76aYrK9oNAirMWVKcCFCrWZZcfSu/BkZvEgNQ4NjkjfmuRTEFMw6
ok+Ko6/Qxh/nZpaDElszwADwqbR3c09DLXDSOiExDbS8G5QmzKOuSNNlO6oiaFQglVcQ3rKvBEnL
iPHtxMxC4IJHYplCwkJ4N/90rJknuo0hgZZadnBLQI+TTcIVrCLnVibGE/L0uwk98VrUSc8RgULd
YmCwaitRXGazzFAtWk+0HtJzBpHiNMRmuXcqMulmhWlbPusl8ll1GVLVGsMESE8ew45fNeLbFR1t
h0pNsgyoof4c1NUpKAis1qTmF9HgbnMYRmuL8Tzu+SJ/ViZcAw6U3QN2sJR9YS45dtv2Le0YaNb9
3D/WqTZ7dZB3WyVpiKlztYxqJn8UWA+AgiSa/Tzz7uDipwFuzuH08vlL8UF5B4gbugvzR7QN9kfl
rjuVKEYH5KJSsSZvqKetC5TlRCc+3WJypBtU2U502wklZrkhuUazVcILrCH9Yh76QdiAsEKH84HI
hxGOI97dWohpqow7tfTbybCvbBLpmFUYw+Xr7/tPwZDO4+e6bMpf7dscr1e3zXOJGTIOo/bf/1H2
FyLz//yfbsucf97/nDdpYf8z4sFQCf1jp9P/qbsfKCZfXk1T+5//9q/833+3OdnuX7gSXvW3uHE0
3rv/Z3Ny1L/AD0E4Mm0wSQuL6D8hSPpfNkuWhTCCiD+WCn7gf0CQ9L9MDREB2hV30d6jN/1nbE7L
+vf7goD+CbGzgICC8tz5oLFXRNJOjpKCBxm0/MqiD2VTB4S7AQz9wkodcux2Mc0YoYQHbaq6eWvB
SVtLZU5v40b2BzVmkhTW0HXNJTiJxBPtAvOf7DwNx/ahLoP4ZIMzudYHUdz0ohHlRrdhuvx3PZgX
/UvddvXLv5w/yeZfNl3x8+n/snceS3Iba75/lfsAF4qEB7bl0NWGzSabdoOgKBLeI+Ge/v7QR5ro
QtUpRJ8bs5iI0UJaMKgspP3M3xBE5/8TNiFYtiu7MA9klJ5a1M3ukf/sRBwS4CDB+4KBP4tucYH8
Tbiz9D9Ao5jwxSwTYJyu8mz8I8eFsZ0LrsPFAGTm3c3w5n92ooNps4uikK6xGaHdvIlwd3aRYgjt
8P9gT6iQ6fjn9KWeso6mkBWgU6hDgzcF0AxaLvuxLH4WbvunEzlPssIMNNSS8rbpUBIdDfKdVzP2
/l8b/7V01hlAiMM6n0cD2wGDB3oJKMcQh9OIkstO6kLcSae7dXIMDuP4eVAa1OUUUnIqm5siL+6x
MelX8DQvbJ3X53Ee32aWZ5iQDfeRO+E1CNVFA0NtAOkhAsOLsSMlpG1pJNVjmZkh3kgoVGYbXVEn
5FktWyAe61SKiRJ60h/6NMdNKUP6axPQ8ypJZOJwZ1Uy3Wg1HZc0Lcti97/HbmkNOWMk//2x2/yo
/8QrvTm5//kbfx870/0DQ3OIHmCZoWDAyvyvY8cfgdd3NFfHrNwxTQOs8D/HTv+D6392bYSrB6R7
jrX/OXawYwmrZ2dI7mAHzP2bHgCGP3kA+FHuC4IK/BQY69nT8vWGw2a4ybXSULaxqd5TEg3aXUxR
dj8lpi/3xF1GvVd8TZloD0RTtG2IkJVtaJh1u8moPtyG7dj8Niec+FBLSPtfKOljF1IXBiAnVFRo
kupq/9esEL+pEUT4VJh5/FBb6aT/6+z8N4Qm/3NfgFmd7N9vxefw1//Z/AhhXZ/sxvkv/cO61v4A
2k4KR2ihggF+FY444g92KBtVR1UP9o7G0/H3btTsP6AQE4yQOMx/Z/6jv3ejJv7gf8M7YNvEnHSU
9bfsxmUMSyrkgFYnHDG0l81/uhnNuqe9qJqlR8+p2Jo6mqoIVpWHV5Ny4ZLnWJ1s+X+NAnucEMrk
bM1//go2GJhSGvqglx7gwW3XYvpNzwnzU8XoN0Mx5vCjjXB7fcyLX0YzSMzsdDCLC/TzVITTNBpW
6WWGVuzHuqmRuMa3+voo80KcfRolbIxeYIKQkSySAImmS0NtpvQKNUMQ3YjQTt+JEOvCQrg0rAM6
C3gZtVFwjwwFCuITpoe3IBJpdyItax4rUQ1zaz37M8K4CxfQvJD6xxhxEelpJfJJG9S4lXvKIYr2
XgKT1rBUhEZ+ZxBoPkgoUo8l1fybpmmVFS/k+aZcfJwGaN12yecJVGDona4byrsulRt03ppJMd4r
mgYL0MhDKmVOqH2SyNNtxh5V56Z1/UNci+7GMMr4gNOIpBtb2f3KbJ8FC0IjSiB5h3wDHgoHoNMf
hCN0GDmYqnuT4li3hqoN36KBVugkivEzAjkpejFYMgVKZ20Gh9aNIgZjhYB8vrF4VVRoFqQDsICW
AYOJkiPWM3bu2X7af4msJnvo7GiN1He2r2BxkKuogv840NgXX6pEIhdBHwDdACu3dfoivRWzOQU9
0XplVs9O5ywKAVmFy4aBjFky4vXpNMxWUxtBOcjAGfYOwYThC6RY7HMcRI7FMCh/qUHdxW89n4xq
G3D4iD3BZuuL8zlC8xzZN4EXzBhSACFDSte/yW6uH9CzeUTrgsqLznTOwYC7mMdAA36gtmrlRVC6
UYtvk33qcHratHLe+kUvQxmQIwnSHVdf3HJ+6SbG0PSVp7QNIHJozY1i14/Xv2cOR1+Hq4JBWCdq
FsDAzXNx01yDRRGXJZgrFy8T1KZvtHboHpF+qx9SadpvvbqBmXMJMJSjzonx4gqIeLzoUwzV3Jd/
r+nR/WTEKOPTYsgG5SdQpHJz/QPPjhcDwhU0WLA5yZlDtNe70ecWnHJgVxQnrQChv9hHSJNS/n8y
CsRNGLMWcJtFEGbLXMssMIaeipAIRUfZ7FVY3//JKHwPvBCqDaa2yLDsqGVG8YHy+rry92Pc/zmo
drMyyFkex5YgUkDoAoYRGciySuxjylyxK/kWA7miXkW3TENqC4cq9XNG1+aeTmtyU2kTvt6pjMB9
AIcvAJKu3COXVs6mtGrOGwW+xfznr155Le9SU/NZOZAfJa5irn7Ae9xf2ZBzQr08ARBJ2BqqgGWH
lPTpMIC7LadR+VzkVsi4WtqlcdjttazHJap7DqsStKiub3TosEFUHf1S/T7QP4eOiVRyoUKEdUFZ
vH0/2VxkzD/lHfESJrz6dgNxWSzvtNIbdfk8R+8HoxrXwqhLE4x4L5c0u5ancL4bXg2CTG8ERYhB
6HLmnqLMEFMD59frn3Jpfh1ycTJyeg/kPaejNI2TFPTwSs+vc3EjkzJ6poFd3Q6NHa9czvP/anGZ
zQ+5QFaIbO0lU3v9QSOLgRKuLL2uaJUN6Dz8RISZ70rAnFs5YNsGfWvc1wKrkusfeX5oYCWr3J+U
P2aS0JKX7FuBj/ZjUXoWGNhvsTTRsKQN7pUS4yOd6OxO2n3xC7SO+YA1XXqbGrq/tXwzWtk586Kd
zAEFR92Gxi0IsAj2F6+vQsWyaNE787Sg+i0EDurl2KV7v/X1TQLrbeWQnj32c8pAnsvncy9RvV6s
ru8ETYaAnxcbGdrUkOACGqFs33c44qENlhVgyzOK95+uT/jZ3mVcl1hmloni6C5Fn1vT6usYhrHX
ky09WDanFo1uc+V1NOYbdTGbpBdQjshn0Ks645qiioN5xohvmFTaT5XjjEd3TOWNX2fK3QgZZ+vA
HDiGWRh6rWKn7+wGiC2eUs7Wktn0jYkbj4aTmeU2NXsL5mgfD1DTCvfZlsbXzEjHp0ThGSR3wRBF
a1ikpKoAAQPFHcCV3Op01De5GOROwe3nSbeNbg+qC+v0tBN3OdJpd6jmtjtwJtFeb/Vwi+Jf5KFW
VR8SwIdelg7JuzKbrN04ca+9eRmgrAuXUpfBP8vgVXEbbBeBuWAHOMKDE4ToVdx9uz7IGRFZkFOS
DhFu0ahRSTFPN1mvYYOIwmHu1X76Ey/tx8GCERVFkbJ1Ue/cJV3+PtQVGMjTnoaRuel9ywslSr56
grddDrBuqHHOKN216OLsxpl/GWmza5Nzc4kuogu8HzuIKBPbXxvkcVLrGka47m40LVbRpw44ARq3
AJxxZ+XgnV2ri5EXc2JWbuxIRHy8rM96oFxmj6wOLJgsQiPy+vxfOGt0OWbpeRO/HBCip9MfdJPW
CwmP1alBzuRWFdISC823BmrzB6F6Ri1CUEdeJvWJXuqQTOYT3UjV02G17/TJ//z2T6FHqSP08RL0
Lq4roZhVJOhwe7XqVLsJ0Ddu5b26sjaXdgV1CUry1NtJFhZrY+l1AAIvZm0ILgB9GsnX0O/N3Qg8
+wGMnnXbB20HV01BEentH0jheW5YcS5RVjldKyQ6Iomeb+aFuRF9Rm0VCEjdmzfXR7nwyMzNq1mp
C7wvkiWno0xoaUISijJPw4ruDoG0HgwhnjNFABC1Dozwx/XxLkwoC0bxhQHNuXpwOp429OBprDjz
lK5RPFOX+N13SAfHBTbBWA3IndYh+ZvlY70yn3PgvngADMJtrh44v+Rhi5Fd9Fm7HoqZNyGmvzMx
K99Ocqp3IBLijxaLug/svN6B3aw2RVmuue5eOHonwy+OnmQTlYpsUk+pMO/LCqgyg1UPK9HLheWc
S9y0Elk1pA4WoySAz0q/MRnFNcybgcjzJqbQhGSIJg9geNuVC+V8UrksuVCA0REvYfp9upyTMhBV
F2HqFfzZLo+Lrz23AiawsbV1JaiupAiNRwUUEy6qnXN862aiVs/ZpDvLZYOW4OnoMBBEV1ii9OIq
eeSOdneGtJXHSoIrTtFL2bLJxDvA7yu3wotG4eleUukOESrRbiPDWioXqHrVB1HgF+gBRG3zkGQ1
xFlQLbZyN6Bq8AuHCERtnVqpmqdBhs0DaYDZbKFbAgrIgsH9MqSTs5X2wLVhAYT7VjdqZ++ocSk/
+hgC3EbF969GrNzB7k7IliqoPY3tB5EoeLSVsDVwjQt8QJBD3yEsh2hD8zk3W3kESFZ8l4ENj7V0
yrKEG9o4j+Q5GC+iQPkNEywnhMTah98TEM2/ri/J+TZHT4XAmWIRyR4gzsWStDBp/S4uPdtVxLeG
FxvYZF18uz7KeayKGp1OMqUTyKFKt3issenTEZhC5E+hwOEHw73au9iz6vkzfjTIRjeOu3J7nBcY
keiYUxLGw0iJ+/L0wyoRNaEDJdlDyURCauz92xFB9B3nI7h1NR+1pATt4SEr4WbXNVbnjQ0Z/63f
Pf8Inm+ClDlHWWz4DMn1RGt84GvuHJ2n0MJuZTU5R3UIJjwo7UC9E74z/XV92EsfzwPIRp8BXIQO
i3KFZflhAB4+89rIxrymLATwYuzlDLuOd0PftgB7Y+c7gjINMMomP8RVPHnXf8T5VaMhFOMKWty8
xHQ5ThfAVcI6E+HEy5HrCHXrdjQDK9s9+s0xPvIhRHBq+fEd5h097h2JvTL+5Ul49QMWOwDPvqyr
fCg+EtWup6qd4qcBfPc+6nplF5tmeQf92z4oCS5pOJXgn+hq1so2PD9ep5OwOF5+Owoovjo0o0j+
QOfJ+WAaU7PyRl8ahMY/fXeqe/x3cam3DeVteE7zLtPD901nIDmlZfpK5HF5FJrrLyvKxjpdzzBI
elnWxDe2b4hdq2bae4hyzsqJOS8KofAHA8REm06oQMMW20bv3KY2nIowKs7KTWb04cehGdsdXQTl
oTUjhMPl0L2HFmk+5Fg1EtoNyS/HSBFvGBTrHYzhBIdeqG9QUeMVN7JLc/D6xy3mQFpAT121YTkd
vAw1PFKeFDDTu+snx2QmT18rpuAFy0BfeRbWXMx02OuVVJmC3CjTT7pe5fdTBYUiNsKVLPs8/GAk
2EOgWlTqcMvSvV/WAXIdaeaNU6SCW8whudluuC+j+ntr52s5wNpwi2tJ0XjVeFwYTqR4LGNlDLsq
8I/AW+Kji+rEykReHI8ODwRxEH7AJE8nsmkB6keAnD2BDOcn/DtVT2lCa4frcktVuvDfHM0xnYBT
CVt5RuiJnI7X+5nlBCPjAc2Ef9cjY5sgPbJ1nWb0NL/v3j6eDqCBwYiqZiXd0/HyvBFhP9JaCqN8
2lqWDPeOWfyAJdHc2VNWHK7vy5cq92Jjko6ChkSyF9CmOc/3q7KlEhRa4hdK4vHWYZYbJ7/b0tkG
8GGKIH9URARsFMMNNUruY6W6hZezw81mV6vJQSmC+4Je3y6RMUaWOS4W5UFPkf2t/V2YinBl6edr
YvlTgQCBi1IRlqQ3dfpTO4zG8q6kg4jJJbQsyg+6/kinvsRLrHV3WQ1Y/vrszGf/bESL9xYtHwAh
y4sLLSsVnr2VeLqoe0+3lblCFSVb0cQPCJZZt4E9CUon1ppS6byLzwYGYUZ5RQBCW6ZoWG9PaGgN
iTf2uKRh013BUgjblZfsBe69GAZ0F5HUfJiQRl/EMooN57Tww8RrEwjNKQ2tg52HqNu0rn3T11N0
C31k+oErmL5zVSkgOw3u0UzrBGeiDipRCmvv+pRfuCiBmXF5zQVJqo2L/Yi6AbzxKU68mcN/xPiZ
CEdE6k5PnbUm58WhuElmCL9OW2sxVJV2DsVdvj5pjcjLRUziG7R4QiXul+sfdWE5ua9mSVQ+idLP
4gHMtEoYID1jchU/A9FX1cg1OPHK1M2/d7GagAXpQJDUA6RfVisaMRpjVkKkgBmReE6nuh+hscOt
9H3s6Cr4lNe/6sL8uQYPDRKnFEqpWy7Oo41IF+c09twAeRMaIMMBc/Hx1pH537i6f6uwfXEovoy+
Bwhgeo+nQ0mlyHDTaGMvzLqJVwY9tmnUtaMlY2Pl/XzZYYtpdHFDp/vIzsALc7lYjVpI2bkRRXi1
f3YhIGxd9O08s8QCrcZs66YWtUCPZwzRb0XlFqh/jh1W3N/pTug/hZFh7EcqYn/pdmDipjeYv+oR
lkw+QJ6DEZigDk7/QMfV8M5KIIaOud89Jkj34jEGI6PB0OqtsAhgdTaoalJmuu1njqRSWEnV4Frm
DTQ7dlZXWpvRlMnKdXl+QVNznMWiVToliCouZk7NfNzsOqRhimrqDoVZ4pxnOnJ2Oiw8y1LgjFFo
O7x1F9JrnLX9+CoaY0tdVH0M2y5Lw8ij2pIcIgC1kFvA69h2t7LfL2QfZD2Ecf/q7zvLoHzAJVuE
NnQZWReK10vHOKh6q93KotKRutAgNxTYj5s9HYQeRZOtFdRrOqLnVwn9GQBhNGF03rYl9KQjtQPB
mkVeDeToYBZpuzcHs1hZyTOiEEcaXjLFXW4UqE1L4K+UqJbhnBB66MaohACwRPd1jHmiMvkDzVof
cjcIEQyri/wY+nXwOLr598AvzfsJS4UN4p31nT5OlXd9tc9RT/wwlpnSg/miL72IN1V6LzA+MNaR
teIf0bMZttUQNDfYAWmbMc+Hd7nWtfss7pCM1CYbN0NEcqc6mvZ+A0Lq+s85v5f4NYA+eDy528lt
Tu8l0xp6oyosnOQay/wGY1YcoOVrGI9Dm70+1HksMnPNAF5QuJ0LXvNPeRWombDkLb01E0+wvamY
NggVSDpXI1rXGys39E0boGNCAWSt1HZp35O7QOpBR4ZCm1jMuSYRxBj1KvG02FX2OA3h8se8UHfp
+pt2Ku+NUXlAKTDbjOWoeU6o1x+vf/yFeSancQQlTpOreVlTtXsJ4x0CKlE43CKdHh3yJSNij0iT
7q4PdeES03hogCaC9Kd8tnhq9CgOrfHlVdO05lZBi/cWLD70RsdB7sXsKgiRSKpfH/TCqUaSGKIS
/V9BtLnYR7aFDWqc8JSOsF6Rd1DrHU3K1Xjv0jTac3uZOjHSn0u1ZT2HtjZVRuzx8L2bhth5HDNH
YHbiBNtSTVpEr8u2x54PAStdKNHRatAvkbhS4gkYVDQ+HeWe1gHaaWr5+foUXPxtANyoK9H642Y7
3d+hHqQWjo2xN6Xju8QxqvvYgTQMWNNYUdK+NNm8FXMLGk6DsOc/f3WSDNwwSyvNIJxWVjxtrAwF
b9uQTbhyOZzHY6Do6LBAFXkBuS5OLMGYghJYTiimo+buG4i2GFHzK9bEI/fWmvHJpX07d/pUMHu8
DMveCqp6IjTBEuEbJ/wD7G5i5qjCI8TIqkNoY2CKsI+xsm8vLdqLJjm4AYTIlglSnLpu1Q8uIWde
RPD7reBguUS3eqev9U1f+tKncRllR55eYk6eJlRrT5dNuJEa9sJngyjqxxA6d1S37whA731T23eh
fROb1RHd2gPq7wih2R9EVQFgbt45UbPLA6ruff3O8IdPdtndXN+7l14l9IoobvH0uGBfF5eGjZza
SLAXeymlz20SGUi2DSU6AGrU76wsMQ99XJfvJlMrjnxisJf+1Hk24lfAaYK1GsKFvI6pIo0C7USw
TCPgdKqqhpgoqTlLcTeW+whyzd2Q1T9SWSbvg6b/0MeIz4AGpzEAbHWbWO1wC9UHY4yqbRC0ozF2
fYLmAc/WzhQznBTwGbXL0x+EfdggtJ6LB1E+4wjcw93kpahQ+cRdF7I93ePQtb4UWtjdjBNWr9eH
v3TiXRoVeIxw6nmwT4fv4NmGomN53L4kmVcrHIUBcq3EJhc/ciYpgYDGxU3TT0fxCyzRUVphFNom
cEKc6rNwRnVHNRpjbo79FuFBsYl7I3vXIG23MscvX3E2yaSZdFahpBPtn44/4FGouEVHlpkic2uE
T7JDuaqyjohWo3Hk7Cu0AEwW2JLuo55zA7lV/EhN8Lnu0eJT/UMp7F3bqBuIjjfYU9xqTnrbGsld
AybFyOOfbVLe20F3D3ARL8bkSZT9b3Ms7/F935ZatDfNACvs4f0ogncqKt1gZLagZlyU7GIPXQtc
c7X3w5B8yari5xy12pgTkhzfAtk9kMo96A7nY2yPieJ7KHttKgA5fT5nSM4xQRYKVd2b2Oq2ZeTf
DYF7i7A9qpjygBDnMVPU96WVHcUY/FSS/i7sjb0iw0ctGTVUJwouQewd2mLbW8XXVtFvOsf0fMzm
fBU3N6evEK6qPl7feBfvR5sNP5cPoSkt9r2ty6Dqew4iZiToLOmDOGRtGPEzXPf5+lAX9/hs1wDU
FCbU8ojh8ztJN5nfT0V1UDMf0Z+Q6RrI//IoBuNQYiCSWISCVeLGoNAE0gqBW9327KSNpWjFf/BC
zy6IeHjQAwAKd7qTkf1JNSx+Y8+Q8NkDX8Q7BWvR4/UZu7A4HERkh7DTIKZ86TC/igPKwUzSnCau
NxPaQRqh8uQkuX9IyrWO7IVIgJHo0NPSwShsia8zu9oIY9xCvdFypntU4IwtumDOUS8SxCySsljJ
FS6sEvEdLGYyYhJjfRF5ZJT6WonnoJdShb+TvYzfjZa/hm2+PAr3JNXquTO7uO8oIshMEEV6mayz
DaKEFmJlvLnXV+niKDgVYn45B/7LvWATpfbpPHe5NVZ3VuR2O/K9bKXqc3EvzIw/QidKrksFCl7s
SdNDGXsyVoOD0WaIFwT57ANRBvvrH/RSrFrc08DcZqUEpg2k33LesJHsFTwfPdylAzhFFcqcW8eO
mv4GmbfwEeG4YtpHmp3UiNiE+FdPFIn729rInHhTh/50ZyvCQNRq0AuMlISWfKmRBX1OJvcv05+m
vTK05uchslCZSjBfqDf56KYP6gjAYVOVdmfcSrPU8LuyqvZjIHqJ/ZDad703jFZMrG+rI8KRZHY/
bdCohyRyoZ6JwHDzW058pT75Wu0i1dVl3VerjmIstOsM0bfK7NBVx9Kl6re52llIPoAvRvui0L4J
8nbEeQsjg0ffabQzdfMngBRz2OgZHYXcLrLHuhoPWg4HFN8HibpQgafK+94BjgHwUEu/ly3KYfy+
cbixMI5vkJw1u2TbOJn1NS2F+NBa2HVuHMTNv+Dl0PwJeb/Nt6EMMS/jzU6+cmSO/M1cbszUNPaQ
q025cUszxi5b66xvehLrs81Fa4KC6pMErUKrDzdVYifDZrSt4qkG/XkjM7WMd80k1XvmTE63dRkH
n6oESaCRcu/7DJevvRyR2rCLSXuoelUehDlmN25kRwJHEW3AErpUqWbaVjV9QU3aobngK+Ga4c2F
vGBuXuHFRdOeks4i9lFq1a8KYaInalIaLl3nl0S8coOgyXtRl/K2aBxjJRC6dGQJvG2uHhCOtOlO
r+8a12nySmrqdpspu6FRpn2IVNxKTfPSpcopQjGCoh8P0uKSk0HLfNI99npyPWIZzey8qTSHg6b6
48PUq9Xh+sG9dEdQQnVBOkFyM5edVSF60Tcmn6W3VMNgkyO3VFCQ6TPn0/WRLq0ZRg4Q32ezIrDg
pxOYd9lEsWqIPATB24MS6M4HhN4pr2djj7qpJv7EMcZfuZcuzSdkGGA11IAJX+cf9eo5TKWGqD8K
2l7eI0PM/uyOejYUHlptP+mviZVNcmE2KRKbYFp4o0AhL6LV2pe2mlsNWTjyv1s3MYtdWUZ/TdCP
Vj7sUnbGUDR5qEwDdlj2jB1tqpsEs3jPcurs2ccczxNOre4qoDTbyKjsjQoMYK836AP0fmDd1VrZ
7IOJ4DPoxBob5cLinvyaeWJezbOTxRUOJ/QyhqHfdkXRoqdsZHh5o+xfJUp2dPFtXXlEL062DnZn
bvISuC3GbFvuSbvm/DcydfeGGZY7WY7mYbIxkLi+dy9so9m7BjElKEA0arXTz+PaDxxeN0LeKUlv
gKGLQxDHs3A8pneioUZ/fbwLZJEXs5z/GnDxnPZOLAcNgLBnT+D0gngAehQYVAlrhGLNvOm29DiV
YxHn+UEre33bpraLluywEnTNh3LxrM/+0gRePO6QmheHtsdCzsILhb3Fgd5hQVtSlM6/I88n9jHe
Tvu2MSpP1Ilyo5Vy7TidyZFRsTeo1JtUXilCwOI4nXdgT0je29hnQE5NaDoV+8J1tti43reW/DXZ
1t4Yo4OV1J/9Pj6CR7kngNuyHXBlwJRELb7amn9MrezRFt12SOWzJt1x5dBfeBkM6IM01+YqJHig
0x/ZQY0KqrlD1FsNDmBxjuGKLPqV3X5hFGRTmAdKnLN/6WIqEiDvIlcCeiSj02+k1LBedBJ15Vsu
bLyZZ8z17MxMY87V6ceIFOHlMiJtrhUg1H3lZnsraRPcmgb/SD/YvneVGK3LPPWRtg2R2LZq4WVN
9Pv6CTg/cXOjkqTP5m6kM7I43L0vm9H2K4p+oVbcJ2ZT3FSKrnmkhMWPqkI9+f9vvPn3vLrAhNTQ
NwLjcbDHGHXrGCTXMCXBvgpHkzJAXa0w3V+I46cny6DvgD/srAJDaWNxpWgum4aGinGAFRV+KPUQ
gWRfJJCgfadFo3sCaCvfob5UPoPTQASzRGf5OfIbvd3ohS/1Q6Wi0Iy491gj8V3k+l0bNs64m8BU
NrsysHpnH3ZoeG+nsbGzbaMjcb/pEl/94Jccl03aRANq/WkRa/dOPVYVBVaJz0Uoa4GVNQqNP6Rr
Fi2WHTmWAgIs8l9unvQ/IDhnXyO7aAl4wVMUm9qI627XTs10rENDw56nmSi556J30i3eQ6m1URVl
OoxDKj6gXSSQPk6r1kF4x0+yG98sKqxImKr7LmpTuQtwCiZLUTB/UFPDLHc4jKA4YlZBkaKLrpdQ
1rLBSnbYyqVPQ2JLhNfG6EtiItO9F74/pFsbz9avo98ZT3hAVcjm5sOQ3tEymw0wi11vd416SHVL
ZGioTXjuqKh8PvDr4/uuzmpjm4x54m8TKfQ1tO0F7CAh64w5tShpOpy3082mKWkMLs92UTDQjoku
dQWt5NqNN1gfxVtjHDEOLsYRSwDD36hNYm/4XSWHPooenQrzkchVJnShURFC9GENjfZS4F5sTcAW
9MXsWTiG6svpz4uHGtnzynEPjd1ggBWILehGBCBzEy1QW90SB3+A32jQMOsV0HjJxiyxL0IXdRo/
WCOIZb+5K+38Iztz/+ZjCqmZbhLyGnO6Od+Sr46pXSIP5fMWHew2vO8nHeXJWhFPeVQYX1SF43t9
uLPnj1iVIhfmpAjvURxaPH9BW8VhWE1owCMujt2UcLZTGHcPjkEhcIgR4q59rAwS9dtQTu1K0DFP
88kyzIPzifRZ6FufoeamIdNlFzaRB6c/3GR68N7q889qgpdrKcvfptG9v/61Fwek7UuojFAYHdnT
yY2Uyan6En+ovit9L03y9qM1Ql1xR+qsRmUiL+u0by64AOqnOcgrzyQToS/uQYx9pjzs+EohLSKY
PkVJH8n7lbk8e07mUYhheEuQ5ISBf/ppbjLAGwj4tCpQy2NgCsq2Shruw2aUe7wy15Qa56larB3F
HZoUNEB5tpek13zAeTwNMbzoTRtTRli/FJUcHKfycUPj1952WmnObYu1rs1ZmDB/6KuBF1dLhTg8
Yu8kPDEWtJtsCrqD3zVryN8L08nLTNgNdh/w1xJjN1hG02nRCGAB5xsPnUD70E6YDlmYEz4k5irz
7zwsgaxMJDhXnGdcwhIGpgSBosV+FXp+qWk3lkz1D2Uw6LdlwE5tnAgHilGmHmK//p2KkeLOjzCR
j91Yeb5+Ri7Mr0n7k7gXxgZ97UUYVg5xpYR5EBIQjz9zUw/eRSYa9dcHOfN6xvr6ZJTFoUC0yKwV
B8awj/HcBjZMvNWU5hdVGtg5PB8b+jBHtxoOcUBDghLfbizGeGvT0dy4frzF9gFzduAAuz4RmF/N
FKox3I8RHYeIF30Q4qlv4vdtRtMEwOMmqux6A/zhjqKKtW/atlkJXy/tGKAHcy8RpAdn8PQAVrLs
fFtLQg9xMWPTk8LsE0t8ApbW7TSUxlaGO0+P5xlELBrWGuUNddkPH+xMiafWDrywq/6yo1TbxaOh
v0+gnO8y3/xg6mOyBzMW3nMBt1SO/PSA2p5y182W5deX88K9OguwAYAW8zW+tMXNdactYPoHnlti
+KfofYBKUDNtfa2n/JFaxsFJp7UCwYUbaO4AoDkwg9dg15xOOBljkKktGzVq2qccp4BnN5DZRxWM
wLMaGtU2lxSHN2lp+2u798L3MjQlF84pHSJzsXsp/kzqGEUoMNvFXaBO4SZB6R0UT0of26aE2CYR
5PTh62BjSZD5T6ltH3Wr+kk946/KJOjqq47ae/fbChPauSnhntL9oOtxE6CquGtq+QCFIkbwqfph
m0Wzl1ne7gMMCq8v3IXDbpHQ8TLxKXP/83QOpSwsc3SZwyHHQ8y1W/uAPry5UvO7OArJ4yzSCjJz
WaanyBlFsAsClLOrbseO1uAXjs7Kibi4KGDeaAlBoOBYLL4lSXBH61E/AgwzbZEjwKklSdUjAn+Y
R01zJkEFbWUrXPw0eBuzygT4l2VnLUE41u1sPfAaw/1Ztaq6N4MoW4kJz6sEBNKccpSZKQrPvcLT
Tytq34gdIAcoPcTlo1FZ6qZRJ4EBcCgPeaCnO6opyR74n/JJKat2W9Wp2IPdjD4CTuu3fTcYVLwN
87Gb2tlgOVGJYWt7wh82TzdDIvm3ggPK4T/YXqAZECygin2myxjHUeS3imBJsCveWBoSR8jh//5P
BkEMkIB8vnkXh7FMCr92KgYRVtN6eoxHmVXn5coVd2mhiZJhXFCyoRS3GEXHcbKnp8VCTwhU5KNd
b+UcFVz/lvPEiZWeoTKz2A+UyWWEmsnENXy75SYNRPy56ifjmAq6S1gyIcFDjWYHPgzqRA+qeSqH
J3RcbBACQCkTkPA3/YBjUpHUoFnyvFqpIFyKUSjaC0aZuTX0V0+3oRbQqA9gnx94S+QP0GR4T0D8
2opsqm6xaI5JpHlbIBkYCLumUA2xiYvjslmbpXmgRfBJ/wAS4KzijybfIo6fpgLT1aRVDmNWuI+4
L91XgeLcTCIzDmasZ4952c+GCv5vmlLZb98ICACmbngqzUJ9ur5kFzYGcn5E9nRMZsFJ63RSArfp
a+SglUOZjtUOgS11E/pQa946ytxGJdoGQjWLPi4eu6ZQYVhMKD9ZqTZscHmrjyFeqiub/PwKZRTm
c75BOU9LZqEhRivJ1ck/APjTdnU5jjcRynxbTYuGGw18yVbk2rAyKCW+s+VkWFoXvKn0FdCzOZ3C
Jhr12hxa/5BKxKQi9b7EY+QnvSBH7DEJ6b0SXLK7Kd2i1rcya9IPpm9jc1Vn5qBuejHxCJe2+ADQ
bnwCJ6bwCItHK3bdj0FnJN+HAlTy3gVkSxdo0rLnMNS1n5Vu4a9U2nK0tlMXie8yVbNhVxnOqFBF
ajPjONQD6swuDVsE+f1Ek7tUn+LneDbdhdUYueMmykI/2Ng6mMFdo8busIvMIvB3fmfifOIoWh2D
fUmDh25so/s6k/63oVdQNB7c8kcUyDHdJDFExo0GVvapk6WBo8SQ/c5bLf8zLgMMSaZAmD1tSbNj
O7sReYES/ZkYrfsuQuDI2jU5XtcgFTV7YJdbAxGY3ZdAViwI71OXhD9jp+IEFEkT/VB6V8W7WRmQ
ptYK+dmaRpjvkD8+q8VUTpsas6/Ei0Mtx7GvlSCEwLX+HAxVPlpR7gK8NK36ZgRf/ZSp9HlBHWnK
vVobkb/XAe/chFKnR60pIv0eKk7/JS+N5ik11AmjN9E8OXSPcDnJ7hOZ4U9XO1LkAIZKCi55789m
jeYdt4v9nFIbfari2MdaDnryrs7d8a6g7e3e4NsZGZsEOTRlVztNKf4s7QQfZaN3o2hLTmTWyGkm
pArotSnNJlN8tz/A8w6+q/nUVTupqvJd3IXJ6NVmqRjb/5u2MeI6lQaOJLJDuNil4T4piZVjQJSb
n1JUSrIN6ps+xuhu+yEAf4Wnr5OAnlYzxaFAhM/cJye1lCeU5rPP10//fLpP7ztqVJDHaYchDnNG
Hwhq1x78JPYPQYM0qB8i0CALVfPsxvr09pFA7swMVDQwyOxPjyKRRaXVQUZ1HLGRu7IJf7cyqd4J
t4lWQs9L3wRATBMmQTzo9P/H2Xn1yG10afgPLQHmcEt2c3qSRhpZkqUbQp9sMxVz5q/fp4RdQM3h
Nle+MQxYVjWLxVMnvGGb02RxnIxzwkqUBmETF+3jWkdW0A3Kn7ef6S0SHngtymQo3hA7mc5ulsrd
2nUVDmhYxx0yTQa+jIrDpJ/YYFy4SJZTYnZM+gEYn5J4hCeZF0eh9efzbN4hP4IfoJIDM+rZBLmp
NoDSTZEXFrG9hmK2cYCeMcCszPKTvgyPEKXxF4zcKbCiDgcdl+bG4FWPrdL/HXvfMmV67Pvoa+ra
j3Zi2P8MNQ4HXWbUB7f8znuhkQS3kEpWJSRvNmtunNVU8agKe0X62CbuX6IrhjP86P9xO/g/6WE7
t43JXBeYFswQRm+bitmNI4BbBvblOGBWp7GwGPcNDibm5ayiBCGM2TdBgvz+uWP4I9WqpJ4WeLXr
Ex5HGGyzDK1pJ1b/HHtt8WM9my78WftfbCUsJ/pHfLhIPm8+JkfrTS8pWcrDcsgfUuyuAAw16En2
68FT7Z5xslLOtwvHBvLp9WN5Vj5MaHl44dhOwGSqqHDOHqa+527VvbMAZnE/cfmeFUsbT41bl/cN
mcTBVS73bnvGkdChxkP7Vqd1dv0j7DiNFzoVXrhmmsANVGdAnsxumK4MrNHEbf9oZqoTYZVHb3V3
ZcYqyD0RUDi71ytbapFkiqBtjhXreMYOvPFx5HYflBFpVczF4k9LleGVnlv6wUt+m/8BpMMQGs4h
PWVtm/+5MXIqbQwHdwDljtNDrTHf8I7Upva+So3km5frcJq2KOGpYUyTltibY5uXnrrMjr7D9noC
XeccDMR3n4cqBMQMTZU3AtUmSVCDW5EXmqndvGNqWHFy0yOwkXwfb04K2HuLS0aj1Sh/xS9jDgvE
hEfCwSolUk5ja3Shoc3iWa2z9rmk8+rfvgNk1Nqup0vdcpA59ObesNAxbZ5BGXmhUibNi7cgehPX
fX2uKrwezXXEuLQ3MKXojOSlbKejOf9eqCOaUidwVnRrizJIrVUkasHykeFM904ye+/1zMGlTUeW
hXkXZDA1nb/cfua9b+KXRbcSU1OtRSDdWLRjKvmjs6Ps0XCKNISHV3xYPLOF09yaJ8Wx/7i98O7T
0gkFlwk1iKr8+uX29ry24JJ4uczPEA1pq5NrCHFR+6YNlj6pPiLB9eP2mjsdZVowOlBdOUuikthE
gAH7yggpJ74QLfleCeoXyvPkr9HEam8w8KxDKGVt/bE09dDJ4vKhRbPXjxUMvqPeIkYvGMoijrQw
PHG+WErbvO+s3n6nrwgUFByRELKufWlMD/wP8+GQ8b1+L2iuActEWxU5uJL/VRoLlkX8evvpdo8v
cuLo3XJ6gT5f76iZzVVSTeyoVSo5vrfgrR6HziORxynhRyrQUc21OHlUndjwNS9qj+RWduIP3V0u
F5OGK22oTWRP2tWh2uJ66au2f1ZxJ39OZ3d4bh2zCFajrJ5VayywPMbxtEO6HgPFZnqvUMedSi1X
T3buiPtimN3LhLSYv+C7exYFLOp8aaxgxAYt6Fd3etSVVfUnJLcixDsvqGyhI7kW9nOKveoZfQv1
k+WOs9/VnXPyEPk7q3GH0bMOGmXmtwT2iisoEoOopmkGo+U5XZlwnweDIYqJwhcDVDPpmzu3WMtn
E9X/PzUtzu9vv62dEIryIXK/wB5ofG2TaHUQjaK2nCmrl56NLgabapoYByFt5/OWUu9MqFC8Zp65
ORNJYaWR7jYklJbinONiRuy01rJT3Ha0ipZcnPSiL8KKyyS8/Xx7uazErSBWSfSmMNlE7yrVxmm0
uG3B5Bb32N824yNEdX0IXHtWI1Q46+WbsDLtvo75IPQkR5dN4NcJE2xeMEgezK+Ypg4f+xoXBFye
FfXJxYCzRGW665BgltbxCc6jv81okiwLyWQiLpGFbwcV+ZK7Cnbm7FmpGRclFn3g6FgOt0lTnTAA
Hk6YBSM3R0ERKt5wBCLc+4oMEL3cd7LLt8WixmA95qWtSNIKILaLHpl+X3fiYmnRQQjeO4IAtmgV
EYAA8xrXASPtXAcZPB5US8c4TF009GI1Vg+O4FvKGvtJ8i4TIAvo8M8h1S/X+JwWadGtLRleO01p
qHUpZq3gbRHgm0nVRJCO2fixa9v4Q4dT+cMUiVRcUkWkjD/AdlIDVUuPM+PspR9vH9KfyNfNlS8b
ZmCr6CjRWJK31C+/rfIcJYsc4YVTb58axfs2ZyAN1aE4l7F1qav8cazEOy+iRxKbr8Wk/icf1+d6
KR7itsamazpPdRpYKn5vNMbr3ghyZ74oWnXWkTJWPGj1MQdmMMYTHJ7W15GWOdjfnYuUpp+EDaBI
ST9uU0Ckwh5yKA5uSIEE0nUAn1LUgxl0pvWkeX1/ciQw9GDf5NHY7hvzdfAK1MrSTu9638Si5sO6
2tgMO0P3R5Rm1osHbKKk6T3nPG7Te34FMuQ/ENf1P0FcT63fDd53paUl5TdjurwskM1/RGAb25M5
z88Z3fnCT6w0+6orGgKXC0qpX0Ru9YnfVmioBksU6X/mUaYdsXl3Lk52kNEJqopAnbZ1wTygYZ+U
ixv23nchivUR6dvivqxBlLkjSs2tildg0rQ59s4wH25v5c6MVmozWcB1QNRCKN7cmiLSIqeGTxJm
zIN9J2setajD5LP9Q41dRt9aGSqD+Fh62mtiK/+YUGX0tDuS4t09RQ6jI+qjn9f39QvVkEOOc8Bo
4Rp77/Axlf37lfuyTOOzFzW970R/337wvegD2p5ySGaBwJmuV5Rm5AALOLe1NqFBVLhOUCWEoNur
/ETObE8qEQ4PBujFMJm3X3iqouQycL318fIN0q4blkULMQWA+EnPi9Svc4bhNQOV+zkv2wuI4yHw
tMT65EYz5NXUMe9sLW7u1lUObtNyujDKTp4WFBsfESM0QlHTvp3tRLxD1f33B5ZSVF1igiTIBG+h
613qVkMpu9pww2bU80dGfHqo6lPnJ7He3nlrpjzHijIfhJTdV0OODOMZhhkIl+tF6YevKLOsbkhn
JqOD2diALRvrIEPY++xoVMKWYlxJladfr2Kvbd0a0eSGQsMpE9aSTVt08sJmrbJPlpV2T9iweY9F
ObofW9GIg+X3uiE0QaTADMoEkjx8vX7Ujo0nFNbPlwypFdIxcsk8va9ARgR9lHgfHZFOZAHT6qtO
TvfcHvSDH7G70xL2BZKP23ELrVPqFOjVSPfDTUzNXyLHvPRIbpxufwS3V/HUzadmgVec6Zy7oWK0
3dPQlSgGeEr/b54FvJwGwAyeAC6ZV3cpXZuFBkvHUdUGrAYGzTnFLiIu/+JZwLKgd0RKC5TtehVh
5UZhDiNnM01iArL9sUQN8SAo7x1NQHjwBeE5SQ3060V0t+yRDCYazkmpvwh3Td+tHomYsrjZxRAO
miFzh/ADbvZnD7TZwTPu1anMuvgF+DPBLd2y/CPHyCsTtWU+jcRBZyprV3je2LmflMZ1v/W2l/1p
Gvlc+ZgqqaufqpaSM86NG/OBijP3fKx76hiXnTL6ZxjpufmeUo3uCaCRw6yjtFAe1RaeI24qDbW9
1oPpa2e4ggZ549QvKz5xcWAM/BNT+UZOUhyveCV8xq+GJ7pvt1/qXplCrs3cmBwMZP/mDgSVkdRj
I8hhKujhQNwtsgduBSia0yWjpj73xmAFs+osH2+vvHfvSZIwE0ViEAyL6zed63pjM1DnFlrj5H2L
HcSpsfM/tbb96A7ua+LgP3p7RZu/cXsh/bri5gCbwgXgonIPoaV8YozyQzj6eoH5FazTqhx8k3vJ
N94bYMCk9yal2OYkN+2QDvnALSsmpfyzaKu58Wt0vc9Nh1ZFQubxtHaoz5aL8jmxe+9hQp3yNBtu
Hgzu8Bfo+t82CIRczrUu2X0gJcATX+946ynuoDAECWNU3y5laY4P/4+qY+e9Xq2yee51TNo4loF1
QZTgDjVxM0QV0Gaq2HXv83hJXxT1X9RTaLC5IJhoalF2G9dPxtmdFE+GWaNaJwqBdQls2dy4fX7e
CnixgejoSI2bnzifzQGy8SXUKqCKNJf08YM1eAn5StGc5kRLzl2suZ9bvK7DpYvaU2cuxkNllOZ3
5o/ji2ZF4iHJFSVYB2AXt3/YTtCUvtqgQqmeVZqK14+PWqzZjxUKNclqtz5BspOek1RKg2oFRV4w
PMPPNxwt44urtuOn26u/FZHxkHSSe4JEAox8dbMtBYXIyjAjCikZxzbwsnh6TiJrrIMU/gYSffgb
nnK3i1+1RmqnSFJ/4qeK4jyufWPh9Ahm2HdLCpSTwtT4jBmTSMKsSoX8Fvi6/NwV5sHP3ol8kGmp
jSUpFGDkJv44s24p2SQ7Tp4+PS/DUDw0SjN89kSCvMiIXopD4ytUu8g+4N7sJAWMI5gVQ1UHMrKd
reaqRuNsQBSB3tHwl5bNQ5CNq3vAvt9Z5ScEki8dny7gKdeHwstENtqr64Tagler77m10fmWWRcH
UfXt9w7dFKCl5OkR5bbtZFU4rVF1oxNGnSdOqpInr0nWZoFlzs7dTNnjF16Uv94+czuLymEL6CKg
MBIUc/1wHMe6zjWsS8xI7xp/db3lfeVpXyJbb5+qei1/tM5sHyQHOyGdtiGcSNmwQFdsO+bB0yil
/5Q4IeLZ8QMN1+51segtuLFmoK1Kv7TR6uhd64E5mWfbe4d8SB1WNkPMzmV6bTr17xcMtMn49Oll
SqjrFhOUDG4Uu51hh8KLxMXIm+EOh9vmfHu7396crALPFT0+cF3Q7K63uxZmkuJdZoc43olLSz5x
QknkhKLeTJFSHYnIHi23Obqd4XU9p8oOYQHZQafW7dkbQfCqzhCd9HT8/Sydz59ij4madMT++d5/
6UWlQmmVVVnscDbq9m7umcGKWpkOjs/bgMMqMkEnRmP2uJ0ytZ1tYOnQ2aEd6fnJiLr5w2jEBhA8
hfWwRH5yQBwEazofkQvlfl0nPjQawWJz69MUZuB9/fpEXHuFWGob+/ZcCRbRIYdniuY+zZ3xaBTx
dikeDzgHGwpxaNvZrAXyOCSQVphWk34PIy+6V+e8yQ6Czs4TSQEgbDKY3pPTbVIZegZFDOnKCkWi
xI95mumXERhRWDVOdRCtd5aCVcugRiIZYWFtLldzSBCbKBN43alSIZ23NgHOI96prtajVtDuUlLY
TnqVAc/avKekS9KunTwzLK20CpUJCdx40qc7DR7hwWHcCaB4gtkqrhcSELCFYzNIa/tkNc0QF2x4
tnmE+GMSW+/UNc2/aK2m3tGyWw/e2s5kgm3kKzBhVEOC2lLmVY2iCXdqAx1biuBmQtpurt1TJBzz
YRR5iw7maL5Osf4j84z0Y24AI8QLJg3n1fPuktzSHla0RE62MPswdnMR1l2r+j1iRk9ONH2+HfV2
9uhnk4x8Gfc4hM6uPxsqkogicGXWUJguwY7YEAYmSLRLW0TJ5fZiOzGPupPxM3sjcdLybPwSg5jR
eS7yT2aIK7rxSOph3SmLMqJziAHKohTTb6P+SbOA91DtIs0JwvJ6vUnUE58wiNxoBbbZarCcC7dI
D55q50T/ZCth6CxlKbYfj5ONWVOLlFXsxXy1PbGcY7H2yP0Tzm9voPzBmyBHIQtBneEREPAtTBVH
clEamUNXcGm1l8jrYkQJ0qNUewfsj3gWURwRbobZjLSv960pnNlCslUPMStWHhTPjV67PK6ZSqFj
kvupqVRnt6nne9zH5r+Lql3Ccjbn+xZ9iBdGNNajZzMOtdKmWhHdEQJ9Ci3HeyVN/MFJ1i4AFGm/
t0SyhL+7QQyHaWfKni8fn7MJZL3RVL1du3qYWzTZRR39cN02/jeLSCkXxEANmRFeb4/WrMWAiLIe
4uc9ApGrum923JR/3H6Utx8LNsmUeWhL0SRi7n69ilnEeYYYAa1lFPZ85jBJsPY9ZQIwClSi0yPn
v50S53pB/XpBZYLknc22g9iF0j8soq3oXSbF31OVpw/JUwLXTxvGgPLMQeploBJL5yREFmr6WuB0
BRvc8V67rmrOTkqPkxqyvOtqBPZu78vbz42fyVhNto8ZqGwHfka6NoD2HCdc0rwJmoFEsJ7UwQcL
YBy86B26AWuhHUATl3jFVXK9JfgWeWC4sN9OY6QQoZ61J62qtEBpsjmMyppOOfLd92pddSeUmpbT
mJtKYJdNeRBj3n74/BDMDWQnl4JuS+0zPSo0GB9OiCPZeJkitOWNxTtqHu00rVkGJgHjAAgzbzBK
cbmKLmJ8zdQhhu4PWekSR8ngN25DdWXVqL8sSDYKXMgea9DQKERq2sH73XtUaUIp543g6La4rCpL
KHuY+YdJ7Jh4riZVYKiD+duRlERfgoyBL1BabEeMau1qlTRkCtN+ck7RMi2XrHTK8+2zKlO063jN
KpB4kRCSgh/b86MO7QyLRpeUNgcQoKvNF211/p4Sh6Jb12A8TXnxoJMDHKQ+ex+JlDmXLV6p3SN/
2C83LZKyfSQak01ca+ex76zo3EUCq3CtPFpqL04RnUi9gZgiTmJcL4WngqHUC+9rGubyNGZMtDQt
zXBV7rnULfP3C5mfJRojIhC0koBzvZ6G0nWnzJMT2vpS3etDKnwxJu5B6rD7VMR3+dXLALx5qlFb
JHB/prNQOm7A1KSmDE/LS1pMn4y5Ee9vH5SfFLE3J0UO4mjVkD5uP/CUvl8CPpAvD1DTuSqbOYi8
QQeDvEShHhvx/WqMjJDoRABeTecHHW9ISB+1uBQzerwkiv1JU3vzXs0MVCOKUZx6Jf0LJqL+zCRP
A/JrVRet1+qHPh+/rgJ6haeBTRijYngpS8c4Q3qIfbRA4pOGFPup18ChxFlUgvRfk7vbD7y3v3TR
SM4k1UfdzqWNZjDqZaWjorRCD4XIo5C2A+vBCWD8aGhHmFL5wrYbTFiT3prMAZD6vz42OQNANUpc
O1z6qkRnf/ACh308JXhqBHFs1H4HPeaC5q59mci/QpgnGANMbfKSmpN7aYbR8JV4XUJrxVBHDOYU
LCpMkrErNB8t/fF5wPTnKeZ+ZG7idg9e5M4X1x6n07BKsOcUL/fO6rUBEDC18j3UhC91G+GPjLOH
0aFaa1euzyquXc3YbmXWnb4Y2WM1oy3wX7XW9nHatk6YFxAoa2XtHkTGvbcyZPxy++Xsha1f92pz
+GutSThjDIg6T2/8ti+Mz1ZvaS9NlBlBY+j2HfJyVuABmgpur7wT/MFzISTnUfLSRJDH5pe4NceV
Z3ZOSlgereZpmNFW10TXXW6vshMdQcdxpaNnKmPkJrUCJTvnNuzmcBQ9to/Cqi+pUT3N1twdhJG3
5RV2XL+stDl1RWEgdS5iwkgcW4GhlxOWGIC0lRXIkaNgmduqSvtvNhHuBDmwTFK3ziYKfI6+6TJu
Hauc70qvVpgZZEd45r1NpBvPeEwOgKxtozBpkrg2axqFeTugUKMqJXppk/7QK9YRZm53KaKFBNCA
5d0aHSdKm8aWJhySzbw5NZ7+EbZvdukqUAq3T8bO+IOS55el5AH95QBWhRjA7Np2qNiW8+w5SR12
UZU/mXCwwtmL6m9KJf7J3Ln37bFJHlKXXG8oW8dvhNo+DqX9QwD4P8iJ/o+fxfwDnbgd6k4/ll7a
FwXfhVGq6p2jYZp5WtxK189ppdq+C/cLWYp0Wl7qYjVbP7Ka7tGdzLo7NThgXOylAnqGzlHzZ96r
81HzdKdkpPsuh5zAg/GS2ooGIXDFyx95RWZiIz2RhHU1P66e803z1pdEAVWlahQwJsy3JHtvDPNl
1JPnSSKehzx9v9TKva2VnyurDxZDfdc5SjCtCNDefr1vwwvZHo07Lh5pB/NzMv7L2+0YP/Z6Za0h
gvrRPSpvQ6CiA3hwiN7ebXIVKnTpM0yRKEdZv6ziRqo1IEa2hlaXNFQD4jnKo3fa2NmBo0L1/N1n
4jaiZQ0ICV7Lmw5OPUSpBVFJDwfdaELIhAISa6d8ur3Kz7R7c3/K8gOGOxkRnYfNQ9EkctZO0B53
FSUCGTBMy6NnxeO5T3uUv/CjCgu9qy8xzid+vVbTBXu75kReLM7LbExnBcuAc14s2UURwnznDdn6
ZE822Heu13Nmr9qX/4KOoYGCt7BrrzG9VktnOoNrMX0YU0fIxh1oHEeWbr90h5DUxk0iuazNEju5
aYdSY+/HUneVj77OeMpUE233aO4DxRj1O0Uv1veJVwK69FKaH0VhXRjsH/Lu355Nfg5NKslsh+m1
9eHAf3dessyzw0RiW7q2QMVIj807KzILPxMrgr+ukgaF1CdUhf13O5YjxHOR+2T2oz+16hC20FgP
jpd8r2/eO80UoOTUnVyY14fZU0D1CJKFsEuiJ1Ki8qOdx83HfkTMuFbVv+3UqS8FlN/QWFGovH3q
9vaEKo3xHjpdMHU2F7U+jXlmZ5EdUiouJy2dV8yK0iN/6LffK3w1pEfpF5GNosp4/YiDFk0dzW8G
bRXuvFY0TE/lIj6Z8DTOWe/9PpKJ5XCJA4/pUJ9tIQqSqjGkrWOHQxI552g20lOjo6R9e+t2Bnks
g2eFSS+aynMr+lV0iaEpEwOmMs8HHxklEdBy/7LqjXda+Pdv04LkRttaD0ZcoTvtPruKdUqG+fPt
H/J2d7GYR2YSKSQYagi7Xu9uq3eaHYtJD+dFfKVY1QNLgQAde8IFklb2B+f1ba7AcnDGpAmqTQNw
07JprBFnZLvUQ3NVlMGngTT4oyiSR92uzN8eBF2vtT2e3KmoPuY0AiN1frLt8S9HR07zX+wfhkOo
VfP1Yd52vX+iinKrtUFmLgscVXfw1LOx1NXZaXtqUmc56ozsbaAF+VpuIsB9U6a0v9xeWPIuEjCs
hbNT936FXt0LaWR57ixtPt9+tL2laOCpNEjoaTN9uF6qVAsUJdD2Ap5QquchBUKm9i7Wa06UHyy1
dwpt+VgEEaiS2/Enur4QyHGFoNQ0zRejqusHZH7rcwwM8DGqy+bgGMpTfR02uYtpisBQkeTMLcaP
cL3kSVrxaKtKS3CirXdOsX6l4uuLc6Q2xUmBlXiahXf0BbwNmiytMyOAiUv+sfWhBHCe6l0stBCj
+/auwsHELzG4OdjQ/VX4npE5Qn1v2/ZZe2VpNDfVcPPVzKAf6DChfXDkb7Z3QpiBUgoiOwS5bXNC
6qGtkS/ltUlXAFhey4p1Z42JjNm0Bw+0d0IA5XDzUjiBWNl8zEhpazDLGi1Us074WTzbpzYZ9FNM
5e/3kIgPSsOd/AN4sIatGjJeFpJT8tl/+dAkSm+dFGSuhdan7xUXwSBTjS0/x5PhXHCAEt9AT/xk
e5F+URt1vTf1pgna0umCaKrLgxP79vn5OdQ+yMhIUbft6CTqKFMZaqshnST7vFTuAIovx9QN2ugZ
utX33/32r5fbXAulWmkjIQjfw86FAqU2aThxX4awjP+4vdLbk0q+z4cvFWPIy7YBrUNJoShKVpJ6
H3deE01noZXNgfXM25PKKJGbh34rFSTMtOu36XYlEruVtyI215X3pORxWAL/vKf1djRi/omQvw4u
INGQH0I/FlgQI6jrtbyyKWKqTTUchi4ygkmdo29rqVvGqZlQ/vFHpYvy0ySilawMV/XHDKBpHcZt
lQwP/JEpPlednih3SpTXI8KESvthmV3j62hmRhOslbOeEjz73jXJNJQYqKxggXu7b1GpLVO3e9WV
4YeVjfUnvMIyzY/qYf2SrVE7+X07QIlMRkVnQpFNQrwk7kQdUGhZo6H/q7AteQv0dXaqT6qYNPhu
xmR+s7qBGDzLecvpd1+/TT0PFIW+gWSub0IIrk7MTO1RDeeu6O/aOVWpUZPk6+1VdmSziLmyn8nE
gqbIVv0gITmFioaGfDQrzH3TKXlXlmuLgB6qCNmTVS9KBs+htLITVmYNFFN37N972WDQc42M5SlV
rOkxH6L+pV/zCGYgOKujwlTGsOuDw7mh5SUHK9g9bcEXK6Qn0dZaT0d5RlverpOA+YeL5vDkrvNp
rkxl9S1Fd9W7ZhTYdUaRB6S3E7Y10QeZzP7kgQt9pCUSfbe6Ni2kOVYv7ms7MoqL4/XkCFnfGGAb
0u5sdQ4yoUZTp98ZFI/eXZxaLJAgIrv6nYFzJJQsF2JmBfaq9ClmSs0HglA3gdlV0cXo6QLCfNb1
d9B81qfU6ZxX1ZxxIFObvuxOkYNjmI9aWVIGqE0OZ01HrCTQIsub/axSR9hdo949LVktggy+Kkzh
Ii+/d1aJuWunKtrXlATlOa1wXLksxUL3BoV5/eyi/V4BGQGpHkQZesR+l7TmfBKuNYxPhld0VFxG
gl5KwjiSTjBt+dsH6m0CARKHBAzUAogmcwttnNQ81ecyX0JjtstHyWk9GVNSvGt7BUBL4SWQwbvy
xc7nI+HZt/GSlcFn0EGkcHjDtMAtlTGwx2i+tdTxogNLPRluOR6cxZ1VqBoN3FW4+RxUK65jGEmm
qUwZTZJ+yCakZFesD8zZ/m2AKKYV8tuX7EsSv01U1qzGQZivX8O46tNHG4xYkNqF+y+e5ddVNqlD
3kAVN9p2hVzUDKeiWarQM+Bz3T4Rb28YngXQB7kCG4aCxPWOTW4+KShfsWN52fhVmxq+mZdrEBPh
DorHn5aDm0ABkA6sIDHToG7bFB2NaI2xWXRwHeZAcyGZC/GlpapqH4Sir0QERTRP3azG5aOSt7Cm
E2PCZyZWl0rxM0Nx7XO/mv33uk7GJ881k+jOjJbmk0ffOwnaWoH7VkMKRMur8RTfa9cB076q1N/1
EZzZ09ho2VEXeeeL4rTJToI0XgDvdr1/eY5B1EJ3NFzc3H1Ypj5mjNNJYq2ql0HpdspZKRY68kni
/PYdJFF1LAzGiiRmS8QS5ZThiJPx6mJTPYkMejwtZPXfrCIRgxLs5lIqXj9gDK7XSRd3CSmE6LNa
xXRSjOiovHibJ0piAPXa/yJTrldp1baAxGhCAViM5PNqjf0dOEVxVyEAFBQewnO3j/0Ox5IOH4Ma
2cUAL7hNTKfVFu3ALDYsQD4/il4fq0BL1y+xESG8zcftzzXZsLdo1mfYUt57XOTrOwespG+4Y/na
lmt3r1bxiBUY3g3KqCL/llZgmia9uZhtQwZeZ3+ZvZp8gj5UHoSgt/slow/RlA4IsIXtJNnuamdQ
G3MOW1Obwqkt86dkSe2PkTXrGPsO9kFivQNakZMtOIcIU6L8YG7iBMnNGKHsMqP55IHgztL4IU26
6GHW1U/2bGQhIiUQSNA8vFBzFIFWmcNzWhufbr+3vd/BwEYm3XJST1fz+qA0S5TZ6txPAFbL+k9g
WwJyENO/91Udt/8oCk0ZQAJTUZ6NZlo+lJrTOvjBOd9LcyqOpCreBk9qO6n1RhoouZCblHkWqcXR
+KnmzUzRaJ3hyUJo7lQsQv/t2wC4EC0Nbm2JKLc2d46TJZhGCZYaxyn+Ni7KcOqA7xzUG3vbS/ea
fhC5geSWb7YXHyzPHm0xhTS4/0BUJwrEyLR2WRGMmcXT2lsPszOZgaKP91af/Yd2wxEQbqeEpVSk
qKKsIrcGFH39ivXFckaxJBzrHA0li5OEx6IevwjTaHx6exVDAM8I53Iogn5auocow8uhSuM+KNLR
PIgU8mBfX1r8GjpWTHeYvlBWX/+avKb1MSrWGBapbbzWXb2epqGKD9iEOycJjXfU1OTMk2795hrR
Ghd6RMcqSqM3CPHH3cd+tYfMVxWjO3iiN1MXSVmUzTYpSUrpuu3lTBOUcPLpBjpb0eA16hXpF1Eb
yz+2niZkzHG7Vr6NhPJAyloPqOXjP6MXxWCe4T5n1HJNlZsA9+K18IfYmD635agpD7gJZi1KCaIk
g4XJ8qFy1erVQeHnLzFW2DuVGOJmo8qRwfnLPiqWtlexfCx6cIQnOe4AnHv9ptS6VEx0wzCxAWx2
pup0v85IM/8YSgMbvj5xP4jIEt9cJY/vzWpyns1aqX1knBkepchc1+bYPraFoy9+lqseD6U5F+C3
IKQTOOW3A9n2WMkfSxuUDg1wIwkYuP6xbV0rdjQPTTiZpRMk6+qQtUzrQXa3vSZYhbOEiAlNa+Sj
tkP7yGmlQEDWhIDGYIkO1DgiqSs/SpdvJUCS28/0Buwpl6O/C7EMDL5EwV0/FMmY2ycS1YR88Q8r
tvtwbUhNNE2pH4x2Fhd3tTowlY3xwZwT86KqmJp6RaZcOqv5T9ZO3KZ63J29Cp5HNxfOYzGr996g
LEdxbmf7dabKEtOLjjfz/+tfKgDYJSPZaFgldvLOWZr0yRCJ90Hv7fZeUyqGQ70RtRhRtNUrdMzl
NXMq2fRfgKhkZlbrwdpVxofVM49U0fd+GgGYfhnVBW2YTcApF+zQrbpowhmXdlh8RhLmVXxk67Dz
sZD+sAq8AvpL2waG06g4wkQ1PtRLK96hzt49YzM1BkNaWs91VNrPyNDm5wRd3YMa9A0elFOCkwAu
SuDNAYNvmVdRoSO+h9VJKKzic2FXnh8bKjosba4OH2ccwt5FHfxXs4u+1rmNOHM+Twfvfxtu0ZGk
Z6+6NNKhFNFhuX79eDhb+uQYYziuuJCnrd09NC2tK5Q0jtTFd5eSgyqpWCSB19dLIYGqpL2LzNqa
u393+WLcL1X6xS7qIx7Em32VD2VTDFBcUREgDXu9ElLhVVE7xRg2ET6kaoIrj5Pnxkd7aeNzk6PU
MqOad4om0f6Rq+V6No3f5hLwGyiKZWbmkcob26vFjtltbfSGcHUBXRhp0XNZ9EfBc2dPZentmnRf
VXySN3uaWasHbzIaYLqWOTjKLgqokIbHguL/dDum7S0FJwunZ+BI4Ds2m5p0oPGcyh6AnggimRmL
h6pamod5OtLC236RcuuAhPJd0CzHDGFzJlfLmKckZt6eOGoZxApjlsG18kuLa7ZvrEb3inlvHwIS
OjLJfOMbJpdGT4pOM1cFY7PNQ+LXZrRT3Q5hnC4DnmGG5lv1AKfei1tfS9aSRm1SNh+7RBbf6npn
DwDPBq2tH5fEqy+RTnHL52aFhlHk2Bua6x9NVGYHRc/eu5AG7BJoI6E28r//OttghBEl4ElDdQKR
YKNQf9fG9XgGK2wdvPZtEAYxITHW5BKECMb4m6qXVH4Z8JZvQq+v1WAxSYiGKTq6MH8qf/yaXLKM
RV+MvqmEu8HLvX4iGp7gI+JKdtHnPDlXrVd/iwCWr/C2M+2B+XpTBnluefHXctFbzaeXnaVoahpT
hAyubZySJl8KVPKM/KyKRL+bpljrfasZYJLUIxR2v6jECFGNHvsMPBTXFV8pnFKBe9ulX3oroirK
EPp/X2U0mmmv9xZYq6xNu0DYpfsXf4f6t2UO/afaNOL4lI3dWDJWhQPnc5oINJ2ifh6svietyKwE
sKk5K9l/s3dmy21jWbp+FUfeQ415iOisCwAkNQ+25ekGIdtKABszsDE+/flAW06Jclrtc9VRXVER
WemkSZDAnta//mGjF61VbL3IwrzDLbX+xho0onV1dRo0X9HS6qxRlnbblYUVNDyF86LvCAykVxCL
IEVWV/sF0+FKmgOhHr+e1IfHIm47hqnr3r8qO58v/54wR1NY9TavhilUjazejZ5PDlOtpc4L11rX
ooNHzPEL+J5iHSKVffCI8QiZoWYX9RaKaxsWnh6F2PhmUGtoUdeOEoV4fr60u+/9v55eFYmaTfbq
ihBx7js4RPQ1Ek+o3Sm/sFOgh6ZmnoWF3a7B48PiXVlN7vU0BUcB1zfiZRwOW/WL5SRkSS8zupTU
nqNPmPAs42a20/my6bPK2pmV7JKtqeNwG7WRndGYypd6M+GZP5/YXpu+nhHqDr6SoOLepI2MdL8k
22ETeQleaQb1+RQowpjIEaL400PatGjsnULGqKI5MfZbZ4zTDKMITcV9nvGf+YSDTctmdFNjPmmz
af6imsVAb8muTsw11nJWicLiMmb/VmFSkyS/DF7FvmChMvn1yNn3T5/cWI+DGbMEAz62WE6QT2ds
2Ui1UOouA+/gcQpF0Dct+n65Tpc6KxCVVJmvq61RMoeyRB5LWRsSxEwqn5YcW6oTdRmqe6NfUvht
QKV+XxT4NM2JcBw/aob+dQ91+ErVhmbjdUsnN6YW2doOxyvuUzEY2Yiae41vGMu5Kq5//fOe1d4s
QwyWNQrGgADIA3j685KkN2TWt+lWkoeNOGkw+yU0DaW5jmZPcciKTL06yJSEfSJHNdeGw1R7eVBP
iMc2lWtqINVR9e3I+F9PLNW7f/03f/5S1TPE20Qe/PFfV8N9K/v2/tXFXd292vbl1zuZVuV/rx/y
401PP+JfF+mXtuqqv+Th33ryJq70/ZuEd/LuyR82JUTD+aa/b+fX99Skcn+B+L5a/+b/9MVX9/tP
eTvX93/+8aXqMWLi02K+/B/fXzr5+ucfawf5vx5//PfXLu8K3hbczcVd+eqky+/Kr93h++7vOvnn
H4rjHVH2Yl3JwRokn+L+j1fj/f4lVzui4wP4zpLAM2ZF+uNViaVt8ucfGu8C2+XkyErBLrRuUkhl
v7+E4JHBgLqWupqUhj8evuH1t0nx7SlxQ77/+RWgyzUpNbL7849nuMNKkoE7hdHW+i2oSZ8OrnIa
xrKsE/xU0kzuBFXAlV4k/rSg89G6Kd5KQ0s/YiPz1R31+NpRJ3Isli5UG41Ak2yIWCEqD7vlufLj
dhaGX6euvlnz6a87c5gCbRAnvT18zInj/UKzSTuxJ3iOj278z37GYb9zz/WhwwRsi53ks4C2BBvx
tDVolC8GAzPObp16rn29GfHBt6ekv5zneZc0s9QDPak5O4l6MoIqroZjenvpVaWDJOfaZJ83ymSc
qirAVe2WE0zqfOjftG5Wv56W+r2av2QPsRegPVm9UG2tlAXGgbF2Kw5QB93N0iaGvLrtcLlPNprZ
vsVdZvpYmQ2mMx7q9cCe6uqums3ydd2MtyRhqhdlTKxIWpSFEZhGKa4HtajfiWbJZ1/vvAjSut2r
fuwV432CPfZJmciPsNiMk0JNhjuonjpHgLkob6TbV4GizjRZ8cU6aanzHd9LONP5lYT/a+ZlvZ2T
9L1q51EcwqeJ2EpmK8EcLAVt3D/I31pV/nGFeLKq/A/Xnv+Fq8p6cP3nVSWsirRMv9AL+LZErevQ
+o7v64mtHa3CCBolqBnXSpkJ+3094SV6/QwgF4wCsfK6ej2sJ9aRDf+Ufg67I6LSVXX2sJ5YR2Dl
8Nbg5bG3cSD6nfVkb879eDSz0q2e4SuSsJLi92XNo3pAU0eRyFRrQl0WzEaiRUiKN3XFj5R8gtTM
Xrb4To35FCNrLj0kYHkXYkqMb25WOLU/StW9z0pxagKoN0Hu1ddIGfVd30G79L1CL//SkSP1vgcM
XPvW5LRuqHsjebqF052lNnS1IBGxed66Y38u3GF+X1c6DnuJORTv8BPUb6HV9KStZsup16TTWcT0
Qv1Ut20aNKySmylZLiFPNP32P6P7cM9cD9Mvj+7y1ev7uv+cp1+ejHPe+zDO3SOymxiojHBaLOs2
9zDOHf2ICQAAQEMCq9n9FHgY594R0cer2whCVVxp1sX2YZw7zA6c0tFJQZVG8/x7++beJejxQIct
wnzCnIGGDMj2oWlTrcCamY0c2YKkCXUmyHmft3gSTMs2y3LxVodcMW5csyPHb4k6MWw7R7aNj4w9
P+s0tdJDA9S7Ou2sfOYveuqw67VJAn31SXq3kIZhhEteGV/rIqqLMOPUR1Z1bfa3pcCgIiAgCkaW
LmPoRlWTtuUJht+VHSIcdW/TUiNHjFW9nYNBGgh009I1URBgDFwEpTMTVZXZnZtdlHnRxZBnRmoP
r3fIu02FOZM9WNFaDIo5My4zXVrvNJSAdaD12GoQQzUpNPeXzqk3UeUM915vObT8lHJ626qpUxxn
FNYTdri2OcAtK/qYkLIOto/iJernxPOir6JM8p7gFKmb4aCP8g1M1ty+KLWu9oJMrfqL0QO0OhVy
AfxHtOFKH8fdouAYuiDK6GiZEOQddzONzZi8l62EpVpcMl4x4u28Pn5TCHgUx5qa9zuNDDc2rLJv
rwdricdwlIu40+Dd4JVs8248hMqp23D+RvVv2JGiw7bDpTesJtknnxJZqlcK2b81hYxbUV+YbjFc
jjPq0F2Xju37rrCGjmq+xHBpo6AW844b9O1vdW/KzGBIveIcVwzyBKJ0Ki4iPFHuRscVV05mOZ+x
3DQ7pFxzxnJZ9ShEtVisTq79LOixefJd3XiZGxi1q1KlTUDVYRIpxufFmWL8uCax3MaeNY7+6EST
6ms2ho3bpkkqzRe4QaXBDA9wgI+h11BkDJwOboSDrNPvhmWwdotSNcapSUdZJ+R4xKCn4nRKCpml
da8VkdPAgXERXdTWIKkP69a5d/N6yS/XcuW1HGCWnAtzIFO2JpItCxcTNnngESRWhG4xQZHMI8cp
zipgnfGkVNq2CQYdh4FQYW7IsJNTHQc53srwJbRGphwbG6yD1GZOlLAvLCrlGpfkaIdxqXlh2oWQ
QSyxgw+IdraM3YTHWUGe2lwRx1p1/esOHVOPYMYZv2jFiPOOrUCA8mOVpvl5Kb3mo9AlIYrIIKIp
8CReBL6jt64VKFizn/Rm1+lBb4+qE7a2MWih1Ers21G+o6pw26x6E41LlPgNzh1kdsSr/emMBaf7
sbeUyN1o9KhKdqdMeS+7Nsn9zpqUd206jGOYFo71zh1H9b03jEVEWJ5eOjzxwjKZWlG7AfFwoDRM
zRePljrcAaGy4ZUinRvmwPDZKbPhWpkmKvZ5gJyB3K8o/mqLaqBqzXTQKEKCtDejLO7nqG373WQv
82rGlUWaP3jo4Eg+NCF7WW0R5PkEnyNL4u6LHOhABGO+uOd1THAN7qkN08bB/+Nt0mfWJej0PPps
240Wgp8VW2cVvmJqT4tv03HwPilyfm2oSanXfi+nvgirOoMEREOprkLdaukSK5rMahgkrokrrNmi
+vLMvI1ZfpZu3lRT7ly06qBhfO9YSOm8if53UA7pNPkLVHfjTCdzPmwKVf1S6FF/V7amvWysMfFy
3zWh/ZMIuvTabqL3eWsKUXaBXlraG4tBWF/aqzUpWR5Wz5EWCNePJTTPoNXnSQ1yODd1mA4MXeC5
ROh84AjgmvIItNCK4/gzPhnmhSozi6K/1w2FtTODbQaNXG18t1KqeGsO+OBu3d7IXlIcHmKgkIAh
c+Jat+ZvGeAmT8s124jlslhy3ERLrW0iPfJ8jSDzF5DWZ22L9TKwDdYalDLzWStOb9WkJ1hh3Ezg
EpL43laxA1UyGYBVxEUi1DawyZD/RH1lnWlL6fahKZeXMn3XX/N0j0VTjRZ2LXjxnDgk9SUdfJHG
NpqNXRXaqduL4aNVi+62SUuTg8WPY8hPKsgVfHt6KYwQqbKgjhAmQh/q6Y3F4NjTujytN3nVI24A
LyXPLNNGnjJws6udt6BzXpgUeoO1kcr/gg5PT3XznxPi4QnR4yj349GsoM0TVGXX3pd3X5+UP+sb
Ho6F2hH6KOhtwBac8KC//TgWUv4AlpDvx2lsDWZbaUgPx0L9iLw0GOE0VSDU75llD8dC7QjhPA40
5GrTHHeQnP8GnHI4YFGUUMPTKVpDIMjeOpieM3hOWTuNCA1QSKIzGnujIAc+JnH2JabhM3Pv9Vp8
XZhHFIT828G1tKpISDHrRNhYnnKR9wM1VmTaK2/7k54lrHlZnmwS9MLzGNfXeUp0dxnPdejObIeY
f4ggI51o7Bckc1lpbuxi6bZzrPS7sai2xVBBYM8IRZp1hWQllyyoBY+9wMBszbdRDVCbVQvnR2nc
PHrgP5mLh103fhlIubXmBmCKyJH96Vwk7tT2sojLLwrRfpIKINCmbs1C4fxsKKzvOZQof+Fc8K1A
e4JpPobDDpfXb1dGvbgOMerh9fVH1SuH94FAqVJAjyjjjTUUZYiq6yVDhT0g/Xix4TKrJgaWCXkB
9OAY348vU5H5k/ael4Yj2oo2bC213mR90oeqVzoRW7zRhrpwozwgMSr6IiMRf5zr5X0zitkJtEyx
3zjKcuqw1+/qopCtb1Eo/JUAx99MMG9LXzPHtmcfq2LPF30vziZXE59EO5FW4bhVSwfKNs6MJpMn
/Wh9T4P7D4rzCJNZHUt+sYr1d1/v2Srq+8f17fqevxcyjEXpyCN2o10OLvN0IaNLBISzjg8oSX8v
ZPYRwwXGAkgNLWne9nd9ax2h2UdaaULmpzrGNvw3FjK+2JPtEDInVllrr3UV/WFw8HSE2lRu3mwM
fUgX6X3U6gvKDcl4nShxEtCcR/fmJxP+J6gR5EaMs5kVGCNR9j+9HLVXVCGvlWHLCubTjXflhnVh
/BTD0z5dxq4Z/ZTu6+RbMUF7VT/Xq8DS0E7UbJGqb2upigm30+sfWx1T37SMlNckHc4x5cRs3ugl
J7WQ7hYe3NgdqjuLGPAd5lkwgqPG1VFGpadkNpenea7rbxOrqOtgkh6e34Mu/alQT+Z5mbrAtiLZ
h7AhIerZcxL7xTLXLJHRkN2MSUI4s+EN4oX1cM8SebJe8DToizJIAEJ4KIyVx+uFgkcBYdLr7fHy
5lPZFvWtPbI/bmxFNQK9YdMB5R6ciqO58ol/M/EaMnNQYIVSh0pfJDTuFrxGS2ciA9vJbFGyUVTx
rUD9FXhZSmsZg8l29pdyQZpjNRnSJjH0hU+BqG00fJ+/dsMgBFI0zz4dGzGf5I2wGl+W9vGkSqug
kBbumZriDTHOhnJO3CWcEwRpje+Mel76S6HFN0acZB8EgvQlSmlV/XogPfNkZdyCFqFqRAiGP4lx
0ApcljavNVgIoTotdL2HHNaEG8sCQyfXHfxZE/U5hinKTgMwlFpvsYvEG5kUaqCnmn5WatP0Ro7q
6lfK4Bm6Hj+TTH2nZEW8Kwi33Lzwhdel/uDRrvnHzLBVxw6L+umjRYo5YoKXSxrQkaDt4kbHw+R9
SNto8h0TZh4ZuqlvTGoSlilUk2LxrB3mssMLxsDrDHv2PTg6IQR3Vv3CwRCTuUV1aMUyXK0nN5Sw
RgAU89Kh5Vkvk+fD59s8AuYwdmsHO58QTePmmZBhFqNl6ax2Ct2p1cIc/CPopDEdYyZrb+D+uPBr
4ug06wQ+ApUdB1oeVS/d/efLnEFwD8Lc1R0E376Dr2MVUemg/+rCnDysc73K65PYqDA+TFYsJUrG
4kY1IkvflIWs7xAxnaI90M+Izy6vHF3ujMFdyq3g0xN/HMroYuzb5nfdjTkEsTri500PEZH6YXt7
kg3ABHn24TLaeph76cWilacSbOK0d9EQSv3bbfmt7fuqvi/fyPb+XtLbPWzV/ps0YoCJH83WZ5XI
8V0q08fb9/7vf9+/He0IeyYK8bVlwoHxx+7tmODMQNbsY2sWDMZcP3ZvXT2iOYNmQEfdwkxYR/9D
GeIeIV2GwkA3niKBauR3du910Xg8mdmwoY2hg3MxBuH/+HaP94vFbQ284hJnU6JMYOes0mqXZq53
Us2pGZFB7lUXzjAo91OXySt7aiF6PLpTP9nR1ys8/wagFKAI6OwPVRi6aDIk9i1ZoWWVbdvGoE2Z
lBqh2NELBLTDhWv9rfTWKdwpuLh/B4W71bRKVKijvSk0uk5qvWBtAqb9wu95fke5DhQlHPVJZHkW
F5W4OYB9b5JpPmTqVVvNSIuaaqUAC2ARE2e/XB43gIGX9tRb74ep0tPtr2/punU9vaWQBKhhoadD
RcZp5elD9ZyycYTQzc3cNt2mtjv7AstID2OJrgDgs0qILtFLvjxEyD67LGIsNlMHN0Wep3ewo5Kr
Hq2GZ9YGXriI/SpJE/VEMXMDFmmi197Gm7Q2PpGtNgK9eg1IJkxecFyvzqqrGBHrbb2o4+wPWW6d
l7WdE4w52M1dlkoPRXQVkyolgAXPYBS05OiJJZvZCFG5+56xTBgxJdGy5jiW1DJ8Uw1tNzFnb1W3
KqZdirjK8VtHpOZX9Dh0DN1aKRFna2N0mxip+MDDEq+d3DA/u1mTDduZHUEeF0Iz88CG5fY6nr30
E0C6Zd9IK8mLWzObcjzWrLkRx4QM2R9ja47MSyP3kv42M+ccypWAPeyWmaYH2h5EVInffe/soUVt
Mr36Mupz/U1sO4CP84pDLntIEqCT8hUIEqiy2sOW5Ypg2o3QvhgrqqnuAc5qD3ZGe+BzMVVJFsce
EDW1wblw9zCp5XDbyXlMyBPrIQhy0nXzHFiVQWFsyz3cSv8B6HXYw7D6HpItqrFJQrkitWULRk/R
vwK4IIEFya0OO7HZzwQ25lFvXbor7huTnQXIiE2F508rMuyMRQrsTobXl2IPHbNxASNzfFplK5rY
qXuYGQgWyNlmooAn5PW9Ap33zbIHp4dJwGDXV8y68VIz8WPSlVIYiaDaJfA2rEeA7lwgV/NB5Dll
mysWHpECFCxKpx23yjhgqERFcpNLJzn3Otv70MZDcj+iVCdaW1E9oibdxfiQG0OzI/dW7hxTcc+K
bHaGM6F45seGFt613hgVLZ1ON0/L3kOs7tBbuZgmnNBBOzTvZkDF0YZ2CrHN15A8beOsSgG1dafb
4Hvb2MFYquYSDODEl5OW9Cjai6nUQg8cMfUtXUneQZNJbuo8y5VNatZej9Wya6dBjhHHxkUeKt4V
0ALpRMUpJ/PTvk/AOWpkGuXpZIpoOfeySRRhrRfe69Txmj5IFBQaQdVlyw6YVhkCfXYtlKBRCciz
9MqyhF1S2dWxOebxZzrpNgbLXi6gxEQ1KSRykKbfeJX4UjvVSpGTC94fa3enCvTCVowrYYwyCuYS
5tQmA3y5FHhNTkFaRMtrulLVR5e+3JdYVqnlT40S3cyVcK+STDi2r5EZd9v0DmNcjFp371Ruee2l
qqkGNPvFzZxqMt6ISM2BOdJCdFvXUqx3pqIWn1q08H/RRFNc3yNp61PHifizFmNkyOKiJRznx9JG
lmxmhXpMlWpFV0PezmihPBi4AaHkPQFEeTVpPmt57gaqCi2c6NeMeaI5wru2ByuRoT6UFLZFZGSB
VuKx6NN9qYqgS1Emq1IYmW+71Adh1q+ZwXajqDjI6pzufDjQmr5N1ao2Q30Edlybe8vHRrGVBAMq
Wd5ZcTWVvp7ISpAS2k82C5my5kQMIGlMVrfVwxQNSRJGfTtrlFwd0mhSW/L4yqg70QVGVmCRZLv1
WOz6wagT/KNVbDPoL+XqbqmnNvclc2ehommSDg5xmbAMqKnO4jK4093Ut4oTZpVTqxsVegOqPMfA
kYFzQ4zwQLTGGEL9UpNTzI4zK6hHYZS0/tzyzo3N4nph9CZwHxPd8I22Wq7sWSk1/MCH6IvX18Lc
Mt36j3msqG8bhcYKMwITE3+CWiz8VtVH4E9Ra3EIeNm69F9mgxT1ts28EA82621RCekcl5Uh2rC0
3aE6HXvJyJyy1r7tQQqEX6ulW5CW2WXa8a+30uf9DVQZq9AO3yYOXIj7nu6lmu32qaQk3OBuqMR4
UOCh8dlMho41bsk8+4xteNJPGlFw7Ka32LXILXXF2kIXsV+yYTgsQvCppCpaYQ9yp0hpPMBaXPjO
oi9za0Ngl3WTdzcVthanYsnr16bDk/v1b//Z1VCBYL1LBAyqhoPzEn6NS2V3wtqkeaVcj3gekjGg
uNvByE0aO/L+15d75he65n+wA+BmCvWUg9PB9VpE2S0LmrkZlri/Sdy0TPAC6Z0pUFsSpXxLlEYb
jImALSGUWS1vdenCwKYXKcWGRm2Xh41p13OI1S2Nt77sSHXEJzsKlKGcxwsDAiLkoVzp5gDiQirv
MZNMvlPGf6sm+ncnpoEyPXq4z+qh07vi7oCYtn/HQ0VkHxFfgcQTRj0C1j1s+Z2Z5kDmoVVDACqR
HXDCHtVEmktrBhU19Td0V1RSAA8PNZFzBBCxVld0AEELcI37DUQTy//DkyzEOA3FF+wfhPq4hTyd
9LrMZO/VmtgumtpACBj11a3GpAM8Mi85eVZlvWISnva6guje01UvGwLXM2WY/VydGxmY6gBttCg6
os/wlDEnv0+WiB5I4pxL1TIKxAS2WDaTQR+9t3Pl2EnzHt55P8y3pectERZK6ECCuRuy97V04nID
tfU0iZLi9ZwLow4a6dizb8cuTNPRyicTiNHkqJpH08ym0jgkaS9YCEY+VsnGO8L31BXZNI3zPNKr
D00OHNnVkc0X1I3oys2rcvA5WZlAWnbviV1jddp1N6qFd5wYxfTOdpW8YnOVuH00yP2KoGhGU+FQ
xFHJ59B0WZGJMUHS0ab7WPMg3aVNMd1qcPuOJy3Li0BdtOyEP4L3sdBr74kA1z87KxPHp0+X3vW6
jWNUo2exFlixpacb2euT2GhLr75DjGe+x6SAuJ6RtfezkzbNmTmOlrNJ0cTUgVoTcOBLDLYFBuuu
8pb4SYyo04qAVYpwE0KJmElOWfqEh9MhzfpQOx2bHTooE4BPVzvdb7QowmdValUcwI1QPnmTQPQS
EWBibuNlcDetgSNBhSVS6RfIAz/ohZF8WTtqrl/ZdXSlj5WW+hGSHxQ+iyc/aVS1BowE3WXsgPEt
58OYiQ9YongBegt3CFMtExzWKmlN9GKU9FNrKnWG1sfqzCCl4rwfmh5WJKZm+G4NaSu2XWelHwY9
wkzXjiEhKSRv2v4U6WO5NWVWEBSgeGMUDFHSJtuoH8wbuzOmYpfIZDw1ZxO3Ey6wTC/Zwz6r6OmM
r8YKIAr0SZHOPJ09oupslc9Nt5aelJuUh8jh1tS3kq36hS3qebGNYHFVS5K5xrpxWNLnJD3ELWe1
bW0114qzCDhtI87jVqtsusRbd4J0OK/512tNqOM3JPQ/K/2j5hXG2L9a6S/uWgkJuenZ7P9mIe/f
9NC+Uo/AA9bOFbALXMtVu/A3DRlgjL2eHDZQKJzSfgBgmnm0YvOwJpELAjWz3Tys9eYRSz0vrak3
e6+L31nr9866j7GSVW+xppy50D3Zdg7js/KuVytRJcQ/kK+R+AhsomMxlwSz2vRx3hZDYp4Y+L+j
5zZwwIv78b29dOZ9YSfRXa04x9jeDGWo18IrfHPSm/eaoezKtq6uh2xS3piyc88XUIu36eqj54wi
3/X6CBiT1eUnoorUt9WY9vddbd3EsdPYPl7nQziVQ3Mm8EO/6gorOk0UC2OUqnUMX58789JtqwjZ
lUf/dhpc7SuJ0tYHJkh7PQ8Gp3waUG/iWse0cpKFlfhLasg3Qil12mJ1/hccSY8lfNYkaitsEN9p
VLdfF1GwjI/M0hvYkz267lrmvj6ZJqVebhiDX1lu4edysKqtMXTuSV5p8yYy4uWDbUcIG9lCLirw
h09R0SANaEdUEapHHkA/O5APM9RnJ5WX6V9R7sW7JvO2olev62jUbu2yq78S5CTfGQp1pm/Eqnrs
6KUXTEtNFZTXTulz/G1OIKXlqo/80Dx1h4QgsXnqRz9JspVB/KMP+xNkcoXJng4NjibrqIWlTq/j
0H27zBbNBEkqQ8sm9zClyXqizoob7q/yW4vI/wkI3WKf+HH7nx0ZLypUR/dteyefLiS86WEh0Y9w
HljZOav/GP0nntfDQqIf4cLhkZJDuwgLi9Ve/4HQYx9BCKNhQ+mE7G+NBnpYSOwj2tYc7/iPECyg
ff7OQvJMhc1RVgNqhWCDEBg59rpVPSKEDO7YUQhy+ulto7vFCHP5mGTTrjdz9OCFOWqnI9bbN0Vj
V/fTMtnXqbJMp0T3KafgZv1HO850Ej2z/kzPzfhkTvX8NX42+Xf17G+Nt3/38mTvfPTPY+3NHRK3
V+f9l/Tu8WDbv+thsLFrka22ZifgDrvSLv4ebNoRmhWGDVxPVDLImP4ebOaRRusHCwVcatmiVnbC
w2gzjjA7ZxUBTOCcB5TwO6PtOQ1CX+GIlcK2CoRRGDwdbe1MmFeNP2+YzsYWAnHqbbpJqbdqlaBU
mawvBY35N4DH8jzX2tFiV+nyXTZXZ6xj5T3WV2bFGdfBYwuzStMnEXO5k26cnMtxLM8XWxXAg1XT
SHDApL/Sp/bcKDzzOlN07w5+c3odzwB8SppqQQzy2lx0BAOSCiftFB9PG3a1VszqtqAkKjfSaoZ3
i1vepJQNWaDmUXE8yfj/Yyn9tx/aq6b5n4f225bT2Ne7r68Qmr56W32+i6snQ3x9999DHEcsjuec
zlj9Dg5mqzhmPVhje4I2mXH8sJ5Cq0QWBnVRw9gWSQvr3MMQp2lp4iJLlBahWhaL7u8McS7xdPdl
WNvO+kGczEgfXF9/tJ5yaIynJra8IBnHfjcMnbEZp0l+GzL/SOPbW+092uTxh8BuZSWBrEbwzNzD
iTSmxI5O5H0p+JC9TQ0qw03eDRbp5uR8fcwSU1H8OVUaO1RnMWmbBfkrsgk5TVezVabzdsGvBV5R
rQ6IQlbEjBTKHsGJYSNO6BJVn85rw+yvCrwE8s3iutNns4gk2wGqnl08FfIdB0oOSXqJY3U4NDhS
BsSqdB8Xq26v2xkc9qyzl4h2GWSkmzztdcRBed9KZP/eDKVPUwoAaaywrJMoR6Z5IpxmuBZMedIc
hnq6HBCZ2BuPE5dCA3Bu2qCJzPK8KKm/fVGWPT0mNArAzyY/L1BHb/lrdMYmDsiUq65QjKfvUoyB
BL0Yu3/XsEWNAVystKXsL+fzPncE1jhda57oArHcPKZ0SOxCH5YNfdZm9Asg+sx3UxXdRJWhbgms
DJ0qiDiJdgMHrbfF4i5KWFmmfZkYfdT5DZlBN6slbOZnSx5tjbJsYj+azMgNTJm7C+gC6HdgKpl+
SbdV/5zFLih9YU/u10eT6OWjIN5x4JGgrqvOWgedYRY9HoxZMUndmVslMJbOO+6mRQeoT76L/v5x
MB6Czd8uA+0YMj0maHRSn15mLiNXegT1APqU40mWOq+7QdPDCo+cMxe8P0ijKDrTRNUHTFtxPkXi
pd7xAei7/wpweiwc5nAR4J9Pv0IsanqJRa0EjpV0F/nUGsdpl+r+YiY1viHQSn59Z9c792T+cWdZ
ZPgnU5FF5eB60jQQPalCCeoCIMJEsRDmsssC0ge13a8vtWKUh9cijYrrwITmHh+6ZjV1EqWdK2hW
yTJVdo2edh+UebDJ9EsUKX3DKK0lVCpBoLFtddcVNQhRtwWGFgaI2zmAf+IGU1kNV83A995FgDue
bxpDGshRYplELdSkYc30cYMZjttmAkM/oxDLbpLScy4ENdy3FMP/nOce4QmgBI8e9bPa4W3fZt1+
xwuAnavuZ0YL+4/4vvPByME1hiMaARKQxvd72AP+rB9xprJ1EE8mwToLf+x8Ovx/9C0AFlDOkamt
Rcb3nY+XOIdB1lGRniBmxmb3N/Dndcg/mhKcOpkSbEpkklCacMR8OgVn8s+jRC4QM8dMviM4Pva1
sarW9HdkmTL9a2hF/c7QKk63P04KP1nkDqbit+tyrF0tHlZ7nYMKZpmdcqwxVNxy5/SQDbd9LTq6
qala9oP/62sdTMX9tZB/o9YBZ2fzPZj23Mp+GIYZtZ8bZwFKUUwliUd7YXFZv/HhnQSxwf6TDZ5j
zEFHqetMp7A1rkLnoNjIrhi3TqRlxzS1ytMRB+tzpYo2urlru7E4+fUvfE7CobhUWdtYR0l1OjRv
tMY+Xtyca09kqG2cBJW5slxUKmpLvU21TVsDq/z6kj95gFQX0P7WcHtadgc/17AiISsVCeUYNWkQ
lSqh8K5YAquxkhe4VD+5sxSfq+kpP45V+2Cn8rykbkdFwR67q9NrHSVp6C1leoJhVHZGf+2Tlaln
+Oblx7kE5P7179yTvA+e69ojXH8lDpzwz5/OEFvpMq5tKZt6qNwgqZ1lR9PFwGAncY+LUWtDQ8eS
0y3nfpuKBdBMDkqouSNMUToBlO9BoqbWC/fkZ7ffoEHLN4N5hR7t6bdaNHbMqjKUDU0Yb2vjsBHQ
ISKHN8Uo9PfvAF4stKjwcmYRe5Z43Igxzc002eJgXJ1VQ2R9Tio3/wRsaN02AwiiZ49BrYrypM/O
FRSQAWcqgafT1GyRriw3mRa9mEKyd148eDA4vIG0rOAsQUMHSxdOszVa25VTPhl9SlKxU/iTSihl
mNaeVlEe5u7bPJ61S3ysSLmoxzkJCvotl15ljKejPirve3viXbOWJ2GHWjOIcZ2BcdujTioNh3Zv
EYdd65rnaax8LjIaOUR3AA4qU5ofC3u03pDT52kvLFjP8J2VMEjc1qpzoNfAuH/6dDMHr1EYf8qm
TZxsaw1Lf+Z4AgpRV6nIQaMqUf+aoorczRm9bWiYclULz4PuowSuIZ5NyXyBGp5TQj3U3ntag/b8
/9g7s+W2kazPv8p3OXOBCuzL5QeCIkWR1mapbN8gvJSx7zveaJ5jXmx+KZe7SIgljmtiYmKiv4h2
dHW5pQQSmSdPnvNfvCoIQpRctOkSYPmVIQzPK2y0gJByinGRWkTYERnJCaMnfz0XfuG1dQzeqMjR
48rAYN3E8L0fmjRUCoJv3h1mkMl3sdoNvRtPvpS4SuUD09e1VuP5kQ7A+KKhqznA4XJb1QE9J9R5
ZUivwWNZzMNdVMnhPdbF1IGlYrRuojAx7qLRSR+i1ADNkyNPCEMUIEurb0CiqDtIccZDZPo20j/N
OLkUkx13gFXwlNCZfYrJF7+2OppiSldfahy9Pn9oMCMTCvjW1kWUPv2aWm/0RqDpPtXrqH9Ky0ne
IO9lXDh/zo+CcRK6PTSll6dciUmILzkyYn+B3XiDOv1RlKZ9IRq+ThdEr5x3EdB0+KgiLB1dlOHj
R3NloCgIUaH1jHi2PtSqliEEnVMe6q3A7cqhXk11rl444s6MDCyGZAA+DmeALe4SRyPHTetQpmyc
dW9oMb4tU8JlPaGbWjcg1Kwn6NDhMyZW1oU3PiPjJmIMy5sMAjXoZX++Ds1ICmPNWWuFrBVwHmz/
Wevr5rPaxEhbO7Uh4S4kS9D8B4y05Umet8WYlahexmopNIytch8m8vQtbvx9NWSNpwp3TzfJUVf1
1Vi66UNLez9LQZm5Zp6HD1KSZ19p02MUVzrx3dgl/oXryesj9UfghMxFAYXFeTqbY6lVE/Kczjos
nf5KH2znka7mA7hrArw1dlegZ95B7Ao3jjReMsI4P6VsOEA4UES5HZ2OnoAckMBfOesiKbtNW+vh
ypfyekVb3drESdXfplJWuOU0+J4UF5ywipFczams3cGsn9ZVbj8nFipQIxhcD4lBSCmyBfWq0Ck8
NAOePfWgeqVc/hFAnEeCp/4Midp/16oQ4y+cjuKYOT2GKEyBrSdO0xNG/ez0ZYJxVPqwt6x1FajW
w0w4cX3diW7CrEVeEwN3tL2o5l9Hra97qVE512NWF3d+3QTP/+BRkNRGCFqgXTBLPX2UMadxFiUF
e6ROag7krv7cdzMmJ1rXXNuzIt1a4Uw7S0dfsWrq3gV2ule0un248CAioi3nRFTysEVFffXV8nL4
mulAI3zdV/Uekts16gDyNcTpaE+Ghu0JQB1EAYP91Ej6lmKDs6HQkHplpBoX9u+Zlf7iuoiGHB67
iOOczkmoqX4mkditK0S4n2B52QeTnYrWTV7Brwks+HbKZ9ytpxvJaqoLJntngrIQOSdacofTzeX1
qsCZB2kbRse62z/4jWNfaZn+p630f13Lj6/lAoD4rxvmq2v5jzbLc5R/BRnwcj1vwz/+4wdrP8r/
aE4K0+JX/SxMcz1Hs8kijWahYixDJPzZ6EO4jKuc2E0/ruB83J+Fae034AC08YGC4LUmuoM/69Jw
+m2Mt+nW0JWBUfNrek7L9QNMAEgCmmrAD+hHLomDviPVtjQ3iaf0OdKvmJXQ8TCdvilWpYNkE3q8
iQozQNOe48kBw6gOjX3Xt2nzJLeVKwOkBKZeqP6VDks93qi+EX+g9S6j1jMW+zKa2nClSGrw3jYz
00PFpHucWixY1x2g3m3cqBcsa18BL3kjSmLcubmOyEJe8HQ/RkiDWnqcYw8YNY0XTHZ2p5cDyoex
Fq6MqUFvqGms943T6h5uTulBqxv9vrPLZAP0tKbd0/arMVbuYsrCO9D46OGEylNiBgbqI820bfO6
2R4tpTPFiuX1mmfW8c9hISDsBc15cde1ETs0pClJvElD6Kkd5nEdDNkz6WMP9LxC8tpvhgtxa1mf
ZYr44EK7mk6vJhogpxPFR3I0hInQuu1j9SmJp+cS5RxX6VCFKSz9VjVr8yqmO7LCtiO6QoTbuRC8
FDHEcRgXjwBaRVx8hTX1S43zKOeyKq5MVs8jlDmcKVMLEfbRlfzDqGhouhqhdZAbu/YQ8J03ihRj
rz6p4h7SSmsTGvJNGCngtMvka5kNL7Zc8oVJOqM2AdBN1FcpZFPRXcq7zyDxsi63mCTtOeoPHdZM
tTS6fYugUN65VV2s0vjWbKLVLI87OAT7VPsGdgX5qWyV+IY3YbAeZBvyjdXc2Z5m5Z7mfJzQUQf+
V44W56R0FTmPdXfJ5/jM5OKQC6uOooJFX3VR1ahCWiGZasZeg4MtIJoa+kZuhbCeIbr00lxeSKBf
FTKQdwDMIEy4SN8FauB0QdlGrzsdTBgSJmm6Guz0Rp7KeFMg9rROs8Q/qJ32pWtjy5XTAum3ZEZ7
akDGrVE6NMAROty0fp9eeKzX08BTQZ0XTQAF99dFJto5dp3KHU/l1GO/ovKvroqyrbfE2MLDu+hP
S5tfOiv/HSAw1ISOgtyr8/Lp8T+eozqIzgoFv/zszwNS/00Y/qHkgrqvyOkI2D8PSAPiKF6zSEK8
KP6KPP/nAWn/hm4swAVQA8gEI4f41wlpAYVBYfjFQwDFEaSHf6F+vTwgX6ik9I5IrjAjAFtzuqgl
8DhDAFnNc+DQqdG0mWx/fTQxZ6K/WIHHUXA5xCKDRHkTz5OBIfChOagl5L6S+NY7j28Ps9wIP4Yh
ceCaCdxDXZSzWpqKQStjs+njqVXo2R7zCA89/2ep6C7suVeBXYxFWx0oK/14yu+LUOAYsGDlefI9
u+9vQqVFAS93EwX1Mn/aoKO+irT+pkBuUQ+TXZRN79pJ306BthWz6wzTRkbr5e3XF7O4nGXUk2Sk
pQkF5FWnH1JBVzAt5hHGTig9lFq6FS7BidLdBOLDoh0ZpOOPbtbftkAvDblIRXQ1mKiqc8fM5OD3
fGJYmuh4ha3yLkZ5PnCN0bmQ/pxbrsdvuYh2rZ2Y5GG8ZQmOPobnFOrJhWTlpSCxnEnuf0KYzLI1
2ESnMxlbE4XqoOXj+sXdLOfYN+lbibGoUB3MTD/0ZnfTtDHygsWdrOuXxl9e/sTiokQk6rIYoRHc
T8evdaNTk6T2PbP/VOr17dxm3tSk2yR39rYf7SDD7GLDeRicdFtl9lPYtBeK4y937uUUQPaAfY0P
oYD8nj6Cg7tUoPWZ700Z/Zg5/qjW2b6kOoVGzVOOLxsWcK7cDWstQF9SEaLTarSzw9TrFH+dQ2UM
gI/T+r5mKezxP7hJHBChcrLty8E1uuLu7cUv9tvr5+WbkfCRFwuU13Fxq8Jl3tTDgk82mYe2iVep
FKx1lc774DxKTXMDY+CQy82Xt4c9F9kgnwgpO64rUM9Oh818iw035KzGfPji1NldWfTr2gwf3h5G
XIdevR5ZGgVQFAI5FhYrQgtsxa9bbFUTAMhJeZfrdgN/RFuXbYHdPayyXt9Rnb6SE2kvQgwg6bUz
SXt1cvZDnt6X+byhhOBK0eyNVnBvJsM6A0/cSgihaGioy9O4sePgSirSrVNWt2UwezB90VPN0FxB
OR31UwZHH3zz9rsBBT33ctwfhX6bTHtx8e3m0LYTqbUcL1ec96GV3aljfwOW6GA2vpciIE1rBaMH
HKTmqL0ezTJw2+Rz1wTCzmwXazol7OjjOMJupkRcUrIfxtuK5TdK+qqcqM75xqqXJniPcNGsOtvm
Vn+FQS4R0tzOc/ww1azLunChBGHjhAKgMm1UK92Oag/lZ/aCJtjgnYLkTL8WMylH8cpXiawo7CrN
8MVqUFSsjG3NjAb8+9AZ3hlVdetnnyprBCDTXMe0LxFcu+rG8GEaEIU1nNlDHAljkB7BtiDbO1a/
9htj5VTxx9EOkCYxXD0r7tjl+24KVhZI8mBMvdZMPyJ4f5NZ9rdBk2CWjJsqgkgfxrt5VHeSn7s+
RGGAFVvRUjPk+rOqR7sozu/6KMhWUljfUq492MG06c1wYwwIuII3tAL/cXaqz1KJqkNZj+/UgW2r
28+ZEj1YCEpEVWp45Zy87yd87eo8vYsdfQvzdC0F4boL2lvbluhgRd9sdIA4jDZFEK3Tsofwo/4e
xXxR036OxbmAIio6pOvWWmG8uDY2hnZIaoR9CB4ikBTm95C5FXFXzDWa/+CJ1nr1iR58ucJRcVVq
xrcx0Le56Hxw7G0ts3xQ4mxf+6mXzdajNAw3aSRd1bm0F7+r6OdNMDe3ThLurNBfN226H3vsVQfM
dCxj2kBXeo9ZxroPwp3QpUqQhc2k+cnXjINpsPCk+Zr2w6ENOtg76b50xk2uOvsYnaRKcu5F1JEi
eRMo2sFOw41qCkKusQ0SYRIbPgx5T/G7dPIVSPsvUyZdoWEu/rgIG3BsNgDBUueRou8TrZ712NZc
w6BeuYOS7eNK3pSoGmUW+1ZprhsI6rKvczcLdxIOrXkS70wjWA+w4LWip0UzeaXfXqe94dYDrPGW
ibXM6yjoHnyAYXZV39IMWhf65GlT6gVV5uUDPxOwCK2hXQFC/IpfUOIWMkIjan3dNfpOfOow5X/T
C0ts6Vnq2+tBH9ZKlWzloF+lldCXlq70YLyiJG+7jcM67rvrFgcvkuNdMs10nv2XNQD0dAda7vsE
2b1S/XUazp6lBo8mLTY95XThYDXV97bSrQol3hnKsA6Y1lp8GlAISh19bGgk6hlwNdZJn2Vb5Oaf
MnW8EKHOBXmwJNyRsTvnorUIvnNdmalNFw1d3frWggAY5CDFDfXCsf+qsCOOfVEKo5ZNLY2S1elh
Evt6WlZA1b3BSb6H7OLaDNwgLe5SY/IaRd9FU7bF15MaQtGtKym/Q176gzhTZcP/PYSY5uLj+AC/
/XcL/1jUOlbxOHlvh2vlXLQW9tukRohugsM8fUroemGe+bbjScpkuCUq3O7kzF8HQ9/GqrYb+W/J
UXaK2X2ZkVzQjXFjUa1yg+JSV/CV6NTLhGF/95IoAe1eJCmqkQ6plpqONw3hA8Z/7/V8/tIl06bN
Ms+0kJrT2pt8qD5HVruqLIKFLq3fno6za+PoERazMfaZlDXgED1DG99ZVRC7YYGgFPW3t8c5tzgs
IJu0JqlmskYWi7BPq0hSW83x5iH9WMr6wbSkNde6bTs7L3sk7/21ZU1eRxiqtPDDVN/qjnSlEYUc
v76W5P6qdpw9rvO7rGPbht2lYpc4pxc5GOc3WC0gJg7/sJgLM8DdEqURx8OyFycRvOJqAg+okxgf
JTPtr5TaX3eS8yQFSFtnHG9vz9GZ+59QTkTTBL8Y4ct4ujKxh9LCapQdmomfxiZc2776NSIPSvNL
178z9x5a9BQWUTQkLVsWlaUS/n6SIhiuxtc4X6zNWPVi3/ZKddpopU5EvmBZDPzp3OSy+RFbIAIZ
y85UakLyaiOGLHUSMQ6OzjBWdg0ki0S3VtTQtSoQNvyluHVG4NE6zS5df0i2YkUg+LHSK2M3aViM
6Rgsz+rWmNKtaWI07Rg7FNevmzb4MEcj7ovypsv6dTX069jMvJGfycZ+bZEF1UFwoNC9zyLpucyk
R+GkF1fNrYKhW287+yjh8AuNXVtT2A0MZN6iXZMBsqnje2T7Xas3tpUZf0IP4NM0Ws9yWu1rHlr8
fDsi4hOH67bUtsBSdnZhuJrdrdHr3klj+EFkYx3j5U13Y1Thukzb6z4PDmMc41/Q3uqTv+7JAie4
ZgrGiTbXbLFLIEdzHta3MhHTSfWtSJaGoVt1SfAh0CUgpNxY2nhHa+t7bydbjbuy3o0PlTPfdTmq
+wkmD2ZJihg11wp5sMi0LA7btu853dKtH0rrUJYe7CTYGEqw4bSDsTt+1dX2Zg7GdyJ+T7W+89VP
UeU/zGVKbVC6aRzE730Y5yIV8Xt7r8XBdToezDD/pHTBxkfevyr8Z7khBTftPWWIFfZsK5GN+nO7
akpWgRPdB2SfFVmvVQRkNc5+shDSrcPdgJSTmMO+rW7lLHhw0O1BsGIjfi6aSQw5UeXR2EJ9P0gO
fwbpcaii7yPzV8Q4fNrv637ipmesqHtetXK0ijjw1WTyZj+5xyId2JLzMFvOum7Jn9LUG+RpIxIZ
PXaebR1Ss+lrh0YaMZOynnzuI77T3lr59K6P+hs94cCP+aastcDp0WPM9oY5vjOy29mKH+KapLv5
BIxnRc//TtSMbJ+0yhg2Sqnthqy/Lqdwp3EKtTpkzyi5n6doFRTDTc7ltDCS+5wLK67CtifVTBs/
HCJ0uZvL8FHUQsQaMbG9woLb6wfCE2tQHLGZ01xPVkJrdd7ocsZ6HdaO3l6bRNfWZ33CwFHreVOH
xkp8m1rqkFsyV1YoPVoFEyRx7QTdhEnAVqnJ5Ib3bOmnt4Pd68PPlA1a5jTcUEijcL+4etIYijve
3WFqpUdxH1D17mYmqxTLII/1bZQEjxZYu0ifNo1PGqg5F66lrwIuj0CzHBACms5CMO804BZyJdey
hs2tEDzq83aVIlOD7fd2wor27dflprsMgKIYAzZHlYGuUIJfvK+SO1KOJ4Pt6Ua8k2ZnAsGCQHLU
hA+WPHvaTBqPetA93Nt1RRyOK+W5CsdPmGU8lFMFQ1hTd34p7Xvc7rnIgEAbvph6tLLHgA5QwZWT
2KDQRMN7gUwd2Z99nES7fsbOpLVFmiMml0taWQabLsKAZOJSEBVUPobNYHYrUeyakbxBambcmOWE
PyiifOjfbn2/uwGmtiss7VAk2s7QqB9Z0QP3j4eGrQPY4p1DC6gGr+GG7eCi4EXyP+mHIg1yL4Lq
0WTWTJ8u+D22Z6zPzPldrkzvhlbcQFNilKa2ozvmRME52+u1eRja8EOuRfdSUty1dZa79uiva4Q5
UWKLV3gqEWNZqzkXR9V/qBX/UU5MNx+kNXH45e1bLCHSXHqUOGxRjwofsK4BfC+nW11vv0h1+Mc0
mhruqdrWzMs72+yue7avRCmiCaSHJE5MT+r9x8I0VorGFwgqaZ8lwe+txo2Qm2PeY0mOD+OaSLAL
omwzRPHOR1NKOKW64GB3IZc1NecOXPRXQQUNpQmCh6qVr4jIWsJZ19p7KG6PyGDsKJndK357Jc/p
vpK1HdDwg819OpWctdgXDWhALdeRtpg8ltlu4rKvmWxR7hmd0V+1Zbgr4+EqqYMHEWat0npSBkR1
227V1zXcmVLyXn65E2+jMU1QK49WFmA7DD63rcqhONdbs+EvOigRcOse1dIQRzA6bJrzzTKh0HW2
ca0gZ4fHb6VtwaXaLkKKcPK+Q8op3QYQmqv74S6Vkm3SjO80e/IMbNAbOf+cJPZjVHfo1aX3kKC2
VlvsxcU7JijPXKRKuf0S1qmNTIRUu4k0T7tySu/b1npG2+GhUe2HiuC8drqMgEXbOGj8J3HFDmPk
k0crWknYEmM54qljsJLMZF36wdpMOSkLsFgDHa2Su3UhrUFIXsvck3H2+GRCZhT5dqo4NNaJma48
+zeFou0o+e9Sy3yP4wp+KvP4LkGLzy0sK1/FlZZytscfnbwPrzRE0DpaJDfipK/z4ELufCZyCOc0
2izkhEgXLGr1LeWtbGrwuLCdgeyIyeTgBdFz00CqSqhOvB2qXg+HqDMlaoE7BS6zBObLkYlcSZtz
QUq7G5GfhNya7Tz/LFY63p0XhjtzEECzhk0tgMXwA81F+WxC2wP2xGB5BUE/5YJdRxbApFneULNZ
IVXySZ7Cx8FO9lGYQQ/qVqPzp5L1L/UE//e4nO+LjP+8KTz7t79IPM7XI8/SPx9PtOb+XzmJvlQz
/x5UswIg9vXzKalTpO4/W4M29n3g8hFPonYMp5Mb7M/WoPMbXAv+tTjwEN0QUmY/W4Mqmhp0vOka
AgKhc8+5+xM8A+uFlgWUZhghFEiQe/6V1qC4sR3f6OA+04CEa68ANwHIsDhzJ6T9pBAhHE9RVenb
XPXhO2yM2/KmL2t5m/S4VeEnlV+VCPat8ln+OAO3uOmb0XLg3lX+jF9R5QEoV/AnbnrtPoK9uZqV
sh5cHbm4cKWXTf0YKH19hVS8E7p9XFhbJXTodiBLp33vEVC8BiXiGxjeFqRYWbTuYwCuhzaMbpLa
StCWiOaPtl4h4Wc4Q2Ot5Ya80g4Jr4WC4TUoF4LN0HeIx8bcUUOSaO5NY+t3u7d3/jIf4mOJhIzJ
EAq9zNlpPoThBtqHba56UodzvZ0Pq6E3n+WoRF+xH8r/0rN5ZdSLfMTRJ3jVg3/8/OXzCS5N/N9/
7i3tN4EqpS+DLMgPHNm/9hZ/hcngvyRujtvu9NYxXqFXD9EJ0JAob/3cW/wV5knsLexkQKua1q/s
rReq5PHegngmyNxI/gI2B1GyCNsI1pvWjLE1wuzQfKfE2uK/7bh2N3xX59lthvc0OpoVep1fm0C5
xlkEed65fKflme0Vc71P8149wJKmAqDpB6P9+DKT/xdC+v+/jq1w2t5eXkJ5wkU0Kfyf/yP9I5uO
19rLz/5ca+pv1IWFYIQKeQOHVApGP+O4ijQFhgVwryxykBd45M84bv32wonCp/5lfYpl+NdaE7p4
iuAm4YHOOfAra+11+1CcLgqgQaBSIEe0RRxvMA20pA5A9ySHuDLGE9YXrRTxT08suo0cqJuqtf5w
4NSbUZa6VJpgztTjzurwymjV6L2/t2vbudIn58MQq5aXO9p1PuFTGXftcwuPaJVkxcHhWmVJCeGu
lfJV3/udF88zbBpF6jfWaFV43Y31ekLX7Eaek13iS99+fdX+O4CTRCbL8fP3mccPOO8Pwa//+G9X
9Wdwvf/9eP3++Rv+WsGkE6KUgBrYy9L7awVrv8GUEgcbnXVE4gSE8OcKtqHmIvL4IrtI3DwGKSF8
j0ovfktQOuFH4Nr1C5kIO+EkESFYChgl1ic0+A1yntOTNRmhM40ygojTrKjbosr0VajNMve5aLxQ
RX5daWcstiSQc3o+FvY1p2NpBmLXY+xoXtzMwxY56KwGPozzlr7SinEVDNbk5j0uW7WJ2lTZUocY
0yu75kkoT+ub9nuECeG2TWYMJXUAp3IUenqd761Evuhrxfm2nBhRgaEQo8OcIOs4fVjVbi3yKk3z
msJ6DpI5cVEYS/e2HR4KZ3DHEtJXVdpPqLNLnlVtZaxjN/GIwWXW2LJrSFq/KrtEcSvN/oJh+XuL
28OqbHGItSoh+9tpnmrHFftYQnY40a5GaoCbILR23IJG9CQoZiLdbHvxO7Vt8lUelOvAxgZ0mPlF
RlZEV4oa72w5vqmBampR9C20/QetonvqG9J7u/J3hl8YP25Fv3R6/TvEAXEb/Psg8J9d0wpizkmS
JH7kx65HYus3ASEnzfmXRuuPY4vDgrNJ7G0QQNC+BWbxzz0v8TOQ8DHWE5RiPBVFK+rPY0vS0U3S
ZSKCweEFUIVY8Qu7/rTNQolPRuUTWDLsVKCTLySBY1BPkBVW64SDurdu89wFmx+Nq+FDgWld8mO5
/C2QTZQA/krGXo+02EYY0uiJZfTqPrEVF/NHAFYmTkY0nt/V1Y2k/1qr6vV4i3g2KnMgo2Cv7lvr
FprtdZ96/vindtjfvtTpdeTHINAeoF9QILYQ5TmNDaWux4aEbOCevqIXp5/U7GuNjH9YaBdCppid
5eyJ3ILAzEcHfHk6UEbMGKc+UPc5KoNVVK4IP6uk9I6W7t2P33fs4XdmFGpA4OlxYQGnLou6yxGW
Pu1ByhVZoe8DBM7ft5NfrlI8qb0kbbTt20OdRtWXmWMoIA4AuyhxL+FW1ljHeZDWOmRDyOeWlQKa
0kP/gjXTme+DZDE3EUxZhUqFeIqjF+oLtaTDqOl7WtSRB8n1fRcM4Xou7fIw9c0luPyCNPjjrSg0
AuiDEK2Tjy7GswNMluHk7FGMQKpYyqzsqUD8FnuqaAzwLUAsL3Ujo8aYyh56eZckQf25q7Mx4Xhx
GgPOhuEP4Ppx41r11Ec/d/FQBleK0SKRz+03fo+r9gz2VY6/h1U9RB6y+/1H7A/U7q6fBmcbl0li
YDzAX15YhAvU5o/XE0UUVqIFDv4Fsns0nR3Sx3owdzp23DJNGqV6pydR4IWSABHN1mr0pdtM7z4B
i5l3aYNRelXb2gV46oJ08vIU5P/EUyQM4cu9fISjp0BQuDJbTCP2ECUVCqmyi8v3IbYxTmmm+EqS
q7VBzpA78jXt8Utb/twkcKtki6B2J3yMRKA7Gl4vLNlvtdnY60lZrLSgRDJOeWjqZl7rLW1GPOA9
6k0Vnbv4OpFq7dawRvNCHeTMU1CyIpfkJBC4yCX7vqUKxBWiM/aqklQfzC73tySIH7GZS7YRePP1
lMrJAUOSDt/vtlwrfqSg05RK17+4j0EBcISRdrHoLVgbp7NRak6jDVg335jJZG4mxxofZ7jXFwLT
62/OMGS4hCZaYbCBRRntaNIpAzdao3bSTR14lj/vRqv85lB/R1RMXoVxWALhgg9T1dEhePz1N+Qm
yiFJGCGDX3zvsVCSoQ5m6cZWdrVCmcu8gDx4FaTEu/01wIuF4dG7TXNQywlCDzeqep9Nu75edc61
bFwIhac1c3YNIl3QPA0DD0xBE1vk3EVqKZ3TOM5N22vKSomMR12qr6Ia5lQc+8kW1fTwwpF/5sVO
hlysDWhXddYklnNj3abVR0V9spOnRnt6+/O8OrMW77VYGbhoB/QSTecmkD8NGIgo10N6//YQZ96D
5A3ZWwDjTN6yL0oRC3kVtEX2kjSv4gDTR1DPY3Dfg5d9e6RXp6Ih0sS/Rlp8pKGJc0Wdw3APxPsK
cWGaoOPvbw9xZh2ITJTiGnkfUGDxskerrbJ7dcyqONwPZRdu+rm6BlPRrDEOvkn8cjo0IeJ9bw95
7q047OkpK5RGAN+dDtmnU9dWZcuQQb2ppuFjbVp3/2dDLJYa1eapKiqGqKk+u5qFv1NpXEopX6Ww
fB3ETwU3QgCE7MUgyoznTOl34Z6N6gf9zqaoyHFOr/UKXqNdPba2diHwnVt6QJG4HmDv+rrT1aHi
g9I0QwbqgRqSWHXScB/Rkv4H8/fXOMslriDhAG5oCPdmUm/0Qem5cmeX7v2vLhti/sgroVxpL8jG
03WAyGkdGT2DKLdmDi7W7ab0llLZBhFtCZ+Ct1/p7Nc6Gm2x0LMkseaomMJ9BndS7bKdUsvfshBZ
FQoPPnW1uilXxmBdCHovJ+9Jqr54y0UOqExmLyU+49bhg1y1m8bpwP7S98b9V/2A5iUGnoarKAAr
8FvKkpsw/SMIt1njryLp01Afsujr0OvuHLSHAPmZoQAillxlTrJpNGMzFhie2kASpG1QT/8g0h1/
IfEFj4JDK1uVnaVyuC+H8Eohp2AKvVHSkMP9/PbXOReGjkdanKqD0ZqdAah0H3b3tVy+q+bwW1D/
HkSh6kKoXL092ovU1KuPQncNdB90eWSLTl+sdzppsGYt3PdGBPRj2xTfneYTrnnuPHUftd5+j5fe
bqw+SLEHatJP7+Myd8MabNZseV0O++PejKcVekuubV0FRnphtZ45xixU9//1gIuZ9+MuxOzJIfIX
aGXJJJjvOpxrEYCcLh3L58KxILABRqe2QMnvdC4ieTSVslPCfVrgItbBWnSxZ7wk93Yuch2Psphx
VCRDvzVGtkH0uenqwyB9gqC3y9TswsydfR36gfDe0b+Bm3j6OnHaGAmX43APdyYsC6/Hcfvt1XPu
28DR/HMEaianI0RyPA91z6u0UuomDkq49f0/yWOsF6FFDZAhPavFV+mKdsLDcQ73vnIfTNoW6NdK
0soL1+6zr4K/IXxu1KQQHTl9lSIqc60EYbcXS1/qn8v501BeuJucHYOmOzUR4RPmiL8/CiKqWchm
FJshtI2DP2urpNlgdn3hYHx9ASLMUir/1yiL+dK0mTeswmg/qrlMO0VXvcYMwuvZpzwaxerB1MoP
ZTSAZzI+Gk2brQMNy+S3V8a5KHb8EItFPiKZ5aNLEO7xl5DcKtUByo+R5kYTMBwb2LBcDJeKNGfH
BBuNyhOlBppOp9PrR5NcJR2f8DqbercvRtee9ZWu3k4Pb7/c2R18NJB6OpCBXVvdWyIk9Z0raZ8N
6kIcUvM0XJjFSwMtUvhY3Fr60Q73hfPY9qU72iD9tJ1dluu33+jsykSjTX65q3I1PH0jzjZI0hRS
9rn0FMTWup6epOhSAnD2bWyFKxaebdDLF2sCLWptqKU42sfqdyuYgTa/c+zU0xExefttFmIJL1c6
WjYUidEYF23OxQcau1yy6iaK9j0+R+BTPTvbVMMh/5KElD/yLT5xsUuLRM6vGpBj0oXPdmY26a7T
vaGrBfJLIGuO93kypHFkjeJFnadWewq5f10KJefu/SdjLJaGWgP2GA3GMHVpQxZs7cwpWpdXLcD6
qWo2UvoNev2FZaLz4ItkwUZ8gthFiYWqwyK0oCozkKgGEUzg4T5GBA/VtdB9++OdnTzR78P0DQmV
5Zni0/aVIH9Fe9xiad88SVqyrv3qwhI5+yZHoyxiRWdKcTvSwduHfup2NIcdqnRvv8i5IahCKTC3
+MPZdboKChBLEELaaD/bhy6vr4LevDDCmQ3FRZXqOr1OJMPMxRpw8LQJ2ryJ9rX8HKmHYSweQgHL
SC8UFs99EkKD0MWFd8IOPn2TSPObMK0M1rP5h549SMNTi1z827N15lJCs+WvMRZ7BttZW0EUKNrr
4dztggQHpK7QS9il5S4rrd9jB2Vs2a7uhzi5dP269H6LecSntpIwPYv2qC85/XNsfGyd72+/3oK6
9hKSTt5vsRpmO1LGsUFCDe6FYm6MLYZ8c+/6sLY00B+Vi4i5jjsRVy8LFMTbo59bKMeTKybgKPFA
OG/owkGL9gny/ZhsVMbvUSa7TvL1H4xD+oyOssYr03c/GUcvOzuRQ4Mk6oM5fobCo1fvZfnhHwxC
o8cA2IJIgIBdHb9MMepmrItDUbO2erKJVop1k15aEmdn7GiQxYyZuSLR5Lc4ECeAu0YTPZi1OrlN
nWiraNQvKXOeHw6sGNUgEI9Cx+z4naxEl7JKJbBaIW6RQemZ7S6tQN+rl5bCmSSJDgH+9mgIiaLT
4qQfdb3qhLP5vlbgpCv3ajyszKjz9LF2s4u0vHMx8Hi0ReRQJt+vupjR5tqzfhfQ8Dq9V0CY6W7Y
3HSx5pbj01AQfq214CpP+Dy8vVrOxhW6aDJ4VQ0rnEVcyccy8RWLGDkG1Augfpirbhps7IR73YMw
6LtpBcu+npJhU/hlc2Gxng0tR8MvQotTqUqL6yDbHtIISCjXl54ulmEXMOwfwQXlctGuRqQBz4LT
5TNnoS3JXS0CdOtKEp4D0KXGQ5x9iDjenPp32ATFNVmRRz/twqVG7OllTgBMF4F8gVt8LQElmxTF
wi7aP09F44ZwUtI+xLjjBtfzK836B/c07Iz+Gk7spKNQVsDgz1IwZXt5TF3Duk/rP+b4+e01c+6j
HY+xSFTh5Y2WOjJG2e+K4nPU3U/GhVk7tw2Ph1hESlsKw6rqxRAIeh1yFUr11p7+aJQLy/9snohF
AF8HUUMk4Rbz5ftKD4+D9d+EaEvgHl8ED0Epe3EnfevCci/ns7/K++s2SS4I9JwfGqdEVoXIgpZD
lxCkleJ/kXZmu3EjS7d+IgKch1uyBg0l27Ittds3hGzLnOeZT38+ep+/XZUiimg30Bcb24CiMhkZ
GRmxYq3lSs/KQLs15yxynaFDtVQp7aMlp70b+FV9pL6nnDR49Y9mlgUb+7x67/KuoRMIGgyCa2Gj
YymFblqRWb/6WJhTcUi6ajf32o8sqh9gHj+hYH67lA01VM1T6dgPt1Eub7SYVh3q7EcIlRi5rSHz
0sfoVCkP6JW7cvO42SxbPYc6bIEg6JYZECEG2EaTIBRfkEDVCqIovmPeGiZSwF06G7cw9epuPU33
slHqG5f+qiujzgDgmRYadGOXJ9IcIArpUwy3ZSrfKb1+jBVl9uzc7HdWYNg7mOSn2+sndP2zwlLE
I4SoDs/npdEOapU47SrCuiE9dNVT0t+oGiNZ7UGRdg71yM5+9hN9Hykp85Pyvv/7+g9Yu9h+KdbS
9CK9/0VteBaGhtb2O7NfXimx/2DBdkl7auPorjrNIor7/00ITmPHkYnCMU8UuXieywoOxAfNrNzr
61j1mt9GxLJXHaI6ZYUYkbLyC9lpnHwarQ6AXvTYR9/TdMNX1vIcnHMhTzAWrmPBSWekj+vJKVlT
djdPKGCnd1Sb0am+vqpVl0SpA/5M8EX09C69o1eYYfRNXHK0JxcYFxJFX1Mj3ynR9rlbXdKCvQa6
udQNBU9U0rie0hFb8Wh7UaR6bfGTWXyAiVuhbNUhFvUjlQ9GSBcOmjOkZVs2hPIihZjc/xFOBxWu
b+MeySsPsdPSo9kWIfTKQIxPhmXm/WGYflzf2q0fsfz7mePnCAE2kcLBi+OXsEbNKLqbo2/Xbaw6
JVWipQgAAE8RbGR2GcpAOKKTQ3pm2DcQxnph9SEID1Z58OcNa+sr+m1NcJbAT5AdQ7v4hPptVde7
rFHcMny8vqTVeHG2JDGlyPU0iVK+XatWnul/Dco/OslnFoSLztKANxUNmwbbQmt+DDJ/H4bzIWVw
1Xmu52AjOv36CG/yvjN7QnjqRiuuR7+nxoZMljq+TxZ9uOZ9Ed0uraAuuivHIkGq/WNsZFAsdTsk
y90Aj0y2ID8beysGlcRUhjjKWHm40PJZj76fuNe/3qqLwKALzAaAFXWpS6efZwlp4nQiSkbdz6az
5tvZNL7ko1Zs5EyrweTMkOD51VAZY2qyqWPyoqBHkOak1Fnm+n2zsaQtS4LXQ+mmg5HDUj7DiqEW
d7RugDns8i2tqNWvc7YkwfMZPu1KrR0IGHOwsDe9JhHTcv/t+wi+P8HDVNQdNmbrKQs1WDq+KUm2
/29GBIcHIwzHC6JMJ5uPkvg/QRxsJnHrX2Uh10ZKlvec8P3lWG8yfcTRMiU9DvnMOPXPSR5PbbTh
aOse/duQ8Pm1IA8h1GLHrMq8z7RXe7L3sJVvfJfVexhdMh3oLIPCv7K4s8uibAermFSS7zEwLFBc
GlLfKuI+sWLs6zRS7u1A2WJmWl/Zb5vCWS1SqGOYCYlozrzIiI7jcSV6gdd9YfWGAuUIxHkZbxID
QikHIS/7mVdF8TNJNdfsb/TotZeZyziMuXx73draklCz/gV9R0pV9Ar4YbrYGR1q/WEuH6tC0uFu
iYdjAw3KhilBvOh/pQQaiMusIV1XAPqXoa7pEsiywUQCSZpvGsSRbC6tJN03YXEsyqPTHpZHJBI/
+wR+Fmt+NKzuU9tBuyC3XiLJiTtDKnF9/WunAvUqDfgXc2SAoi9/k2r3s1NAiXeKonFHKqfkP/NW
csduf93OWqiCERlYEc1T8IzCoRjiqWxHO4UzFBaG4CdNsOt/f81rzv++EArj0KfyJGXxqchB9piu
pqBXGvxVTp1Xc0FCq3/d3uoLHGw38EzEphcq1cuNQ1dJr+Z2WZAzVIe6SvTDnECbEY9MOgelikhg
6gReZSaOW6Iv+2VywOhe/xFrzrvg24CGUXZEpfDyN2gQARSGyaKV4FkNZI9WmGQ+X7ex9uHgXmX0
2oENBoqySxtJPnftrBbxKU+zp4bXvgs8rPyDYEZIZghtGYAHW3xppIqqaSqmPD5VTa57nRz2ngwa
aNeX5fem7LmsHQbMry9szWNoyZrQk1JRd8SGG3XhepKLKT5N8kPQPPVG6iXF34qfeVn2MDnFxhKX
byHmdNaC3Gaqi6EucWojSh16FCGkuXZsPZeI4XV/x+rNmEM54n9Qyg+8Pze8Y9Ui7HnoSgAh5al2
uamFJkeplJrxCUlkch4G13m3TK1X6AElUwvalvFLZdiH69sqDEAvUU6XkXMG8MQ4EcVEMcoZZVaG
Y0Cj4rt10NNdld0rqdd981+p0IyK54ynajqiXMwkQp/czWbjhcBbgs1y/FvP5YfwpkPsHYgTWOrL
9Q+ACdMyqMKTgzSyvFPyDQdaKQ1j4Bc1MYtdIM6XBqZQriD2BSeZDDw52mg330i1/wFlZ5DUT8P4
OuWlNzAzp0n+u6kzNzzqrQNjns4kOhi0D5k3vzRflRZSEnMTnrhr3CCp3YGOfK/UXrtv9b/pK27Y
e5txMAJGHkH8XmYoDWG58Njkdd5l4amy0EDuvzbwH/TD99Q8hFm8cS2t2YLsHNAQ3fBldvVybWkp
ZWERAAPR+nKvZp/mz5I1A4V2Yem+7q9vY6hO2xVkKLA0AFAiBMrpQitEGYr3h/4zQeLBSe+UJNpw
lbdHEX1IoieACeQliNWXy8kUprLnjFJQG9EeyZ6qEZLxl8l8kfJX9S9n2HgRr3gG5qAdWbDWS1/5
0lwNV6rRTPQsiiGlKyLtNP8v3T+oya1dOCRUP65v4dpBuLCnXtqTQKREOZq4J8VMD6WveH1p3Kah
dbSV/lkDNxyMP+f2q3SbRq27VdFYqVcum/t7tcLm1qE9DvZE2UQKpRvLHhcR9YNvlXdwFMaodzid
sW9K+8Yf2oMqF7sSEijeABunYyUh4GcsDSJmlZCEeDNcJvuQ8i2VFdMZb9VW9XT56xQ/T2l0bNLG
07S/py5we23r7lxxYI6/A1qbYiZ5pZCI+JmsoD6aEuZg07bh26OFQ597y4VXihLA6BexPwYSqC+K
PkwtNYJZErT7PP2Qj6G8K8PJS1CoC3UFDjX3ybg1j3N/k0tu0WxwkK6EAwbEKb5bYLhxaCGULwGi
gh2fqpX1XRkbN40/1zW8Bh/i+PuGLy+R5fKe5huemRJyKtvqdFsaMFUNLzFSkca7CMU9M/gI5Z5u
QmN2KIq/Nmwu5+OKTbHKos+WUtJM4bwmKJm+C42bqLiP/eP4ra0/hnBq85/uUEE7bhheWywtJKou
FD15ZAv7Gvg12z1ydML0pPevcvWSvDay5gWQpdvtZ90ODhDh7q9bffvkAJ3I6C+fkglJHgOX0cIv
lLqbRt7HUEYshV1IhxnInT013wiDK1i1S0tC7monzawGSx0tmzuPKUap+Suv1T1PLkRNa8UrpNSb
5PuwDD+oanYMnY/+NP5rgA+/YcEpMYnCOf0VNs7e6WPjz7G8rLaXJAUNpgHmOAuAiKnFW8rTq0eU
NwkZGPAKvFjY2clv5jBTpohR2sJDNfYmLd+jaGhYN5WOajmU74rOdC3yvZae7ZcuoZompzCe97Xq
P13/yitXHuv+/VuEvTfVPta6gr5cTsmwhAHHd14Sq3ZN03LnLnPjEOmprbtgLRaeG13+/WyzHcay
luc8MVhJnpzS3g25dbCH1z9YGoI/C20zD0Bxm5vSNBgicTius3JT20etc3Zta+5svX6N7d2sa17c
yTfXja5kszyNaO8w+UWqKXZ8C+jWTTlUqL2kjEn0pQ6Vg6Z1G7fY2tk8tyJcJmoBE2cFxcNJldJj
G6o3XfWoDRQetnAAq4YUAjeTyXTPF9KT8y+VjUbf+Z2Ee1BI2wPnK4+FYf3UOYBQFQb2Rpa3unsk
y7CnwW5OvefSXDsb9lAVOlNUEwiZ+RGm9d3177O6oGXykPTYYOJDcL2ka0BSSsTwrIIkzXhQ5AL5
hLvN6uJanoG2/G9Dws51k5TP42JICY2TlcGKijJYPPa3dAl2StObbjSPB9mJv1N2+Pu/LVJwj1Ez
grpd7mFzvoln6FY/lEXsKsG04YarnwvJF0pSNGnh5br8XHbJrKBvMDlDPuUxrKNl8/76SlZSZGYr
mERcHk8L/f+lBS2th5RRESYf1HxHk9QnUzaVL2mLYCDtZuvfiQ38ehUvsxwQj4Ghx5zgHlpaJfzf
TA7E7X4ygcRCJLOxacufELOIcxOCY0xwvsSMcUanqf0Y9+OuCVJXnbZG0Vf9/GwhwqfRjFxWYdZm
rvJnwRIs65Fxjrl8uf55lr9ybS1CYlKS7MI4wFpGFcrTtNpX430yvhvjzivjDVfYWpHgCpmT0xAG
Vn7qyubBjqe7Inwdq7/UuP54fVGrhuBRWdiVHZ4J6qXPdYnUK7Btk1rK006vnpUJEm15Nwa1d93Q
qiecGRLyAGBctREsz81GKcnNleUF6Bhf/Rwtm+uWVr8T86nAoJxlUnQ5yGcXbp2VipMnfCd4AbwJ
IRC6hJ/bmLaaXoQ/r9taPbJntoQjpAAcHecYXIilN/N71JnkYzbZ71tLea1hXUbJZ/pmynNxvG52
9avBeoNOCAkrIweXS1QaNdPDDhCCJbfF3gqYFSly/1MOX7WLVuW4cYpXQ59DOQIqwgXzI6yymeVJ
rwzMpRa1VqNIuOwZ4dvw+TUPoXKNxhU8ACr/43JRc+2XVlmm/4P6cYZb7XE7im8ZEQ5WlNhZby8o
m0S5a42aGdgHs9jiB1nbr2VwgkofJRwSo8uV+GUFNt+h1tFYWvVJ6SvoQpFG33iArvRudEC9v80I
nyUOOr2d8pFb13GKmxyiY7B26de0jrNDmjoxqGL4p6Gc7/aj05l7X03kXe9L4S6HDHbfz0nmDqmp
QYIaOSS/M1ICprk5urLkMWLcPP+ZgrOOAeK3v0BAiKsX5gBqoN2PAUQVKIrY+l3n32tO4vHaazdr
XOtfe6Fyh1GWETFhh5TKTx0noqPV7Bm0tqdD/nT9IK7FGip1/xgQ1qYZENlEM1UmEp57IIb2vtbz
PfROGeWdEIL0aOPkr6ZaS36K/iokdGQjl741TLTsgols2ChLZ192UoEQtAyHfD4k+0StIantArjR
bB51KLaVf9dGsVVlXt1WIgEZH1T8RIXL35DGg9mFvsrtpHxldtKJazdMvl3f2bXIuhBZIm8Kx4Bt
CGcoD2ACUf2EJqC1k9W7Smt2Ei9/BBKLl6DZaI//qj6+8dEza8KuKk5hyrlG7IlU+WD5njxNZMrT
I02gfd+WB6n+mmkTSVm3t9Xm9vpSV8OFAZcL1Vi4DWxhqdCtlmGuE5Py/ljb3vgn4Ztv9c/fFxbn
9/B2I0hC4uJn0CujPRdtJcdL2Hyzf2cmBI+QxlmarIEbQq9gtVejg6rcN1N3E6MhqD0b0BVuJa+r
J+/M4vLvZ7d8awyxpM0sKta/p6Nku06IxAmy380UvsbK4fonWvX4M2vC3ZTJkmoPM94YA16eETRb
Lo0uqP+gMMOdDg+rQlWGo3W5KF+xezn+Nb2QvFTxNwRE/mQihFuDojAE7kxIwKdxaYOLIenqiZA1
hztacJ/hU6yaz+MW68TqkeKlBCB8KQOTOFza6YBRpKFMoStF36UtCi/OPs8mgN3WdFNkY2xtgE4h
pEQRdccps7eKw2ufjEIe3VuNwK/LwidTzEqPioHXvKH+TEE60UTpMH3dL1aiFH+dT7Uoc9JKFRap
aVkk5wVG6p6Wmta4ZXdMY3gsCwlt3MId8o1YsXLQMMhbDTQKN4CYJAEbmSxfoSsNBM6L/fi9jmZe
rEIjODnPhhHddfJda221bZfjKxxvkK5M5S/MqFDVCRGqlsy66swqPtUOtTvTlD43UfLQSpW/y2Ur
/fdPBYIVkHYAofCWiKyohZ6MqT4mv3AZKS3KUnkY7I067Er4uLAhvHsM9NztwI/jU0uDctL9uwSq
1XB8GLrnOrJ3f+AlS58CtjSaIWKX0h/I4bSgj08Ipix9/Kx1K0MPD6ovpwdED1+kKoBwfjRfr9td
OQLgaX/bFT5bq9vpbEtlfJJaTw8eZPul2SIUWTPBspAOXiiU3rxECt5YspMO8ckZ7IfARxoof+zH
DSj08jtF94MglIEDmipMzAnraMy+k50AI5YKSue1sLYmyNf8m+ECBl7R84VdWzjGo9IYDEha8WnJ
EqFoiA4mCMzc/3j9e6w53bkZ4ZZstNzn4Qb6IUqhr0kPqn2r3kR1ttPjL9ctrcWlc0vC7UjZrdLq
iQVZ00Hq69xNZfnLaFQ0+xSkTvep9u9HGnXY235voRBukTscSujs45PmvBjWg4l2QhW6DNr8t4Ut
8fHs2nesqW3IFuMTPPX6AHOSVJyWYk/ynFS1m5b1Rrxd9e/fyxJbJXGvGa3la/j3TJfW8huvWTge
u+zn9XWtXZfsH41EBpcox4lAvBnx+CSXfJAxOQgtK/sbNv9beajfxUX7veoPvfxavxohJcG5kLeI
XVbdBWQDGFTo0AAdXO5q7fe1j2YRSDU0gKymzHemkjOGH6duaTGsNsPh9P36grdMCvUgiLb8ecgw
OSjK+7QjF0GgSYlh8miaW9RJ92FQ/EHMX/Ab/7dKIYzA15mXPdJNp8RE1Dc0g0OdaYVbDIrk1mF6
kw19smFy1X3I5paHOlw2Yl+xnCGMrRcQsZruO9rsMeXJxtxoJKwaYQZ7GY5ixldUARqlBhVlmTaM
3r2A2Qy7p8225erX4tm5DCdBmGQKpzst0W3qZV580aB6ycRwmfzNR5hZAtao3qj+RgawfhrO7AnH
PJGKMM8r7JVR/BhUqJSVd/b8oESHXm32sq+6mXaboE669b5e3cvfhsWxOkeqZIgcNArWym2uM6No
2nua/x+uO/+6FaCFy5XJeRO2024zv4lGE+wN9XCruKvTGuqp43Uja7cmVI3yMqnE1SkOzkPfZ0Vt
hpHYUE5Jnd73uv9y3cTaOhZAHcVWaE9g0L6MG6YaDlRdMJGAkZ/yFx3B1S3g0KoNCJSYKeAXv2lW
5/C6d0YUkfG2dxKTftlUuzHV9+srWcsAwBv/Y0W5XIkd9HDVmAFxvn7MtRlJbJjlsjtDMjYulF+j
gmIyc25JiLXmmPqwjbdclGGAVm5qZO4IkOym7cJxX0dlvQu01nqUJRgVKz0zP8Rq+tgMw9/WYIWu
FCD4VyhB5Ja6XezCKaoQQetmdwzRzExr+y/bDBizL5isb7TAua3iiPm+CDVra2y7Uwt0H+pOHkJ9
0GyxrKx/qkUTFzJr4HjC09IvNahoqD+fZmT/rLTdk7lH1tZl9Qs99GYHGa/l/bqIU4lEZ5o/8x4L
gDkb6QG4852jTR4KoMsciLmf1PhJTT+p+oJ6BuVVP4Zm/KzEldebH7T8WxeH6BoXtw0yiPJtZi/a
ogdZfQok1TPyfZu+Q1id/qEZHa572Fq5FulK4EIAFgFDiK+ALF5kJEKycbO8j4fsMepB987FrRHG
O3maT+jRPrQZGPG8Ch23D6FRLrpj1TTo2EU71MHupkhFw3CSN6Lt6mc7+2HCKU40My4bA8i22Y3e
GJcuOrq6f3N9+VtGln8/T9wWmYtUA7PdpIj/PVfja25vVE9WAx6TyaC1F7oicWCyqqYKf6nJDceP
MUK8srwR7laDxJkBYQ1hUzWTFGFgSHdQn+JeqvopCZ6v79TaKwGJ03+WsfyKs50q4r7Im5jH9mjf
5v3dMN7B6ZC+i9sNh1y708/tCG+EWrEdnIlApBrvLGk3gr6GELSWHPoGP/DA66taK1yDB4YYANgR
B0D8Ot1sI3tQ4WWkQpo6e4PF/OyYAXj62DS7uFbueeT30taDYckU3gSLM7PCNyt8SSnmgYIJ6rg2
NJY6Ca1bzsgTh5bbaI5njorbKdUWtn71K57ZFb5iNER2ipYMYd5/L4N8YmEKA3EGAsZk1Nf3dtUW
E9bLEM9CzihcXlPDpMlk8CV76y5tE99NFKby0/6m8SMKvlv0v8uWvdnSM3PCDRZbRtTrNQ7qBC/0
lSAaeCqyx+tLWs0AGYSA2hBsJ1oPQgbo1JluFCOzCao/mp6CYOpse8r84jNxncHiErRHRMGfIc3N
6/jpuvH1/fzHtniP5XOVIe6N7SH94E/NTas3Hkggt7RfnehPql1nC1WFjxf2Ul2UFjMfaHiGPEvS
4tgBm33Mkzn7A1wuGh1wKS0TT3RahUeXroRFXQwUou5Lo/JUdINtedzopaxu3pkN4TaZO9gFs0Eh
0MuIGbe2N2UvZh3vBmjpafdd/1KrrnhmbPn3s1jJcZgKiLTjU2aVfylStPcN64fsmLvrZtaDF9PP
cKrAMiDbwmk2uypow5qRtFKr3clI35e+cV9md31R3ErJ/K7M70rHy75tmF2+/ZuThhQW+n3kpsAZ
Lpc3dnJuZTNmK79Bc9XysvIJjq22/zyWiNoiHa3RAjzOCB5ft7x6ldIloMDMu5JxskvDqPyZqKmR
yalKZnlWNI63gy83x/9mRVierzDnXKuLFfhqPckqp52fEL6uW1n1EZAgC00q2gViJxHUZ5eONReP
BWftIkkM2fS80Ytfvv+bD3VmQ/BDvWK6IRt5pGhxqC61ecObU5lLbgq9kZmk/7gkwR1b6mym2bAk
zb+zhxdllyRbI6/rK4JIi04z1V0UKC9OVtKNRqhNmJCRM9F+GhCVtZ/jPPsDF1gK8eDp6Gn/kp49
P8CTqVvRMHCXpO0MVOF2CvX9v//85xYEJ1ODWEtUteG1YH0vGhAP/vuq2sxu1g4MiFFQVItcJ9H1
crukaJRSaeC6r5s7JpHHYGfHyY7W7k7nNTZ5Y/qgZDeSXB/y4GOWv8v9esMn1uIuI240h6AhhShH
iLtTMveovPDBdBwcBnv4xzp935nGLo/M3WwkT3+wr2f2RJdPndZBjJt7K7NvmV33tK58kIpp492w
NkrD6J6mM6UM5xA9r8udrYI0SrORh0PXl7vaenCGyS2rO4pqMAH2ECmGtpvxftPynTRCT/4ZGbk/
WenvXyAEwyiWyz6f+AV2/tzVxmHOHM+Otzh5Vz3obJ2CnxZJlIzIrPMKMw6R5dryxr28fA8xRJ3v
o3D3a+VcAzNY9rF+x/Q/d+Qg5Rs+uL4GMGnQZhgUOQQf7NVeMpKWJ67ta9/CwLS9sFTmP/ocv40I
jhfDypD7y2AuBaGoUu9s43vr5xtut75bv40IETYxmlwb5iXHjcobP7B35ajcbCLOV638QolBzwgf
wvJEO0tf7L6KC1sm9yvMCtaPDgq9pofccpak7HDdiVfDA0P1i3AH8HVRX7tUEDsPYkyFirm3vkgT
8o3FjTEEe/2P9g7AFc68yPOJlL5pWBiUtealRy0j0vh1gZ032UbRe+1+WlBd/2dEOJSa3hpcXmR+
jhqZrjIPqM0Nk3XQ9CyHG0zbQuSu7h+aoBD7qkCfRAawyLJr5MBkXNuUkKJN29hjgiY8SEpSI1Gr
0zKJhmyjMrM2uKwxKf2PVeFa0cOsnNua9tPc1HdqM3umIh8nBWqrIt/PvXNrTf1OfdF7B7FM5wfT
Ie8sIziZ8Yc5ie806XFBKy2MMtedadVvmYGl3wD+VBHr10ABKnV2bNJuqm+Jdaz1wLPpmP43K8Li
jbRpJqNyuNFk3np0Sp0nc9qqkq/6ETiDX9qUjMEKRoYglzMy3eRUqGhdFy++DPWaM3lzv+Gw63v2
f4YQLbs8637BkNAkSfGvWnnS63ey1bqIDP5JdPxnPcBSLs3wiJTjpmc9pTPu1MC5MfVkl25SDK8V
jxZ4xv+2zRZp0PQmlhbgC+wIvnqgIfuBsXknjryufVgGBpn5+IPrC1pJ+B5gK2CUVbi+Mj+JZSnh
vIfyu/GjkrGmP3C3cwvC5VUOQ1jNMmErHD6F8+vUP3TRVu16zQmYHlkE8xjHod17+XXUokxsyK5J
RvP4Jiz0G+asYyPc8IG1jwM2k/ljEveF3OHSiiRZTdAlcXKKmsmFh3qfgACgm6GglC1VsxvHGx9n
LTgai4rlMotrGfqy7LN7TGPaV5v9NmH+p4vcvJv8H8GiyWtXve2VDtICqq/8SUQG14UeyTKOA1f5
pVF/TB27H7LkpOtfyvzAZXqUno3Qi+ryeD0Qre7nmSXBM9Acrsc8qJOT3w+HZQY19A+13UNfQcxz
qiG4kbUtb1y3yfOLSTQG9EUSnL4a1EKbh+TUVWCmacwWx7LV0tvZSdCkSkZ5z+N9HyWxuVFFX611
QFvzj2UhIk6FP5Y59KKnqZ4Y8VUCEMXTQ9cpSAt6oMNCV0XJqY6/gezeuO/WjgfJyVLDhBiKoefL
T5qnjMaqhZGgcpD8NebTdKtPyZdoMoONYLy6SObuHIhWkCQGC3lpaapCu0gjMlVtKPeFT8oden1S
HIxvjWbe9+VzNji7xv5x3ZHWzsmZVZFCQp18u890UtdCeQjb+7yUQBp/GoM7gJobW7l2r52bEu6B
bFAhw1y6CBmQkQZIW1U/NFFAU/Dp+pp+iZ2KD4tzS+rlVkqsSU4WdFZduHmU7qsIgNGYvQJwS3wq
VFZ/SOTU1Sf6kP7wpcsQBb8rhpe56N8NW0d1OYpvfgw4GmgP4FcB9nD5YzoryKywoHRr1uUOfasx
Kw/X17vmoyiN/GNB2NiI1hhkMliAc3TXJdaejd18GKz7J3OAtAnJNd8MMcm+RU4ZjeTQoXFMmUgv
ZIaJyDl9fzfMvVtoo+q2XXcvpVsj26tOemZaOIR2rUSFP/NSqNODQvwORtfJasjjW28wN6l5lg/y
9oP9XqhwV9lWZpDKk1eHzhP4Vc8MokPbJGgXqvKx0Y/DCKGlI79vY2njvl91FYYt6ZxqiIK+AQj7
saUGxgLtCl5s/2cQbByM1RN49veFEFNGqNIkNYg49G/Kun5v5UcjLPawQ28sZN3QImUJ2pPOu3AR
xlPijOlExV1Xi/2YzgjWKcc5P0jg8a/7/qprkIHBGLWwxYl4D0OPySwX9F2byd7SyEV9ex819r7S
jF29NQKyetLOrAmOGGpNQoOSDZScB98G+QGXvvn1+oqWj3DufgqYbSjg4LEHxEKZUAheetiETV3U
7SlND0Z183VKjv5No3kDXNJbnR7xOy22HEB+MCQtMi7iGJ1RzO04+YAwEllyU8XxnJyewUEPpo3Y
L3o2hhDS4QZH0ZvmmSY4hD82qhkrKmiPrn8O7Ck7OI6kbRj59TISto6wz/lR2TnExYWT26lTWQRd
M5+YMJJ6z9SmNIDBtNe/pT7UxTsjlnLtHaMZfXofx3H30dFC2zkmvZlaD4Vf6CiD1Zo9k2MYYbdr
9NH8obWlUS5NnOgrbqZ8LnxZQS1idFoQLk2nv9OGIel2laRUH7M6h4O2LQvnuRhD7WdBK+i70arz
+zS2k885w1CPaTtJ+zTwiZwAM8pPvTr2mttpRQqac+6Gj/HUZe+HLJ5bN7Ycqdv32lB9V/Mi+ZZN
fvQ59sM0d428LB4hDtZTr5wN80Er5SrcT30dah5Sy+GXMFHlCtrWQbbcgjrEQZ2b3jnyjkmNQ9ZT
3PusFzkDAVrqTA9wsUr6IYxU6W6E0+qb6cdy60KYq8kPcC2nj30mzdSII0nJ4AGfgnYfVr4uu2k2
SJ8DOUq+zFZffB2sxrqNoaH5Ano/SV057nKUuPPafsnjFIxUA1W7spN8Up192nfdp6BSe/kw2lqs
IO+oVLHXtnkRuWnYUhqvOtV8amYNpsUmjwsfcU7HeUHjwUhuunGKHc/vZumRGRWqVV1UtcXOaUKl
3SdVDHXz3BvD31EeFPMtLwCqMkY/aO3tNAbZls6BLkaixevAIiI4BWQLsizh3EZqHDbqMA6waig5
zfypR41CZ7wwPMgz1NkIm1ryx64u4tDN4MX41BatFbEhGoxzfbfMZiiV08OBNCnZi1+mo+NaSaye
1Cpm0w2FrjK7Asppp5am3e9TICeJV5pRZrlKYrUPwBnkDIE79F08nySnglxJlR8Yosj2dTlX3zt/
rhE/V+b2VSoD2B7z3o4C5O7h4toriRreD4BgP1lRlkk3Spdm3cFq+no8tg5kNDstTcfcRX3d+jg2
gyzvpMkI0n0/zhPAE6MJ5tLtIHuLvLyu7WnjRbcSq2iXMXzHJC6BROQTAYdLsdichtNgll4LDlJj
5rd6ldJ8dz0Av6nv8yUpH/BYoYy0sB4uX/rs7WhLeU+fMxghIQyUj7Nkkm44jXmYYhQa8gxex6gb
W+aac1v2LIlI0fmWdCgsRJRkwwn2g17F7caVuhJBGeuki0K3HJXoN5BabUzMVs/GE4i2RewUUp7U
NH9eX/pbH6ZAyvaizWNxK4i09WPXNUUX6fOJ5xDP18ILrfaua8zMLaZXx98aclgzRzGWOjOkspYq
sj3Os9nrxRzIFJtt433n6zH86jhvVk/9hyJDEE2LeFZeX+NbP+IKYgYFzDCUj5Z4SaR2Yw3NKM0n
3lrO3ui67Ib7trszGr3YFYbxbzujCtCiRanO4VlnARgVrr6+GQs+aijDIET9IQj08sHppX5nTL20
gT0QX+i/TFFIh6QWhpU3zQ5rAJ2Iarx8kg1/Qnwjf1FbezhSh+Wy8ef5XW6SMqeKVB2u7+nKkUEb
lSkBMJDUWt7gLJdZzqBQtfk0jpWH5tBetvuboXMeO/ibSJh26vi5bxNv1m6johkhX3FCFwrhx+u/
49fHu8wAqE2DB6cKwwuaLPzy6PL+apy+zZUTzTvZ6wvSK9cazB7oZV7tQ+aG9l1Zmx6hcvSYWS49
J+6bQxZ1FG2MMXBB3L9WkQW9qtLm91knSw+yPM9P7dAMBzXMamB2TnpL+cW5ARVZfsqnqgVoPPkH
HkPVOzso2k/XF/X25C/19uVNAKc0DLPLVz8LR3IZqWWjdvJJG6d3pVr91Zba1mykmNjiOSZuyhOV
bye/GcEsp6juyGjGE9LW7YOqjv4Of46+Qdzp3FxfzltTEHKiXELn1KTQIcKoMq2PilArVWjcKt11
jHa6abI58/Sx3ZrSWjNFDZvRxGXqEqk2Yedys4hHsoeTY+xN5Gb947BVFHubrS+yVzD+wp/KzSQW
6y3dCdlWR0MBMaru1baZ9nJvmB/zTGvuyQhM1+zM1jNGM/CceerDjWvhDasknRh+gIH0B/8tUi2X
a6ydtDY0X9NOyngwEjrRPjQLQ/JN0vWdM+0buzzqM1Og8nDoGenLN4Vwlrzm8sjxA5xfc0IOyxVH
7+3M1pzMXHZAz3bdGOwBanipXN1Z+vysyE+VUt3mlnaKJfu9PDRuHzUbEX3lMy9If84HnURaYcsB
OjsgVYf9qVcIe0XWP9WKXtzFVmrrXoj41NbTduWDL9mBghmOyxuSxUGz4jbWW/mUyRrlpdiaZ9fu
df1gJc3wzHSvv2/UPjnkVpx5GrThG4t9e30xubOUB2BJxelEoVw7HCUfb5LhK1ace2OK+j1e3pDT
munXPJeKjejz9k7BHgyzjBQzsYyE3eXm+ookzxUDiqcoj80bS8nzu8C304MdqP2HNPGzd5I/6O/t
wqo2gvmbihOuDTzAgFCT0iugy2Urzr6rmvr2YPcsNVVDzy+cxymengsk/OL/R9p57kiOJFv6iQhQ
i79kiBRMWVlZ4g9RklprPv1+zN69ncHgBpF9p1EzwDRQFu5uNDc3O3ZO2ztaZD0FefBSRwCb1C09
h5VVY5oaNgVZDnoJGwh9NRhMgVWXYjYnBY7XfQOooEIeCiWME27hzv4/a/3X4Ozj79aqhB4M1S0G
Kd7bQvktNuNDraQPZiHYalTfhEF4k5VlZvfIdH44IANkoU3LOkkdlo2zKU6UQBdK2dVTM93JsS85
cdqleLUWb5g6v8oA9atQsDMBhEMpiwLUGIZBq5SZ7B4mewse9oaBXQSi93/5EpYTFq0+8OKX3SHP
eYTb2dDeoAF2N3nJbzGs72Gm2QlxeV2U4XM/BXv5Z993s6zr3heFvReLdsAY4xT9laHY8Hv98fI2
r3y488wTWdmcdHIFnp6wOepGEQ2N7MLYxuRH7oTl9yjrnRg5tsuWztNqdvmdpYUvtRPSO1mPJSPY
F8IOumbhMUhuP1+2srWexdcp5qEullovu3Hc7cTuroFJwdOuC8vY/QdDlgQJBWAyC479043Ti9Kq
B6+S3ay27vvqewT7idlrtiZ9EDJJvFG5QJkZNhR6h0tAhRYNg2RS/IYfIoGQiMlF/UpR+r0Qf1SZ
+c0S1GNcWyhm0hc9XZLlGUanqb7ialGTXflG+pk8ottItFZSA20m6Z0xEXRdIdU+tSLFgi75SYy2
Ye35Tm+2/XWdSOieV7rc2nmoTXtdH2rIOY3ieizallEl2YDZwGo+06bqNrb3/ON/a5VLM2MX9+Yy
j20CQQUPGItuXcuT3dVTfZTLbktyYnbu0yjAxDcapLzu4IcwlnQUcQyDr8JBumkXIZLk3TVNe+1v
KT6d3w8ksIRKCHIgUAC9frq1zZgK6AxPTDEy/Nmk+aEsNKp40y1aOT+8Un5Stthlzj83Dfwa+4ZE
L6m3vvioU9XqrU6VeNlk2fQkFXW3izNPvzH1dnKFflP4YeW0QANAeAeeicHuJfWjQMHHzKeKtK6R
s9sg12u30wHrb8SqczOQJ8z0sCQYJNHLB1tUGbkaioPq5kxX7Bo1ro997n/8e6M5QJrOyCm6GfjF
6XElQhV3QY2VQE21XTxQ0cnbdKvBee56WIEaigo3TOuGtvjeJiPNvKFRVNccvBIxBUH6ybdvPZV1
rewvx8TzEP9GRD1PlUFizG1yuqA6RfonSiLNFYomOiImwY0lZuJVmsjKcYy68TUQ2q3be219EFIw
9komiKLKfJbvcpTBM7w0yxvNDSu1S3d0HKPRFqkww7td5/7WUM+5a6AkCnCZmD/LCmuLuJ9nY1tM
6JG5U1pqgLmm9tDWjXC4vJNri6K8CXcN3mdBPHq6KKuIu6mE88s1/AxO/Acr9q+kSN5dtrJ2XrMC
LK9sCMTApJxaSdWi0WRGn93QDGun69TkWk+U/sr08uAK0HLklGbnbzjJytIs9o3cnY4SpGWLpeWw
g3ZWq2qwCxTdzgyC4ZYXYgHVpdVsmFrJX5lFYRaaBxjPE6ZDTheojBqNRc/S3NI0kmOejsJtksX6
lS5VrdsalX+dJUF7NQq64qi9HN2mwyhtzYis3Hgz4GdW3pjn+fDU018RDp0vdl6mu5aY8SoYbhp1
RpN+0xN4VCQ7lxAA1Olc2Er6ydh8NKztN/f5PKVFOQXVo1PrRWWJPpPAmhvERgipYDDs1GAMmNyV
tqDZq6Z4a9O/Yx6GN8qpKZ/5bKFtTR3sZ2CKt5pSD/1jNIaJbFtCNygbXdbzT5HJLAri80w98w9v
5b93X36aJEGpAkNx4bT1XqrEqJE0g1n08kdyvqjZysziR6+QnGWRUdaTLhBdRd2VK7P6IXeWckgU
2l12GNdbRNSrKyLPQxmaNjVV3dMNzA1BS9D9MVyrCXr0kJW6zw99bulb8u+rhnRGMObarwRd1akh
qTS1rO44KS7r7DWB1f5KFMRiAz30NpN3mvbMtxt9AWazEDMyF+upIxo+uR56robMxVerSC3bjGrh
oeqr7qbtNfHWHybpJhuEcR9BHnkAvJge6zRtn0spuVajKHHE2Ev2RlR6R1Po1O9iEzdfomIsHoyg
13dd1cS/DVqLGxnAyqkrJom3ylEwK3KmCNJXPP3D2oOl2/ec3KecqqfaJy0ZN2LwSozi48S73oau
qCssLs3WGOjAarLnNlxfki2JQfBV565O9tRNwl8lkHeAdG3Z7RS9C8DvxX3+2sUa+LLLjn4mQSDB
cjcLENNlmQXDls2cPJF1ACaB6XpmFO0KpA9eKiGwmh1QzEMZGd5VJwneLk5J66peqPbN6KGwYVUP
fdDHd0lsvqpVpNwmBP6NZ+rKcZC+kI9BkIfDLjGMotR2VtP6pmu2+vii+7Ql89QvniaKLc7lbTi/
FHnNgSQCagMDmWgsonXTzlWurIjveit19PSXAsNF1cZ2XqCDsAXDOl/XjMmU+AJ5gkNyMv+YdyFs
VPy61XIjvcvNex0lLWmydWMDurFig3SF6uBMnk9RdHEJshS6a7Ec300Zndl0kH6rUgdC3qdmdXnr
zl4DjHzSnwQROeuHEZRPV6PEVgZZR57ceVymDyj7zqXXwHAST4tu+HS6jSxp/uUn4WUGomgIhLGD
ZEtL5pZANOA8obt+l6Wi+mmkzLLr1BaNiqD/A8xWA53CtJwUKNazLA7ZhvU5Ri6tk7hTZyY+0J1Y
rLYtvUapmi6/62JfvYuyadoX8jAc66D5EwtB+JAHYoU+Wix9urzNZx7KsuE9oLQ8N+5owSy2uU0V
n9mq/G4oO2uyocwrVMALng9fuEy/6JAyC/EnKobxo18hhglQVJp569H3WRgOBRDzmRQUd+2EButA
RrnHnULbTPpm49Y9D4uzLcgpGPghAp+xgEQAv+VESYs7rexhT6wKy20G0jQpl6THKRCDv2YXqTde
M0C+Zfih/ChZKPJd3umzuRJp/hVIM82i6YSdpUBTb/oBUIaiuJukSv+kCsBWRG2Y0QuGwga0013U
j9lBFPP2U6q1Gkq+STwiUdHAP2Yh6dwImnFoPOun7IM0Y2DiMOiV4HhMf/24/FvPPvO3n0rHgcYL
hbZl9C7CTkNBviruYi9S94ls3mdk2cciM5Wfly2dJQ9YmolKZ2Jlpq21RTuTtk8s6YKW303z3Gap
d4lNgWFrpmf+fE4/L3I7Rr2gRdXkuQ146uWhWXtlqJcKHVAQ87uyy2Sqv5WePjW1GPWOnjXacH15
Zed7CMQZ8pk5gZ3LGovYz1t8RFmCjLJUJ3/6lJXxENgZ+KLyAdnuaNx/1JxKWxhaKIazmAVc0ilq
LaNzTZuYiBC2AK0MurbmHYPGomaHYuDXH0ZrzPAzvij+BmRb4MQ/3dJCrepSGE3D9eVYCW1PNKPu
kOlI72xk5uf7qLIkbDDlIJP+LQIFLjNVcRaa7gDEz9FMxDNsoGLxp94LwK5e3sVzdzw1Nv/7d3co
FbxAyzpygxZ8j82LCsmvIdoC4J5He55ugPgoCYG+OeMOMes8mNJOMNyw7OSjMlUdwVaTOjtUg8ju
e4NkQWvU3K4UPd4AGZ0HfNJQKl40YkgWSKlPV1h70Vj1WmC5kznsis67DYcQdED9MnXSsRRePryf
4GPRcmKywBTPapV+M+Z9RIbIREUyGvaoiYngNOYshnvZ0JmXqDO9Ewh0sCGMPi2Lh6pZMv5kFrkr
6vFVaHBfy60k7C15q2+2ZWhxU+ulqXiZlucuGvI7Ofub909GEW7cFWduyGp4IcLCoqu0BZZUEB4E
KEHoDTmwoSY6RHn+kkF/uYGlWTXyBreicG7xQjn1hCpget4zjZwh7xAgo+a34b3oZ9kWc/2qHaav
OBtg9fJZZLKQO8AlcxTKQ++6T63Qoa+8RYq79GtudXyaNGaWf6CRuwi3QZOaVcvT6FYfnUKKnbaN
bC+C+Gc8Dv4HQzu2gOnNskEUYvgwFzvX66OhFRpsJIn4aDaDU+6MptldduizdOHNCMxwIA4ogAAj
OT2eMRnnSoWl34qRLoBhDaLXSTWy144n0U05Wv7XhrfqzQRG7+grE7hwpVa/iK3uP+lDlRxbwcxs
hkTrm6xIKmdI1V95bim1rUeqr28kDMuINv9YRnF5nIMN5fqZT+dd3OR950XmlOm3/qtR7A/aES2v
u+7b5S15i03vr3GszHzY1GfoDpBHLbakUKaxMtPEvAXclzqemuXXUmAJoOKl6khHcNhlY1Xum6E0
d5EZxvd6XQ9HodEzn5Jg690wb1ruPSMP7o269u4MIcxfKjFvnpPULHb92AtH5lK9aFfVvrhrGslq
bX1stXqvGuC77UAC0bsRuZa5CYtijg6SbwPMJ3XTRUABXJ1Ow6Sbt2oy8jA8SkwPC+33mPrG5e3b
MrQ8I2bemwgi39tuugXa4Ci9AknhQ9y9/gc7XKNUCKlq09Q89YVJzpomVLFjaKMtTPreysLvhVru
h8k4XDa18tHzPPzX1OIyG/U2F9PANG8bq330Uv3VKA/NeNdoIixx/Ua83DK2OCgGS9pWzllXzLL8
3Z1QPV81yn84JIsLEfotXgqUqU43T07aUOlAfd8m3ZQ5vZJm13VemVfm2N6rxihtnNUyNs/OB/wD
eWWOiuxqYU7slMCTcsz1lTXYsZ4xZCiHWxQV8pkZeg8zcBypjdnRl/ilmJpXZBlIcPdyWJROqPle
gdhf032p/c7InMjo5R91X8+xdEwCGBERsmgdcZAbtGVzq31pTTELdpXf+75NXV2Bb3PMY1WxFYRZ
fnZ6mjzpmSjBRxmrUOPqmq9Iv8SiUkDoj23VmzuaPjxnQ9kvt7piZ8GP0TSDy20OSTMydPFhpYo6
TFqkCbdA+MvPnWHrV6LkCNHR25rOP3vJkguQ4TKhNs9/GJQrTt2jqPUoM83Wd83Kbg7lfWlnP8dq
d5M+FFv3z8qZGTQuEasGvQwafS6YvAvp0tiGniENvmtFYHI68wlE/5VaaYEtIu3bSN+70t/lSkRn
LP0y8X9FfO5q2+1HYQu7efblgSt+91OMxapTyjVSHva+2wg3qRiR2pXHRD4avWkbQnb8YEx5M2Zw
nc2KD2eQ7b7JRy1oRh/C+C+hIuy78W8XvCQ5XL7D18umlrkkpwm1M40rCEKUeajndIuFJlaAo0++
C1XqTvZuBuYcxuDhspE5LJ1cmnA/UvXgeuH9O6eUp0YsLe9kETZTt0rNu9Z79aT42AcIs7UbL4sz
eBLLmYd7SVgoJJEHLAJkZ1meF6TMT6qScKsZeb9XeGc0pZJ/6ktlPMZDPuwTSfMPui/Fj0Ng1ocx
MGO7D8zuyDyO/CT2wNZzidS6JHN59EjrH9pMec47y3gGoNxvUVWeTdLyo1ErIf9laGs+goWbqx6z
IxBHMgvJ6I16LfnuoF3T700fLQTgd9qP+jfjnwfvKfvDb758NPPfvTgabPOCJv5yOMtqqp55QS3R
mHDblJqbU+fu9JRLthUdh94uN8ApZ63Df1b6/6zBInXqCGMIhL1UsFZGvwO/vA6hfpMn9UiYORgW
k0jjbRebu+wLsTQxpo21rpqnOcwkAN1AOsUL8yXjP9UoMscopZ2tljmgNI/2pdbZjCrZpThwLWiP
mvbNr760tboLIhB6l/d7JY5Y73/C4lPIpTjWYg0tiHb84Uev6BrYnrDrGtFRtpBWK3cCT6oZOE2f
b37mn252MBhqwTs7cr3xqi//Dt5k+933lClH2f+sIat9eWXnHzmKO+zs3AEgc3gb3XoXrPtMaZJK
bgMXRvrO1J3KDCHI0fbaJj3ifEynPoslmecP0C6g+stniemFvhyRQbvdQbNlp7yDMdsJEIzZbYm9
n0dHqmbAFqjFAwKhf3K6hb1QiGauIv4aw3/PxIXNLGq6ZeTtKb1czxyF51oMRbplSzaS6okOoh+6
/X5wvRvdedbVvb8TdtUu2rhZ1g7pvanZPd8dUpRkzIYmmCrzP4Lg+E+ZddtUGy+xs0EVMhDYrlX4
ftE+oB64uFT0aKxDyIyRPziWz8pXcc80nl0Zh6fyJyxXwuOWHN/aMb23tzimuBw1OWqxl0u1kxS7
JKD1hJTbZQc/D5Wnq1p8T7E2wn5TYyWc9uH+AMZJ2ldP1h91o9r49nZf+sP8zCQiGxRwlwm4YPiK
4elayCzKF0NJH0U/PyJ+82xW8aGYLCfMaqdSv1p+MdhmUz1Mo/AX/QJbaK8ur3glYPKC4mHI0xpY
Ass/dZeSNLowZrI/40F60F/N3/ruV74TryrH55/LxtZc872t+ZDfueY0jDDGALdya0hVZQaajJ8V
BKf98FFx4tk7+Z7JEHhw8Nid4+Y7Q0lYBmViQlyhC5GT9aHdIlTnRxs5z1n7+R8z6KGSjvCufsuj
35mZ4QB+VsMrRMP5KXrUb8CEps/pc/ciuaXj7fI4s8erduOKXdtFwJLoCQLplyl5ni4uUHMhmFSG
532xtQVyFcadbWo0nbqRaq1GrRnvN6sXMt++BBUavOMl3DR0v2oHfbSn2/6Racl9fc0DaCNqrfrh
e1uLW7OYokFKBGz1jmVb9vfa/kKWYPMAcT4q4jof23tTi9hVV6IMezGm6r22/09/OcApOsozmdxS
+12UOjnwPWYc6qh5zKUUhh8Ss93HPyQwuf9jZLECXoeSPg3Q1Qeab+tF81CgdhNbT35lbvjA7EzL
QEWpDQIo3kZU3hbOJqvlYCErCNWFkUZ2JUQPotBvdXlWHpycCEwNVKLpnIE6PnXpocyLqpq1xka5
G45VIHFNWhPEEwCEaU+Yv5AbF+mZasm+yQZr7/VW9OGsjRwZiB9UEXzKvGFOfwLP+QHlC9hKjBDW
LsEybyvG0PeBqPwd60LbDSpvi8unuHanWUQPJoRl+p9LHUVvUqvBi+cPObKOFGumKx6/sRNFYbex
uJWQQXYDzAE8H7PYyza4Xoht2SO86kra35z9IyVQ4sqZB2k/vKQTQ4uD9IO2LdQI8jgNLQAw6jco
5LkQYnz8np7fmoy/SHOdZxkCfab0uzRE7ynsrXJfeJnf2+Nk/dSjtHZoRgZ2ZHqS3aCV6zPl329C
oFaO7uQHLG8ytCJ43OQxmufiV1kQj62oPSSjcOWJcHoNpnof6cqX0i+vxrZGTILn6F6NysRJo1kQ
K0lFG97Jj9LZEthozwLM4jkAAGHZgM5ysHiwO8RuUGnoskb7ZHo2Cm2jQrnmTLTb6DpT1qNItHjL
ltC0tmDY5rXXd2X5I1AeJDm8sijUfNyZFEokHDTYTGZ9Tj/JkDrULEHIcpRqL6mMBxs/6/LDLR02
7b2VxcUjtorRezVkc+1eBwMRZJ+l+k/OjPXny6uZXX8RSedxgxlWyxgec3inq+mVzor6akpcQbYy
p+rQ2PLTfuPDWPPL90YWixm1plD9XEzcIHGUvZzZ/+H7RhKK7AoAEe2pRRqe+pVS1xrkalH9VU5e
I/mqiv5e3qc196ITxRsT0m1oFBbvF6lMPQgloDeL/PvUex7i69bb6en1ZStrpwEIlssGUAHkPYuN
KltPqwaNiKjkU/GH4bXa0TTmnDcC79o7CWDsv3YWN3VVF7nQSzNp59eEbFAIYNvKoJPxbNFvnKoU
jx5Mq0lR2tPoJkZwn0lbSgprt+vJb1gcWl4nbWGI/AaKYNlvulb6H/NbcVuZO0irgqfLGzsfz9LN
LdJT5A7By1OfO3VzXoVhjYIzrKuCO4bpw5A0jl5f9XGwD4qt0awVd6eASqmAdiCX6BKZ31ah6huR
FLvpMNmN/tev0cM0tI2PasUjGeEBPUvPnwram/zTuzS/E8qg96qRMzR/iklDW+YADw2HuIVnXV0O
xWCmw0CswcB6uneRb7ZlPchc021ly7nvTNPNmG1hHldcf26iztNP83SjsvjA+jIL68gwCKumjjf6
jlhX/2HHOHp61mB3kAtbeH3S1wiR1XrsltWvcHrqupDrubTj6tNlZ1s7GQbzGJvG1UjcFhumRx6a
ichrvuXBSh/AE+Q7SnKEqmvjQ147GgLFjN2kqQjNw+nR0OipEFnzExfROgT9vlgw9RjRx192c6iY
cbwz0ckS4x53ZeelXY0RPbR9mNz9Bym4K5MtdMm8LYtvlFbSjOSam0kgbBeLYapkqFPsQMNmh2G8
r6rwOtbLXcNwWu7fBK15wyDERrq79sTDHpMtuAU3+tn0WNpW49RLXE6u/MTEQGvDfPhgwq6ya393
MZC8jUM7L4/O+Il/DS7coxAjBqzi2eCLvE92wudpn+2V68s+uGZkRqeBhuORxFjh6WbG2iSmaTcm
7iQ9xoNtOHIB3u/wWy2+XDa0Fsc1bkXqh+D8qfcuvqooMnOgi0rCsIqd7s3sOT4ksW28Tn/82Bm3
ehZr39Z7awuPz8SiFKib4oydD6r8p+q3difWznZxdP6blu743tIcsN7F1yn3pUATVHawvZ2M5Gr4
ztWY9ftGd/IY7tbbMDrUxa4tb+LD5S1duaxOdnT+6t9ZLuBdTAdLZqrprgjcYV//rlvb/Pm/M7L4
2jp/mkLf4NiG+vg9+hF/m3JnS396LTzBscXTmeQfyMrShlgFrTUmqVs30e+c4Zt6YppJr3eXl7Jl
ZnF1CLU4BKOQpi6qgldZFlxPyfjdUKOttGnNDingDKeFYIrq5Om5AHXzlGyKUySEdcaBGa85xL0/
Nxq0rWra2m3I/QHIaeZVJDU/NQVqBACUlKWupUSokXkM6urGVkto5VsCcs+LDBwphaFlBjH4lWX1
EzGC2rITaBAJ1LJDaxRM3EbIW6ssMwlM0IP9FOjlcqLVMEszac0hcaP2pq0DW2vu5eRLifRYAfLi
l9ihNfkz9X/Qei4lzRk/zFnKIxQlQLpEFHNmHp1FZh15FQy2Pe6ei1cGj7YiPPRe6PhbydJKTxVD
9FRI/wCuMTN5enIBKkkTf1IX7sWD6ky7n+nNYP+xFerW2V5zYtorl91/fXPfmVw4yxT7Y6z2YUrX
ozuIN/1e3Id20NiP0k15PRwzR9uwuPIhsEamxy0eQ2A+Zu99F6AkKdesTiQ0ekl6zOEDozslBI+X
l7USBeFnUWfyuPm8lsxDrV4w99F4iRsrKqO7xymRnEp5arxXod4oma9clqS1MHeozJ/A8zSv9916
mhJ8jhbztWWQ39hd6kdQAkbpMR3V4bpoeU+mzGDehUxg/oedZBYLZjXKshQUFiGFYo0sp/zHNVS3
6/60btR9HEDCuBl4dXr8+OUZh67SeXkR+EHgts3PAhi+qDEK2d6kjK5aNKIvH9qKZ1CRBTgC/m0e
L1tcz3CY1bowjaE7BYWTlTe1j3T3uPGYW4lbZIek0AB4eY4v67KQfKZyrKn0w9SndGp3ovZXt+hp
fBw9Ms95/Wtn4RahEZAYqrTDDO1Z94xdK/yI8mdA3RvRccXTifEU/+fQiA8uEkJT0oYK2trQhfIU
8e8+2IWaRGsead4xjb9PXSFtHNPqDv6PRTDDpw6v1pJSMHeAvKCROCrPfzl6zuBY1eFN/w8O8c7S
MhwmRZRJGYqCsJQApepFFqj/GFpj45Gy6njv7CxioNWWw0wZGLppSQdPiXYaSvEQaFxezRzYFjkh
iQzlGRXoIAW6ReBjfs2LNRM+/bbShqMlxVed0m89U9eNgExkWAdU4vJw4r7W0BmapQKGL5Pu/zXi
8fflZazEO5bxr4XFoXS+H7eJhIVYrPeJ+gMGX6cSjStBuoO3YMfTzrlscG1JvITpyr898ZcECS1K
LbWnY5BW7wNCV1fiWL1eNnHuAMp82wJkmiEabN6pS8P54w1SSgwXCsjrg9hump/DVm/kfONmI1DD
zWzAYNMXRrraiKeWOrmbF94hsbT7SPkc6uptMAwPQdpA12JcXV7W+ZcKtJ8Lgl4uwYiYerqsyhNU
Cwx3ikgMEupcRMOjb750W9omW2YWn4/aWkkjtHnqMkEAv7LR3k/Fvb6FktuysrgdwsJD1DQruGf1
fZJooR3WVBjTMrEr68/lfTuPqezbm3QWIZU28WJBsiUkZiT2KYigBy8sXhu4bYqhZllgaIMtvdY1
v4BqgAI6iTQN0IVfeGIrkBWSSQcI0WchxTFheC3Vximr5i/zTttFmTN3n79eWmZks/OQ4pI9T/CN
ZhCnonXVJKp2NRBNNDm7/Epp0S+4vJUrpsgdYG4At0ACv3wmGGCr8jGQOjcOPfUuHZKvQ+TLh8nQ
2uNlS2dhgisdWMRM8TGPMi0rjZWny0JZdp1LS3WHPOsuSDbKIvNVehLATy0ssRGpl+h1VbAWvlbB
blux3WOxOkxZ3FwB3oscJDPlg6rV1m6IB+nz5QWeF5tm+1zx9E0BvmpLZg9EYKSMJLRzu1+q/KQ6
1xIq6NcZGE+YM53KqTfWe+aYb/YoY/DmormznHMy01yPS5P1DihK/wlAQ8FD3+6mLW2Ls89tYWf2
oXcZdFd6ASOfMnaGg68hkim/+LtKuZc3m/Kr3mj8u6LFp6a0aiR7FivC48tXiGWvwz/WvrGrfeh8
/ivu4sPGmW0tbf7375bm+2FQdgAo3Lvp12Owk24+jD+a9w72byqfdI25wk4NkLH7dV+yd9OvPHQm
J5d3+8tudxZ3FxYWwTAvqDimsxfU+m0CralXa1CbwpD867Kd85fowtAiwDO93cqlpvB5hc9RvQur
R1W1myt0rGz0o9GG+DIox1j7vUXztGl4jizvDqnQSn9KfAxrD7JV2KLTH4LS+dIfFPFKu/lW/Sjs
jT1d9cN3pzb/+3cWp6aMpUDi1BrxNVbuVP81UTZoX7ZMLFw990JxDCOV3VQeu+Fnb97lyveNE5sz
/bOA+G4ZC+8Gtzil6ex8cZDuoP2yAgd1s9qOd82zlR092b5scC3Ew4jIQDr5M2/SxZpgSY8UuFc7
VwwHW/S4jJWPis4TVWcxuv8xsVhSHTBOHflh78qD3V/rt+Huf7eEOea+O3nEGDJssIQm+i43D1H3
fPnvX3Xm9wtYvAcDRRLqUg1616P6UFwzOFAG98qP/qW7M+/F28/hQ+QkT5eNrvnaO5tv8w3vFpU0
PtBZw+/dJCt3uVQ6OfjETN/Aba1agW8DosO52mIuPhokiuQ0yTgab3BkGyBAtZGrrN13kEz9j4GF
e0Gi0yd1E/du9hvshhNpL3V67Lp9FR7VrVbE+jmRhUH7RLMPfrlTRwiyxJNhEurdUfouzjTkBypU
dmD/TRzTUb9zSBurW8teeBP+Y3CekV4Y7OKhqYzZoFMojhg6xs8GlpYeaRkqZBtuvr6V/xo7u5ba
uDejvKeQOf61bHv4++Pj3gAREm9c5jFIj5c5utkaPcNs+FxRPWXRSxLcjdHLZbdeWcSJicWFlOdF
YcSQnbqy9C1PfvO5lvlDzfz/o5RvfLYrl+yJqTnyvfuC5LZg6hiJFzRqawodPxTz24CCiLT1Bl23
Q7OXVuybxsWpnTm49Z3CN4QLWL3pZCaFPJRhVGvLA1YyH1b0r6VFoJsZMKTR4GNCJdyJ0etRM2Ef
K47gDba+sXvz7izuIUijTUoqDFBbYHlOV+WLozyaRdKDcW/tTJ3snurXZV9Y3Ti0e96e0fAZLoKP
JilTExc4dC/epKV/gDLRVvUrdUivLhta2zcK1nSUmYKhL7/wBLMctF5N2oGh/9YOh+uk+GJm3+b6
mtR+PL+nPE57ftaPmHEgp9uW5FEfhko+gJPvXmrBzqR9UTrgTeIPQ5Mg0ntvabEoOcr9XlTrwUXx
ACYqJQqctsq2HtLn3eTZDFAD/tA5JDE+XRB0T76hhd3gNopTuOLey4+icDXo9pQcy+t8azp3LT68
N7dwu95MjVwYOKpAiW/134Ls78Lxi+zvJekIynhjwGLl+jtZ3OK0RuqS1hCzOK2Ldmkuok/51H2Q
+xCQGg09LgnwwgBpGOc43cHIEoYsqqfhBWRX8KJomXpt+vpW42KxcWdWFndfFgdJqCTS8KJ9jfoj
VCq9BM3ic6z+EPqvlz+n5UDD0tZyek6PKiUVamzFgiuk38wUUrLv+nc5c0O6as0sT3sV3efDJ3m8
52W71e1aouX+sU8zFhIrXu5nzcsgNEsFzrfhhflwmOV2abe34ZjTrqM7pn7Nw+vl9b7hkN7FwjN7
i08t0zMj5JCHF/WYNJ+0adddjeOhOP7N6OVlx/5q/Mmfq/Aw8t/CdXLc6fvLP+FNhvDST1jEym6u
OdUasj6m+C0xHxqGfPKs2+fRVc3IanRrMHjRS+FDGze7Kv+mNz9GQHtTdk3D0DHz2zj4k5d7HbHB
4bYp0B2fnqfsGNfavSmgd2j2TiE81k153ejSTa/2zrjRD1h3GhBLJlV/8AfLaO81ut62gTG8oC4h
Ot5x/qe6Vg7z/wbOUB0G+Rjc7C7v2yLy/3NyQPLeWGpp6SyiVzFazFjKwvAyAHNTd0Ve0tDxRzW0
e5icd54xTnC+MbR+2ey6x7yzuwhjQ+k3KBjrw0st87rvdmHWHzTyA9V7pMETq/GhF75IxdFHY9y6
7n0IwCw7lG2913aB/jWNQf1qvRN6d0J2u6UQvxzY+WdXDDq5sGLqPPoWaWtiIr41dRxFpUa2Hv5O
invqe4lJ1+kajiKjF+zqxttsOixZU/+xOzPvzKVEILuLh2AiqAyh+pyGFnSHSIf9BaYR3Rvtwsx2
njXavp8ge7cXvNuKmoF0VxQvVC0kOCAmZMXTSbk1fHi9Hsf8poBZ+fKhrW0LryBAZ5RVYQpZpjyd
3me6V5jtSzXcp0gXFeEzvjqooRN3GTqBL35h96OrbaQMKz7KiJYCH+Csbg8jxen9kBhlhkqa0L1M
4mst5cdJP9Z5eRiydK/0H3uwzCeALYjL4CmhtbMEClhWyqiDanYv6vBQqIHd9a+xcNBlqvK3zMqo
zxtbuqhm/GNvxo8CZ4F3bklv2qlCpk2S0r2McZt/GhAM3xfYZcRbdUTGhPYKy38KOcxPst8bN0mG
fuXl37ByMULSCwAIJk0eNuoieBdqkshVaHUvz2YgU2FWbZEhSuF3MlVOsjVV+9ZwXMRpIMBgkohx
IlSSC2vJZLVClur9S6yP2f2kasJzYjQC6oWxr0Oh0uQ3Q4vHK0U17vwGtuWMvn82Wu0+HCfZFSYT
kUVdGZ3Rg2SL9Lg4tEZkOm1TtrdtaH5GN1LZGfKoO5MB43fnFZlTWgQzRG6bvYL0ZyXVxVFoA+kg
9Oh+qmOj2i10WAdVHCkF161CvNGUctoI8WuOTMyDCoQeCIDehSMPgVj6YRpTFkmyL/CvP6nCT6N/
6sr7Wvl8+VCXdfs3xwIwDOKA/iJSY4vMLTGbHm6WvH9Rvb2lXqNVem1J6G0FhV30fztIB0GDfRnr
3kkNAVTxVht9CSv6vz+AtBh5XZqBS5Rl0bX+ZAhl/1KqB28wj20ZHGYJ2CLfQX54W03XWXiT0snX
1V9i+ylvITgudehivmaR/3h5N9ZcXIfPGa1KVB14Bp5GEC2btE7Viv5F8L6X7a/ReoiL/8PZde04
jizLLyJAb16LVq6l7hbbzAvRZoZk0Xvz9TfYi7tHonhEzMECswMMoGTZzMqMjCClTJTsYTVAn6U8
/hk3Ck+ohQO4DUT1tS2QjSVdkDbdma/pJ2CYJFJkxGDhUf5qmVyHAnDDr6CBlhf7wubMm/plz+cZ
33ZnwWO+BNWmnp3lcKH+NosrG/AWY2jApsP1xEtHg69X0XLTBN6cavSxaFOpmQWL9PWgx7wGmyVX
d+dE3Il0UzR7KT5EzRFqvbUZ9nqGLp0y33EUV+hopIdxjYlpcYUvPmB2tMomKcRh2m1CwJhSnJBe
Si3vJII8vAG1mJKKKzH+2oinD7pInsCFy5TKWGY6cA89V22KRNtLzVr+cdHn4gD/O7OzZwvTQUJN
o5jZgakcLioMFq/yXN6ETE8gY4dszaT3FlhUIolk3z82/2Vf/Wt8nmP1el7pBhGDrGPrIMt6biLb
rr6Zo/tcOSsh4fIKQhkRrn6SbJjtYcYrkWSvYEtJ3gvWqaPnFPjO4UnwXrQVU8uTOhEPCpM1vDuv
Fy8M/J4P2bI7d+nvLjzIYKr28HpPDbSvIReWedafrP7zv0wmOrHAVw1iRfScXxttszpl6xaHtIHv
UkG3Y0l4LuXQWtYZjbSSozb1pqmd4Pd9wz9UxTeH88LwzBVAr0qNM6nD4RzBwPcEqkp3ZAE3yXEH
4h4MJv3ijBI2hJidD5mMTdcd8lp1NAR3XU11yJJuqHgOilPBPvNeA/pjG7muHkm1hm9JJDpqu/Ki
nO6Le588ixKqoqv7JsNcgVso3qjIsPmdUzNrPYtLU4O0GlguJ05NhHuzeyvou6wZIVZxptpBsgIz
bXShykny4km27EPe2ojBCwDm4fizcrXyzKRofBg9kmneiWcOeMHL2QFEZtsS2JNTP9qd4PR4399f
wYWjAfwOiyYgcKzjNTL7SnQiB1zOTLNhJ+O29x4lYQMRdGMQj4W0xnC4bAzCBKAbhrec92F44dhH
TCLhHKYgQHZ8oYMyAZGjLxY9+GlLV6LPhZXG2P5jbna/ATLOgcpd7M4aKfeebSnD/zR5/xqYAyho
L0nQGme7cx5XesHK5pB++Fvflkb0uHVrxPTTxpxt3Mvh/Nw8F26hYPJOrAYMZyeRdmWqfnAr9358
doOIuVBHaYsf5+mzByAcr1TIt4ib1C+MUqyNqj4yNVHqjYqT4vUsiJpEIHnKY+mVWz6sD9GwlqKe
pz+ncAcDRp8d0HnoRZq344J/mffRv4a9yWYnTfHyh2CIJwX5mld0tRui95aTfiO4V7YSrcqUSE36
l8Drf74BfZL4AKBfoQU1u1nFvNECAVs2Lx4D/gm1dEiDy76vi/zKU3TJI07kLv+amsUZtOgzrRRk
nI5CORapU78VyIcOYbVnmW34VUoGPXjgYfHWVOAXNxZeDj/ZAVTSZjeiEHleWXIMDDeZShitg1Zx
T+u1LbYQ1kzP3n/NTP9+sX+rPs3poHrdmR0cNRysttplep+XpHn3G7tsjs1OHQmoieIB5JPpB7cy
wT/Nazd7/OIDZmtZ5xwtYylAMnjTW+0Z8hshiczGrvT6dJQswfrFkNE4UJYMxkMbO7Xe27WOV0Tm
PN6/dZePmyii2xxMyICtzaIE3xuSBtUkJOTihx465cCgsCATLY24fKPURvxHKvGpeKurmgij7o0P
WvNU6433fv9D5oSc/+zviw+ZPSmKKMvGJMyQFjq2GXnD/HNPVeLUCsQJ7ATKojFW5Emheot3K9/t
x+iJK6161KuoMerCAgNIdAzQoZr+JZ3UP1+G7D0eeFOieU7kXSEE1tQw7M9Cm72FWvE91Lsg+bg/
/ulM3WwJ9GNNlPJgjJ4/LlShHiSOYh3SnmOQ1QV5sseGhlymZubVYLxcww8unrWpkAjcNBzu/Kyl
qHh0SUP7M8g+6FaoxuhjCGi6As1ePGoXVmZHrdcEL1a4AnMXNeIeosX+LheCwMqkWnu+P4M/UkI3
U4jSCoIdDRLnc4oUtWHTMqwxhYinWqu2hi1v8zaa5l3GCuz8DbvF6r8MumG3lTkMx8z296/RZrC0
X43lb3KzsTi7s9I/wYek6FWzwZ+t+Rxasb4WECwF5xoe6v9+6+wGAD8rEAU5bgDKByQbSM8hK+Ad
oPkT8TxRC8fzn+rD/5KJuzI7u9k98HGEco2tzOSHkP2Vec+tsFHTowQYWHLKOdwy9xdlcf0vxjl7
QWaRykWBGvdnpQ2Hbdb3pZk1bbmR1XCt63opGYPBIYU1qTPinM4GV4LlOfHDsj9nZretLd5OT5zB
fMnP0+qCFn8vW6ldOfcHuHhuL4zOBtgy/dSWkOL+ZDpvB0WwUM/LTNyXVSCRIBN8AgCwshLuLXvo
C6uzgDIBm56aBhgq32Vm70j1CGjzsXSgp1amBzAf8R6yuiaTrN0ay+v57xzPH5Vcg0jTQ2X7zEr1
kce7AQUmlelWLsP/cjz+Y2buDGIoxTV1jkKXhjT/KdJUvWW3oUd45dt/b9OAKNwzsxZ7LpUmkPbn
Jy5JtE5Lc8B44vER14BG7xyyjp9ouoKcaR1CMTc0cBlvpH7Ua88CPNkuU98AIMgQuVOVvmvVR6Fs
mA+f+cP3O3Cu6bK49mRZKp1dfdxse3Ml06aRgKOUeKZP7ap5rOlZFY2h2yRoDdAhXp4ZUrSjjUpq
UBxpf5/YvbI/2+lMqEHfmsHS56mvh2aS7SPFrPNSV/K1+v/iewl+V4BEHRiY5qJxjJC2rVjCa3ji
Gz84cvMuM2Dbse8f3f+y3P8xMws3PdlPxwk8caaMJYKmAaUQUX2ukyNafcwCzUoIeXhARVQjxl6T
sCFUwNUyxB+J4rDZsWdyEoc7Lmp1PuRWzvjaHMw8Z8iIhcq3dX8GR5wuRoGeepbEZI/NKgHi8sV5
Md0zZ9R7mdJybAOvEGUWDfeR9lAU9D3XThp1Uj/fjey7MD4l7JbWjtc0Bngvt4y6L7Q1wPrSoEFX
AIcxSVHeqPmGalD3UjbgelGK/kMM28mO2Bt9LnP7NkmktVmeNu08Zrg0KMyeArUm0qAAiMB/qOST
wNYERLhNaIXZNuHXygVLvgKlRRakzhNL4pyBRB1qge8zDyf4w88+q2DDgi68KRS7+7y/s5cMocaO
ZA+voSV43nXlMVKnTkxm574ojDHHJcY0bl52zpiFR1Vcu60X6ntAOSGpCfm9SV9qdjMMEd7nXovS
6JgpdtS4XZ9ApK3V1WYraDst57ZC+EdL/7Kr9ScuvzQ7c4I+VwuRFCjDOQRDSLUNi7dojfNhaXtc
mJjXyEepH7KUgSZjW7117bEse+jtWWEsEjU6l9Gad11aN2RNOaAQgMgAB8D1bmRCrxCYjBnOdYA0
ToRnn/LIN47aNU6ASuHfbhI03oP6Dfcfit1Q2rs25qtlT4MAKpgiACul1fIfwq+MJ0q04jduz/S1
nfkRUyMahz7sMNq2Vn6NyluOXtCn+4O5fc1cG5ld5XUbQ4CRAhkDpEOh86LHbplsYK37VhYe7jAD
8bSp+oNs6jy9DbHDgW0BlT9LPaf36iein54HJ605MoZfQVqk3WRvfPjNDC+JtFOG7wEZhDxgDAmo
gUKkTlB/BeFvEdCGYZuqucOLGz4zfHiarumgNLEyLbf79/p7Z3MPtHgoKR1QZ0l2GsbH2qmMViZo
ZZH9FdTwmqXZAiQAqqBdBpZKZROom0gqzMh/RV+ezlIWaI0VzN4CtgYjg4NAOgz9pejSvt69GBQT
RL2GkUXxQWgDp8rNsn3uhZ4UXfOcgi1ItbqKJV00EoBKqMjqaLAloWfX7KZpdS79oCn4CDuUlDb8
WpP6bZwMXgugwUCuCO0htJVdf17Xgia1r/gBdRDOM9WyGEiUg1+4jejvlT25cL4ml6IACQdu6Bte
KyHj1AowH/4slnDRvc6h1yszleFZk54gdZMXx1YOSMQ8l76ELkgiZY8581gDZhT+odKOBvQrUb8V
9L1Bs7t5gwgl0/hWVq9skJXPnOuE+FyOK8wT+XMrRrwFSlqzVopwi4RrdAqGeq0d5IfT4Nqzw/8B
4DJRmU7FttkTAhRscRIBy3reZQTptIIcZf3z81PUP0/719fX9/f3h4ePrYsUG/nTkVj//utlgX3k
cdDfN/HszFtB80CWO9C0SudgD5wFke3ekiwwIh18O7TrnWB7lvCU2KMjbzgzO8omayuUxFvqrtJ2
3/rnSYVMmfjXIbtx07oear4qx9A8O0sAJhCrhuCUD3Ir5r1y1iCKC6lylDXhT8BAMkGF58ozXECV
sGwU+cxug3fNGh2QujykpgyO8PsTzE3ufb7AaPoHmwtaNyfU1PURG1iBCkOjyeeMHAcdzOD629En
v0VSGKf9+zYgHXm5b/IHu3JjEj1M4JCZ4rc5KZmC1ogcXOTy2dgdytP5aP2yDkasD7oWkk9rc0Tr
NDlbBNfKU3VyHEd3tqZpE4rBG4+7Fb+68CDEVF98zSz+CUaUzdksl88KCc2sNSoXQL7wTB1dL/b9
NkY2absGbVozKszyxdjREKLtMQV4cL7ov4bPIjaFV2E/PkDRrH2poST97D+vzPvkpu7M+xzAyYYU
T/CgwLwbB+PX4Wgdj6lhHQOdIb8K8jlNupVAbY5km/LBwLw/U6J/8CQ7Oo/SqSHOykaY68og9Jym
HsQweKVoEzfe9d4r01j2h76Sz96heTpY5T4Orf0rb2mmjb4fnfv9CHznn2GrrMETFzf9heHplr0o
XUAFCOlhHoZHzuD17KA9l61dRHj/W7Xwdn/aF7JMGCUIon76okW0BF0b60HfkYVsjROWkHHfam43
grzj1PsH71UJdfoUQHhsZWpvQ2BAgyHxBEYotBlAh+jaJoiImS7sffWcY0Ul083tzFkZ1q1vvjYx
hTIXc5iGUFLuPE85s7a4BeDWpFZoMnpLXl9RTXNEZxWKsWZxdlIBRGiE2GeUc2+0Rqf7DvNQ7iKX
e+KNzMIGddKDt3I9/lx/szMDIlcAPTVIDINzYbZFZa4YeD+uMEpw5Le7QNfMQv8MDPCV6zFB+d/K
rJQ8FXaxLezqADSENc1BYvuEtZ5iI3So0ZOTZJeEmvQRLNkkItPXN/hbbodGTBj9FfBFvdtJm/jA
bGrdtzw92BTgyX9mLHVlRIs742JAs90oJ2USMkqpnI3c8h/d7LjWx/dTIJhNGRDpKugZQRA6KdJe
bwwFZfo6aRXlXBuiLuy8E/OUW9TCjJmjE/0KjNHxt5XNvVZWSdRdZgW7gNR2bUdYRO+JxzyA3Nvx
Hrp1v7pwBaJWg9cLsJULdA9UbcNUjUP1DJU5szF/lRvFGve8SfxzHOre6/0zspAaAzbiwtzsjMBc
Eo8pVc+Nif50QPMtxUQeiGjmR2aEFrUDEzE1UYz7dufNm9PFemV3dlJ8rwrEUsAwZVvd1pvsISQ9
aUEj8FpsWrt98Mz7Bhfu0x+0tQbRCtDgzHs3xxJC3DTu1bNnU0Nw6h0W1mKdYuXOWTMzC0YFiIYh
awozCAOdfuM/ajZ1cl15vz+ahWoutFkAHv//4cyeHTEknpWi69TzW7pBA44VPQIR++Qf5P1oN1DI
UOAikdR859YMTz88PzpgnoNuOlqpwNc6G6CMUD6LpUE91/tiK3/I29goTdFQ7OE5+pJO94c5bb65
MUgvIHshAvOrzNl3WOoVXNcG2lkozFAkuKFQRPPRHrCmz7EUzSL7/B9Ls/n0ayGAGB7VzlpgdroU
ANe6rwQjap5ls+N0fiWkm66w24HJULcAuxCu7WkbXXimCq0r9Zik2jnd02f5mTfWJM+WZ+5fA/Nq
P4QEucGbDMgHxgEy/Mnfs5a4stmXZw0PDWhlSWAJnKfvAUrRlFYutLN4YD+KLf9d/gGRmck/8Stv
ykVLiBImcA6aVJHEup6wJvHERqk77Qz6jOKJfimQT7NQzAS78/ihrGy7xcvp0tosx1FHchtKXqMh
PTfBxdAkkz36j9yh3CkPbKSXvyA9ySdk7YW/4PimUOjfQc48OUUDs8dzMKsdwWvwLH5zv5s19uOl
C+rSxsy5almucGHUaghog5Z0H+gIO5Z/MqteIc9YqDWo8OHo/cFrFI1Hc9gBF3pQYUpS72xEFYlP
nbvhT4OhS3q158xteIzd+3fFQqIIBgHg4pCLQZPxnEUyZtuUUWsYZLcKKewAT1Jp18B/BqgKg2ee
8FYCDICgQ7BUb3bd5yoLyuLcXnzBbG6hPexDzApfUBpo6HokihlYwmdly5vXB94Aucd77FJ7TVzx
9i4BDmIqngFTAuYmcfZQG9Qy4UAG5Z0VdrQ8flOU3Hb8w9SddX+Cl+xALR1zC6bESSLh+giWclFV
TV4xZ1bLt4hDv4rRVxxQvrVmzvfsSoAw/drVDSkiucAhi4EXAtio5s1jgxBB5iOP+HPM4BKOujI1
MqgzmLzQCCvxpnizbkjDg7IO5SioZ00I2uuR8QHgMcMoSGdmfOCKLZvvVLrJNaKgE81jXj3vO4SS
CT2wgJn4z2N/kjIi8S6iNF0R7P6b9T8aR/Ge81gfXQ4VbPz/d/mRZY6mPnelzqLnyd8NPRTHPMvz
jaYyajQvyJBOAv9fQprXKCZ1a8oFAvMENTC3j3aCv4LQuXEJGCVcKOLKSdjwxueIkGdJ0ulFmQaq
ZxbVAKFTBWlECuIEMw5p4QR87ptFM3grO2fJsipOzP/QoAHZ8bSzLrydKPVgB2RK+Sz3DPq6e/DL
+wKfb6oekxxKWmIrVZQ+StqwVuhfWtqpQwmJWYRKKLbM/EbHlIUPBQUZ8BvgJDjCeNDYiLZS6goc
yQ9JYDXZFkTpMj2M/paqx1SL9II7sJ3Ock7A6CPIkj+1YTeOVlUSXz5xDdCY+S/edyLVFEDVXFlM
9hL/CYtDUnvo4bSb+N1P9FYiTaSrO/4t3UriI6uOVkiJ11mluhfwt/uH8zaO/9nBYDWTkPpDc+Fs
oLIIztJ6RDoOUrYnvJ9KYI/BJdkUue/kVT0YZRvzRlQK7aaQqsc6lsHVNRTPvpw0Bs95qi5pntEl
6Z9kGiH0YjK9FhIlJLyQCKQAHx5pU6Xf3P/uWwDIhLXTgExDPIshzONJIeA7efTV2BUqNd6A4i95
4Bl5E8TQNwgBYG97KOYJXm9pOc4aQuLckhL6t+LWuK4USYJMMR6DUyZ5frm1GYDytBy9c04h5VBz
2SPFkRXLjoDChBRYyUiuT4HyEnIrt89t8gWmVbzcQTUOUQx2HguKniwUbMn6bpLZXqcLTsdZLWt3
tRG6Xb0FHFPyfourXVbThri+YGEWY4ZsDt7B0lySRY4ygY2q1Hdpo6kmy6Bc1HmsZw5ZG9hVyEGU
t60qZww8ccsHTGuhr4Q0dMwNFcLtptYV9Vo4efO2EMGowmsStF2hD4Kof3ZPtDV412nlu2UkItNG
K11mI0mfxLKtUsgGqwGk0IjqQrU1nx2hiValVh1SulEHfg2hcJskwNeAbB5ldQjX4OqY+TufsmEO
ig3f5Z7VQE+iw/CHBTHXqKOhlOKdJRpdZ6ahKXhHTjQr3wI0JxMLwibHOPvi9zz6v3Mngd5WTCiq
Y99Da0t0m0mmwu0kwdC0F8X1RV1h1uZxCk9nSzslK9GbAz8NYuvJ313ct4kEcYYs6bCjXjyZBD7e
u8I+eWyUh0LUSFW/Zd3vYUdHO5HHlXvoJ0N7YxuvT1So8CeYRK5tD0LHQ9sg911efcDl4Rn+08AA
GkeCfNuoOt86kXiqJYv1DN4oP+JH9ql7Ec2hNyS643TFFHkinKRzohqdZ7SMqYF/f+3SuXX4WNqL
j5w7pKaQlKDIfBd0idqRqexeMAVl6x8k1A3rI2eKO+jKvwm+ozwyuPVLg9NZaWWZfgpDs6kCMwJO
4QRinfAb11MloDO0ayTVd6suMrPHoXhJC7P3bS/TZe93zezb3C6a93SkRBD3wfBVsobM2QpwQb1E
uNRGjqE1oY8IZW3C5mbcGiJjjwNaEx7i2KTeCUIZYmkykdNohItN6VH4RoXUe9aearopQSVRI7nL
/BblxwAUBA13aLZj/a5opIfMa7gJn6MBcizptpbWMJw/EpH3Bj/LI4hM0ooJhJpc+VDJFpodSdU/
hf5Ba/VoG9LXoiCpk0SvaGmC00Zz/nt6opkTScYY7P3akqVXvjeGb9nf+MyTCGR4tlUGo8GNrVVH
2YuJUD7htiFp76INfZi6R/SwOymyBT575ZcnbpTWjaNNkR6BMgwmDfK9rFjieEjzXQxcaUhaZuOr
eo7CcfaSlkaumEW/K+1Qeczf0KRy3xMueHAUmmQA9BGiIbcizRLig1LVPsvIvltHllzowMYX/gZM
+K0BsFZM+NBWa304ZDXa1Uy0v1V6in6urazq8nAQ10Q9ltzS1edMQd3FJRKnEDPqKs93h0Miou3X
qiKjQxE9YEkWvNSDLoqmyEaGyq/RaSyczivLs+urifl+TETGd5mUJEkMnqNc1yqFSLIFZqUyTQg6
zldm//bJj9gY0T8u+4lDGPRU18NFe7cglqUfuDX7wMDz0LE/BL5Kqhx4inSiSTSjaiBgTtpyCJpb
FccxGDaaukprd/POwpcI/zQiTfm1ect1QnO+EBshcDNV6kDSF2oPUsP3dtEqnN4NVbqvlFg9Z1x3
8mu23qWa3xtZMoAULOD4t0xuNH1g48jgCy77zhlvDep9+7THF0KYFCoDPEjwQL93PVfoR1LCpApC
t/EEpwypoSmlDih7pdh5ZQVNa1bMJqUtlOSeKPMSl3uttCIFcOXP+2fmtkiJYjeYtxAWYuFURZ5d
5HIuCoOcZJEr2xEgTdyrYg0HXFaRqPPehpeckvDv0RFUQe59y7cAocky1HwFeFhAGKVZrNICi8FX
WhC7cvGQalbpg5PHyaKT4rmC/EWVQ1IRD+0W7EMtm5VaGanHvuX8uQdjQJBOUhoZgKZvHQtkdezp
ah5uYQpagLUuSN+BCq6YYOUBeJNemn3yFDZcnGhOjEUGcVfk8nIiuD2uIYt2VQUUTwwJkZKmuthn
wYqvXdjNKMIhEoG+BpK48+wEkwLjG7Jl7JaAROyrNXKbaavN3MjVz8/cSMh3JXDq+HlueFCGl+5b
Ebb5Q6vqa4n9n5rQtSVkIdCvAzASct/IMV3PnlImXiYEUewO8bj16UEctlypHLxmX7jFKJpd9p4P
TqsjtjAY0Tvf32+3CVCkd4BwAZcLRAc5KLNfm094Rmy8wAvckptosGhHogEdn1YbH9KSkqS02bXe
ldv9cm1ydrjiAVxRXKsF7iQmEvENiQUODVjv4yj9ZpBkuj/CaQCz+UVyV0HNC2RBoNSbHag+yXow
VSqhKwRdbATNWBE2Y3WmUyL9vqXboj7mErKQQPZpAm6NeWSfFZXfcwqlbpbuBvnRb0fQ/qDXjP+N
jI70Ab7SODULi6Ok28vqUaut8QB+HtJUJOV30VoF9xbggu8BbyRS6GCfnoQLr9dWqXNKeSambs0c
uolegtcT5kl69CxmJHm6SY4qSpIDqU6Cq8mnsnf8HGk+yMqlK1NzW1eaPkVE+gBw0YkgfXaecrZP
ygxcWW4pfuf5uS0fK+YkJJCECkw/JLKHpn7qSr0hoFYsbj3I9SG85BseypTm/WVa2n7ThQH8JWo/
cDbXsxJlRd9xUOJwG0FAOKQ1qV0KtAYuNxsdqhSxgSBh7f2yZBTkTOD0wVrAs8yMSlEVcEkQRm4c
qKojthW76Zp3rm53QCGNeOJRbeXFtJAB+eFPwMpDYHziirge51B4EOcYMKuj+CUOm0HhoMmA94ZY
keS5RzBehSbXmOoaLHjpwEng7UELPjtlx2ZhFt81OcUjnLqK3I4HDgwnUYJel7ocV+6uya/MT7YC
AioOCRaQ+M2bbYSmYwdFDSIkOCB/JIS4vFaczNLlzF+amJb1wrV5uJvR5U8jN6g4wqkRaUbE7d8C
oAsvbPo+CASaUlW0pz3pV0pTSzvm0vQsGJJ9QUM4VESumksKqFl6RqcxB0hSruC5q2QqaKeSxP77
s6HghY/eJRmIx3kENgYBN7JaFbn1QNEwe/aEwggEX6d9jvOYrG3RWy87iSOJCHgk4ITgyWfTm7VR
MGYYI9pVOSvrVB4q6n2xHbnxCaLnk5KDEhk+YlWHa3IgwyhadcWgCY2aKUGFoI6pGQFjbzWV/K3Q
QQC1FRPukpFfbWmfLqibzYZyExLdaO8Cg8/1p9YgxsiTkcNyJLtGQtoVrXpEFR4q6MGNW7SmspUd
rfH1LO4/TBFIz6FghszH7AZnM2kQxEGKXC2pDFB5Q/f8mRn1JD0j1y2UVoMXeq/uKtZAzy/rr0VB
01GdDxo9dFNtVAOpxpxtpmY9Ph/5PHbZrA0PTKaihVqN4xMVAzcCjf0xHaHgJqleog959/7XexH5
C9TdgNCEuvxPjH5x9iTBj/I+r2MX1ETott0JktEVppiCkuXXfUu3rePYgpemZlclmFUhACVUscsf
0HO5eVNiq/bM1+Yt1EEgYMYWmjC3eaQrkPpLjhT6XY5/lFer0bcxLRC/Ki4zSFFOgtazIw85XmGM
wjhxkZ6ujIznwDgWQWL67x3glZnZBV2oWZzQLkrcZKToUt6Cayrgd2CP6ddynQvvqKsRzYNbvvAD
tlFhSnjm7TEjyqv6LvlEhQqMXptIgYVW3xHUvp5XVpS/3bnAKgMEiEhsUlKexRvg8adtGeaJC7iZ
iYT7x+BWB2r9pseKWNRQAS7pjOok7yD+OuzgP9aCrwXndPUB0wde7t5BDgFTTBO3ZFONDLIWm340
pNb9cS5kUzDBF+OcxRW+mAG5n2eJmxuyd2o6A9RxPNR6wYVpMbxTnflyK6fOitUF33RldXYZympV
QvEEg1OO3+VXQlCbigzxrdeRCd6UurDVzeHz8b7RBV8Bm6DCBjUdHnw/iZaLCWV93geHQZ24TIQX
JahRP+E0oGTRtJEetiFjNx3f62KarQFKF1LP03McmBoAy5BTneu+o4Ljo1DUxG4Mdr4jrfucgyv2
xUb3c4YDGEsqRvV5yr29+Gw01KSPs1La51lWZ3o4RMlL4NP2O2K0qv3Ge68akIpuGwaUHJpaBmgf
KcAkW3JiXhoslZXx4EsjeETCssplFCM67YuBdLBk9VEmZkgpapLJxX3wKfShHxpNT8voACHvPtWz
VIZHEKU67Yz70794lCcSMHhpOEAUla43NJ+1klTkRewik1AzraFWhPNBj+A9Kpre7SUUrFU9CsEG
1eno70Vn6/0P4BecEVTa/vMBsyMtimxKIYqFhzJ1GokFhLQJIU0dbSufCIIegXH2C+yUvaUCXorS
iBVURNoxDRiW6z8l8xa8YJbj+qn2MeMh0ZLnQj6g2vI/fCagzqBHBfM8MjizS7xD4+uQ0zEGe9jv
8IN16J4JRJDyllbYGG1nySVpVYJHkl74jV5Kb4z3kACJ3epaGes9gvNo43kmypQRr5fRpu03ZQiP
TwqFsGs6CrfUXvB8IsrnwPgCrYmX2fWqNkiQM2PPxW42OIW8a4qIRIGF/KCAXmYq/G660KyR228p
R9robQADvbcNocASof0HBcxiowov2qDLHbrZXgf6NADekBhlwZBurei+dAPgDYWHPN7z09Pt+luZ
oAy7gWqxi6p+a/iNnBtFMnhEw5SbKKfKJI6TzClLZo0da+FJMyEFwZs0NeRA4ebaMrSVvCKSRcyS
zPpO1QsVgAbD+CAlRb7inJdiABQeIT2C6BucZbOQOFcKXyrHEBe6wIngs24Gk2rZC8o8WzYq1sol
i/4DQS1UvIHRx3+zQ8Ugvgwb8Li4bII2J06zaENq0GLVZ3mwUA8IX6PRGII1tzVdFrPAUrg0O/OO
nhqEHi2axC1kIhcnRTo07E61cECZaJf39lCuPGxuUVzY6CDvRWYZRVcAyGZL2EtFxQWQ7HOHFjkI
IIuglvXJA6xekYZ/RTFEPQWIhqjJDEZb6YrFwpMC1K+By3r8ww1bT1z5pKX7DHgZ0NwqgM6gQn29
qdiCY8KGYRAbBVq7BQ8toCO19MwzlXSACHWw47LC11kmCfUGiN2V5+VSekDAFaXh4YXSOLiyrs1H
iheA0zxKXYgSEZm+KQOqe6LDKFtBsNO+tmP/sVQrM1yTeluMtmGUFycdCOQeZzekyCVAEbWw3Emk
Lx4rNjU0CIN41IzaRC/ZTK/k17beo5ef+IklyRWuRrwFcxNt9iOHQl4AkU7wij304YsaG6yng4Xv
/jW+cAyh04oQHKlB5Kzmx5AZaolyCZe6UKrWGWHjVy04MQ7aGr5moT4EBBNe3NqUnpQBErlehqJo
ZDWPhNSN9+Uzs0lIpUM8izw9cU9fJeHXuByXcoJX9ma7rhvTti4D2MvIIbDEP1PTxtPv8eEU7WXy
mkPP3K2glrjqvRdO/JXdmaNJU65SR8qnbvuFd0Ak7tLgI1VsKctBmQEVp1IlnnQARxfbP1fMzsPn
5EYcmT1ah5pdlptZvIIkXTh/V180bYGLgJIZRdnDszN1USSfugRyo2UT7PqecMHvql8lC1m0B6ga
C35KNHXO2YWG/+Psy3Yjx5lmn4iA9uVWS22q8tp2u30jdPe4te8UtTz9H/Kc83UVSyjCAwzmZjDO
IpVMJjMjI6Y8Mbsa9qYR45M7FFudfbWNn0d8cyDrXclx69MyJeOzxnV3g+P9UwRh57ze9uxPpAQX
e5fc5H+/gzt+BcPIcWzDAwLQkDi2o6Ih7IDOFX730f/Ydt6xBKS1dg4vz8Ovx0dR+XWtFHxhn7vG
u5Kpjdws++4AzgoOwvaIV0uVbsdDFWL5MR6FifcY/bq97rVOx7ldnnkomXqwTCRYd+9OuoMhezyy
3TyEvMXWU/e3ja08kC5s8deqNiS5FWONlhkwsMCm9CGcXsfoQwiMWSsRXZjirtLCyrRqUrEs9b7A
eA0qMZgMZkE34GnrtNpd+j4AongKRRXt9cj114/4xooeRUgqYpzoSd5VjdNXrnSSXqX5kH0AmTNn
HgHtSuU3z4ohqNesBuczy1wMg/sMQz5jdyX10ZABpUs3I4TnhMnxasxaStkgeQVwgmfTaAeDaEYE
TKdOggXzqG8KGcMOYMDfE+gOm0tvJ9u0P5Xvkt67krWx0zvUJws0Ce1WxF6+uMz1sf37Y7hwVfZy
Ho8yvnNan1jsj3jXEBeqCxiDz4HbCQqPiOpi61781+Ty388i5PLoBbkM9lnVj3K6oeBF1d6AK5aF
VCLcF8WjTkMygrlvUGOgwMpL7s0KyF3YaKZHLX2mkqeq72mCQfbbh5ILwJwRDOVcLgdtWCOuiQW1
8ugnaU/qBNiF4afjhwzaZIJ3c44q922T/CH51yZmAdGHA68+OhWXNtMQJGuDGkJZfvw26A9EbT27
hetY1kYF/go9lNGJWxOpTaWabkzx0Gt86Jh0h7oQ1f1WNxnqUVC0xnPvauY4JKmc0Q6/JSkSh87J
qSpSdwSMI7NEXGPLCTxz1n+XfWaKc9Z6Gvqsz+z0mEoAfUqt00F46/bWcs75rwm8klAaB9T0SmVw
smtIp49xdlS7kxJbnlEAamXMLhDnDjFe/4MxKIAjXQURAngyLj+jbfWM0BrGwMr3OhoHqrUbghIN
yfZW3Yumxrjn5r9LQ7Ma0HY8zdCJubSGKgijmQ1rpHgM0aZuy0M+C6cT1j4R5FTQXsAQOvLcSyPt
UHeZbibZEYrZ73pqTg+SWYhYTNZcDssBjwlAUIBqcH4Qx0mjZ2qdHSVgndLiBBA/dVgUV07ZCwLk
2qahOQPFSbynlpmLy/V09hyi3d1mR+0gh275Xn3/uguc/30ubRr0AvQrQ5MdTdmTZjyRQHtu5dOh
lsAWmaeb29bWV4NyowXIMlbFfR27yZle9ohVo4QaVzU7kJhzGbACt83wSdGnqwEj/z87nKuV0hSR
TNbSY54fs6oDCo+6ZvcdCiyOHBYb2WqRGH90IMC/bXjVMRQb4jZo7YDelUsCGSo1NY0Ri0p26IbO
jZvvcQExndS7bWctEJl/7Xyu/+wKaxmpqI7C8bEs7tvkvov9239/9TuhfSkDX4nw/glpO/v7Fhi7
wy5JsyNmO+qs9e38ENtEsIi1UAfo3v+McK7N4ipLwF+RHTPoW2X/xHb+LGcGChfkMFBJ8Czi3wf/
usSZNc7RMd05DP20xLppUwIqGetAp0eu/KPGxFmlHKfZus+lZyOf3Wh4jKnmdl2DsSZ/jhUvid6L
9rHo92hS27Lb5U8SAMCSiaJ4oz/d3vu1+xx4QZDjQAcDtXluW5JSDo1Ow96XuWuTd8WApgn9B8Ae
h5B9p75E2eNtg6sf+8wgtzPW0GmJ0WeIZm3oUbv2UrCVlJMAsLT6tc+scEfDjC1zTCRYof1HGYFl
J9tJ9jc99fJaVNRfPR2YuQbpHopjyicF0pn3qvEEgZQJ4ZmZ4W8727Fu/P1ftuyvheUXnFlIw1Gm
VgOExFBXft0WmJEPazeleiI4iKsBBUMJKCwB24NJ/EtDcdFZSafQDETX72EKrbXhMIS9mwpOB/96
/fd0nNnhbjSpSoZIJ7hmivwwMrQ6WDAmgTU027pl/pS7Yf4rVl76vnSnMbCH+mSm0SOtu10JJO1Y
dYINXvWWs9/DHYK2gZgvNbDBo2fG6W7QzeeKdCjM99uIJiIQ8eoJMEzMs2PAALAN7rrIWBsahFU4
cjYoQJpDy1C4qwUHYDlGfPII3BDeBAvzJO6my09ZqrU9zOOcHXVzeGti7VFNuk2VHo0KY2fAlpqJ
EHm8/G7e5KLpuwBKMS6lcyd7zjBGBbRSdows1R3IjhWHsHkjmLzRm8CoKk9Dtw8dLwyOGeaP20dk
zXORhi1wU8hDXL19qsGeCpKXsE0eFv4/u6L+mPduKfVfYwf49N2/lq4eQIZGOtJK+Hry3BziEgwr
7eNg6w94ufyH6/3cEpe+WFNKAaqGJTsHU5k93ecRPZECj+REyHm55pPntjiftAEvS2KSZ5CYxtw+
eW+th7H8+R++kQrAoI5a/QLHuXRJFInjqihwyuiw1bQ4iLoTcIRuPovGI/iG3L/f6MwSVw/WW0Ii
SWE4zxPE5pPRdirTxwQlaQtPBsopGqZTPrZbuygewFcJXbry0cwrNC9mH9itXfezQ6c6S9kmiuTJ
kcGnOvyIh3k3SZ3t5Nq4jwnIvtESxBNQEqV1fD/p//38T0geJFrlz9mks3g/lFFe9Al+fjnML6mu
On2ybaffMibdLIzoo7vT6xr6ZlYQozwFTSBBfF49TCCSBaMbEjJgTS8/VF/19QBJQRymIsy2cmoZ
e1YV6qs6y81dS2pRu27V+TD0hSFT6COhSHRpD2XeMQUXOJwv7zpPk3pjQ8sCZJx1o+xu++Bqrm5Z
4BZCoQSvNpNzQmagzJcS2KrCB4jkbWfTqtwqr5/BI36QrOnFilrfCNlGLbqH27bXEoVz05xXUrAq
11MjQ/dLtivX1Jnpjkypt7etrG4m4AUAfOGNrfIJnTLHKXI9HYG/bpaT3NOTpIqePGsegooBWoGL
PM0VtfEcSshHqhDpbUn3s1nu46zdZT0w2MBDCkhG17YNhESYQQbNG6htuOynAqasMUuCh7ySPZvA
RyhVJ+ogrW3auQ3OAxVKSiMelvVEnZuMJzqXnjAnXd20JbVaGBmBgOGMWE2hFHpuIyrRcZNH7zVq
j3HSb9JUdHOsbtmZpeWXnAWQycan0EMLltQ/Vlk6EvvzdSezzwxwEaJutDCLI+xXIm1RjnOyBEpI
ohRGtF9cPgGB6jQEhgH3BTmpGAa02tPENookwn+tfnyQ+oArFpQomMO53C19qCiVaizGbh+rInfa
6WVOX29v2OoXObPBpWNhZGXQSIUTl+SFdYmLYPAfsgXbxJD+oroBmCtngXU0by3Q8B6h4eO3HQjR
1EeQV/uRIXol8Cim5X7CWwf4e1RBJWBaOffCoHzUlHaPENMlGIKDBKlLSDZ4ss5sGUiAKAtYFEpu
nLfE00L6pk5gaATsKNBZlngV2vG+CXgMZBiNrzvmxU/jHNMk45hOHV75EmvdYTyASsEZLMETdn0D
oFgHdIkMGlKTC0kkYkU/9iQ9SnLkRZW2S6MXCHU3KnQJwtd2cozxQEzmaFHtJgbqC0E6SE6siNpH
K567TKQCTwN6GQOpwqXnJqbMJLNClcFsyYZiHBtoJ7V6ue26IiPcjTmVkaWlDEYmlLYSdfITQPip
KQlu5pXTjhYcQAvgf8O1zCsWoy+TYIYQqpgkNb2+JE48elBC8FU05G4vaM0SNDTQKAFkAO8w7uuF
hd61BoEl/A6/ISBj7OuNbAb6IMrkFm/jXkQa5sfxHgL3BZbFRZYIg1SUULynURFPPIVqB7PE6PBM
uh+oU1UuS8Dpcntxa1/r3CQXBmwoSFJdRjVigs5mHU5PuZZ6USp7t82s7qEBqiGgg1UAbzinyFoZ
qh3yhK81KIPDWNzvGraL+3tdzzX3tq3VJUEwXEKbAvqNfDocToMFnhjEZ216obtc/ybqaa0EZ8AJ
kIAaJrROMEJ4eYzkkuW9TqP8mMcY8ixBd+6Odit6H68s48IKF5qkvG4kuUwAUSk3Yw/wH8ImHSvB
83TVCr4KaNgWUTG+WaA3bSPLc5ofQxllxfmpaU8WbQSZ7OK3nF/rC/fT/zfCLUXJ46SwogJ3TWUO
/jxkzxJGPb04pZaTaFXuQ+nC8tI5Fbwg1xeHWreF3H0hFL/8UGnc9zOzUWWX5DHxpKbzKzoMntl/
/QGE9f21w0WInNhRYjBsIiQKd3b5GpsgLqiAzGaCoLcSIGDIWshlQI+GkZjLBQ1to81J2+ZHwKh2
YQH+dUW7U3Jlx4iMwYVMNPC7uoHAPC6De6iUaJw91e7b2ARv8pEWaMAniLD9ny4XUvStLguhHOUJ
CTVRXookr+NZyTssaxgjBHE5cig4L8xMOsXAcUw9uFmtX0NqvkUgZaLzITbYBvoUTvbNln3S1S+Q
1drfDiIrAUvHPMj/fhK3ct2O9RD1k/wI7TOGJ1FW7pZ7jPWJ4LkiWDsvViJXYB+YACQ/svBlDLWd
DN17w6zcctwUvZBFeYmzVydRx5wAgIBLPs6FrljpKLa2zo/VROhrX+RQRB/k2GUg4nNJUZSPVm31
T6UaMX9OMwxtyMpPbdDSx4aV9tvtPV71LkPBALYK8ugrhK9RyHmVzvAuRVe+EanBBWRKXplFgsvn
M8HkVw1SgYXiAOIOgDpcHhtrVuhsE+xxOOeYtR7dHoFHL1tHqx9bJdxIabcFJ+WWaaobgl86+1Og
CZw9Z/njKFKEXVv02W/hqdjVmWX5qMCx0g6vOsASYuB1qkKQcq551bkVLtMDp5hSTSW+s5R9J5Wj
ge9L26r6D1HXfA1rgXf2/7aW16OpxiJGbb5BI9PpW5e224+6c5dZi9yZns0aJHnen1AQ1tfO5rlN
Lqxrald0qoVwIdWqX6ALAA4xtyle0OAUpH5rpbVFaXoBBSDsanzGTCEiGhEJX4s1UCvy0DNFQJr1
gwyEcufF5JmYfobJFPZ8+2is1Z0uDHMJUw3qJVlOBuzriMlxQJV7fwYN8Lgx6GdDECQWDsPY9G2z
q855tlxuZ0GRlUex1SM8pIYDzXsnDDPxe2jVCvjKIMcD9gPMa1wex6grpo7N8Jl8hopOh8GM4YUM
/+UEfBJBGgD5XgmssK4FSWGGM9/L77HabjO8dDpnrgkmhYQjd8sv5gPMQleKFAMoT3T1LleE0Z2C
MAyeHS2t96ki74GS2UXzhhrPtrQPB+ZHja8375h4//oHW2SlLQ3zi0CVL3HgrHKTIH+PzKQrjlC3
HjDakkKbLBcZWQsmiwWg5jGIdDUxrLdyYXSmXRxb0/gHA+DfupptxkL5Vi+TsIkoJb3KFhFNgN4C
cQH6UQDdc3fUNKLSTNJoDMzcRcuSSDJoaEagmYJI1TA7MAr2cM0eloZLRsKgAsaILvfQKmiejsM4
BEpvV79LKKG4CHmRF6O3t2Gl/hPtK2tXpd3s3v54/DgAsFp4CmG6DnJDn7rS3EqlxgjHVhqGgPZG
+lDocfY0Zsb3RJvtXZll95La/NNTSTmCXowdYyio7oEhVgRB7urz4lcgtqk6Pi+yAp079EPZTT0l
8RgUvYp67HtZ6k5uN1u7DiQ0+m+v+Sp24/0M4JOOpzQGoEBvebnZLdOzOspMfNzxTmWYPtAAQIei
d1IagpfN9a2PwhMI4uFBCh6dV3W6vIzibDJhir5ph+FEMEmcvEQv2Ul7SO/IoX2Bmt8vkXbXyvpg
FBVb1FgWvREO76hisKtoTWsMJuD9pqFybSvzFZI5BfTEvryVeARoGuYzl8PPv3OnubP6qqBTAFFo
zGMdchBc1/KpzF5v21k+yUVwwz6CQ0PFLCUIJgH7u/xkZlEZ8pT2U6Ck36PmLRVhL9aOgY6zgJIH
aqrSVfS00Vor1MzCSHCbbIj5msqlC/yam1bl0QI7GCiWfFKb7qy8DYa1/frqQH6/JKCo8OBRf7k6
VernvIK4SIDHvuLSqAAcNG9GwRlbcQuwZqMAiGInahL8MBsd5aTNIAMD1gDdN6j02CbSqepA9tOi
dHV7RSvxDHITqIvBNRaGjuW3nN0JijKXM1hxsJ1GzTwKTneP1UPrlZVS/ErMRDpW+Bw7JFGSf9vy
1cVuSktRHA8LwOdAF7n8sjPL8Wwm01ToY1Dn0DGQISIlnzDv+R+MYEwPUQvVF5zrSyMStBblXImn
QAIdQ9foLowoyldTzGUlmMzDaxuXEUj9L41MMpWgfZ5MQZ9/ZBl1ZDxO7MG1BBu2EnpRFEPXDaTq
CIZ8JalSIq3tG2kKcuO3STY6umJ5ftBs6MgzEYxkcWTuGONoLc8scKEu7B+XS9JVQsOEJnOAxsK2
qKNvbC4Ok/oHHMOuorhy+9IboyAJW3MIVQcMFa1FYGL4qbMRWlcNfgpCMPixQ+0RYigeaiUCh1/b
RYRbE+TDIMHV+CNsA3MUV4k5BTUAMhnx6079yKf6rq/NYAD7023/WwmHS1tRsnSoAS5X+OU+VhKo
BbN2noMy6dsPq8h75gCXZz3dNrMWMUyAahfgA2bweTKFbsyNKtX0KUjiTvNqw0bMUHX1nkGZ3Klk
qgjmO9aiBmhHoI61DAOgRXC5LJVqgx2a6hzIZbEDa7oak9+sdVoz23QN+LL1RJD9rPgjcoGlKict
NCs8kXgHqmIz02IpmHXqgwLHL6Et0KivRrctFH/UPHSnBCZX9hQmAXOCxhLm/xQuMtI+7UiRwmTc
xBtqFz4ZnbL5UBvBXq44JOTtMHAGMiYkAlcid7OJIpaB6dqwk2snnFLtvarMeFMb4AIkuZbfS3PY
bG87zMoHXNoggC0vU9PwzMsPOBl60pWmMgfJ+Gh1/SbMg0zWHTvU8WwE4YGIkGJtM8/tcQ5T4w2u
6SUcBnP9hT+HPt2moqtsbSPPbSjcmqbcasNKmwOm7838caCDbytbIz+BokawfSuhCiiIpb8DZLaJ
0tilqRLs2qCxKKYAOKot6YAqhhZCO4SCEeCVXcMTCtFwgb3BGrdrdGxoOWn1BAUBUNIlYfs4Sn7a
s4DWot7mmilQdkjSwqGBhJsL+EWWtUlZlLjDwPhHsxeiFZKjd4pn6ZEgq1/bvHNT3MGqzAlSDjJM
5fqTnC2cZ4dwFgTEFV8AXg9tOMxGLQBFzgZGxiSJpuMUGD2G5rV77Tf0YOPEdGpRvXAlwiO0o2GA
QLFMTHNeV2AFsZ4h9Ia16hAgTJX54/ZZvS7v4MmI5MxAgfmTUJM7rITGijxqMhYT1Y9V8oDZVIt+
q6V9C+4H1mAc0zxk0rfbVte+EoaiEPvgdwi4XKoLn5yLIlZwpehgayDJvFNVkIdEUf/1ax8k/GhT
LFT4YLDizlIKjc9oMLE6uEMUNh4IRKBIkPq3l7O+iZBK+Xy8wg5nxjKGdjLAphDUVepN5E8W/hw2
yX3p9ntG7iYRSmYlwKLlgvx2IajFrcyZoxEKcibJ5wAIBy+SAFYtwJxgblPl0E7TAfRHggWuHGAY
XDipMLAvAwd0GZJCqZrjvKvnQBt1gHGr6iWJAZgIgbHYgCLst2A7l3c+lyBCURx4WCjPwDF5EhVb
iWKzH7s5aBptOKjmAGpydA1dMxuGXY2RKWfSUgg5tLEVZMkIHnopKe8NMzdAKTXZNMiKWcRhuXIU
0XpHEgTYs4ZyIXcUFXkmk0Ipkq0+lpCj2hBjburWub30lYMBKwsh66JLbfNDiigfl1HU9HMwHKTH
6Z9Q8OdXMh0w1aEICfAbkFx8kY5KVqRJ1YDUKjS3LYaC1Scr/52b2X4IcwlzHjTbq2MlOO0r8dJe
tPHw5sRXMvjeHekRSgxzwtYZ0KfpSo9NT0WJq6CbvX7+dXsH197w59b4NtbQ9opWlAy+ejDfmlfI
45Qby5veLOgo7BWRtdUdRU0H/yDIIJJyJ2Ns4MMddrQ1aVAr0g4ThLsmNL5N/e88v9fDF0w1ndTO
M2evqYNG8pWFWr9A0he5hQ7F7VjaJWom+NBrBxalSxNYStwbiH6XPyuejRkTtfAjVX3SlFM6gBZq
vksL0fKX5V2eVDCJY+AC95MEFCyvcRRZ4E5VdEQiY3jR7GcTPfsmP1XtH12mr2miuZZ9HxoHEn79
DQnDaNdBtQ1U2RiUvFxgVMx9ZoJ5K9C6X43NnAjprcVcQ/9o32Ow+HUi4Oj1hwaIAwkMbkkZ7Kb8
hMkkGWOeNS2STKm8Q4xEA7bHF6yPIKltmmGf1vLgQcJQ8FC4DgiL2QVBsiQC6EpfrnOwodJsUoRC
I/9OVFCGPc+JINxe3yYLPAWxFiJKCz6O28q2zzFfFsNEVYJoMfGmQXU0G7ROM+CX1Sb8Ms4XXPhL
qxXDjShyQYz0ckm9mXdE1xAOpFxRdpWGzi9eMPG7XCeCAs31uM6nKSjRoJi80OBymRqdZm3EVTIH
9e+yKbcF6b1e644tdLJoE3sDw5MyKjFgFQdjdzfQ5rGYj2B6cqs+Ymj3D66Wi5R51hwJDmvhvCw0
T5/x66w0lS26h3GBu1QufmDmxIH+DHqiIOuLjhSFxi/nw3jX4ogChb7AXviS6Rw1lgE+3jkIq7uB
/MGAYi8CFV7fjJcmuO+J9ksbZpqMTR6+s/mX+vX3EIaBMJWD3icm/RSVSz5oYRhls7yVgUDf6KqK
oxf3r8RMvjp4BGdBpxNBEyVLjMgrl35Je4xkZ1GCNznQzca2X4ge6vZu3EbG4+076vpCvLS05D9n
LjBbkB5SG1hSYnCuy/3GthMPs0fBFMVeaAtCyNr5Pl8XdxdoqB7KE4O1lBw+FKgsq64++TXZ3l7U
WqQCwAzTyqhrgKORO2vtpBc6tRY3KFMvzGuvRvtvnETMmteN8OUzYRQHdZOlo8JT/4+13iKHQXWB
IGQYiTOoUJSOQU03xo03xP+Udvssj/X9kEVblYDmWkitvXwe/tI7/wWcw+PsliHSGVwFNN2QuDsu
UdOO7MOUbRYKRIm+5km9SaBFlPsZdUdJBDld3Wtw1mKfAb2CsNWlA4V9pw2MYg+k+g6MvE6lHwn9
6kT9ss8agJ5LrXYRtL60oROW15Sh4mEMP8v5CTNPwgL6WuTAdwSaAf6Crgt3DgYJ2pa4J5CleGzX
vtz2x+sUCL//7I9zbl9oShfNFv44JYeseqrj02xgXtO/bWX1KAOShhIbciAUBC53SYnQrqyTELlt
u4PCEqhihspJW7cX6WSuXRt4v+KbL/O6gOReGgLXeSjTGobQ1zmReL7Pw+wDs/2vqrILQ/ZNweve
MStB/XDN0VDmwLFGBFn6RZdWU5KzbJAyKagziNe0J6LcQ3FEEKBWl3ZmhNtDXUqBo9FTKRiZ/VpH
vV+NbANqAre2FNfKFL81zQ3kWAQBay0u4h23dC4BB8XqLteWTB2K9UODeN9+M8wHo+lBe3mPnU1T
vBfa77cdZW0nMbaF9gpae2g7c0FDyesJzgprNh3fOhIFZOyOBUn3t82sef25GW5RpR3TpolrKUhK
X2dukQZpiXr2620ra18MQIHPKQrclXwMjuxMRce5lYJol8t3EDIGXSTzQ+KV2yh2btta3bjluYrO
KHDvPKJlajSjGRRcXzpUuos48uX0u43r5baV1X2DQCAazAsRET98BhmIpsNoBGgok92EKS2m3pvo
tLFMUHVdWw3oakDCg3IRaF65fL4N1ShtO4ZkBkFCi0uw6EIMOv319dWcW+GcrS3VounjQQqGx777
kM03Mm2VL8/t4IJAZo13PSqhINnmjm0C+CbLK0kKJuUwTVsquSFYi3vBhq0FWDgY+jKY2UMTdNnQ
s1wJFFxNPU2qhMnRuxJr0PrOhY6czSZf3JlcfjJ3s4NxB/Ai/BvCGXyztRwVFLhGwqDLipSZjlnq
pGU7Pt/+OtccG+jJQNJruTbgCSACv1wTfrvUphNo2poiaMy3odyEVVDWR0v5QeTXtvEg8TR9aA9D
ui3KIAHVRz4dreeEHOJdhcGkDHzl2i+197p8c/unrVQyL38at93S1HX2iCnSoPrJ9rn3NG+nzQ/p
qP8Q2Fkujuud/rsFy3k8+6xpZpeggYUdCqaC+TRASEOtPNP2S3UP5mb7x5A9auoufhHGk8/E5ZZp
7ibN8OnVgcF0W+0Taa+GW71E6dlR5IPeQVnzu5a48huBLikki6FtkHyryEO9AVVNS3LHfpoNVFuj
Y7aDPJNif1Bl2xrHFrTd+J8rcCfGL+lTHTklhXQZOZRgu29nJxRJy/FCouj3Xn4p7llkmQOD7K4N
rj/MvSeHNn2xQtlRhhcqG06GTotpOinqTT0kywc3nj6qU1dUG8gaJuk2A4I8rfbW+KbX8V4L9OhN
bh7K0tM/FRY0TMR5+Zy5eu+U1ktK/nRD5CRglRCpQX12IG99jeWqOXMEI4YWTTNGQ6CVD2gOgodz
VsEKHO0W8pnZYW71EoNjvt2bITQaS6cHB/W9Di1LfIUmyIGRiXeJeQcyvOj7ZHnM3lMGNdf0FSpP
oLSm98kjONoPiq+B4c3ufWyag8/SHuTiudpUDwTUgdO99mjZj0X6kpG7UdrWzvA8vjayk2T37M6A
8ogCjj0MDB6l8N4uPLDd2LEgCVqpW+J7AtmkLjRTy7T15UbU0MXqRpQcAjBmAfI3FZ1vtM28L6Ao
6lojJKJSKDeAedq4z6diUWrswd82TqJB80/al8svAsV3HVOl6Aou4x3c+ZBz1oATOhmCGe4CDKYr
6+wbQ70blVV3bmlgfTSm5rQAUlSN7Oe24avS3p7eM92GCI/qj7ozocZCHQLhqxwqpOAY2y3F3jzO
nEaC7jFx6bY32p21VPYxJwtVFdoZO0lEFSlcC7epSl8pTW3HwDWSwxS75psOimN4/r0aRGCXjSxg
cP1x3Nm9lxSg2opRLUZrstpn8n16r5qORnaJn7AtNE9DxWPVP9UmPqDAaKqPkBDFdeHoX87gsP1A
nyHZQbMFl9GlH8R1xQbVKIbgXds/qA9fjruXf53bkATcr7aS46+HdMa3aDeFsqUWcOuVu3QziHxn
M3BKTsWPXj1C+gCPplhUu/0cfL/ysIX8GtOFcDX+/rPSNpWKPh2AKJnuiUQewAfmVEMMZVn9UCZQ
J1NagJcRxio0DCbFkxo3DPNtpdhPvTU/x2z6jfrdKW4hdZGz7sSacIeuzVMYFfiobiKrXoTZRbKx
R3lXzoNP1Y1qBWb/NJSAQ5uGGxHB+b1OILGxQIJhbBJs7FcgklpSWZFb5RC0KWh1mxTamQzNDj9E
z+P2N+TJzBH5L01xHlJDK6Jpo3ZA7mA8tVGJoV1gVirjEawgIOtMvLwkwH2bnqROJzbkbyyrvfKJ
xh95Rx2wzeyYJTm9+nNoD2oBTUt93CrFTvArr3Mp/MoFYYAkB41RnUtywohZVRfPIKIF8zGkeNlm
YYH2isgwvJLQ9FhB+gCYccT8TPN7ojce1VjqkQ4iAk0OMcu5IxoOXt9vGgBKNhpoKI5xVIJ8YixL
P2ksB1GyQJ1lNvBkpNBxVTT6dHsZn8CwK19FLg00PcLzleo1Bh/AyGGDT7cC6aOpgPSxX9SwKn2v
zWzb6XvL2o7TTw1c8fGpsdONZTulPGwsedrXyGSG7KfSzN7tX3X9/lKArkETD00QzBTy/OTA78nL
1g7BYIVPpb2l1aMcadDBKnaApTYsiGcqyAxXPidMLuTVaE0iZVUuw9LYYN7YziSYzFp3Tg+gj/wv
i1KX8ARAG94WS8p4lgnU1BwIzYF+L5EAxPGWKnemkrsd2+boOfeHahLgspdzwn1aYCr/GuQ8FCOS
pV5VMDiMPvTjIBwy6ttJ95noxK7c7fheqCkvNA3oyvFY7NYm45CP2DzZ3KVVuoOK1Um/i6S77nf7
yvJwE8mCILHE8eu1/bXIvQDDHKpccwSLSbrr3Oo38Ob7XgR3XDWClAUAW/DXY5Lr8ov1kZZZBhSD
A6sOnWJ6t0OySYonNWb7vnhnokbAqtefmeMcpNSKua5irCnfDyfJcK37bk8gVHfoBI6xEstBTfl3
XZxjTIo2NdkEQyx9UcBAb0T/mOQIki7BmVp5bcEvzgxxr62+y43CtBAj1bdi23+EPwpX/aNhvtPp
BM2NdRc8M7Ws+ex05cpMMUMOU+lD+6BKDvH7TeEZm/aAC8QUHGXRBnI31Iy6a22OMDa5xRPG+Id7
sEjcDoE88/lyC17sHZfJpCp6C2a77N19/MCoQ3+x770XH6RNvwegrf8usLecmKsTdbaB3EMli/W2
q5BLBHSD4YDmpdiqW+kYO2SvA1Esonq4rhNdrI7v25XNaFeaOQ3oMexYf9eN8EURSGDtbjvfQh68
kLCe2omE89vnTgOVoR0k68vZmwOldOEX0K8PyNbaSI5nMj9+F5yy1SXC59DLARAcQ8CXHknGpCxJ
iPCLaYRD3iHSjzJUJwWuuO4nZ2Y4X7Qhk5kQgsMcBbPqVR+0Ai89FrSBGpMdR+7UIPLHPvitXEEK
JFog56EmUeQ0Xa5MLfOtdBvrWwtyuwK3XD1qqCijGwaiKQxBX+5iXfRRSpmC50K517bpUQ2q3IFu
2H1LHaN3qn3uS8whj1orSHjXI8oyMyYtQ9wgJLm0TMGukoE/BC6KaghT5l3/ZuuVb5aBlQ1gfcXU
Uf0DnGnuoIWCj/qJOecP40JggwnHZbqEf6PmM+1qGuq43pr4Ucu3kIwxc7bVyuMs3evQtOijX63m
aCnYsJSTnCSeFgV9tx3ab9Py4+wfkr2JtN3XSWIRlcBRgMYL5oeAB+KiRJhUDBSxOQZPkqd6+EPm
92l4FXzyNb/6a+MKJJYqSUyBuxmD9KgbO3DrbfIgvjOccQe6qUfj2Rn26va2zVWTS7IJ9i/ARHje
IImUZlRDdQ5g4Z+dcjdWW818vG1iLZkACP9/JpafcHZBmSpTmh4TWEH4ornzjjr23XiIRanYWg5x
boVzWh2kUnh8ZCNC3rNpZ5A+Its5B+DF2LbSvqM7IRkYr7nzeVGhb4GnA2r+kD7mUjGlHooSrBJj
ALIMv9pFPtoLUEo86QfbbXfsMB7Mh+TXvDG20b1IiWQtOpzb5qKDWZSWPs8lZsq2DN0TTOcdjJfb
3+168H5xeXT9FwQRxGL5PlqBApCsdbDResBb76x9sqW7bGu69VZ7IptiYwlaAkv6xR/+c4NcHlhI
mTbSGgahOueImI9Wd+xsNYvxMzfs1GIwU1pgxwqo9dHmXh5/xYTd4QsKztQn+ujWOjiPH9twCkeG
dZDnTfNUf+v86Cc4lvbMsfbzLjk0XnYw9s1+3OY75S29M3+Ed1PQPQhSw9WzDVgNaFVAb4ppvcsV
K2moUSXDinWwe9/lRHfkWiSotXoLY74GgC8owSM2crewBTxirS7fzN4kL/RZO1g+CKd3ybG96/Y9
2wh8cvlzV1t7Zo67etXUyKqqrDHl+Aeqyc8UJ0/dQPA8qHfDw/AW3+U/n1H/FVz4q75zZpUL/lk5
54lhL44Juv7BB1zSLZpvWS8o4gnMfL4qzly0kMayrwyYYdaOtM9svp//j7Tr2pEcR7ZfJEDevErp
yyqrq90L0ZbyEuWlr7+HtbszmSwiie470xiDAipEMhgMe479uKgy87I0E9oy/jmyt/f/QgyA3jHf
49UQww5lufH3zdFlYViBPtfdGKfuxQ5XACg+O1sWWfF4Mk7+/28/Rd9moTWg1QaG/XQ/6/Me9ORh
3s6AsVW4E9Ib8AbhilkYNJzwDb9YKaZF9aDu+vmOrXs0kaKOvagGUqU260KEoP+lBwBeggT/3QwS
uaR7NLCVCp3ntvy9znMg2v+sQtD5Om3GbPGxijKeWFh9ccywqB6q8YyuuV+ujqlRdMwrhL5RON8S
Kqi861HXKHqsC9lzELF+X++Xb/6+PQAFb+c96D/g8Lo/ssPJ+oJwArxyKogGSTsYXp9/NhZd5tdn
Z/fDnAddiw9YnrrQPXWR+9Nuwm5CMifE5Pu3QYXueVtbkBG7lrh07ainDfYZkBC+tk/TbdcrXji5
+YIqGp6HSyZyDpdUc+3WgfnyMdHhfizpC3sG1nCorOFLnXjc4n8kCeenEzZ1pMMVyz9OJ6Dh7sxj
cyCHJgJOyV8ZZThfHuZjOYix8NCQbk10dxhgUMzNkzWGYAK0Pk+P66eAhu69d5p+ukNEftQbRLrg
EFZcD+4VvNPUC+nCJackqWzNg6ZmZQQSl/p3gJTfkf7KzRBZRv+F/ewqZTFHGqgArOefNQv3Pm0b
k41o+UGfOiqbAb3XrY3VHbOn2dIjv2hDf4mr4EiLT4n7PUiSMMh3ZDqm/Y+cVp8o+L7m8bFfrMOi
GiKSesIXXyaYCwbwrdpu+Gm0n2xTA07SdvVC80eVxrSI8r+LVC+3QlC1OgUmN/g7oWpka7GNgVeZ
RUeU4fFcotITVof7ptykH4Kj4uSlhvHflYq5FIPY2boSrDRjx+K5XShG6T657Y6OH1rjJyu+jgZc
Lj/ulb0Gct/4QrRgKwYtwKAUOMPv9Jg8uDGYZbdB1IB83g/ZZj61oamwHNJ35kIg34uLp6wPHD0l
kz7fUb82NkybMZVINEuRupF6IBdSBA88NY1iMbMJy8oOrRkaiC2C/GQrI12+PTfurFgodJY6z+nA
TS2QI47m+KXUnwbDDjMSWiB8Rlm+1p6sZVS8alz1b4kVDBV8HltfCiwPuEl5FDySnX8AsTv7dFsx
ZQ8JZrJBj4KiiovBkuuzKkmbZEW/znf1kkbuvB8beI0qGBipEIyrYHgPCFeQdC1k1oy6yjoLkbt5
CkBdz/rYdFTDMSohgpVLasCpOMREiGt9pIMf6u6xr863d0um2c7FQgR7lTX2SDsTMnzyQrLvGoje
bguQGcRLAcJxTCB81FcDAtBf5S/RAO6dZuuyIwZF5hrDaooHSboe5K4w4IgiOIYWrw8mazpjMGqI
a45apIKGkB7IxS8XDmROnCyvB/zy/ICS4GdNEYG8TWyLN4QPC/3v44XD4NnIeWb4/eZDGcbz0wx6
opDF2Tcjph/66Df+Z3f7dKSm9FKkeDy+70+9ZyCCTEHEbqAxj5x6j0VD6Wz8DghR3S/AnVXLS8Na
tAjqQFdth3ChXxTfwbdOWDrGUPjCkeQLMOt9fW4toXafeTYuVJGWXjQ6VvPN99PklJlLQbd24bhL
mE46msqMQi9fSNLYQK/IDGM+5q0XHEbMKRcbzWZ6Dli20j85TjXf904wULSJNao+ftn38plSnBZs
zbsZKD/zC62fuFp3GBOuhlL7UTNW7E0aLFFFnOTOWy3VMIhUKLc2YJXCkJNY8JzNWU+B+I6Ianw1
p29Bd2SNjbjnZ2O/3D4PiabzOXJEAIBMQ9sF//nFgzeCm6WYCkjKZ8ve2CxxD5nZ1hECg0Ch9ZJF
AbsLqOkAvEXsK548tRptsHV01YL7RWc55jnXe5ByEe1hccsPt5cleYLQ7IpmEqRK+BiDoO1L0Nqk
swka70f9EzKvaLUKHvlInlU/6tm6AZBGfFui5E3HiBWoADnqhBWIwNjghQb0JN58TDIEdFeuebDx
QW53HAAB14HfZP8X4vhGIqGMsVkxtk8qv6qnCt3DASAzLRRJtN7e57r/i3qt6nmSHBzmkvgsC+d0
f4e6mvolONWmwrizawLw4DZK5jXKMcnu2uuHtleVnGRnZwBIDw0jaNLEnP61SrIm8dweDe3AUlp3
6XLouzbYpJm29al36rzqM3ONX3++mxzgBTuJvnIAhF6LHD2q66T09bv8t1Vav8uegW7ih2E6v/9C
Do4MTScGZuHFXG+fth4YbQfjrspfKzuPMKjeG2HXMcXjKLnVMB2IfAEMbPBuyOv1GCZzqrwfAbRY
J5+9oNlNq7MB/KlCCWUFeEwPY7wWmA0WolLhqOou71w0JBl3ptasseOU/aZEFLYzZmPe+sHobZe5
7375QaYBJnekx9HxVaiPEu3kFMEcDAv8Uu/AFQYzn2mKWuGdj/bUPh93hd/sfEof+sDcJvnP2yco
i/ivxAmWxbCT2gZ9hXHnZXrUoCjZeGxjz99hQoMi37t4gFybRnPl7hIQkf65kwXpwPlHiyN6G20h
IJoXg7AKeKx3tVGHHsGTt5L9FPhol35omn2h2z8LrVEMwUouJN5rYN3wuRsQ8ghCfdvqOuy+cVdW
yQcw6lafwEJ/1PQPtVPsLPcPibN5wQfdYny8lw/6OOL9940qIcGIhl0AO22qDM3lpLlPWb4rOwpC
VYcoEviy5cFxxZQvJxnSRRRbM19NvXZL844m0aqjEop2QMoeRgrk6PY+QwPLbRWSKSzmbHH7MZaD
8qOgQf2yDG6NmvNdvQ4hBz4O7p0iPZToyi5NFTiX5FnCRM4/wsRkt7tOs8+8zrwbRsz+jAbDQBOC
2jJNk+d+VPEpCnbHB6AP5q+RUMR0KZ8aFzRltfoC0KuVFbd2HyXZk4fs0DR/vL1/wnm9CQGqCV4i
zAvyA7s2bqjcWh6xWyv2p29eEK9TF9L0PidHgEqNtb65LU04rf9KgxMBAwNgorcZ+QsHSe9aNnrm
bMX5mmrhlKVbcyi6rZ16mwYF9LUfFSkI4cT+IxDz0/gDKkW0s18vL5jnFlTJhhWjrS4b4haN+lVx
ooASvL0wIYD6rxxYTiQvefjMt/liYRYY7ooaZj1uM2uIeGkrtKgxKJ4I+Wr+lSIoe5NOTpaOphUn
qJ463Z6DSc6UheB+vr0cmephRhOxBfiJnHfbVnQly7LAsmJb06MSzeVp7YTAzrgtRb6cf6WY15tG
0ceJRw7LsR1nN+WPGCEJXaMNlbO9quUISq4lGLqsbQiC9mFo45ywj7739fZiZBoAhE9+U4FvgEVd
L2Zd1tTpLVykDi3EyOum41NuFyqsPtl1xdOMhDUKdph5FPS5DoaJd8/Z8RC8+PTJ0evxHACcvzHH
F6pZwCEy5/l4e2WyS4spevhZSP/jBRFWZrFmyEZM38VV22799hfRziuKGZgc24CCaHdbmEwnLoXx
j7m4SD6ZuyJrNOiE+dCkX+zmmLQRcRRgHLIl+aD289AODuMqUgppI8CT3Dq1YwDgfHTm7YqJEvMe
wB+H3lThVclk8dk6hOieAy9SODKrYClIriY7Tj6k41cXLyC1fpb9uM0axd5JVBCqxwG7UdRGsMuv
wcXemTZdbH/O3JiStT2iyRfTJQWYwG+fkGQ93Moh+kJrEUydcGvb1jfaAWDVMa0GEzg3TjwabYQa
MMDTkAtzUvr5tkCJSmAkGmS4AKjENJI4jOSsdu7mWenFDW7fRgP9X+Qx5w4z55gJW1RwBlJpqDSj
KgQUOlN8ovp86uq6g7Sld5IyQp4PtE+zU8xDNJur/x0AlomleD0ktxpznoCqwKPIWxAFuz4MqbXY
K14pjT1YgMRYMdRXHbPKf6wJmudoq1AUiT0EPxPg2hGJYlpWHDBmJaajys6xYgKcILf+ViZztM6q
pKJ0Jy+kCG9iZfUrYzXsBtrxrBHtlHCwpxqltr94ra6WI2xfps+5kwE6IjbsFY3ERv3NnZAC9AhT
DsbJlN/DUSGLBBuPUtr1FWPWlNRDRoHZ2897e421JX1mdMSYQAGGgcfAwgBfHTLw4rT+eLc4T9a0
0WiUJIe1BNofY5bC/+Vru8gAcsfD9EAaAVwmtPgB+/n6gyqzbHXSECteA8Ro5PdSmFH6CMiYlcRN
V4LXZaKHP7+PCCgQVSCFhykU4VxnVpu5WzZOXAD+xgOR5Ji/lMuvBCXL24IkaorRfQ5BDlcD/VzC
2rpq8fQefBXxoj366BoFBqSriMYkOnolQjCZ2bo0KEj0bpysa7r3K/eY6/mImefCCWFtasWKJBYa
bDs+INo8BxlCEZuRjlOSmT4gn806pXfB0pShVZFaYaFl+/aGLM07nDhhxLVO+At4vfoxd2LaZ/Dm
gRzQpsAQVoXPkrtgoQYCpcN9gLkUxHQunPgFTBBxYm8zD8OX6NheQasz2K86aKFv64JEzyEM/jWi
Zng+otIBRG8AQnDrxIhm9zXtowkg7u33anntimSng1on//gXEgGNgAYBgBOi9+F6F8H8Tke7hsSF
mq9WkuSnobReu7b30BwOBmmvSJPjuGjaZgXS6+a2cMmLYIFcGXAGeGddWxf0slpyStKsdmLX3jnk
m7XRIn04TMMpU81SyW4AhsaQk8dRgvJdWCaDm0R0rcdt1qywNL/OQxIWpIvyIL69JKm6oKUJc2II
AAH4eL2fbjDNSHESJ8Zg1bbXf/XWN6899wCnmVS1Wpko2AxUYSzLA4GBYDiCDsBaMFFujB6th5WG
c+QGigMSs3Xc8HLy1n9kCCfU+15WGHnlxv647LKJvVIXUAHtr7oqo6ZPQDA+7ztKnrNUZfJlJ4YK
KlLgPKWLMPp6I4dqnmgdrG5cuuAkWS1vY04kcvrgyTfS37cPTax0vS3zUpigHj1N27XKFjd2TVKn
e1RSdH0LAubm3huN4IexTi4gI1P3OcjH04ihqAetG/Kvy6j5u8TwkZQh0HEadbkZfLr9bdJ9sB3g
eAb4J9zr633IkslAPqZwY8LqH0v/1aQACKDl15IouXr5rxJeWSRgAHMLlDwOhi3obkYY+88zAYK4
EOiZmrEhlXfoey1ajTCpWDjU3a9+Lnem8e32KmVPBmhMkeFGVQlQhcIq7bRaXIA6uTFm1/fFpHgq
ZHt4+dsFZ94hjma4BX47MCeAm5JHxbovXm+vgN8EcfOQ79QN3ETAyLpC9N37a7f4QNGN/fqRYoB7
Nk9/E31ja3DZEZ7CWr6bwXCKvqj02otJeVdjLeBrv70I2UYBLQngYxzJFI/qtbKly0w9gzEvbhOO
ZbTQAwg2lAAzsq3CS+NDnx2M/Hn85xcR3OKSOu+W2UWiap9gsOtFzbrMrYN4GpciBFVeQGTgzyNE
6Brdez66kIJ0S3xgVmRbk9GonfVj2k4RMET/PN0DmCYeBoN4DJdI8BemgiBxwe1WTbZtFmyMzgtB
5msOo8I2yx7PC0FimjYoRi0fBxM2CzPP1QjMiHvNQEJOa0O9NMLAUiQZpacG/GukhmEewFhyfWqD
1S6+0QRu3DROiO7dHfUJmoNVqM8KMWId2+hXa8pWiElaz38qO2M6gKDrB3i6Fb6WzOQA9RFN+Air
AKklmBwN3IUMyWcv7j0aln0WTa0K20d2nTB+jP5gZGBAJSPYnWXFxGS7UtgErYnMqQOLUVyaWdgr
eX8kkqBuuLIAd8fhiO2rSzMnqNVpbuzpHyf422t7B2ga8GsqXHuJz3ElR1AC0s/rUGZYUQF4GP+M
Mb5w8MqNZ8aLNyjyBRJN+FcW2owFDyCYBjJVXOH03gpNjFr5WeTbhz+2eBz0A9EK8gSoBAoLWpdk
DPQMTwMMhb2praoBtOXaRka7dGFreqqecYnWAVcNsLBA5IVrI6bQg97wiW8i8cL6H+jhiirj5faC
pLt2IUBYUEYBpEVsCEiNL3nx2FkYMKXH2zKk2gaQf2CLIz2GOt+1KcjLnnbNUnmx0x8N5zeaMtIm
7tC+cFsM/1TBiGOv/hUjGHF7tAytHbCUwk3J1mmBRwi8jTGsaiONum75NtSDc2RuHbwkRaMwd2LV
lvuENqJmMLigIwSzVoL6gf84IZjj8mMH7RLmuByqEYjer4g4QwDxHZLkxSy/Dc55tAfFJRM77N+J
FkyTyTS2ph5EW5BpWP2pbde9keQbD1bqRwW0ZErmLbXsQxUUTx0pFG6AfO0mGikME4Ax6Ja8PuAp
BzEUG3M06AKQaJjpCbxRJyRBAFNzj9nSO9NN7rKmAVabX5/r/PPtc5fdETwyHKsZ0zAAw7yWzgo7
H2u8NrE5dgB3Lcw8SnVd5e5K3k+UAgO0wkCFkangpu7CC1nXuqhL1voxPMNwbr8A62k32ecMuDxT
upuG37cXJYsxUFgABh18RD5AIVxMBwNS2kx0H7ghm3l+yf1NXQPA8dDo5ACi2U3vtpvV/6CN82vD
wjZIgKylKqzIzDfCOTBegu6G7+31mptugLb2ZRA/0H5H9MPYRr62KVTtODIxgLNCQR4pBfTHCL5w
juYxjy5I0WuTu52C8YBeme1At43rHqmpsBIyY4T5GwT1kOiir/d6Td7AQPU62W5czA1AYCrUI4vO
co6l2bg7ExxditspM7DIIXgoTaHDD2XDa3nLolEtTy0EpgGGe3SnsULk9IGalqlouaQr4+ilyF+j
LU3kVfCB9egEI1a2jD1amjxABEy1ETJ6n6Su4h0Ux4rebI5zIUy48k4P0t4OHm0MukLAK0xL4R4a
pwZqnQYapg3QGcdwZHa3sWhab4253DpmhnGS3vxQk1oHikG97CYrMaOJeMYz+kPZdi6YdUJUVB20
JcOgfKrC2JBZCr41qGwC1MMVKUISFGz1FmjlMauXVwDPHLFbindALgKOFRg94SiIhaA8YdXiI1aO
08L91Rjs66Ivqpku2X3hXRAc8ZfT5gj3xaR5N/e9g713pqggxt4fhrvZJxE1WoDyJH82S/B21Mhp
8yAFBTSEe4IGF3mZAtjLjddyMh4ci2PcLcG0t8Gs+L2Y5zG+bfpkeoywFd2n0GE0rwjLC4alc8cA
zmkCmCFnQYdeV4cdwBGDandbkuywcF8A9I+FwaUTlLjU0Lg61dwNHr10twS4lq7LVEgh0vXAqbeA
KovQQXw5mg5TEm7DXaxq2udmDfxDwPQ1iMIK1SSNdEEXovgjdvFI+U6aGrOLMiQaisdNChLH0C9d
1fSFzKTBGQUguGO6KHkIro7J2y0o6LTigDRmqLl9FybeOgJYi6hCIpUo4YSmqRhRVeVOfe3up9L1
wyHFVFoxrwo/WJa6BFcY2vxRw0Ijtsh5STAvmLt2huCres7G35rXb9xiX8y71MuBN5hvg/SZqmAy
pKqB/D3q7fBbLTF6XQzg0AUZhDpNfSoH+7n162c7Adyn253/QtfhTXAoAN4pLKhGwsi0jAVyNbpd
PFoJSoL6H05XvxkKRMccaIATu4oV276gbhuUsxePrD9OQbvLCP3YJPo9qCO+316NzAReiBK97WLy
c7b6EJXb3clxf6XWJ3NgO95/reTQkR0SJwPBHw57JmJpw08YkaTxvXiqtxQwxyWwjbeFqiFfJUXQ
9NXQMZMOxzM2zLBZz828Qf66qXe3900mBY2dYJBFrIwcJ//5hYHAGo3GKGHxzKG8T9OTSa1wmVmk
oTfrjyWhKAWLhyCZR32CJOqvvmbweKgBG0OEoOsz6GO2fl+WoR8wVfAv0Qd4kMgPIosHDRSzTSSg
1mK1SRDPXbqv1gAeCE4zWrQ6mvPhV2mRQuEBSUytg0F0aLuFFDjIBq93skI3HxvmOogdt/jF0hLo
TLOmYgaRhLRoT4U/iBUB1c8XlKIrW6ecpj6I2yEyC2DsQjMAWbmysPlaN9vbJyaxtQ7+4qiFQCmC
73K9otKAV+GnQxAb2dqEembSsHPTD43t7G8Lkh0WEmk24gpeLhffDxIkbE2sNogz41dXnYJW27kQ
VtRm5FmfbsuSLgpwn1wYMKZE2mS45A1GNZYgpsMZTW6V8ZCrANAld4rHaf+I4Mu9uFN5lqTghBix
b4EdoVCyo0BB1mm1SadEcalkO4dgiMcvyKvCxb4WZc5pySaG1Yze9zGzTvVriwnllc83qQpqMtVD
nwrqywbKSO8m3Iu2doMR1ax4TMEwGSVs+5id/B7Ay6go3T4jWf4AqP7/yhJisiX3W7q0OnawiMrT
+h0dnME5PaZjuNWAzKWCGJId2L/igI9/vYsTXepaA3R+7AHdpLsz2f38ydV/3l6UfP84ei6aUFCv
Nq+FYJxB6/zFDuJp+tqlHw37tQw2UzeEAX0y7Xwzq4gLpLoBfLH/CRQM0uhMjk/NNUBHGA19F6hi
xud8fa71+5F1CuMnu1UuGLu4+cND8gYmc6Hy9agbC8pkASrxcTd9GOvnifXR7Q2UnRJcc35pgcyJ
CsL1Bq7uvHQloDdjYKdFRhU79bwh9m8lf7tsLR5GWeDNAifzXXmpwuRUb3RQdJL0+QbNpM05aPXy
oTKr/V+sCEMHCDVQLkO97HpF4G5sq9Um0DvrIwa5wjo9I7eS/EXlhRsI1BAQf6PAKDwajd3XU6C3
JG7JJneiIQhL78PtlYiQWdzVgwwQ0vGeSj5qdL2UsuxtzE7qBKPKTrbD7nZH3+i7qLWrLALyc3Vv
FNkn0/TbLXJpazQBOvZU1V61H0pDe8oWY9zYa7Luy8TSt9aYozfL0pcHMwF8TI+Z7O3tD+berZAb
fmvkQDILrOXoYrz+Xgakxrn3AhL3q/5AWvpcafcVeSnGce+gNLUEX27Lk11G3jjyP3mCRSNZQusR
+MkxWuwDYEyjTN3Rb1RFiiKLWi7XJfqmuob9MhxC4sQxfwbEAMNQVm5aZE7Q2gJ0fAOhC9llXR62
tiovILs4aEDjxT1kX99dHH8t8iXH7FacTt8APxhq/Xe/UeU6ZFYA4M4Qg5gCWRVB0TygO1tpn5G4
XDzAYmtTvjdy60vPbACKaq4KXExybhh74tMsIDQB/Qf/nAvDZkxmQPoERsdxzmb6mw0jv6UuiMsq
FSex5IFANMZ7NKCOmC8XXqGgWdEV3BRanIP00K4BP1kukTHeLyMfRo7snERrrXrVJWeGnCfQDwMe
B+Jpv14fqfxiKRqP34MF3WFhotFQpZQyGZiW59xkSFtjedcyWKvNmbbYWpxN5n7EcAmpzF2Qb2/f
sPdSeKsgksactRz0UML2UYNhwL2BYpi4XzSxQwsko6b9xwMM11Le2VJiBOjkIbFbTRGx602i4id7
r+BcAsq+DkbVQTYjaBzReVviVJG4ALSh9ZlMyUbrH8rx+W+2618xXPEvFHuY9JJYaY17VGntXRrY
68kg1aGuAhW08PsrdL0gwdSmc2enAwj4Yg9oPd0m2Tj7YD//4UwmHiBUmlCGRb7G8tCsLWxbmXZw
QEYz4CNaJfEjXd956KjKAN2YWwpvR+Kf8nlryDJ4qxOSQ9eb11pzXxpNAy3od+XwpC9j5Nj3y1RG
WrFz8+fC/EAnbVcEtaI7RPLOcskuR5B3eIencGyIXJqucbCZdffdyF5bK6w8sC+Uu8bdm9Z5TXYd
Q4dd6j+R56rd6doW7BnB/KQn+Web+B/aUjWt9t5s4YuwGbqF/kgM4gkWBIxAjpUix4+hrq8VgNhT
NxrrEx6f+dUckohubust/3XXDzcaY5BAwPQY5kVw06+3HsnFtoeHTQB5BKPYjlqyyerGVviaEmPC
3XTO5oFgHtSV11ImTacA6++wzQvMVb6FSxgy1VShZOcwhoK3Bb6dA79M2LnaS/NJ02DwVzbvgi4q
xo8YZOaOYLNsluVH6f28vXcS7wDsDshvo1kXaP1o271eFliU7L7qWy326m5ut0wzgFOgYVQG+Clr
P393xzYzQ8x7lB80FKaGiKF9t8e0eB/8eSMDV+DAwxMOenN0YF9/itONTPMrR4uN0kFxnrFvsz2q
Bg5FEEtuFYBAggcBoTHqpu8iu2Wcg6W2sGC/CE2zPNoeGJPgCVmLHwX9rqgABffgW/kTRhZ2g4Z5
rT9vHsQn8E5etHUBdV8MjZzKcykKu1o8maes/QTGNb+LwN9x+2hlCnspRdjOpl1yhwSeFmvN585/
tsCu2qwKGe99ZqyEZ4LgoKBiJV6KQetbo6U5PSN1khb7vTe9ZvVmean/fOQRyRkO2cLBH5CEF9R0
BVzBtBolPWd0j+bhTd48BGsWDfmXP9+0SznCm+F17tD1bkHPSYbGt4WdGJ/daxSvheT9u1qNYLLT
lXXUcbFtWbaiOHKqxwNx3LBKAEWjOiKpwntmgMtto+nZ1QU9YDNrBsPv6HmtvxTWFsCbmeEfLM14
duxj0hSbrH12ChbOcWey4zAzVf/dGzyVYKAxaPPvFwiH54LwsaFdT88fUzdEJ4IVutOmjIe71AuT
PGpSpI6ilkT3UckUr6Nsp/Eq8/wAgNXfoQYws+AEdSM9c769ZZt1/6U4nBfFTZDdNuDfI9RBWhSh
rxC4r8B+ACCDRc9F+9Q0W3/YJ5NCNyVuIEC7/xUhvHOT5pg1WW165klEzWpD13r0imSvHPuVvUJA
kEHXscfblURfJgDgtJekbXLun5f01KW/5vaub1iU0m9D+0T0VNUcxB1xUUEuBIpxTrWCDrrV++Rc
uW44rr+YloFDEAskHAzhvjaS0AQUe5F14e3rLrNffD7XRSoeCfQ3r+7C5eV1VzDLQ3DeNrvcd+Am
fZpQRl5s1PQe/EEFTyY7wkt5gpbUfYl30+uSczAAcWWJ15yEHKlWNcjxNm0p7ihcImSR8KrjP4Sg
hAFqYu6qKTmb+cFZPjXdXeL+mPw6bL17tJzBFa7pgwlSyupsrF/n6qXTdqwc9yn7i3tx+SHCir00
0THAYibndrwr6NfO/JjMCvWRXT1O9e4i14QHVWQXLYJsXhPTSs4N9KQnZqQDiLIfVdUqma6gJuYD
LgPzIxgXvnZP5sG0ssClKTi4Nkb9dW7YR6M8ZOfe67/l/ofbiilTlEthwl33E7vNp95P4L4DZXK2
73LjOWlDs+u3/z9B4utQGug86rzknKb5pll+GUUV2Z2BxImpkCTuHybQ8H7zKQMkfMA9JT6tPW6z
RbIpZtU2yPRdZ2waBvQma5Os24Aonth3AZkoTnhjBwOAoemST2CWsOHfRWa1MZLvq/eDumfTNTb+
8nNJd06q6IQRHxz0DFk6MGMwnIOsJcgCrrXEbJzUcYilx2vLdoUGwkrbn87trJURgIqOfar/vn2A
MoGItpAj4tVajFZdCyyNth3dvDTQOQvKtco9FPpHr8dr56TRmKpo/2TSEGwhyYZ6FUY6hEM0p9pj
k9UY8ZynVeR03ndS6TvS+p+HcYlTaquCAvEt4nSafJDVRDyAVhuxYcAvm7prMAIRr3oeeaNzX1nr
R12rT8hrR7QYni1Gtj3zFbkQfkyX9lMQKzYPLCkwsZccYuFY/A7gpAR69/H2walECCY6A+YFwswE
+d/cPJVFv0PBU3HlRMvI2x/QiI4EO64RsACE02obmjSDl9JzQMvd6gV7PBeHtP10eyHvj+haCteZ
i0fUdoN0JAV8c30uwLxZR5UVRKXxUhQ5aIBRqQseUIh8uS1UtTRubS6EAraRmGMPodaAmVaKTtB6
GzBDcZv5Bl2rAZaGHlCAIKJnEqWMaylLbq/N7ECKXXWh1bLI66YI06RFpmrLUkkStIEES6XlS0XP
IDlFdmHWt+BnyVVldemugWLI5dhISF4L65mcapi7BlIc0ChVAXBd2Eb5Hr/LKUDtkKjk3T24tsj8
C1KY1ui+PcMXnmYPbfVUCzsPw8fFc7er8uRt5jnH9NwGmBHxba14f6cgGUoMtxXZMMDzXZ9XVVQg
MRkCnFdilnBuMsC+Zra3uy1FsovIUsBrhK8B9Akxe+1WNu0IXrNzYFZHYCiEvUGPuft0W4pEI66k
8J9faDjVEjMHBllyNnx/m1SvjXtK+manMcUo/7sAkR8X4ncEiEg9Ie3El3shaLaazLJLODYW+ZYP
oHpJ/I1Txc38m7WPZfd10I1wcY7TjLEMsGWWfwqM8iYfCWF0sWBTMeZ2LR/N9GiEpVWKV9LYJKA+
rebX5QUd+irvW3ZufAKAv8zAtHKEO2bS0u+CBJFERtZ9NYLaYNQOnv385+eGQUTOloreH8Se18uZ
0TvoF8mcng0nBbKLF5nkqdPR/6ziMJApCKoCCF6AJoC5ZsEE9m7VeoO/pGfH34OE8AibkeigDJ+J
IvUpu1XAE0UWHXBnqIGLK6KM5hX4Es7ESr6CnjcPDZ3mm9vb9s5hQ4peR/McVBG7By0UTgcgBWAL
r5r8XA6v5RIPHrD2jf5Y2Ds/r3do/4hWloUIYVRDQW8VrWsrz/uw8bcLAkx+o69PzBwW3aeWlZ01
bwkdUCmu/l53MZT+NGvrgXnp3muiIb2zvW6n92zTFp/bTMVf8n6T0UDIeSLQtINGLhEtqk0JabSU
5Oc6rs4q4Jp3KRhsLgbfkZ1ALf5NLa+XWNlTo2UeLc60xCzDMQA5NjnPw3Cfjvkh0Lc5+u/SRy9v
9n6yB/vNU5Ac6saMYXEUyvT+EmLiE9VgRN04ZPuNz/DC2rR2CnCdcSnPS/HDan6iT5JNCosmEwFN
Qpsfukwd1E+vF5uaYCgI0IN+bj+z4cl4+OPuNOwm8H/+FSBYzCQpnBr4xOWZOE6osbsmNBY43A8Z
EvW3b4V0KUDWxUQcHlKwzl4vZclIXw4TK8/TMB8ncnDr6rGwteNtKe8tic+3Cu48+k7Q3Cw8m+3a
t91gG+U5WdyTjfqGWXwHq8hzufy8LUjiGkAS7hjPTCCIFhMuXtrodCEmjqboohTIpMPnvgLQSn6q
hy4yQIDk2nAiiaorTnYBrgQL0ftKXX/RMgh2m3MysXCsX1P71Mz2viibKB+1TYN/5REY7i08PMPy
G66ri3RhcL69BWIYzHUH0GkofgOagKMZX58oQKnQxL265ZmNQ0gzGtLpQz0dXZge2+Mg1AoNksp7
8//RnIyWXmHhQNb2PSRFcN+M5dVueuCYF03VItU6u8fJMrJoNapil9X2eLi9Um42BbOK+AMGHeUl
uBhiO3lRj9oMJB3ABtrDyS0QCXgbX9+kvv1p1maFMJkRBxZYgIeQp7wA7nS9r6xwWhCqrxVuSgln
BW0nT3bWpJuhIZtMm5qo7NN+55R2v8EknLavfa+4B3NOezTqMjnQfsk3/lwVimEf2fajOIt7BYsB
KCbBVEwYfKwW1sCkB9W9TZzX0i2OVkGOS0MeWfXUZmhfvL3vUl0Hbi1ai3iBCxXp661wwCs+D6lb
nT3jcf6cTPvRgnmf2R6FX0b3I0vCenx2vZNpdCFvksk/FqdGhUgoedBQxsPwEUfwQ0+VoOg1Q18O
JVUNdnsMtK0W87cGyK0Uz4nMdIHXHfwbKALjTRG8ht6wSxOxU3329ygHfSy8ja44QZkJvpQgXCDL
WVpz1SEhgQuSmj+TNbYVIt6UU7gqSBxh7uf/SPuS5chxZcsvohnnYcshJoakVGSmlJUbmnLiAI4g
AZD8+j5U9eurYLADlvctbt1FlckDoMPhcD9+DgY9gBa3Fi/6cCn2YtAFyjv1ZVY9H90ZU/mWRLr4
ae5daJbUbWgmBz1TfVFH1D6V5Rs40kScgN62+jM13+pH0DPMYySGvcCLy9J3TEWX5b5bbewDtljD
AUOJC0Cr1T4MCgNpr4bpXLuY9tOwyACAczSjsjrrzawyIiS60ZhnRdPIXYQvrzdjriym1Sav8bQ3
K99pXfCuqwEQ4RGzTuqPNn9p0R1vrYAkoSIFL2w41JX15d9/+BRePc+izlAXV8FX5T7O4lHRTiR/
+y82c3nteKiJoie9qtpBYZBMADgiLCQKHjrEH6BFUGSyF89antJ938vlHY4XwjKYvDoeag05dyVD
KEjnQ99CvS194qj9954/A24ligfa7otZ4AXbBJ57qfMdMIigQQsgJunn7qn4mudP6bgbxkBrmQ+N
hn3tnrWEnhQhadVtxAu8jFAdBt0NMsQ1t2g+CHBP6U59KRvQQFkuZiJZS2SgoK3PCywYCIm8Ra9n
DTJovXEeuW3Wl068paO6z8HY3Mx+5v65/4Fvi2LoiS80n5hyAhfaei5a1UrikqFsLp3z2QPgNe//
uAkJJgDRvB+ifBaJLTmfG9ftlcVV1C/GoSwytD4uLvjkujrsoJvckj96V4VcySXGNg8paJ2A7gbw
GkDIlQNrGSQKZlM0l2kKigZqzO1L43zy+j6kdAjS3H4h7Ei5iZqF+dzlktrI1mMRGcVCioT7BeD5
dYwogbhDGQa5XNP6tRh9Nc8eEpfvOkf5JNrpe92kvsn4l2rsIezez5JrZ8tZcapQBQedGVKcVcDO
pjzhGWCSl1pNlF0/dPXr1CuqpJSwYWVhpAVIG+8lXKar0+vZWVmUHWkvY9c7kXDn8VgVVJOkThuu
iqoIkie87JchttVe9ordeQ432wszv5XpI7SV94mqHbRc23mtEzgCSAj+l6BJxCXA5IBqBMAUV96a
aY52jU2hnNRdKjK4ga01RsC5KaMd3TgSMADvAFMOinXvCkgfYnk5Z3WqKH13AUHKF7WM8pQfnFQE
uf1bijTYuB6vbK3ujdYs3K5BdeBiTWg/zmac9dPJ8oTE828/Fpwe4gQLggiFgjWo0aorNe+7ml5U
c8fYaBxMvTN3dCxORdE+6jn9PgyqvnPcTDa6eZvJwjJIb5dUC7j+NQSnxEGYIE9GL1N1ago8kbxH
VIKUgoSGd1ET2cTP7X4u5oBAWAZuUXtfzsaHb0e5DuSZY9NLZYc9j5XmEaAZSRTb2Ez8YoDXUJBA
N2s9dk1hW/PKerhooosBgHty++8kj0EguUOL73uTR4Y0vbk9097i8ajXAZWPZG8VOQQVOqQQigFb
1lq7SRR6oDAANO9fPxu7hyl8Yxk+RJUFpYrr3eM2rUuttNmFOj8V67m2Gr8qvt23sbV7GL2BAMjC
v4w7+9qGJ0iXO63FLoWhhWquIFEl2Yn3ZXCCQsof0qYAG8kkhzaq1cCle+bC5oICAv53bRV6Q3ZP
yDBcrMp4agYPaEXj6PHUR/Ony6zznOc+IcU3RrLQTvKQF49F2UsC80YdY/kViwjq0urF6+b6V1QQ
iS4S1gwXKCOE9hjhovRZGfXTP6bxqCmq3zQ86DATcH/L15ptyOeu7S7f5MOpUIjbCTF2w4X9EW7o
mj5RLi1Ie+bQesxeoHSTRSO6U4bv1YEje6Zs3LpX1tcKRVU6W7h0YV3N1TfKfwmxT1PTH7U+QhSf
+gPItMCBE5q4dO8v/DaSL30kDWyIABkugrrX6x5R3nQKTmG5/mVZR10cSYuOJvPnvo/um3qvQF4/
xq5t6de2QAZKCF4A8LCFk2nfJk+D+VIL0BhABAPM0FOn+O2PfwzxVPcpKhrnyvuJJiQV0ShxM9mq
V09oc0Jfv0/5cNEzfrQ8sEFARt56q3T3PJm5xNjGW2FZN0rhCEvYz/UjFCIMDkgOq+HS2qX+yzWE
ekK9yJug8avSP2xmggb5lAxzREDuwHw3KVQNcni0bnYmFyyak6JqP3UDWlRpZZk/+rpoSz8fS+dz
U9V6C2IGIqxotvX82Syo3oegqCfKXlPLttpnjcXU49jbhRG7Sp095YaoZYzxay3f9wOEUgxqgVBS
QVFGvf64PfPIqFsTPq6vRs1+PBRPxsE5JCc1goYjZCB8wfZ2/Ln5YadQEg4dSW16M359/AErT86p
MVKrnofL8K0tdqafPutRReJx/Dmrh6JjvnOkXUg0ScJ6++7BxzV0wFIwm4BhgbVTt6IgLMO6Wc7K
oLWTxGd6XR1GJ+GvTpWkF8kpWjby5hR9MLj2XVI31APN0KUYOyj9dAcdOBxHPxKnCQdUHavxpTLn
AHLi9w1v3K9ocWDoAP9EhXVN3oRzCuktTR8ueaUbAUmJ8C0+p7v7VjbuVxQoEIhQ20PKvL5fFWug
g+qU7NJV8ZD/k+i/dUOS6W2U8fDA+GBjdcc4SeqoKbSMLrb1TeWXrjxxGomo6c4ClAV9DCBM/9X2
Waz3D7R7SwHAvr/IzXj/8ResbptaF3PKBGHI0k9Zyh5ob4SE/s4IZqKjIXaNIaaCfRmIjKth6yOi
/gN3XWbmwZN0fUrbrNc9hXbsosyu+rkpkL5gMiD5en99m1ZQUkAlHk0i1EuvrYCjJu1anbKLZTXq
sdRpd7QwSSyBJ248lVHVQwILAgggMtFeuTaTUF4kLTHYBbN7O/PN3dtBE0Ci/cUIhsfalPi/vhys
9cH7aG61d5nBB9bmOruIHCO3Vj4SsMaO7Lsp7Cyc24KdW6rMTxglxMi+odWxYSeoA2kuC0DYk0fz
nA4hahrqI8a3C3SwK/dYjjXfqdksdr2COVxTT7qXjnjlY6POoFdPc9kI0W2CBaD/gldH9wDIgBsu
/glPH7PPXX6plDb7ZXRlFtSCap8akWrnuW8TzGEbJZgNoNUAAp52Hk4a2GR/3veQm2OOX4Fn1vuo
NJj21q8tZji8n4pSAD5uHHPwktAsPQ6DjC3pxhEXM3BD1Oggqof/u/YQJZsA1NKZwEm3ym+pO9gj
eF0EZh3uL+fmEni3g/Iy+J6X4tQqJhtKTVIxUXHp0IUOS6P6U3MwAprlBJWqvAnvW9vcPJDa/Y+1
ZdUfclW9cK06RcJ0sb06CTy7VKK5BMs7RaHkb8Px+8LQZlqmjDEyu9rAmnR0TLpeXNBy8Ds9OZUV
D518llze29/pP2ZWl2gH0E9hgDfrkrnWF4y2Jyede5kk7m9uGwgAQCSsL+n+KirlKhNtnnFsW0H3
NSQs7Y6ehKtF97/Opi/8x8wapMU8k7gcY6WXQf898JOAkDAvPnf6KLEjWc5a2NAhc2spFj6Ni0ll
B92Mome+PeiSsLdEtauohzoSzhDKkUD3YPhwFWRbj+g5SUZxUYsu+6dxEjCaZjThvlBtHpnAiIdJ
rk8hpMVkVYSNFYIuC909UFEAvrR+0ZctVAycqhwvTOkDt8RD0KaRhqnp+x9sa4UgUEWkgLoFmNWW
n/HhOGVajl3TmhHFrKg1L3oPhepy1AKaYWnMBUy8kk3ubPjIQp2PSU7ANZA0rzZVb3twCOrzCNSI
UfkdZZD7VIvfedZgNmMcpsP9FcrMrW4ulxoGL2wxXoQQO8+Ze38Af4DfJtUYWokruZc3DjMG3OEw
qI5gZvcGPjXotDYydbzUZXUwVb5Hc+tv4aNwyo8mVkfZZLoAX5w+Xuzy1exF2CsPxHxLEpk8zqYH
/mcp75fpB9eoKQMqWzfGCylfIUoSaaSDDskkCUyrDUOpBZKoqNkuvKGA8a8bgBlehcQxOz2uW4fs
VCsBK0Y2zOF9J9i2goYJWKCXfvniJB/WopI+YQ6heoym6LjXc/uPXeeV5CJc11H+XQsqY4sFsNOs
PXskxcwGfJ+4gd5U69OhmD/VKp0+mX3bR1mjkV1SWVHauhT+15Oz0pTCL8ZijrIR7M0ZmN5PrTrb
PiSbx+D+Fqwz///76xaVlEWkA/jO6z1w8xHTA7rQ4yybMbGj+3rm7YntHYVWh1UZJxZ4onMW9/RZ
dfd15/jp/EKrvauj7uRIzslyyD9E1vcfA6zWwn0DCXMU+65/jKKoRaWg8w59iID1b15V+LTZJ9Pk
20Riauvb28AMoKKGSeCbqlqG+lLf6IoW94rFDgS+FpRkbCV+/K7ttV4R5uSBM4SPofWxiqRlTduK
sxQuVpX6oZl18yCSjB+sEdubu7V6mc2hCBs3fW0SfGcrE+peGOxoJuQLaOzYkblIOukE8SZt6Lod
BO4gACG4EZj4y35BEwzc11QJ3aHUUeMF222faGXkuo0SesZsH7gFyYO67rRwEMqLZZDqmHEtwbaq
33o2mjsAcbPovlutLpD3DwmMl4bJCMBSb0haO6chXMymHnfgnjkwV01is23JTzPr/xEVdw/QEHXD
saTGn//CMF7iEHMExuFGpi8jntEMqafHs2LvaNI+1lm9a3v65KjTwUinU1PKOOu3PAn0caBTBdAX
IgarTFfJGR0zszTiDGVcaHmdxn6SdZfWz+P3DcXMGQZTAONCD2GdDoI4DoV+A7LG9X7qd90+e+n/
8WY/T3zxy/5BZMKA69rRjcHVqtDZ0ZiewGBhjH5aRdoPhfjlm/2Z5L7xln5KjZAlvowQctssaika
FOOx3HV2bbbE0Sj0h2ORfOJZWD6RB/vMzZ3KfO0R1B0v7BMdJNfAGs/171qB/0DUcUD1u6b47Wtz
HFVM4cU9Y0E6PxR52IjIUl/dAiXuwm8832heClXxy+KPFDW3GYLBpQmdc8DFgShb1QnHJoEkt0j0
WFFcUFAVJub0QY06B6abVseqATE4V+05ml2t/0lTpdt1qdOcmtQEeN7rPteKlvq2NgBkkdf03NPx
8/1Dtbrz/90fzEOB5ATlPMSx67CcewpaMgpqpVrrzpem6lmkG4O1bwwhqwNtBY5l9OpfUyh4XZsC
UqUGnDY14tmI7DwDRPPo6agfls0RScFZlz0c1xWT1dpA/3htUJDJpjrB2pjZnqaOP0yVuhNK9wiy
pF1Bm6DVY80od4o9BQBzBrR+u7+5mytGk2p5j0OucK3ujeI4R/s1N2KzB+B86PpvraqGujN/b22C
J8yc7uucSBL8LZ9Duw4bjQ4vGvFrUIOtJqOSFq4a58aJjO4+sdLAnPRHb/41vKbQ9zBCY3xInTYG
eiac8UM6R+wn9L7kx2/DvXDecQkjB4GU9ZpVJkm9pM7mUoudqtrl1pekV+IORC55VPLHCfAyvVVP
avuU2gcKUG2dfErd72qSSq6OjeQDWSd6tPgGIEu7efQ4aV8aptDipHnEl0b4SaJpToBj+k28XBZz
Vg+Qxe9gzcVcFNrbHgg7r/0OAnGdaBNdi92U+pY27qp62rsteRW25aPnZCRtmEOFr9SZP1qx46Rh
XaXPI+0/5fUQKZOsMLR1xSw1AIgrIBlGu2L1AuOTnVWN4mgxVbuXWf+amRgYL6vPHgdb/gS61xEF
Dy8dj4Pxqtcy9PnW7i/VL4RB1IvgCdf7wYhtM29EPsYVZVdNJ60nUS1KH/PqmgwXvaSRq6QMtaL/
sYWC7LUtgzaZCx4aLdb60/Qy1L4wfe/VPtvDKZc2kTfSg4WiCFNi+MeC4782VuDTu2VL9Ng0IIfC
p8ADuWz267mgXxp0+YSdPtjDFEwAolEMKCTPExRS7oeYrZ8AksJlvFAFNGUNj/VsVhCTeThgqPeF
Sm2jROaUsj7Fuhr87tLodqGsiOIY0pRV7NbNMcdwS45HG0/2WgoMtvXFoH1g0yZyjOzUgNuBJyEf
yFHtaj8Z447Nu7Zt/2STtvcQgUqRg/nhVwNBsHGujlqbAUGsHiHmKzl+t0F3SaIcsFICFoFnwCrq
l2YL1UjS6/FAmcCrK+rSr/kQ9cZRTcI8dX7f/wAb5pCLgsgJdV1MUa3n+Q27UDQ64pHVptwLxAQ+
I2odqNUEOYdM6UAnXOBC1oDcSKYQTUFqjDKvha++zkw1L6sR6jQdbAheVNs/qgTQdC/0rOKBASbv
vBTzz7L7ZaaRthRdyCBDQP5/fsGi/4jZGCjdrvYZhCieIpRJj8dcFBh4aI5Fm5yZChFk90el/cmU
4nMqrKOj9L9RM8M9Xwd85Pv723973pd9cPEgAYgO1Cyr2DJmZZ0ujDWx/bWynCgzoQBd7RjgMMyz
Dh15BpThvsWNYHptchViatqkFa/wALIUxsKcGN3OmWfjog+FiNwJqmNmYda/ehNDkLQ0ymCoctdX
WCvTSl8MXce66x+yumeawrVzBHU99pRC2Y1l1n2avLncmZSrz/cXvREAYAusGEAq4vjji1+HOlsp
et4AzR3TzNwVJhDVtpm/QEaw5lag9E856MkNvxnHqE0akLA/loo/vwx2YCdP1bhzx59AWUwaQJ4o
2xIf8i2yz3J7617/wtVupGlG0E3V9Thtkl9mlvtQEgJTYzSNfpKMp7b8jLm2Xa6+Ju6xqs5I/1Lt
Mcc7i8lq4uuuE6Ll9U9ZXbczBQXjjM2MGXCPnyFQq6kBN46CH8ouqNqQFpIK4Zq971+LANRj6A0p
Dhjzrj8P+Jc8kM66eqwavfCFeLKFP4szbV2/sLSj7v7qivagAamAHmg97Kj2ZQJJy5BBA7LbTWnM
SOCmkl/1rsq5dlD8HBR/lyoMqDSuf1Wnt12jtHg+Q96p/KJPeR/VKR9DdZofaGIoT7NV5AsJr3Mp
eI9pf69Wo3TQnrXEAauaaf/jsEGEXmK7QddkZZh7Lj9kXv+G/yj28Gz+BAmKb9rgkNPglPVzQ/Tq
kaHZHY7AtAXmXE1Hznrtvwg6i1jVkkoCl70ulC5Xvs258l4CEdxHfXB6bjQPmlVmowSNa38yvBSk
lI2qeT7YJty/v+KQVy6T94tU6U0r2HSrQTfAFRXb3Aw7iv6r7bttDiVcX5lsH9IYsq7BGs20OBjg
PIBJ41uin/4eHz7UU21HcRKQLRtxZTPo/HKVfh6524QsL7OfoKKbzobJp8LPe1If0AcHH9dsnFOi
USA28glw7tR7E+2gAdTdlb+9BkqTddllZ6VLZHwVG5EAVz+qNotGHqbGVjcTGdOy6DRuxOBa3Hem
zv2sY3rIoM8Q6Hki68zfpmBoLcO7oQcNygBk2ddeXo9cK9jAzVgZvulm7jcy8qONOw4BA/SMQHFj
9s5bhRPQr1AzLYUZJ6CPKJou7NCmMexniA8u3CWHkvj96/14v/zJ1ckFdS9Y1x1Me2DSd7Wmpmq4
0w6FGc9o4R8qQy0eSkbBbpi5WqCyoohaZre7+0a34iaucrQ6kEoBYrSmhbERxAazzK2Yzs03kBse
OyP7kuTeYWbsqeNxmkLUe85PZjJIQtVGFod3KmC0eCOi4LEuE41e7XUWd83Yo7p3HEAYHkH+HYza
kOrd5QTYdh/TD79pnVJJLFli4Gqnl2t10UNBXoqn8rX3JI7NXPArWnHJPZ80FXz1hU6S63vDRZcR
HjBOISHGdPoqSwKSCYUo9DFiQsGJloKXxveUTjbatbWJQFei5bJoboBm53opY6UA0D1ZVqwOPBam
ETjZ25gcszSL2ilBqVYqpbRsznrz8KZEXQ1vSyCIV+viUM9mQ+ta8ZiG6WVpsiDuqD4054cJjcyA
fv9TycqnG0cDGRDGMF0DQ0YINNerxK3Qs7ap7NjLv9bVTiX7HHwWU1oFNRklPYYtWyhdgkQbkxue
sZa91scuZWgi2bHD9H1uoyXXaRiwUvZGXfle9u3vz997fgeNKBSjoSVxvTSm9Z0ymJoTD8oDaJut
IarzfdNAqVUnz5y5Z88Mq0am/XjrNuBRxY5iAmaZpnov4X64Wmjn5pk1JU5cJSJKa40H3MJ7wbMh
YjiK0DaqIvDoKJPZvD0T73zeOBVwHQxxrQ4eKDzmBu9VN9YpmXatVhwoKWSCtBsdwmsrq1r7pIAt
pTFrN2Zd9s1IiT9rYChRijBxm53RJyEkVT+JVwMgdy+L+0TxefaLF3nUyohcb30JvwQxHZmDqmEa
YvkMH7bZUbpCUVnqxm2nRlX+gJJ3OzFf9zK0ISVVidsb+NrWqtmXeH3HbdwVcZ0Vn6CehWe4HRnl
U1vOsqCzcWkstlBeRUKEUU97ta5yFGZnUerG2rKlCs/fcqgWgr2vJSFLKQmAINVPaWUD3wDAx4Pd
EfF6/+BsudI74QHso9O6ro6MpJkSLno3VjLwBarDIHyjNc39fSubKwWGAoA2uCsAhytf6kVqqnPN
3DgtPo9t62eV5ZfGUwWq1VGt9kXSIfK5YZH/vG9462ui6INiGuoNkPJaPOuD5+gOH1mbYoebruqO
sxjHZytVH5xsVB8MW6jHvzcH6hYXtyG4xnChXJsjCuQXOZnd9xtRUZ4E/Z5neLxosiLK1mf7aGgV
AbzRaKaum9yYg7sBT2aMXvn3lyKzsPpiEEmcmKhgQTVj3XuZMolLbIXORY0M9UfcRDcU6SOw9KYy
qG4Mhhk/+cWf2ZMx70HvZMmqarc56DIXD74jjFLhal/3UuqKWNXIFDf2mn+S2kcmzdKwnKKgHn1h
/d0MLx4bSMIwjon801TRaF6Fj9yl2LTSduOKYDjdbBIaQODUkgSp28wLYklo3oNYAt1djDhd+xkf
bDZS2jtxrXxtRjWY3CYoJ8lSZEZWztwSKFWq+eDEhZ75PVf9Vnv4XxtZO7LBajcBRV9cl2mgt48Y
UQtBPHvflzdWglQLL8CFWB3zlqvsztPwdNenTI2nPD2ASjHOOxJ0Jg3vm9lwabyiEGpQwFXBkboc
qQ/BhupCWDnm8WM7z0MvbZ7a9ExMkCWZr3MJyud+lKAxN6KbgZwV7BK4E5dK7rXBqZ6rGRFbjVtn
b1tfnKAxqO/JKjRbuwcdFEw3ImsEHn/5FR+WVavpyKZqVmPkzvzg5mVIlNrZZaOs17NlCLAXd3nM
gDLj5ppPFVUddOwf0O7fqd0FdeZ94lRIIs+mGbRUgX5B4L2pu6LhaYNGGmYMjKlmzkNWfGbW1793
Bdw77/Us+MI6u89aoram16tx1Q3+RHc15xFvf/P6Fepwsu70coldPyUgur5I84KUYlE2Wxb88QPh
UeSiD6rG6eOQPAxdE3a2jWLdiUmemht3AqZn0B1cwg7qKStPgNjhrBbOoMaK/cNM/oAn+v6uyf7+
6rbuNZ2YmcDfn6dHt3n77/4+8qylIIS0/T1L+bBRxqgVpd1xyJO6XY+gCdYJ4tHD/UVsuRfqW5DG
A1c5+hur2NxZVUbbQlNj0vwujS4AxxiU2SR5zeYn/2BkFZsTS1MA59GxEp6DOpg/wY9TK3sz1O+Y
D5CkAlth5uOKVjFa79OU8EFV44H3e0N/q0fmE5uElkzedSuAIkRDE2mZwweJ8LUjGxOwohyfLgZX
feMn/cs4XzA/a9i7Sla72HQ1RBncCijugsLh2lQypHi49h5i9cLKNINJXgZm2No1C4hoaJksk7pr
2LdpCW3GE1+NMVH4pg/mRYWYglH4ZUp29z1u0xIiNO4egJMQA67XkinW7GRofMa2satM3+rwHAW/
kWwCdevrLNEZ7Xhw8KMxdW3GJVxkFTKf2GKezx4HLVJQI9a4A12hDM1qSS69dY7QDQf2E29rUPeu
olqbk6wxUEKInQRaeOhU47+JGpncxQbS5h3Qi9sGqSHwBatLuyoAI7KcfOnwdw91OsY5sSa/qN3d
YJ1sj/lDnvoaRqSGJj2PahkmMunzrX0FFy3IaUAOjpxxFTASPfVyqhEtnobBN9lL437yCExNe2qH
Tfl831lk1lbOMtutjdGhCgjTKvOp2UZ9qgqIl/puupuVKeoGo5Fkq1vBCiUZSCkslRlA2a4dR61J
STUIFMVtsjdBLecKvte93wUtA26OP/5+fUCz40ENfwCGaHWw1a4gHIMdagwOFMCVvZihBuOmU1h0
PjCYvpWXkvC4uTzIPIKkEKMPeGdeL88uUkMbGziqDmCwDkYIXkPhozqg6owkU4aa2DoWgOwiQuIi
Rja7+n6uXcxoFfZa3EIPwj7pyYNVSMi4NtrESCc+2Fid9GrOG88i6FNBtsAH3gvHzwwG94vQtHAy
IYZUH9AP4/nPQcZ5sbWXS+6HfMbCWOn6hsaNyvQeU25LGW8GeUCT/hS2EkCsBOmmJGxu7SSYKKBp
ipR9eRhefzct4wabUtiyQaCeEOul7tpg6CuJ92+bsVAcBFnyQn14bQZXEPhQNIamX/NsMEzrEV+U
Mk7RrSsAzoBOJVDNKAgu+/ohs0EdslPQh9FikXYB5B9TZfKp+2keJW/CjWvTxHeBaiqK8QZeutd2
arvtFXN5C4wlmf0R7bqD3vQyoYSN1SxhYikWoWJkrqs2s6lNY1OPauyyaoxSw+wjY9Z8no5h6raK
JCJufCC8bVBcBBnWImq58vZGNJaRCeRSZvG5cB7m/iJVido2sVBlIAiizbA6tAkeTCxhuKFBSOJB
9tp+qKeeQ/Snl3wfmaHVWka3J22HxcZ2+wd8vW32PFmSJH3TBDoxC0vqMtC7ujAxD6Xp+bKWaa59
dzrh/vJrmWbTpp+B3WphScUBWftZpeRKnolMiw0tgdDj5JlHdE1f718Vm26GZzo6BggDoJm6dmaB
+RaLaK0Wl6YYwjaxSKCYVnIY5qz/lXuA1t63txVXl2wTlNUgEbqdP5h7T1gNq7VYnTt2hM7dHJpW
VwQo9aioFSlZ5OSVBe3WDo7OC4xVaHoL7jIhQ0BtrXypN6uojEEyZu3yg5cj51EKpBxN4af6Q+8l
L7wObYVdJEtekpfV2xRPBxewDjy6XDCcX++xjuHDCfSfWjzvKKaWT4NxyEp/T74gZRwknrlxeYCL
fkGULdU+xPRrW5he87gjYAvIL99qD8mEBAPqvk7b7kzz6/2VbeRRC6IA6EVQ7WPwcrWwFmPEo9rj
WzZVXNWx4gKSa3+fWRu6xgtzJTFq2xqaW4juOrCBy7//EN81tKy7jGJpFDdwFYH8sQ/MXx0NNRmJ
3pZr4JL6f5ZWEX4YCgT/CpY4xIqdH231XVgisGvJt9qKIh/MrJPeUng5OGmRNPXuK7iaAjV7g8z3
/U+0/NS17320sYq66QjuWUgqwh98d9+0e+ZEj8McsF+ilKxmy/OQcoKMD2SdOFSrzzN7bsdJMyKV
MFo9dPu5jkwnp0ekqCyoqzZ9gsSW7Ja8WR4wksg2gZ0FlgZt5JW79+AEdQpgIGJ9nn09SY8i5d8G
ths978jN1s/nX4JkL/f39Oa7ocy0hGXkGIDMAaR/7YgqzU1Oua7EStU8Kd2xUKuLZ/WyDPQmbCxm
gIVdkCPLg3P9ZAAdjuKZiRKXVRdq3hf7F3R1OsxJYfQu3bG8O461pJi6sTJcBWjkYmAJYzXr93pN
Zgw1mGp2JoAgLTJ5fPY9IXFJmZHVlTMh+POO6Nk5V49ZHkFDwHC//fUXulrHausSCP4alQUTmd1D
P+6PwAmWCS/cXM/LQ/nDXq1cT+k8POrElJ3tU72jf31n4K8DVILThJLzMq137WM8L/HnHXwJUT+i
pu9br57zTznu0vE0NH9SKIC7/O/deqnbL5pOaDSjAHVtsrPNFtJ0cwa9YqCfPQrGYScYuSRM3MTW
ZWGoKy1zJfjh6iq2ijRDK2iwszNy7EBRCTAfva9Vp4n/ue8DN/Ho2tD6GaXWrq30EIQ7g3gFj9/X
Kj8n9h6Dh4EqQ3jdejQqQQsJEApPWNPNpZsoBpgsreqc49h06OCVqZ//9W2BP/zRyOrz8N5EgWSG
ESUDT5UHC0q/q6q/PpywgmnYJa11b5lxk8kqOC/M6jy7byBwC+ryVGeSL3OLqliW8sHIaikDzwjK
hUZ1dlIApioR8coJaUu+TS5/8ArQWIuE+jozo2wCCtGgGDFsuzNwisFIWwwjycoXWx/QXt6/5kLO
g3G/a9fPsqEZeZ3nZy87t5aDNtW+k420S2ysVYnMeTKLTMvy8+h9p6oXLGe4Y7I6tczK6r43SeY1
PcVKqP3V6lsfClxMp/79oyUzsorgou6nNl+MQGMph9iMNg2hlaeSd9w7C9tV7rJIwAAqAYwPDhdq
g9dfpdfzvIEueXXueekTNztMSeoTE7TGgcvIg8raqAEZBZgBzlrzCjpXo6Q73lfAa5OAlL/hPAe1
N4963vozFeH9TbgNZHifo+2MX4j6ubH+np6aiRY4rubcmj2gw45CdkyzqyCHvGc0GSzf37d3e99c
21t9WaiypBpxsuYMXdTQnHvQffwvLaw+KylZNg+CNOeRpIFt/85l74XbbO16CatrmavJlFkWloB+
JmfUpwXsKL81+5k2doiyaGSPkotUtmurWxokoXhStmVzNhor1KwH7qiSXds4DFd+sPz7D88STzS0
YUnRnJm2H2cvnq2TRWRU15tGHDwfwfiL2pOz+jSTlWdpObYNGB/xEkHj9htvEUOSmv7+ey9b7n88
0XHg0FW/Xg3J1QYDrl1zrjLQfGJmPjcfMR0mA0NtHB60g5DcoBIE0bH13LLWA8etYHT4XEFvzAnc
b6LHrKWMTH7LCpIM0Bws6n3u+onfD6XHcmQ1Z6JEVas+g5r5D9jQgFmXgVE23AxfBmNzYP9BD2M9
KFsLDCJzu27O3lw3cWJn+s7L+5f732bDCZZ2p4YaApIjAF+uvw1EVtzWrMzmXKhpfxyhuf5DGUXh
DyjfyUL81tZ9tLVyOOESHaVh2Mrnr2pHj5b1z4g72axllJS3sDg8GlGxXcowyApvuDgHPqFywm2c
UEfZlcgIgpmwfUtpYBhlyFVIpnbpU5nZx374dH9DN+LRlenVhqKoVC3MEDhV6Ir78H09LJGKZk00
lL+8gvqOUp5ZPsm6XZubC15mDKojWYT8w/WH1EjSa4Q2zbn3R/e5VP0sOzj8eH9xm97yHyPrVyoI
IsAlwnGSVXAEJ+1XVkBEuHa4rLO15foolaCsj9Fg1PdXmwicKLRM2ASvHDLzZDTNGE5lN/r3V3Ob
zS8lNJCHLKMhkIFd/v2HKKu71CJmkrbIntAXVKp4dNgjKmE/c4y1+p6pS17fm7uHYZD/Q9qX7caN
NM0+EQHuyy23XkRt3ZJl6YawLIlksbjvfPoTpZlv3F3Nv4mZYwOGAAFO1paVlRkZgf0ITTgwBJ3b
U4pOzUH5XwRmUuReOs2FJ9Da9AsxXiMtW5pA8BuyIgzj9eJ9YZN2ml4raRlYVbhp5AZtr6HWASNz
fQaXRgRYEZwHIKjokeA3XSdl+IKiDBrzYdKh+ImXUJP13nUrC4NB8oBBv4CTgn/n1qlNqAmRn7YM
VHEDHmdY+A9xFxIjCAnBCA9KF/4qjFsi0LjuqyBNygezoDdFPH+qcvyp5cq/vtpBd4EmGrwMQHqC
6u35JuholuaSlWQBIb+E4gWvAtV4vD5fl6tyboKLcZmuW9cXJAtQ7Bv7xEaThZQ/X7dx6eZgA/0O
SNQCaIotcD6MOYZMRa3DBu2rXaiDIP25Gm7N6KDQjQh+GnFlp7FpOY/bz+1x0wZWYZTNZNizkK8Q
bycnzZ8HcyeuSTYuzR2iIajiIaeOVAz7/alPSPEHGfwsKKFkk0f6DU1uVZAzXJ+9SysIh0B8h3wY
mGBg6NyKSYpIF/IxC8ZR9cbp0Ku5u5pMulwiGDEVFLMVREWIIs6NVBWcZ6XjcT9Us1OMhq0O6DXo
v5J4dNBsWWyagq6M6/ISOjfJ+e12kluj6/HSJ5rgSMMPAyg9bIhhLW2/OH9gGkWqFOkewBHOhwZg
UaKPogw7g+pl6JCywDSwiqFdGA2QB4zR9Jumgqctn0pcQqluZIFcUscIJbzKMiQNxOPqUl16OHjp
E0ucH53mTCxbDZas7iUZb61hTavv0gAQWVATQHCAehygmOcTJpuChITSFN5U2TZPG39K1uB5l5PF
2pEY+BOxF8Cf3OUGXntFKpvCuhG62kuFH1E2o7k73zN29uuH55LNhmGxAF4CdwsakvD8Ox/MNEsl
CB2rEDCKj7x1LfEHCh7g7A9tebKFWd72wh7NzoI5vZfIJJRtENU7pU08ba2B5nIfIp8FemfAthg0
ne/UK4nVzUo/g+5sMoegNHrqzQPKBLUlZtuVUbMJPPeAIJZjPFkoEANqaXE+I64JsK9pG6IW0m5K
87ONiae0xXYU5P2Y0Qc9F5HJb+yevoO0+LmQyUrn2cJgMemsRmEBpHrBbDiAaq3BK0e4KZXelZUg
iZ7zaC3XdOnn8UBEgzjCI9z5qAKer+1YgD94aJFhrdTQt/TRhneMJsuf4rdO+XV9ShcGhI2KQgjD
D+h4Mp7bMrW6Uso+SgJwNr5T4y2XHtNc+3HdyMLJgwPBVYk7Eq2cPMlh1WRtWmlpFCRj1bkzyM7A
eaKu4VQWpg18vriPUcXE1uB9vUy7ap6QnAba7hasLHdKc0fURynrIbr6fn1ALHo434d49aLCDUk1
CV2PChddyBm4/uNQQKLO7N0sbnZITodK40Mh2KHlV6WvJPcvVwn20FTPVgknjBdE6WKEzHNsJdC4
nLZqPAdaKdxYINK4Pix+Bll2GukJdG0zci78eL4ZEnWcjSTtkORMsv6maoQKJaQs98VCQOwM3lCH
YDb+5ZFC6x0SL+gwAO4H//KSrRmJqIpXKAmafC9Iz6yk1H5dHxe//2ACvbBMvZQxNF4UFpswMXI5
TdIgNtCeU4zRMdKytTbty8nT8NgA1xA2uowCJlvDk6gpGUwC2cE2DUJA2ExgK0JD9qZ++F2AsZBA
IvX6mPgtwcYEQBHowwCWMjAszhxUR0UNPG6B0SBFCyZ5gt6W1+s2+Ojp2wZEAy3klJh6ILcfjM5M
SG2NaQDlcGcqAckpfunjA7gM7LF7ymq7r9/+vUV09uIuQdiJxxuXyZwzOclKM6Vg0Zd+110yP0A6
d7g34djdqqnJLg71aTNWQ7NJq2aNkYs/1my8uFXA6IT0BRhDuPGKI0hqa5HQQLXAX0Fac1t22s/W
HNxuGDfKvF8NepZmGBhBnc0xGn0N7kIb61ZNIJhCA3OGYAs6fhUnHFpfFSvDpkJKHI0qhZfVYgiF
qb5ZOe8XUQQGjHc4sMlwY8jl8ehZoRM6c9RoHsydiWA1qeqNJtHeUSEX4xrNUG7Etqy8VC67rVSC
5tuORmLt8nHsFDvX88mDGnV/KNqQ3iRZXRwoBNRWkkkLhxf9+RBFQ4jLMGGcr+0jDcI3ikQDKN2k
HhXU+o1qQr2Sl7jgbfqeCiYoCQITYCn5TiTQiOWmVJlQLX4uyi9yD7xjsdGfQMQY3qayU0Iz4FMR
tte3+4LPYLB6gB4RzuCIcYfYUiCdN0tY/lL6qvvP+E4W9tmRPF+3srCtz6xwYanaGUWGeg8N0vwm
QnCUQlHdeAIfVqVRW1yj+dG5u/GvifwzJu4Ia0prRCVRaNBm2ugMch2Bu0YTvZAqsxc1beReH92C
IwRWBPQfOLogfeGDiz5KU8b/Q4OpAFsj7vt9pq5cv0vLhGGB6YnxpuB/O/e1Gk27BieIBkVXQjxV
JNYtHkXxPpeo8VDIdLbLei3SXFo0gFTgDBFWM+77c5vIICVtmmE/duHD5EFR1pbm33H1RT6vT9+C
BwK/PvI+eLGoyF9xdiYzrkSjxjO86QU0lUJx7AAxv+a2DPPKmwZB2yHdGt9NhfAO1OxaaWzROmOC
ZW9mMIxwm0VI0Z0OWpwsqMbUj+kAPvrq1aiAz669XqiPcxO/5enKjlnaoQiukX+0kCpDC8j51A7q
UAHHqiPzEKY2q32O8WNYH03v+swubUzc0KjFIJgHzSb7/UlAkCdaawxQsAtou29ARqNEt+VayX9p
Z6J18ruQi45DnudtULRumERmI7GNLcALkCwwantYk6f8blU5jXjZqYZsNKBg7F0C9PT5YCDmow5W
VubBVD4kEAHMI9EBBTdpHhXRFnPw7RV+1gFT8FaHrS2U94XlhoLl1XpkD9CzjEMFIOvWQGN0ct8M
P6V4C43XfTmvvYyXZv30Q9mMncx6V+Lze9LkgQISXRSsoY3uz2m2sraXWwiPGfA+MXlL5P/4Znyx
q6ZhSoETk/vn9KDgzT1LdAtq8rVr6XI4SM4zEktgXMF2wruBtuqAZizFPBizwpbA2SRI71VHbHEu
HMYJog3AE7Xxs5QeTVHAOz8FOnW2+07zY+Hj+oZeCBegmwKAKy5JZIgvHov5gGawSQ+Bx6n9LvfC
O2pt2vkjyfYIEPy4HbbZLIMzGxJz40epJY+VUjuT/jUk/vUvuYAw4NiefQnntWa9KgUZ4kmBbrjq
5AHxdN95vd/7dBc/mPt+pxyK3k57u6F+WdzNqY3+i+vfcFFg47+Bu1ZLBXgQcFMjxez+HLzYST27
+9nerR29b5DM+dE7HyvnI5O6FYSsteAjvc6T/D5od6onPVl+scddt08fk/1809+0W8N7AHusL2zA
GrzB2dpE91/b7FjbaIva9pvCzT2wDfvGiju9vKnwfXjv4Cyw95vO+blqrEkFItQ8qNK09lNlxvk3
jdqRaNdtRI0oXhProZfn7doSLJxCWGY5EhlvBoN/cikzJbpMSB6ks2C35abqnJraTbu7vtJLZsDe
BFA96/tCwvPcpWQCwgJxrPJA1CjFyweqEWpxW0M0K1lLxyzNpY7XB2Sx8GCFmOC5KQu+3LRKeK+x
BlmfBrBo1wdKeAMmNeBxqlctXXMw7OP53cWiJ8aVi14FvhtiNukECFWcBxT6bGLlC8OngYGRtxBN
7KGEhnIKltgo0KTtsNLyfdGzwE7QiW0+Y4NmyLAFKjYP6vm3FW8aCQns6JVWLdSE7Kp47MbfRe9H
3cqLYtUu5z1C6LSlpIBdy9R9Y7DcrHko4p20t7CPIJY9d+B/nN4KaINc30lL3hyCOChJskoe0sTn
y0vkYs77qcZREWrixGlOUIhHzkhqirUa29JOQnmW0aAgtIKa+7mpWJ0GNEyqeZBooPm14ljYdGDJ
sY1wmP3CaolHdKMDHWFerRyX75CR31Inpi0upzhk1UyBY8+DSNccJVWfLf2tHXzJIn6vtjuphayi
6s3g2Txak4v35TDuE/llrOltqNebqX1Aon4rP+gVXpnXF+CiJZdtudNv45beUBPFAO8Ilt7ay4bb
SNsoRpsK4/Lyo+nB8ka8WXB9WSu3xXfR7HJSWGcbaCgg6MIZHvS2sqock5IdkEjZ3YMDPfyhF85n
bUsOMit261BPtkv75RVqJ07qos3EKZ3Ej3z2c+oinvLClTCGbYKLj0LuCNl0BorWOM/W1q1uCekA
B5pvuqRwiul+zvyC5pvYrohl1/MaTdzlCUCnIFsEIFWR8uOr5dByGeUO7G0BobNmG3V0E1piZAtx
tb2+0pdO+9QQUvbn+5/USiOraQtYX2/ehKnxEoHOq1ZNpxZXJlG9mERmicGUGcEtGuDOLUGiaEAW
BUANq4vfkV3qnJ5m8colu7Bxz61w+6fp9C5u9R7ILsNCENg6cvlpVZWDF50zFbMda5BF6yBuIHiQ
VWjsUlNXcnOLS4esN+N2R2fX9xeeRNaaOszCyGbUsJ6RqK2lW1F+vr5ol04Lg0TvMfyVggwCf9Mm
ldnkoTgUwfBotPvKKTV7jp3wZxqv+IHLd9O5IbamJ2Mx5SonBvD4QWuhLd4Vyk2v+9qTWK8c+0U7
3+edZbgxonM7U6qoFelEzFmr4TS9SORoNZ2T1HsTRLjXJ29xx5/YYut3MqY4bCuzjGCrBTuQ4k1S
7ESVt5oMufQZmLoTM+wzTsyQrhbU0BwB7jKcSLfROg38U+QNbtR6o+xfH9Pa/HGvOTMy6yybpCLQ
ky8zJkhMHijyf4K+SnSzNizuap66NMtLKgPW1RXo5spviTHWtiyPtgy0c5/74STdT0q00hm0NkD2
WSez2QzQy6I6BljP6i0N1S2E2F1t2CJHYRvKCvJ7eYxwuobBcuw8fW0jjRHw0xqMjV9h8qHJra1l
NjajlCWO8TBKw8qWXB7dH4Pc8uUzYB9ThUmVtHcS2o1ZOc0uVO/1w/VtsuwdQa/6v5Fxq6f3CK1i
ENcFJAm6H5pgPk2tN5C3qe4387C1ELdbabfDOx0tUit79LsN5fwWZSfij3FuDcHPSyW8wcsA0PXc
TsomtQUtRSa/BuzSjvTppyFNKFYAg2l4JLVAZqlUyUuo68TVM5LvzVYAxacAJu+VaWFXz8WX6WBe
xCsJWQSVO6tZZPVCOABtl90lN5UjGLbwnD50Rzmz54f/Yov1bDNJKQASOFenKVljJROuh9jcJOpP
pbCVcHT0YzM4rfgqm4hxys1/smkhjYfsFGuPPD89FsUt0mjwRa0/iZoXWj/76ihDA1o5CMNzNH+O
1coNxUbBzyhY3gCuRuoQ7WPcNVxKUhP2GZzsXOYPsWXdttLkXR/V0ilF/QvYDpZzvuCOGEQKAsPc
xF42ti3cwJDdxN3gDOJDFlI7bt8q9d+VYBlxALR98bJlQGvk9rjTY3XENJrWgPhp1DpK+yE1z+G8
ckTZ7XMycRc2uENSdvE45IUwHqAVB3KC1AFvttOHP67PHedw/rICymigYhhOgxeqzYUypWEdT4ew
ncVjjMyJi/Qy2VallHlCnch3ejgNK4ERF7X8bRRFX5C7gUNQ4y7eymq7DonT8RDXqs54+YUMerFx
NU3+nKj1b1AAqS/A75b+EAths7s+ZD4P9W0eADBYBn0VXnzcIa+EeRYyATM7kPLOnLeCEmjAPhf9
rkeb6SCTQ6dtreHfRTZ/W0USFJRaCGz4JLqu1flMBjId1O6gCtTrYlfo3gZ9P8RP1wfIvp/fOTAB
GTZwg0CriZveJAUCKrbi8WBYSLmYYe2HRarbKGqJjhKqa0/EpdXECx3NaoCQg3KTu7OMLJ2GHDix
wxQpzcFqhjGxNVLrvW/F00xR8zahDzhFE5h4Qr2I5v8wsQiyWU4L7f+6xnkYlc6plPfyfJjLGrDF
xDUzazu22ScVxldF6dfkbS+ODHRgUIABtQEocZDl4qYX+Ycq66u+O8SIdSYNMhkoANf9uxD/zteU
3y6WktlClRvPBw2JQj69JSlzTRvB7A56Mvh5KYPoETjMPtrJ8sosXp4KmGKcwHDRaCgH9vP8aijS
oTcape5Rzeo8fbjFdt2o4eh34Qc1SjvqSruLk6dOF1ZiHs59m+BcluFOcR2xKUVZ/dywkUFpOR1M
qKWXkTMm72a8T2LAgqAf/dqH2mZVV2VhUsGoAAQorgr0yujKuUGKh/pc5Il4qIHOhI5UGJeP8kjw
jO9X7vhlSyhoAf0G3Ak/NDNO6jotiHiQk5dSBtJuQyKkLIQ1ANzCFKIRBzoeEBFhqStuCiMpGcd4
tsRDWht3pdx6iJICtLRWRm23hATlSN6LbKXIuzS4U6Py+TRKUawlHTAIh6hJnCbeidEHzv+kvP9L
bwZKGMCrcN9ifAAScnctQaDYVRPGFn+IkPiUyQ9drpxJWbkVLrzYd+skoyphpAO4mc5HU7ZRM0hp
Ix3KOH6VJxXNTG6mSndq3AeAM3Sx7l0fF59Uxb5HjpzhFpFFZnEEN7ColyJRGVX1gNPoz9B3Q2fg
xqSWk8vUJlBlGU3Qj3flsRJTiGP9XjF/uXzISAB3hVllEDaZ7amTh1Rfh0Kh6bN5aJsOAj53eZFu
8hp188wrxKOVfJXjK5kf802lbEmSerr+JqDNYWUWmFc5u6uQSUP64pv4huXxubNoTbmSh1QPD1So
Y4aQEW4GxJKYC2kNN3fpt4GeB+4PpWVcVWgKOR9wYk5UorocHzNRtZXAEu6rBtdS6YTp88rcsq/m
RoXSPOILAC3QHsdjBAY8TTJj6pKj0lBtH0XVz2FIpLt0ymVfy4XsxaIyuGNEiHo1VJx3laTfN+nQ
7NO8vVF0QV4JuC5mWcMEoz0YCSL0RyGldj50rVQSo5TwPb153/RPQz54qaH4K6O+OEKwAr0VVtdi
0BJ+1Cn6eqT4e9SRm30Z9737Pm7JV+IMrwVUckvHtKlnuBaxx4dV4sbL++vbOtw68FloXeDh/aUs
hdCc75PjaKZ2Nz8Z2THuHlszARrrqyhrT0YxeFrTCOKeNwxdjTZLoGjQeot6F79/RRkyuwDSJse0
ijxtAjOflrsr88q899lu4mywbzg5qRgVaiAxW72fCK1kh7iWlxR2/1Xa5bOxkl9ZnseTEXF7RUho
Lvdimxw7bxg8Iji627mRI3WuQdw1yMfa9HFnUtUEtEV3MCaMxA6VjyS2VqILnuPh7xUChSKAByjD
f1fGT2ZPCa2siwbsC6R4d+lN9Gh5/R6AgN4T3fp22ApP4AxYA1Vc+Bq2ZAqCNpRtIIj8rfl+YjQp
WkNPZYyL4CZ2wBjlxgbFfdyahyZJ3zJ5LS124c05g9yqURojfxVhj0R5ZGdWtCfye63/1Mt+ZX8s
uRLEaYx3CAcdLP7nm7FJaprK2pgcE0lFMU6H0ghFxOgMprhG0bZmitv3RkxlEBvB1ESPkwBBDCu0
8dpY2yCLxwtPB7RkIMN3EX/qWZSOsxzieImfUSFt9Lh9bDLlNhn3lJY75dcgVzuBCnepscbiy4Mo
/9qcJ7a5GIqGSo3uJys5qoYzUycx3dIHS1UdvlfCbSXbRrqLeoj72njWXPcqCxsGrNgg9MVblLXM
cusY1VqiSz2OhWgUu7SaDpY6WjZFO4PStWRljhdWEtA8RumLhxowqZwxWrQomiVYyRrC3Q5eiwcB
INpNbyoro1o4d6wqDzFRA7R+uI3Od2c+mBQfgrWU7rXuWKleoiBd62X/kkOFrRvLDgIdj5gFDQZc
7EY1cDznoEU8IiLfCtZzSu+IKa1kmS6iemYE/fVwIxAVAEz+fDCo+tVxV1NyBAP3TIKkrV1BOhBp
A9VLeyxbVxFWgmA+M/vXuE5Mcm4kVWIZ73SQ8BdfAODHhf0zd83XT/lDMhzdli1b3zZrbWZ8Lvpv
o0gcoOEA/Vl8Q5SUzwgR44wcZ8XJvoq77E31hs28050y3WW9Y67AKJbn9Y89bjc2RKuAn4a9vttb
LyV9jEWwJDlqBXD2Zg0DtmaMW8S8noSWKCXYTGMLmqZ4/UWmY4yuIRwzazeMJp4Wa7JJl0+L753z
Z4TcMvZaTTpKMMIoHAAdeKpEe0zdUhkcqoxeGn5Gg18jV6MNK7fD6lpyFzrVqSKOE/as9LvoyK6X
zK3wXEXTkbRBD3W1HnKaZh87FrnrmjWmATaXXKCEA/Nn2Mw7nNy6KtqKxQx8/8dJFXKPlv2MOKnK
veuecylCwoMNzlNjWvSoUp6bqbNyKnqSk2MewEfYsrGhxS6R7Sb2asEe5pu1qtDiHjoxyHm1DFAE
sONjOXVn3pLYhjCujZaS6eXj+sh4IMpfJ/HEEHcdVSE0HGUJhpIf01d5NG7Mz+wXqKEGj95Lmf2b
2sr+NZALex6d/CA50vP1D1jePicfwB9NUR3J1GL7FJMdHSC5q9wOvugPbvXUboydu2KOnYOLDXNi
jj+cwGfO/QhzowvF5zf580G9Lz0ldsZNYD245FNbsbi2ktzBLONWy8A/TI51eNurgMYfB6QaJIah
iQ/FEyFrwM+lax5alIyAFUobqGud71VB6gt0gGBFh/JuBKQo/6JvdeFfn8flafxjhDv0lRKRKSoa
cgwrGaLZs/4ey7XkJNO4JoS1FDAx6IjBsoYA+/NZyjwleQOZNnJsNYKmjP3khzsl6JpnTd9H5HdV
b6cn6O+BbF50rg/y/zgcf0xzozQaGcQOEDM9muN9SD8b/UZpnQZCzFVkT+JNI7t19Vt/6n6RzlGb
H5Ea2+FvCuL7pnrUrBfV9AmATNc/anl5/3wT5/GybKjAH4zpiIgQulqVdn4G0S0XfJ1HYR6869ZW
p4ALe5AjzpLCKHCZNbFff1MD0N6m1nuk9Q9ti5r4uNepU5b78Ssm0m4wt6PkkxTCq0AVJ44846J9
VJRdR9fwPssn689MsN+f+H6QEoKZha2OmN3Ie90Zs11vW8/Rg7jGKsGcwqXT+McSz7emoe6n6QWb
BK2W7GmqE7dR8zWm+v/DFf4xwzn9QrVisxwwIMt6lg0vDfraThU7c80Xso8/r68sr8v8l+cHhy3L
wwNjwDMBCXEntFHb44rJPNG6A1vzpuifmITVJPuV9Ux3pH4eGuem/DCbm6nzqbBDhV56vf4dyzvs
z3fwd6tupWMnqnAlub4tZkcDbH6jzrdUn3Da7zP9DhCAtmxsWXNHKHSMRcPKISD4DdLmUQi3nfBL
z2z1sPJZC6ktNIv8Mz38u4L0c6lQgCaOfR+/CqafN9sphgr7PR5rDS0e1a5yoOaxr8ttav2WyWvW
24l0QMJ/UoiXdyr6Obbl5OeVS7VkR+XbKCvcuTZulMGm5gQhzbWyyrKrPPlm7jIf0CWc5qhrHNXn
4o0e08fqNtuM3vCkvsSP6VFYqwMu3gIn9ri7mzLFIEidk2MVRrM/NZDrVCtI7qGpZ1UOdem0w/tD
0cfCPQDtg/PTTjPIbkgGDkeuAPJdgOwwi3Zif1AstxS3bTwjcf6kzL7eOrPZ22H2NEE4ZrLVzGkQ
7ButnUUrW3cxLDz9Js4Xl+hLFcq2wnxDWLeZX1UBn0UStxBmX2l/p9S0y/4NNQz/+uZcXOhTw5xX
HhR5VqsWZyaObor8qICXWUnujQpKAPdF4qM6GaIR1y2NAELf120vvbdPTXNetxwqxSAzTJeiAPFZ
NFVHQVZKdvzTlNe60Jb87omt7/k/8fB6WVukxd9jXUi2Kib2uHZklm7TUwucy1VVIjUoNpFjJk9b
Osm7rGq2cyE7ohGvIMsWn2gAm4PiGgQFEMDjbEWJPpWyiNE0uYdb0RN+GU65KZ3xtr+dVqKE5a15
YoxzBfNstHXVDzAmQj7XGTq3N8qb0gvByJp2W2H+OelrusiLuYTTEXL+QNBRvG4U+Ey5z+ypdLR2
W8tO/WTdQ6iiiBIbmQyzc9C2YAg/QJZ6fWcueaNT63xoPzbUkBt4v7Ayi02EnJBrjSrurQHh/XVT
i1f1qS32LSc7My7zOi/AtXKMiht9djLxVhJr8Anfmp0tjEE/JE5U3xe+uRaKLLrBk3Xl3KA0GuOc
TjAcG9tR+aqQwrCc0QbhyyYxPoyn6+NcugRPh8k5uFSwtLrEy/eY5He1mHsEICv0L4Y9MkXRjGjY
vW5veXSMJQ6VelYEPp/WHiQ1QtROcPI7jekFoxnCKYdN1rrmUalXc7HsxPFxHcBA/5jj9mukpOCI
MzE8C+3lpRfdSgfDgfwY4gnolSMLvfY2W3RoyCCiRAh+U+TSz8dX13mX1aEJg7Fg2cqQzPasIYlw
fRaXCiASY8D7nxnuepCTHGjABPcyofexgq5o36ju0cyOA2qrTHX3E6w5QMHruV1Msa3IjqGvpYUW
PevJN3D3xFha6F4g+IYBmuEb5UaSbPGzyJ2yeak/lIfS1dM7Kj2Z5b4RcpTe13KMfDvud3z7ZxLQ
K3Y+11HcJwLtJFzOIoqs++i5z23NfO5SoIU2FSRJ0m2bHtIhMB+Ll7TcWMI+oWgDnIjTy2STGWDE
kx+S6nUwDySbNv9fawRh9fPPy9H5h+QLPi8TNxRdP91d3G669n1O/RwqC6Y/h49CGrRivxMhVEPm
3jarNQbUxfP9zyJdUE3O4aj2g6wjfbaxYjeDXsvjcU2cY/Heg0gLdMexI5nS+vlIqSx3lRjJydG6
SQkqHvLkqclHZgR5+0bqzu5Kya1NT+tfV6aYeQv+eJ8a5o7BPKQgfR2m5BimP7r4K3u6Ayh+L7Z2
NH0IxO7eH68bXNryoLcBRw/KEYxG7XygZTvFUFRv4Dc0ghatezF7biJ0KJG1uHvJjZwa4gaW0LkV
FbNCrXEc7DIZHM38cX0oSxvj1AJ3esO+0oy2wVBSrXRkaHbPQ5DS+4G8V7mv9WvSw4vmgIoGYRsy
VtAaOJ+5TEpUQWMr1UqVU5W5G6bUzpoJBEEacUCIKrkKqf3rY+R7tb89BOuDh2Gw2qBadW6VSIJR
QkMTVt32t3AEe6wWug9ZYvfbyk0/FM+Re2f7b1HgvFm+GSody1mcK5jtkJu36/voTTmI/vwmvgj/
Jbw9GSHPgCQlWT7oA4pjhIaO3t8ohttGj7q1EiYsRpvQLESmmIFN8Og7n0kgX9R+Uli6Ou1EvECE
0U3kpHhG93cg63n9WE/pZGdVZQWgqWkf1FQju+urybYIf9hPP4EdzpOIzGpMRcg6Qo6G5Kp1a8fd
rs8nOzdvBHUluF46fkAwfsNe0NHGZyQ7sQULUoV0UGRW5j4ra81G6ktwrw9oMUFj4LWArYluZ/RG
nY/IaPoCFzneJsZ07KP9UP3AuVPmr+ozB2QTtG1daicfs+aT91B0B2sblh54oN6vf8bSYE+/gjsk
xSR1QtPgvRdFor7RixKoVBEiI9etLAbUwKECqsVoA9Elfz7YudP7sCEI3mnsgY0b4i+yBw5BoXhA
IxXubacyb8Wgbz/G1eze9znnt86pbW7rtPM4GLWFMFAf76HEsQ9bYd8V2S4bn2Vx34usKkmcsXmV
y99JT51J8tM+mATUmXd98z5pbk+2mrRrCh/7343CX0JJdqlEtmqSQWxD2JEx9ZJ+85/mDI8BoHeB
+ebnTNfRGNVOiJaHDPxB74V4O8/aVrBVUFzOP+J0lyAfWpe+sXI5sLW4nC80aatoUZWArDtfq3a2
IK2OGOnYxCogNtQCmYUSV5tJgFT09TEu7j7QLv7PFLviT061ToeZ9sOMcg06CLy4Lect+kuerhth
W/jaeLhnQG+GwGy2Ip6tpbRN93E9OXqU2nEUHsPoVziYnhGtwaAWoyLQiv8zMjbyk5H1VQjgUobF
M6VoF0EVQMuJYyh4rnaJGymFGwMdqc/B2NgimdzrI15aQVAZMZwS8NAgFTo3jm66vB/AxndUQVPm
yYWW+0IaC25K9Pw/+GVG9SoiIgIpJ89hLEDuC630FktVZXaL+nvSu+Cq8sRe96J8JQJbHBcYIBnP
BuRReJeJDGulTyROj0oYQ30rBsQ2GZrE7fJ57fG4Zorzi2o+AdCSZemxaqm+SfEc9tI0SnwxM9eS
OYsOitGP/j0snXvKiF0qhDLR6VEsa6p4rVm31I6sxuj8Ounn6jacpSGb9oKGXJYjDgrk54ZkCMEi
NEual6JUmHilLifKViFhKu2y2Yi6m9aSR9mVE4KfIyVXKqcbDCF7NKIiqb8kMa6QR9TlcTOFGils
La/16cYcZFBeR/rYVNtaLKE/0/di09ogyChMB8cITVtrl8OCF2BCHQy6hKwAiMTPt6s1ZTSpZCVF
xFR577NduZ+Nk9i/0a1uE/AAXD8cSxcvokI8yQA+B1ybF7uo5hRNiWZLj7X5Ien13sCdFKphDESF
eBSKz6YEWZOA1DOdg27Kb4fEU9OnfAj9QfkchWOofUCB4+P6Vy2EyApSMWirA9IVjGec082tgbZj
GWVHNa5tWRDtXMx9nYL3rPRBqGCXw+t1g0seCha/+yVY3ZUXaEbgWDaTkGTH1m8lO4cQqmN/Kr/m
5+4I7fL/YAy8t0z5D8yWAHSdLzHpMqMAjROoeHb9Mdt0ld3/oHsnuyf7agUMtHBygeH4Y4rtthPP
W8SwJfdsXBTXc2wan3EZ/9KkbM31LW6kU0vsS04saUMYQowMlqb9kG7RNI1KRDg9Q6gCxF/bQrjN
PUi+q+jKRIvxD1N8QVczeptJ+bwyu0ubB97QAhMvY3nlb+zMhJ5emVXZcaxvR9lLR4eKo2eBdOpZ
/lkfqsrLH6OcabRn4mTT5JDLdjxutOJw/UMWgnQGn/nnO7h7pzaqmVRCkR2zrLVBbCJVUM9k0JJo
jRJqyWWcWuL2k17m+oCu3uyY+8ljsVaE/+7C4kKGs4Fwe8iIkmnKQ0xoMjlG4ZJ6Q9InAmqpm/yz
ei9iu/+cAUlwxJdpmz+bdwMWfi1mXqqcso4DdBaCPo8pG55vr5aqMdRrWmyv8KHe6eZd2TmjKza2
1dn1a9070vC7/QHZxry2GwWCZQ9Vb0sbo8ZjM1/FrC8eKwD6IBnJGHUsbm2zfO6pXOFruv0IgfU5
fO2Fm8xEIWoqt61wA0xArL2q+v3Ytf7/I+26liTHkeQX0YwCVK9UqVgyS7/QqrqrqSWov/6cNXdb
mShewnrWdmdm19omgwACASDCwz3vKchb470a/SVZ0/K6VuBhIOwGiBLEhUycbOd0FCSlz49PEnmH
IpJlGBDT6d1MBT2sI/fbQDoS4TUl74PCO6hWVwTq77hVQVBlacY8X5GxDurGMEb49z1aPt0d2c0f
9Sbe5Dv9rncfQQVnix+mI4IBjR46Tlxbc/lv4z8SnmLUN0VF5vwIdmAgFeghF7nQ+mURWb9f3qJg
4wWGGaJg5wNUs4mC/lqEy817rbIz4lEUO6B1aqtPzaMJUWndbXgKV18ZkUtWmfSQiiZFkA4vI3N6
Z3ALJwaDntfeEDuYrNHqnPRW2Cvu6669Uf3xYVPc99fjdbRV/5QOKsD38cflMPaVz7j0QczTPEJz
PzVKfJBqyXv6XnkfkU3t5PdVjY6D3ulc9WhuIZb2WW/vyoOJb2wOwv0v6uhuuDEfDQdYgV27Da8y
6xX3uY2Ef2+29E33kFiZffljWSLArx1xumaMU7Zl3YZyj48FASb6zPK7WLOzY2sLjvzsSveq222D
a/G527X29rLpn8cOkMy4/C/IbBQ92Ry3TGs9IWRqjpkAgQ8QTZqRh5Jxh/CELFuApO9le8tIzpcF
LU/wTiCKF7AYW16plLTo66Zqj8YjBtrvfgGi2TzlDi//upLvWuhEF10bEL1CyJ0JMupAjBwdcjAU
7yIADLp7U/aHgVj6WDlCuqs7tAlzsOHL1mIHp4OYa8lWgopaZE40avZhXZZleySJepASdOya0e+m
V7xerv5cnsefkQR6biIEqCRYQ1cX497BmJPYALTqGFLRB60EXlI8ScmfN4FzE4xTGslQVNpUt0d9
GL2MVqjxbevaiQ0JGBnOmcAZDtsPVEyp1qkxbI0tuQ+z1FMCHgqaZ4JxCLHSklLqluFMEBMMVSsJ
ny+vyc+9hMXHUx1sufj7D2mWiAZl3asZ1qSaoGCC5iwaGc4cl46alW5SD39MseH0+/JsMkc68DZE
DIK8PeZBYitavZuM0CryW8QTq+uBtSHby4Ncm0aQJYDIYBG4BgHP+fGSKIlekALTqM6T5k56AkYo
TXy5bGQl17hM5bcV5jgZwoZktQT3ri36CFowJ/Wfg86a97YaOyOnIXx9Dr+NLX9+8gaI26KcVbNo
j5M9TVb8br61E2jrni6P6efl63xIzHbKzQbs+QGsjF70ED3xTuC13fo9Y+DQOB+ENGAVwhaxR6XE
Feajava44B3RqdERznG1FuZOTTE7aUgrAM7mJYbTXxVIeMBO+yj8LS0qzsRlvnTgHiGHgjDHBFOJ
1BGNY1iZR8HJq00sKV6jJB9tZ1iXV2Z9PN+WFpc/WX/TjJKxlNv2WBZmYQUyZIul4gDc0ZNQl5wb
4KoXoMkcl19Av9H9e25LbdsxTdQJvlaHThEBjSd9zLiUXR7R+v7BzRqc6EBk/9ABGIChr6QZZqLm
KqQAZcuNK5jFrjLAsB25sh5eg8vaLkPlBUTL7hiOr5e/YHWcy/UazdagsGEVGeMwB0lHIbbHLH0t
TQwz88OIBy/mGWE2rtZBVz2PJIzSFLxoiA6ZMNzmQsyJsStPSWg14T4NHoKFXVZiolEQmkKnkwAO
kn8GyCyJBhhBMxuMj3kDgdU0t7L5Ux7A1axAVmx0kz53uxL1iDK5UdPSlvEEreOHao62l2d55eJ4
/mXMDACtUsddo+PIwSPSERonuG8AdP8TzG5+rW8HCahgR3/Ur9Xe034bRyOglkqOvHfNz+CDz0BN
HW9cGTz4bEND15LCCMYezX2paUfy7ShLhyzfT7mlatyi23Kknd+ylkw1XtMARS8FTWbMgiCoEyVV
t6CR59ia8l2Tvpemq76F9TveuBaQnkL+CTYhzt79efQBhgROHVC+4N5lsiTDRjWCJERHC2Okv6na
oUk/Lq/myp0VBhZ+AoJyHtqUl5GfBKKmI3OZkaQ/tnToNcusUlG66lNU+v28M8x4g/9tfkiC0SkO
yY0ZUvRprW9lATgt5/K3/NxaaKBHrW95E6A7lK2Ai+kcpkYQjUckqaXYAQuHuE0mTawc6Pjx+CZ+
BmAYk6FXsjwKFtaZ83F3Qi6F4LIcj0KW7Ug+UbuSEDPGZMTbseBdnVeHpkANCBwmCmqZ7G4e57Iz
aDUeAXMR92CC165HEN7uZF1MODeLVVNArxmIGhA5YgH8QayJaUF6DGwCdRV6U7OtrJYKKKnRbHh5
wVbncJF9wWNneXwsn3LqO0bc11Egj8ekjKkVytsoBe/oNI1up06ze9nYCox04ZVClhJQkKUbgplD
VN4H3Kar6SiOgnlrhhrtrVINwWwFQiFztkN9qtJb7OPMTsOw8fS81Zt9XOvZR9X1ePPpZZCNEByW
+od2yLP86fIH/tyq+L6FgRVtwItaG3NFaboOHNVoCTwGAA8fcp0US2eXzJmGn3P+pfEkwnmNhQ6H
Ocz1OdSFWhGmY42GrgO68Ke9JgjRri1p/CCSoeYg9lZGhdUFJw4wOGijZl5Jl2fop2su3Jnfv8XM
EBJEcqCFZDpqd8pHutOeL//8Smni/PeZWAZKlxDScvh9GZoCb+khOu5MaqEJrHrMs+WfHHs/j6Bz
e8xaqHmidOCpnYDbhFTJIaMb6TnR3sZmMwIrapD7UXCl1hJ3VRLZKNJZw3jXRL9rwuvhX0H+n38J
E83mSlPDalTQXRu6SnfQ3rXqSkY6rn5PvLqwxUIF7avZ3bxzZmC54Z+fi+d2mQhgykSYUbuZjp35
UtVOk27p7OWBh1r1c/gr21w2t+b76Fxc8KvSkoBgnjNKD1manBbzMU5lVN/LeAK2Orgx4zqwernk
URCv+pOCQxe3r4Xjm6W4iGm7UPyX87FTZEeLP1Nw6z8Eu9dZ2na9Adbx2PAuj3Btt2ngkQHVOSAU
eIScR9TJlGisDOKMZ4FGvURMKm/SW16iavkVdtVOrTDzWGdmFIxDPx+NprQbKdiU1aa7Qs+/FRwM
M+FcZdd2CTR8QMmJpzvOd2ZXZm1WJJBAm4+mEebXIt4JVtbq9U4SqLKhpDz2SVLu/sU8nthkdmYv
NcOAIA2bYp8AJFSNm7wuje2/sYISPBJiQLL+6FHDXbvV2xjVX5m0V9AZfxmAVeIYWXP6hVzQXCQL
NVx4z11iTCE934koMcvtGF6Fku7JgXKf6UbhTLFKOBO3FqIRoYG3wgtORX/tuTWkL4UyqHLxOOOI
swaja39hmotrtehqzkm2cvUEoRkyiQudIRgUDcYxwp7MhAbGfATsUdmNYwGJkJSWNvQfJrtIxfCp
b1F31Afo0NQNBJr1wdQ4t6XV2UXtXMHtBf9gb0tLY4qkD8hdzMib7pMUIvex0k1OisyJHc3G73/h
MQZQuMstAdaYxZxTOR/1ALRqej9Sb84l0TKaSrD/3gr6CHSgFBZeU1ZkVc0FuVaHSDyW+nBXpGlt
dWZ3/9/ZYGOI2Ql6nMH301yQrLhvQ7s3ebXMlVI5MGy45aiIiMhws/y6eqoXhpKPsIIM/h7dtvSg
G5O5C8apve9EJOZSg0IrKwS1f0Ya4EvDSbOkIJzcGkBvV40F0xvoAKmIepqdTtDih7AimR1lU8zp
5FrbOuCAQU0D7YjQIWbOQpTS68LMZRH4zyBwUhxPx74F4VOXZOnx8uSvm4L0IQBNIDpleXOFRC5C
mprikQrdZMtZ1D+W1CCWOgEJctnU2omEqiXICRdRZchvnAeEUVXjOKMKfEnswus5SWaXyK34b7zp
xAoTCtomh7gIIjYoqDviRV1V7rSsI5z7w+q0QR4anL94UiNTdD4WQ87GPtVC6QhmCzBw9sAOVrOc
XCMlpXG24EqzDTz32xZLsF0RgHASwRCPOTIKqAAZTdH7EsQuhm2ozGLn91OsQHCczn3jKGadT1sl
NkVqQZ6eomSfqR1SZBnRLDFWaWi1jYrW55IkaFS4vMLrs6KDelXUkbVj36bQWOiEVgpENMil1V5q
dfVlEgd6F3SlySm5LBPMXjygRQogH94vQEgzWwSQOL1qzVQCulF+HGf1o6nl+0g9hhIaQHB7XrAl
LedKtTY8kE0tZwxk4CBEdb7oTUTmeqSwOTRVBHp5SF1VQhR5AE+EHFNrNx2QgUNfDWsPOkvl3NSE
60AvlZV0jBKw2R9azRkDF9qzzcC5E6xtylNDy5+fPLyDIEjlxCgXRy5u8yi2szDnJJ5WDkYcTwBu
IN8FOlmW3Hggy1N78YqQhvuipZsE7B6WOuQAtjxedsC1ezYqtIt0O/aCDu84H87UN5E59hiOCK5z
Ww57R2sj4sVjM14bpBHsNi4Hv20IKvuqcaV1xvScC0rFmdWVzg+kS1ADwF0VviKxCeQqQ+80ZHol
wCQ0Kyyzq5GgN19+agyIIMiSXe9JC4KfUHaGCi/8SbumWed2WX+Tl+VOKMKRszVX9svZBxnnE1M1
pSkM8rJfIlsjsSdn5SHALHTTYKWQ/Kwnn/BAwCu+BZsghNMRDvDGYvaLMVYQFospbIa5Q5JbseD1
iq+P6tsCs01GPLnMtoEF0kSBl6GiZ47Hbogfm75BMiO+q8bAr82B8w5ZSyCdjYxxsxlp3SprWuk4
Fb+19Fm4hsiDVc7TQyKSTZnEVtk61RTbplK76Ki9TksrNjkErCtVEkwudKtlYJ6B0WJJ0ou5wJ1a
QIwAKksBTqUSBjvVVbsYJIA1ixzJx2CfaK0XSKNmFYniKyNPaHhxGyYMn30D41Y6xYliTjgHmyHt
3kVBxMuv6PvueexxU5pB9u0PaS87c17whLNXw8rJ8JkjWBuMQoqX4evoRhCMX7i92kT/mDNeMnk9
qHxbYg/guqmTEJBlxMhjBhl56LxfI3mdPNUPww354PGmrJwymFKwYqH8pOCyxOyaJojjqE8a6ai1
PlGOAvXIxMnErZwuZyaYbdP3cpZNQ43opP3CiMAyKOfv4WDgONtdDsjri/Q9GGajtPmgDpqGjZLP
NhBCW9XIrVIrb7KRcyFbu9+fjYm5EODOOUF4CaGgQ362TndN7mmU2Ar5lFGnFKLBkSRbSJRbCNF6
o7Gpeixe7DRk8qZeeya58qnG4u/Lw1+NTydruUzPyekq4W0m5Som2pBeo9gRg8oiULCP36hwU0g3
SnS8bG/tIYy6M1KsGniZ0XPIGCy6JE6Qo8C9obca+KoCloR37XcuWwaQStU95cFg16PQicXF106G
mJezOI3LvNMocKsaikmzuakgiDqFGyK8l6k/dPKmKsXSov2T2nJC8eoZc2KeCUBdXk8QNu0WyKUJ
wVVDSiwa1onLmdfVTQnpC2QzQJ8JRsnzUerlCMK8AmY0w5YfdwS7fwZFly9byNaAXMPmPWNWt+iJ
QcadIUYUo1KGjUOgHzJljdUZsitIr3kVOe38cnl4vNExXhN2bRXPJtawKqs32mWFbSSSZOVZltqX
La1uiJNhMd4y6JM+TCMszWrr5updariNsqWab052Vc02klEci6sR6MQi4yBmPuTJoMOi3hcbI9hO
/QvN0TTXe5dHxm4EAObQW3giGcQMTZlrIid5AB2k7gUNnLbUAPKjS9VBRjpo0UmRY+oQs7SK+N6g
99EUNM7lT1iGcnIY//gCdqhhHbfocy59PHwh3ZemamSlGsoWen6AdrgzC5vLBhm/+V+DACkiTQHa
ShaNTMQWSLIAQyYZ0tiBHeXbwOCpiDAL+GUEbEzAW4LzGoBr5rAa56Iwxj4p/VH9rYyHoAxBi2WF
Kmcs7Cn/j51lIOguRhaWReyIfRiB+ATaWWaYOYb8YtqZVNqSakm2KW/kj748tlHMuZazD4Uvq7AH
tDNQ5WieYG4x4kSqBoWP0g+fBGGf+KDCTR5EzcuBn1c2kzRa9e8g9up6U0/2SBzKpXpa/JL1GqIC
h4mszJIXY+4b4kyqQBF06D3ub2rLtJa/FM+0XkrLk4EP2Vfv8Uv9fNlz1lyV6AARAeONlzR7Tind
qAySDrm2DBfGNruJQWeWVaWdxxtZuapCXofbmj3cQiAdjRY3OBPjRPlA1V4Ilco3xvaxbB5JGV8V
2UuBd7wuQNqHtneXB7i2NXAsQZMOqWBk9ZlZlSq1Ks0yqn25MfrrQZ66XTbo+6yZpO1lS18iE+wC
Ipm/SMgiIwL85vnZJEGbSWv0uPaXdQu37S7chttmN0CnPKRWsAFuamfsw0O7S7d49m6b6CrMfNEB
b5sf8VrX2RvIl0Offg0z01Izp4WRJbWvlK+lkNiB8ZIEV0mgb6gmeFWt7iG/AgXAx8uzsLqRTu0y
JzQlxhyAFqP2x3H0SO70uWGDAicYH7HGUmobteCY4UuYedJ9j/7b8qaB0FrH204ruwkNUChvf+mf
SawsRq8lQVEN+IzUHJxEv0qa0ZLGzlLU0CYlJ0/8lX5nll5C9R4wEChMK9DJOF96M9RbImhV7R/0
Zec+gRDZAaLVK7cq/v/bh2Qt6NPQjbx//pPan8BV2uiLcgMrtFVbdCR7dCeIG4uWwimIrJ2IClKk
kIADDGc5gs+/Lp16gGFGzAXpZguSqxCCiV9ndbyl+rwTEwEtCVdAA+2GdHInNdu2tc6ZoJXVUJA9
WxjA0cb0oyaTkqzIjSGnfjdAhAfij1Yz7SLpJsHr+LL/rQQY7HPEF3QjACTCNjzHJBLnAU1H/mBc
t2CnULIrKrZ2Me+bEeSBf/esWjYZrKEUinNKRUqN2WSJPsgVhOWoTzNL3sx4Xls5T2/i506GD4Pv
3oBwpQ4X05lboUrLKKW4b/pZ+CZnvZNuDfTfZp2TyboV105fVdcBj66ZuSBCKgFGgfkEwFRFHlll
zsNYSAtTbYfIR50ydedeLnwBjb+u3jfpVZHLpU3Rp2t3CoW6zRxzUpU//AUM/Is0ubSg5JYk77nH
RlmgzeU4R/6UQe1qQKXPTkkeuCZUr/bhAKnddOpyzrVtiUxnmxgtt4vi8lKVRVPVVy/QyQsqQZrM
yAol8ktZtOtAeh0peFn/0j0XG4DTL6gxOCl73gaEdqOsw0YUuYXqolNGN73AI9lbyMt9rszhmanl
z0+Go6SGMRuVFvlwlWOs1JY23ar9vVCTW6m4vzwsni1mvUq5yztFJZFf9FZYHeWX8HfQQ8qVM3tr
W2ERXwESa2mFhG7e+Zj6TpwMtZDgF8lz02mQQL7W6012CFMnO+TtvB2rz8sjY3E4y0Y4M8mcZ2io
EpRcXbyiGu8BqDpkOK7iUXW0qbWNEPrVcQshvfFOHEMLDPgz+czTdHP5K1bn92TczPnS07bRVQHj
LnWnpF66za90Aa1wl60sv/JjAyyZLjB9oP2ITdr3NJmrSYbH0Ai9wcgUxfrdnM68RZQ5ZpjBTGlb
FCgRwzHpBhCfTTyXlqkIGym+i50r9LsU5X0zW9zW8x8PmGUlT4bHxNFSzgfBDGA3kj8jY3bnkdhD
DPB1y4lePw/cL0s65EABbEKJlRmhOaOHopjj2E8NErpxRYAvlkakoefyKCVSbOdp8YpizK+yRWM6
aDMqe4qKBwVIdM7ZvzZmwCCQ+Cc4nVAmPd8waRONxVRjzKlc7dXYNYwe3eCzJXDsrMVOqGSh2QLV
Hly7mLntzDrWaGlEvppWdNOV8rM+kJoToH+c7ZjWUyNMREvyUkqUScVgmvRTG+zyV0VSO5TQfR2D
ZrDqEvvyhlidPRA/LfVcKFiyN/qOpko8yhiVKd6m06upV+BPtFv5eNnMzycvBibLuJ2BzAS3JJE5
bA011IwETfp+2UNMaiO1mp0k4CNCcyGQNKDptoVbEBlwNuLadMpAFJsAFuNZz3ppSOKiUJsRXipu
o9GLS1v/aAIbCcKh5JH7r/nHqS3GP4YuCtI4hy0UU+0hx18VJ3jxLDDOEQajPI0TLIBqEVzFjZV1
f5fi/DoJgCrXFQKcOfqvGdyEgcuenNE59tHR6vAS9Gux9/THl6B5clpn/ZQABQMXEOvGHrU3FXR8
BX3jONqy3dkIf2qFOT8NSY0KrV+GgKLQc+z221+Gl7matb1siDeaZbFORiPKjSqIAhYjCh/Bn76p
xdoyFF7Ra33JvxeECbNZYGbFRKbYn1PViru7nPyXK854bUC00khKTBe6uewiuqNSxtmDvCEwXqs0
LbCUE4bQgdN7gnxiG3MAGmsxTMZVHkcAznRcq8+XQpCkCNBaLEUNnacalJxFYrgmfasr9/Kar4aT
JXsmLmRTwKqdG+rVnkI9ucAWN8hOTeInU7mhyj3OJrzulwaUieNkq8esfGJx+aITL5tlUqtVCIvR
rYCsCsms6pgdJkfVLckG5W1fcs6DVbc+McjM5SCiUVVDysqX9Mcwzd0aIoMazwjLLfEVZ5BDAEgO
DdkLGOx8WGlT0KamYuzLdxqQbwcxs8hj6Gqbzk0P+Zt6R7zMGh6Sd32fhNauTjyN4zMs1OmfT5AJ
OPiXfAa6lc4/gdZCPspUi/1s8oa7+VfuaPXBDPZzdadmxJ+UJ4os1o3wK4wqS/9Lpbcf1pkJoFEW
DhPQY75I3xWgsuNWtMX6yhg+8+nfHExIm+Otie5CE5Dw85GaURmpRUCWLa6Z1qKC4oD5hFe6Xtvm
uH0hxypCghsogXMrarDQPUGp1QfkY2uayX5Ci/Dl7be2z4F5ResXUFhLlv7cBPA8HWAwBkI7eBNJ
6YUv2vQ0jpx06uLh7AGigiJqEYVXQfXAHCCDocRyGwawgpb0wsL10mtJZ7cAgIMUYZ56W4l4vBar
r75To8zQUgXbnGgwmk9vqNsMgWg1G/VZkz61cPK0LtoF/dPl2VwbJ2RfQVCLOiOy8sxx3II7TQsS
M/Zx6xKQzA3d2Tdu69z7V4MDHSbS07j4LXnq83VL1cAoSxolvj6OeAptUPTTp9jSkI8XortoVKwk
hkoXLz/K1um/NpmGux8yZV/yJ0y4LimtNUiZxr6CUycmFMK6OejBVdC/hXYdXk/PgnQDmpu9HNxB
+1b+gOhO7TWfifagKyrHedkO1H++5qt+BRpUDUr157MgGGZG0QMW+5M7HslTcWd8zF53H94N99oO
VbQtJgbd+/1dA779DxQoLi+3vKwn69eAjKPs9I995iiJDVTLBQX2s9IKrlRH/TXeAnpsDXctcH9v
0mY+mK7g5oPVB9ehDfanXbbVHi9/xarTnXwEc7zIFDzMYg0/l4fHWkOjkWJYzWw3+VbWvQg1hAxk
lZdNrh3aC4kRQhOo5vAIOJ/3KkxS0MdDRj6blb0GLXS9u+oLp45ML7zNPy4bWxbx5yR/G2OuU2Y8
mFGYwti0j7fJsZOxtXhhcPUtpQEODFzYMpXsNSSWuk4ooZDo9wu4MQdfkdb+CQPoQxNlX6X17XIt
Vcz0KgxeY6BwLw9xfVuhgAi8KKrQ+Nv5hJZV2AQUKmX+ZCM+pndl4hTH5GVurWEz3DahF9+Itvla
HoVX4XUwHY755Q3yY4rBxQOQJ8ipkJQ+N6/LnTSH6GLztbtxF6dO8JSmVv0S3AZWXbz85lhb3TXY
u0txAfQ/bH9kRKtUGEEM4DftuBWHu+HK+BV3llwaljA8to2tOo+8JvHVTQJHhWwE6pYgBmBGiLRz
VYDD1+/e9W33mNoAMcU2mgg4U7m6M07sMK89dD4VVZ8Mia+qT+aMap3hFKZPyLuw65uRE39Wj7jl
Df5/o1pm+uQqq8lw2riAtdb5g7TUQ+B0/nyNgiU3hbp4wA8P0RcMKrxj8ZJzS/ncmkEqYP5KqACM
kVejx8Cuo21suNqufxqVTZZa5RPVr2SUSQNeAnztmgIk9X/MM4G+gHJdUKUYqDd+KGBJCzkxZt09
vn+fCeSpbgazGuP35SsyWeYi8FFc6foDXjzoqLRqjrn/Z+G+7TExOxkNNLUDFuEXVPlMEn1TVPmu
NW6DUgOyGV0t16ECMi7eY4uzimxJr5dGUdZymFW81N9r7uWNvX4cfq8SS3tVFnES0Bqz2HuTG7y3
HkG7zY4+CS+mY2zCfZRZmWhNv4JX/Y1Ilng1eaDdk+vN5e/gjZLZFXLfV3NP8Rkh+jRF4a3vb5qa
lxNZbo8/NgSuzSg5ScheslMpJBFC5rL1Zifcv+rbyVYP7XNsB4fmLj7WbsIZ1GpgObHHBBaRlKIB
VsnET8tNTu7mhS2N3ivDlTrdlOh0vzyF6+fhiTlmDlWh6VFfgznA3q2kBysc2cyVU/t6aqvVbcPF
ZC9PgEvzufz5SSirOhPg6xDzOdi5O93hIrGn/m8081ujS3d/iTz/5+J4MrxldU+slYrW44z4slb5
sk0gkdT/Ue0/l2dxNWqdWFkc9cSK0unhZDRj4udb43ZyyIEL3+RZWP78xALIUIoiUmChex8PuItf
jYfcrdwE4KPUg16MA3LmewgDXx7Xly7EpcViwjHg4HgWR/AOspF6dNgT0P9SB1A14BLSvenSCv3R
kxM5z8JG3CqvkV1vyq14QCpiqzroLrYn7y+hpD+WlAnh81BrRWZgSQOSw46qA3SZdzygwNq2x50F
qIivexJb4KZVBORTJEB7HXQTUVAhw8DZ6KuTC1SVKaOEsCjFMANBigf1idjE087rIR69IfthX2/6
39km88djeCh8E5kcajdb6leb9k/5Qjf5A2gi3W7XOdV1+KvacFM7y35nV/z0o5gDSwnkOMxGfJRw
03iyWznURoOsC15ku7KJd9m/VqunJ9ZYAphJjiua4SWNg4TYMai8a+tXYeV2AfICtMpx7mzKWuw5
NcfE1llG+VLLMbgO3KHDdnz5LXkRHDq6Gd6VG9GF6tJz4+Z7dSNtg5sKx1ZyheuObKGFb9M+Gta4
FTY5YDuXp+GLeubCpLOFJHTVdkog4rsc8Uq4EXbAw++UzgaFRQPB7YcYYgTTk7It3vHo22sH4GP0
u8iFauCnVlkUz9CH8Jdii7ein1jBdcRxVLaN5mvHnU4bE7LpnKtCmWKVFKCVnurlv7r9OluSvf/k
kq5zHJCl6THCKqtJAmPi3rRiS9l4L9B8tBL3nfcWXLs+nA6LidqqGgKGsey/jHx22a1S/cl5qcqf
cDck7k5tMHG7E8SEgOIIDo6oGd0IVm+BM96bvNAZQViP7M3m6c9lb1p9Y57aZII2lHsF1aSwGRqT
V3WVHReAmgXZpg2nbRXMe6Gj23ho78a0uzHM6LoHY32VgdlrnjaKVLuhZDzO3Y3Aq2ZwZ4OJeOPU
JSad8GXmMQUAbnKVbQdRuAyy9oLdu4IzvRT7irPrV+/gp/PBhLRuGOpomLHO4ia+n7eAZNwRJ/dq
p+XcFdceFyeG2Go6GD4CTewwvMFV/flALHOTuIMV3V1e4FW/BSkS6ukLZSFbDqYpFSchD1M/jRun
kaBQV9oJr1Hn6/T5EZO+rXzN6smNg0CGRy2FKPWlZhcnf6Qx2urG1sSraZz62zGurEgzIYxV2UnR
2b0ybCPJzoPJbgFxy+b8YRB0q+jajRKUHngcUeQj27QW3DBp3FZXbhaa0qDOjmYKLhfK45pYNhbz
+UDeoecb+XRUnNg8QCUNQPXmbeQTtCtUbWMRiH/K4WMxcFZjzb0gV4acDrKDwNazJYK8HSGekuqA
wrX1tjSyG9p4ceqa4kZOH8GhRvsQDfu8/MOKE+DqoEMeE/xTANwzTk3Ra4IXHo39EOC3pgefsobb
c8kTKeOYYfNVU0hS2uUtEp/tHu1uziRFditmnC26ZgUQxoWWDqwggEye326xkNBnJEi8UfiP24mf
3FLtijsAIfltYfmCE2+uBbNsCUUhNZuLw1Cq+9wYvaaZnuZO9C5vzyWIMZ5nYF9C3AClTqATl085
MRU0cz1PMqrCcuamfewYk6S42QguisQdNZpt+sjgIIqWiP7TpKrIIAABMlFnkl7x0Cd4vGL+htGF
7rfVpAMkWjUrM4st8A725QGurhYkSP7PGnOLknQ66lIJLAIZnFZ7T4OPgHcj4g2IeZUCy2nQTpBj
v9XncROA7MMRcnDNqvn42akRujoJ4SX5V22ik3PpdUALvMo4oRQ1VBAylPokkPNHV16nb+oZsu2c
N9XKIYG62LcZxhNpRSo5LFE7rRv5vhhASxAGttAK23GW3LoS4gXbI4w8veDVDUCQwDDlr8Z7ZtEy
GXqzKlUBhkiGX6M6b0w5coY0K+0UbSyXHWR1ByDDDbQSoi8EGM53ADhb5KFuMcRY2tW2ArSsYoPW
vvaCavPfWWJGJRBtUmiBugxaqKTwsQktWfETd2oPBcfSqnecjInxSLQltGUnoX66NGsVLo33RmEH
6eMQ/JtYeGKIuWyDuK0hRroYSsRNUu4hZOHmNQcNtYaNMKAe9J8lYpx9qHtTSGcsUUS6DeTrvfI9
6jea4UvKW5ZvCh3lNC2yQjrZtOFM5fLbP6KVBnIOMJx+kTsy7kESQVNrFCGU+XMO70Zejwnv9xmn
0JWAtj3aCf0w/qOKb9yzZO33wWUAKlodwheytrjKSYDvDaqbU5vjtKpABRsp836UTV6f4tp+PTXC
XJVbNc9KtUq+9hDwXik6gBJya3R/Lm+gtViOlsAFXIgExI9yGJnaIdakNPYb8ypNPxuZpzy6tm+Q
QAQ5FerlmkqYcUyqQSFxjMlC7kprpo0YChaigyXlewE6OZdHs/ZSxW3o2xpzK4pSvQuMFAicJBqG
FLRQIHiYohBtNFlrQu9e7t1cTNuHMqF3sw5lHOzr4brrChXkszl1hmJ4NNI54wTEVY/5/iyWmcCY
m1KPhgX7FIeCPRCReGkj8nRsV9cSCStQtwDQhaTSuV82tJ7aXqsB2FRGG6GQv5hrZxfa8/5jgdlZ
fVeMbdvBAjDLxxICCsIYWLE8WBpEVgmxKpns279UiFiyD+CKU1D1V74oDBmjUhtJS2keJ5cGXpg+
PVBa3XadaEvt0isUhdvLTrQyjWf2mEivG/lY1zXswY8saOmgHelqqv/FeXxmhQnzUZThgSLBSmVe
kfEq6/5k8VWncV6kq2NBlEVLJSgmARc7dwmQVyipCPZRH8zZ2wxau2gg+0sGy3/WB7xkqi6D5g79
qWc2Ls/9WkLQBFXXf36MmfwOwDctJTiXaNIlXhHGOypE4S1tS3dKYtDOpUXplXr5J+3T1E+0Griz
/yHtunYkx5HtD60AefNKmbRlM6urq1+ENtXyhpIo9/X3qHbvdiZLSGJ6ZwaDGTSQIZLBYDB44hwt
ep0abd61IxO1an8AS7izCt9jLTob1kL1dj24f5mRkehFjtM4cvJDadK9HH2vs/A1SbLAiU1i1ijA
a2jdnEkKtS9UXIidB1WmbqwsO+T68Can5o/bk7QSUnEvX3SqgXcHFSW3qFrkdEWuYY4kyUtm3zjQ
/ozKVSwqxYnscME0DWkNNkYkV3Fd7aHptZXnntDY2CmVcmjSanN7WCsn3uWw+Bu7nJuFMTAgjqDz
C5hdH3phuKet4PIissItaGtB/26KsaAFkcPHr5n1JdQEAWTdhA7FRDTGLXjXqw3xLyU1unBsMG8q
GIaGcT94ufZV65/+Zrr+WFlW7yILobEVZ30OK4lFRqhgHp3MF0aplYMLa4I75cKPhbssb6TV9ZTN
QJ9R22YkHQ3LnbJRBO9aHPbTJruwwjk0cDJ2qavSkoTsLXtwddDEhvNjK6fEgCBuJ+JtXHfsP6Pi
HFuz2hT1gASP8kZ3SM36Jcu/1fmjbLZAcYs4hW8ODhx43KlcKA0oTxcIVaqpoPqDVHeeE/krqx4y
kFYLy1GrEd9A+/zSIInWTG4uUSyyUBrC2IbaxTnZvg3py23H05ct8mm50GOHDBj6PEBrXHter9tj
Ba4lVHG7KPHTwqJeZMeVO9FMIlNfpmdWygbRWZb7NKVZAHn0r6PWDsQBVzdR6hYa9CYWV+/ob7CM
RASiHZo7J33hYu84LnS4vxt5y0inlF/ieMo8q0hD8IAqNmljLYrQ3gkiLWdOpi8Oq0O3V6L4YR4i
xasqdJ3WNLdJSfvGR1EE7LKjOR6VGJQRulxavhINEin1xgRVg6YFtydnffr/zA03/bFNs7lOo/RY
g8mojntPigRXt9XogsYxgJvQifeJOg9Rx2Yoy6KabTwp0VGbtrncE0OUda2VNXG+/LGzjPQivpgs
t9JKhh1zXzg+6Kckww115Mr75Ke00yrBxK1GmgtzXNCs5hQvERacKn4kTMCjJZoyzmFBU92poYLf
roAY1R+a/fx2e9VFBrhVN/uuMasJcxWlIYhyXprBciMIlKRf/jc7XOAqc02rOwo7Yb7vmo0NRHB7
J6uCDS4YjcNFLFYxWSk0TFf4wu7tx+Q8CvpmVkPin7XmMsZ/WRKEDCiQnniGVRLSyuiT3cY/hs53
RBO2GukvLHHpJLALmjoXsKTkAdpIGWiMIoJ2S1nUTb2+7/+7W3iaZzXSJjydwxB0j6wxIX18h81D
bi//6mjwlGF8sFtBHeZ6S+rtwLD6y/I3zw4AVpLJsCttYr2bIsqK1fEs13X8hToHn8O0UlRW5VgC
+CFvkP4SbSwIFeHIVsdjgYF2qflD1nyJCRchJgebgZQYND3ag6eh8a9sLVJYMUHzHzUF6dKqz6H4
iao1uKVxwbi25VDo11UVikJt4aeJP/YBEHhVgcZavxZhnFZj2YWtZYNdjAvl+CGVGGxBcRbItFhw
Aoh+ngtn6twXoT4AwswYqkJtplsei0JBEFh1gIsxcCENiiNFY8kYQzned8a7Ue3rJBbk4qvrD8IR
aKjgegp4+fU8RXhiwK0VhSFU3OMZLYe5Qpo8JpV8HHLB+q+eZypEj0wdwGBoAHGLEtVMYjPSlqOK
xxJ/6ud7a6DyJmpLxYsmlrhoTrvT7Un3JjbWZLSVWhC916Z0ebJFwzDgPmC/vR4ulHgX0oIKUzr/
SqPz+Bc9otCr+vP73Olg2nFdZg3g1jTqvDIziVX+oJrAL9Z6v6AAgtXSUNhHXzK3aBoFV0us4UWw
Hg65TKmLavWx6x5HBklZlUJtJwFhMBAsWNCseEqZHQxGR0bj0UpEeixrM4pMEa1XH/JzMjejUD8z
wzHGtyiQzvFQE6JulecPfSu6Cq8aWkhWANkHYTHPS9VWTqjaIJA/9rP6Poel42uJxLwE+86/HeOX
ReKTaxCVayqoY6DIwL/rJlU3xrXF0HBWZS99zY719FDKu3hW3bb9WqGVcS4E23AtNGIGQfwLHS5E
SG4WjZFlY9OOuElmUVBsG8gTxqk7RSpUlSMSiugP1tKLS3Ocm8ZFV6mNoqC+llg7xSnOeV0AZKBQ
0sjJ7i9m88/QeEQGJGLACNBjaHb1Be36JB4aUjozGZ819UmLZ08W9R+sAWpBPoLLEV6/QE3D+2TZ
0SSdE7RnlmNgKNmhAltS/mxDsM92IOGXevHBTB5oMgiSg7VTwUK7qwGmYWNhCbiOLqWimr2po7AR
0yT6jXo8hJ2HSvmLGHZphUtB5NSZcbphdEafbmsNV5w0mLs6uL1say5yaYVL24rcmWSWw4qlTt/U
liCJ24OWzE10EcxlbWOjGwfEV8g/UObjztIWzhHrMq7LIcoFWzBO/kCjsuwm8fgXbwDgt8K1Df2d
SGx4Xb+R2kUfLncEc7bBqTlnsZe3VCT0s+oFf6zwSAB1gliYpqNgI2nvOu7koIUR+NlqSRTIExCX
AO9ig0Po2tG6Es2PWoeXKYP6DtD+XVC9yNI9jQg055zunY276Re64Y3paxqVbj67RbVT28fbLrKW
O9joiUSvKVpmgdK9/gptllhn0RpNwNkuGaIgrnY0ue/NKdBiUXvumjsuQhgQhtKAT+GXTrKapqsb
IDr6sNj0rftW5JGbQDvx9pDW4vCFGX7tYsUuaktecBUvLCPmQOxf8luYPmSiJp+1M+bSELeJx14z
aM9wmmW/mzeYykbyPEu+GXqi9oK17YVnZkQlU8bLwEcjyUUmbINVHqkQYv1DcwKB3D+HvTiXv869
oTTAGOShgV8vgHGZ5SN0LLIG7zXGWxNub6/N2kBA3meg7I5kFU2/1+5WSAVY1pYO7XJsnk1qPMdV
tzWk97+wgpcGtMwZhg6+zWsrU4xf7UAAdCy6FNSpRB9O1tQL3Gz1jQVvvkBbgSYZVKbcec+GTG7H
HOCasfEpHi00yjzDOWfgTC5KqOpMW6fYmPEGLCek1PaSbAW3h7m2nxzbNPGPBgQCzzmRyU2q9hMm
02pShiZxJ6iBzfKyomxIJEXxPy7/oOyKbvSPHn50tXGzOjMpLGoHV5lupG7fgeiRDtulcGLUgnTj
88BgCQcXnNJWIaW1eNGFu8/MsSLaoO0KF8AEDDOgmZGTxoeqBUpnm9uT+Nkjr21xHjm3CmvrFLaK
L2ZOZiyjKrCwPhqk10v7OThSuUBf2FJdtgauZ9kAtGeqaOm2rIqW9GbiENvK7P/RHredZxClG23P
gAuR0OHi/NbK39hhQsaT9YlDcRxkVLgOWpz7dw2Nql6fcDuX6u/Arj6WbX4vRbmIP2kFY/MhjI3P
BjwT73TLEXbhDWFpF3YZYTxKXhI1il2rkImJuwmNUqTxHTGddJu3aC1pv7N619WWf9tF1hYQXWv/
/QBupFKhDuY840KYOi+KcZdJd5o/iKB6KwkvholbEd5/0VMMSYTrYcplq0stLtXHPPG7piZ4Ao2H
1ItogciCFiA9dnujJDr1DRH2dm0pL0zzOS9UnCA1vfSSlejFyzcAbyiiYsvKfRfP2iqytoW0F/oo
3C6AYl4h12OHSWSSbzRb+61GHzxeOkAM4sXTz3HyqNG74O3WsKIsA9kY5DwK9fX2Wq6g+q+/g9sd
Zl4PtGnxHdmX99Y1941nHH+Eb3FQf3H2NJD25mNxss6RJ7C7RMfrC+m1Xe6+T+mkTEYJJ4L4d+mX
urvgPOpF4lTdy52PnrNSVOdcqdXAJupBIL1YSGFlzqbsFNUQQiThGJUduvB1t4VO85j5CxbODPes
p0Rjx3gWXIRX+hOu7S7+drFjzaaD+IWCOa6IVJGH3tzEnv5IX4DGRLbXPVObmBGJMzK8Tj8E87z4
0ad5BpUk6mEmGFr4vpc6ycDEISHa6pJB5Oanw2I/jseN6owBi6u7tCsfcwgCKT0Gnn8zykmUFi7x
6NMXQNMSyf2C7eWpRpq6D2kay6gfTcO93KD9y2l/IMd6pa101/b6m2DEq56FYixgiBAJhfbp9Wyz
uaCzk82gB5ArD0j3fSINEGuo7WfjxU7dVn5txp0BTleSyYLZXouM8C1z4UHAOcCz4TQWxaM2U/GE
+QBfLh+00s8Fjxyrs3lhgvMlC3lMGFoKon/s2UVGygb8UyaREuZSEVjw860Pfnthi8sFCnPWosnS
Udxm9s/O0QlEKZ5vr9ayGJ+cA5JXGhAnWC++Vj+VTY9iF5wDMqFE6yQfj09VD1415T2R7myJkUp0
sqxFdw0rZELCDeRIfMVWM+dJjmcT2ZSB7W9+A8eTojJBfFtdpgsjy59fbPm0qWow61u4MBdO5aeO
Gfm9I5O5XUSkrS4mDS1igc1V70OnyAcvBopu3LncpDbOj8JIj6P6pZRjYmdfrPFbBRDi7TVbGxsI
mnHFgtDMwuZwPbYExHG12mCDjRiJB9xkf5xCo/f0uU9cdch+ge1BEdhcjd3LwzR40Jbc41MOHMb9
VDg4kwfzQF/H6dGErk+TRK5WOu6Y7236VFiCvbY2oTowgCDVh5vAO68HmpVp32s2tnMMOibJDVOU
oKVHCNoJDojVCb2wwznLnJmjkZuw04/ND7k6tVm8cV5BXhlMUuiQ26unr+w4kOwCbbmUg5GAXA+K
znWVSV2SHa1XBfQKIt7wxcn4DX3585xzaLWqjuVQZEc6fxuikNRgwK+lE5P2ahe70/h+ezRrm/nS
HLdENbIngF9LtJMNBqmGJxtUbUKSz7UgdWmEW5/W6WKaNwswsHfAU/UYDrmnjE/G6Dm2n0WAfAmB
9EtZ9dY0cnu5lLpxbKC4e4yqTdls0+gLSHVJjxqz1LxCRFExvqaz/nR7Mlf9/cI1uJOzBrXlWHR5
hsIH+LiUZ3TkEEV5mFHLuW1oNSNC4caydEib4qrOVZVZq2ZhN0MdKpE3jQnesS4n0eBAfITFD5OU
bBLD9McBouLZrpfDQClmvzoZoAqb5eogh0ywA9fcCJSQEHhaGqzwlnu9KUYl7wzJaLLjJN9Z+guu
iML2gbXJ/Sgp4ikNip78kCFQpSdjbmRH1CSI0v9emK6j1iSqIprdNXfFUxoKYFCzwd2C2+GyWjoS
nc3sWIHCMd5FvXLoyuiQL33f5V6bs3PfCADBa0EF7wOoTaCAC7pr7hbRW9okt5qeHRttJCnupEIA
2goGf6G/XVIFgNAQjrnA0jROOCQUj4J29IBuezeV7pYu0cEbim/zQanRXaXhaQI3Utlvh4CZ//h5
HPaRN3yoAyxNf9cuQmNprIvlUpgxuwziWnopnfCfFzavjXA7UI+hmwZ+PNwKwzLQmow01uiK+V/X
3P1iLB+H7UV2ErXU6WwNF6G8VXfR+ITa5Fbsh6tWALJcCMnR0cLndnXtDPaC+DmmMxo1SgUAXFoq
3yWHieid1g4dlJLQLAuS5KXR7nptaofh4dNG5lNLuTvkzgYysNDaA+0wQRTasDaSIRAQP9yOYqs7
GkzroPGEOxoyZzVKDDxRyUt60OwmyTpQNH8wLBf9q+Et4g2go5TBGKReD0/DcjXlMjyA7repZm3B
oWWkuNwkWlBUE/QIROnW6tJdWOT2s4y22bgykCPTbNppdMMmSLYYgvRqddUsXDDQbA7RDZ6lw2io
FnY9/CMzv6J3pg2McKcMX2iNw6cRvOusBqjlZUlDhdpGWLyewi7OoQxuOyjpWEP3GBWq9FAVlPm3
PWJ1RDag87h2whn5kjBk5S2gtJBbMVQZl/cPyOvesxYcOrftrC7PhR3OIeTWypLJRhO96r/JRHAW
rro1mkgWGlIcUzyMrjciVtHYRl1bRZelOrvdCNlx6bEqBOmGtnZQgesXUuEQflgYca4XRcaunaHT
jpDeDvZbJ2WGN4Wj4wI7E+/DpVk1nSOUDaL5mNJUdUGsERNdZ+ah7iUftXfTk/NC39JReYklBSJI
pZoHtZPmO2XS0Csf1rPXNmn7mnSjEYCnQiZ2ggppNefPfdEMxMoYSjGxWj/0Kb4jGpkCwZI62Y75
kLiVCcidXJmTD/RPtumrIj5E+GWipQBHQfFIJPa+RAw+61u0o3DtBkUe8qLrCQHJM7UrY86Oo5Sd
pk4/oZRhPuWZlnu0juK3WGoMwWqvnqtAOAOmgcsVpIu4I6eJzNpMtBF5yUQaqKQS3XVelbP1mr3L
P4tfiuWljQsE3W0PXh/pf63yj5JJoWSylsJq7VVOux+tt6h5l7RoNxgvty2t7XyQvDtoqcQjCggV
ruc0M9Dv3VaYU50CcNjI2bkJqWgS19J1PBt/UAGAGILPH1HjahQmTRkaotTt2L1mTvMoA57kjBvq
bItyIHJOCUvOt8e28uaGc+3CLrd4CX5V6h3kXXEl1WSQs5dZSehDbYTyoRij8ikqoxRtL8PkDbYh
7UJV+VpGiuaNU1HvABmIBeu6ek+/+CKe184GCo5KaA+DhhKpj9aPSAnUn/13mbDKs1uBtbVQhfc3
6G7iDRh3dG74UtsqHYthLErRstfs8gLNvwWE1EXd9euGgPhBEQBPEfybVRLrU+Yg6h4htSPj9UHp
OmJ9F2k/r24KYBZB9wH5K8hBXrtqO7Vg/2wQhyzyA4Ry7j7fCPxldTNcWOAOjok1rC8BzMLrngYN
mqduCxaTreb/isnkSZ4N/qD/0SIX43PDytJ+6EGibP1sfBT5cp29SWW3VeItoNMoXU72ndFXRIM+
gJWTvhQp/6wdygsS9P9ndZmTi2Q3j5gxjcusgrzCA53qLtsk51jkIR9l5U+x+8LMcmZfmJkkWoRp
CzMjoigxoLwI7atNQqJvKPGToD2iYSvxXlEH9PEM4NFd9ND7L++zL4L6rY0XRTc8SCOhQdsGN95e
60FYooY4VenspmDNacAmXtMvk+4XrYmbWSXYhWvZCFJgFMnABI9bJ5dboUyY6EqR5mhDhiKGIye/
0GB5X2SiMtmqHQN5ArDdaI/nT8epAYwAABPYaZ/Geq/bO9Cr3nbXFRMLrTBmzVzKAXyV0WrnPKfV
AH1M33jND7GIcXdlhyvI4A0o2qIpHqfRtZPgyYvVSTXmS91DB2pgS3toRLpq+M+X5MoOtySt3lul
6fT5sah/A2MNOgQhGn0lJAJOgp54DASdwLxgbpRkmS2ZU36scwsa6ndL22orvwsR1qtLYjoLuBmv
3Sbf5B5HjiTnzMyPg7Ix2rsh9QHE+YtVvzDBxd3Izu2xSWECyJW23MMEOPBvm1h7tV8wXoDFqAt9
FN9kgRpvJ+UMGJxwYxzCIA1wXJPOnba/XkT1n7Ws4MoWF+VRRu+1uIWtNH2xhr02gBUcIFFHq4gc
e6Xpgbq6qfwhf9byn6IShrbqGBcj5SJ+ErFSostIpZg4P+2cTIfovj/KL3OAEq2bH34o284bD52f
BMxjp9TNt9SrXtgGmseHKdC3jY+HhGQhbj2BaU4YqVeStavp4QJkaTa1VizT80XxZH8k806FNcs1
SeOG3mv1KIPm5YtDYv+2D6x68sXEcJsfojtzWiM/O+ZDuGkMf5DVjT0Ht42sRpgLI9zOHxn0q80a
Roz6jPS6kJ7l8VVxJ0fg0B9oKu68u5rF5UMuzrsxsSvdWEajeIzQe7ZXAntnuhruD5Ubu+lO2Wb3
dTB71sH0qKvcf2v3zS4GI99G80Cd7smeHoDCzWUnaH+pQf6kQJs23k7ExMxrJPOSQMyJuawt/9XL
U+NSesb5yFcRayecqLoAWaEj3myn2bs9+2uoFUD5cOiizGiAApjbenEoMyuXIKZQo6FfI3MRhBk6
j7svbe5HlNQ5scziobAE59banrs0y+051ZTa3EgwLCu1gm5Es0s2qkfFZN/NPhYplq4kGBgj1LSX
6v1C6H698ibcONIMjDFTzV3ablBlU8ooyLeOEbSWIGVd82fcTVHUQ4YBsQguNutJGBr10pfaNo2b
yuUBtW2/rZ4SeQSP9T+vSC39Cv81xq1ekUO5IewB29bi6d6w2ruIvZlW7yUNJbKSBYMuEhNbXTgH
ulXouoVH2lxMsCPU/OoSTVdpC2jfVFOQLpvoVyobXSEpekO2tx103R4KsgbEKgDo53atk4KKzOnR
rhQpu2+7NEW+Ntai2/DibfwmQwkDjyl4p0UhiYtBcjJGart0JNXKF7mugx5lGzU5qfRrrO8GtovU
mORo/bWyd6pvi+b19hjX4uyleW6MU5lMcx7W0FAITcB2K1SvwvkU0eb5tp3ldvl5mHgBX8rOqPZw
m64G91EEZC1av7Q3XTYOWtptm+Kk2t+p8pinhd93IpqJ9aH9McltvQhoYQBAgJpCv0TrgWLtXe+A
8StMKhjb2rbDU8R/x8b5ZaQV0qwUWMIpbTad6Xj11D91dh27mkmJBI2B23O5Fpcv7XEuMydSiKaw
xS/BZJToz8z+dduAaOY4p5AH5ijhYqA+Gyx26+qkG4IgLPKHJW5enIg0RYtGT+F3JYM8WQ46WIZT
Tn4E8Z6W5dBV+q0B43V7WKvrpKDFBFtZhloot04TqpuSqgGEXD+OyGIiNxu2mUa6+vttO6vThwIh
ysG4GX1iMQypnIXzAmFLW+vHFPaZGyrh3TiKKDtX/UDDfWIhcVt6kq/n0KC5YZfdAlcbX0y2lYzT
X4wD9BKybkNzAbLb17+fxKxCSQx4owFUU4UB5ApwpXIvoh1Ye+BGZ9QfO4uvXPhCKE+ZZA5425AU
mAqDIgPTJJr3f6MMtxksFbAZqrt5Y7+hu6ojZftoZEB1q+OxwGJG6I69Pe61uK8iGKOqrC6oa27c
mjTSKRuWFzLUCo0dyvlzRmyRENC6FWSfEDADDR+vAyRBU1gyZowayOC2/tHhSqgPj3omyD1XnRHU
cv9vhgsWRWQOHWiV8HAExkQIHGcj+oFyEW5xmZKL8I7Lv4NRIK5/tMXjv6+XUG9UBc7YKSe9KUh8
GtKN3Okk0kETklBPKZhgK3Oj4u3xldNw1NOsM1rlNJq71gKzcFiSWRb0toiMcOkUgB1JOCUYlDo4
PtPdDIiSUH657Wz8ZffTUNTrqVMlaDsMDazIT+136HptnsNfzfZnek8RNwQnFedziy300KH4BEwv
5AH5DvxicDSQ88nKqWoa4+iEofIcVob8I8aV3gOmxBC8JK7bA65iaS93NL5Iq6eaDTgQ7PXWZjIO
Y6UQSS2B1LK2glnk7qn/GdkfS9wsDo5cNQOO4VNU+Wa+ow7SwvIu9XT61uYPSN2GQRX4IHeE/dsk
krYFLIz/4R/SdbzUjZU2Kae6nIed3NR4J2vKMnAAtvU7Js/PRtrkEyl0fdxGo67tBGNe/I/bdHhE
UaGXgF5GdBIt/nsRN9HOkHbLE/ip+JL+oi0Zz8b98LWABEF3X46C0a5shitjXByR+rwzK1g7tUl9
KOTGz7vMnabOFwxKZIfLPQrHqmqtgp2hNz0jjh4YtcFtNO8ptOE6xc0Y1LAghkDMvHyoB2dnZ9le
jrNNFqmeMvWb29+zusgXc8ydBWizB6/RYGDY0XyO9L1SzXdJRt1J0Q5JDlR8KftS2gpmYXXfXFjl
wikU/0potcPqkLOgM6MgDBMvK9Wg6yeBKcF88/CWUapSxxrgRB14YAZ9/mq197NuiQpJfJ3t37vl
z5A+igEXztpDqA1wFAxJLn4X1te+yfdMscmsVH5SqYTm0jbGkSGbc1BJOkFngmtmIk0uwWp+xOKL
jzDaqq+iHs4lodSfDMYetcx7PTUPRtd7BmW7PAcxviaa47UYj82z0LiBSA0vCssiXNiNaKZLViIh
VLyNHR7ESE9md99vyqcajQykf7vttHxl5T+T/ccet1lpCg5SVFaxqLG9rSFkWyeaXxW9O9ZoddJR
PMJzUgEmuRHM0K2TBAL7q04FIgxr6fcDSJKLxo6TGR3tbeVUMuAGpvRumFJAzvr7GY8qvTNsjAm1
rMk8tDMgfni+T6FMm2xNaSZMEyCPVtf84lu4m2czKt0IPkDlpOXBIKOnAfRnnjX5eOqdUTfN/ubI
A+8bZheoeRRIrpca3Lo0R5+8cprGN3BuD3OgQLFJJHT/0fL0KfZfmOFGhZ7ethysSj2VObQOgBkD
W2PdACuvyymUjFiN1k83HVqHtG0auoUBjFfb1YOv2ZXjtfac7dV2DDcxk0a/V6e3xBrpwYJmyR5C
Tro/q4B+WFk1e+j96e+jok53t52Eu718+CgoDVETkyG/pPDv0UPkIJvXI/WUhfSha6pTxGxRo/ya
H+IdGgTRy8MLhIKvFyOxU9aj/wOzZE7TNtEia2e3ClryQ+hf3h7OaoDDNQZZDmQv8YLKnRTVMOmo
k9fqycq0b1lqBma+GdR7VQODIrRWEtXL5e8xTdw8a31jRE21rBz/9kdwN1xc04CjATUKrrf4B9vv
erzWWM9hYrXtGX21uKnlLkqCXqj9rs3Ii9Tn28Y+5fyQWECnLTIg3NUNAAuujUmJNOmK1LfnPqtP
ElWfkhGa1nXHSC3PO2mu4ffyIAsOZL4ZcBkjgsrCBLCUVNETe202Alv0XGhje27nKbC7flPnxyZ7
wkaT2jnopq8Nntnkc9T5vdJvhnY3Q9bL6Lzbg+d1rD4+A8+f4BfB1UoBovH6M7IW9NaT7bTnOXmZ
H0rNBfwp7zcWIyGaxv1pE0m+VQLcVi39VIfEDArFZ0917cfGvpugxUroMVY2iUbwDh5WYOP22HhQ
csKkh/Ykqn3wT+7//l5VA58gulCQM3JxKbao1mY0bM/1zvpRvCd+71Ko/83b0OsO8mPjaziP2m0T
dMGwZUdIcJ2GQ+fND/L9tE0Ffqp8CsqLPMfF13DhS6r0TLITzJ66YT5q1C7zIyK5yNdxMIbk5/vk
peR35AmuCSv7QwVfLxhAQEAFJdflzy/O4YLNNHJKuTsriTealcvU10VOW6kQMRE7b7vI54gAkQmo
HKO0ARpaOC3nIrSdhrDr4KlpX2+tsjmX2ZvT1Jss7qADFR2rTPFmBWIG5vC7k96Z/TrkInDq59Rj
+Qh9AY+hYo6/uV2ahp3aS7XZnjNod1RmA4Rq+hQ9GZWX6qo7dV4lRYQ6vR/SYenyU74KZmElTKAW
BpISYAVAvWpzcx4mZSLbZdKd9fQ1hFjuUL2nkbrTipIwSyZW/VBn8W780ja7ob6r82jbxJ3bap4R
fU0UMImquiAj4GF8y17QFFS9ddRF0NlmcceCNKgGo4XWnbUWbGfasWpcKdqMyEbHlFSO4Y3sdzJu
zPSRyiMBJYifaaqguLDM+9UBjm9AvxTq/iD4w7+4bzCHsilDnE/nqKJ4vXCAlLQHVYSh+JwJLmYM
dGUt2kia9UkooYknMAv37IwW8DZyi8zP7C+Jdm/RIB/OYeWh75OxX4I1X4LJ9eAWEaYFyw76QgRH
bs17BwBROY2Nkz1v8aw33U+jq4+gSDUOzkSQEeDdchy3s/A283nPAfwA8gcb13HU1IALu97hEviR
VYuq9smTtsHuR+KjY5kormseBKHk8wHAWeI2Vq4anaE0sDRt6mOzK72RvJfE9mY86uouNA/cQIHM
XLft8VDb+8nG9kwIzil+4sX7IpAPUTA/itoNP1qUr2ae+6olI7qIcJWhMcNAHDgxd3JHL/1l78td
CW1HyD0Q7aBs8yD3KvcdMCvgNzx0hOBt2QykjRpYG5VMEH3MgnqTCxpCPsV77rO4C8mca3K7dNmd
BhcEwa7ll6QGsEukyMV36EOO63r5OcdTwBJXVemHneoLVNwx6NI7R+Tn6/eGhKQ9hkQmAm//YEX/
NOeo9KNYDLwjMD7Xc+7I0lAYpWGf5mDAnGtbYztvE1fZp/eTV3h4inUX1UFvj3nd3N5py3g404sg
A3IQYH7ArMiZLlXaqWPSO6e4OtvqHYVeYNq8JfVdjhfS26ZWlhAlXjR4qjg7l7LX9SgHrTfjJkV7
YjKRiroAnEdoyKqRt6Ae48kiycDly7mRXZrjlTRmJZ7hylQ6WXgApemPov3HU7e8XkNHA8RjGi5q
3NQZdNSUBnC/s9bVRDNaYtcBmAFcJBCuEoma5j4v1IKqBo3rosaESjm3AXQpalMUQGANMOJQA1HX
m/qqt4dJJJq7auhDCA+7HJ6x/PlFAMj1qa/KTkvOqk0BqfCLc436Gd3SRHCKfvYHzBlQ4iCmkR2E
W+4AY6h9GpaUpGfrlJuAoei5X4UdoZKbVySRVR9MP7c98POlF70P5kLsowDEbHxaMlT6qjrNovTc
QfOc3f3Q95P7WyLpQ+GiJXKTQb/yTfa6TY2/Y1/0YMPDtRFcYB4MjeiLAR0vAs311Np6J3ejlqdn
84W6swfBzm0buOxVMMpPl1bODHeEDQpNmzQu0nMBXKwBdOzkUxK7P2ai7ho/2ugkvmdeA4BsDgTR
20vtRp7oHFEXf7zeftdj5XZHjoTFahN8RP012koEgkFuTxhC9wxBWN0b/ccZGsHgVyf1xiYIruiy
epBJKVjyNW++nHLuODPTQolMGVNukUl50CxXh3Rrfcia0+1J/5SkYs4X7RRUyy1kY3wwaPXJNMus
S88GCoN2GUPyWZdVYilPww7qw7eNfdwN+cm9tMaNijKWgFylTc/t98zP3T5wCNzJtX3VVV0rABiC
sKD2FTJ6s/fjGcDzjQmIe7KpjhCaBBysI+2bSdhOJs0GGpcb5v5uSLqVvNSFVL03ep0n7WzBWvBg
xQ//txaePxkdfDjruM+O07RvMlVPz32gef1hN5NoaxH2NEOkWgVQe3LlfefVO7pJg+jpmQVDYJJq
JwdajrP3e+GV+3Ekp8STHkX6yKvrh9MJ0cHSAbTltuY4dDgtkuXTmAMo0LZjs9dRZWsiz0g1UsjP
t5dwbXugd8WUQXyLXiyds6famVNIPc3QiWfuyjl3q3BnStZREhX6Pifw8MxLS1w0aBjFpW6EJXki
WhDRgLIgtA453eiehNrCV7na/W9j47Z+3Di1JpU1xsagqBM/svG+T0bSCfBj/LM/3Am9KMvhCxpm
vEryGrpJkZUK6BXSs2p5DTsU+TlCMjrv0KNCNMDwmY58dD700nbYZCcFXCDvrSimf15HfAM0VRbG
HeRRPMRRnofYUKQkO5vTtrEewuQQ0jtV+XF7RleHChGaj0YVoDUcLnca1RE3bznLzmPgPGhv1C9+
14+pp+4y39oACOVDjqQiVFCKFpj9VIAY0MIWQRMhO3dHttGfqqfWY4Hjz3sWyP9H2pctx40ky34R
zBI78Iq1VhZBFhfxBUZSEvYtsePrr4Nz5kxVFm7Beo6pra0ltTGQW2RGhIe7U+5UC57nJKwM9tZl
44GIUzjn6ZDfZbHuaRr0aSIMyTnkHP8oPdTJZvSRYuBXUBqsOvK8f/DywOlTFJDG3rRMkwhxbxmQ
9Dwdau9dNSoDD32IoTjgFjae3MfD4c398/jnj//en5ITVxrdGvf1wlCRW4YIAPLXIGz66dm8eGtl
kLEHgVaVn/2P3OE+eRuK2tbK1rl9ZqG+i0ZcwHtE0BOwz+6x5Cu/o0N+HnfSa/sRnoIP4CtcecM9
jb8bu3/23+BYjwkxitKK187o7F2ubypYn/mZ0DAGQmM2gU57scmqUMzPpTUcUBXYBy4A0lB2wU2f
HtcAlz+523vmGLfKj5BTSmQF5rbZJvMGqFmbZKs/0L2yhRrmRrSqF/mhdiBT4TZu9Jy/6GffJpv2
TY0N7YH7lb6sLsDaFDAOmOhRzJX6/E0AwJeOYlZu6ACQbglW4fgPayKni+t9MeOM9y3LLqJRoeZn
jmuMSfPE9CiPJ6k1dfoi9ibIq+9vsNvX5vUKM5d6yXXqAB7U/Ez8B6FLLbHaR9I/pESejyo6vNH1
L6O4iGwos66REoyiSkl4rsHZw7+Va2muhUGANAHPNkiaIggWmUF0uQ46SYEPz7L6e2geudyN/DXI
0cJhx6sf1UzwM+CdyFK2DnKmD5JSxOeTaEn2k2DUKwHVbVoSscWlBeaWQFoy5/wSFvjgCX1PhhY/
8umRjG4h/9YEpzhLwV46yJ86RJpQw72/DxZSJ5fWby4LVKQyQRhhXfoIKrN/Tf7IzrRPv3orOBri
ZoxtaRuV2/JFNJQ1OeuFaxizKoCOC5sEEDImUy7ludiKtELIkxk9gp0N9ZQ1iNp8cC59C54YyMXD
CCgyZYiPMOe4nvqoVoqgOAcjZyTyg4aM6MoUsmeXNcGc3bz11SbIYCI/9H+5bwzntXoVPrNd+Bwh
VpJ3iW9Mf9OH7LE/k5V85E2i/1/G0e+HmcQY2QxDR3taaGMM42dxX76FZvisHFKbe8RhCI21m4E9
cay1+bRcXH1JMVTlMFsDPYA1NIc0RFqje70/oeyrfjaCty8PDSzkm24gkmCQmqpWIgVcr6Y41UuS
mcOEFqk1EuubyJ41NO/Pi9FUfZNlZTUVZ9HwRzPYFy/pnt+VD9pm7YpbNcVMnDKRUhNAzHTm9v6x
3KanwA0O4VNsrJEfLq3Q5eTNk3s5Jj2B21VgSJURsfu/K/SfJO79BVrcdCjtSKgC4wEEUZdrI7zC
iYnP88W530mgyjS6r/JNfwGl7ov6KMdGtlI0uYmGsFBIdkLwDolIJO4kZqEobppyfpKcxZOQGv1T
7WknvDT34t/otOaUFnbflS1mpRrQ2wchl1bnZB/tGsPfVE77tkawOP8QxitdGWFWKVS0ATz/MBJu
00dxQ07CYW3LLY4D6EBIYSKWRNHreo0iANCFpKyq8/Tdf4oP4ZdIDeHN/7y/FX6aMpmR4IpHURd6
eOgJZgvigpykgKkX1Tl9D81h/+Q6zrA38FJ88I0309vERru5b3Jh7mBR4wm83VzPZW59MBwmbUDq
6pw9BZUhnBoX226FuHzhFM0qGIhksNnmPrjryQtyLqkKjqNnwh/jVDcIgOlBsHJxLBlBeQ7oaaA3
CPQhr42AsiTjuzKszxG/jYEOA6WhBiDB/dm6vf8QLs3ZexQDETGxaH451WlVVjmwIWqJgmMKLY+i
TVP7/2aFGQppOfTMg48a9cZnTiiMYhhXxnEDAME0YSA6fABKHwiImItcLrQorn2YaPndJH0STncU
wVQUpKMey9EYncbsClMPdpwIDq1tnq9sicWJlKBCgL2HsIitufCJkshikNXnoYOgOaQ3M7OlI782
zGUzwNQDWoxaKotzkcPWH8cA8BqKzlsZlN5mMZl5Z0KLBRBJ4Z0kH930ga4ZKFzya0w37INsnmOg
bGbHjhZsAAmvd+TEZYD2+cBnlCPdyOTNV2J7FF6hCL0yzNutf22IeTLxgLAB/q7WZ7DumRn6+LoS
3R3u/U15UxVlhzN/xcVdyMl8oYQFQBCyAboQpz4OX8GfHBTe23wDlBJqgpFVuhu1NwaHWp5g7EKj
NWRrzr4HSLQ/t/jt/W9aWl5oS4GKZab2vylUh1MhZxmY+M61GoVPvE50a5rCesVF3pRMfkYORD8u
EbAN6qxXVqdxCjWNa1BM0Hb8PnuyHGLmDr9XkXkCBjXdKHvUfAXL1Lcrl/UPAOz6RsDaXthmfGdb
dQRwWNgGh8fbEcVos7ToVtl1p9pBRtgptp+Fk1mvBFwqqf38+/4E/zQz3DMvXC962pUi3wZBewYE
09Hc8iQjRUTccuunBnLsjuwOG9XsHRQxnoTD8JDv1qreNxgBdvbZY9RnQ09EzECgmUXzpb4N9c5X
35vQUd9iyeRDBHm1k1RGzbs5N7lZA1Uzi+S/RxHUrMUBZKKKWkAUjLOKOgYPgalwVqbjT6enNnCL
4Y8MbZIeZPjFRifO/QlceKoiNQDINi4lMBij7nk9gXIfK2HUAjsSlGZUHurAVrg9t6nf8qN+WLvM
l84Dbj7QQSHdNfuea2NlyxNacaQ9k/azkxKD7yPr/niWfBqeJShcAHeD1jzm7RjFkaQOcdKe0ROa
7oamyLdgCqQmaXXdAAS+WrG38FgF9Av4G6C/0GvDs5C7ekzQ3p5mLcIX2TjGz/Jx8wxI29/7w/qp
NbD7/NIMu8nUVM25GGZGF+21O/lZ/ub3jnPkLeWRbvyDK38YrmE8dcbTVrfjT5vbeh4xwg+vBd7j
uTRH4+/K0MX5bN37pnm1LxwuofUk6y2+SRmNRNvHKqBlTyR0dFQxUE1EJtHLXlDVKs+T7LTvkC8A
vREQ2apVbUawzNV28yLGe/5vw29r4Uu3BNmgB3+0wrX8102lcz6jl9PH3A00q5u8qdP2LCT7ujuK
pQlahb+Bk5u6ZfZGv8fvIKdhxHZsU9cUniwv5VeO2g+a4d58MXtTGDrCCX7RnvvMHRMXwPSCfAGv
FVBT33C6V8s7PfOy/lSVkyH2+7TcRuSrVFIzVQ3US7LMFLn3STOTo0otXbFG/akD3j2xJQTM0q4X
nKwH4+vfckt7MBAYPOfS5FQk9qCZUK3n24ewfBj8x7gGJXQN1UEQfPRGCqWZP0nmtgettCfFEbfR
dxxEey0AptkIhlUqntsMiqCCVhj/oKg2F9mv902t1x3o5tv6/P5x+gJohjOaLfQsHznjCyrFKD3P
5Wdk9zlQkQSgqJp/FSb+G3/IAVT08LCzd8TYfaabF9EGJyKu9meIOAB0NSJl/a9f/SY3cQbuH8Ol
0w5pEnT8SniWgpWQ8ZYtpVk2qCOeheo2JeQ7Utqj9BZ/qtxG0Z2cNmetfY1jurZ1bk8aygLC3NEM
Dg3EQ9czJhZR6iNr15x7uZuMeqo+pFh/J3Fw1KOJrJzrpSsBJKRglUfpCOlctgQsxjTKW2XG7Yrp
PhvPtVxbJZEsFZlp5T0WT1ln1NVabnLpJXFlljkelVgRKsxwYf0ErpnyUaqM9DnZBS+K1QO3Jtq8
KRjcllg80mzctgYnTbUJ/2kxBJ4C5Zw5wTzja27kQXo1KiUO3JdngewiQ9ccIQ6s5mV8BsndIAKg
YCNAPEnlyut19pWMb0A1TYD4DfBDEHtlVjgb40yiBO8YTj4WQmDUwhpm6AY1+TOyCxPM/HJhhZzU
4DfnindLLCVYSjohdLvASbhdaRYlnr/9V+cG/ev9U7OQNcCcXlhmkhNKGQt6FmJwCGIcugUdNU7y
n874/ga+AcvJmxSXVGDp+LWGw7ipj7LDZt4cghTkUxuGAMcepV2HPk74lGAXwqcADy+8ozcLlJTO
uMbneQMYZO0yQXKv+jTQOEx3bVNANUJTMXlABpODDBS8mCEg8Y3Cyb3E0gF8EVYKpzd1BsY8GxPo
mR90BeiEkYIsD9yD+qA/DW/qg3oc3PZLfwyPa2m7/88qI4ULuDUaRVgUMg2ETgkGnBx/MLLX5Kl8
Dp1po5vFd4jBh0YGzYhf4vm5tklgZJb/oNn399lConLeZ//5AmapiQhEQSZhqUvRVlPTdyE4lm0S
MH/Ghi8Y/olUNul/r1hdus7QpILa6dxtB1a2a+esccTPxRrPIP572CroZ4Xy/QexJdGJgi3au8kj
Px40BJfPUnpuayBiBbNJVtZ79g+3/uM/H8G8xfpaTkmoYPK1tO3tkIev7iOxMDulfLs/3kVPNasz
I1bQwFHNWNKDQReKUkZ7xfRHKI6ENuZ9A/Mq3QzlwgDjCnWxbEHaRJrzcODe5Y2MQGg/vSgrE7Z4
y/2oTP/POBh3yE80V8Web87JX/Gbe0/+6C/aQXquTnmxMqDlfXkxIsb/TWNeTpEIU1NrCB+QEMyO
aWhWgAvvyWE46uC9+3V/Dvn5R7KTCKYhlMGgHo5MLeN9VAKyGvBvNucSFL+/gFv6le1kGYybwysE
d+q9es7eghwqeSsZj8Vb5sIwKxUn1YTDs0JHJwiCcHpQXP1d30NQCCHB38yJHtcUw5fczpzCwqWJ
dxE2JbOOcY4u1FxAxNdURwTVoUJdOX6h0gutpk0z2AUqS5DRSAFaHY2BbCTJpLloQLO3LXY08808
yTdF7hRr1ERLU3H1Zcyytz0VeX9E0CHFG6Hay+g+6R5D4VeeQBnoweec6ldznHZp/HV/8W8cEo++
OYCQZ5oOvFXZRmSqhX3T4jnloR9NB9BfMXEJPrXjY+VTm+99dPSv4cZv87XAVM6Ew1gBDcxdLFdH
FNQSCudl7YXcKRg9X+esQTrlDRA7dDe+heDBUw5F64ggftateHRJ++f+qG+zYPgEwALQ+TazhwHs
de2Hi1ILw0hvaq9V0XZscOCSJB+p0NhhQRxe5kxFRaz1EI3btNqqoVVljwL3dxpHtG5VJx2qMr8D
Dqy7ZsutLMiNR5u/DB1IMwUMLiG2Kj3JTUvRN1p7Yh1anXSouL9Nfe7H90bRNyKuy/szcXMXzOYU
kG7jBY9nwM+JuYjLmyLjwA7S154SJJBC2OtghFHqNdzZfK1deRjGisBMt6xl6agMtddnf9WmM5oG
DPBdZdUEGSTylCROLGxyPzOrdpNPL1ABWHGrywt+Mc75Cy/GSdpQlgO0P3ttZcZh7qpcY8dVDkmq
cVtPhcVHppSUxoQSZfLr11AdpOSjaV5AKWP7oeUXO0mtDT1+RO8ZH+Sb/2IRkIzFhiRgzmXfX4WQ
k0iJJyhgAILQBpvBr8202/5zI0h2oekLYHkIPzORdKtpEW1Uv/Y6jfuq64huEnVKXdTU16gdbrOc
WG4IiiBcnw8XINTXk12LbQhiNb7xOtJ8KJFvB8NxioBSllwhqE2wScydR+Imz6xafOraJ3HYye0m
eqz2sY/uqaw5TOlzKDigQAo/IjO2e/TDZv6pq7ZF5xaq0YP3ozKrag2xsbhP5qfZDACFtgJLoVIM
UFyedLXxEo7fg/PJ5vrOGMPxKUJzi1RIZqY9cvXfWUA1rPE0Vb8Qhxt19NhHQBZDJChJHeG9RXzS
lFYqEQs6xyt7+faJgOnVoS2ooskHlZifBNbFXpbGMa4yuW+8qrcgXpLgRjqgi9y3O2pUz+pvQDhH
6/7mWbgmrkwy/rLh40BWKExCNzY7tsAbccOTOHodApX8s1/tF5w3I+swZjQw6tMotUpsrSuCg0TG
KWi99m/ToDleMfSnzH8aH/uBGninbiJ5pSFtwRGCPQFiKmgnmdswmXhgEIFSzeV+8JDNmays7NEv
EggJFC/VNfna+ZXBDG727siho/UYXQbMq5gUOg35cRo8YK6sUoCglR6YRbVpgxVOvcUxXRia//5i
o/CdENCyIYPXNa6alkYT79pxjfXo5o2PB8TlaJg3lVbXuGNrjKZP3oL4q/Rf72+92zwaY4DZe6PP
K1EcwIDMG7y66VozHB20RaDsCW7c6aF77Vbe+7cLBB6D2YMRAZVxDO563iShTRPVDwevKKLCDeUy
2Tc9GS1tGgsg04U1nv/bOx/lDTTQIGGH3l+o617bm3w5BiSDDl4QqZvmlEqB4fu1nY2tNSXY8EG8
1gV+u2gAMACbIcAs0ndsD3YngaYKxbjBSzUdadMILd9Jrq5ZuY0swITwE1hAdh1Oi70IxhRskVok
YyK7St3SNNMc4BgEsydlYrU0KzcDxyWblCK2qMf8b6e1ox0NamcEEOCwweIUGGgx6RxA9AJbS4bU
FQO6lmSep/f6POIrITcqzpk8Dc3519MfdXKkVyCt9fSyN3Q9MglQh3yvWVrvxPoaC8DS1F9aYxa7
1vVaFka8e7uqsIJa3kh1vgIcXRqQIKD1FI3ts6oAs3+hMCq1vZSMngiwl/8SydhGR0V8JfzT/bMp
3D7s4J1xUCR08+PtwqqmJqkfyVLWjl5YFk6YfhDqQMHdiBtzONFHNUB7g/YWar0FlSEc248ofsoC
N9b3YDoo0Xvcfcu/8kg1tJmTY1h5St+6P/Bw/FTTZWTCUUa4XtceKuH6WPWjVyXBIZIBBdGr0ajC
fI21fWlJgYbXEFgiJYsjfG1IKVpV6Llm9CateQgkuhGy8OX+TC+aQP8kphn1BBi6NqFyoEOVeowl
5EOELDkP7uGKrIptzw9x9ijMWFhcSnMjLAsNGwuFr6gij17hQ0rEh19wA5VvLCoXjRm22vgmR3W3
ybmQmtk41jbEV7NdQ2ltZk0sWPcHvbSAiM+gYY+IHQeTCRvStC9KGvOjJ9fqScbGSdvsBHoj976Z
BXc/C/LyCti4UNlmIV1pqmJvKGT0oj58ysGKkUy5TennuMY2tnQuFagp4XKZi+jsO3+Sa0WoxGTy
6i7+QxPdyvEvA3UiS5j0c9XUa+WZ22cbYvoLg8wJaBohELU+gMG2cXs+NvnyW8rPKQFw2xC0b7Gz
70/lwtsUFlF9AqcKUPdw+tf7dALBY5YBqORl8Y5vRUvgd76SgtGsMQKE1YH0e2wlZ5yCk0ribZ0H
K6HU0jlBMyIoFefMEd7J1/b7mK9EcFlOHjCUk0nFoHRB8bsmRnCbsMfFpgJvBsenq4iomOM40pDL
qkhF8kJNNnxpdaNFI0NoLD9TjPhZVF00LYOFyy053S3byhInYQ9mnxql2Sj56JVNnFU72ojPK/N/
+3DGh6EvB1Se4EPHSb4efybUDc1lfNjAnRTAWATRDDlbqE78i1g6kfzRr+V4lw4pJgKAIkCz0fnE
xJWChFJ5IokTTk9gc77oAFOxzdO1CGTpkM4duSDRFMGfzxa9BOiyDimZJm8YuhTN5THYK7SKGkoI
AqU+/H1/HhdeZHh8g8sJGSpsZFZcrwnLRB+agHh80RC3iJIXLeVkkwRic8jyOHMzyqt2Jw1rjSsL
JxaGwSAKyWRkY9m3CODOmjTWIQw/Czt67l2hN6d81/zl21/3h7iwbleWmHdIRjKRL2MMUc/ybSWD
8gPUkuGoPt43szQgFDtmIrS5n5J1CFKWTnqTF6OnHVMTZ6R6fSpkUwzNghj3LS2t2aUl5rYYcxDf
+AUs0cTRlT+AEZqUeAn6t4l2rjvnvrWlcQE1hE0P4Pkts1oQlqSPdTp6KkltNQwAxOItUbNGDYrW
5CkvUSD1z/dtLo0QQckMxQQlzk3XFGTjQcmbCRghOhIkb0RLN5jjchBUOl28AtZbs8UkzNJA0/xU
x91LTPJQAMcPmgphX6xYWXKkaBUAllogoFIAR9C1v5KaQs20Shq9UQcAsS1ORZ9b8hA7fqxsk/QQ
czYFAqV/lKPezafmlUPGwf+tKw9EBtW9Sb1R+91O3/cnesHZXH3V/PcXgfPA8T3HRXgGDQE6nrVu
K8QgxgE/WALi4PumFuf5YgKYY+hrOITQ8hy9QJBSo85R9RECCEciEsHOjXss8Zoi7sIzBCVXiNej
PR5Ohn3vjHmQxOkUwWM3xPMDt/SJrYfbLv2Cbvj90S05mZloEWIWuBnQG3s9kT4/JR0Vi8kDuK7d
9L42OpyEUDAWp2p739RCWQHwWYxpVl6d3SezY4tRgd+cyslL0mcqvGbJn1T9bk5abEXTQ0NfU+4t
L/dNZgFTCSa72L1vf2moeHgAqYj+WOAymHuQaFzdh+mIWZWGxM3y+htqqYE91VAvuG9pyfX8aIfh
itBwHzK7UwB1nz7yuHH7wcyexOdiPIn7SYhAcOAE4doGXRzXrFT2P9aYDUqHqQy4Qpk8uULtsQNI
WIvsqg1WYtZb2N2cjcDFjpYKRJTo4LjeKs2IB3ogcZMndRbU3QnS7aWn679yWhpZDaBXacfypuOo
2ce/aW35yI4kj75oxMmuqreVEBvg/k9LU5ge5OEclZqR9OpRyVeCkqUDi+wrEGloXUUHCLPO/lBJ
gyb7kwfENjFEKj62oJ43u4Typh5GnVWDDNsstOa/yBKhxwAZG+RFoZrCpn2rsS5rFdx5nvoOtQNJ
qC0tAER8m1WDlb3d32ILi45XFkreeEsCi872DibodBoR/BEvBJGgzYcZb5RNEdm0TcvNfVM/2Qgm
5kSZC+rcCIqQdFPmCb9wtnGs972i9rynqcFZSUlmFT5ezunAC+Y0UogJgmvcGiiHRv5JAUOlPPFO
S0m2CeDInmg05BDBjqgxtUqy1/D6ddSu6x0xigKDpnp7jAUpt7SUpxBwKDQ7py2kpCbF59/Fbmht
ZJtFG1iI7DEdSfg0hIEGxdmusFL0e614qYWbBdwWc0CLlBMKb8wuL9umisM2F72iPWQNPWbjo1aj
ZKBpK9t0yR1eWmL9URZGRTV1qehlqgP8AgCkE15C1A7zYsNHD2oKZjAoxSWhUUiBE3+M/r7NR0Md
uF/3F1jC+jHrO7PQIiYkUPZGPeh6fVvU/qiu40MIn1u1hAT7GiDuFreFY3FpYt7OF1uo4bJp0PNE
9BJ5rxQPKkWDAd4SfSu46nAY6gcVSEAkVdPx0CijKYCdKLZFoH7ip/9mrAiHcKPj0mN7qvikTupG
qURPJtxB5DoTWuNrId4cQt/O539sMFsopi3hm6YUvdHMRStV3MwsUlN16S6hduVb6fv/aUzsRhI6
tFelGcYUIfUuA5kFCPZ9C7f4GmCD0JKCIwG6HrSiMUMSB1pOWs5JXj1sB+VvLb01hjT+aSH98l0J
Nufct3fr3WAOLWMov8xehzAXaN0IEw1B0OdhZzpRfhqyDUnrFSO32x6KrgTqVgpcJAqvzNMH8na1
koDF0+tDtK6PeQNWblSVVo75PDPXmwHUA3Cecy0J/1KYfAtXZ2pQcIrsNY5SgUZ+OnAmF3lUfn/h
4zV85MK8oa0SPSDowEa2U2WeAmnSBXUSBbKnVNmhAnSMs3Kx+8eoWqjVqUgezULYuOXY/UYHlfSi
WmNIfkkdiFRT6GY0YIGFLNAhH8LIVqRJc6qk5zd9qYLqrVXDB1VsCrcSgmLTy0m8spbzwNhZRtcd
Ekq49HElMlcUnWIwE3Wl7NW2pr5zxKik7x5wM869vzHnjXdtB/112BkKcmig0rthkWomBZTkNe9N
oSUT0Si+lcGRx7UWh9t1lIAQR8w16w+gt4YZTjjTH42ZwiOCrFIXdGqQkKSibiOfRjf3R7QQ4M22
5nMtog4IqA2GfOGadVyhRK5l3uOnt6jW38QhtgWU1hNi9bXdqZHZqrWBlsVGmwC7ciNF2CSSURTb
iANA60wlKwH+pvt9/7tu2C1Q+EIbLzbyPNN4RjM+oFJA+x6hduX1INFqwATa9o9l9V5X01fX8GaF
nGXagaw2IKYYn+IiQuHvRKu3gvTnCkgRJRd+i5O2EnjeHmfgoSRMFLwhMv2s0+C7vqcgOhQ8ntup
WWH0YwF5K1OjoVNMrwNnlOOKd194J8wmYW3edPM1er1AQx/kfIy/8bKnscsA1vetuEhjIyCJyTV4
N5BYM7qHSjeURDyFvU3k2PQ7dRvQduWY/SSDrvc/aI3ADzw3fYGbmN3/WlUkXT+GktdTX7cFNcmc
yueHTTdWtVdIJTHKgvOBFpM6w9cKZcMBsY0+1L77u7I9Zu988yU47vys1wbgKhNMJrTOlICLJE/l
B0MObZX71aADu9ZigweDcPrQmGRfQYhYte9bvt0BmIILw8xriTSJKtYSpiDRS3BKjgU6XjJEsmam
77jksQ5X4q6FjD14mVH1EORZspuwqWxf43iAoKjihYciPLdjDwJwl/NipCC53sib3JB7o9ZFh5Qr
kIsF3wDTcHcQfJg7mlk0dCJmPhd0reKJamREmWjo0kfvA8QC50BCqBinoJl0aGmLtRF8w00U1C6h
lOqXm1E6RvE2CFJb14aV77r19vNnwdmDOQWCbyw+Q9CiJo+lXvE4WdiI9bYMQIk98VZeyI7/z0Gw
vCzykKNAK76Ercby2nYhL/WiPKpeixbY6kDBkzpnE+PRiePnEfjfE+2PhbQN43Gv8muPydsbRxYB
syHInGD9b9KzbZ+jRKJ3qteIdg+aS8V/7qBA1z6n3e+0elJfB9Bl50PsTnMf2BuQW+Ow0j4/3zbM
Ubv6BOahRNCHTYeoVz2lNHnOEZJXYE+RPD1qzT4GR/j983V7910PmDnYosZPOcdNqofwVzH7EpJN
ajkCS6IVawH7LagXS4sCEd6BeGUiccs8zvq8mcImk1RvCNFUWb6GKL0pe34Cllsqmi2yEzGAF6qV
+sekfbw/zsWFvbDNzCq0fWKw04qqp6tuVD4W/lMAFfgV5/FzQpm1A7JDxDEBaSI6u+fZvrjdAWGQ
8zoV4yeJI9ghVepLkRWofgcehLyOK0uPeRSSm0oEpiNqwNd7rGp+eIvKoKyMGJ3Q/mYgdfRZQbDm
jdN1qMqgyJI/xNkANoeuGKFVpON/DqycpOjL6KIw9zdNEhPNLKd00iCWASyv1QW9+getyVFpgq23
yMxo4OmLJvfZuxSO3GcxzdkAnIJJdWMxw+0u95Oq7EAYwrWOJJVIE/IRMIEml0vzD4XgvNknTfrZ
TDW0icD4AbJS0YdMUkoBRFLCZHjrSev3Vh4pHdo0RT4z81hEt07RVGpuJkpWvMfq0CIikwvuMQOd
FzjCUCCVzRE6gtrjQPF2/wOKchGboB+QwQACfPyiWV/nxpD5cv4wwde9tXWbgkQebRuHhE/Tyiyp
n1lgHutBL9hq6QCKrIY7TEQMIB6FDFttKZibxOrlqf9SlLDOzDrrUHxpBaHQXW6SpeAz00t4HNLK
ReVEhQR+zTErOvFlrKX0MPpAqK3k+pmTB/QPqoO42P8tPMlED+ogjXlYQN9STFEujTjFa6O8M7R2
5e5mbtB/2Zm5zzUI3wDkz9gB54w/TRCLPRSZr+/jUddMMRtkq0qyCAwnPXWpXmvbQqgsjqf/kFXs
f6xD5QAxzFwRZc58MmaJH1RqfOgO+heqvfdPNeMrf346JCIQIuO1NifMrs9bHAqJL2ZTfEjT0aZq
s43kxuxR3MrKs1C7hfLPEIQ39hhvqQ+BVqkc7KnYoxKXoPOvMFbbhJgL98YK8+YpyprPOZ5Hs7oy
YIX041TrJ6Vpdp1ebuJkxTPOP+3CZ/3LGiIRCdlz0BazJfKZE2mEvEZ8oNJEzCILBlMc+Mm6v1Js
TuNfZsCWgogRsD7ASq+XqiyKrEHbb3yo5MKRyIYDdFAwqda7E3LSY5pa6EK36ngtucE4/hu7899f
uOSyDEVOVLBkSvagd26T1Y5ePrbl2gAXp/FifMwxk9OEF4pqFgMejPG5X4kbl5wFGg/+d/bmg3Ax
Ck7H5dnNsyfUyFNynyQgwP+tceosWgEAclaNghwOYY5TX8pxNcgcDqteur1QG0om4Znzz96T/1qR
CyvsIdLlED1WAbo5+VfFL81GgJtOiV2Mf2rx5f62WzxKuoZ6DZInwLDOzvFy3kgNNwtm4QOS0LIh
yiAYFJOIWAINYhea5CCPL5M15YSlaQQB5uxwQZ2AyPXaaJD7PLZZlBx46U8DfXDkztFN4d0f2aIR
cP8hbYe255teQh/DzUotTw6DxD90MnkIGvlhAK3BfTNLEwitPsjQATiNQJRZrC7LulFIquSgjk5C
P1XpkAcWyCOtZK3na3lA/7HEeL2+Q0MIJ0BSGvtuC6o8RJP3h7JoAFC+WVcIL3z2Kgp6cWjLBgYq
ktna4JIRXTfByuZecjcoR/2vEeYIKSkoWkhbJIcSnTKJXQQ7NXentaTg4lBwpSL7OAerhFkVEYDl
KSE9Fp/apMLrMDdD3Ob352tpKHikz41XiP6AZr3exslU+GCYlpMDDW0JrZa+qSMMF+z7Vtio98cd
XJphjijBA6tWxSg9EIoGcySZepNO/C9+LFDznHzFh9h5llrIUIX24LfoMWtUtNxLXGuQBmqMxVia
ojrmLmJUzm6oAuKNaAisTpw6Ux46aM2N4nS+/9VLC3Dx0WyUSvmyBFITc9N3B75yxcnmlZV7eelt
M0PSZexVhMM3BeAujoOONijiKvu2famk6CTUnYHgFHKZf3qRrizE4pCAU9QRuiBHyXZ8VCQoipbv
40OmN7HVNTLZixTEMzqNZff+7C3dlbPM3L9NMUtOqRQPcdzGh9pW7TX+u+VxABYHBI0GRi/mwp/S
vuXpPG8peuVRDzDDcjL1fsX9Lh4OlGj+bYW57qk4BlMqwUotoJaalDt5TE29/QQ5y/P9yVocD7YB
Oi9wqeAeuz6GNcD65QhajUMTfcqqNwVen/43gwF4a67NoEGBhaUoaVuNaYMnILp/x14y1Antzbq3
+nxeCkVmVcF/22HclqTXCSdMeItlrWjLJXoMOXStcaNZg2UHQmymzoMaM1yZwMWnJ1DiwDSrwIn8
P9KuazdyHNh+kQDl8Cq11MFqh7E9wS/CBFuick5ffw+9d2fUHN4m1ncXmF1ggC6RLBbJqlPn/NVg
tKBEA6lBXJ4Wo/aS/A455T0ou+Zxgv4F8ZLopxpbnt2h8/X60nH9HO8S4BcBGkAC93Lp6kpNZ23C
RSBPU6+J3pxK1D3BdY6NBfr3m/sNslh6m3R43M3R8zSfkBx2p+Hz9VFwAxEt4KIZ0zA1lk8yIaY5
mSmecHa5l4kXodFX8Z0uSCGgJkIN8a4b78Xi/7XFzFg3jRmAFrCV1cALV+Ab1O8AybL0NlANEXCI
uzw0rQk8JioebD4qMVeCxhNcoexYlsFcWt5XVS7I5rFKnu/HG36adtHhtoZSxuUKWTPtE2zTLESd
0LE7F7m8jpyC2f4uqX5ffdYfQXQn51/QX55C+q/TXDBszfOunjI3U8vg+lry5peyggJ6Rpth2Afz
IPXrMudFFo5y6ZfFgwpYxwK+PLsAesoRXCB4zokWeqhB0e52JIsuh15FSPESGXfH/FjJhds45wIq
JdcHxAspdGNTJW1w97Kv10Vx6miGhkc49NIpTQvQw+R+3cpuNiothgXC/qJ3K0MSdYrznAcgDqA4
AHlFVw1z0evNrFcaGekbeSofS6zZNGfH62PjLtbGBBMus0E3BwnMoiGSe6alPyrGOdXaoGwGb7Y0
wWKJjDE7r6DttZJh0HRUkE1QbATTTkuCWJ/DUbcFxnghZTt5TNiShlmB6jaMZfVyZ+TrziS6m0+F
b0W3XV76uSq8ZnKdUUMfBK5SlCWKuXMUtMtUrbssLDrkOdwS2b3B68DjCsH3RAUW0ixbkIzbRQm6
00FBF3iqdFB/XSr1h170VuOSpAEEFdfQ4WfRWt19sWQk9Y1pIQFNvULiqJ1eY6cFJMTqIvkpmS0S
ueaQRfdDrtgRNjeSjmcpy2fBVZE/NgevGpSNQKfIXHkUe86yAcpvwPshP6S4cX8AO4tgp3GNoNcK
iE78gy7Jy90cxaj9LkjnhVKUueq6Rw+jK+vfr7s8d1ehAPQuEo7YyXqhlJd4cWR4BE7QGiKgZ/Wr
GWD861bofLApL8R7zJaNvhioDV4OJbXXobWhrRSiYWKY0KQCEN1JCOPhjgW4YssC+FbGAXBpJZm7
srMshD+wFTre8HR9DNzloL02KNGAF5SFhaQ2+Os7G79uOM9Zemslrdsnn6/b4I5gY4MJ4LIOHeqS
4MXcQcDzGFWl5DbE7nbXrbB8W/8ckXjLUrATivxsanDtpQggRvpmXoMld7/a58UdYwBXD8jR59kn
4yAXqScPe+P5umVezAMsDWVGPHjAWses0LyAycDMTRxQpFj8Lh7AM2GV0GYf1+pGmuRQNUqRBD1v
3bY26d9vbmzKIJdp1+vwvXIKIHZwBhWI37WzYFL5Q4PQm4G0OCoNbEggXddOk5WFia7toKO8a1J9
p8rlvTPIbtEKahksUuF9CYFUM3Acwtn/gkJBx37U63iEr0NSdrxNIER0akuwmZwGc99/PThP11eO
N4vIJKNSTLvOIKR8OYvWXKLW3SNp0FT3uakiJQpqirTyr1vhTSJUQoGNA6wc9yXGSk200ihGCWtl
LDv0Xi8duOecm1EuwroqPxBfaccYiISBPECx5HJIqMjhKblq0LpPwfXX7HvIjQ+iBgTuiDZGmFuL
ZJoRsi0qrkvV7KUjgJ8kWLXZiyJ7pw0P16ePu0g64GEAaNONzfhgtZTp2CTwwVFu3Wp6oCW9UYRO
EBmhI97sp7RyskkuYSRD+S5doz361wEWI4L9JDLDvMIdLUcZU8K27Qd3TvaZdBZJeYosMIfSWKxL
F7c0pQRAUT2C0R6SvsQSwAlpSGOPPkg0/bsmbOJqiY051hpMl2103ghKvXb9QI2MXrCQtEIVAdHn
ckGMKTKqyKKbJjVdy/mRptmuBHHaB3zLhMIB7UqkbKuXVpSy6R1NwjgM+a1szzEZQFPwoS25McIs
SU3yIbJzOwtJB1YSA+h0sI6LyiG8ywjaVv4dic5UC7KaTE1CI7WtnJrveXSj5L4IesG1YYHriBLp
Uxmpy9lKAUOwuyLC5Tf5og1vpbafkrDRBSsvssJEMGWxSYLeUwRl5Vzu0KmO6/T9OAqiCt8KeuMo
8zrttL0cSzviBaumaR52RnlQk1PWOxBQ3TvV9+seRhf3r50Cie1/7TB+HNsE0hU1eu6AcXBUx5Pr
Dk+UxbUhpUe0H/koe8ILl2hszB27GlDp7rMCufCX1Hkebi3wkID95PrAWIjb+2GNhD4uBYC5UWDt
5QwCgoPjEnMRluv9aquHWQM5cHfMe0/r8V6R3U5/rdenZgX0TNP969Z5YQ6Nyzi3gdCmlHeXxvW1
xCvdmQFHgDAy6GPbs0U+XzfBTfjRnmEVKReQfrBdlGYmK52ToupX61HiqXK+18lya43gkMk/acvd
AJ7REphOo/uP3VB0alWUlpAPoP+DC+3l6CDtoqFLBsFvrb5JwKs2rpGfetlDefvt+iA5rgLJSwV5
OZhC2xXjniuIL5Z5btASCuQ1Un/60AR5dihFGTm+HYzEhhStbrEKsM0q1WmjtHlo69LzrHffx8k6
lkt8qvAcFXgmxzcwpj+26LdszvJYrhqI3vZ5aPUng/gYVTIKYhTnAnRhglkgtcmMpbIwnLHBAVgQ
sO+pWnrf5tkD6HQODsRqrq8T58AFgB105zqtOwKrcjmmQtOartLhi3LyZQVk1haVNTlx6sIAM6Lc
zjtt7nFvXCVcGP1GXfZxcbTv4yoJzLbb/1e+7X98nFI9QP8G9QKWrLhue0PJIWcVTrH5KqnGPWTD
Bdd7rtNR1QE03IFOi72lzM5qSfOCMfWDV/6q+5vYOcS14ErHXRnA9MD8BEEu4IcuV2bu5AiCGgjw
JRpeRtsIkvm/X7ZwRP2xQL9g48+rHDtRQ3LsncR0UbtBB8dHdszGAt1RGwvIzWvFssKCqT40gO/k
7S8UUz9gBFUhEM7oKEHBjS+NGKmlVHGO86Kwbuofg3OMBGcCbyW2BphRmFO96FkJA1rlooN1ygR7
kLdFUNdClw4qTzJ4DC8HILfyqKNMjAHIY+3qRoxGSueQq5Zrgc5Vnx6URX401ORwfevzvHhrltmZ
89LnU1mXeZhEZ7l7lXTkv9GWGYvKTLzzDu/GP+NjztQZKajUVDG+NLdJGJWq5PX9lO/A5HWfG3f5
otwtxHkpJ91EMT0S0ZfTn2duShfmmWtyrIyDrtYw30Z3a/6Epg3IUAygC1qMyusiQa6BP6soKCBj
g7LNOwfXxuXJ2CV5rcEaRHASgGxV6Lznp9IQ0XZy7agatfCuL814PV7KSqI7WD1gLNbhZFSnMj9B
CuS6j1DX/mvuQMYFCM97ooZZOsnS0zZecYzDRDQ9YCTCUrXIBLM8eWJ1YB6DCV0fcP5k1hcgvO/s
UtR2yp+w30NhSSozy0GHtI2jNSsp9AV6KmsTOB8KRmjyw40H71iko5m9XANE2LRjHvb2sx3bO4Sj
qW4EAYMbkGhGELhZtGC/y/dsfExZpDaSekyZJknlrmhQDJFS4z/yX70fpDjdcAu2sEORqrscytKX
aqXUsNIp5g6LD7r7RgGv9rhTFYGb8QaEowg1HPDqUjX2S1MAW5dW0St56NQV9G+sXPaQ/14E08bz
NEptATvQQPkLliStqjECyo04RIDC1qJvlIUhd2RR1ZvnaXi9YFui1gEAN3Ny12NvV0auwaOB99ln
k2trHrEE70zuYJAafq9G0Gv25ZTlStX2sapiZ+IaMn4GGZndCUIZ7zIK7rp/TbDcCYuWm0mvYlUK
iOm26WEZz2a8V2QLkkOiXCbPAzSKvEA/HfpLZHY4Gsma1RiLsGviAA8vmna+Hsq4FpAnxdqrwIXZ
zLMyVyW8mRPcRTQpcyXQC5YfANehH/SPBebpX9TjbGjvz+Pue5cVp3J4k/Pn2MoFBzf3QN0aYh5X
SWwRcCRgKAA7RvEJHafag/GMPPMyBjq4zaYP3LC29hiHTgfNmVp6jaNTR3EcLWgKBC8f3qYBJyX6
DUCJhh3KLI+dDcuQmXhcqZG2l1rTzTqIjPQvUSUi1OFaAi0H0P7Yn2iivNw5TVG11qAgRGvy56q5
d5BVIBpqYIVIKIa3RXVAK/C60oAlYyFridNHYE+Z39+LHdGOcIZMeKzx3HprhNk4iAJZnfYIarFp
IGtwAqHBB1YfHMsKravixWPRYW5Om1QfonEYYWEqOvQGASBivMqG4C3CnauNEebc1GJFMtUCc6WT
YucMb3SDgmlkdz0GiKwwV95JH+OsI7BSl+gSzEfb8ma7gV4aaE0Ehw2dd/bmBCo6RE8HXYlIulzO
WrPoJRg4EZ/Hr+Zb/liumXuQoM/RfhEVm3hhGtTboCgB/AlvUmZ9chmSDOWaFqHTgmJ5LdvpVxeD
TydJZOlhKcvvozmIaKS5ewg+DU0e4NbRBHU5OiWeoF2eZwWO0gilz9lrs87VynFnTq/Xl4xnyTCR
qVeAMsV9ilkyIiVSU5V5ESpG2NXlrk4eQA7sSq2gOY7nGoB2UdoASGtAE/1yRPPU1qMTl0U4+FHj
/WhFDC+i32dmrC5HyW4LjEO2boYqBOw6Hu+vTxXP5bZDYPYQ+rTmsoYsLc3lzNNN9r2aboDR9Qbt
FaUBdE+ertvjhR4QBQAwCXUi6Mcz552CklAJVscCe3YBQY/uDh/A9uE2SFOlQMbgJsIcCmrXdnMM
Yb4wayJ0+TV+aX4l31rQFluVV2QioTruwQrgD4XgAOmPiHfpBMWKm2ddVLAXdfddkTxUKBHEMjpb
U1Ny5/xHXL5NJFCiVbB0PC/fGmamsh0jVSk6GO6SFh1/kMEmYxAVD7kIGMxzQ/AR0uQ2ZXxl6X16
Yhjl4sDNpWFvVado2H+k5EkpD3+bYDy9kOt17tBPFb5PFvGW4TTGb9ddTzQMxtXB2ZPGM4i/Q0iv
TKmfk7M17/9/JpjAY+ZJ5LSgx6UzhT4JzJReCTYQfxQUHYNMOeXUunQ3zUhB2NX2Rahq8RrgGQa5
PM16MxYl9q8Phhca8E5EugAnBUqfzC0hjctaKUdYsucenBCNMuIhZwBR7LSzDFmVuD8Pkdkc1qZX
XtZRFRX2uSP9Y5+FA9U5FFMMSK2HpvyC9Yqy54+tlw0yQWxfBA127/axlNM6JraQXXt2BbXl1dNF
rQHcfboxwuxTyZ5wBFt2EZJ42sfxvJvGB2Kr9/X0gfsQsFm/R8Nc8fPIkc2lMBCJQBiKDjRkXqxO
cOXmXRzA8wr8N+hEcBlmbWQgKmqMqAi1RAav9bmzW7eUJdcX3Lp4CTicEbQcKuNZ/FdKrIRESydp
72ORVBfqn8mj/TQmZ+GJxBvR1hJziBu92ZX2qOMEhOpDUj5HzZuej0HfRW49il5hdK3ZG55FpQEN
AM/B88rs3gmIb6g0wVj2VoGgDq0WN9ru3h68JXLzF1Oo8snbQ1t7zODGgoxESeES2jqE1mjOEOCq
PLs0XbNP/AXtA0AUz/vJeQWvWZBM6qkfjK+OOntNZgoiF3eikeGgDJCQy2V1r+RoBFsblJnCQT5N
iRYMXeRZ5U1vPEaTfrweuzi28DCg/UqU4v4v0CUEKRYbnasklGrHvGsW2XS1GJoP0oSGLKsrKmiu
VbkgYLJiGDT7pVFIPL0GgFaG5fYxCqsnUK8gIZpbvOgzyETAFT47bqPeLXXjOxq5V9JzLo0gH3yZ
J2SUlS9KNfh98qaVIqodTtjBx9BEr2yBJpwFX5mTIw3GWJNQdfqgDIwO1B8gX2oqwVOPb4dmk3BE
4Ahn7j+lYSRyqQ4E/RppE6DrpnN1ncw++rGmA9rcGkFkoC7LbCGIpsn0X1zw0a10eQBKIGGl8k2Y
5AGd6msWlbthNv6jMME/S7mxwgRtKIsSS0thRUPnc9kGCQlKMxd4KWd3It+HzCLQS+h6ZIs4oDbr
Er2dSAhG972l3he1dIzIR9ZnY4Rulc1TvC5KPO/tEUUU9IamT5H2Cj5ITXAscJ2AThpe+0jHsNnl
DPSMtWJhJKOqnTLZf10XUFplguTi++vgr7XfmGHCJ1mMRV2jmYRxlniZcsrMO6JL+9pYvKnXH0Fo
56rxg1I+L/LR6UzP6eZd1HQ7Xb3t8ZhufWcOrfQ7GEcs+9BqB+zlUMq6YzWBWla5M45Az/pDLflR
d7ZFNzdeTAKQFC18GoAiNtv9OKpTUyWKRkKQsbXSTXPMvo2v9QdQZNj1v62wKcsCctFjr8MKrqC4
23kZqNaGXhdkKrhjQZ4C6E60wshsmncuFFSZqZVS8yIUeNbVi++jHuxBT/89kOO4AIoaOWLAL6jj
bbxXmS1p6AeUAA3Aqe9zO/7V9kTdrVEh7Y14QQa7xjFy3SZvW25tMjtmTaQp7wYMDkeGZxbfZ+VE
BsFZwdsw6KZHCxXylgZafS7HZfQzuGJykoYo/oD+69xZPyprHwfXR6LzgiX6lXACIA+HRCkzFCXN
azUuYKbx9f0YSgdwLZS76Ai6IA9s6+CAcy1XcSsvd4sgCTL/2/OX1tNOz6NvHOL71utUdzpae5Dd
uK2XHbPd59ItvXSfH8dXwbdixOze3n4qk2IdlyGJiJWkISlxF+p+JNr+ugEeSEzbWmAeNNI8drka
YTI0M9ujHheYM/g05adcbfwZ3GR2emoNSk5tWeDkEzW4sxS270fKxvx71/jGlaMpi0t9wABV8DuD
Dm1Y3e4F8EsoT9yN36Ov/ff5FrLyyQNSftdHzvcCEBIDOsZhg4Re0SineQWOlwYqv3le1rvEUgzB
tmEJF/8ZIND5No4yNKI4zJlpRmWDA7sFuZgUGOlLNBHfMtNDPbgZuI2IC70VFwXBctn1c/5Jnw6o
QZqQ/kKHZwyCp0VY9OBFKWQVfn8Qs8mcAjKbcYyOZgvq9i36HiBRNauWp0fIPc2Cw5w/fEpdgZ0G
2lmTCVVGkhQyiJ/hXt3i1VG2W9XEzaKvCWjKh7N2Ln/MauVqY6COaTCflU/yEsTKfYWMDdQWr684
d+Sbb2H2fZNCTa0Cf1QIBXJr/TlJ4H6qDpXp1pmoes3rdUHXowHIDrK69Bp4GcpyiD84xoQu+0h+
KMEk2Se9mylnqTlFixVEMXGjfmc50J72Z0rrB5WJaRRkYrlX7+1HsL5XE1QDFLSU4wU/3YyIWt7a
nWOXVG781L858055Sd0FDQ9P3ZOo9493YGyNM36WAP+iFxqa/5e42M3mC0pWnlDDikanv+IjsueU
OheTzF4WHdIuzbxihO0xx8VXVU9deZqKH7IWjuN3QDs+cEKhDwVYU/Ang/2DBpVNuDLWunQgl4nN
058agsokUJ+kQt5HhEzgZVAhwqhB1QhJWzwLtEtLcVpHEiB4aVhmo1cmnxrF8mg1LwLVmzOiiQNR
Go/ET9e3CK/BB1T0IJuhTO1IbDJ+W2hZahUJ2l3n2gmaNffWPIjaX1PrKmGWOmdnfQaz3SkVXJVZ
zsB/wiRuMgA+456GasjlcBU5qbV8UtPQUX+m6oxCYuUbBnGn6qZM4l2b6MByLW4POdp8XV2TdAe8
sQSZCN79A170+yOYYDVHJUk7AwQCsvUFiDtvAk0BWj6P6X9kO30fLVwIMDUgRRWs8eVotbkwbOhp
Zhjtzu6D9Xufu/HokZ829qLgfcA751BSQCsIcHGOydZ9lNksJAgI4KlDjFcIy01QxkotQWilH8zu
Qwu95miyQxIDfWiXA+qyaS1wpsBtDB/ymknja9+rJBxAKSgqBvOi+NYUE1cAgEOdtoapyas+K2H+
WAM16n5gG2yNMLtPr5I1yyYYsdTdyzBB4tgdvXR1VXAAA472cN0cd/agcSWDekmFejRjzUorO7Vj
WIss+bjotPzsQhV1VsDQAcbfTuDmvMhsOQCJoGiPrc6+hiwQ21OMEILmpBGvbKKzk+dvURuJDn/e
UkHbBFrGqKoiPjNeASXj2Mlk8I30WnswFAicFDdrv4cWuZLcQJQgbkqXmLeq8xn6Qu0U5LJ56EYv
WZ9iRYRZ4m0DG5ykABvjPxCrufTQuZrkFuxX4DzT6uxoW33qk7hTBJuNdx5hkwFBCyZndF0wEaSs
Vm2pZz0N1zHaJ7nklwRw/aTbQWDe7ctT14wPqVULDnregqLZRwXjA+4V+ONybKDCQfMHiiBhMtoe
2B4syMwKj1reBG6NMEefolS6MgFDH67tQ71+1pNVsOlUnrtsLTBLFK1I2BgVJi9x7ipz2EVo1DeK
6iSDVKK0VreI6bO6GKRTUtyl2VnCjTUz3LTJqHb6hBY33cUr359yAhindZtOfpyvga7tO8UtlfbQ
q4FFRP3yoq9mljxbWgnN03TJs3CpoPluQ3DjheQeKK0FM8RfZwi0g08UUHaVet/m9gGSCCOrHByS
YAIAXom4ElKKuRJcj0bchQZYHlUT3ALQ0HBpBRoR6phFsJK0NoDmxAP/9nUL3HFsLDALLXXKOs89
pqxSAFSdTM8GCXcpgifxrVjAwCEPS1UhL8cxxHpeDB12hTVbuxGlH5rDmpf99bHwYjcEAn5bYcZS
kKhJQD4ArqP1rEbGzpleUfQb2xyXUZD3xv9No/v95gCFeKh9ARGDLD7jbdW0zHrhgCuElLfI5xVz
dh7AsgmkXvwRZwOsCulrFR2FBjMw0kZZ2UXzP1SUC24MzvSsKiJmV/q97MUBzQa/rTDjwVBXSOGt
cLah9vMBeokQj5Hi09qJ3vu80ExTjNCXQJ8yML+X7mCZWdtbERYqNwnCSeU1hmfkX9GqUeuZr4w+
MqTXXYMbGTYWqetstisprVhKCDZSV427SFWDxWli1x7jQ9UnX9pIVGrhuqIBZBkV00D3E7tiVVY0
2YoRZmXroHu5NQ6z2R3LEroNTR6T3QR/gsBUKnqs0B/+axE3hplFTMCEOZMS57xJW8yHs6q/otHq
I/4IjVsdEDrKU6gyswnQXLRGYMuNHG0PRGiGLEpnCm5i3CUDcxhquIh+JtsCE0cgjSY9YgYKoO6g
pcf5izOCyFuv9k42CC7NrAYF3cwQ4UC5hhJi0P7myyHpZTR2vYQ4aNfETZT1AL5KBy+tERVxiL1W
XnKWT4XrD3m+t0zfaj5dd1DO5qPq5dDxRUEMetPMYy+JNUkx8jxDbgrpdzDif20S0GxXk+VFcSW4
pHCNIdmKDiwkrWWbObysoZ3zTALlyyQvJXTN8tGr+kKD2jzJfFxIRcRNXHs24MmU9APVcnY3ZLYx
GVMPCoRZQ4PrqJyKpfNkaFyrJPl5fSI5GwBIa8gIQMMH5yabUS4aW61lbD6Uy9E9EOcz0kpojt/p
dZQKnEZkigkq3VKliQTqnFCJkAEgg6vMqdtCnOP6iHiJWXgmYgml1AXzLLOnp5jUC8oL6K01P0Gl
wqt22VN2lN3orgprbwyMk+RVR+l43Sxn/11YZYI0rgWpVMj0JuUlnuW+Wvtsd90C3VNMrIJyFIom
lOYOFUbGgpRD7WWw0KfZTiPoZ2QoKiXTt+s2OEcNjjR0B+sO3lkO+xpOoC1j1QY6J/UmmSHDa93I
ceavFQQ9FL8ixTeqJia9XTfKcwwgQ3RQPqBjHnXny2CyTHlaVZqNeyj6srL2JUceXxKtD+eIQXEL
HWjI0qBhggXjFmZrpT0eUGEfd17mqIEcfzJOieXJ0rOQ/ZbnDED8IliA+QhiEszzsVgGE/IKMFaV
nwvHCMiLlkbulBYeAH0fmDx0AQExT3lY/2J5q+tWBr0IxpVWmhtHkrwHCKvw6nYRKXpzR7UxxTzW
pBWyCHqNDUwACpD7l2n6tNh3LfIkTS06mHnOjsYTBFtktVC8YAL8MNZDXkwYlhN/GqHjW1S64FTm
5SlxdFG2TxvpHzTEX7pdmk2JNWk4Q9BF7MZOgzvvAjzN4mVQsSHduifFLwPJb0f+QE8s5VrEU163
0dzLOrwmmdkUp2geriEw/21sPDzpr3sF7wiBMg0COpwPch90y20ucKjdJykyauDFWvKnfJghz1Wd
SOr4RFQG523erSUm2o4JWQaoUYHZrW8hB0NMaCBHs+rZRi4LAqDIFBMAId6VzlUFHpImeauLt7F9
sXUBqIk/bwjk2LpIzpvMxm3NwskrC6OR9dSrpMIDQLas4oAMguOCPxaAxuiLGB2/rH83db62NcYy
zf5YHahGiCAxzR/KHwvMUGytjjsdnhbai/cDmKHo5iPdLUAk/THBXGyjdYCsMKVPitRvSe224/dV
dOiJ5omJOaBSKRNwGYI7oD7qgQHJu8P1ncILaiCooyTlEDL+q2xg1kviLARsH1CVaIcaik7nLDpO
9sOv63Z4AW1rh1mOVsugOlzCzgghAfCrSmmx/+8WQIqNBIuD7CjC2uWetyPDqawZzFmtsgMeZtE+
X//9d5AmewHZGmAucE49SWqUUVoF6J5rna/6VeWhQBcfrPVxIm9reUxRfi9Wfxprr/4CJTJzhTDf
y1I4bnpK42O9A7+wJCIA4fkIiKfRNor7HsBkzMCXRerbzsZ3WTYYaaXXOX4QgnF5y4dqFgpoIBnB
WcuEuanRZmu0HJx9kNyt0XagG4L9yis44+b1xwQzjChWC6eSIPrUF+khVs9LOnnmvANS/y5KgT7X
ItlVAHqcm6e+td3mMat2kCHbV0q205JPBrlpaxGuhXdropgWuBVQAHhsXfrUotVjNg74ptiqzqr5
mCy/lLS5UUvtttX0IwRbRDB1Osq/nAzwFvruob1mzETn8qqOIHQEX0R1ryhNUFu/BpqRLm7M4vm6
Q/PwZ5BSo32AwO3Be5gbQA1xqKpWwZ5ln81TGcoH+6zt+sC4GQ/qznjIvMI3H8m5v1t/gKZwp7sQ
BdtJgPX0nr4rAmsvu2JpZK6n/fkotv4+SwVk1TN8VKRiE+npAddub3T0A5HtfbZ0ux4klPpwnhfd
swl5KLv53u7tL0D6BtfnhwcF2M4PWwVBZaSPOh1HiHRXHKRDdlucokD5Eh3AOxmm++Eokkqmi8su
PlYdDZnoagdbMhMk9Sir1ZmeWQO6WZPJVecvYw3acEH2gOfVWzPMuVXA01UpwRTP46PaeKTycQhn
B8SnXmCJV5XWUdwAtTTydrgn0di1vYi1+qilFmqYQ6M/Okb7y4n7Gz03enclTzakUjO/BKwhaq2d
0pqCs40XGPG0x0MELzoFp8Kl8W6QCrUBx2+YaftotbymT4K5EqHSeTsW0GxAGQCERIqSmc1YWzSj
SYHpQ6hwzbSRgMaECqmDFol61H8mnSQoVXENol4L4u53JVQmKCEz1feziTlNjvbRIEHhtQ+lKI3A
nbuNEWbuFHWKQdSsAzWIWs0IGsLGeVFtwQ7j7XW0Gv4eCeMdazICgG0aJAxcwdK/UzOwW2n700wc
HerOymr604uf7wo3u9H2aQ2Emr7rQ/m1eyjv1xvlqxakR93Da/EebAh7ZX7uyckWQU80uiDXvoU5
2Ry5xWPHwbc4yS6+SX4lnvHVCICaQiU896OTFioBDrYymMKkv5n3wBRl9/pN8W32q7voZ3HX32ZB
5s7PDsAGu+tBjnur2U4UDRabHTomqxwlMbwJ4c0HKyzigR+D1c5fiFcg6X2qvzm9a8OhveVIjrN0
O/3qfQI52YMleBSIHJs5jyx1UclKHbtAiir/THbpMRE0FfEi7J/R4py9HK0k130CFSq49W44m0F7
FkzndY9GDe7y94mRV7IhYall34+960t1fXrQL3D526UeTZVBVwq3yp/VbvXknaif9fquh2L3pQlH
yiJc8PD5pnkjF6fJPCj2/fVRiGaI/v3G3yRzHaacwpGl8YQ96naKSDVCNE9/RZUoQQWHzlPujhp4
QaGe8CsDew/yG9fHwit8g3D93wCGWHU5GAXHXjzaMLWLqlvVewPQ9lu6y25V/ym+mZ5J476Co1EN
snv1ZsFrep99HZ/zg6hrVzSnTIBJ5UjXM0BCwtU+VzNuaYnock799v8OYbg8XA50VeS4bQYcBzrw
1pqb7ZTP/R4VzDtILlt35f76vIrckAkEE9TUtDbHwV2GwfxlENQzuNWbzaqxyQcNAqNtTAfT/1pu
JW9+zPY5MlGLq3r1Ix535NDWt1N1XkRXBW5ufmuZCQ9q0laL0mBglVvvHPwRpqMbH9Rv3bE5Tnvn
Fq1sEwTjBH5K5+vK6r1DyTd7Th8TtIZGcNMV3Mi2W5GgM9xxVy5vmv2YDAJnEVljgkhjzZIEwmcS
tjt0bX4dD9kx9hQv8f9fTsKiHeZE0mei0kAi7ZqkDjIt9xtTcF5wxwL1EPQAodCHNopLv8+twamR
eMNYcHQnJ6DJND+ZveLLciOiTeO75cYW4xxtUiZmnGLeZAlIlFl1nVV159najw7gMu0CkZSvSuUm
efFABgtA6Hxv2sbeNovR7TMRAJwbUzZfw5w29qwm/WLjKLDImHrrbH3Sa02Itqa/8pdnbqwwvmLp
yxTJ1DOjc75bA+sgB1poh7hukGAMRA3t3JNhY405e+xFm01ki3H6E7dAz8fRmna19ZFL7cYIc/xU
U6Y4s0z3eKn4S/O8FJLA80VLw5w6g270TeHAglO+FNNNJYsQF/xn22YMzIGCLqTEmAZYkLTP6aD7
UXpc0iEoMh9YEjKdlGTcVZB8sJExvL6rRRuOOWiq3EzljjpE8UZOxb72lRvpWUfm53jdzv+x294x
jhRey8bElszt7MQD0KhqBv7fcjBM1SNDNhCvnotS2dlytRh40GXL5EL8eXpIFRuCws1qrZCaqbT6
MKhKSfZRWZjohu0JjkOn1ERUanTAf++QP9/J7JBkRJUXWQpEoCjQZ9zH29r1Y/V+ngQzwr0ag8eE
KpagXYgtOZnKqpoa7Sdqs8hDhw3EvYNoanaj9CqYeu6m31hiAp08Es2Olxho7S73UhNtMw6E5Z/m
Tz06GZ91CFSYiGgQ29KUx+umuWOEyLah46kOslTGr43OyaVSKyDZqBYuSTXFHW3HNyPthHUW3de5
K7cxxriytsrVOMzoWknI+rJMsXa0ypmW1xLZa0a0Si3QNwvspRUlhLl7CHq50LZFGRsd+JeHFtRP
WyMpABPuox8OsqNkulvUMJ6CNr5LgSYCKOX6tHJHujFIP2hzv8gNRYqSEQaXbtqD7Rh4pdsZbDiJ
giqSYeyS9XTdII2hf20KG20WAPugz4pdx7WB8gegPdi8b6lWnhal+2wq6Ae6boV7XEBXVdPBcUxJ
+S6HVREI69lzl4aBBU29eQ/Nq1R3YxGPIbcSC7AGXTB02kPk+9LOBLzgYlUYTQlGgxWdi+rPiuwX
KXeV9h6NqW7VAEorwqS+s7yxkwjpGfgHGl9RgmOGR4akGiGYQjv45nA5mKdkP53jl+mTNbnDQ/Fg
HnEK/1Ald72pD+XDElRI/w6PzeC2z0i970WvKW5I3n4QMw/9lNpZTD9o8azA8TPf8qp9e5MG2bMe
ZHfat/RhFR51NH5emwXmME3yRZuiCEZljD+9/xHtWl/ar54S/izuRQ8bnkdtR8jEHwtMN1YrvU95
Gbyiucwt/es++y4QeG08zOZfO90gZIIJFJtuHag03zqdFyLTeqPet5+aQ+0NBwShQDlF3+JjexqO
8pfrn8D3541jseGggHKsOeAT8qOx0/fZqXdbN8KrV/QE4IXzzXSyD7moVaMic2AIND5t/1DXJ/Bg
QzDs8/UB8aLN1gxzXgFYuELtDOENiXLZ1TwR3FQTuAV7FxnjtbXNEuPQ7prD4M8owkRe/U0/udZt
dasfY389zXvt8X9Iu64d13Fl+0UClMMrKcm5g+1O+0XoHVo5Z339Xepz79k2rWNi7sEMZoDZA5dI
FovF4qq1NNq7ox2ukoyoTvYzcqeH0R4egn3/hn9vZRL/DNYZ1TiZwVKPF0CG/44UbJtLNEUBapj4
vjF7rQD8O6i0CEiYQHKJhg+ZLRo/PWun45pyf+IX89BLw0yIGmpfT8GjhRBFeyqSiBo7lZh2upGJ
ydk4S2fYpSkm+ExZV6ZpMfuSo22qJ5QFnLniyRkQz5WYaOOrjQKtJVg5DL+f4s1AatI5HXzqD2Q2
NtZjyql18EbFBJxOasYyDGCvsXXHclt7HhdPFYK3DZmQo4qFGVodjEwSER6mbQwb9+ftG9B6J6qx
YCUNvD8YBrqR0b6JqnQBunSab2VHt7XX4lHctB3tDtnD8JojfLe/PyEBc/8LFseIps75WRawJYVx
D2sKxciYcEZb1TN6Yq3hR628GC2n3LAYCECfgvZCtMWCSeU6ExjR6OR7aQPguUbKrKWQZ4sse/Ip
V1F6+bBFgwBa6JFxAFJ5bSoHk2SWKugSUE4G2O9Nt0fnixm+DpLkdqZM8QRLWvReGK0KniE0zx20
9DMFA8n9eV18ZEXDHro30UAHqdb5snCRO0Ziqg+RhyFLDe2L377uloXTQVXiPRR/VKBS0qeBWFHq
pNp+UrY8XOQSjYIKau9ZogG9bqjyXNtHcE9MbZjR6YVK2/iXOg5EBVdk1q/7rzRye0iR9htp2A7W
b87QF1cb3GNz4yCwpizjs2gGmloEQJHLZkcQV4f8IwRlAnqRBHWdt6LbpCs8Qs/N/UgbaaM+i01J
prEgszoKT0trPpVvthgQB9AFA0M0KDauJyKDgppWJHMvWpyZJKmEU5tbp7CBnp6FlkonSqKA9EB/
g2Ir/uBMxXyE3jPOHLFxU1SVUKDjAkJkdlBJZ1X56Pw9uk82U6Q+1C0Y01Lfyb+C/4eKgAqsL15w
gTfXQLJ5PWxUOfy8adGXA+mXxjyE5r4vHgceW+PS5M4NLObMhYsdx3h5loeV3ugWTpeq2/lhtpWL
FiMrz2Ug47bUfE6V9A6CuF/353XJwy7NMsUDr57QXzTBrLxq0JjgF6kjeBnxjPLQjC1nKy+dbQDt
w5Mt0NUCTX89k6OuCEUzYSbj4gtigjn6bbnKUUvnGXiPQLU671mZvdrWahIEAgpe8Ayf5soHsj41
z+w4csYW7EC5xAn7ixV7ELLjrR31X3QKMGFSlMv8X605hYaX0frTL0H+X9Ykq56tdZsIbhHglQld
06KFF4RwXcoo3DaTYxbmZxGInMezxSlGJw2IV6B6AKTI9RS3gpioQoD1VNSKCNJLrKAj1+D13y2m
XWDz0VAIAjEi7tfXZvoxKuTYFLAnwOuibNomJmJsoC+ys7vIAemKWtAwo3j7ue+ui8MD38rMpguc
+vdb9cVZ4E2TlgZNBBW8zpz1FrRBt3uP46aLowPjhAZJIfgREPfXo5OlRk6UogU6PQzznZmJCo2V
OnAsT4w2zSQ3Luqfym4s8J9y80PpS33XotrOqUUtkXwAfQWk7QzdA06eyQWbqossARXHfTc++bFd
hT2BaiJRtLVhOPnkaIJygFBUOdW2nwUfsrr21IOAIkQ+a1k3/vqfT/7l5zCeDm1srULDDaCmRrRu
QfoyDS+ZwPOtpUAIHky0sIOtAT3zTKCHlHDW9yVOmbQ2HMP6MQ7VLjfQHKyDxLH2Hwy5JGXOY1Fm
HAsocxQ55hYm7GQLFFVMHES/dx3IaRQeJV9/AlbH8eNPwRg4B/q8+y4OsdkKqkX4/Zl+dWZOvHYs
cJWWVuxb0REy7W+C1zygQ4pXk2Ly0H/ZMNH7BeJ+MAGwfeqeInW+OgjREZcI2gW7tN+aoIOpuvN9
b1i0A+4fC7VlyJKw8p2C4jUZYIjxsYkSe/AD1wx3qldujJCDZlqctAtDzG4cBj+TPEijH8Xmp5e9
TNXL/YFwfp9V7wSYUtenMY+PlhH/tMDtaum8B082h/3Xovwdg8osPAj7ciAs0/gIpMGhAg8C/pJ2
UHfDpXUzQFmMliru5fcHxpZZbqwyOYVXaomgCBiZ/mNwxz/ek7oBcnDvvU0f9y0t7B74wL99gSVp
9nWh03HyxsfBrF0xMdFWGbbuYIm8zj8mOPzviACkm9l40RfAzCOqo0BcdlV8jBKKFooI1EqkSom6
z1b8wt/yqP4aY6avC7QMhQ0YK8zH9LN/EHxSlxDDsTMCrXk6HDJUOO32n0XZmyEykcgP1VHuhTI+
tmqxHyfU44BRBKMWj8KDSZS+7Ui6hWQMrBkzkPg6FnlloQeFZ5jPiSc/TbjHeYWGs1zfjs1zk36E
3H7wpX0mg8ICbZTIlXCsXRsMIxDdQVnTelb6k2RuRyhr3vfCRQPz/US1QExyQ34ii12tgw3Seq6t
vWo+Tj7vir80ZUg+8KaA4ArWASYStWAxTCrD857zRqae9DiT0Id16gKsBOydWoqcyz6bAHyvEa7e
MqCx/+pbuJ4yqYCauFwGwjOEsdOR6Ilqt+Fr1b8W3bhJAdUo7bY9WTneiF7FkORqSjzL1cqCRjkn
St5uBsD68TAEZgKcYWCnvP6UPO/ivCwG4Rl93FSpBieF7p4VcTgQ2EIiRgyJUrRu4rUDjdq4C12b
SYTSKL0s8o+7n+Mxetf07bTSgHLchL9Uj9YF903hNqLoUG7DgHCjxajYyiXwBZkaaEl41BuUwBFL
ymmVPSVfQSi5fuaGvFLYQlAG+zZSmxnBDcVKNgcwBHEYcIcNj7mi0TpIV6r1Zv3SAluTaCsl28kI
DhMa7O7vjSWzIDUDZBx1DLSQsm0DkaHkIF7pwmON66Ctm3hFSq3OcDyl6o9RWmYbw+pRRyn6YBOH
pfRi4ZLv3v+IWx/CncxU0W2H+98sHnG9uEKXQnqsnsJjEY4mhfY3tk+TC5tC83isycy9Fn4EyY05
zZKBybFumO6Nbuw7SYyyo3Hya+IO2+hY7++P5tZzrk0wo1FazUuybjYhEVNwmpYYKMpl5vM0JbvE
X6M53/nnFhE6wTWJ4stMyHU9f50fpmYoJtmxAreYTyaLZMret+y8pZ2qEp33ALg0wkt7TLxTtExS
Yg32VFTUxYkEhSNrzhRvZ8BkcpaP94fHVhy/F+3CHkta4CXFFMYh7AkSNZtPvSJauwvQ1t8U6zSn
HVAH4aYpc8QflQbPDfDHPEE/to48fwMUyWWcUUjQ0fEy+/DFDTOtE7GLDS876mVDtH01PnTCp+cf
pPac5ru2+FUXP62UmF+D9NzkppPlEq3DhChDuIvznCR+up0qkbNzFk6C+bOw9IiPaMZj2yRakG6E
6GvDZ6W24O91c59+SJ8KDQwi/vRPdUqqlXboN7UrQ0WYEzwW/ADG0b8A1iCUblg1sKhJAEnUo/wo
tRZKF3aL4L8aCqQMaDVNDgZnY93eLDBWXF3muzewJt/X84slyFo8DlaKkB0DNTvHR9lEGpS++EW8
4vjbQpCYu/hB8IOrH4Y2JxQXhuq6asZITvJj33yqak8sb9fb2Fep8/EFwM5XCMyZea41VDlywE12
Jedm880WcHUfRHs12JChs4hVRaGB+YCxVcRQr0X1WDrFPn9INuqz/ixvo42/NTfTs/UjOPZnbQVc
j11Ra8NTHGELHSZOgiv7jLNrJuTHUxQ+jxk4Ubr6FJYhyAptUJvjX09Q0AO66dEa0abY8QSDv++h
98Y+e8HF5FeFnw2I4OpRptkG4ExguZpdtm7WaHvYDetw5W90F31+YCmXn5Wn2M1deS2vkhVPRPr2
aJxnAfVI8G6B3U1ku7j6UgQFto9Z0KWDWnyq8haXJqKIG01YKfmx0dweFG8c35MxPHb4aN1Hk/vM
YYVOmevhl3pRDGVYakeNyF/gN4VG6cHfQxDoySP5Iw9/c7vSSDSQRyLBQZajQkPy2pw4mnrdyoJ+
fE8e/R9qRtuI6I/FAVe1KbJFThp3s7GAEUOeCNJWAFbmpqdrazHeimM/ia2jbDltt0nA/q7SkQiK
xpvGRUugJ5gVSzE6dgfVXVlXbZ5Yx27d7bq37FQe5A8PfTLmOn6MVrUT7LM/as0xy7PK7Jt4TPBc
5cHqGHx5z0L/BQUu0qyMoOLF/fmXrtxknsmL8TG7JG0rvx5qzGRRoYPgzRfAU17qpD1WIlDg1Bpf
5eAHXongrusWXUwZr759c+fBVRvCIt9P+2hdY2/cXoFXTaBivWOrAfau7GLq+6sH/eX+dlgY5pWV
ebdcBAMp8Yq0n3rvmBL37R+XQZghMBdPs80FUQSM+Ng+AK9pPJ77J68lBUEZfnV/GLfXl9mUgVCu
gakLxzUzjjIBwa3QK95RfBZRf/9ludnJ+xA3cPwopN6b9cRTRWPfH0DKinsEiH3BuwTePXCpXE+d
N4q+2mqSfxLW/i7s7GFngfh7m7qndi3+rA7mQ/6m2ZrNGem8hRnH1OEPEMwCJ42I+vS1WQ0l2ilQ
g+CUqi5uKzWFpIQC/nwFqhOly5PZXfBCEE6j7o+AOWvtMhuurEyr7LMwOEFNZ2WkpEc3xqOXEpHT
mXCTemDlkGbh3gnQIAIXk/HqeZyFE5iscGlAO93vvDuhd56MDQ+ze+so4EE2YcKYXzFmFqvr6aty
KIn5dZCc8OhmrvQ/lUiCt+BNwGmwD93gj/Z7+GdAD2CAry0yCzbIng+Us5+cpF9ZQbo3KJbUeEwl
He+N5iY4MoYYh1T7ofRFH0MLfTIQ7WhA4F1Z33e/m3jB2GATJ7kzEglHzKl7shwkovd/nbs6jLuB
wNIsIwU/H5zzh5pGtvEQ6+v23U5tTUAmSABF4Jicv/hqPzEjYgJ9B/YCv55gsnd+9i+JTAFceXbM
ZuvR38+Q+71v7iajZ6zNa3gRby2xm4xqHmAJ90uI9wTsPrK96WA9qbx2hyVbFiIFOLlkPK6w4FVJ
bq1SqmWsVU4AvhNQYvk1ttRcz51hPIzC7TQCrgIjYIkA9tdihXmCQYmn3o/7kykE0WMb9TUeYw0e
0c6tiyM04GkFz5CwBWDK9fQFYiOUfZCppzi1O83RcCncNfnTpD7fX6ZbN4cdXPdwmiBruxFcVbUx
SSKhVU/gd5EaPLUKNDQ/7tu4TQ0Bdb80wjh7mk5qWfaDenqPP+EO4TFwk7fsVf/VfcZv923dXni+
bYEvGq0jWCE2jmeA+IBrb1JPjTvEP9QfWUdwsbaUX6n3FMcbrRhIEu96yNCg5i09z9Sn1WtdbSz0
WbSk3ic8Ys3FlQTj7v99ELPtem2SojGR1FP5mo5ODnmiSAV9C9jPlA1n7LNTXO9wzDMQRHhVnkuO
bGlTKaa2FqEneNr19N1CU98P1ZkgRRPYIR3oR33+/PwayaklvB6qm8NznvQLw/MGvdjsfqlncRMo
0It6iXWAI6NPf8Pj12dRUjheLo2A6/naiKhmk2FMMowcilOx+elt4pUFMJa1Ahu3e38qbwtFjDHm
9MQLAMqzyHpPXbUWURh6NI6KT1ak2aKnl/hP3YPu2QJvHpd3yr8n8mbbJ/lkTWKEiYxflbNMVTTC
S8/GQTigoOrcH+JNIsKMkDlEraJMpAhR4WSXz5vuVeCUWG6zRub3mQPUkIY2bjz4vfycljSS7eBp
TO0WXEXEcGrsytRGy8uvaXRU7tV3Xh1mI+AwsEBBifYT1LIYfywUocebbqCdqj2oMHbevnG8R/jJ
qt7xKJyXluzSFvtsEVl5Wuqap57E1bCPbPLrSaOVk++Hp/vrxZITzf5/ZYhxyRotPKoQGgjVp+rs
Kg1pduKH+pTtaru1TeB3qxegRQoiPNX+P09Xrm0zx1FXDgoEWSz1VAWOv/Oensi0En5oq+lLoX5A
uAYXAsrVWBnnBCu2H8cVJlUjkys63dpaVej45szo7VF+PSrGRdMiH9NyENRTT6NN9lQe/JKg9wIT
qtDuJdi2bzUnq1w4DK7GxZyEgPZWGTi/tZO5ysl+cDh7+mZAYHvAlRCyVCqqIxKLmFDjZgCcVgVJ
FFgNpOINrFGcKbs5YmYLhgTE0oxUxd/XQTi0knS+IRqn4l38MtwowmYWajK6CVJxJ7YDXqZ84wmQ
tofYCe5lqFNAe3P+84ujpQpzLQ0VyT+DBUk6o3cdulPY3FC1MSLXrIB00MADfuysgBeMbwLkbBm5
HpDBKBQbbOtVoIR+N6WDfzbyjYmbbonUtW9/cyb05pb7bQWlYdCO4ZrLppOe5wfQI8H4tDJwldCp
0Hfc1AAerNR62uhGbCcrqfFX980uzSpavfAiiVoCuBaZZVQArGmghO6fARiik37AqxktIF6XBysp
+qUkE7lv78bvZ755tHih/olwDGmi61VsFCWolFEOzuNWdPytv5GcnlPqvi2yzjbg/TM3HCjM2be/
VBhCK+zU4Bxs1O2wH3b6pt6rLmCZnE18e7QxlpjZ85RyNGJVC86VK4CUCxTc2/JQrWNaOGgxeg43
0hbCdzxswG0CxJhlJjGG+m7bTzDbb4OncK3S7El6/ogeyo3pcjHpC355NZtMbMyCdhKEXA/O8cPZ
h9rcCTrebnQo1zlvNufZujqsmWExMbGURd+LPQxLWJsrwwXN3m9ceLaSI66Dg8BJ7BYd8cJJ5k1/
EU761FSCJMOwwodH6S37zF3eeObc4nY44ELEzgIOjwWuZoqVaLGoBGeR9o6+9dfDGtRfj6iD3N9S
t/kA5g0vZYDXzDffG39H0T/XY70Kz7kzuTKd7MQGbd5Ot+PNRBWKzWyHLtoo168cw7euMSv/4AEN
zSF48Gev24Dk64YHoPy3+4PCGS8pyZexUnc8uvKFLX1tiVktdZAqP+lgqbG7zUQ8t3DeFKfe5Zxz
8xY9h36ayyHNbnPhFkGfh940D0nBtenhR/f0yzVt7TC6wdH/wMMY7xjlTSFzqhVjNAGoDnsjIpVA
DadFXxQqqlyKgUVD4JgChFpHRw8LVg+TVC1B4h+dUdbE87otPZiPkoOWzJN6vO8WLN2ZCbgSQKF/
TTFJdx5ORgLITXQunWqfuCVN7B+dm5J0DZnCdV+Q8Ul+NB/LjfbN2zUeh1+/0UHC05rlfYc+T8nF
WkYpTvWywXf022QjYWc0e/MZ718iHZ3M9R1/FW56t32PN8lr9GCtFNqgF9XYcJ1q9s7rSHA1ISyT
cWCWJjJMfEhhN3ZNppoKx+bt1wco9w/VKnQ9x3OifwzomjvDoKI2o4BlqFAwWyZO5bzToIV37lyg
G5R9QKfd5FHTFh/LffO5pdFzcSjfJB5pxm1gvbbL7KA0yeZiFuz6n+pW2skS3pNFjovdhtZrG8yu
GYogBM7qe9egI5z81G3vlLq8I2I+b9hlQxsOuPA1gLKRzV77jyCHzVhDYOicafs6ehq1397IC94s
5d33Zrk0whyvhScVVTvCiLhSt95K3Pbfb/K1GwJg0a68Vb2q1tJ2coyV7uZ27vZrXrno9rIAnbGZ
bnmmxdRklfGU0Wp8BTTyyVkHn+6gdCSO6f2QMK8HO5OXFhifSNooKiO5Ss4dGvnG4iE1M9qNjhBD
s/WoNPk/PxEhAA2m+tnzQe3OvhhFshFBs0mNz7XyPLS0EQC1c/z+KCjgDJMcDRAELxU3eSuvKpAf
gm0L8sF2jm7KYq8HoMLK3fsTsORKuEFAJBjfhcc6xpUqOW2xFWVMsVe0Nuqrk51CMsWJu+rzvqXb
MgT2/UwogosZxGGxT669tp9MM9f7Ij23X/WDtEvp3t+Uv6SX6CA9cUwtOQ7Qr+idwNMgyMfla1NF
HDVFE5bpeUqmUaZj7hd/1L4NBdqiMeqP0TS5ATnkZtqjg6p+H+Vh1Gnie/1Bl5ocbdOCFeGiUwvJ
r1rT23LF+b55qKzbXX4fMxWhHo2+XzbpOc53QzbuLTBnBBNa2MXQlpPfOc4EVcsgXVvaykswAIjR
P9//hMUZ0kHaDIgwiGdZkURNDIU+nZL0XJja1gLFrVCDUPMf2wBf8izYB0UjXB6ZY65I09ZHHTg9
m2IB0Gok+9TKO4vjwUuZEfh4jBlChKClaUyUQF8GGlqmNDtXdmdPtoR01tzotgqIurXFg/da5yA7
bp/GEHohfwipJjw6Q1SDuQ9kUqoKYDXKziB8nYlA0QP/5HwWq7XxxEswF9YJpgz0mQEghQNz/vOL
VEEzurJovBwYMPrEq68uz9zFjzPjsLzByMaqyM5e3faPllDJ79oYVc9C0bY0mFeWSGKnm6BYNgr4
ZFFLEHIGMFahg46awKoxUymhdZHMWPDAqgPO2t6+lWi4kgMhrODdDCGKRSI2njH6hWl0Z7GgJvAl
Afq/QC71XPp/GnQdAw5lHftuE8nhCR1/pGwhKV6f/TagI1SmPFsRHEsBzqHcVzyatG/3vd7E+DZU
sfBaDiwi2vGul0acxDLRhao/C+W69CW38H62IkJ0dPQDtIJP6zGrnVgrSWq4oRBuvA64LSg1piUR
oFXyPljvjbAHbCVPXF1zgnSdBF8tNIHNRxNsYvi/2+oAKp2wA8h8KggY9fSxIXnhCKhoiXjUK94F
FSSFh7KobdH7lYm5EzyEf9JuVcU/9ejd6kkNOPz9XX17ZGogif7Gi0MKVGZjK4JoE3WS1p9ToBFI
pne6I7aJ6KpR+FWrJUiyZfN31wo8ruXv056ZbxRDFTQeoByEuh5zVkshCM8a0QQYcHjztGEziG7u
b/LsOOZHMXxSDDBkv1rDayggXw5IYUlO8aj81DeysE334iky7Mg0afQAeqnCp5r0GNRAcm7UnWq6
mm5LhzEEwfbwbIxO4YRPsuVCDYgUFRkOub7qQloqL9Yf2bLvT+gt3BbpADDh2ONgTED5iUkaM63u
Da8S+rMYBwD4gjlIfQSVe61TQ10F06EtCyhC28azRvWd5p9041BWAzGilfmQBiSIeVhXZQ6Z7FRf
fhHj2kOlDvEYeP25CzMiuX3pxuVTbNHab2hhpatRh+y5jVeRfK9v9OCze/UCUglPmkjT5l3obOgP
euYazngYA2cybDk9ZOAkEWwJwGVvHSclPIeOzc63m4B3+t+8rQBeD41myHVAaRu4Lebcifu4GCZ5
iM8asb3RGQfcXJ3TSLQnHlHyTfbEWGIePGLZCNUi6+Nz5AnaZoDmOK2mwbR7Cbxe973k5mYxmwKu
Cu0nKNxgD1xHm9Izu6ScJqiUEdsY3Y4CJgO2S94d+ea8mc1oiGcKjlMdZPTXZmqzjRIgsGHGAqIe
GVJLZbPhnWrfNeMrB4MZhA4s06xIBfq3azOSJRepIdf5ua4GYZ35ag5WWTH04pVU6rlG89FAL0/S
qNVqStq2oomahCbt4zGuSFeKwD4JU2gWNIM+1Egzb4RMnAepJmC/irCOVlHbdv5DKAhBQAa07EhE
UTz5VBaKBdeE7FBHU32sE1K0UI+hYhD3iLKVZ6EgFej9Z2IJkee2UxYodMqE7keYg7SeitVo8Igq
b49hTIYCVCrqVMCvoav7ejJEtcr61JKS8+A2m/JBsetV4IZ4oosePtV1MpCW40u3CQxjkVllvWu7
qfOR9TdusT+EyjbtabhBgJugWiHY3pGLL77JeOejEt2+MxUd2DhYtEg7VnGhABCFe8ZD4/a1C3Qx
hNxat+6cJntVd/XvAK0MyIPvb5vbAh0Mo5UZ3Qwqjg0Q1F1PrlSY3iiFaXquHYOo20NA9U3jjGdO
EJ8PH8ahr8wwM5oYwZg2UCM7tzR9+Th98QBl3HEwp19tgULBL2DAWxm7huwfFCci9J9DGpnpYs4i
0eimoqjncTgliRBmTPIQAJBBOcuy5A+Xy8KcMFo4ebWVYlkAgnExJNf1iboxiU+NbUT+KUUWRNHh
Bbjr4OEPuBMIw197QVeJZhUqszm7d5qN/Ke2SfdaEf3t9/2B3WRHjCHG3YJhisa+CNPzOzhodj6J
nNTluNrtK8tsA5c2BGkU1uHV14NBjoTHnTGHDfcR07bZx/vTM7cuu7hCF1bkayuRWZboKYMVlB0k
4kpr9HcCWvLyUtAvzmV0adKAHZipo0HzgzeJa1ODZMaJFPrZWQjIez6AAT7yyXp9f2UWDlBU99Di
IuLB1ELafm0kryylVJUWNyni/VAes01HxGZFaw7p5uJGvbQzz+vFja1F6isIGey8Tx6xDsQ/NwnZ
nkxeG/jSpF3aYVw6T5RBsULY8Z5lWlP9EQ8qDsfVbvJAeNqlDcaboe/ZtoXeZOedpxH0df0eeFyP
t1UhxgQT14TaQEmgrTFdyUZeiVRwhB8KPfGeXufZYOPz5Ujm2bxYFXFqFC2UMJJoo2/daj83KW6M
6qhm5BS88IqnS6fBpTXGoSWpk6yxxqDQjfAZh4R+cRZmnvg7w2H1nxIUC/VKx8292ah2tOX8+lJ+
cLnubDdQkUGSEtqA2VnfQkBcc3TyUNH175EqpHy7vy15DsCWRI1K97sqKLPzSJFwklnVpLTTvYRe
GW5dcM78700bszfBON51eVfN64JEwJUjEruhK9gcb+NsTbZoE/X6IFQTnK2xhxME31cVDW2eJs0t
APB657C1kTwZxn6MMXHlV+Sqmz/WboOmTM2JT+Na3sm4Wr3eXyresJgcp48EzS9GGLTD4590v13z
hsTZNixhce4loqeIMPCuUmmt/koo70WBZ4EJA31RCu0kYmOah93kDgSXbd7e55wz7GEWqP6UxBoW
vwc7R7mqnC2u6IRzYi7mAH8jDDroruPZCFIt2ai72ZNH2u1Bk/27d7drkwqb3/dXnRMMbgh7Kn9S
00rBprEDGlnPe+dFFElP1Lc6IBnldblwzs/bm4JS+5IozKHNtTXIcNDiM7WTbUF5U7iU4FxOIRMM
fNmXPL/4DgazzodJK3eytXW1A7d6Q2lCOfM4p2X/Ofigi+d6yfzaVPNKmbdPTH4ou8jW7f1L/Mjb
RPfPbLT1XptpvDLqmxHzh7Khuqmhab7mDOR+FFVZPR8oSQ9yWMH3cFFtTuZTsKMONXmN91xHmPfy
xZGdFXXTC6D/OItfhNTuRClYHwnvqLsfEQyViQhdpkjZqCON6imeOU0KBPBjQEOqku4zw/3U+Gr3
wipzeBe6ZbszVhGVKjQBMME09qvBR3UC0dup7ENNoJnOCdfLgeivBWb+Ui3sRTFPsrN0yo8CbbYK
Hmp5LPq8YTDTJ5VaX4nggEBW/QOleHetPN33Np4BJpUS9SFE1QQG0okkJCPmr+jlvoX/4Gj/nigW
jmG1aJcZR5g49Kat0+nBUTJnS0ceRnmei9sA8NfOHCAuHBrk/8irsjhDjUB8jWzz8SVxOHuTs+Y6
c8mZVZVUCDjO3mwRAR1ug7MtDhwj/yFl+zsQJnJGRaeNlREhxLjmKgX+WSDxqrajh2TN257zB9+b
MyZoJn2VKmmDq2G034Fz2jUV0tGP6ZDRNa8qthw4/46KCZxS2XR9pIV41du+h0Q/cYZyi/r5ztf+
/j6z4zOrDqWqxdpI9dYgkmxLGpEehAe83ZDUrYiTAP10PMZ/QmoMREZ2xQkIy46uoHg8c/AByctE
BFnrtCJo58dEiHgNG4kYa4CNwB5GeWfd7AE3y3ZhiQkL6PZsk0LDm6z8p/RphZJOQCx7NxwKuuYk
20vl0/k59t+jYiKEkWZJGnYY1Yi2F5BA7z+pk6y3X68KshSZ4/uLF6+/xljKAtTGepSDYSzYBCda
uvdD0WKwu/h1JkKYpZV7CBDZ+fXHFJBj+ut0//cXwwNKoTPlwlx8Z5alBCoYDBBIf+3BttP1+BKl
BJnVfSPzj9ys/YURZj2KoqwKaUCeY65wkK5e0PPx31lQmOS3EtCCFPhIsYP3iUBABT3s4pqTHi4u
9N9RsCrDoD7936z3uHrmeOziKl/8NBOk5TEEjrPGBMmv/UqDIIG65qwzz4JyfdIUTWHFaG5FKAO2
rnFO3vG/HAITlj2g3ICRgYHkqaO97XCv0Mux6mKSmGgMhrR+DAy4Koh2jj9z+tTb4r6inHFwfJV9
7kqsClRTKqyMz+8/rU9kmL//q83AhtzAEhqplWEgOE/reLXP3Wp138LisXUxUcyeHscmzTU8IZ2T
jf8iQhGOc24tn/YXBpj9bOaFUCbzPUldvVa2sjODOWZAd5azqzkDYUOrofZTFJfYFuUDlHXPGeXd
zBcWG3AjDRJFAD2JQBRe74q09HChaJQcaQtu5tDpcUnm8zxqabqurMzDvMjyCrSUW/gHnjYdxf0p
kQ0ELPBUM/LS+4U9fmVn/vMLO1JeZoM4jwb3/808YSPPdxcWRAO4CRB6EOfoEouij1UFWou6luMm
7soJ4KxDyVnypRrWlQlmssDSD7YVASa8H63Tvz4Wbv1SOKItvdL4d0A4u33h+LuyxkyZVeTS1BR6
fn73Dq5YUhUMGtAUoNWf+1uSZ4fZkpVs9k1Sz3aAMYdm9gP1HngXL54NZlfiDBE0vcPMjVRfec+o
NNrAzlekPN8fy8I5eDlnbKU5bozeiGc7YE8mecctJixURTQJKN8ZGAo4HauZazW9JAkT5ip87Z2a
mFDPJgryRf72XypkXZlipswTevC3yTCloQvWwKXFDaBqDg8InJGIb7yCz+IK/R3Z9wl3sUHrSGnj
aB6ZRixXoB2FPvkX53hZjjYXRpiMUVb9oW0HGIlJtNmNzvSAOskLJxfiWmEyllFrLCMQYaV01NUh
3pXUf5G+XsY3jiHelDF5y1BMMWAS31PWfkpr/eRkP77u+/Mt2gokMEBei2jUBNs5BAuu42beS33V
G+p8RfYO8UOxGbfpg7c6e3Z4CA+AQuw/htdxn9vAQTj3bX//NpMaX9lmTiAfcGURkn8oZgQ0+V3Z
oV1DxsWuglXq+Oq6Bct7iU7+qt92NqDg0JHpFCo6IwVnyPCRpzNXSLhDm4b6lW4Np9wqbpITsyLp
wTzI2xi6e3/KmFQRSX9WChRaSPTe7zPf9r1166dUOSQphCPX4qdnrqCcp76ZMQ2GT6AOw+rcTKsu
g4LJptFJ53PeRRcOX7BaaOitRNsCMD9Mzt5lGQjAKwm3X8kudpNGXkKbk6nwTDB7oTNwtVWsfq6J
y9TV958nXuPFUlZ6NQpmIyiCrI9yI2bnvCLvpSNTxSeZhnl85vX2LkWrK1PMXmih3GjqFUZTO9Gm
SOg72BArWiZ0fncxNinnbFyI81fmmG1hBTI481OY24l/AIWSPu67/lIIufp9xvVVU02a/yHtO5tj
t5ms/9Cyijl8BcNwsqQZxS8s6UpiTsPMX7+Het99REHcQe295bJdLtvTBNDobnQ4Z0TH6Hk8osqv
oaMrMDPiPuSueHdd1EJg9EMSFVOU6FyQfAGShpVo7quV/sf9NwFUGCHHyiWS1HEqIvHmm3pzYSxg
wQr+WAAVPvRClWdZhKuC1PBati8JeXU/GcfNuivTN8ycU9mFYtfEUOQQM3fO0NiD5LLyTdcPAl2D
P2WAIfei5hpkNJ/7fCVbxYPH6MS/vlMA5/4pIZbGWvd4nIR3n5P23BnEzC2T4WNZy6DuvFeqYBcu
sYxti0T9ffd/xSSbUDP+Yxh/TeAkQtVLJY9qSk72IYmsO3B6siYxWEugLjdQ9DO/rwbkfXgUJRML
fMWMqb6Ft8KPVVDX2+MytROSyXyEG/QJOyKr7ZxhQFS66tTHYSV6HiRwW36zn6omgNLqnXvfYs2+
Xr8bKk/dbx45+rHScCJlSXRi+uhEKF2mfZ+0n4oFfuwYdcuLXFOkuMaZPOFtJcLLa2a50x42jJDq
ul1XaaAZjKDlUiZjMed1TViPEMZO0SEutFo2ogQ/zreWM5L0I9zXJTOZzNipL82Y2ao8TeWqC2AP
O1NyXqa5SpWENxHrucswJl8l95kYT9YCxcuhYApxHP5kvuc2w+guSgDxF+A+ZFA0/HrrqDrwEVoJ
l0RDN1U+EuWWdO+MKGiptxpzGd9SKNNeZdIY+oaIi+JqxKoSt0T2wQGJrgXA7Jx4KG63Kx5NxTkC
i/igrtwao/jN46f9yh83rDzqoun5/hpaRRCLhxLHY80xyV9K6xn91YxdXVTCmQTKCeRinvulBwl1
TQyTu9l2uK7XPf6idZuJoFwAhiGLTMwg4gHHpkJK7pHrEliLoKK9CMUhTq6h48nFckKi7wKVFCZD
NRj691VJmWl40gSl2HUQopCgJRVeHsbRwVhMfr6+GJYcyhnIjV6FZY3tGsyXy+gYGIowbeX+uhDW
jlFh3qXXw0rFqZy3l52D3kTr8nBhpKdYuks5grDt+jjvIEI7Ou02clmWjaVW0xJn51GpWm6UFc4D
g8agMwa48On6HrEEUKbAyEbUtWH/z+PpSblrHGZf9aJp/r4YX4/t2QrkqA/idIKoB/b+2iBP8aEn
KGsmG9+5vhLGUXwNCs4ENb2EgV4OgrI/OTnipofvjDv+xY77yyHP1kJd8oprGrURcNqlXVuCw5sK
6krg70OhOcRMaXsxtVv7Qk7vrGZ4hibThH6KHDTTDOS0iYJVReRx0xHl/fr+Ma4kjREODqViKErI
iNadrT/8EVbaavz4N/vyVQGfHVKvN0aRaRDSmUoO2C1LMJ8vh38UQt17ySuHBLAruPflAwzYIV1j
6MpktecsVZXnXpSeNoSDrYd2UjirN1YYh23NdX0un2JHftvKLkvcb7SF6RUwUz7KFESV13ZtBeV7
aneCaoe7/RlTiDdxj+nifiM9mGbfW1inENufmB79y8zG7AMoUxE1fqIACGBSwr3v+hv5pJOTZul/
82L7FkOXbuW277JgctZP/Go7fDWpYJIwf7uu7ct5mpkYKiYYAy0rSg+n18M1oA/u/dUzsxXjTi1V
L+aH9hWJzfSdh7EYtAB7hl7SzgZ9kQdCTiCZApRH3EekgPVgYccwV0YFCqEXahiOwwZadUbyiLwi
jxY6LshP/nEL5Z/OKeiicpBDbCFepel9uHp8zUzthpVRY9g+uiaX8JynpYLy1fLbE3/d2vzdPy6E
MhgYp+xTpYeIfeo6TvSeVY6ZPF0XsrgMDDJOnTVghaZHeMHsXvaXXEekAFDn5xzgcaob/o3hm8mg
bmgRhyonJJAB5iOQx5vCRn4atqwk6qKj+Jbyy6OXioKCtTrFbtGzdIs+/KnZV2OsZfk1PxNDXVBV
B/qEhvjtbA1mcGMQEHcTYVMf3Ovn8tXR8supz+RQTh3MDbpf55ATFytQqb54ZEIdI6YNDM315lCd
t9Gac/RNRTS8iAoA9WKimvEEX07lzj6CurM5sELVIpwWK+Zb/xYEQuoJPuQxINwqtVi+ZNlEzMRR
N3cMPAy8DlCU7V7EtKwltFOTjLhiLWsx+JvJocL8MM27NK+06WmHygR5ai1/M35+Xj9Bxs2iqVwv
aZuEPg8hGEMrH7ZiR/AywjDKdSmTDbimJnSk3xuBB/BmtOQAaIh0oKL5q1h/tlnTOme+YsjSYCjb
SRFVIlsYbn7/txVQ1iEUa4w3dfj9HrMgh4zZ1jBdlCs7RDtuDIEPQ6xgh77KtM6bb4dr8zWyWWgI
S5MNgHn4jymlG6+CTkRWjMNCpr4G0TyOBF2/oHtj9v8zNIv23m2vernnY0UpAfCz2ZDg9qHBkDB3
DG6K9YVftagKY2xHO18/KYaFpWffOb3LpjL09Ao3TtyxPQMvwFEDi6HSi8sD2NjU64cmc3ofMX92
gX01YHSah3obr+9ji2nFFy3ATAZlXYcujLmug4ytusp2/EawejJI5uvfvTN1zO8CrxLQUTT6AWCz
4tAHETnO6iE5A3D5wSchMFPgmq4fzuI7cyaIsmlqmzZVyUeTIA18LpgOZLUZLyv4TAQVj4DJeRSS
MZ7akAREp4NdmR+9CV9uBYSVZV7UtZksyq71dT+AYwv71sbmAah+eEGElsGKGZY9zkwMZdyMUR8L
LYKYp9Eadzfqsdnd5ow03/K+gbUTU/zQZtAV/LSgVTsOIILIplaH1slfu1fEpWZlDTmRHdFiqtwU
gfwyeN/itEn3Zwa7ikAXxvFFjsfs6AwPQCkkN6PpPQk2w8Mt795MEhULlUZmtJECSTwYsY+BJYOX
KcWCWMqwqNszOdRtBeVqw0mgjjxboF7g4Oc4Ro1/cSUaOjRACDKNqNNF/qaT27hLL1A3oEmq5hR3
TOlmdif7kr+eC6K2LPO8Xk29erqm8SEEY1Z7serdW09KS/wDjah25bk2/+ag5lKpDeS52pPHARso
kfEpxbuyBsh8i5wQS9D0Q7TuzQVRAWMvtFw/pE1+1pAXTJ5lsyJ3GRnty6HYMFKEi9dqLouKFpOI
97O6xJnVDiK4wRamW+VUVgFrwSKtWDJHc1mUdVWGBkqo4tjaCS3XxSRHbgGu37puwwWWdkz/fnZ1
tUoyQOwNMQXqnRPqMHBNj2CqgMq3Zm2DhcyHGWTCwrHEUsYWPbKCVhvVZKBG57IGyKElv8o2epdr
Ozn0L8KDyua3X7rU8y2lTG+coH05Bp4hbsKYk+ZhsDVHc4yn7jUwfRTKNN3kFTu9YY4aMRWHssdh
K/W6csFyL9hlDLCZxRYQMsCOLVZMMIpJCf/3C/GLWUVKE1VM5ElxHHFCTt85wk41U8Umw4mlPUtB
zfeOAmzpp/bgmR1xNcZkoKTJu2j75E9nNWtve8vQ0ul3rq2JsiZdV3S1mkAOUIjeUjtwPmo7O4gg
kWDG1KwlUfbEGOPC73KIGh0Z5X8QDKGwnaHrkRncTL90bVGUNVE4WeSDEgel6RFRutaRpI9BvjVQ
fMx464K4+mKprdvVK6N5LYv2/wxbjTwqCFPlLxw1gBtTSploYXgJqmFqutRQE5LgTO0CL/7MvH56
y9fuP3K+POHMxCDiVji/+ZJTvXSOYGerv+gfBWwmELIAoK5jwIlaCqfLXJ1o/aSHmH2czozbK69s
FsMlPQTnq4ZaPS9iLIyyIH5ncJUPrFugFfCmk0E7bpTVfey8X9+xRXsxl0OtRxGqIWg1yAGO/h9Q
7ZJwPTjGSkDx2bdYvf5fB0Ar4kwafUB9KMupJ0IaSIXJW7/9Mz5sWGhJX1WTa0IoUzF63aUMJrPU
gaIuJdIfPOcsdSDAMrKOd6Pl4PV6469l2e4/I3djrFlsLYtlivkyKSOShLyYtjy+YGw3Sr693976
h4bw5NCtEXbpDK1f8nBzaZQd8cYm1rgR0hSgDiCR0TzVr9e1ZOlezSVQ9qOXhx5KCqfiv6K3rg1M
bX1dwG/OZViIuQQqBtHEga+VCmu4WOIEajNaGfrANaKsU/K0929DMyGdcyP7Vn9vW6+bzPxkWcml
p/n8E6j4pOE0Y/SVKeQC3kCMRK5IPlnY7iwZVDCihSm4XKZQq3lYF3Ztv/oWaxmLec35OijLUVZZ
PejKlzpoYD89o4vY9qwW3Sb3/Na4uX5wrAVR5iNIeCFPJ/MhHZ1JTG8OKHxclzH9xpX7TCe/az/3
qqGGn0QiSHyVSQrqNnArMCIMho7TtWxxGMWwDyGlg9oB3HkMzMPnvy2EMguZ3Fc6x2GzrBDBLonN
0YzRMcXqK1y0B8CL1FVAF8oK/SQ3okLI85bPzy+SM67jG9m9vgxhcau+BdCP8IIDmXNYjlhHFtiO
ulHNHiAQERFzcoFXP2QXk0mXNpmYX0owk0kZ9UhK/Egr4XeBCG/mRMWw9hTdqlZr8o5ZHv91jdRZ
iWVeXOIUm4j4XTY5kCKK94kTm+q5NV8Dm1vz04Bru2Jo4bKHBLi+KOIOSxKt7G1XSADbFJB2WLVW
9FyZAU/y8ybqmfWPpfAT0Lb/kUTtKCfDGA0SJCkiNL52FLLvc2tcNSJznIglitrMTlPzXgjEyUM5
kRXvdxtA6LOrsNPP/NaR7xVRjhBwvqGeSjizKnaRLgb3s0zkP4JtdqPD0g+WLMolIqDNiijBkkan
BeJ4FABSTjKr422IERVWjmixpj0/K8o9Vp2SpUDSxKgPEJgkO90ZFyQC6tX0KkHL4DZ3US4zg9X1
i75oeGcaQnlEoLL2Od9CqqSvquqhaG70eqXc88k93zgpT65LW6w+Il0Jvi9gLiM5Tm1pXGg8x8cS
XinHtYN2u26/69E99jcV27kYai9BgVcA2lCe3uYGaWQibIsX9Y11j6fb81sXvxdD7V1cAzpe8LEY
9PSVJHiahkF3HtEegG54fd+WT+lbEhVTNKD8HSsDjx7eTu2PhOymJyQrxmQezhQIzJ5WF6No/HI6
HCvZ7TMLCPvw9JLNulbLvut7MXQ84WkypwYQk91YTm81dnVfrvlT/9qRyLxYDSN9PX31lVOi62dc
AsqJ3MMtfhozUhwKdHdmTIypL5v9S4oMDnOgnU4005N5nO2dwAF8NCihcROUnuA8hZb50IRm7Epu
4IhndOav27vE9lhKuKgZM7mUhUf7g6wWCeReUNF4Ke9vypvb67q3uH8zCZRhL9DFGCkVJGy9PYYP
Tdh1xgmx1kDZ9AGk9yiXQQJYV1LXP/Qe4OGOXeX63d9M7yJF/n1OlAFSsos/lDxkYYDPEu54kq1u
WdOGk3X5qQsA8ZYxIy6A80r7NXEny36d5IbcnK01y81On3ftp38e9/WD/R3i/fxM6mCVsRkCf5Qa
IKpUTrrvHJNVcGVtBHWwHSCgO1/GRrzd3bD6Ulm/TR2k2tep2mj47dRk8oQtvK9+bg3tP3yDawCm
3Zwl666yANdj73w439P76eH6GSzMDPyURPmQApaQa6ctiskaqMUd2cJgnFSLOObpLlttXyzcN9uy
MXpoMzoCvwrR15SJ8ioeJirjSwsF2Dsv3X14r9up+QHw6b3VHu8CC3Tva9MNT7bZWCf3kFqe6TvG
+v36DrDOkXI6YI2N+PaCj3DukBtl+M3frubn7lKupmn1gR90/HhPPli3fCGtNv/xX1N2eqMole8r
zfkhtrlDuireEgIM9+je4lgMatevPT1u9y8bDr7Ln55KFLzxoojTht8wjpL1ldR1L7nK88ISuvzP
vzxJnnnXdmwkw5tMFbCjWY2d1xVQpWEbB45Pw27AVyuEEEZWfCFP+VNHqOudxWkdGpOOAP3+rjJs
Mb+/Te5qBylla/e+a4AbOmx30kOtmNo+eAt6Eu0iFhS/OB3p/37Rf83VdYI3aPp0x0BmbUokBuui
s5vy2hXJ3NJ5uh/IyrU//1EdqJs9aFrWcjw2ticm46cllqpRF7sv0PgZq/htPMriksS3+WpjH3cD
uTOt24bs3Ffz/dRszZU1YbttpMgqWXEs4xOoPPf1O/mbbkn/oSdfoflMwcNAwDjHiPVsXxqCCndk
OXtvfSEisT/AAnBdGnj2rivEl2mbietEY9S6BGpZkrVlkHVvcW8xeY9RMq1cjqwvDsYKU5KXRJat
+LBHg4yy5ux14GzXA9Lbok+kt6NyeKozsxG35x6g/mDLTe29QniflLZf2O7oNqunanXUeVv6o94K
YHdbyaDwXRk7CXx6JNBJCPLJflMC2YLoe+EOqCDED9CWmqybhNQ36qeALso14BfwH4xWuO3B1Anq
r1Wye/yUIpTo9cPFEk5VZkU3rQcKj7tsV9R2/qA5uVnjc7k/+qsSfXVERBnpVpIDbtHKzHcekkvp
SgDfx/4mn/DSPvb8unZWhfNhEAUTrmtUzEx+U9r7DkLD2O2tqEFNGykN5Y23x21/LEl7Oup2YCKR
DSYy1Qyswol08rQuCQim4c1ysz+ih9fharJ2lBU01UhNPEdNwAZL5HW3coEFcaetQtvWbGSk98at
vy0ylDFu9U1qA9qzcwqUzpM3BQx6IxmsXjCND20rruWaKCkqvoebwMp7slbDqW9K3SJBd1uDXrPz
rHcF0xk6KTtz98q/pavNY7k9lJbycBRbuyUn0KdlVgq8J2nNWbfeprjXzkpBgLgKSGOQBtkcQuMV
AIcF1DXUQ9tZg8vb62Zzn7+llamsAsvUG+DGhI52gO+za1MrgOSFuTa0aEBHQCYQj8jeeWu7cE8d
kYCJm32+d5Z4dN/vu0dFIiTYWOpmWOt3GLjYoFvWJZcPtSOrjQrlHzlS702SIfIwZZiuP6BoOmsS
cS6grog+NNNYRwe0uhyJfbqQxC6t2ALSVwuO48fWbMHjtImtz0YADJR7IeuNtDfH20Po8ES4u9wH
sIBnBL44j/ZwWON/djpS9Ng0ZK5afIvlm9h9V30/KOgMMnX8KHaCM58CK3sbVw7Q2TP8o2BvU+KA
a+mRQ7H/3bPztw4Q1wmac2XSWWFhG4l9cB/N5ENeHfPtoTGxUgBKaCgJr0Lwo5yLlXEjCNuENFZ8
/wEvN0Dzd94O4LHF/h2DokQuyDvviqRyR83ZrJJNTu6Mdz8jwWdoDU+ec6/dgLK6uG9Qc93kGDm2
cNF40tvI17tEWm3WXGZ5PrQysBsz26PgvTKV99fYBHqsdDfB/mwaq6pM4iYEW/sHmVBufUhqMhyr
bWJfYkLctV0CJN6wMDPt2+INh3gnPhbEHUwPe/MJWwU8UlJv79+f0uND6vS3wT56tbLeGV0el6FJ
9hsV679u0JbcrAIgI1mTJRlDvrT5VINI47jQa9GDKzm4+j15CQ9TQ0Zi1SnRj6ozwcAbaxzVJkTf
N8MdMeVTMZUwVtIlkY0W8JFCagrb8Hx2QuDpNw56h27ydYHIWboxYEazPeMF8bU2yrn/WDsVdalp
EPGZDtnlQF7OBlAMQtMjyFK61zd5obkHEwizTZ4c4sxp8LyvYRyca89PVmjvgXojHconXBYFdL4a
u8b1O7v2Uxz1BvP1OhnVC860KMjjs/AQka3g4AKwlrUQ/2FZEihVJFFSAVH3c1li0QZi6/nd2SCo
9me8AwuJUfr8Br3uEfCwyhsmgtxCBWBa27dMaivjMmpSX4dMILtnAdwguF1C57NjrI0Vovxc2vXj
Z/0W9cm9lItRWyBCse4YX/k7/fMz9qEOOvAr4QI6tykAN0hsKwcFwP0dyRliRJYcKhYHBFnOVQnk
PDkAVCNkf+TMl/3Zt+HqiAuypYetzZPTg8vCV1zQsFk+SP2qtc0ujh9XpZBOrxcUs1ivF1YkTA9A
aXpfdNz0fHnYto4TWOcIfSQZeTwjAHHuiGuvldXmISAmoOLfB3PjW6x2ma8ecMoC/VgfFYx7spiU
dY/1PVnW/u79eHRL8ozQ0tnmJLXRROk40PPc3LZbzwLVFPDffGKNKI6an6vb3rRP9kbenuAayE1o
3X3CWa83H+7HgYeHepTIfh8gBHN1+7pGf02SXvluug7HGW0FwAZEwYJz9Kz9em91+NQXR3ErPBsw
rJY6EtmBwTA/sir4jNv09R6YqUQ0CiCjntI+qWmz1E3+XYr7caG+noOzH1e7IOvL6TFhnX2yX087
vTLttzNaYgKCMC2zGst6D/EWHJDTmaI1xTIRWqkETydGbvcLxv/aJv+0Qf8lFWrCxSI+BrwL1vrp
7tG/lddPq721Lk39pia2uzLJCX/H5AzaClTbxgeaK/cEkk3AZLgsbWVcRroCxQWarrbToQNRkeWK
p7XQazWQ/pdAloqRiV+uJBj8tE5BmosHy0VAGNQ96S7GRDmr2rJOecmazWVR9lgJ0FcGSLsWVjO0
W/ePR07TWV6/IkvBBaiqv1dE2ebBC9O4VxUgPJn7+O4tNZNXTDMwEeAXIADgDWdyKNtsJHqVGwrk
aHjwdfaL9HYBJQjQbjMAl3NoyQfLKbHvPy/O9QWydpFKgTZVhApv8rWLvO2/aPA9J60jrKY4lhj9
Z4wRRMYwhgWWZyUekVLi/UmhFAlu4PXlLGZ6MKgDDlHR+GL5+ylICbQ493odMdpewPAW/MHF5fDi
DNAcdMErIrV8p3O1dfIxISyUjMu+VFGYS6fuulBIxRCWk/Tm7q5aZ/b79eUtplznAiilH5LqIlQS
BAipkw5WrtmiZz77a76yjYfBs3B0LOKi/0Um8CE1URPAdU6dHT96MTcYuNR7A/BE6iZCYry2R9vM
7v9qdd+SKD/Kga21kSKszvIeotGqLDxeY6txeRwYx8hMLqaAplm//78s2vkBQjy7tCGWVVgK6cA5
KRBvzWNSCRD+GlCJCGNxS05pLu9n5eq/Yrkf/VTA4pLn0VUOK1NEITbY+KfrcpaeYrAk3+uin2Je
UHlyiOcQEim5K1tS63B2sUUrhbhNQdCV7D3EFXjXbyLU0NVDqRGWUVkK7398A3UPArC/VMF0kAMS
RrFdu/pOsE/l2z9vKnUfvIjjMJ2OQxzAoYP5EVDpOPf64S8m+Sfz/L2plBuIRLE02uFrQROKXQqg
hc4Bu9aKuaLpNv12od+SKEcQqro8JD1WNPGFGoDOajGejum5wzQ95yFWipCnCDFQyZTMUlDKFWQ8
dzEMYbrnDqArb1SLW/mQKNxcV9BlV/C9QMqcRHKQcYGPp1+KmZF4lQBz+TVkdhOJk4pd20fKljSS
boByCScm33bIqILz1wSAMAqMBQJbw/ScEFCjqxbWc5PsubV/rFxWPx/jKOnGi4SrUtGT4VsHs7pv
GmDGqH5hqYHdep//5z0Fvq0qiyICL4DcUkeXdkNxyTkstnWeKoCEXTB5cGL51uX8x0wKdXJqY4yj
Dzbw84NBAjPuSQ/EVp9UlogmmcQOHf80vDGlLhzkj7VRBymniSSnMtSydb5iSrxVBRu5SGfDZN5Y
OLCZqF+zPpUnhn453b2U8JiNVWzROrFacCWWEMoPCKpa+j5AHjFcYWyz5wx5stqV7fLWuBtvE30a
YUa/m1kgUMndz8ut6O5gvTOyuUeO1LIwgmoBvcbiXYPZZL8Uhf7YANp35OmQZdMJY6953SxNA708
b97u5qPYPhboACSqOxBuPXiool1X4SWfoQhoBjVkDM+A/p2SnSm8H0cR7MJgYhbQ2+1eC2Z4+DXh
TlmFH0Iox5R2UYd+UAgp7fRgHORjc+9v1HW5UuzwNsZM7+QTD5ntbnukwj8bNGR9ZrccUuhkwKAF
K3mx9Lz48T2U/zJipS8rDd9zcfaizctk1dvtoUaDFmu8nLm/lAtLOa1o1AqiLG+qw8TAQL4/Gc+s
F9OCef+xIsp/8ei3TZQAYvZv/uZGh8p0RLWv68riFZqpCmXuxKbkS3mAjOLG211s2bnFG54RyrPW
QRm7WBUin6+Rfd1HN6H9h1td8AT7G5/7Y7co44YxHjG68FhJaVd2bjc2mrDh3lM2ofJSGD8XRTe0
J77QK3C83RkzykTbSlsfJbdD7tT3xZ61rqWkxw9hlJEzRvRCyxx2TzgKTzwMyX6tofopWA6GDV/k
zbD3N4mlwp5Yz83azF4VNzc5c2dLMoFp84hZrjfBXkIdCkUw23MOG7d9vq5FS+mvHx9JW5ygFYtk
2hG9x7DCYyih+IVZZ61z8tYN1FUjkVyywssKmPGRcAwHMipmMJoX3kxS24tQPELj/FDYUWBF4+ZS
3Fblii9OjM+cPuOKzdIomxVhJ9W6RtmBN72N8uhv+6/K58rmtwAIdiNiYoPe3ksAooTOA0P48lVT
NQlDFjLYa6iD7FV1UPIABzmY3esTapUdqVEwz6xw0+0THfW90SxGYodn+QjP1eDfxqTbGlZhMb5k
kvRrG8ABqyLM0cVfdJm8yEk+B2ZJBMZRi0S5gDI4qrcf5fqmd0OMMj2j9naKiLzFFJzFGmpattTf
xR+estSZdPGMoMWzSmrM+APEo+kal/TEWOWi1ZlJoYy0HxeqkPnYbt68vHNm/IysPAsXd9kTzIRQ
JjoBJJSoRxCCSOJBxZBOiNdgd+bJ7fUjW8iGzOtlNJp1w5f8RS4gB5jDd+JJwgvQvS5h2ajNlkJZ
6fGS6mk9qSecWnv8eE7c3GLE1sztomy0pGC095JBxgDmDMEttu2mejejFYsHYfGqfa/l6ztmWWs/
aFEz+9IwaHe/5u5Up0WO6vqOLRs9RZNkFQkyGTlaXLOZlFDmw6wp4g5pU2CLeA9GbEpb9IogrNad
xDWfp/eYiO4sGVkC5eGyemeo+HKQOfsCSsflIPHrUQq681OfEUAJ+pt2a6BzYRqriwi/zfb6ATiU
YF7OVszXxKIxnQmndH8wJJnrYwjvGwxprzPi7WzS2jbDaC+1taL/WVMVGcSnhiFTiwyjoJEC5dLh
jsnoVGhDnCnANMw+AxfbPnTlTUmU0aofm4hUZ7AIbosSZouPABapPsYn/NUtWF1ji9Zl9lHU4lHq
0UY1aRE3gbMpiU35fA/A/+rxuootXxhdkDDgIsiS8MVFM1MxcM1kYQICkfOwGVFJejbvmYWGaft+
OQMdboDnVUwb0FTnHkgR+sDrp5VkT+rLVr5Njuq6v+tTkoGr9+WW1Ui7lE9QMBIv4TiRB5I16kBz
zK8rnJd05/Azfph4Z6fMcmjunMc/B1RxfKLthdsRfTenYFVEhLGlk4+n1wtQUdQhdFFVJImKeIec
z/uITzuY0gHzFZdzbAOzcseDvLVfnViTysJkBK6Jo8xqmAtFqMdlB7gZcEOUB6cHhL+H7iuTWyks
OLSvWt8vaSJ4FRRNw3WhsXv87NKVmQ59uVi9E53r1PQ1U4W0xLXN3fPziGAwf+YxEf3O2NYlNRJn
kqnopvZGLw/bqvt/sPjoqNpNmQ1Q4L6LjkhKZPgYLnHpBs4FUiGnP0hezjVYauCRvbRLiJIQ3qlZ
Rn7JykFVDUnTJq1RKXVp43FMLgAQRzebTiTQAZaZWcm3aQEOY/611x2VM0yM2pkGsJ7yg5c8p5w7
aK9RIJK22OQC2huztiVq7goBhvl5xgcuzPopaLH+/kBKwSoxD6Viuk24SpoTb3zi7z88QGY8+ybv
JiUb9nMpGJlLpLy4GmWtpPvYeQnId+UmqWCVK2nqQuS8J1VdH8a9gYJQYLaI8YFHwUS1XYpfRdhE
3lBVQ1E16gOCkJO0IcIHKMCr3N0ZGCrozQPHzOMuW6pvQfqU552ZX727DGM96dgDkN0xFPUUE9k2
nOwkALt8I0MTrMOruC3MJiPRxrip96wc11IVDsf7n7XSrwapFduYL/EJ2wnPvF13H+W+eMy24ypd
v2KKFPT2rh3ZbrTyDqxE0lIYJcqqiulKQRN/AeKOiScmSTHgSV1OWTP0+jH7WRaGw6G+MxnUWcp6
gh68HDL29U0Wm1MuZYPAZXWPvCRBCw1nsVIeyzfmWyRdrvKEsuiGbuxQiFa2KV5hU7OsfQPA9mDP
WcK6fGMW/hadzkwkZR09Ly4GL4KTtSZas+oWjN3AHMOoMbSGDQazKE2RQJKqqLIh69Se8mPSgqVE
hktfOyFvZhbgj9Rjt6tfos3ASO4svuaQK/8fYbTL8ZoU+CkVhD1oyLWgNiyAvkkEMFHCigQXs+Zz
UdQuqmESA6tW7M7eqn4HgFRwELV1lTv4o7QDlOP6e2U1Iu3YNYxKy1KJE+y536ukvI3RJIPapRBd
Oxo5RqJd1wR9EsltjZ4MdIWzgqTFyG8ucDrjmelJszKNwVcy5ZgiASlGGDjArBEOrYt/47kVdSL0
k3RNVKlQNsabbEgNZQoAAWWCdqrpDdGbf0TLDWx2X8HiQxOBgiziDYY/FUo7pVjlOCDQwKr0EhqB
9YZrR8Jf4vGopuBAJm2TG7VVpBpASFuvDEtSJxfhAiJEvVFtrxHrT4nThD/Xt0GaxP4KnTByq08s
yYb41fI323B+jLlc6OL+nODJJptC8zSIm0QifdMRI8gdHZgyyQsPAFYBkzX6XTT+aWJSSrcJSkTJ
k/JqJOhpV8q3RLgVMyIOj0jd2dVln0ufqViaCdoyxbe4IDGPxnASZ6Z6WQ3VGlANmsqoyC8abgDk
IMoGJpRBryVXIl7rpKg/g3IwUj/aU5YDlvQ1Pkn313dt+TC/JdGFuVIT/IsoQlK0NgD/jUkM/23o
NzG4sHB6L2GwipDV6tYMsQsFVgXVuf9Z4Nc44uywpmjNBzhZj1FHAT12qNNJ5qZmZvqXIp2JNhmt
Ggb4WTUqtop6aeQ51JDPIYhMx0N1w8qFfb02aK2bS6Augy5xeYzxmf6s5ehX5TyiDvZgXzKMg4Sb
cdcbpF1nx0I2lScxWCfByisw1wJylpA0vQt4tsoUJYuXQC3a7Xnk0yJo62gOxVr3V9wGJJCtekh0
qylcg/mUWoqNYRMlXpIFdFQptFGUOj5OCzjSi5V+7lvOVNcF+FZss/ho9+ywb0mr5+Iokzhmcnfh
5G6ywdPLbX/OAAmm2Y9TXUS3P09ImjKTHEsaMJdJ5XgGT+krdKp34E1HHvEINLAc/C7qOgV4xy62
cguxn6uwIHkWA8+5WOqJnBVNGo4jxObAsgYexBEQCjBFRO4Q3cvWFBnxboeGxnKbby9WtM9tVDkZ
6aUlizglXdADpmqgD6d0M1caL9UrfmoveEsszR7N12TFmrdYzGHNpNC5uizCI84vpQ5XuSRvR46g
hGKCqq8m9SneRVutZI1YLAaAc5FUHJHXYgKIKCxssOWP8Ww5L1a7ky3/pl3JbvwnsBnWaikem8uj
7knPZTw6OSFvX4BfKSzMj/EQg+gbBZnpffbOSn8uvcUVIDkJAi4mD2Lun7FDzcVFOrQIyeTWS6xA
wwu1D+vE5EbAN15f27KOfIuinsfd4P03aVe23LaubL+IVQAJTq8cJFmmHNuJncQvrOzE5gzO49ff
Re9zbySYV6jkJI+uUrOBRqPRvXo1UWlvIeW91761ulObnokmLQVkvupuYRJpm9eNDopDZoI82gKE
5lKzqDOSMGbQzENo2z6Wx9DD9fJo3KZSfOD2Iv4WJfj+fpgVOqYIi2ZM25xu5toJPaALUELjvtd+
Vm4AGpAZytbD9lw94cSRepkSAJzXhy1x+7vI/9l7C6ATXFq+Z6sNiBfPmSjxEdTUY6spGkTlBeyi
cymLvdxwKXBYyzHrvYrnfv5rKk5lmbh973X+uHxLrcUZwUHGjxo72aM3hsgQHpP2Ro8imLLb9Luw
d+2X3v6Sl7eh4Q/5zy7+1lYnO/61gMCEH+ZsF4NjLPJLvLyaUA9G9om0d+l0CHPJONPNtyWQliY1
bZ1pYAm6tBYkji0rBwvzl2+3L8RwSyA6fffB9t4qtM95UpDSe9Qhrum5PGH7QqKV7aCFE7i5Z6Ag
bXCPPKO059083jya7r3/9bs5O67u5odjtwc/CUYnR5/Qi/Dr+pl8D7o+fAewH4DZqZpuMuE7ygzj
brk1zl++fUPOYgGBKnj9lgOgChPaRpzA8X+kQBMM+8+VW+3fMFkctcjbh+tfIdzWYHhXGYhIQV5C
DENXTcHpAQmdz9mop0FlIv4dXOyEuzybk+YUxeKqi+1elycY9H/kgY6FYliCBqmXmz23k9VFmDEQ
2NkTiGV3aXq0kIPqLYlegl/4V46G1bUw+dXSmeiCkjaMrNlOA4W9xQoiKyBcO1WRuIJNKaBftw0L
hSWis0ttIpaN3dDxLCjb/KT3r2Cz20XL6/UlE4Kbf1U5E7J+xFkUPddFXfdLlQUM7b5z/UbQss3u
l8LjYyPx3Ov3npnkB1HClaQoRT21E/QBtTBGmPaklAgQLqIPAoRt4W2W9Bj5kAXGqH2lYMEDpYs/
NezGxMMrJuzGCic/Sc3Gub6Gm2Z3toaCjwmn0p4iDsWiNvzVmZmjJ9OvxVBuF6LVEhMXEyD/KqnD
6Ihp4qku2ngDhiAzwmTjYOh8Fj+QySXGPS921vCJRz8sijzEcjLN2KmMU0S+RQWa05TRnXLZzOBN
8zz7ECGC0itbHdmID6mS1KXqk2pkTrXsry/tps2gJmUaJt7k8OKX5mlnVTlGA8yTRhjggpFOcW5I
rGZz985ECLs3L8NsKAOsJmrju8bQPbNpd7HJfhWtIdm8zSU7EyU45bAu2Tis2iTtG6lAHRa/VqZ/
fcW2ZegMfNMAl1LxNa5XjI5k7LKgIdy1lNfGQve8rO4tEyLsfW53RdXjvAXW8qCEmUOG0zCbktXa
dE0o+f6vJsLtMRYz5tbZEKIWGNRb7SvlC1hK3WUo3TL6/jerhkqkhRqoiprSpZ2pZJijroERrFmm
unmqTOY0mcTSNlfNUnXUNvFUxridSyFDUoxDXPVZYLbh6HCwqh+sqQx3XZXJagYyUevfz9z6WOaU
hiXWLuTPvMdssvoBU58kfm/zcFqg/LGQOgSgXxAyN8A+hNqYBW1jPo2L9QrGHokNiO+0f90dsleE
6NQktjhkqTBjgxXtnAWFGfVOFg93lBW3vMi9qOt3SdHddzim6pCe0Lrg1oNv8Cjx2yT2Mi0KRiOU
BJSbC3v2PcIeqjQbwtiYVp1npxwfWv21yp6vG+OGR9IJ2seJBYgYWN8Ep9fwAXr2sBPe94eJWOne
UCtkfnOEjiORvRTFvPa6xBfiBAdYqXY5RBO2sajGHW/gLsZ/6EKeLDJ+5Q3IhvObDB1DKO9pReHz
Cmg1KtnmjUBRx7gZYhEoDCSNdmmuygRgP58HhDpp45C2cHSlBzBw8WMVTw2wPkx/fq9cCBS2MTNi
MtvNkgWdqoG7uTaRBgi5JZGy4cEupAgHpMW4C8YxSieYyzcrBZsL1fejETlV5l+3GPFR/O8eni2g
4L8QZ/RpV2IP5/4xNh6qBKMutBPiff0+w1lhGBffnDrMBOgHiRP4f0RrwOdoIC2zLWHvGMktkrUa
LjXjc4bbOap2ZuKQbJ/RxLf0GSOEw5MFnhxDvUMEKBG/cR6xxCgBq5qmAc8hhPwcOI6ZZ2oWLEPh
ZR2erRiHlD9eX96NwFInmqmjCmoasE7h3raq3NKo1adB8lZgaOFDyG6BynbyJVAR7RXG63VxYtPZ
v7v5W957R/aZ967bMmrIMKRBXOxGfhMH2SF+6HOvHz+hSOLk4MSZXlr1ywx0Di39iL027S+qfwpz
l+tetLLO+PSTsgcFzH/5ZcLFr9o67TIdK2HkzqI62vdwj6ssOcSB/bn6EiEjvbceKMiubYes9Q5H
j31C7nlYuAdg077bN9c/aOMKAsYPhs9AJYInvvA9k5l29gAgQFCxt8l4KS3JVmyeYIZ/mAEMjJ8I
PFPSHsYXkzTApOrbeHxOBkcFj4/+hlkfn66r8t75KbyPVryiZRo4RQw36qUTrNSIdmqC1zJFsU/5
OhYeZc9qB5qmpoXr/YJhal7OzMAqI3AR7fj0KdZ3ddN7CsJ/w3iZZAXPTa+M1y06SJhBmS58UIIP
jScbH9SToz3sjQrcXeA430XqS88f8/y2NlGbsDxe7RP2pHpV/7KwQ5ynoKXKJed8c6N1i1rYCdu2
9XWjzo6ESeJsAbNrGkxG6er6dzuRXLqbZ/xMgHALLo1GuT3BksL2ubfm/VhPN5p11OufDbO+T9pz
DgLt6zu+6bvORApuhaawg2qASJ4/seQYAYid5Jp3XYhYRf7XmaB4pZo2OGLU9wjrbOXgM0uaFhak
VGnp591i+BmmM+4w3wd3rd11uzDhixORKfMSdBnsB5oMkotwc3HXGoKGlAkw58IxLYyxHuNYgQOt
fmhfYUU+3q2cZMAMLa5lPlxXedNucY5sFOzWwpp6aSsD0cKoCKHxzPRP8FbeNM9OOx70gR+z+4l0
0gYN/OCHk3smUDgoISnjRpuQDxq6U7TgAUFl5r+5gKh1arqlGRbymJcqZUlF9cxKskBTMifNfxS9
S1uX/2NkfshBaaDLYvttgQBWrck0gFyFexU8BngoaTj7ph7Dj7MgnRafpbkfFYqb6h4jfswi9/rG
iUCSf20VzyNkaqEouK8v1aw75GvTKM6CuBtzry5o4ppTZXg9qjX7okcpFFjnxVNyc9/odnpQzbl5
nO0okdjr1slE5YTqNshRcb0I4aHG7S7JenwHKPFwbbnq1+uKisNr3hU9F7B+wNmhjDRlpFOJ/TT2
mlf8iPxxT78VB3MX/+xAU/OldFOAWAJw4j3qrqaBAjG7S2+AHGg/5X847PHDtwixo0nyNk9jfAtC
GmNPS+JT7W3Qx13RPDT9Cw2DOJc4282g8Vx/YaOnZVB4CJLK4DTnTvXttDTejKoKyNTwnoNbAI5a
VlDdukEo6vh4eiOXBOTA5ZKPod2xieTIWWSmE9dvqvH9+qaKON//LORvCcIhLRtFM7J1IXs3BsYX
BRPMBAq0BD2pycH2tUMbOsmcSG4RiViNCEe1m0nfWG2GRNzgpIz/UEcfrcT98J2Xw83UfVJzJ5qe
I/4U5a2zEPTiGhKHu72dqmEj6W7DZYjdcKxuccUgjREYXfWaDbxyzJnu8hRdaN30KTfzPVq19Thx
lejQRupR5epBsvjrFSL6YIo4zdI07IAqgnTnNJ8qNAIjJ0/jZ54WjpHCNy6KWxjqQUWTGVEnB3zt
bp8qu4n9jb88Fy9YVz4QLICFK0C3gQUOK7fWawCfacxWFAxpPM1MJTf7ppM601gwN5qmej1V66Xa
/+AJejaRiIuIbH7u1kUAbnKQy6mWyagYPiS8K8lMwzSIFnCoEiAWY78Zv2nRCymDQq93GmskOZbN
kEUjOKfIX64TrwX3m2Xo5I1bAo9ktggRvnWT7WXpt6RAqZdjdm9zCsfloRhGyf2z5SI0BPrMgBlh
YKQg10QLYw2eYaSCM8OxJkS1sufq6ktFK2UmePwJKBtQoxLO6jDSuc0UOKHKPmkA8hXJcz+hJhe9
XT8Oq/+8JkcMuGK1i5UIyXlMkPLyLkxcLdcQOKs9rhXcsHhPZLKe6K2w61w3IezqlqohVoUc6pLt
rPp5+mWVL72nNqOTD+1f7BTCA81E86KFtJGwjlGDoT1j2sDVlm9KCH5c/eX6Am4dLrx78N/CgwOs
Npe3hT1NjWIuSKMvn9P2pEyRl3StxHO/F9g/7JKNorQFp0mgyaUQEG1GkZ0jedElnXpIQmv25qTs
PMyRVtxW0ehhHiPFn3gCcNuQ9yAk6qjb6LXuqFZTveRD9pDZlldGYejG5rhGS3PjT2VjuWGrFK6d
R5pk5bcWBkERYkJ8NSBfwsJkaMRKE6IgNOomN2tvLMsxBkOyMptCgDZH4QdnRH8HDJ2FRwpq+UOS
1XmwJE5V4Kn7wrr76xu8ddZxYeEMqgQxgQgfTPoQxfM4yYMcGX86vPFSxtK1dR7wiocnAfgAJirG
OG1bsZhACeSKXAVvj6KN3NY4wV33Kmplo8Rtbi7amTzBmhjH+9VCSiiI1IemYLuhHF1pbnpLKUT+
iHVQlmFI/l+abKwPOlfNNg9SFT1FGVwKXXydTL5Nml1fpgfWypg2t3bqXKTgy/RBact0aPKgin4g
T+0Rq5TY9Gb8ci5CMGqb5HrXhGMe9PVg7tFsp7oJidF4XdfRnuNl5zZlt+wrYpZHJamQfNFgLkUM
nG/d2Wgz/HPbPP8c7XKR8yVXelOHxjFee5mFFnAZgmHrVsd4Xbqy+q0X+2pLZwdMt0ZWm2WXB135
gOsn9Gh6MoIyUHQ3lMwF2TJLhIQYIm+jVwcNEJeiOsMK82Ko8kAfblX1gfaxoypP1xds61o1AXNG
7QBt9dQWLu4MvaFNSNf9K2134Jj8pN30FG3zsjO2uW64dABnMVGsEL1f34CSbuAsD3BE3GVa9oy8
pPpLzPVjGJdeM5t+nMke/5vmiWuCrHWadcafoB5APiDmomYeqBgxTUb9oeSjm+RohdW+jMPia/PX
wsxcM0WdNB690K5lj6eteAJjqIB3wfPJRg/u5SbiGhpCuoSr3vHirOUix1h46naTdZxN7ivgzL++
pRuOxsAgObqCF1VDtQRvtrCxLNWpQEVWQcdifmtW3sA+zQvmKeYviey639DPgGI4EpiBaRjvfd5n
5yHkfR2POfY1VgM1+8qnn82PqrxbZKW9LTnmCogCywRaed+ZPs7kZDwzUQY28mDktywMMkP/NLft
kw4yfkOlP64v4VY6BYEFA3soQ+kUHaGXu5bZiWUOq7TWLED8MdDKq1owbGRNaqO8DYSeXQzHMTc7
FwOmDJfEbNxneaPsr3/IxvEEepgZGhiJ1jBH2Mu6og2hfVEESlO7Q/Vz6T0L0Wgv6wrcOJ3g1kAl
QMOwbRSkBCvtaJnxaaqKoGFIco6d01o39Y1mu3RxGHvlINm6rtjmdv4WKL57x7LldUxXgbWXlD4q
7MtX0h1p7l+Xs1UbMGA163Rvcy2RCncgzno4NCFWsE0PHMMQ3sDVw7wudi3ghx8jpBq+LvvpDVMb
dPeQg7NZEi1t7uCZfOGCrNKkmBId8lMDbwfyWakSj9qD06WLZEm3zj1mLeLUM2iMstqlzWoRHTHo
Rc+DMvQVku6yFJ00uhHvxtI+8LQGmZityg7KeqEKgbiBS9BCrg9wO7BPXwpVVw49K+yKwATe925q
yXcaGgBP2GFsO2NeVq5VZcUuzC39ro+Waq9aE3+aMh57djouPiaw4vF9fc837k0DVSSwHRAADbX3
w33mKtgYctUKsyLg0VDsliLv3SSGQzIHVQbn2TJjBKnvzg9QDhFl1WRVk4JUNg/M5dVo5uNAjqOH
x9x+UGTAlC38Gu4QhqF56E/HfEPBkiuqJXRIeBHQphnvhtgM/ZAQCuxhHPngDEgOJS8tPwEiwJ3p
CMwHbgl/GvvKz8em9enIB0AhyHg7LZgDQdq6lCz85moY8NA2hj9oqJtcGkOn8YLMc1Og+lqW+6ys
tL3OY3uXlUbuLzpL7lkY8pvru711wAD0XPF0Jvy1mHpou0RbOqAxg8UE6NvU7uf5W2OQ0iGhTL/V
mEVjx10ONg2NqQwl20v9aJ4k0chh7FVz1I2HvJQd4Q1dTIJSxTqwEEVTsfeAaxi2sETY4kp/HJJH
dDSNFDNqZEOlN/YJvMQIKQkyjyas4FKPLomQSKEz9inGfWqhxWlx9ElxZrW7qaef1/dnY9FMgOkI
QkwGPDURzJbywo6MmOI08k9pdyq4bJbtlgBQfONhDe8OT7su6tlxn1qe5TSFNm1ZWX6mUcyqaTtz
f12Nra0BWQ06UdY3L6osl1IyNO7rQwgpL0DS2WgjS51c1qGxtS/nMgRNDF6tvI+rJkALIcWV+QW6
5IEDkIH7Nzzkyrzzf8oIB3WGGc95D0E9SgbatLh0ekIC88/dwYUU4UIi7TAXYQkpSr+fqmMTOcy6
WUo3KSWFGNm6CdFLqBq1MjIIGuf9QlztrXoZZ8+Qnc5NQwOURUdexUBaYv37maENc61pOrcwEJqh
Ut/gkeijiqZKVm3L0HR4AM1AtV5DWeBSSltMfYlyfRmQNvxhh/dhbO7GzDpEeSUx6Q0rACwH2VQ8
EzQTI68vJXVak2gYT4D9qWrztmEt+PhiVhwSFmn+H58eIBAgYkX9Iy8lvMvrxppAt2sXgaWg0bd+
qoo3rUUTRSNJPm49+FDsXQnCbQyRAbDqUie94JWZVWoRrHnHR4U99wYY7AOwejqjcmu5i+aO3b3S
edf120q8o11Eg/PGPGXoKHi5eArX6EIrAlJ2hznOfDY82ny8HUFhYkzRqdQbZLBuTUORSN4wFwBj
8TLS4f7QF65eKhz1dogSFoxyfeF2THOi8vuE8Wzq03UNN+WAFgedqkj0q+L7q1IaY6opdjCq0TI6
OWV77JsTl+HxtmxSxRJi/g/aXj5cTVELaHbVJzzI1bd6PNnTC40l3mJbBDAONgOHERoBLlesXxCv
ErPgwaS8cPMlBi5szB+ur9aGq7BUGw9IdBusKCvBDONisuLUKN/V0FFGbIu/2Y4zAYIHLysyNUZa
86CxT0B4LwsaQJuTtBqytetrBQtnCiAUjFG/XKsqohVPtYoHNT0Bs6uZHl5oocwRbUlBDoGhaAXc
AMBol1I4mYcGPKc8oMMtBko6LPtniL4l5bfrm7IpBmle5OCRVQZW7FKMMqukqfueB0AP7wu/BcNp
rXauXUs8uNg6t5azLf23oHdncXZRzGaWNUo5wMJ629GszofAXZ4lDwga2+F2ffckY+3k+pc0B1fm
EhmB1drHBYSawyuxv/yx2oDzvIfHwDEhELtUW19oNXcxKmecv7Dhe2g8KsZ9ov/5ZXIhRbjso6of
S8pRyM7t8Wj7egaW0krWMLvlZm08N9ExD8wqenOFewSdZWpiMlSvgLgoZxODJLGWNQEjaX7UQV+S
YFihxiWEEBsOA0Ita/V8QEWJhBBpUdE6BZNQkJB9DHq8VLmnneTi2rDNlT4OWQqqYy6sOA0H5VpM
ae1ntHix2RtGEKqW5S5Dw1WIXufr9rCaufCKuRAlnDa7ATy9tiBqJicjHW4TTBZsyA1yXq7CX+OW
HyLqXxe5mtg1kav2Zwci1Dhppw7Yf2t6qj1e3pqm4bTgHaSzbEKzTDvB2uNmAUOrCVGV7ofPc13e
p8Yt718a477Ovod2JVnNrVShjQQzKp2wDDDjCRcwDkXYzBSA+KV9SInqNEoMLt7aX5jmzXHssMQZ
S1c18WAoauvPSwQXwoXzgDdqQdUKe6nyt1GlDtUejP7X9c3biqkuhLDL3TO7WI8ta9UQ+bPUM34o
1DXBzEYcK3Zs4swKyA73tW5K/Oj6u6LVnK+sYKh4JEfzyKEcHUpvqHovMmrJ+q1e6ZoIwTDnbgkj
EgIv0cbuuAcA0QArWXsjK/DLNBGM0qQGcGIRzYLxuJsk4cz2b6/zEjE4ESlO4VZDB2VbhjZWCTla
NZBdHlt3GTb//35eZKgqW2Og4Vppz2/mJ7YvXouj7eafgWD51PjHUnFn375ZieKvG51EK1sIPNKi
b6uRIZOodE1710Zh64dUkRJMrpmOj/v/Wzvh8BZ2mzd5Ae2AEwdl9DortnQZBtjKpp1tuaUVv6tT
1KKQphAsACQWHY0yHZnREwo+ym0MUuXWQ/kf2RfJ0slECTcxyjQab3qIGjGCWLNHN4otjzZIO6vf
2u4m6x/5LMuMyWQKRqiQuWnaGjJL1LKbcQdQm9Oku3buD9y+7cmrrdz8hYH8XlAxhxWpsQKnzKAl
3WfdHo26139/K90KGDQCDTxEVgJZYRnjqmxDHqI7x9RcO3isbrOj4pv/lPvW+amBVuuRHBim2V6X
uhVqnAsV1tHio9IPJoQ2XuQ/yvg4t65hTOVF6pIBbYg+6EtHriZ4OSvMBthQ/U7LEyHkYBRPePzk
6Z9XPfC++i1JWLzQjCmNU2BdzNork8n5p4ZvZcXu+mptWt2ZFGG18MAacDWE68WEYdFj5U767dLe
RtmTyjFFq1lxFrKk1kfHhFzmGt/jfYe3qC5oxtUosUD/jsogAA87SseHsSEyM9gIKlYpyM0S9R1n
I7g/Y87B75bnOcpjk+Hkyi4d3FrT9+pAnTb6OYNWjU/J7fAc6pJz9TEQhWSk0d+TqYCwC2uK+Nro
LQ7szUAxZk1FxURLvVgCuJEIEflTjLZKEE8D2cDU05jn69O11Z5CJhGz0QN7oYxY/MunhOSLCmBP
XpNDGX1L+wqPy8zPACttuq9q/USRNbGnYP6SFvuBm8A/0OowK5Wk/WvTapDRQ02eoNfqQx+c0mhG
U0Bho7jTUHzUl6frR0EiQGx80wq7qeq8BI4DlE8hf0llfZ8bTy+s5UoOskI817L4pfPILK0vGhNr
qcbgeWr1XdXec3Ia+H06Yxo8P+YTcaJZxpO2nqfLGxpiV9w50u64OUU3POv2GoFMEJv7eII1v1Tl
vkgKvyOWJ8Uubq6igYQHICPr8ROO3ZRSng3TKiw2HVO5x2NaEtN+dPBQZy2+oFENT8p37rKzl1Aa
6mq8xJCQxQYiaEyqQB9kWcpSEDIxq6JnYpBAA8xzFVMAYrUSJrT8NOv9XymzIlctEJ0hBXkpJW3Q
H92HC2pIRbu2dKOdUokk4e1GkzUo8mBy+prdBPRDeOKkOcqejGRQ5Y4VDpoe7BbPxru03zP1RW81
Nwo7N54z8JOAs1mW9tx0IefihZXMADxOwgIHy8L0NNO8K4zPapK4FjkpOQb9DZ5SgS6lf7FS3e/U
+mCCLLIAh5hjSCk9Pl7fWAmKjD0yWMZKUHS53JjMaoUFwwlk+7r5GSUN2slfU3SWyxf9Y1x8KUq4
5aYo15W0htZpw/chCMijuznJduU4u0XilVbh0NHlP//ch53rJ3iYKjS6YZ6LfE3MmuypHGR39/oD
oi8BLgJdDoh+cIcLWtUNKQlZgA4kBDto+nXyGEVPETsY++lJUSSnY8tzaaoKfw9GTfCwCOrkC6k4
myEtiYZ4Ryuwb4SzMkNwm90YvZmDrBUN+qaZe9fXUSJYxNaYjcZ1UIzjxKz1jkM0ejn9Oel7Pfsc
AwV6Xdhq/x/W9LeWosu0GrVKjQzCxuSXVZzCWfL7W6HC2SqKcPI0B5C0LdZ4pLQcnT1FeuRgOJxD
uSSY3HY0KoB6a6rPABDq8niZYK8xyTTkwYws4ti9FVF3V8Wn9mepHFXtp6LtVS30CRgIB+0IRvrr
67i5adoa7SF1zJA1upS+ovaKvofH1tDLGt0gmUIfW69z6/H1uqBNL3ImSFBzSBVWZToQn830OjDX
CFLutxhCghb0/07QqvHZHZQW89QvHTRKv8e7eMYchQRNKJJn2tZFBzAG0qYoZIKybTXPMyFqbaaV
VkGbqXhBG3vSnnj8dl2PTQtE0XKF1OMCEmkarDKeKrtQEfFjKlrhUlcW4mzuyJkAQYcBYJlsUiGg
uqGgAI/cxCWS+PO9PebDMT2TIVzVCjHzqdQgozwazhNzsiOA2sd7268Or42TuyFGZrV+4/7ieN26
ruV+03a1/8YOiuRLNjfs7EMEOydLmqfajA/R9Ju0uyPjjtSfr2+YyIoKY8DtdSZDMHFQXzVpW0JG
E6joX76tb7Mf8U/trcWoUB+E07vB1RunelQ+W4fa6yV0BOJwxw/iBcPvMysu6ALxvW/uYPfu4hRH
kBIUlbvcMkdxTLfcATEXOelz5TeYopt4jYfBbju65z+WZ/Wf4h/q0xsVf7m+MptOBhCclQYAEAaR
C6AvMi3tFQ3O+ofm6YA8BvRg3JjJ4b8TIyyAkZJIBSstgtz8WGB63vjWgCqGH7T6F1C1f+MBznQS
rtllaqwlXIHl+hQ5XYgRR0jlapLyzKbVYhgoOOyZDj4lwWpZaOeK1UOIGT+hbc8xlOe2GXbXl20j
0Q67PZMi2C0t0LadqkCrm9ibpPf68KCxYNS/D+YLSq91Z7mgxcsAW41lRaFNJ2cTCw2LAFiDauDS
j2plyBMlxJYltJ/20aIxZ7Ya6tGiqblTW5oMALzRfAtlUYLHa/j9vhW8HrOibky4hbc5W7weY88H
DMICd6quncYKA0/r0m0Q7OsPWYTiTQYUBZNYzuZpOPsCwSdSkKRFSo8vIO6of20ynEe+z48Ab5ip
LBjcXt/f2goGZBvxiJdECJe0gKMkfp2yz0oIDpD0+boNbYW4IPrAgCh08+LFJJ4GUwe2r0uLQP8W
Y1qR6bXmV57M93r0Se06X62V3XWBGw35mMmIWxHQceB60Nl2aTmTqoMnKY8BQLEbdmxHrXA6rUv9
ZBhG0IllBfihjGWHJ35y089l7KN5TznYXdt/GrNKc2mJST9jFypfSjv8wc2iR7kcGWu9nsHTgL5S
h4PYwR+KHv1FvLeOWdwwYJQm+2TRxL4FjDW6ua7T1mat1N0oMYP//wNTZB6VSgsIaR4oVrtDNtap
usTtSOY31p8zmWD1mI58A94keOWql6s3YJBkZoDtNdBxOamNH/HaUYhkjzZzNysycu3y0cAIKVjF
2hQYtjEcy/Szf0FvfblHgXJChAlO2VbiKjcX77cskVeq7FIGGmacKiTmeX3Uy6NOb4guS+1tvVAB
kUVMhvccmtYFlQhbDDNacfVLpIbuMs6RV1nDd8aXxLXL8Uea9fmONrnLWAFCymH2r9vIZor27AM+
6FkNHfpCgDKvPKRx0P/yRXXtr8M/0eAoozf8TUYH1EYWho6izvxh7ptq1ayMCPQtMFuydOedbss0
2lxSYKjBx4K2WhT9Lm0xYUbV1qMCH9V4YHRbbrtil7NTrD1YXzMMVfh+fQW3wt4Vsv2/4oTbLp3y
BHhuuEQU6X81+RMNh32kVr5RpF7XSYKy1RzE+BddbujpASOL8YHkYOq6qrFN7JamuAvfKT/zdrpL
rRvdSj8Bpfp1KnXJodtUD22yqLcB24Ro9HI159CshzYeiiArOi+qb40e7WVoAUH1L84kN9lWeMIA
OEKrEeg5yHsS6+wV1PSZOtMMGPiybna1UvmktI8lBqX8xY6diREMBEMbmVWk/SoGHUJlvB/AcwJk
kaeGyzFZrE4ib/OMrYiltWkQTNziBEcSh+D6NNElpJbPU3dIQWDZ8ObAIuDVMVGCl3sUr+L6W9cy
ieit2OBcshAbqHmMEqpRFsEQea2eYw6bp0fTvmuVI8zOtceH60u7tYPgMFNRHUZApL4nJ852kOZK
qtYMrRO0feBG4vLklJQyCuQtkzwXIoRcxkQwqyKEmeTmIS6pk6alN4JyPtv3hQzTt6kQrk+GXj10
GojdKtRoStbHOhC/RsHcgc7cXRTQX5o6kam1Kcow3rkhoIFI/2YuLTX7YYRZagOGGdBl9kpi3agA
7EvO9GrgohdBG8PagYiXAAq1l2e61GZjmasQKF+rcpR+8vr4mYCCLKv8PzcHGD10gS3Aa2mXgjA/
APT7Gpom5uxYglCX3CR/o8qZBMEWup531qwBKB23pzLzh8Ytwhsuy95vHaNzPdatOzPrNCMYpkah
R6LvlCXzxuGRMKd+skLuW/3w5fqqbW7PmU7r38+kxWCE780V0I6n4OQviYZGyd50p8qMd8zEg+q6
uA3lYAdUxXsabTQA0V+KM9JR5ynDndLGkzMvx9H4BySXanfk9V2RSRzEhm5I+gO/CeweUtciCZNd
9mU19qtDqg9zG6AfPDZCd5BN0dg4S6jk4PYHvvLdG13qlKH9IeJAlQUE3dC65db9UVdkB3bDD10I
ERYOxYVJ19ZugIz7fePOwwlU27wG5YrEi28JQp0NQxhX+j5wklxqo836MtsZzisqh3HEfGV6MZTc
6Y0XoI0l1rC1QQDZAvCN4h4A04Kpq+pcKClmt6xxb5j5aXkEweMySOJemRRh6cxKz2i7QEpBjzrG
VhNHrR9SWbC5AX5Z6yRo6sSQMCyeWCnplRpcKU3Gg0JFUVf7YlnIWPUMt75ZBnbLAq19UwA4I6hl
R8x6ywjbY7wWShoxvdW4rAiwlRkBlwzwFiAXWkkX1MuN7PjccYYGRtSj/HiKHcsCjFRpTrSMMDTt
nuWuZnv98C2yMUk7p6/XD/o7nYzg9yEeuFzggNGPrQvOkindPEUtAN08S/ZVeBzHm1q5bWIFJb/h
AbfOLmpn5Gdat5l64ur8aSQ1pgecJgOkCre68hqauz7bj/0dB6Z3pMdBe+VIaijqbaLui+7GkvH8
bFDkgM5hBRugM5IAUywsWVMQpY+XFtB908sT1E6M6JBjzBwafGIXY5N0p4pmX6GLayqDg68aiFMm
d9l4ohMmoy3mHs/VT2Mre/Gua/VhLTEBF5wBTAdV1OpVz5w0mYwBb16AtBW1jPwJQfK+YnUnKRtv
nHyLIF+PVnZtbfRY/34mJZpYE9tVAkBafiQgNtZ+4L1km/eyEvhGfzkaCpA4W98xK/+2IKinYcv0
BmwL9ud4PA7xT5N/5yDGKbXUzYnXjMvt1Eaf7P8h7Up7I7eV7S8SoH35Skrqvb10e8b2F8GOx9r3
Xb/+HfnmZrppvSYyNwkwAwToEsmqYrGWc96i6leT/grC7tTKFcHdZ4jxGqPpnKfAgoOYCyEYSUbz
EMa6mO/poQoGWslnPP6YNkn72U7yaoqMx77gufElUUB4xDwsSmZgOGO8a+eFk1fOXAZpGNtmsJFB
5Ql6cGplvK6JZUl42GBgB0f6DbRKnUJTLdD2/9xYq748FvrzyGt8WqoaALHztxAmuEMJV8j6tkSb
v2zaiWdRIXkXzIxqvnY0ho96FWnIJoydayrNKfBqO/DWjdK5PvLBOE50ggn75t830oFpfZ5qRWlr
HlthjjMSTL0qJjQETtWz5Llhv9WLl4E3vrZgk1dSGJvMxEJrMCOIkYBVseYo5PyFjL2bGAdHDDvz
TQMm4NoSNamrp8ZDi21TbzEImm41a1eZu8/bLnohboGbw/Q3HomYzmXz1yPglVDbBwAd6oDmVBD0
chHv8Q9k4Dq0UFsy0WnNBOV6hU5/8NUgRy6ftWmf+pgC5o0TLGn6PF36XxnMTTOKSeqVFWQguYuG
SZVGsQtbB/qlZd9ezdKZz8xSAOvD5QD6jutzgaPoCj1AM2iYH9UQ+OM+D31nIT4GH+xvCYxWeRb6
99MUEsZpLQ5oqLJcoEBhbACDEZrGWc7ixmEsG3AtGGrFHM31cpShwsZ1aBMKH7XQGVUkU8G5fXvL
llQZKAP4/TnbDYDfaxno6qnk0YMM6dkw38tHo30qfUx8cqLWxX27EMOkNo0MT0+jnTvtXgV0exLd
Axq8eBaNx5oXJSykxRAjgPho7rtBzyejbrmc+eaUoW87S+o7Q61Pli8eEx31FzPSz5IgrjC7jwGW
dODY68JxXQlmomUByCBJWMDjyP5g16qM/H5NgEFLVLHiOKClNc5ctzMHAVq52Uyxr06GL3TAN50Q
M07Sxuo/ijuQSkhPiljTRJfd21qyFBKgavCPQPbVgVxKGycNQgIvL6V7zWh8N1Ky+OgPTeqkVRu5
VSI3pI0lTE944IBS0HVCraEaaQggMNJ3YeeOSNif0z4JdQwoalnuygCJdEE6NnAK8ktJtqvPZS0H
4KuK6QOA1UyVfWA9BWV4H3lA3fV2oUVq1G6i1LfbYSSm9u8ftdbseqDQaMr6Rg8RYzIxlgPslIaX
YCONpJPeTRHlVV3g+G55ds7MNTSzByEkMoHGiunfa9v1sqw0ChnBilIDYrh0zKghg2baAEtdK/VO
SXc+uOhQE6S1ma2igEiGm5V/ZeG68SxbLFYWOBAHpI8BUj42JLKKZ6XlWf7SO+fiK7+hczZj7Sde
3mIeJXW6+gUZMzKOd53SugJActEI/jMAk2RWberuqLTx/W3NXXA86GkH8yDaj4DhzTaOyVMhlEGM
MCuZkcMedC+jQkGlbiS+B55kQ/of5TGalxR9LEw9zqQJ95gxIkqvbnxrUzQgQEXxT/gjcejGA0I6
avhfj96LN0EoBOYQG9hcQJQSwXwSlJroRk8EkH4I8rn1a86d9NVf/k3pvoBP5vF83OvXSlfAmWXa
CHIZrUfVt4sxkhiFJFCabSXoYAkFpyZIPbOnKqrWSS+6oWdQs5ye0tHbeNJjOu0LRQEocnTX5G5u
ub5i/rh95Et+GDy38zWNIgW4ta6/0NRL36hCjNHIXYf+DAGD/bLRuIU8OvqkjJxxuyVXjK2ftx+h
NnpQrqUFhdHKOegS9nGeOyr44TP04eiYKVP8+xIEuHUt/5oyfX17jQux4XzmaFBG4myuJVxLbZoM
aEzoEAZw0lkwMjINa2N6vi1jcR8xtjvPd6E3nk2Y5GKJefwS8acRvTWNPk80zFClIY+hYUkOHgKA
hJv7RNAseL0WL/Wr/4DIytG2sEYC8nKata7u89JZ8w+xqnspiPGXglwrma8jEK2D1k1L/zyYD2Aw
6dRmNVSeo9T+6vYOLgRXwLRC8xRm1ecGfEY30NySd81X96/3NPjqIVMPYkcL09imMg/ublEWUFhR
EQfQEsDLrncxF/vObySMY5ihCoz3vnVywJUW1rGJwzWYu3h4xYt3LJIQ/whkVLDymmRMdfRTh+nH
JLhJoD5J4jsYG+y8pYP/MEWq7cHMgUb8B7uqowQ5w1GAxIR5s2SJ1dVDixEpNbMToip0DOyU95RY
ap218PpCMgczd8ArZc4OUMxaHalo9awMy193wtwWX5eTbUytivKSKawy3Ut2WVz6O10vBycyu4dA
8q1TWMraQQI2Asf1Ltk8uHPndCxaqjA4cn3CtdEFVpn06JWvMWNhfZrVw+DzIsvFY0W5bk5m4Q8M
vF1LKRtD71pFQgeR2h97EBLmg2FrXbqVfB1/Nis5tOxaULda+xA3k3v7bJe3HWg68/wFvCk7VJpN
SmYMvYGHgp+A+c2TO7scw8QRiwCPx77sKFxfQ9U48+yoHUzMPA0ZbXQ8XLu2EPbiBGrh29+0uO/o
YUOOSUcOnH1ViumQJ6E295G1CYkjg0zja9zyUK6X7Bcna0oAHJzJ/hj7Na2sbvN+Bh2tS3tC84cj
RoVFvLCNVmWbHuv04faylgQiyQU9mmFccZNfH7SlA6y46zCPV0f6Ie1fJBGjzwd1qrZ6GG9uy5o/
nvW8l7IYpZos3RumedCqDmZiWNkTHH9UDc6luKi74IVELyPe/3g1zzfNRTSUq2bS+xZsNrLKwgVg
TeQEgem5wIQDk+vYD2tNbEdHGaTM0ZPJkkiWedV+NFN9dXvBS1fNPBIF/gBUnXCe11+i5NWod5jD
3qtTARzeDg2HPoCx3c6PB5ooQQMKA+vch03HcRJLlynCQABgYRbWwCvkWnDml4EaedjpTvmskLC3
1EPdRrb5Bz3PyH9ZEIPchP6NCaKQ43pQPSwQLUMIckw1XqNOUNrN6PMe9ItLQqZNR6uhCJRIxt+P
HS6BusDNpilo762aQ6yA+jf+xPOf432WLB3JUrQizfRU8PrXm6cWqtfX88BCWj1iSJ+EYPmS0/EP
/AmImxQg/0IzkGu+loKRcgDFdqix5ojSD3guPDVKYKwny/fIbS1c2jnEiMhly18teYyJy3lg+ZqJ
Ams0u/OSGPlxSP7SAs5ze3HbLsQw1j1OWRcmJiAeUcGVw0+/14jFq7ovLmWuAqD4A6IBdvIIjf5x
89W/aFUPgVfYgN0zwCsXpG+3t2xxLb/lsO9FFOuyysxw/YV1NRNZByD/KGKOd1hyh3iyo4w7t0hq
LEodHFMR4yKBO5QUQCWltgdlu72O5f36LWL+/xeusB+FTGgyNGEW3irzTFuV7zFIKP5BEzkeBr/F
MLpsIv6r5AorSdBpIT211qbyft1eCW+zGFc6VFWb+5go20uBSYSypL5ocJzm8qH/XgVj9x46UwS1
nKGxJQNYjlVgmxg2A278nzgYC8ENrlwdI48sxwe6zy3f8CCoVWNXkd+UGPMx5uftDVs6epQHgW8G
REekPeYNvTj6XA8yP+7REgVztIzXWhMIxn3sIWo4ajxvC3urz6hjePxa6JRm3WWoF6M3WQAI1BEZ
Jg9h94b5+hxMI4Hwsxp8Rxr+dciCPnCg3qNxDv9960coY3R5GD2MMx4w4jHeT2ZNRB+9/HK86auX
f7uNGFzDzM0XZCWSR4zexUMJwJEM/QJ1BqLLzzHfF/2rD6ys22K+RwqAdEaqYsYXlnBajPMUEnma
5AoJKnkVOlBup3AkmnBs6PtJQQjCeYxBgMNGZZFFxNxILatCx0gPfA9dtE0xdauuwAU3AvZIp7hB
wLI8rm8vbSEem+GqgeQIWFYD2WPGrjSlH/s0QCoe0LVRuNKUT6X3IoLmNioAAidWYzKEOY2ncS96
/9qmIRuJR1g1thZT29dWECYiskAJKjW4XDeFApjofsDoKM8GvhvbtRjGz6p52KhmMT9Gy5pEqdsg
569Lj7rp3t7L2ZFe29q1HMbR6lopZROGsPdmnzpxifbb/tArDR3Gcy/yaEK/+8NZ2Mx2CIVB7MBE
XFI5RZHQB4i4srskuZPqBigIHAQ69qVnzuBz2ox+oGBqGexNTHCi1a2ZW5HXn3ciLX3SHgMXfLqu
T0Ep9jCsPm/v3xctxsUGfhPH2FkjTmKmlxDX0xyDN+QA0uK0opWDcY0f4t6RX44V0rMVoXuDOk+h
+9mT1I3tLS99wdZSvn0Js7t5nqMDeBT688E07FfzV/xguYNHHo1iR58+m7dxTwOMLt5eP1cqcytY
Sdt0aQGptv/opqRea5jik50ATfCfBI0dckeyVXAwOMfMFim+rZaxwy7RqlI0se/jE8L2RtjoIM0B
jw0dOqKLz/n9UNLwpfnRfJajT8FZELrWeVJ/RkcdBNa0it5vbwTjCr99D2OwQWQEcV1jH1IkqslK
dM11QQvKCYm/nuu31I2x1xpVm7qrIKaz44lmG3FrtMQ//ojIW+eQU0u0ux41iEeZDpsJ05PGa7hK
D/LzUXRXL9ZbRaqVRyjtPkW3t48voqvQB159mZ2h+XsvQOEyl0iQzWc0EVQ8cZyJ/nCOCfwjRd+b
A0yejU//LSjZN0mM9oVen+bFCEmTaw/nCHm7+L6hscvZdvbG+SaH0TZDHcwQ9Yjh3FbktdsUmE2t
Q7KN7TWPkYG7eYwiKWPdFlqCJemH+Nge28N0tFZFTZIVz3bZvrdvq2KUqdL11IoqrKqwBdRbDBGk
Ox0Z5I1kkOzzNARrjFgV2zSlqAKVJin1TRTSCiTS6E7gXERsAejvj0H1QQMa9dyYcH2xWhmyAbIB
zS72B3OiKOc/SgGJD/fGSHL301zTyak30a469GvOnf7/3Bm/ZTMxmT61eFSX2Iihss23od1V95VK
y4o2jn7OHzS3QVc0Uoa3XcayWPAAIYxAnQLJ1+slD7GudACk7s9xDMbSB6M5RR+pr6wUYNp34CAB
dOtfChqptGLDG6JgwsP/7PaFaGbFZpGFlTrO15Z1FFpqRmQYbUvbjQVYujjrXJalz1DjyB4hsr9e
puYD/GzocLKN224nMEWScpPaH7c3kyeEufZVy2tAS4gFyVtvZe0S8iL9SDkLWbZNjAb+dyXMZR+3
ea5Ps/eV+zPutgFtg3fquGrS7TjujfzJ9DnX62zs39z9hUDGk05WFSh5i1WVTvGhbCXKQ5vnLkm9
PpxmsuQK3J39WSN2+YhYEz50cIZVzLFvFh3ob437vXeMC/UKpUYZE4LMlYZxfQdTLm1GX2SyjTC+
/bMnpmPS2zrBDk7/LRONIKBPwnyNyZxXilkbJPQhs6dGS71PzIoHL7Fzn7xlxS61E+d0W+BssN+P
67c85rjGQIy9LoC8RvtAufypeAWTbPdkNSVH0P/jOn5LYo4twPBqnHXBcH5+91GIpveq/ZKs+3W9
5rEy8dbEnJuVhVFgRhYCPO1nmKNT0KM1pwP5/1HC36th7zxRzdVmDhjEz/gpaEhGRLvd+bbAcRLL
9ziSJP9VCMbjplElN9OIbQs/n+Fk3Q2IfUZbJrs/8hRonQH14ax4LArCKIqACfDy+WpFN9P6zqA/
03NE1rf1bfnSvBDDrKdTfLWJTIhpNSAMUy1xBZKv9PPP+KNx0udaIPoecEOkWwnbT4xUljse8+Ji
3HvxBcxF0k2V7FcaviDC84cOpAYyh0nefN6Gzv77m2ldyGHe/FHkF41ZFvOGBjRyvXvkHjcvyUO/
5rXacFbEXleSGUeKV0NS7vjHgD5663gDcHGOb+JJYe6rKU+iqK0gRTkFZ51GdmmL7vT5eVtBlj3g
721jPSDGQqNiiiHG+6Xc5QRNxb8sx7Q9V3hInOKw5cE3LzumC4GMC8zTovb1FAI71yB3+aFZ+ytl
exyJtdlJm9ur4+0h4wTFWOyl1ocsaw3UGiif5uzVZx5pEk8K4wC1EBBYxmzK8kFoiUV8Ip6Mg0ly
jorPv8NqOMbWQP4CdIM5Q3J9E/dSUyvqGI/nRuwU4G56ld2FYb7qit7ihBWLr3ZU/DGeg3o4MMPm
NV/kcjNt6hIR1Btng/i77r64A9h7ZKvEWElO7hGP6G5AdiYIn1//6IFzIZud9gapoqqqCWS7yV1w
5wX3ndP+FC3bdLzcua0gi+p/KYuxMk0fw9oqIKvNd+r0mngkCe2x3SSO6dmxeK+jqzXe1LYM61NX
/6NwJvpoPFSmgZoNR/LpHXa2Dth0H0/yOb5CZ5BjPXDkLQWLl4tlTG8Uo6RTU8irbGTJn0NHoOJG
e8h2iYd81ItPP3OP8sDYFuO6edQE8ybA68Qb6lqVSnNuJUjmK+jx4IbgwKSPOgk7Ktun0yePwmcx
UriUxkQKISjlkTaENHAjHYuY1isfCY3tNPJCknmzvlnjxbKYm7XK/SjW9Ww428pkV45MZLJef3qO
fuQ9w9lO1q8o9XJNjOEXItBBwxpres72BomP6puS2ibpHJ6C8NbEWH2shwG8DATt3IB2P41duGle
17ZH0cNObyvjktO8WBMLsgvOefBVjBDl//BLUu8F2+buG08GY9xjHSRh0kPGj54+7+Ljq2K7gR0+
aU5aEHpCMuzH7UV95Y5vKIXKWPTkm3rSdnAnu7uaxs77e0k2B/dVCZyzakej0+4BR3fy7TUdDnSd
IbW2+eDxdvMMTmXM3EMTuOJJ8ykeCjf2qb9Bvzldr333Y93xQAMXI+bLg2Tu2KqslKqdsOSRPhsk
udNtncy4fobNa43jHSfjSDQvacSyhKSY2OFRtf2NST4Uzs3Hzqf+x9gMHRiIc9VKZZFbzL5IkrKS
YNfqW3OXyE770r1jFH2PB+ijQnRnbZ/quxPtd0g+AZKuJ9hXXjpx8aq/+AjGuTRDJeXAfYfm2odq
H9xLrtu+laTbPP5Ess3ndfgtBmX6hTzGw8R5V9VGBHmF/eMZnW+0/OtI6QNvXfPPfDMPjDeiEG0B
+43d23Qca6VINewtAgun3wSE8krqy9p/IYPZuiKOwjHHVPzZTt9Sw+nWlqPbe+lp25LdIUdOhtMJ
v5hxR5vtP4ti9s5qrGoQQwgUX18NIm9j3/XJ4+PjRFBV3aaru805sEtAKm3L0+f6IX9/WAcOfaLO
8Nk5Pn1a09MDfB9Pked13tprxpcnsYnGglLFpQFE3t24ue3plu+k36v+uocvAsQkyDUjLfDzGMD1
V+ppu10/PDxwIt5Fi78QwjjwtDMk0B1CiJ2WVLWBYUehlbdXMvsndp8METD9AIIGZAsb6YqVhNkT
fYLqB49KLNlFLHOuuqWwC4zZ6ADHpBtidyYk8fO4UKMhHc9ZH7ng9qJaCSIRHc3RvBuPhSb9cl4G
CN1nCA0QxLL1diC8tbWOIt/58K7oq5AYDUl/PaIxwrUc9X61os5J/PlZvcZ/0WoVOZ8gVQQju/PB
ObevkfBvm3rxHczBtU3QtWWHGvGzfchJSe7iLQpsKsGnCCIlK1qRE6id8O9ncujJ0Dk7zrFK33dd
x/AqqPYwG4/Yk70Fe3CEd6rX9GdwSKGrd9vtgZ4XkWIX7hvHQniNjuI15rA4h/1dZa/FMtehp1fd
1GsQqxEPB2Bu9hg1cnhX4ReH2fUGQwwsA04bSXqNnZGQgCWgeO3Yn/UV6Di9rZ85FslOk41ygEWs
9wgMXbZKi31m2TqwPN/8vzKfVDVRy0P3I+IRJy24g+vvYbyN0EwN6CEiPGViS+vs3CitjdRq/Wch
Fiog8yVjyEklleXZGjsTULWKERKxb+WQeGqOQZJeTTOeC2QJl2AO81fpaKeHac9UcLD9CyeVGpHs
AdkAuXiSE8ECUm+FidmjfFfbx8+MPnWHU3TIf952KN8vuWuhTPglKsCw8AwJNYBV+VS73t0JodD6
towlLfuizQalzmz0TMXEks1ewIjMrGWjEzuBra1Ac0d4arYQ3On/oef+Ww5jx0nahHVZQE5LGzf8
MbnVT+mYbgrSUF5iSP0e81zLYg5LikcjsnLI6rfZ/gxa6LsSHROGDQxRZfMM97Hd+UQDvnIL7tnG
1rdyao9O/rhZ+YEdvU2O6k7UCfeWE3m28dDvR4LmaxvMuAebm6P4fmtcfyxzyO0Qq8kI/YZmJZvS
OZxN23DkjU62xcqjHHe6pFGXp834lEqctAR9w/NpP8PCD28Z5S5o3l3WoVzKYIJrL2onS1Cx+/M5
A2wUJflmbVDhIGwL+u9zm9e7x9yIpTGWQd9/7V5O7pqd5zqAhuME0UsXwOWKmEDQK/UcrYoQUh6k
FToLeF0MyzaIBiKMAqGPjm30Svy+6YFTNDd03Pm/nLfPevfjT6z8twRmm9p6EMZ4gAQDVh7Zxdok
qe3bXDc5K+v3s/8th9mpsdWNSphbZTT37jmhzzlxzZfuR+pyg/PZX9ySxMTKvhdo1ZB8reguXEV2
SjOCZ3C/5j6Clw3095qYC6kWxUixQGV+rp3oXBIE4z1RTzpBy0208u1yx0ObWMg8zUr9j0Q2bTmW
aaFFFnbxR/1Q0l8TPaZ3vs0JLxYv2kspjEeOAjXuLB2VMI1M7ntgiy/eXqJoGzPsmHORcVfEeORQ
zwLRm08rJa3joiL7cRTsdv1nOzeTISFcm3EbGWeqi4Jfa/JXm8mr/4D7uSDouEb6lfC6whZehzik
C1GMK+2zwShj6UsUshVuToOfmOdyhaO/odkqrWnJuamXr9ALiYxjrXXgtxcZKorRZrDf48OwndBm
57sPvOB/0R9dCGK8heHVWa3GyO6WzjMQQkhsA8lrc9sjzZ7gm/1eyGA9hdBVYWTFA+rlzwmsKdly
tou3CMZBaDma+r0CWdVdspnWHYk3qAzxgPm+JntvLYNxDpIyaa3QYquy58od6WtwOtQUDXOINtBV
sxWptAHnop2TAj1y8of6YlCdqK7pOi96i7/U9ngfb7bapuf1c8zru/Fl7LO6lfQgL0toy0HdTnhY
z0QfPFLLryftLSGMD7GGpm1SFUJ+dBk5vHo0QcyigTfhYN57qj1QkQTOcftILCdciWc7+5WsuEbP
OekvR3cRm1dG6CWx9eXILCIeDqibYUJv/ZJujk80B0an/siLzBdEzowDGKudkee+4z4mQw06hbY/
P08uEtzNurbzEyfqWPIwc80M/4DiekbAwglfrMsAqFHozW0s4HVykU5wux3uAiqsEicgnx79uG2R
LNTW/MYB9huEodEeXHLfZr3jTBXGDLq8q3Wa4sl5cHN0VSIg9QF44Uo0tbOV+Zg2RHy8LfoLd5bR
oyvRzFIFOQu1TIUzLT8xpIx017AHFsz8Bc/BobBf0WBLhGNJ8JfANmjvyvfqaaBv8Wk4qjtK8/3W
2sya57vJyrjnRE8LNczrnWGuFVnrKoCaY2fQ500lPB2AEXjUnD4irXsyj87RO2obXsl5oeNilgoQ
FowNYiDyq+J4cf6ZVoPlIYQHUyARrCWo17gJGEjRDmZQFFC3J/BNbgUbmIF4sfG0YSHsuZLO3DZa
iod25SFHLq7k1UF2pDWieGfYFsR4zVb5z5yn7vMZszqgYzwOhMno0kPv/rW6x17RtZ6K5WqkAuVO
u8K7gWhbYTvfcbx3gzzfYd+kAU5lxubGRa4xjrtK2qGLDZQ28OQydq6ruPLWINFdtQtpdBRWheOs
H9BOThz6MhLwi5DbKr9o3TOey98fwC4XQWUeNHNtpcHbU0LkkK7AZnvIe3IEVC1QVwjqf38Q82Fi
D+3SSGaBS5GdmB4mPQ0KxUQaVN5iith1kdg73qOq6f91e3kLxQ/9ShJj0TVGaqJQ8VBiWQ/oBUlw
BU5uCaYmxSch9c8Z2qcneh86jvAaUd+WfZKSiK6Ns3TPrc3PqsMe9uWyGfvVRnHM1K4az5Y3DNsM
CFevalyqpCi7YFdFRkg9M8XwhphWK7Uo1LXXo+WdsyO8j2ACRkywh51fYu+VU2RtEoz8dwRUX53b
anaiud6LARY60ia0QDephfZyF0BIIpxat7n9JYuO/nI7GNNuZcVI2tZA5aS0hb060FxZGflajalu
i8P2EAV0HI+GvwmbXULllUjHd0OxOV+xEAFeaQgTZVaNDAgCyUKAAk20dRtDBXsPTFsd1XeIIB54
5ZWlO/ty1UzEmaWVGpmAZoDB5YiIfr50q5HwFrUQdV0tiok6M+Rr8SrAohSZAElHlgoAhznhpjYo
SDLTNCbqdC9ZP1vrI+pcPXwMm7Mo2mXzkGoth11hIXd+bYOMj4sxiq4l2WztU04OKZla+hoeo80h
20Sb6sN3DKcw7HBjrFo7Iy8gMrYdM6U2L7+x0P2PDwHHCUA5AP6qfZsQ9BrR00J/PP8Ynl/Nwytq
59ZbsjraBNHwHBGHNi8JuJSxvZLJ2HzhRUYnRpApPmhwLNLpEK5VBzw494HdrHscD6alPMpLFyyF
xFdyGTMX+vFvtTYAvGrUa8FaGycjewVGqgpo+spF52SHJkk3jWmZ7MzMVUxSyU+KtBUioqQ/MUAU
1K7VE3HaGUVNyubQxJuiov7ptgUuGuAMU4IRNmuGyb2+cGtRR2WlDMez4qpUoNb2yMvS8CQw1jAV
dScMfTCe03VkWzQ5Uuvj9hqWrnEUp/5ZA6PiEsAwLLGa10CUdzqseGq06DT++X10HV3vkReJudyM
WIE9YZOKu4a8UO/99hq+AjnmegIsxFw6BOwHMB8Zf5yUqM3gITCe6628Uh0Nkh4BXUx/6WiP6x64
ocfCsVzJYzzvpDaaKguQZ53mbDyy4zW6QvWNv+pdawWIaVdEO8T59ioXPCNguMDchBYPPDXYoZtY
Au57NaKQ18oPmYAhI+uoVhJpm3XmI79ecAiPFg7uShyjemXt51YTQZwCMxRMg6jZQ2uaNJJyYqU/
PaulRfjj9hKXUmpXQhlt9KVSD9DyMaL5If/RrtpDiqfhX/VeeQrRc3hb2OxHWKW52M8vn3vxOhiF
JrWSGAXawK/OcR7Y1Ris/zcRzOtebUcZnJAQkbbgPqneo2TzBwLAC4nRPeg+dOPauiwjr/121gkz
RiBq5KCvsW9LmE3n2y5dSGBuAVMIjTD0xvHso1k9sHuO6fJ+fj6ki0NIFLNVBgULCIEKK8e2hYs2
NHgGu2Sv0sUiGP9QC23hG/M5aAlwcNqMyB7GgTKLWoBCqTlRw8KYMZCULqQx3iGREiOcUmk873aH
r5I7ct7n5K9zTsmG/LXvnH28Jy8Y6aSZsz1Vh4xmhw/kjMn/dnLM7eQJ8pBHIT5DnDpSK3/1IJ5u
St47cNGKLhbLuIk60TBSnYjjGd3SqAj6vTvoMkdJvujibikh4xYiKwTFHt4gaKM7uP1jCEpFn1jH
gUSnx0elxnton5EtOYUZSe9On+bj5846f+zG1e0dXcrCX5zsNxxTQ2jibkihreJDcD9s0sfuTlqn
Hz6S5DzM1MV9BdXB3PsGRMmvLbkwDDVMW1GWcXpelRFT+QhabqC1eKFciGBMW4vMUE9HiEBIhaL8
4W7anDP3POyQ+1utnH1vF+ikbfCEP1mbzw+Or1+0/AvpjOUHgCfRIgNnalXPWvkzy5y05pzX4gKx
e0gAouMHdIrXzmUYI20Iu3A6g8XkLzkK7dYaqD/UH20pNo4Ugw/CA/X7bSVZXBe4rnXkJvQZgOta
qFqi0WsK4+lclQcvPlbNvQRw3f9NBrOwNm+kMK+T6RyZ73nbEUveCj6Pv5m3EMboVCvxEtGK4Lqq
jirKpiskp0T4f3spi7Eb6CwA5gKsPyB7ydf7NRnF1EpTPn1V0XbmSiASEajnZkRY5TZQDjkClxJX
M9XtFz4cXlIsbioSE6NhDsWEiPfQIY0DutJ9dZZ/vN/lDy4p7b1RkZfqMb2vyLg5ZXT9cHvFS5md
qw9g7gdVG5oyTerpvHseQuIjkrsfncN74bopfQxpaTutXZQ0e3O2sl2hQhXeoSjLy+l8FcW/OdWL
fWAUtVYnX1cAZ3n+8eNQ7F9r8j7m1Ccrga4w1OffH2WMosV2gLbaCM8Cjvkv2uaFdEaFzUkQwClT
TeeueFD9Uw+eJLF48rTCkTsEtZ7kcHZ93tVby2XUeRAtbxQbLHeH1o3Reb2z3Pf6MJDNr5CunAg5
6Irmp9ODYD/wbmJl0ZR+L5ZFFNPauE1la5a9ezZXr9HHq/o0IZ7akJXTOb39sn07bfv151Yk9KVz
nKeI8Iohi/fJF0A0SBsB+Mi420bt/SAdM+y3/CsXHiv1fHt/eb8/b8HFfeWHvSoUHcw4Sl9j80nn
gQ0u/b4sAm96JoEBZBoTSleRXEtDo09nQ8+flaB6tvLhDzw3MKxmZDk08wG18XoJfdxNUxmI09kr
Q2KNm1b7kY/27W1ayqpg/38Lmdd5sU+TatVRpE2wOs3VqZhgELM6nX+msu3fN07vohuzTYlx5oid
vSir/TMgNsr6qgUcJsbYRSNK5bzFXd9HgxDR3kL/N/V9q8mBqKqWHpnSOvRoqsAZ7/TRsg5hJBkJ
aQZ0bpI2LBK3THKQPN/+LnnhuwBUCbbsmZQLI97Md4V6X2VooZDg/QWZBmjhcstDejhPqCQITyi5
RmRrbQGFsl2v2/WP9W3xS+9NNAGD7A5YuvgLC1+mmGGa+tEkne3ng0rDLagUnO3nA8fXLTUeXIph
KYVKM65MbcIqSycl6OlJX0GJ/MLvtJl9GHPKV3IYI/G0JBjTHnKENeK5w937AEghOq0cODdyeljz
7pClyxutImjjmC80MB0wJqP4fjl2pSad0Taak+Bus4Iz3Yuus+XY5vfrwoB2YAYSfeHgShMZszHB
Z1GGLQYubbcm48ueTrxwZyG4vxbBeDDPHLOhrxIE99tpR5z99ngaOeq+oAjXMpir3y/DSQCcOuZG
URku6YbsR9vhbNWCUl8LYWxKDhFeBEDmPu8Eor4c0UJAbbS48G417oYxV7ggokkRUSiS0gcFcyrZ
I28yn3fozJXtjU1etNV86PXD+HzSHznOmPP7Xwu88MUWONumKcfv13hKZoQ2qxPHv8z6f22QV0fx
pQ8XEkKlQ0dABwkamSfhQxqs1+sP3knw1jE72QspfjGlZafhIOI36w2oZbzZj4VS6/Uy5mVeCAgi
0HRM6ArG+1tb5yts1RZaNZIHHrrPQjP9tSTGzrUoRz5ahaTp7vDc0ufn14Cu73L6fndwCwzzDJi2
vEOUxonJeTbDZpDFwq9qbTZ+6fn1viNk7zgReeJY5nf3PC8OUxAAfJ1J9RiDySK9Cb0qx0gImjHg
mPHAINPLbZVbAFv7P9K+rLdxJOn2FwngvrwmF1GiJFuWF9kvRLlscxUXcRP56+9JfTNtOoulvOjp
Rj8MBnAokpEnYz3xUwhzaUazkha1mF+R8unhDkRbF+/hIdy2jf2w2aejbZYkROsqsrocyRz1FCbV
H3V0Dl6C5GjTPqDnZVNXJHLjZeMZOFLxYUNenGKF8dwn9Jnqr1/hiFkrw5K592GmXPbjDK7dMhN7
LRfgcToLOOhn4+l5ixfDXZF73dqcnRdnZ/GM9i9A+M93ZUdNa6M2wyiHuKpCdQOlOH9v/yuo+hbB
3MCLomGyjSbG7YqkhfUCWryEt1Z2pqz989iYy2c2WAbcYynp49Z2XfdTul/ebxw65pVYzydOtwr3
GzHP7UWPdH0ocWjI6Y3unSviIy3PXu5tULMp0QHK5xj6Mwz7qR/z+nZCdu5L1FAeR791LfPxtv3/
BSW/vxHz7qpdjhWxpxoaHdPdFlPHjyjNksgrdza3D+XPaPanKgyUpOitS6QCp2dvL2CDSFwMPVjE
OcToMDNt3gMwUwj/KY4BlSJR6kBQYBm+fyL2Fp9rtbrvrOVn4z3Au1xjwNjEgAfvYfuLv/TPkbLD
NYNQYxZpATVPoaW+rWGKBhrFao9jjPMP6LcYxm8usHNVxZg2MqEFEVbane31vMYGif6NP12BbxnM
Iz2chvhsRtTe7aNbW+hmRa5Fs4njWIdyiYlNXtDBU4qBDHWI+nSoquFRe1IRZbqrk/Wp2EsMwb1i
5JV3hNxPxYCHrImNXqgwkbwAMVm4rY9rTNfv95xPNdNK+MMU2e0GYiSXYUjlwAyBGagDoDN26ViO
Z66wLJmXp+K9pyoDGolejaaQlXhLTmjQvb4lj5/kN/LjiKksL7TtDw6O/Nnn9FNDBkfMSFFiLYTE
lGztflu7eFPubI4QzmPNbshKAqRi2xLWcbTRw/ZIVsj5Y6QXs8O+4fDu8UzO9adKDH7UaS31ogGV
fIh7g7zIfSCfgbt0cvQH4l5/7T8+BM5arlm4lyQDC8oE7My5Bq8TLwBDVDX8e1iK3pLiCCrV20c4
f6Mnf595wcp+yAPsZ6WtE8+YYHh7u1shoacQNAMZOErP491oemP/gJCJQMYUL2ANEJH4xxVD+Qss
ZTSwt1zD6V5va0av6i05jAFmKtbydC0OTvUUu3+5/cdnMmCwhYkWzNNVaueTjkWZ9NhA4IlR6I24
lq21Z973hOsKzoLgRBhjeK0+1BoWN6F8nSFtgCIhLzExj0ffEtg2grANF4WeQJ0SOaQ7wPonhSMk
D0ApwsO+WWSYyGLeqU4e0AQZ4MOYbnJXeqh2RmT/wXMuOPfmmrOb3Jsm++/nlw8gbF/e/vwz1Y8f
n/+Kt5O/HtZC12bUWX72/6+j9S313MdquVoiEb8Zrd52druTfXI9RHk81WbyjT+lM6+UbgxNI5k4
QR9Ny+MqEzGFfsbwu9tYVv0OukTvwzs8CT53JIjemRt3ih1RPGVnbC2nwVHSWlnw2pAzFmBKbiRz
QI9j8FcknhyvmS/yNATP8qN+Z6xUZE05Njjvt09skAGHszgu0qagJ2ijlgEv9w6xVYNCRm9b68Hj
1S14cHG1p4lC5w7s1KCopikzHeMM7v+BrO2o1tr+V1mAiW4MWqhmrui5QekhMCWgW+Ly1Vrv9w0H
XufjxW8x7HjiGZsSypQeYXwhAkyhB2MhZuAlnRORz3DJ/LB2ll+/N6v/GJ1vC47qBeu76vjUvWGM
ifvCz7q3E50Y9/YSi4V4qqhZnMhzRZqNq27gVehIB4PgyUmPa27YTf/kjSvFJp8HUOGCPhRfC1kp
Ytfk4p8PJrYr0uXSt0FrPjKeaMfARl1J7UlNcKsQ/dDg5xNsZnBeHMv78vc8RoH5JNhEGuNYCEYy
SmoAxWzUCrbuyUHr0Oqhtpeva2c9kIOH8MT/uK3ivJ+LrBTIShQDO+2Zt0XqLlpTioheZfAm3pWH
xxXiE2lFHHw+D2PBX1/9NePHETv/2HyLZeymjORFaUhXscfjHZYRYwuBA6feUnfUqbe+0Mdbos9c
8FCW4RUVZ+oX9IJ8S2dipBhN/Jl0blAWs5pN8vi2XZGLBfmPux2Pnesv7uK3LMaGEmyvCtURsvxn
v7FpZ1hM3Idlg1IDsNOB4337aP9itN8CGTOqQqUSzjR4phEnYBM0rJq9RP5rr+04srjWw7im8sms
sUCGvurC8oiZvi11hgP3Zensfjnwhh3b42hH/+Kft/9bO+Yd6owuSS7U+8ZLTk4wGbRuLH+dl1yW
/7/4DN+SGIe1OglYPbcAtD03v3Ui43aslrk3wtN/wZ6Q0VJc0EZx1PvLM/stlHmK9Kj+TzK1dhrb
j9ChYmzIErOurWV9qKt9aH888zrCONcBdXac+eStbZpI6Uzqy55t+yhYW927Qx91bV+WLUe/vzzr
/9VPZ3erSpF+Op1oLPNm3gX2iijIuVvXiJrXaCbTo/q7pegCAzFN3IPqIKLBp+3ad9RFfzgt3dh/
Q5ITGRjot9k4nmhZB88Gz5oX2/vsiZdCm88O/gM1OjtZD0jXT2edPpC4++5jTJCPIeMa+QPu2c6/
xd9nyyBNt9AXsn6mBgtmAgxa5h4CbGPHeTE0nhgGXww5lPtzDzFGSswI02fHwZJ/n0hjZzH+Fx19
xcBaTVa5gZ+x+r1cbl7Xa8RFB8chq8gN7N+/XzDAckQ/rLkvNtZHgKB5vXYQPmMHPSdcn09QTT4A
A1ELLaiTgGa3bdDqlStMOS/gNuw5sDQfon2fPQNLMaYwLwFNOhQYubUWb4Jr7T0eqRdFnFsWzSCS
LuaFEdIQelxVdkAo1+ltNeYTNpPDYuCnC6VGqi9QIyVIHu6P6FWh3HkPmDIjDa7qzrHie1BLHvY+
l6V2Ps3xzxGyZdmkVANToBHiFlJry3SE39Y6bDg+HQfWsaH7J9ilRp0m2MKIW4JMInwseKvLjmyQ
kD1bB5BC8Eo4HEjHatifAovhgsg3QcrNf6voKDYcrId7DQxOEvlaY7fCIVne/oo8k7/GBxM8b8sL
2pmutUBtHfRE3AMH1B7xhv0/CmIQp4mEcmhoWF0sg1c899hu4B24hnHbV9TZIm0iXFJDvsAwnv0S
HCjmTniND5m1v/qGtzW6xuM3rtiV025ydN1CCmN1Qa3jebsV8eRjsQ5ZplbuoTZ8sDz5VecZCOed
uj6ZE5GpavSimeMQ/QgtvVZth497Hjzd9pqw5OWnDYZgsm/SE9Ta2rGH1Mfd6fhVvWC5BkIKLv3t
dSnOrUNkUCRq5D4Xc1j8xbXffMxNbu8eVw/x9vMxu3tAb9Igk89PQqwaLeZgEjM3/iE9DJ7HO1mO
K6yzSbqkRnSa06t3tv3j2537eI+dPXj0D3t9lVkcZ5h37a6RwORDDnI8ZhVVe+G5ZUQCT3Ysyk3L
+ZicV4DN06lxgn3StMoNKtzOVrZGScbMFnh3myeGiZGSNvhPwcV1VQ+FdNN6INavNWr4uHs8F5Rz
B66h8eToxvC/QOJvUekO7kEYd/ti8xxPNhHXNcjy1Bpu2bC0kVC6WyVu4/8G6tNBB16vNwex2Gzc
JSvV0bjAEuL1J0bFPzi68D4N42yo5UkOK1pDt9G+TZ8TtI8vHfplUHl75gijf+zGZWYTcdEl6/Fa
QhcwEbw9Im8abDbXMod/euelk/6SufrHB2CpYIfSjOWS2nZ7sgWV5JqXqF522WTmQa5g65WyzJuH
AQNvvFXjnDNlk3N5l4pCJ0JNv/+SXs+7L86tnZlvnuYc/lh62bZxluTUbT792qL7PLWWK3erLF2Y
4kO4RPmZ7BwMMvXkCw1WHOvnCmd8kHKB3udzDe0K54hyxeOba/vKVqzs3hpLJ2j3xp01vNh77+uQ
bZMCsOX/j+jIpu2aNtFGA50StP4DUmZ4yWj3yPAvR9e/pFn/saHrnN4ES865LF5qhX7J+BfayHRL
OqJrjSOFZy5MEISoLimwwBa9P4VVehopHgdezzgHE2UmcBki3YiFFG0riMrjtb70eCjFi/vZ5XZi
biZqWEPCcXvaCdYbKZGTAiH4crHigAgHENkWuFZWmlajRCK9hc0Xm5Cky4fl/e78gMo9RxT132/g
1TUtMPn8YdqmfY/n5NG2e42M6CEnv5DJjDhONscAFCZnki2qtolHaIRgsgCtLYIVhVPT4WTXQKL8
02uTF0JpZAOSpL0FYhv7DhtbQ/KJeJpginSXXNsQaqxl45HEz4csMjaymSqG6Iyr4UzOUArFQA8p
DJves5s6j5r9iUSNg6o9zZbwe4pn3dOJPOY2BZdFVCc5vplK/ItnPqXvt41iPuibCGDuUoPRiAwT
5rB0TAG5b+8I+lB1zAh53aFWtvf/nRVOBDJPdC7rqdEG9ATJarUMXHRNkcAZHm7rNXutJlKokU6+
k1Ge8ksRU7d+tMETx4Ps2aTG5M+zfnyYZZFZ0auk7eNlRq4lAQ6Q8myN9dGxUeI/wcLRB0sXbY7/
RDi+sc6Wd0BmiKfTbJbhWyfWSe9H2Yh6mh2PNu/4NDr2QPsauFxMW3yteZW4WQifCGOeXVUwc0n6
P2H2NnOF357N02cW7iYiGDc901LTjK9ZTsUSH16Q5UeAynPPr2HvH6A6kaL8NLQ26+pTLOPUMvsN
63w+L6C/IqDnQQtPWDq3jZorjEGDKuyHQTYgzD4ez5sT8XtLQWeoq7wKxl218urW5UikP/+Weiw8
VLkEGj1ITMGUXywJssMEBRNPXfGsnfe5GFzAvi+40rShF0V0DOqgJWqpouS8QbEEYam56jH4+nxb
O54RMiCxQPNIXjT0Fitnskgxe8ItOfHOjwEKOTbLzqRGmK/i7cU3rQv6h7+oc5fgP47Jz+dovo2R
ddXb8aJVpglpz1vk9XGE4JC1H0CAhX9ReaIMC1gr0BIBJenbRzlfop2IZl7kVEoXyWDCUM6gKaVE
pTrypL1lHsq7kAz3v3u3W49reRumcKE977b0+WmFiXQWTtKq6E60X9V/O33WrgoL3RvOM482Yz6R
MZHDYIoyDqFUjDhgmQSgtN+deizfWXuHmJeMnU/QTCQxuBJLjdknCrXNLW0PBJN8iruwRl3N4/G+
zHdsTWQxsKKc5JMqRPABzvaxdVDmwsPcEKyiwJgcSkCcb8W5dX9470WIBbAU+m20Pr6HcNxWDyiE
oHUAG+e5+Mx5qVlPXtXUYNEMkNZa24qEjrjEghvOvZsvZU0OkAESHQq1Fc2ct+tsg7UHX7KvnkiI
hX077ND54vpQPKUYVLm0gSDEOuRdp6cz23xb3N/+Sjy/kPXix1SmSkGEe3dykOTqyG+0+Bpkh1Tv
3pMfb4vj2ATrz4NHNjfkgCq0zWxxlxPtgZtB4biE7FBKG/eD1NBDQ5cdefikowgOupWd/ZnzaPIE
MSBRaGat6yUEbbHBdhVz2HR4f50BhjKRJdmgCWtfA59pvbr9IXhIet2EMXGcM8ks81rCn2+tfm1f
6MLz3+O6Wlk+z0Wnl+JP10JDJKWYdME1g9mxig6pKkEMZ3y2tlXY2OXA27g4m6GTv0UwXyJYaFJh
5BDhir50nxGJCy88JZivUY+Y9z0F8FrQ8rzdtm+JLYOw4WUg+RKb2NANhXwR5wvNO0rfSjFobRhp
f5YHiJTeMqwR3tw7r2uL86DOxx4KlkKBTRbEueyciTgakdiVLfX7TmSwtvDH0C/TEMw/YQ4QzxDH
f5gFgIk8xn0Qe/nU0FHHx/F3hsEdeQ3c5JwbTwRjb/K5i6vO7OinAp8A2sjuMCuxQrYR+TY8rCmv
GjHvjWG/j2zKJsiWWS4ytR6UYqT0oK11InFNRo/SiVCv7C2yjdgPfq8PmNGI3XwrJ/6e18A2a5oT
8YzxD1qQd20E8XfhHi7KV8h5yOeTMBMBjO0vIs3oxIAyk5Jos42sOzex26cVeRA+0Al4WR4wfJU9
8VIw81nMiVjG/nHYejiM2uXxYo/k9BQv0WdbN/BqOfrN2stEjvYzssvNy0I4Gdid9/ys46sZ9nBX
vXBscvYhn8hggh7aYtjoFXTx7QCMRWh/Qdlbff3giKFf4g+onYihpjIBdexnPUcK3TtYPcRY1vJw
7WFEyeow8BSil+iWJHqoE0koV/WZfoJCSQdOsqa2iJt+hstQXfFCq2up6O+iJLY3S1KNqNJGmJ+P
plDtM5XAd63Ey3OI7HkREWxuoSzfkSvsPuy9nmA221c5JjLv+P1zsBLbtJXHTV0PIg7WtrOSEDT4
5SR/OBy463Y4Vi+xPVsluFhSM8C6Qb/sfFTOTsAOT1/tOZYy611MFGJAo0+yfpGCFewxydwwD0nd
ZSQBjW+3UgQiiuvYljU/aI5Pi/G+kd3eWHF+wG1T/ZPXQm6iMU/oV90KVvlax7sM/CODjhxh4Ogl
L26dr35OFGbQZETB8CyaOFclXhlCTsTUapfS7/NzK1uCQuKKXJZr6ePij44aHTVenDfroUzEMyBj
9nqg9QoIlU9fcUri+3XIe8rnI8mJCAZjQuyJ1usENoq5YtA8pT6ecoIlNvr6l+wcbO5QFk8lBmxS
NQ8FPaNf0O5/YccwTY/39sU5E8/iAJvEk8XATRdiaY4RQ9azTfc8FA52v9jFbvvWjpZxIMVqsymd
1tXu1DPIC1Kbl3jgyGc7s+KzBpLtGtaT2837zsEzdPs68BRke7LaU1X2ZkofoeMxWK9iB/jtSisU
7miKwy4831trrmfZ3FQHtbwb8Mo2Z11Adh0X9GLY2/JjdSGP7WdI3NILFAvU2p76eFvT+cDj20zZ
1iwjTdBhdLnKK0jvRNiLkW40N0eajCPp9sMusTWcMlaxt5ViHPXLBgsraDel9zsjtON296vAAmyb
493O540myjEoUxRaUSoxrnnhPCtfzbrMyJo7y3Xb4ZOu2ePJ25uZcd0qIxw+TMAvfivWZX3qsBf6
9ulxHogrnk6EXDpjLBN6u92Hr9t/eb7FYXJIDHCUbZ9VJV1ncLZb3R5iK33QleU5cLqKlM/mFk1R
rVfwePC4hsdgiFEtirxrcGxRBCePLAFX6P1CYo83NMO5UWw9p5XPl0tKv0/6KzmMv7zbx8eBIrZ8
I+daLAsDPsw2WLq6e+JALce42N4qQ0+rWKGnhL6/FIX9V5Cy3VaAY1nXcGNiWeqwEMOygALBCtMf
9fr2X+dEYyBA/emZil3bDXpPb8dx269pN3azyWO3ziwQSqLVdH+wLOd197AsVR7gzEbs34bNdlhh
DZFkqg0FnPXR2CNSKnv7gzcLOx+yT6RQ85ucn1J2GP86QUGwLIvuGyU4WIJUGeUT7LuxuB2E9Lxu
vA/Xl2siDtQhcR+n9Dwz+9wQSyI4R2SLUZjkutm8A2SQQVyEmMNaABnaMzkei9Oh9JLnMThEvJiP
B9Rsm1W60JpzS+Ht7NbbAMmO85JPRHE76sN2759fShKLIJTptpQBi5Zeqm3VEWvPF8O5suywY36p
JaOVEIv1661mGfep1aF+h3muwcbJ+fI9t7+VFw+x3LVCKgvZSYFI3UPG2CGYZvCs0P3gtW3x3gq2
Z8pUhUSs6ZXqVbvAGt3d4UP9QEGN1gn/x5iIbZtSe1kYqwbWl6KgFT932MrX2R1WiQ3geDsTo1k7
gnsbra4+yI3bdSVQndyuNE6LMMggU25BHvKQkd8NqJpAPcR5NTigyxZjilaWlEWCpUpmQ+KA1DxQ
/0t8hS4SbGoxTIWd8qnirsslE0tTwBZi5+7iId2+Wtj7tj7Ers3lX5wvW4DU87/iGJRv9cJoseGd
FhLoROE+9R+NlfI7xqpC0/bWCfEO3p7zNP7lY30LZby7thRE80SXkox3vrtyF9b4gGX2X1yEp8H3
n0bxLYdB+Ho4dXK3oGfpg5zzbhXYaBmnjFRnbGsDjx5X4Hw251sg9TkmVtiAyrKMAgg8ox2Szr9h
QJMSaFJPGe8KnhWM09sc0593ZL6FMmAvYCaplQ2Y5LMPke6277Fr8z44SLYAOn1rX/m8zaF/Qf1v
kYwLWAlVE/UCPiAIZmpi3G8o1R1IvjiazT+Z/4hho8UIjHrjmQYez9lmO1iji3xRsR1iumaYOw7K
MZarzpNvZ9YLWZWSBV0O5rpv+aPyK01J4P4qWoejF+/SsaFimApNrtAVVZgbCn3VdTF67q3IGr0G
h6ddu5LhGfDae+ad6e+zpOpP1FuUYqAYBazkpNsB1k9HMUcrHnKxYaIeYPW03lEowa5ViRyVJSq7
z72x1Fyk023OK8OzDQZDCjMNexTfAMQ+Rv3il9umd33rb0AHGxt2gRzmqXqFKPsorbFFG0tG3ynl
1gUTJ7HVYLx8c1qhtycD/ZadLTH3efsncM+TAZOyUco4vUDDcnPavec2MKTebF42eA48XlvtbIiv
6wa2XBpYdMo6+xXWrEplmaA/tAZ/GTYpuKA0QQb4tkqzDtZECvPNskuvnHoJHJmLxspUpyocFUvA
klVS+qeGY46zjeqqJut02xG2rLEs/WAiqCJtoNPyNjCqey8s0JcB/83dp2bfoz05dFs/dLXdRwjC
U8PhfL65+zYVz7w9uVoZqHNBPHaoFujMij5vn+VsNWkqgDEPMYgHkI2jAuhv3Xf3U1s1Hm3oRWkz
hzF+PC/c2wJnM+pTgcw7I+qnXOtPqAeCp8hXnNKL7z3/+baQOQuZymAelsulUUwhhozj0bUv4KdK
Kk7UPJu+mIhgqfTT5twnMv0w/rY8JC/Vb/RnhLX1wV2KPPcuTwXRIG2CuF0rdkZM6RowphCsA/se
DUIZ2VCf1NMczsFRc2LxaiqMeiYTYcalvcjxBcJqB+PaDu/1mA1UdFlVQfwvor7NZkvEsBVBOy3Q
NgcdE9liQwwQr52hy35REoxecPSZM4SpPEafTkIbdx9DnhyT5CUj0T4HL+ptY5u9QlMhzJsYiuf+
0kkQcnaPPry11nnLX2NHeq1NEq8aFUn/Hrp9eYFgJcuKSwxxfUXYrzb9AfSRm3y1PmxiTV2MAIkU
+ZXte7UkCAPFJRkdzxM5LUrcb8jAb90vVBQ2oC6EOVsb3O7aI03eDdCSg36zLr6uSKgti5ouSwYT
ssuSuBirnn4/KHYU/wOCyY4MLzzMuIb/f5ziRBZz0QYMGJyCGrKefZ24b+W97iV3F9Ti7DPo2uxD
4KAJ8GBpLngC8ahx88jzBzv5AYyxpikm6HoRP8A+vgXgQUSE4cEb1nk+z9wlnx4qY69aeCrkUwk5
PrhfypfwcPs+zN65iRqMNRbp4hJczvjzGeIkYdXajnfmcjzP5XKmOjBG2EZFATINEWeFbq+3FYmX
naXYm5cc07RWS8RVz3EUZ1MfU4n0VCeXbAyLogoKSKTpiKPrLpzaJYcDdwaKpxnzIF9ipZewIYZS
PGHe24QUa6083P5Es6/XVBnmEVb04SJmyFtTrwYjm1hIrxDphQOMs67nVArzDPelOIZoIICUEt3J
I8zhZOX+0nlae6HLgwp6O/64vvDR0DRlGBgTYoRpRY45K1WGsIYu0XBEFD49ACLn5Khh3RDDJhHN
wEwUQVQghvYzHS+2vlMIustRm/tXx/etEZtIrC+ZGhijTjVyt7mNWvjZurdIBJf64/L/0Zc/j7YT
gQwAhZGUSmoo0fEujJAd32VbsTN0nn7xVJttW9cnkhgIOmVCYqYpThFXCdmG6L4Gq8GIFhL/XkDl
GvgaHwQfcj80h3eROYbC5hULo6yNoNJAsW8H9+Nyc1h7X+rKsHifj74XtyyFgSgw0Jvp2EGO369N
FyMBL+NetPYqWhZv2+S8AzI5TQaa4lhK68rEaT6nyNOjwc69YJ7RtJbL5Q537WvvGdZtkVxTYVCq
1JriUqUwFftsq9fGvosr29Iqf5bsNe8kZyFxoh+DVnIkhUbU4CLYHeUxkHfFcaEC5bkN3rzLzWCI
MmpVnhjAeAFJh2612GV+/Xv31SN3WXG35PA+m8I4N91CLJPTBWdYvckvmPtSZNI45MlZlnDwG1Bh
eIay3CPRDqipuBni2Wf6+1DZ3u/ykiixeIb059rBSvFw527bpXwi2Dk17l+Fl/0zr/N4/tWZiGTw
JQAlaC5gfTBtHQNoPrwCNb+wBuKZ+yE5d1xh8CU7YVa0qlUcrUPpXcuGLBzlxfu4fQvmQrMJiinK
T5cALZGLIuhx7yp5GTfLBeYpV8KL2Wxvi5n119CvjYVj2OSoCsz1hmNsGKNkoPN4Oe48/mjo/GF9
/33mLqeNIGmdhr9fOTb4o+myjNYdbMyh3tZj3sGdKMLc4xgkFF1gQhCa3C07fQjX4XYULK0l5+0e
lf+d+njhtO3/Bai+lWOutN6ds0SUIVMF+TYRHCxyRhH6t0HWUUU+PrisArM2ockwY0HEuRnMYSpY
5NwF1PLO8Ezf87vTk4q5igap2OaptELQWPNHLqkOf7w0mmkY6OhH7u1KkDZxTSWMJTRmgP2iIFMA
//eCqF4kWtLqcsaCnIGkrrfPLEn4V2/ARCxznaPz2JmxlIzwVHHHxMR6ebK81vdkLjCr9L7e0pC5
z3KDXTxSAlG29lYQ2c1tLB9xHzAk8fKJAuu98/I6uKIVkKf1eo2O0yMNbeDCoPr18QEuN2v3ilhq
D6DhvL3z9jU5BAYDQiT8U6PAL9vKngpE22GBIugyxBXn7tC/c+sEGG+iFUCzJtBvDNW2xVaSSbiy
SutLvi98zeEIm30HJ0oxiNMrnVZJGZSC53nE1iMkE3YiDjCzeOnpWVJErGz7x3aZ+xKMUWdoAxUF
FhxjeZSxkyJMnWDjUWYfz7NAbtsQrcegP0b9qV+IxVIY72h9xOPc/NQs1E5+DYtQehSqmYCluUf7
bfTl1jWt6/MfPSkh4U4sXV3NWx+VAadmoTeiJEMcrdKOduSuHlbRnZFbyIrFie0BFAPLkLwSrBQw
48OabpzaP/M84llX4FtrNpcp9HIkpjFsC5+gd95qbAgLNvIS0/Wob9I9Xh//LoyaiKTO8wSyxjox
hmyA5kFK3GotJGQBH2TpxNjW4amvLbebgPNldQaswiDCuM0CAn1lCedDPKHmshb8GBuowFfxwcsm
zacLJgoyiKUk2BQ6dlQe2uSTw3DneSDz5KAPB/h1BnzSMr4Uqg4hKKCeQCGKMi03/8yBXp0BHqTq
paRtQrqm2HdNVxUsBw8ZeF95nBg8KNUZ1GkXeDsXNbR5hj+KnSoXEoKHnw69c47tmma+ce/Y3din
Xu/Q3RvQzoHeSjY65pKAOsjYijsB1N316muPUk5gaQ7XM+XguM4gjBq0tbA44zhTLOuw4738QOcu
MX5i5Qvyv8G4zsBLomghLjaVdSb+cSvllvBRosSOFaZEtf9dTPht8myytszzRs9T+ki/1cv0KdyC
gPEA+qaeLDa8bM+8m/XPs2Ew+BHn0ansC0DWFpjlvueIeHMfHKfxwfP/pYc80YwBD8zkDukC7Dq0
iTG6GxFS4wR5g2M8+zcYyLhcTMkoQgrDdrq/6KiLoEHSRr6At32CK4nBjbaXDKk9w/4xYnVNM4L/
aINigc/FeXoyN26awaCHnoapnCjRiIISemdATUVJuOG38HpmeHhrMOAh5WW2SGTYun+stx3JvZKA
j0jizjPPdl1MHBbWwQ+UIs9PHc5uWEYFgTMWOwtHN61gkzekHOzyTDRSb+AtffhRvDM76/atvjbz
3TpSBkEWulkEyQAzQbIHI6KaJfvYpJzZsQMatVVQWQHIjt0ejaFS7ISW4eFFDeFL0HiHz5TEtSUG
ZFpROqVahVs/rF23sswBq+LBrbxYoUKCrYq3lZ9PKX/fRHaDcTqKYyELsCckKLdYGLUCw/P24cUg
2F1mrj440qjRsEdtKFiDockG9nBfA9qJl1K1ktqNegZ3ULaLrYxBwaUX3+XWR7L9QJjDkTZ3V6bS
GBMekcQrOhPSMFVDcju2XgZ4J9wIdS4vORXDeNxjVnToSjldnYYFScEH6Q3vvBrTrFlMpTBWmkd5
nPfq1f9Bg38MDjeQ06OaxS2QzzZgTyUxBjhUiZh2AfQ5ozzYjFj5hrl2izY6In74QsxiYt0o71vN
RUgTodcfNbGMTM2DIVLptzranQD9NhHlSUSA9MEzQp4o5qlTjTEHxQpE0eTu0TaRvuhJfVROkPb8
kR3/NytkJw50EdmLM/1wwTI6yCPRTqjr0mpDwuPvmO2Omh4i8+CdwYIeGjU0G5YVRsh8F5PFBjZf
oNcxJKppV+iitwSfitdXOlqMg2vSl8svM+sPTn8I8x6mkdRFDb159tZuGgLpWFOOf76QM0AC9uOZ
44DONsEYimEiulM1dNMxtyM6LdR4UdZwqjFBDWv9L9MS51vS3/0nfn2LYa5GaDbtwuhy4BdmuzBw
D7q8J1rO4XljHDnsbVDEUWwMegURh4T7EOuKYpAdEhzcbYVmH9/JuV0/5OTa6REaAkIZCuHddSnT
0sW7gAce2Tz65iAt4PNyvLNznFORFLUnIksVe6yMDCLR2Awqm7et7J7W6rZdCajExXhX7ds6znbF
TgUyt0LuuoXR91TH7K4CjbK3H5YcEbzvRf//iU79oIxZ25bQ6Thu0oqY+wTeEu0btT94W4TE+Uf0
HyNkx3AyRUsFoYOtPx8BWbaGjgDQG3lgXuBoRa35hrVfJ9cnWqmGEGpSXNH40Rasu8gqKnL2lEd9
/XXQX+le2P+PzbA87ZjXdKFKGnicIHS8e8Y+B5piTuzSTzfpI3hVeK2Ps5xRU+NggCNsijjPRGqN
R7c7JIENNw8ru1ATfvn4+uIS98+7JN/fjgEQoQ5RgVYgjvKRHG34mp5u9Y9cAJn1SQxZAiO6CX9L
YAxyqE8X7awYSCWDvazfq466thLJzZbc+HtWo4kkJiBppVQJDSiFA1RfEgxQYXhqsQJPAQeq5opd
KjpgRQWLXkQDqyp/3jEpOuVN0Ci4xsrysXw3H/rXc4W2IT98v233c3XEH5IYB+Fy1haL3FAhyT/e
ue+PzcuD6Xz+Joj0QWKfWT1RuZ7xzF3DzJsoiIap0eIK88ECISqqIjTHRw25mucFKayqtwyQ6TqV
/XQot+XyP7OcHzzwmvP3UAMDOYCky4qARsKfBxsPw0lMlUIAILvB+pGutyavg737hS0gXG6/60QT
Ayo/pDHwH5b5ORsurXBN0RZYSYYb/st0a/IeksR9AI9Ndt05+PrrvDNcjPyVFvhXPB+h1u3PPBf6
aBIUl8BCIera1Qwm8BZ3atnmfSSgeuZvJadSUAiHVy1AovdlrugiJo5ECiaM7j8kMh+5EYb4csHq
jsfsHoVhXQffKtLB6HkaXvbwq5/5iZYZX/eHROZ2Dt0iCccgEWgpcivbwSNlPkO6hbvceM6T+CGJ
4vrkNPPsNILkN4UVdcjP3o2jLX28eFbrmY8feAclSjBooVuU90opMw+GJomSieowKJ5gwj8FnwtJ
RpiXwaBUcnE7GPG4AZ2Og1X3OsELmVi0OoqsDCYFqqXxaqAr4D17MZdWcrF638OyG1BiW9Fz+WCd
7g52x0sbzrW8//iFzEfoolN/xkos/MJ2jcIEVlVsYW/jedk44ArE0VjEMjYnhah016bxDkbGjtf3
PgefP34E832qVElPkYBjAp21SjC8i5qEa5CE627R8/7DyCffg3nAkyQ0i7OZQ1tE3d1Bej09Ok9f
1TsvvJ+rdP3QiHm6+3GEaxdBo3Zt257ZgHgc1dpgv/VVIpMIg42lm25NTBXAo11ihfMWe0pgEItn
PfUsbtV4Luj58XuYt11K8RJrHf3Mtv2uvI7vmg0eFrBdNqTDyCPNGfmByUngzMV8U6ls08uiDqQ6
E6lUfzvs4r1UgRYwsu+V1TLcXJAmwGauyBkIFkegfa/2P0J78Nt3HrTNAs33V2e7XxI9jC6mgZ8x
oIiILMjy7AXuBVtWTaxe48AoddhvWBjLuNeHRWZqWSXgfcZ1DxK7e/CQmOAOus1j2kQpJnKQ2kg5
L9qrIBdp8UwmYoi0+MVaYJwDAx0WlAtz7q6x62HdUpCBtBRkTELRlVCwIIOTrgtr9ELyfudGJVHR
erPLMlLYcFLL5WF9WVo7cDZZbQw6LIqwNKhHyd6w0pd/U7z6YW0MlJV1MZqRhjsHPD2ieoUZL+zW
479bHBC5gv7kNdGTNATLBE4+2A9iSU5BSIzg62SHiRsVv/qAhKO9SAjWaZjrQXnjGNiMT/tDSwbC
itJUOiHA+SMZJVj/j7Uva44b57n+RarSvtxSS+/euu3YvlHFcax93/Xrv0PPOxOZ0dOsyXwXqVy4
qo8AgiAIAgdC5KnvaoQq0bnwePuGc3qpjBNDw2GaSwZdaocODnUDdOsf6XWu24Ybnsuk3/2bXSmK
LlqmJGsGW/gkdELXDAa0mk6eRdLhRve/iwfDcP9EfwscRn/GKPnQHnCePMePCbIkImqHqV1ygFY9
wQKI0d6gjIMVNjXVHj3gk33nvYQ4Da7DrFXXIjz8pTfGsyNj2Gq+D5jObh1vulEOPsgdj+THDidL
Trbt6TNzkZ64yZJVS/yFzLbaxqoZ9H0H5BFj0b799L3gPSbzaKdwQNwxbKubbgHGXAQ6HVwYkkXd
new2doRzy4ebwfCkM/c1f+V+utToZ7Sy2N9p2YcYrwK5FHI6SChk19yXesNLYPC0x/hvzfA1TS2B
ItwiunpBNzTqXVB+YV+3j7WU1hdpWH9t1WCApfauG7Yj//Qd8GmrJbqUu53gbN9pqUt0e3/PQV09
chfLxfhiU86rdIioDns7vTWPnSc/tzdO+fghOO/hhju+eu0J4ouYTAiZmZlUlwYAQUogOc2p68j5
o3uDr+KOHZdW/eJCOMaFNE0umplGsTCU6rUi3i4gKbjeztz84BoB4xexGCcizjGaEDJAlU7r0Smn
UWWjsdgiup24wkMWHWa7vv+YH7fnfPNh0NIhzilAEa745U/7WuwGTBkKLYvaD72HFrb+44lXgbZ2
yV8K+fn3BYQJFo6sagHR2Z8TgHHbFma0tn9swZ9pv/OobtZDJ+SdTNysRUkymS2RJZrQDOhVuej7
uiTDqfiZnLLHH+F23ybOubvFnfdAHzQ5mlwridXlBS6zKUaji6WyBW54PDzXFySklD0SGfYZRYSc
DbiSsvkCxWwHMRjrqBEAlZD0It3guf/8ztniqx55IQ2zCxI/qEvTBETpnG77b4aLVrnzNt3w8oXr
V9QFELMHzEpMtU6dEBnUWyQmM5J84FUIfXu0hlB2a5NID7XbOcnFdUv0oHvC/YBrPnnk1TSvbQVF
0kWMT8MDElIz2CoLO42MUPQ1fabJqDKxlYo4vCBoNe+jyDJuYxL+U1kq/SZJgkZsTbrbvAe/d30U
9dYb++N+QBEKWoA5a7gWdC3hGNUqWhFPUwG4hDivrzO53YB9OiU3j1tuxdDqFXSJxQQqwiTgEG+o
aLgDn55vLx7orjf+VgXDCZLn3PhrdbV+qZK9fKZI/Jpa+pcqdXvMEAzhpn0JNqMLitX3+5CXS/m8
27GuciEhe89MFX/G3cDA/o6I8pbMe0FyI8xq35uHvbtBe99PcvTJzZ5QliFd3987SOW96w+gRfse
gJ3E4azumhNYfg8NQRb2Kpu1UElU42Lm1s1hs3kIwd/748WeUAr5Ybey90dNvPoSkwlrhEmJtbSB
Dg7PzyGSxOTbzV7e+jec8IknGuPCTUXI6ioFDHZ/J2G0VTTet/L3QLDFemMZx+ua5Nkuy9hvKHoQ
oMIOO/8SEDoIzbVie7fZEJSA46qX2/FP+PCKy9OzFmkoMgpSJIkmg3VGmz3eIjE3xMdlRQCzMnkG
6Ry6HYuRjJWNpxmewazFpEs4RqtZj9OpaQCHIKo/jrEdb+17H21su+v6XN+av8RiDkLfKIq+oYZp
PJxRoIiO0eu/v3rSLgVhjj/ZTyMQbgkQxBllOzxLG/15r75h7v02uOU2d63G2Es45igMWlmPTepq
MBQ3dZxS3U5eYLuT91Lt9u3rlts+vsa0iG32S4OM487iwUSLBATEQ3XuYPwPZhBRysjNHZ0dYNPX
8YGYbkd0l6fbtevREprx45OcBLKZhtLladrgOMbwxmQgOs/0OSbClqnXhdkoRQmVtufBATkFCgw4
LmT15rwQxKCCLtxj1QzlNGPMCwIYSlUJgnObNlM+mEeQR2A23/czRjW/c9du7c1/uXZsdbrSR9NY
mAEU6HSugJVD1m7DC9vXHo+/oDCuI59lre5zWMiT85rGBHOagzuRPIoEtROBQ6dj8cJb+ou/H3//
2CT7TDiaY6nUFvTZ1UQi/m7OaK0GXhDw5vrBWbzVJwMFczPwrqKisoal6onnWq9GLZMu3WQ74qNE
36tuijvb9Hj0fWvVpvoSinEmfdvKvW6lEj3SHDHYRWiadLvb/SS53FKzVQ+8EIvxJKactpifkcM2
np3ErbeK7YC3jHM5WI36FiCM89CHcZCbDiCOWRHxh749Z984DpieFL/ZwgKCcRK9Ws5pUmN5BtjC
NnAvDalsc2e8Sva+1bnUL+vW/guPdRdVKcr1YGKN8J6mHKRteVdmdlmVrmA5YXYYZ7cfSO1ZiQNi
fblE56YSu0V3d13sz/D8itisS8lzzMxQkDS9HBoXre5lD69CO6a7gDz5G/Q4kPzt4QGPyU7saaCX
0i/RM3rIdnu32ukF6XaI8rk1OasOe6EbJgzUs7zstCmWLqVJkmE7zzZSTRP50DPOsc7bKQbjc6xK
w1YRsAq57IQW2kq34f12/7ivSsLl3qMWdE3VTKyipZ2RRRNUTfMip9MuBtlZTzbH48t+z2VpXKvh
W/oAtjEmEuYMqVygncaIYNZlbKvP/jcehdxqZkLRDAW5CXBb6Oy4c70LWqWLC2wbO7hRnGrj75SH
fDs+qHTobo1LLd7L8H6ivCdEf7xuvOvn4QKc2bNR3Ou+mlcSohjQG59udfsW0e5Di9xW7Y42fZ3f
OurDHx0bv2BZko0ylaoW07Cki1Zu8+2NPQa2ekBZBR0u8kcPwAsFf75YLs780ZdaxZegYBSynHqv
IBi/ZfUO8v8HLvnZqoXqKpJM4MdD0Q6jT00B+YQ/1fTc8GRXt3HhffhBME5sf/4AUer11Vs/EH+h
sWqMZL/ssqmRkFyij3LBfnyjLapJ6aCOgIO1eoAssJjIycqsctYUSHY6xYGjD64qo4i28h7b13OC
sTAb3om1nhdZIDI+LK79XJtrSKeQ3stl+7gHva07urKFxxvnfT5fl5CzdArjyOK69ItZGaSLN2zy
reqdRc50be5yMe4rypJZSAcg1IIz3bXgl00wQWd34HUNrvvkheaYu1YexqrS5dCcgzRd5OKRGG2Q
qJbnk6OvhuwLJCZOahtwF2jNKCGZ9OzQm+pFIpfqsbB35nHz3baT2+05dc+IPnl1Nut+cwHNhk2d
NiTy0ELIw+vp1btMFcEkRWKn25CItFb/fstzW7w9wARRc5KVvtpCWuhVk2yxItFjfqDd/+epJed4
370Vb9etcvXhAawQf3sUdrp8KBmhUlrAFDe4oaM8bXCjk1XbwsZuyn1q85Noq/HoL0Q2idYpQ26E
Gsz0CeQ9oY16+XlT7Zo3k3et/NxSv53nCyTGp8T13/rUCrBS4IXDo975qX9BVdIp96wH7eHnwwVT
JbvHcSuEKBAqdvqA1yve/Zaa6bUPYVyNXLRqPUrUlsDqUN+mXg5Kv+fPRaUUp6jl4KwqZ9+w/CVG
UNdFGmOHtqjc917bnUUapO0PAyINb6+/4ZWOg7h6U1vomnE+ad1FljJ2dKdKtxhwPX2WoKmXuebe
shWeOhn/IzehJZozsCq39uhQiOf8ONkmuJkLgiY6aQMSt5fRdb9tVFAKobcGA3Hx9GM5zoGnaJ4x
Mw5Kk1VdDwNsn/xIbeytsfXbGhuWe2OkMl0zIcYdSSiBz3wLMoPIXt2ANhGsa/G3Emdk7tr/1V4Z
R9T6kpQrBsDi1D4dvLdKs8tyY944qEqN7ehPGLb1hRNSmbCmoNyNughzPSA6xL0uIpaNE3LrI9t0
3U4/w90remQnZJbNpGpFRE+UJ6fYh7dNjK6v3e42dypb0Ei7sREkHlI7PIFxMz29c6tiPydsXPsC
xisFmR/rejfhmPZOB0x9Od029ltEkv2OksK76XZfEtl7eTxzu844IYjGuKEgG828D+CGTg7qcZtv
vANsjWZluY6ff1+Ewn4vYXSr1GMde++EWjXFK73icbBcy0XlFG5t5+Ett+1+s0cJ6OZHb9893GWb
DhWpjyE4fMDQsZk34u1N72LieWpvn8ZhM3Iu1KuZVYxh1eltCIX8bFVQ1LSGUE0i9VTCFg3M6W50
msTRIk9IybCznvY1xq0f7nn5pdU36SUws4XHPrRaKfgEFu81kkcEDR/PJ3EC+cK+exGrE1rreSnJ
1ahwicrs5SpILakC2dAFmcHn21P2kAS2lKGaTuVsrdWwcInE7OIsanUwJVEkC3Xuqp23dg9d7hVX
Ohkv1/fxah3oAoytFAKvdqcWCcAOaEEKKi95DW/1SxY63c4uDJw5lbvFSLDMuXFvFHufu1tsbN0g
vHOPPtCyu3n5HcxuFkNcvIuaCl2HjvCQTsQu95TF6Lq8qzfpJQ6zd6Ugr8bMmiEv2shubyv7AVOv
Nobtkj3ONtqfHdu8p+M1f7HEZK4sXVv0YTVDtrGz37wYjwEo2N5zOdJ5JvpZiLNwG5Wa/J+JHtqz
snkB5eC9afNOahqAXFsoJmjI4jnQsVhQoHV7OiXoxUbFbmjRstZ3/pslXY5raExcEPdFpYc+0Pya
oLt+v+8338v9Pcf61sK85QIxHsWK+jZvA0m6yMlOeMB79BzavsDr+F5rENKXMIwL0TpL7nOT2t4T
SpNuUZq0eyB331xQK4FR6MAnpOatFeNJ5lGKmzila3VoHUcD8cMj6qtvKy/UUH/Lzaqsxa4L+dgi
jHFIU3SAAw4sSpaXH9AigXkzKI64vodXnxB1HV1PuqbKksbGHtKshZICBsNLMW8NmsaN7fltCJ3H
PZ7wY8Qe3AzOWqS8RGS8UysVQlhICqLGQ40iYgEFC7hMIhN2fy9wHrRXbXEhHOugynDuuoEaCbSo
5rYGJT5dV+CqP1pAMP6o1nsB0wZk6SJ0pDpp38C409kRBt7+0Um2AKL2uXBI+SymcdRDlsF20rvC
rmtC+2gPXFa2tah+uT6MU2qD0Oj9COtz6H2CKHt/g+nOye39mbIHcV+CVu18IRbjlARFaONRUHFW
GT/KFwkDITLJSUQHyRMubyLP8hjXFIZ9qxqf5nDwXm9nUsEc8IIMegPu7YEnFuOeKrGwQHAAJZYO
WIpmp9gYj8IeboL3QEh3y29OfaE/xi2JIIguzFajGcNTf5Ee9rLzSE/e61a+mnlaGIXO1IQVZVSb
UQ4YJJTVzfPp9fV2hzYMjDo9uniRfLQP4eY6JM8zsQyQfSLkvZjAMsAAeapxlZXdsPbim0MZE1yG
/qMidcZXDGbdKZYIuKdngag7VBegYuO6SBx3xJa5hEY1tlIMiDAmw08RVRN2L/MsYv1kxIuxQXuq
Dc1iPFIwYZBMAsZf3Kj8Dc7Gnbf7eRfZGxyMIF+yMZCUnz9bjTgXmIxzwgRHtQ0DHbsY7V+v/XG6
EUDxz4v9PoOu3439l2iMaxrbUQ6rhsKgdRO0fjMpPQzXRq7Kt3nFNdQZXMNiHFNWD72Z4fZwARm/
9OCTPffSt24Ov6Rh3FEk15oUVgZ1fbibPJ8q9zSGIPVVTupzdltuPrb8KGbduf/CZPwSZhzV4K+H
VEg3PtcyaUNiuOn3oCRn5Ks5Z+O6v/0FxvimWW71sE0hIAU7Rbvru2k1Taz/Y3S6yPiksRviOFEg
i+G9oZT64WGXb2k2HHV/Bea72Ry41fB5AcfELaWpDv6sAU5ANPE8uOU5PdRP4HJxOEBrLt3A4ygl
R1ZRvMnYhTiEeTqhGgNtvI7/cpc5SOyjb5GDsnZCLVEYSxjRRZBkHVDwlGAhqa8SV3ExD48jzWpN
4RKHMYI4rQZlqoDzOUcGZCOXHeph0e/7/TsGqfOKQVeLUxdw7EGVyDNo+DPAgXvH8QLEExfv1iAd
alhO0z2KFQxyS1sZyEPzMt2VGrlzp2ONoaloCd7mp/vqG/iOrqt6Ncmy/CbGcjKMhK7Chi7o6Jwu
6LAnGAeLoiF4ZJCRvltHzr5T13zXEpA5y7TRSBS8scuIPuRNMhH1FdFB9oEXhsE93ZLo9FDYqXfZ
PTyATn+04yfk+DQbDO2ZhUJWV3LdnNzYeDvjsfSteYTlhzFnU6mNglwX+LCnGmUgFp9vcM2/LQGY
g2jKu6IbS6pq79TYqUiUzV/MhtIL7zRaTX8ssZjTqLfGvBHpPkXRKhoHkQHJnd0FhLfiy4/4m06K
XYl2+6fK55Wg8bRI/764CqjtMGo9tXEFM+etm9S9bq+r2cilYIwDkrM0bKbPVTo8v4YY/vxguEdY
a4xJ89y0xNopaBiWJVuYRgf2AEaLRiuJ04iQ5VJ3e/A5yV5LF81MjqbBCWJXI8olFKO3XuzaKUdL
zOUAjsHX19wBq41rbTIHncsc98qTilEhqIfDUcsBJW6eTm/qJfE4fnW1VGcpDOO/Z61F23kKhPLc
u+gsoIQSHDtYPyJ+LQ3jui1K0G8EgHCo38DA1h0KdPg1sKuXi4UobFXbOJeqEls9tWfPm06X8PYn
+UErnNCz+jFtt/GGtzz/wyX/IxpbwTaDA2gU5w6n0vPJA+cifOHmDiEybdzjZTxW33eW8jHu2JfN
Xh8lyAdijEtxH5Bgn4Yorid4C9xg3KJ9LivyAeJz4Y5WM79zbHE1l7nEZ7wu7fKJZxn40wYVC3CK
KFbFLYB39lJzYCPmJQzjew2tNfy5hbmg76Uhwaml7yUcm/wfTvfXwjHuIjXBNhFXkAVpEEzNJkkH
UsmYZJ5Tblp7/4E2uvuPCNMBOHthLfpbCsf4jhKxet0VwIW5wMebL/1WfGveeDA8HTJ+Yxr/dr0H
x7x/tsip+95u1RZVaTFWDczDG1o9w5Ft7fa2lI1xJZk0hqkcQTYMPThh2F9Bwu88wXj6Y3yJrvtJ
WdLDsiDpnYoXkM/GNZ51rAc+/1gHS9es1XXSmQpMEHauebu3ZI+ugfmIcM+ysb3Dh5u93R3Ug3xA
jwRHixwJWfpmPdcEeHy4lIMnHYK9ZVde5B1AtcjBWT/9f8nIeBM8FcudNEOTB7xkji0ZBFpE4SCX
BQrNt6zFazh/HuNqJ8bCRlgi59kaRdHqIB1lTUPt0SdRIWafoR3jx93m+OKG7mczRsO9qHC2BNvG
KpbahKdpqtdxdrwdSgvBunEW7mh9Pxirua/xvHVkPEwyzJNRKNAvSjMwP1bZYg57Y6PK/4XOagg8
VHZhBvX1ReWdRyzVcyobJbIbEBK9waCBxFl7+bkBZc7RRUs+T6WraKYkmpqiSrjR6ioTQFpxJvgJ
FfE0e0gRodqAVM43bbOHhCi7JRzp1lS6xPtNpa2ppvQCBCa8PZKHDbmgNNyZFKLZN6K3t9GoaKEQ
hpfDWYvC0P1syJpCg0tN+iqnnJZhP2GmM4zW614NFKiXvG2/Zp1LCGY3anEVSUojwTod5/Zt8M4c
57waHC0B2MN7tgJZSwGAnBe9ZKAsA/dn9D+56DnBPCMO3poHXcIxpiEUfdUKEVRm1qQPUGv+kwOw
WuO6RGCModPCEe0fQMCrMV7u3khGIyCQCF43Oi4Oc2KDjqz3ux44uNk/gzkztC8b4x6hD/gLOFD0
k9nIZykSc2qH0ZQizfUpkgPHmHrSBqx52Eq8jNrq1WyJxBzVXV2FmCs7U+eEakGpAUW72lLPH5I9
mH0dPtv9WnCwRGQObtPoixpJFSxXRdQLAjr+icbZpmzOpmjLMNEGQHS0QA+xI6JxZKy/oUbi/uPp
+lpx7Jt9VcjLSomNaIQCJzeMPFPiD4Re93b/eB32JaEQsqbIfKyR1rpi/ZTEG2MkoWDXkV1JYJM0
Ukd2yvFyXTCOI2IfF4p6svKBKhFsHTFoqfZbmzfNYTWXt7AF9txIc3QjY1/RjMfzs26roKmEKzq6
0eUGU5m51r76lLHEY1yF2iWJ2VNn5DxLz+JHQerdLSpVs4062DPai7b7QiKPVUjuz+/crcZbRsZ/
aM2szsNEwZ0Bs5soYyPPb6yFckv5WL8xVlMqi7AUtE40D41Nx6pldzdbjJJFlTPH8nkOUWd8Rz/5
k5yG1EKeTyOoGb2L6TxsyLh5fOeEM6vJiaVgjNNoyhxTaxXsMrC7K9vmh/byft3aV+PRBQKbM5h7
jEzAbGkIc8K5q2wjgubg8wPtPEHZAir3NucBw1YPvJddjqtnEwe5Ns6zFEOJ0eaeWwzJc+9sz6yk
9Ekldvj1J0f7cQh3yFfjNbK/qJqdpqC7Q5qH+6r2P6LBf/wV284Wpr6pCcHnmYK8GEaagAj2LXBf
wNny3bWbHe9k5rhgtoFWAfX4aMQ0oqnvorszj0+a56XYJrZEMuoUhTrUzgvEF4mbbRtyIlFAlICo
PfjiuwRBAG83c/XIOIwySUYFlBDUJDHlet6GDh3c/R3Dhrf3qNz5j9uZHfgk9mOmzyV2AOKbkyc5
lwrzhjVMCt/BVb3zXBXnjGZnPPnaoFWx/LnfNO/0Gr4H98ldcil28FX/HzYC40BKXQ6yaqRwDoLE
59OTuHm2vFiyg4L4D3gQizB18rpL4W0+Nnlg1P4MithPb4zMi3f7sFEvG3e//2zQ4zK9cY4XNl1Q
mZEy5QYkHFBU83w6+XhmLtytFbv3vPkXnNDAZO4oVda2s6p8rp1/VxyRHuC966y+zC/cMZse6M0C
JQf0GgS2eFyWwaj+gretM54LeGfLajZ1CcXcUJKsKic1xzZDTReIyXA3R/o2wBDUO/NIyPEFc1Iw
rQezeuhgIB6VEM+5sMOfUE0cBrIEQUEI4aVOvd1sbBcVUrjB0MoKziXmkzn5ys2CzQv0WtxryQS4
zkaiGqlxTIgeCVos7zbk2zH/jrjrPH07p/clZebndpytkjgslc1EKGlm6KNhAD8hOSpwVMePyAcu
ARw5eQGDycQmYJ2JBEGhvhNv65kbotael57m2ijjUyZdMDBlidoorhjzVtk8onLE4R7ivNCEneck
IdUZSRVwau8ZxSO4d15SvET7zsOuJapD8Lhqu/Y2EWxeMoJnLhaT8OjBOTonCqCfaR2O97bDEDSc
CuOWTpbdjPe+t9HJiJkpR/sGjQ+kOQjH93QgvIwP43EMSQKRmQV6L1FVZUxHZpYz89NRjIMwParF
jTzbmO8jfI8Ft8js6aIa5LrjZkKy38DYdRXruTSlID2WsfigVBYx2+okDw0nqOXIxN5Ss9osTLWA
TL5GipnMIpkwvSe1g5jUhY0Wvf8kFXtRrXrBz0QRUuldStLmVEr3usGJopn7x6fm0LFtmmiS01WR
PdQ79KMM4ZylRzHeit+bV6tDwcT087ogPBBmedoGo3dTBSCZ0mPo7YOUJbauJvZk/cEC6aohWSCu
M8AqymTKKohT9mmRHoesIXqyG02i9T8HSdsbguaVmWynWcbBXBNO1wwNMxtQHYgc49cMo1Trxjj3
ZXo0YpQc+bvSDLyoj51G5wxMXzPyJRDjiBV9kAc5a9IjhkvZibgvondRVzjSrILooONDHRhGOLGB
gqXNoqFREDkMoayfrbyxgv11c1jBkEAtKGN0jaGgyIlxUY1idrHYiNnRUGMvr/aThReFWePsnpV1
kWRJlYAgglLs01EuSiTqIUonzVKzYz4I9/pYOGZj2ob2Eo+b6+KoX1N/dAsByEDblmWoqspWW/q9
2eUYX5gd226k4lRGyUGgK7sIAf5CkNFMqVqqiRkLzP4x/baOh1LKjlJznwylbQa1nUanygq8RuPQ
bq8tjvw3FlXdV3MeJz3pYxGLk6eWO8Ruq6pOOfx7U8bADyhLtIAlKfQjFmsTgFSr90slOza60R5z
pUg9oe7Fo9r0gXd9dVblwSmEgWTI/qssoV2ci7kg92l+jMRN22ZOZ+0iFM7/exANsQk96RTNYpUW
mZqptHmcH4Povq1ABETHrUmK/QcoqqFCc7psmCxXgxpkeoiDLT86QrN9k5LdH/w8WkAsVZVEsOgw
K99bQ92VRZEf69CVtJORb9TiD3Y+3PI/EMzOb41YnZIYEgyzq87Pebo3u48/kEKXJJSqa6akiIyX
TEAVJ5YKIKJytgURnkXVbVHjGPCac9F08CCCkFyydDZYjXMJAU4PlEbSnSFSiCDfa9qLEUd/suYW
5kchWyHrmA/0daeADLw0mkDKj1PhWipdlD7/fl1ja95F+wXxmdRYbEajbyo1TeT8aAUPmvrYKNpm
jnQiogNUEEr3Otia4qjWLBNxoWSxXjk1zBrJGSs/jlG+i9XYxn6UitwJ556z8dfc8hKJ8TGdJJRz
0On5USIvA2e/86Sgf1+oLNKzWQ1LIz9qGJOrnprQbbLTWHN0tbIwmLEFE8ZYJDSafxIOLFBiKTet
sBTS45y+YljTTsq3sxhts1QjscS5fq1I9AWL2TbipJtCKABr2KtT5LSi3RxTiWfNayg4WzR0moH1
19IYvdVyIxRCn2dHETMySSUEGG1a/UDvlOwYYuZz9Mem4+i5SY+yf+AYoeYpDhNDLwD32oQNaZBg
z2pPDXzS1hu1umjju1YTZSJZ7JnBUd3ogtMMR0sJbLgRR5y2Ak8D1OqYo/zLJ7HXoqCIs9iCBsL+
0OXHebgN9e31LbZi+IAwEMOh8h0lGfJX45zTWrFms8yO8gQG6eBBqh+vA6zL8AuAibKLtNeGkAIY
RkNiZZfXd4Pl/TcMKuTC9iujVqZGqLNjZ5774HEwfYItdh2DTQf8n338EoQKugCROrXHYC6EIbKm
d7YsRe3ZbCzT0TVQc41F1d4qZVB4iS6FLlj+kP0QRMmL1DbZtaOV4pFN1uwu75OH6x/GW0FmmwRZ
YBoJVbBpnvPpXejf/tvvM/siEttJBal5dtTT2bW05tCFCafvctVGTDr50ARPpsaW7MxCk+idiIho
bDf9WZD2938ggqlLlCwBTRIas3T9mBiBkOD3pRDFjOF+bHg7dXURFgjMIvRKlBv+FIFBpavtLELb
AO/isKojRPPiX9cgNgpWcDwFOvj2jkL8PRr3Yv7a5BxfQD/yN3ezgGCEwAOcnk81IDq0zGWl3cme
eJ7MhnMerulKERVMisA4G0ti6ZpUsenjqsMFJeq+i+1ro4wcgDVVLQBYdqbJ7wZJjHCZs9RyIwzd
KdNFMLIlH9etigfDxKeNngTxoANG7Q3SGicJb/aGcx2Doyt2btY0qIowzjJECToimRfZfL8OsLbm
igTiGtwSTKQkmN2d950m9lRXKD7fSpb8UxduSiOYMUWcV121KouMGzzyEjp2OnNlkHLVCPGcjHtc
+TT26HfQeN3B9DxkDRhsKP8gMCsilJo1GiGE8efqIzeSBINUd0XVXAz1eUxOsxHyEHkyyV8PhTrr
586QqUxpQsT0Me14xw795t9lUixN1lTLxKjRrwhdFoP6ZDCyYx+kvVNL4U9Lrp05aRSiYNoJcrGi
6cSz9lyI0070Te+6fdD1/x0eFHUY36oYuBN/hc+ncp5G1cwQVpZIX4bhvurVvZE/zYO6qcUx51xh
1hX6C49x1cFc4v6k45Tttce4/Nn3nKNg1d4xNfVveRh1NnI3F7qA3/fkD/X5hfPrqy4BCke2Aq20
5mej1SJG0LpWVZCxyo6j4Gkm5o+Jh7Tg2dzqktDshEhnv8Iwvi6JEuDCVRhBfsym+K1KkVoORldv
timeW3gZX5ZB+DPqUTTwrqJnHLl5lq1TSrpgaCNkRIa0Dze+OgWkn4J5O5tTb0ua4NtioulntJSj
ikIpYi9uqvsyjl96U8B4x3JW7T4IAkeyYmub+G1q2lUZRbbVjbw73KrydcSypgyGJrRDftVLppd1
V7UJ7lm9RpqfsdhBM/8+7SGjNhQtEJhaj6OSicjHtFCNOssRSQS+Lc2WXQBrjJ+ub7pVI12gMPd4
jKxXMlkFShk4LZqc1Ju5fjR/XAdZV9dfoqAZlk1DxZIlTZhCmR+Ndt9aXjSc25gDcU0OCsH4Y1GP
hySg2kpydyz3uXoqS5ubkuAJwu4H5EGFIARK1b1N5WNf33T15r/pirnEaLGgGJhHD0Hke7zlWNJ+
nt0/gDAtWBeeBdDfxuhKzYsiNsM6P/qmf6NMWkQMQQwJ8l/OdaDVRbFw2cMQIlFFzP11mwS+Us1C
juvkoNaeBN7mPJQI+i0wP4MT1lMzZc8OenU3DRONesjff0US41YWpRa+w2hzWwg8c3BM/12Yfgxm
vA2z75Phc2RbOz2WiMz2TM1pmMsmy4+miIGm1pNfFZzYkicTszXNvsRgYAEIwjBu6/4OFOuk1feV
KZOmRm2tm8Qv19drzd1/ehvNsCRcYRgtpkEs5omFfTqKuL+QCa24ppO/qv7lOs6aXSDJjgw7KL2l
3wxQGYrZKCsY4Gxuy/g2PXSzlyQckLUF0mB0ILdU0cLJHidTlsVZN6vwbMZPJUbJePwH2wgJMNOU
ccjrFksV3nSSHhslDscxzLMXI61qMKZl4THuu5ljCmwRwufZqGMEvIEnI1WxDMYWDAXD7YUZXkHD
hFVS3GMAnhfEkSvKx1KU7ue0JbX2MzN5l801hwfh0P2K3Dsmb9G/L6KMKi6MsgkH7Ktqcss4tK3o
Zzz/++y7ggd5vLxh5Jups9G6EcYD2DPG5GhoqX6uy2D0lFEZ92Xb+7wYdyVuR4CriyrNW6t44vkq
EMhiuiEwp+RYRL5XhdGtEmIsuNw6c7UZjb1fjAg1xIG0yqM86rZh9fd635H8ZFoVaRMpI7KFcr3C
727/9Z748mHUnBea1oe+FROrT46SZL2EVk8idF7qUbyNDY6vZJkHqTF9gWIWFZ3GYBTuuuSYdJOX
i6QK99H82JkWUZRbSdn65VEfU0eP3DGJcfxEzp+Iaqm4mlnYQJ+UnwtRC60XUx+ZEpzVDZmCDzkR
cUPbybzishXjhZy/cBgXjffCyWp0LTlmw+TftkOW7bRoujQ9WG+vS7SKpMsYgyJihxoig2Rqs6AN
5ZwclSB3NO01DGtSjLp3HYWlFflr4RYwjBfoK91PS1lOjvpsK4YV2cg2kDn3vVnq35JehQ+o3KSt
T32g3ojF4BlWu1HlESOSxdk1g84WB2N3/aNWRcfWhRu3cGSwZLS1rs+VMWBDgV2PyDvfT0jMefpd
OZbg8sCpBxpSTUHc8nVrzKlQoM5Mwp4VzWhb57WTauOjXlf3mdg9YeqNyDHQVUBTocERfamzmL04
+kMV4uaWHAPhW1hojjiT4gV0Vk4yflzX3qo7WiAxW1HREBvrFZCm6SKDvyUGHzTGmekmkv0Yozhc
rsOtZZYVJPbwD0kRA173qyrjxIrDKhaS4xCLMyjTs9jVSnDqpYoY2O2Y+phrlrSOFPoj+pfTfgcG
3GqrljmqhsPkzS/b0QkxdfJP9o+lQBGmomoWm5U1B3nsNRGf1eR7vDOTaq6J3J2vC79qqQsQVtdT
14XS7AOEIBpUj4NkXwf4f6R9WXPbONP1L2IVd4K3ILVTjmXLTuIbVjZz38Cdv/479LzfRII4QiVP
Ze6SURNAo7vRffr0QlijI9C1UBhDTHBDWJiTtCtjxUq8eGS2q4+nds6kBeUpRM1ydV/WfFBcwAtZ
Oiw5AB4IsLlQLcfsYnkoYduMXHtjrNmGbf14XwTflTGbG8iwEAwiioLT5N4JcdF1spVjw5qp2uUk
o36HR7dJ7TpxchVYn+q1SF6nDFTeZvpV7WMnGAbXQgGiVwonH1G2akTftHCIV9+kXitwpRoo1BFw
cNiJ9mWKpm0K0ISeoX9Jo/3wnKlgClY6t2seGKuhzPK3WC3edNjKRI8EwcSCmbj6Fs4uNT5Q53IA
HBzghPrO7FKLyslY7q229Gk6Sdl6yKZ+c/9UFg9e1cGehqQACIK5Q8mjsOybHodSGXHtlGGN14ci
T39u1XXARv6Vwm0zpteWpA1shGThxo4/mfUu91/vL2Qppr2SwW1fH9V2SkpsX9a/RIipVMReMnsn
wbsvE4eNtRNa2lYCSc19wYvXVCWKbcwzb1S+PydpVZa3QGF5urwxs33YfWte5FogZMnSYnW/pXDn
VBbgAkabVupJkaEChjE0qzSNki0rGyV1o06ZDpZps89xH7Nd2Q7SA7JbmCgtVSCclvzYIXHd0iL2
fUH4t6xAvz+MO9q0LsK8L+LUq1fdoyTwZ4vX82LV3JmabT36MIKAbco5rY3KHYdfkYgtR3SAnBPr
9USrGYHitEGwCgJQaI3vNbhubRIK/JJIEucy5Lyxw1wCsHYa1oF6nLbdtGXanz9/rjRl/oiLcLip
k76NA+jj0O6roHRNf0fSRKCPi7YKDzhNMXSUJgkXOiZthVz3jNltYt8x2jXMZVx/t9N9Xny7f70W
9eu3JB6upWbNhMOHL1esfj+1T3Fk/o1xupDAXS0zQN5+VGGc3Fx+ULrHQjSIa96MG+d6IYC7IkHW
xXETY7OU3oB13Wfo48ysx1g+z4FJoDOKATP3d235fAzZtAxw7Ct8pt0sFD8OR+Bbpy6rN1PtB6c6
8zeB7dMMxgpRfBu/3Be5eFcxRFtHicJGwMJtYwEzCIXAa6LSvyb2oTZjakgiBCLfKPtPEHEhhdvL
ySTg0BpMeJI+9PTBKWK3z1M66DIt1SGnk15j1nz93CIABdNpSPukpkmON0uHPK6d1SvNADeDgZlk
bHA1QLIaw81bH7mW9tlS0Ppxf1cWInKUOubyvYbhDAafHO2GbkYD4XujMqRmPbp9+EPT9qn8pTma
lugpvHgGJmJFQ0MuAuT313c/amIspZ3jccKOMtzSpmlVp9J7W4CjEgma//7CyHTWIDdZgbgJ0AHH
sE5Wg5dGMAo2b/HuXyyHM2WhiuAsNbGcRN4CSt8KYh++5+cfZcKh4KFNUHr96G+5WIVUA3kWM6yi
yvdKlTtKvkvy1mkylGDOeWS6QbN6tnLRe3B5WbYO2AhAtKi3XW9ekWZljbgz8VT1pFvB0epsgVNe
1Dok2f6/BC6BkFrWgF4E+IDWLuigWVSN5LcoOEhllVISeoMuCqTn231j4y4kcg5hzP2oHOfWlDSU
tqUZZrTrVlabI7IPKEYGbc1+FyuyO4Xp57oSZYDv76hxUxHS1VROLKyXmflObbJtUQm86qLr/nd9
Bl8QYnGN0G/A+kDySdspeCSR/qnRTarHot4E0WI4E9eG7WAn81ZGqNccRc9W0a9zIVUrNfKUDtiq
aj9stveN3fKFQjsFBhWjeIIaybVmd5FU9FOCTy+q1mFxt+kK0w3HaZdPypeo0NAB6jfPzG6fQxZ6
YStC9S8uDhOEkVPVMWOGz2uTXrIkZW6Mqce0piraVZ7yig3f7y9zCXCJ/DXQESooSLBKzvrZaphp
aZynHjKfzoRq+QAq98nAqzFQnaI8AELXjDHV93p/jppplXTy2k/DbZNoFICu9ahUOxYr66GKvD40
v93/vKVNuPw6zmqWTZ7F0YCvk+uUBjWhZfJ6X8JSQIPXvDxPaiYI9DgDprWWlpQVeoGydBewehVH
1brrRypvER3gPd9tcz1278tcimguZXImLTFJXkjWvOfBt7jTnSABh0p59rGdSf1+X9aiHivodQEg
wlbhJrhL0ukpiy0F4ZOlvWYAEGaVvSuC4WvSGc6Um0e9WyksWA2h8RYlhSh44/uzP/zSpfj5hC/8
EiniMCPBmHroI9MtkmxQuke7WrXpKvnYNE+BFLqDCeAuO1SoEOV92FGG5IHbhm7YsjVAnGsbsdfk
T46ei2ZNLPl+ZW7MIGQGHvNFHCVs+jAzsDnKuC6ih+yc1ILoYvEtj8EYqoXVESBFuEpvkpgaK2y8
dosKg8390OnqJ8UonCyQn2oCahnfXxFQAkmdIOJYKmagDPtbMmfBlBRco50qw/j2E43qkYb9Q978
Gspf1fBL0yYq50CYVQcJYaXi66taZFz+Y+3o7pMt9EGg1n19+LIakKIDsYPXyqVjVaeC5DMg1+nG
yZlUYNbtbB80BxZ1Auu9eMOQAdIx8A04Nz4v3mRG33VBj033VS8z0BdTa05bMGqRelNFoibGRTW6
EMcpOQAcKQN3LCKG4Cnpq40UnmxhX4loTZylniJmKoXeIm2iYZ5tZR+Z8k3J9ph3u1OSbHXfbCwK
Qw8WWgqRd9Z5YiJS9BW65KA7KrOdqF8xjJiJ5bcSibwpEvggkSxu90BeRnI254OifBXXeM/V30eJ
tnj9mHpVCm7FUvCjXCyM28UyGeBTZmFh1q0la4/m6zXgvk6Ku3B/C5ct74UoznlpUScHsqQisWB+
z1hxSNSDb0irIC6c0fqO0LWLgZWvvLLsBBHeoj7qYIjVgfJUbxpcJ8lkpp3D6CoEc1H7dxZVTl8K
hCx6TrzOVJSldRv1yuvLTVK7UJoWO6mEZEOCfR1nbtLBmPvrpjsjlUgbRRbkahZP70LmrEoX3sQC
uswE12Pq2WyXqW+5ji5rLduAjv/p/uEtCsLWAVNgoRb+YdkuBKHpDRMOmwouOh3GTTF2HcKgcnJr
ObBp0xaCN8figRFkB/8pP/NMHGETsKrp4YfSIKOK+tJFjJqi5OBHLMc/bBSAVxHT6ohpbzrTZEwT
a0pYxd5O3YbU7c63UI41SsXJWkJrM31hsVzQ6Udcp5sScIpOWYdZsp0CtxiJqLS1uMc2HJSK1m/s
MXeYrJHTtrWhpax9qOpsoqRoqa5PKy1GEHD/PJc2WFXQX0MUU8bzmFPWwPCL1ld1REFAnEJU1710
whs/Gyp+fy+FcAvSVbmpo8FA939YuizfZ8B03V/Gkqm8lMBFjkof92oTmjjBInXU9qfSbTCLjjao
86po/rsvbOl8VJ3IGEqDuiOgtNeXbbTx0g4QvgF8UjhVHu/LYdzV4YPW4jbcF7V4PIZiaBqxgHD+
4NO8uG4lICQIAkjqJWbsMNXNa6CrRC2AIiFcJJxZzZiFJjbPsF/yDsNho1Wapf/jSjhnpvtKb0Wa
BV6Lbk8kxTHzo8REN2dR0S62izuZPEEzUMmwXXLvkG2VCdYwa9GNHgPobuLYEbcZ3BqmNo4Ne0Jn
YWdWZ6RXHTYlL22r7wdV3tRF+SMIbYHIRcUGVls28NSWgbC71rVO7aREw1vUi6LKM0xAa7RdVKJy
CKQzkpz3tW1x+0zAhxULRW+4k2thpab7Vd0kaM6XG/hi2eo3JNZKga9aVDcw2FpoBkW/E6/TXabl
oTRk6BtM7NyJ1Up3dLNV4I/7fHN/QYs31SToT4ezQrc2l7EapNg2mIwWRbvX16X+ysJgPbQJteKH
+4KW1/SvIH7wYAPEquUXaHMrMQeEdcPK7l+S1hScj2A5PNtE1dR4M01V5hmWT/uMfGfkMUyrVWYG
q/vrWdIETZ45b5BfNG4a6JOxSGvdDDIvaCYgrkyQV/5AZ4JI4Za0W4drR0iGVIvMb1vaaXrbmvA+
/dgdRgkutgzKX2GrPOkMlfHMf76/rKUNhMXW7LnVHShjTsFJnwUBptllXsWYk5NfsYrsiVSv8/50
X9BiLfdSEmcqMgttCL1cZ14Moh1HHUMgpu3aONU6MdeBTDDqdWTNTg+SDn0Y9q/W9AOn1WQJ3Du2
F0uV6dSZFvzFfbj8Ks6aSBGGLg4D7kOpvVrkpyJ/QzkvzEQEaku3gRgIJhBhozVD5xav9nkWApwI
O5KUK7PZz96kb0ScQkvWGBQVwOkC5zVjuK+tlZkSAlJONASqRR1Q0rpBW7xZTbWvVWkVt8hJR4rg
WizpD+4EugUMAijUx8zkC3fMjKDJUUfM0Eg5aTTsHlWNOEqLIRRDKzKTIlnq9fIAKGuIMbeLAW3z
JY9WbRq7ARICvj+595V16RYizYeufAB2VIUH7SByKmRpNDJPUwcvNhTPB7uVUjebNDXXZZoIMDBL
7yNgyTAZHCBoILo5o6wrTC+zBiDoMQOVltmaD/XwRWvtQ2gcNECA8H/t7cEUWGh+bshHwg04NtVE
/5MF2hHu7uthag5SiDZbI0RWKWxOflR/ypEkyIi20QxkbKfcyYr4KFf9wZx8GvX1X5gf2wYiGyk1
RbZ5c6eOcTSqFvpw7bHa95X1OYs1p0y6rVWJqkOL2oPMNUDLOFpAvq61BzqZFIqB7oZ8Gr3B7h8s
gAO70TgSYey9IArVGPAFEYDz8aznzjNvcrDyjwCak/wVA/kc1g5ulVvAC7zc19NFQXgJIhACxRe6
2K7XpCqlkVcWTrBSjgYxHvPsPR/3kmn9+aPTkNFpACIRRUGeg8vOGTVJkBZDF4UuybsAsMZMrsF6
LbDFC0bySgqXhaz0IaxJh86JEmmr2DpFBjigi78IWa+kcFZEm5oQc4NxOF0nfeqAyTSlZ1Vq5gJh
3kSubzXO/UNaumeQONP62B8+gDulcux7IyrnDh7LbGlqpo6dnEzjdTTh0ctVgVlpRdDRSv4cgGYO
DTq7+x+wtK9QDqT0kbfGfec0v7BzqesLGfdcH2iZveOh8TfkP8alDO65WZuojKgtZGR6SVEa14hO
jUxQ41lcCGr8OrIA8Dk8viNKU9QiS5DZxOq7lSMVwU6xLQJbLN0pVQaBCUFpHCVybrfaqZK7qkgL
b4r0YtOOZkn9TPtVytUnMGoxgadZlKbIClgOUEGEuOsb3Mb6YNgJQW9IMO2Y2tCgqp5bLXTzXDT5
ZP5w7q1mgDoEphboGHSIcoovGyBtjPSg8EL7BZO5p2wXmwer32qxIChfOiYVfgzZGqSQbL4VpZLV
sjR9KffMqljlfrNHfviYdNrTn6v1pRjOXAyxaaMgmxRePeGltMH4D7sX9JPMN/Nmyy5Wwm2ZSuoB
TOdx4fVdSpXuva2qv9orsJcRIGXwApz14yJ+autQLqwWizCrVwgw7Re5e7+/TwvRxdwL/q8ITqGt
oSFThE5YT0EDMo3GjlG7mQBPWCXRcLAG3ZWq8iBl5ut9uUsRP3K+6BFSUFoxkBq6XhtI4oOmsQyQ
bBRM29hlVm7KSGtp5DfgwZcJTC8Crc0wqMZrr1loQS4tJ8ljbUViS9+h9Bk7cjmCtPL+hy3dObRi
W0B9o9MRYHPuu1gf9jaytp5ajRvDtvAYmdajdiwmUV5sCf2N2TTgwJvDOrjo+apcHO+gdDUeBLgK
SmzsRlKtp2SnVWRl9bZDGkdGKbWP7C2Yfpzg0W6MtW/17lhEjz0ZHJU9m7oILLWk0iAmsNABAnoA
ZFOvv4iNYI8IoqLw8sqoKGF64IS63wl83pIJuJTCXRzW92rRadC5YagZ7CczHDUEEyTxx3J9/zQX
3Sv8K5oINUzERqbmekVaUaiRMuUFkkHvFiZw9ICZldFcpOxlMBgdSmU7qAdMhnRK29qZ1fAXJhzY
PDJTnqHR5KMl/+KMyyCLzSxnBUqX+1HdZ291WVLBHV7aT7zrLDxFNMxz4vMcY5+D5butcGq15Ebp
ZmK+Gw6CZ4hICHdoxpCBOsLCQgrA2xB/EczfU0XkeotCkGyAKwJtJ94g16dly36tpdYAIeEJOQGn
Yse86//iSICHAQgU1SbsF2d57D6bCoQ8JRry64Ja6bHs4l+qgY7E9G/CBSCkTB09rBpBweB6PXUM
GrqmqUovZvUmzqXvo/pDyaIDLu99PV9w3/AQuoZrhSoa5rdeCxpjOQLvUlOAJafxqV1Ka6kJ9sTC
0yLuXSP7fF/cwjldiZvtyIVWW42fIQ9WFx5pR+oX35QEdaai+nM7gY7cj0ITQWDHw2f9Iavk0Jeh
18AE5029CbaRkQi8+BK8wSToYZzPR0fH5LzWi7X4cgiNHsrSqyWy6W39MQxeyjY6mmhfnerSLYpv
gNI6ecxo7WP6TC45SdoIbteC4UU5DSyyHyyiAHhcfwQaKfI0auvSI0W5Kxjb5yLq3QUNQYMfcuKA
ds7WiLtaqFq0aRunpcdqg1b+Q6hvgiCnWhZSfxC5toXlIFmNsAJ1Ms0ifAOIZQY5sdKxRGpE0SYX
2l+9GWGIJ9t9PVxaFKrqBs4OQm4w3b3e+tM0qrAXdoPRQJWa78w+j9ddrivUL9HnR6ZQF6jlwuIQ
i6PChNWBOJun5c9Q9+s7kLR5RlqukqnFzJRY/YvWd2ydjqOa2yM1/lnWKBjLYg92iQ4Mm2yaUkr2
UWhLe70YasENWNjE+ZRMdW6msQyeJzdncoukLuolEf7BGtOltb1etRE1J1Nb53lkU6toNEHSYGkT
IRBZNAvFIfCpXiv80NitlPl55aU++yaFM0Td9jf3tWPBSgF0j4Z3ZOrQ+cjTIUa+IbMh1CsvrI8E
1BvMxqAEtH/8uRTkyMgHwBIoKe7qJoYf54UVM08De641vaAkzKTV/yaDu7xxMKi1FifMSwvN2VTo
/1MSAQxj6UCAHMCrFtGSbfIZsKYb1Zr0EYNXjLdkYr+y+G+auEHVhJ4wwORwJvwjU2sUg7VaydDJ
bG4CS3KVKli1rb+9v1uz7lw/zLAIec5y63hagND4WrfygtUTmDzxSDcDj+lvpsIow2zULhIRbook
zVfrwnc0cZnCu4cFWi+erfhr5qPHzvyUSF/vL+j2bLAg2AEcDR5rN2dTx5bZjFoH7/5dGWkjepKL
fp5LM5TgdQpaRESelFiuYbl5YgruiEgCF3LplRkFYYsF9KsaM4ru787tNcdTBXz3CK/gdMCWe30I
ACyMTWni85m/seycNs0rCQU2clEGcrXIGmhQLB7FLVc5EsOBhRNgJxK9grpYVl/uL2Npj2BD/hXB
B9gqq4NqMKG1ZKR59woCuvsCbpUVLFQwuPO1gMPkrwXG5oRjqiuFl9QDo6Eptx5TSlTlyzJ2Bqmf
BH7yI6S4vofXArnbUQ492pJAReOxziHjpizd+qWrVixYS/soPyqdQBFEC+T0OMhzfZBRr/TMwtcc
olf+bsikr7kMYKrGMiawmLPS3i4PLBDo4bYQ4s8HenH5M18K81absDxJ6928QauVjjhA6dlK7X5W
WuMOSiFRf+wF9u3WYc/7CoCLjPDKQPv4teDOnyJL8/FKAmwnK9dZHriYCeDXoRMlp/s6s7TGuX4w
c6qjgYpnO0frWNzmKgIs22JeBvY7q9j7mN1AsrXqx7QgFjVFQd3tRUB3ISiF4CXgtE1+RFyRFBqC
HLn2NO1XM1NsC6DUC9t39fvc9uVqbPWJht/vhwiJhwefxsGnIqIJEWzegj7C0WHbEIEAK8ZTQcwU
nbY2qTWC+p99+gBdMNCTlwkTSYsLmsWAXBtxDj/7JMtqw5oGv/ZC09iWFnhRzq1UOFPV7VNDUBec
N4dTerhwCEKggLcSD0MvRryeVTlq4FsjWoDWRg/xmvh6X+sWhWAOyZz3nLleuJCKFdIUEB1CAuxX
Eb927TqtX+/LWNBsQi5kcCGVhLn3eRukDQhlZIek8b4CuHXAmIgxkldh+UvrEzo0aiR4sSwqN7EQ
8iLWws3ilI91um+OY9aAfeQpz099L8oZLyodXrMafh6ZPH76UkoKNNMVdePJ1WM6+MjRDC4s0qCq
q/sbuLAS1IctlGXnTKF2s5K8krWxH1ovAoXDSuurblc3kS1yIrP35hQOuBq8WVH5BgKK91qN1IS+
3eqtN+aTk9rpaxGSY6co6z5pqJn1T2ObPelTvjeijZnsFfJqdm/3V3qrKoBdAd4zs9Hi3ccbevhH
VDZNrQN3ip+vQiAL1rGkIius9j5lapKuwgCleYw22RnDmO3uS789UEhH4tDAUAvkkvjb3ZQIC5uK
dB4a7pzOnmgqb+DeaWkKnmS3ZuRaEOfPlI7kfuBbnZfE2zxd9+W6R2tPcJRM0ZnO9/f6TFFph+NC
tRFcxQjSrx1YHfmM1GbXe00fVwlIvNNqL2s5WeUgznWiCQyWtp35DtDnjJZDoKwluS429/f11sjg
I9BNgwcvXiOoG15/RKRkZtxAg71s8t0hAINEPFCJ6YILv3B8yMsC3YOLgqIhn4AefD8fjR50jKRf
xY91MLdKemGZC8Tc6uj8dgcBKKZG4PFjzJ9xEYzUqJ2kVsLAKmhU8qHU2ukYSuh10rr0W2OBldsc
5Xqrp+MzgOiaICDhByMiUQuaVnTngGIOoHCLX2Q5dRMZCkvxDBAXjTqGYU3nMj2mP/vYTQ729DSq
MZU7x2/XRrJvnvBDm9E/d++5/pz4O9mMHBEH2+2+k7mNGSyL6EtE5n/esIsNydTcQEdxqHrRUJer
kcnMOtl53FWOERoFGvNKVHQEJnGhUQnkeiDymRsmcNR8ebhr1bRr0gnjjKyOamg9y2wMorQIBakp
1SvbLVJrNU7xipl/bo5RtMXMELQeIhGGLr3r9QZKnBZ1qiielkmYgpeYhldHTXW+f2kWdhVgICC5
8HwAtymfK6pS1gH/HmBX80jZyZ3JJFqgHY+2Gh7aPagIBEbp9pbChyEeBIhs5h7l82BVPA3EwqBb
D92VKij7THBpfU+ZwbJjPBQREWjywpsF1S/7gy8MFf6b8l/BUNeIi1rxZNPNKke3MM2NlpoL+nwM
eLMfMrThDH9s4a9lcqGIHPsG60mhfJBhlP1j6xZG5YCD/P7ZLZgIsMRCK4HFA0sJUa81JKnwqECm
T/GsTO+YMxmNkjlpwXK8W9KkKhzgdTE3hJTN5AbhhBa0TAJ14/2PuHUyiL3/aR4BB8QNrzMGlxFp
kDp8hKSoG+SYiDuA82ytxMzaGVO07ls9ElzLJZlzDA5SNuRPUI27XjiI8qcB9HqKN4zEG83wOKIC
SAvNZhj1IXuBHQsWubTTQGug4GcBPgeKu2uBqaTVegMuQy/P+x9hiGZFsE2qGSCWoJ3c5nHiSEVN
q4QJtHfhssAL4PrDuwIGw+N1FRaqLBpg84ASlFZk6JtvhZrZThPX3Shw4guWAAQecOLo/wFGlmdH
t7MMgSamGYDjKXhqOrSxJ9WqNcFFhNjkvs7cRprwaqifIu2CPoIb0tykl0rWgRAOkwD08Ftlsm6t
SkwWbN6yFCSKAerEvedxeYGB8c8KLJAHXHVEs7Fst0nZi5DiS0eE1zt+CGqBwuC8rRduqe+bok+t
WPNImk2erLXvehg0TgUkpcCqLEuaW4UBvUVpZL4VF5JK3LQkTlLN81Pj+9Abz6PRPEid/+v+4SyK
gddH8IEQHZxp12JQjkb5NM00AG1UEPgMgb2ZsyXbspInQRJudmHXYSPmLIIHGFwuGCN2o95TKBtS
HZgqOOHTPYBRjlZ9rpjsZN2jJkkb/PfHS0NFDlZDQdeSpfNLqyxLDVsA8b12+JpPKbXR3KaKaGNu
1Q5VaGgcEJjIXVr8TGlZTyMDBOEmSJR1tKiX49fYHBKBQVoUAsQVCi3zKAPCGaQiYtDnIYAQvW5l
t6oKlP16UpLobwSBHByX3EA1iW+JsdukLHKjMmdyzcpR8wxxTzDlzc8/PRkcP+qlGHUCs46+v2ul
kyemxxjyaWIgap3Jq9q2umrbjQiBaJtXSvz05+KgdzJqcaiM4GF9La5tfAZOt9DyUou1tLO6Zz0k
W/PPqTqAu/kn+Ji7RTVOzNRWPUioI8sLpcqbpYCE7Y/TNzawnsisYVoPQAk8vY+dZmaRSoHldU30
gkeLjyqf9bNKiagT79Y9zILAWvuRpITRvt4yPUb51yeJhaLiW51I5wIjjjJ9HSmiBMGSIAP1bHgG
HdOm+AmprG9lvwxB4WwWthP0YOgN0NYug9lZdDz3Jd2M+uwB0ZRbGccD2qyV2rxppHT7FmyYRORb
bwMWBCr/rgkDIK83L2wqGw9SSNL8o1KwB3AxlVL9oAQVHqmCbOjyqmAUMGoPdN38W7yvcI2nCvun
xlHo5IEarlkZPRZZkR9yUgsu7oIhArgMOAugTAHz4VfWgri9zeQeUUOIyjyVlODVAtL5x/37uihl
rpQBO4IIjO+6jhLV8HO1UsFMFJcVzTWVbRQEf3/s+kAT/wHbxvYhtuR0vCqVJigzEMQ3Vpq6sY22
nVSSNacylWH1FytCCwioV9AHAqz9tUYUkarkfd0gstOjzgFHcAf+D4sIKhqL+/Yx/BnmAQZ8/vuL
kAG0uxMhYQeqizizn9BhGa/NPCTu/bXcaDeYe2G00cBmyUgg8ghLqQcRXwDSI6/NAsp8/QkD49xa
gzu39GetqAVbx/PjoYow6wCcNcCW6LDiYQCo3Ccs7RT1nFD3eOx2Ff2+O+9o5dKSfn0wHGcruSfB
GvlMwI3QOa15sZWSppS2WkBouGtcN9qz9/328PP+RnJX90YGd1wD0CkxkjHq2X37LAiGedzkzW9z
YZ3SWFHip/jt9XHYfQp2Md07W38lEMMnjm7EcFeok1S/tgG0P78eDVrQTwPdbX48etR52D5vXcF+
ffjpiwDyRhoXEjf+xJg1H8rB/aKs347906fd04/NSto8NA6ovxyRGnz403sS55D2Qg1G5GGSat5G
96is2W5y30Jnt9vRcruiOe1WmvMS0+d3eydYKp/HuFkqZzAmXR4Tmc2CQdX8eYKS91vh6mY/9N+r
u7nJvvn/V3cA7xV112c6bHex+/T44/O4dhzp60/3vsYvnyBQvPOQemTDTS5EAuS+nZgpqecvjXtc
1/TTU+g+bX7QVUkVx6f7k/sqrQUyF1d5IZO7yi3wtb4f++o538nT5mH0vhL6sCrc+tPe6enzs0yf
t6/3ZfLQ8H+O70Imd7WjtB80G5m2sxvugE91Jqr/VPbFTyjLNnBPJ1H7x7K9uhDI3Xe/b7Hpk62e
eyfQqeq6W9/5GQtyBvOP3OjLhRDutseB1s9VK/WsO/Kj//S/bhp3va3CzGM8GtRz6UIbk2nVnYfv
Y+xt0832xWEvp9QRieSepDfnxN1vrc+kqEFocB6dIkVm/8sPx8mP1u603QNXsT4JtZFznjcCuXud
2C2SPFGgnV3z5/b9VREkDXhuF/73eTSbNY1MlyMo3uEo0dop8GfzVXX3Id26InX46F+6ow837QZJ
IBvdhNuM2Y7OMaPHT58+nXdP5u7X4yN1Vt++Qey+p+5PUSp02e/81kQeiRZKYa1JCiQfvgzuMXTW
u90j9Qj9GjiO81OgJTw54s2mchZEqdt6MGQcWugd3Le32gnoQB/N86YZqbM9/Qy+C7dWYLR4EAVj
6HzoZBMLPKzhV7vn1K03oYsyjPI+0v6wTZ5HGrjxRugUBJecR6cwUmgpYPfquVm/Ho/h4zHZrtcB
3T3p7sazNp6jOKrLnO3P032bKbgZfLNUAIa8IslwFb+fIxpQEUJbeIicdQEcgaX57HqO7uCu1xN9
2jzS1Wq1f34XRirL4deFfnJ2xSJZFOQ9NObwVp8wmPDRDdytIEb4j0uAKBH5Jxudz5zNn6JYiTUl
0bCit3XqTlDK3SN86T6mpXPank4avX9EfNPX/12E3xI5B4Am+UEZZ4mHdPfW7fTcQeDVHUe6PYlI
Ff4jVPgtizsvFrXBoIBe9JzRV/dNcc/rJ1iWHxvqpKuX59Ppp2A7PxCyt9bst0DuzHxdyYPKjGGa
3e/t06cJtOIuRt071UAnusPkHurRYfUt+rLfPgchfQ9pepqfHtvpMaHwUYKH/bJr+v05nKew+1JX
khrrd5Pt2NNslz27ovlP/6Gn/wrhe7+bKvezrsGai2RbfjbYmm5f9tvXlv5vi/lQ5Ys4mqit1UwF
FmN8T86O77TUEISWfB8Ir5sf+nQhotQZpq9noXZ+dT+Z8ap393u3p9uupwJFWY7NQVzyf/eOZ5XM
0jycSnQynjVq4M+XfoU3ltK7rsDvCE9Hv359dHnexGEJQQfpOXz225VPt8HzKZLpQSDqP1z57zVx
tqQcQHMfxbPyH79gYDodHSyroG/y6i17SQ/B+VQiWHac9OGr8xwLumc+EhN3rh6fielbkvlyHc1X
78v6bb07f9iyDaUrPFtf4O/wR6Qvy37u94o5+9JZQT1Zs8zWeTX3te4+7BGuSI+Hn1thuMIBZm50
kzMtxdhWcVJCNw+H0TmuJbpe7zYd3azwgNzjoXzfTAssBz/Xsa/6aoxtSHNDnyqn5nX7LlqRSDW1
ecUXtw1AFjDOyPOKMHpgf5xx4efygAa8XBfZDqGsOVa6lFWg/jso880+rk1wcDuwv2vpLHpDifwp
n78fG98szY9T+jI65ub49p2e6ePnr1979xse4IJTEi6LiyrBIQIaumRWegUhHsHb0Inc1HEFcdVH
ofDO5dI4K9LaYZrLH47ky7HcvX2XKN74COiotdpQQr/F9CVEwDBShAwCs78Y0yGpb4ABYe7w4pZo
oDtN0/RCwwOhXk0n9yD4/dkH3izt4ve5pZkYgpmBFx2BuY0XCFL5DZV/jjvRSS1e3wsxnHHUYYN9
Y17GK4Jh6/iwmh/X9+/s8sPtQgYXWnUk8uvExlIy2qxhJI7riHYHErnJOT6Gm9IdBMgcoUTOAA5J
4Ad5ls+Ho24a94tN0cM9OHjRbEXuZTlwvFgdZwCjtrEwWS/TzmzN3PmkBo+l7svz9vQuyqp+NOXe
UwoucCJTkPW6jp1sIcddh67prXB9T6JFCZSPr1Ko+v8j7ct6W8eZbX+RAM3DKynJsx0nduLkRUh2
djRL1jz8+ruUe3F3zOiY53xnN7rRjQZcIllVLFatWiWqo6pjTREaI05PXx3xPzhKwVG870jkp+e7
ZkZ3TSHieafS4tySBD3Vpsv15pOd3Nmyb1f1Q44cF5gC7UPOsNhc9MVbuhZ6ku2Xy4K3afPB0z9N
YDEullmmuafhdHa7CCBYB1FFRwpcudy8H2/zGOeQeEIBOltIKpyLfXDdnjxmmz8JcRDh0s1zvrx/
WPPXx4+VMV4CE4kwZPSKTVRISi5Ib64eHw36UJOH7esyoSblHtuULb13bIzPiIuxrz1gN07hsy4s
euosl0frlL4Azsd5+XEXxziLPPH9CL39k7NAxGsQrG61eFSnKoxD1/AYnFvrm1jh3toYj1HkXjgI
OgRiBN3bZndwVzUZ99Ufuvw6Hv+DnQTYAQUz4FOmMir7Dmo9Cxg+tUY4M9EcuwZRj0Fht/IaDQXm
y31F+S723S7tVhgTz3RoImiluIBVby5IXyGxs1osrCNqJvjDuSFnMtG3wiYd+mHaltAWIB2fhCHF
ScYt5kcF9oo4+6qZSkI8cZPK3Vsbc+MXlVq2YwdxGMBe2wOV1wUBa7Bt7LZo1jlpPd4wlHM/82Qy
hu6r2RBHYamcgNhLMydH73gnPgGtyzm339HM7VYyBh5kYZr0EtZmX/AyAslL6FSDu86cp+VyFLhh
72//dSuOsW4pEiypa7CszWUn6iR7F7cwtPtr+n2H3cpgzDor29Dv0AV3KjrbvQRUfRAxLIrS+1Jm
rv9bMYwxD2WfmyAfUVCd2IhgAXJyn6R0OKgNbSQEHDwtnLTsnhYyIYBhRrUuVJBnK4ddeYoFMu6Q
D+N6KY7msa+gYQREtpS/jyj9W555Cjdty51lsDCpK0KMUS9wOvFALlACGDAipz+X1ladNHg0OPI4
+s2+fwTLksfrtGu75/A9cLuHjOfUOeeiMN6h9eMKHatY0HC8bKKT2tm64CbPVyQWNhzNnglvb3SO
ffYIWmikowlZzztbIDvirVqKJ9ZTR3gp85ni260oxjEYgVzrpoeNA3I/qknzEEAOLxs0k5+8lcL4
gyDN1To3IeV5d2me3wbHIuN13dilPj0cnxyqk9eEkL3wutlthMNuY9PigLoxKj//2/uSZRvQwxz0
5v2k+KFOmsVfEF8hsFrycRg8jWE8RywmZjMOuJg7ippgF60MCk6vTCc2tTnqz/GFCuM0Ginyq9pv
kaMkG/vaEmDN/8RPPNfEMTJ18vo/7uOxAgFi101qqZGdbS4s8vZ2OJHFAmOjA/LMcbyT5t3xICoT
amSlF8TgNVROl953NFJubYv4YNFwtGMb7Ph1D5Ujj4k2Kjkv5QDkYChJHIJivUU11aC29GDZDS+B
N1MguLEHtrFOLORKTKadxKXivSHkzol7WKGs46/C1RbYIO5tybvHWEpWo/Fqv+iwPBvu+LAj6a5b
UW7oy1MRxp34VWF69QgpDe3W6UCQ9KpTQoSztoCnRKGB55Y5kQYLaq+GwQI3ObRkPDybxwKlqoab
Cpp5+N0eFxNqlEFee11XTQH9xR6R8eptb7GLA+e+yvM2j3EYI4Yz1p01ecmUjJuM8+s8V/+rLe0a
lGLbYhXpc64Tcx1eaWWuVPRSu9arxbvDOAfDMihnVTWA0f97z1pbfLZc+bORibyslryCM0+1WRK6
yExAY6RAlL1DcCvZrrir3OIVNxkvKTiT7b/RBJbptRnKEGh6iNKBGbjoYKzEXwdUuSqy8tfiU5k5
/aKA+X5xn0M8p8EC3ItMr5ThivtEQZlj58oO8FwhXkTpznCsRdMSKpMzbejVznYcZ8y5X9hxGnIW
N3E6XWVJ7agjPQk0MW1t5L2GuCfJuA/JQ0jalJAzTIYW2Hh+JS5ylgixOCuaSbXdniQTkkjVOKRK
f1WA2HneoYW6edT24xuSbT5Kb9yE20yJ71Yc40LkFp1nxfQAAyhid/0wyRTMbbhV7umr71yabAs+
uv/TVNQgpqPPF+Pg2rLTNQ6KUaPjLGuN3ndYM5mO21UxcUcp50OsT0/mZ01CfL8Zr0RcdBTsIw46
zCiJyHJp2CZP7HT131klS+TrJ2oKzqhpMzFl6epRKpLY/vJdXnQ875DBi4f+T9QBWLhwnPdR2cUD
guOGYnKAcFQryguq5tfyTwYT5rSW1AyY4Tg5r03/4iDFQb54dZT/Im3zTwgT2xRmWvajByGXCQVa
0VVKATraA3G0zhbL//D98k8c81Yy4g4cJwOigM3uskt3tLLpE9KInK2bnMFvLfgnZQrofoSjup4p
+ogBwKfnq0hAf8XzENOm3Pt9xhm1tWzGUonfj8nzTrGl/R5vsCUXoTVvsv+WwTiiIm97r++/FaB6
t9xxs3PxByDT+tOi2b4ISbelwxK3menSr+jMMeH5e/qfeMYxDUbqqWUD8e7BBQLaQQcwJxSYQSJP
XuKfCCauCbNCD1RtWuEFFzSAyIfTCaA3f+EABA9Y6frLsr84yjHvcMF0MvFmfA/4u9UOIVY7kDyP
eBIFJNrG++RV/KsemlXmYB6w9xQtufjFmZ1EEwuGqEwUdiC7ZJbZa6nle+0ongavGjGXS/Ff/bjG
oPnoKqLGN4byNjetYRlaMobRoRV0jxjpf9hlhXI9ZkKhQV6bmiIx6Z6xdODEJE0QZPF0rY5R4hMl
c8z85b7OzLyUJggJKFHQRDHNJ73dWiP0BjGvCvnUxydd0kkIHsr7Er5bfxjbg4ipMej/NosxyzA1
dBjIRSkjrI/JJVkha//ml/SQoMbo7w8rafMo0EW23L7opLOvBCuV3WZbbffOuV08cZRpdsHgOMYk
uYn2iiXDj0HkrGXNFeDhACkDpbC1isfVMRePaCLoakBlgSlOIAa53dQkRb+zX/uI7mp6AW9pQCyD
dFcSdwSJ2jUw9H1k63uPs9MzThTEbxN3r6IYoENnbnDflH21KWWIVRWSt8u2B0seN0KfNII5TtAI
giga3E0YosvCjtAzlPhFbsEDHIq39sXbCuv1F/j9tQf7vuLMmf2NJOZSiLXOH68BJJXuxiDRyXJi
yY7t5aYhJi3d+9LmngPoENEsDEqYxpCwE87zpFARIMCzxSQmuyJzWpmMPhIjClAyjy1V0WlRjXth
1+ukXZxR4rI5qjlXJAFiRZxoKib+LfYAB7/vS9UTEDKv5f1Hv6xDEi4RoBviIl3R0M2oPR54NHAz
ABATUjHgRZq4NEH+cqutkSbW4yCm6kkpV5G1bDqdiiD3o9HjdWHp22agjQHaAXJ/v+ce4thrdH9B
V9GbyPaiiR14IQxPsk5IjDvtRl4Vq4DIL0eeL//GGTEKO7X5TvRSYLRBH/vt+lIh0rO+UCDIHgZq
F+/ihC8onxNy0Fc+QJUCSd9b/JuykwL6gknJha2sRQI4KXjppAfeHToXad98EOMeIsnK6kSQrVPl
+Ptd4obrir75S4EY+yQh7T5y8oAcecjE6VfvbQPjHbwu8DQfXeqnJCTWY7yFIT0t75/pTIz9Y2Fg
ib7daakBcWICburT0NpZAA75Tb9RV6HGi+ZmwqwbOYzGmo1VVZIPOZto1TiDRdvOtfYqqU7USTIb
Df1kjbHG9xc3826+EcpcY1Gtpn6DFv8TZI4OCHla0c6997oHjlQ73ZfFUZFfZKSZH2tqcdUnnZXX
3btidxWJ3JRqOtmvFerol9zmpmnva4guMv426BIhGlNsq12uBKen+4z6HJ8+Y4wYDoSGe3BmaWCa
Z7sohaoSkrzzrJNiKyRbYJZPb4+Lkfpn4VCv2hdtUZ0jvDw1Ymg7P8bAUjeOqY8C3Wp8vL4lpKxJ
nJx8bcFjoPi9epCaihhaA+YjEYtnlEqsez9Fd753Ggtbr9CMm65y1cJEFsCEk8Q1eGS2v/UJ8jBN
AuwdE7WUzrwV+kzEYJIi9k4X0TmdAorKxYV3WevTkd0a/a0QxvfpgHxa1xJCni+Hv667MekGuS5X
sqWWpMt8sXPtzQ5tCIcVelr9ZXB4eF2vnWD/vt/vlXX6gNf4EeznZL0OXbpeP9F3XvLmu5x37xOn
c/nx9PPD0dc9DZ9oA2H/8WEhe97aOeDMu4KcFvs1QFPjei3R0VkCKoBJIryLaDLcXx8ANgsLPAaA
CLK37hj6mlyWnodq4OhilrC2HJfd63UgyTI/CK88DMvskfwTxyY8UpCMxWNpeSfVvNJIv2gFh5xh
JvzEof+QwGiyXyhgh2khoXSzVViRt4KITrEuqEWDvf96Jf1zSWWO7/8GR7PbCH4TDLUGbZmIzbw9
x7C4mn2WZ+rUFZuTgqj0EBL3kSyAO9pCnc5AzPCUZ6abBjEEYtGJkATcJ9/V15/KUyVeVIWdesKj
QrIBKAU8p7C9w/69I7nTOAZiuaf3+875u2TLrPRGKGO56GX3JLWG0NKG1VQEbUnhX89eubvL5tOy
Pz/zpd21yyKH2awzSo86xkZdyfF/fg3eLp4xbsxzboW6wHeoSAS5+Tqxw6N/9B5WZLhkjv6ifgin
+0uf8ZE3K2dsVRZNbYiKRj1lIXm7KkRfgYWZFwXP2OONECZQ8SO5SnINQmzr8Kb/fQRlTr9AEe14
fy2/g5Wb3WOxVkGVGX0pt+rJXASHxwdlLXzeF8BTTrbbZAivhidakDAexLcaiSDFRkfBakFUe9uv
u0tC6LnjeLOZDgosS8ekBxCHgRqB7diLhxS0t8mA3UOrOHoYfOdU7U5EmJoFN48Lgy6oRp/EzUDC
jHwdlRVn0bPb+kM+k2kT1B5zs7V+Mo4UAMSpiuMW9ITgZbeK6cPL1GO9Pz8F68BB1pxzpjPJ0dvV
M6aJCC0LI8wjP7WX8F1fwzL7JQCXcOrOw8s2X+1B1BDwYAhzru9mzxlDxFsf/3va86kB1XYP2vK0
0gX0wT0ajgNQyfpr+Jh23LdtbhVr1lp+7DdjkspQ6UhnQDbgGD5Kgc/J04qMR8dJH97VbYQUNLX+
EzzE7T4zNorJp60xYqwbnjBuZp/g/BYqIJivBk+fZ97EkIQUHAadIqMCmqzba0W3wijzTQknCvP5
kDarRUK2ICJwUI8I7YHw0EczPB+3Aqf8x48rJQ99o5ZGCNzYuzeUAqFDj6b9qNsLQEzlKWalSEBw
qz2zrvXHOqew4adYwBUA7odY4Et2V1dSV8le3n4ap80xeZuanngFkbnA62ZnGUs1xjQ3rB4SG7qx
3XhZLNpl/5JT6/Ev0EOLGpWm9/O53MXYZWt11A7GynQSR91zHP68+fxYOmO0ch1oUpDiQ2IgXnZu
uwLfNBpDFuF2u1XWV7LObSCLxP9GHXYuVLrZA8ZyC0xVk7QYogvnGXg29FXki3JAwCsuj9z+q5mI
/0YYY6qqp7R9W4nTOqOHNjs1OdUMUopOrB/0mPNcncme3eoxY6KyoAj59TpJG2mbwQ+KT6/rCjDH
41QVte+7fd5GslzrIMMVfMzIhtXs8LwwSYsKGzp6pn4eMIZw3PwMDPxmbSwRnVli4rFSwumZu2IN
lhdCFugmQjMb2o5p5oS2wbnWZgAXtxIZN5QHcRzGNSRqKCC9uYt4teTs4OzF+c8KTMbvVGOdmkkH
CVfb1ZaY0bt3nP0azx1EPrxk5/w9+UMY421CRSsVLcNxtba5rohM7dN3fPBg2gthkSxTV7AFmzfj
aD44+SGWcTmBlUayFENsSja7HZpJEA+5K9Mm5A/Zdjaeeuul734uec04PBdjMi4mwfioZMgh+Pmy
QUjiuhI8TH4WHLL4s3Xwqlw/CXZGExpRnq5O5/brtfBjzYyLieqk6tQOonMSPOhUIuhYwGWyBUzS
eXfoE1J9R/M/eAL+dDXswI10MCPksiFUnFqqcLanlD6uFp672MtAVXFUl7dExtVEQZxYagNXs9no
HS1RIJ4q0f9Je8SNEbJTI2qtNOMAxPqn4DV4kj911FCF145sjjxF/YY/3jk0lnq3tyRBF2MF+hJs
tUO8R2/1rnkut5L9sZrmO5DHR9yP272MVvy9ThDObx1j8Qoe/3Bi/og//nc7zKbNIr+TxmayV9mR
CI6TxHSxRddu4KiP90XNQJNuN5nxQ3WmSXrfYJNhoQIR391VTwgJKdT13C/Qo3n84pnI72rrrUjG
G7XAeyVipuHNcnWTA/hlxRXwDEsq2JbdbZ7Au+Pb1quwrXhFiG+k5L1zZhxSFPlamdRYLCZP2piU
TmvBfnSRnGwWhUeA7wVueaoHASULO9rYm6flE319fUFoMtLXPSBG93d/Bi5+uxWMo8KYuTK4irgF
9F3hfAh4uaykRetQZE8a8nlfGC8CZCsjpnitgqHCvsdfYDx1kHBzwYW1ChdSSuQ/r1O7orFFMsNe
0nfkg+Eo73/AtLv3dp8JiPQgbrIhUnGpfvyJeaMMZgpMt1vJeKVKyZXO73C2EcyWgJ/N2b879xfA
eSxgYsJt1N6PddiLIzyf5m/cgsQYq/EQULSVCCgbCqRrFniE1Y8RcQprKZLszDGdaYd+7SDYD3UR
BXYwVEq38kWv8cMIg09Om2yrfah/wBrFkTAblvyQwAQ+5aDUwARAQhwc5XTbNvYgUE0gz/d3cj6A
/CGHcTtglDYCZYQuihT1R2fx8PIi0Ql8iViV92CfV40fwhiHk9aY5zw9t061Rcrrwfxq0zPGO5M+
c6rTsGkAqOWxj0+Ge++kGE9jmUObVRL2Mfy6VBg/I6wb3qCo+bfyj2UxzqMMosqTUhOVXHKZaLAm
/orH83kiSeIcF0/vmKBG7GtfrwZs4CbM7HGj2qNp29wolad7jH/I5DjCNBxjChcv6DXqRZJ89A7o
MUL7q1taIDN65uIR52UayKhgFKBqsqwVYmThKlIDDT1bdnKAI8RF9NVt8IhZfnIL/pPx/FaK/y+M
bdwqtVbIuzjS8Kqwd3aCAR+2SSi4K7iSZq9YzBH4f8tie7gKc5Bk3w81vC7QiGSR/MLlcZx/cf6Q
wbiKocQIa032vlMYb21AAJ5YyGQNcqJkwdG/GdACnPsPWYy7yEeMth08yLKWO1sBLsuVV72Tvu4b
Xqu4Mm+5/7aOcRaAhGBGlSzAA+KQptLU22HXONeVXVH39Pj4uLDo1dkutq/Ndg8Wi/XXFxgCuX0m
8y/QHytmHEhveYHvlVBMy82mLnJv5TYrecMDEc4g/G53lnEicag2TeT5MIBNa4MpGg+0iaUj2yAf
hNrRmj5l9Hi0eURb85HPj/UxLkXq2sRTBqzv+bK7GG6zG4/786Q+lPs6mvNeE8wHs7JFFXz2zIm2
TVsoXpdop2qNcmiOoUZIjwjP4Uq9INBCsPm5se9fb9MvsoaOCR4YoSAjN6qyzAa+WFzLMlW0k6rn
mKUWkp4H45miGVYCxhwCJYj6GwjmGfXQMt/LDXFaE7lKpCT0XfrLu8Nmw52fQhjdaJsgEcw219Cf
Tuy36j3ei/SySb92F4x3VpDqsYftf4P+ds5N/hTLqIaq5rp3HSexu9oOwqnxv0LXs3eqSWUvQAbl
1HQNpfy8f2izWZKfcpn7R82bUeiGdHKaBtb7TZYETsmtcwavHS8omVPKn8KYcFXMzbou06t2Ghtq
FvvUW4/vQbKwbB4jxayl/ZP0K2itK631MIwT23kBFlp5ibfr9gz2Qd6KZtN0PwUx0WmbxlrQTIJi
VILAIOwinw5238UDuhhkV+NzGU0/+F8bAXB8+P8/kuiRatZqMx1YTMBECJQ3/frks1BwN5C5fDAA
vE0qPFghprQv5sJAudsAjOu6CR79iNg2bye/mz7vLYzxWGPkN5qCWWQn5OovOw2p6ouwFAsyWrb+
h9rL54mrdljj78URnbbn89oZ6UuWAJRNQW/D+57Zq/7nyTLeRlGKvh0UfA+qTm7q5Iv+sXWWSsd9
FsydKGbigrcJFSCMOGFOtAQfXNOnHQQJGdlZFxl0sq6P+sATz9jnAr+fkphDVVvBtKIGksYnhM9C
Qg1iuS08DWCgcKdTIptAmTguZs7qf0plDtaSh9Toi147RRYZYjtdiDVSZ+MD6j0TG5aM7O8nr94y
/SarTJhzYQKYrIHXnUU6tRiVXpeDpp0uFwl0SzkAj0QigatZ9nVZlLZHHA2Z2CNtlqkHvtBhwVk0
7wOYQ8XwUoSJsqqdgMf03jF7WD61SzGgfvquihT42hydBEOxUEKO5NkL7OfSmUOOyl4Q+gRLzyq7
eEaFVny16HbbIPWMUIMYixcqAhcZHEfedPTZB+5P0cxJIyHr60kA0dc/stOXJ1Ve6YC6Nx5wcJ0t
v5qvlkVFbxMDLZ6sc/SUcXZ9TsGNCVWMQ5cwXJFZu2hlWPgYGEhEg9TrsHvOH/1jkJDzuXsJUNf8
vC9vhvDNwtvsnzxmwWmKfo7GgLxNdEV8HkhUt1vioRHw+gI4M/Lfg7sFL7O11cBcmjvBYkDr11L5
DzrbLEAOZVWVMcpxisJubwW/E2MN5H3GKUHfkqiSwDh2rraup9rKsOw+jkd1JADu8OxsxrZv5DLh
Q1oagYfuNgPPcfBSgzTjUqCl9fQxwtYe1ZV6+pOB+Xc9vq3r3VJYfRncXjHeFzAxRYHpcUMm4wv8
pfaCNuQP9LQeny/q+rKp1p++Oyw5hz6n5VNngIGZfJjfhJ6d270eruDVSAETO3XxQ3iSbRR0hk3q
TmmcY7UJFtrrfS375upgnNmNQGaJQ5KFftIK0DJguzGJMKCH3g6XYusI53T1vn7y9k9rhwTP3/Ul
gAYAGahBWB2jh4DzKdOlx3yKinGd6BlCbybGhDCfUmGCZW91lXAyfTfuU6IaJ/OjFBZl+KChT0m6
rjvlNR8NonVfae7GzTHq7NDqSSheyVV+L647LSpJBBeYgAl0GUfbDiPkskNr0rZfCUlDZfNUCvtg
dArQ/v5NeXjRuWf1zyV810V+BFDDNR/qK6ZxnqSn6kupV7IVgPK3sXae5FyPwqrwaNuc7u/bXJh4
I5QJE4dRlzozLYSTINolYic3+hQkR9uMCGdcSswDlXbi6SwCy3LkoTHnntU3wpm7KAlSI0gsrDhr
ADZ+ihPR9h905XG42nmBscHCo5xx0t4z6G6YyD9FYSkjCsUs1N68CidNpkXleiaVZIyF+9tuPkAZ
rPwtylXzxyN/DI2MKnxiEUm8y4CjqyrjnMdEQOebjD1XZBrJ9O/jYSpNXp1ecNBGinkUS84hT/t4
YxywCvQlmRgYiin2v6jNzMYUBbHsvZNvUneX769PqhO5hkES1Av3Dm0dIHpoeuAY5bfG3pPLKFd5
NSMtkCG3klb1S7nBIDmQyFdUWSKRYp92IgpqiUsWlbs4Zba78BcRwucoWD0ljqUDvJktEqo83N+N
3wno791Atw02AuRMrJvUxLzXdU/2TsWzFRKzikn7geLTR5HapfUkiA3Rr5zY57emMzIZ92S2tZcF
qgKgtfFH2VhHja7PPMqr3yWlWyG/Mpo5uEPReeedkCRLl7j0DHLZXO02cPSHeIFmG/PB8BwNg5NB
C+TiBkaR7ws0EvL4P9bw6UsArcdEaU2R8B+3N5FVDG0iZzqWq3go+B8+DhOhdFTZmYcOm3XQczTt
d/adEcjsr1hoZZC2mnfqy2VdA2zdfjY7Yzc65X6fnuCy3RDZQXnJkfs7zrqVy87ayNpr5mHHvdMm
/tpc4n1OUgfDYuM3z32JwwksB5TB9HqxHo5PyfHpyNHlWcv+t9EGY2FmkieSUpneKdeIWJFaJLUj
HNMHRDVw2PeF/e4fmRaLflXMcbV0DCFmMlCN31i1qAbCaaMuvGP0kG09ZyCRA0wTVdegCQfOFEMx
/MWIfqDXtJ3q8+jlevq6/x2/4xzmO5iYErNzzTyXBA90Aou4wPBqR97S2A7t0P2KnLogXxvduS/z
dyMtI5PRaDMQJIwL9oWTjQGVtttv3eTPyQ1jclrtSPemKuRdd5fyZj28HJfLxDHe3wf7/YwolxfZ
TqrMOlVMvAe8GNP38J5gbg/LL/zKGxDpoHfk2UcScDy1h+CS7lUar81Ft+sksk6cCk9JdWmt67do
XdJ1IRGb19U269V+fgqTiRiUvhS8Bp9SJUutfulFqimb7smXSNSj215Y3T8EaVoas3QL1Jx4u0xr
R6PDrVu5ml2N8UOwcsQpzR5+1Okx6AI1qQAFos/7wn692CyMGcJtaRg6xh1iqOetrFQ00tzSoWRa
TQfw02UbwUQv1N463ZfzO9H5LQgdkhhtp+BUGUF1GDVlYUQISIidPjZvbYz0qn7Qvt5lO3Ha8xIp
f4NLJvA7i3QrlgUNtrGRI+WJsZ5XpMywl2pEtoWruwjaeSOW5hzHNLYbDzL8Q0YAcruXcd9ZeZRD
VjthO47t0lWW3Tl+O03+ggDMg9FfzpP6kh9QrwKs5gNm020aysMXz139Nx+i3H5IbhZGk2f4kEIn
6j6y1rrnyLQ3j43xp6ZpQ64dZ67B7+zhtM8/1s6Ya3wdxH6MIfJ5s+vt66frvr3tNpvN8go2u+qQ
wYp1ehj+nqqCNGcnPUlTVqB4xfWc8ZO0sxaEcpqqKZiJjE6l2w2QpDxGAUYTTonvNFfwV21E/3Ct
MdTcbayFmVC934evVk+7dlFZLkfVJyf5y35xhSBdCtAE+o8Z6VdLDZqmgxM1iLfL0KMUUj+yO1cG
p+9nPs0E4VGczy4YR6CjC1mWlG+X8uNRlUVCHOeNgem10qHF1op5xosBfpV38fOahSQHnp4Yzayz
e3r1/H5omuAsm3uADGgarZT4eBUuugry28wVaOrooAPw/OdMeTU3ykixwcN1rckbLXJGy+NEm7P2
hn5yQ0FnOSgJvl3Oj0VjbH2Zh8B0nEfhGNSrvjiq3bnvXypk967UzKlcPMtDTZTq0sp2NBpOO5Lx
OereDYO26FE2/NxWRnJN/godDa2Qjrnb6TtDsTElvgxrXrw4RQ6sYkxDwTEiXsVQURZK4xtXD0O0
W/+suIaHWQjJRTUQMNYZGRui5tRUnKxcFD4d8ERLHxKfE1J8B6TsB4BQQcOscxkEESzm0Ki7tEoK
LTinGWp4DyYY+G3Ecdmqe69Vu3sfwTxtV8/jdScVr/UVRBk6mOWNjzyngK5ERWRrbgqWAtesaaNM
uU3VyYX38bE4pxaVfCLqj6pFQqcdHFFzUsPFkFlp4W0tk1puH6/0l+tIx324ajyCDnTJsvN1oLse
OtQ/PSQiTvXOoxg5FKVEEUgT2sF7h9lf3ud9E511V5ZiqSYgTZNWM7FVUDWeJnp6cBYiGhwKEl1k
aq4DmtguGOEpDMh2gEfMyMNBtZNlbDvXx3XsvhvvS2Ol2bVrLTufm96ZuSQN1MrAYjK92cBlwjju
VA5Uwx9U2Ni4k64kHOn1oTFEopX+sih27S5MqZCQ/MnM7UxYat5T2ZP2sdZpo/Ks67dLwbfImEKI
MBhZfDYMHlDlysYhCs81OpOvq0Gyk3eccPFXi9wh7sk1PpU+lSVb0NZTHNSRKmrJgJKCHzpy4gor
S6NZ7EjtSyfwosPfzggJZvyBLSFuQTX61sWm16iI8y4Nz8FKuARu7j1U0VL8qvD03nsFuaKpOiex
8Gf8m8ZvkbizIjQLiEv5fwyCtvAdKlQI7dUYS6Yw8XLe93pZd2V4ToYH6wnmo23TM8oMzXAUmhAs
Pm75V0cGfrRFc1E8GS3n3p15mYFoBhUWabrmMBmN2YhQSMdSCoToXABg0NJqpLlB87+V95I7wrDp
CjCKbFtSNnuEq0L52Odu4TudSfIP/xBrO09A2OdW0SF6rEuqcZIQU1B3629uv27SsR8euuyDalSm
r6vRrhvQKMTFBBc87qz80RNJW9v37XrmgWzgRkBFQMEk5YnZ5VZgUY7NUI9Beo7k7RXzMN5Fz2ki
uxA3+c7zXLiY8CSWS0khwTmP6FgQn4dg+J3gxKRtjAwHMY+ICpjEhoFeVkZiq8TZuVlkmHbz4L0C
4gXvancvzSo5iz7nWpkx1Bt5jAqkOoZsexHkZeKXhesOyMn7u/o7npkWpCJ2RySlY4D47ab2aSYZ
vpVlZ7BX+hgI/NV9/De606aoiNGVGymMrkgeuip1v8zOrblqjv1GceuNtUay2i+Xua1uhIZjO5Mu
sAIVyzQwBAGIFplNKgDvUQuKEuRnr/yqA7evn9t8e3/nZp6O4BL9IWNa9A8DyMNpNm4BGdfVpZaJ
GG30k7AQN+WAqtR9WXOnpOJxBXdtqJphMfvnWakv122dnxFLNIODbFcG3vHKkZ4Fbifh3Fn9lMWY
2bUtokQbq/xs/OlK+B0iboJgG0fPQn3QL1VDq9ZNcuf+AmfyrAg8Ed/q6PzHrfTNRPFjM6OmUDIr
NK7nADPlRwQQxiXOVq3gYuxwoGzbyk5jR3xQvopkJMhn1/HJb5bC0be2gvYWShGRJVL4SxNwrI5o
kS2nNMmWhnGpheemWo2VY1arNkS2ZT0gMkGL3oA4MaJ58+TxcqW/tQ85Slxek1khnGbfw9dMaYOw
64pzENqa9pZnO7XhPER+e1+IQA4BGQRdxot7Ckd/7FeSVZ7gWWNxBts36funEjCD8FHstOWwyo76
4/3j+V1ysEwQvCk62KUQNyBzcSsOaDhlEMWqOCMZ2jbEkGi7CspF0Oz1VWWXj9KjhsZsK44Rb37q
xULgGdvkh24NGh8Aa7aQvUO8wtJeRFHapVLYY709wHagRPOR/gdyuCPtzquo9dAsryrnxvnN6TWt
+odQJjVp9J0I9CaE7vqTfP5wP6KnZLSTjQTGmXWNxg7XocYCJCdP2opG7fL+ps8dsTW9JmD3mDvG
Gv21aj1F6urirI321SNdby7iHqhiy7Kz97CmWiXS+xK/mZh/7bIuY9EgAJHAG3h7zIml1F7RDJjR
ZCu9m6OumGUSkWTH/CqeG1AVFcRyMoF6op1kjhS6TU46lY6PwNmQcDPoNEPl7b2IkMOVBxuRWYJW
oxJDgwJaJv+HtOtach3JsV/ECHrzyqQRZctI5V4YVbdK9N7z6/ewenZaSnHF6N64PdMTcyMEZiYS
QAIHB2T0SPXQ/6Q56QEZaZwc7LcBacZd76/KZCV/8RVpmVWRmzneJovMWbezB/CQnEjnsDAFJG20
EnE9H6hjK5UnX9DZOiZx+RomxCusMhqI0H0Emc26L5pvRe+D9NSLhtg9Cz8oMkkSSPtJqoHBzRJU
U0tWIco7FQDXpdMCRsUbLJ6iKIUpK603fGXTcEamWfg/JeSz7x/Sb/MddUhXq6C0kiviXGYluTyh
pT3QDAWAI2UngJVr3Fbn8QtoCZSAXDv9wSxw731UnTC0OMV2B6Koqyok0bjmWXswBtkI61WX2tr4
ELNbkTGz3Cpd4j9JwiF7UD6CJyE3A+HV6zBREoXlwfQO4p/aNZVsixmJ7mvPbEpbkNey9qjgUfdT
hHaZGEzwEml2FR0izhqZlRtZvETKfYY3d74fwtyM2oKIvj7aaJTw8Sv+mpH0UCYCxG+rwmRLi2vJ
0D34X41vFBqPVA7+eeiAffWlhe287e2klGLyhxeWNKgrQS5VsTzx69DZMW+Hxk4KPUYuzWYNkHf6
uozQVh9/cozsxevVTO3SDqyl8r80HRt9rDKaBhBdggiF+30NXHxH0TI+iMnU8iQcurPyJ9sX+9rx
LQ4kEN4x2VopZs0cBjJa0d7TlZ1kh3tMUEV6/hTrrwRslxhJxGIGGXoNWfKCWb6nlWTzVnAIF16P
MylIlbv8UuphNJSZEFWMUp5YpSJpdZ7ateXn9EmycaqR5S/Ju41+ruVR6eUi7wWh9LAz3KG0KtRr
pom1I2hBVMO3XMe1uL14iDG7uFmwwDNlmivJdDlSSFk5gc2AbjxGL96mlZ7Gd3HXqaSqdLl5HwcH
cUdmhNE6k6Aa/PP9q87PeL3LnRaoq95Fsgv1x05rK54EHumRdAYa6M3DTdADCzU5Q3CyTUqkd5dU
68zMNoIzgVPuf8f/oZsyyGTRDAZiPuoEJFRCuySZvmNTfMqPFek3qVGOFi/j9bnBdWGneY+xk6d6
c2Zf84e+MAokWvb1NxsS7Y+ySpJEl9aFnbVmGOmuzlS6VhAGzEaNNWlNdOiODGd349YltZEY7d7j
9eYrfGxhRNaR4SoLa5oJ33G2igBMAdAUvPJbir64b1w3xFqiBNVp6Ay/R/B4ljONqGm8avgtyxYk
LJh9qfzjVzOkIoZCTkHVkHyhTlRl20QKJBe6LJpurDcvfe/ryoe/8dpneYnRdabaNElTkKZW8WhW
fm3fxRoLkQckhwmrk4/sTvXj17wl17syewUwSMxXY/hHagO9FuwAEwsaksb8QkQxe3UvPoDKxYV+
43dsFlUnMXJigEQRdjt15KjVpl+wEjNpv+u1UlZJHtPSF1SslV3vmEN4HC328wDqIJkkq3pqZUPG
r57a9slrAyqfxMFbTY9JSmrzM9cL6xw7K0xOgKsinrX0qpp5EVwdBHWB0DEoDIk4fVzkcPkqCUVd
7p/u39Jbwih4MgXpRTwI0Jtyc0vlVEbas/Z+NTqs3gvpGEsr6ZBE4F9VTvKwKRqbyS0FTEIMEBO7
okae1qz79x68iIPNBof7HzSTsZk+SMGbDp+Dis2U6btUP9WLh1bG6Stw4Y2/760OcR+iphozQJnt
iBE+EktUDSAenXEfYiJ9x+t0CcA5p4N4WoKVUca9A7Py9VcArSznhVRDB8HZ3xSW67+M2R+3AsDA
7RfeKXOy0EerKMo0Llikc5dFHkVdJ/v1CXjs+g8CGQYZbiQLUX9A5nthe/mZiEGdkKkAqSgIaqk3
oK9UbZ+NRX0Suo3KvalnBpzDigLyHz3ybEGqiOqZRRWt+WghvTL3HuQuRVP3mpPzJA/SvD6Vf7iv
SBCIMBiiRLJaBXlUQCq9EY3sWZbsfl+JAUmBMsjKjbr00J4pAQMRdrEF1KXP0i7DUOOqPmGysHMM
nyWYuXfFflaRLD4oBr9wxWYN6qU86h63Yu7lLAd5LrvGsMGI3xWYMZuHqLg81p2jNoSLdJYjSrtS
jlq7YE1nIy+NEybc/a8DoU5cE0Y3Y+qmPjUJCir5JhdNsSBuv8trySy1kFQc2gAK3ZWPC7o2/TId
nV5Kpg58SBuZq9BidAqrTm9SBMVKQpLR9FhUAn+iyhjrz7T4kwzPVbPhNccbXpOa9O/3P+OWAWYq
BSJCFmBTWFb4DZguLErE+b0UK9iAAUHwA1jQRYNPSbEbQl075R9ndf8ooYYTWBw5SU6yUc3QbPRq
JTn80hWYVnyzIyizicgET6yV0+28+BQ/ChqhyGDS2+hj2LWFiTSjOmVGhg7DNMdPJttEoqP4JHjj
DmpnZPnq/mb8Rn83XwDWUSQIVHh3hToTfhq7zldJdeLeMlN66JAQrPlYF1mTDTZ4pwDiVNnAC1e9
NWzALWK7MUry4U+N19a6LFEHC94wcHfne0TqiRLYgA+23eP9r5yziMjp/fcjqRuauwWvhRK2qcz0
oSABvGuyKXKUaT2CqPG+sNvWqkk/NB6TD0Blj2OhwiuJSzDftCrhAgkIsmTdGdEvgIemMbxFx8Hx
TaT+FupVszfjQiSlB42SRmCvqqpTHSGbiIer7+7T0AiVhcfATAHxem3TY+FC4comzDB7/HdtGqhG
8m2DtjjBQNbeRF+EA+bSrQCis9hMQSl9f19nD3FC9P62tIMY8lp0nMatkjdtdVLX3KHzYlKOkBI2
h1hZcKCTM77R6QtJ1AFyY5drsQ9JdQoi+S5lJMuritf7y5kp40xb+fd6qDPzhJBrRZCpnZBSOzFf
8jksVikwHMJWTnU2c/xd5S4kE2ciQHDVixwnc5rEYy7H9RY2XeCJSiuBnrr2zRC2McrfJWFBR34f
pNT2XUmhTELj9moAkqzq1K0HIprNTzFxYedGsyrM2ogfvI3w1SMpxxHWakmA/xZI57Qm6/Tog+33
0fMSQn5GdaA1IPSdqmUqevCu162VEjK3IVOd4u41UDBqu31s0ZYaWALe0F3b/5ttvhBH6U8X+HEx
Mm51KtKfJsNwFfUrj4KF6zB7liIagqbjlDFn5XpNiMDDscZo3lOjkcg9JwK6KaIlQPCcEE5V4VlY
Dgl+iTrKnOsbZgjD5uS5pidiYm4NsvOltrJZhQHsB+1cKL/wKu1DmFIWGUSKzak0Yqc3OEP88cFB
OqIttUSbpKk6AUkc9RA5eDL6T2AZB70hEQ6AVpjiijdK/Xz/bs4gfwDxR56fRaoBVV46D6Z1rqoV
WdacuFQv7OLEfbGN4ZkaqawaOS6FICmNhmORBY2HIW03aLxSLJFsWjSG9XqxiZcc/ZwGX34QddpK
NGpNKqbNSeGeAplk8Ybp1kEUGGqoe6KnA46GdIaVqDovdOvxjbdlDNt4kYcF0zjnADDASENbHAog
8s1Dpuf6Um3bsjltEhTawR3mtIdxpTwNhwHd0Eiux2ait1sjX3O7csGNz9jlK9mTtl44H1co1DZi
cSo9iuojt6v7bMF3T/pMmy6MTJqAbpheoiiUTR5GscqTsWlOQgKgWb+r843brOLqQXStBRWbjMCl
KG3C4aCHETUOoPjwP64XE7ScqjSi1528zqjfAGcCJMsGsCIF+eMOjZzD1gMbjUo6Y4XC4n3hN3kn
1B9E9G0AmQQUqarQqNWxz8Qxj4v2mIXO24grVn+5B5B9d9tswRvQivsrSUaVEENZkAOip3y2ceNm
ccg3xybW+S5Z5x2780NMEvPrx3BwgJxd2FhaSf4SCLLCCTaD5j3KZMkBy4d1qTZHhkc+GH2DrVgt
2PdZERNuHKV3YHJoUA5GicdppAXtMU5Q6eV9NL/8Q+P+uwg0HwJ+JGkohFNPPFnzmTQJyvbIjbLF
aA+FEOmeVyys46bsMIkBhARHM/U5sppwrYON3HDtOIkpDdkut6qtrtV196KuvRVnpAZjKmaAmTaF
wxHNzpx83zj+itc72LsFhaQdzfQlQMuJrIiyGFi/qQVzo1qNCJbaIwotwQovKhV0BHrCYFzSxmdX
7JbPnOYr21Sofvxz0aqGvAyGWCAxg++gNoGNQ7XUov4oo5IQmMMuw3T4cN88ReKzVB3Fxmn5ncw/
SKkZ7sG0tyCfNjlYuQpsFdKjApw4ZhdR4rXcL8Ks6I9B4JOCAe5RPaEaVYlOpSy8XIXpPK9tziRL
QGMHcBzAh1LnrXYi03leA1kKq8O1auGj2O5EFOsY9DTDnqP6pbSJEeIFJyt2Ivqkrb/dypSFUh/K
V79aR/lLV21i9LoLm4izs9R0Qz2vicytAcN95uq1nJlcBLRjIS75nluTef351ElJpdsxpYKtqhWH
Rw8sp6Pi5z1F2jmOdE3QY43EH/9GOziAakWAKaCglGIGvuhGvt/2x0g16mpVmUKzyTftmhfN/DXj
ngfwJGlOG+2l9wbowH8jHVNm8LhGJKLRgSt6/WuFHev+2JRPYt+QEv3Hg6vjOusuYI8Cp/P5KlVL
5GEcJjS5jGTdC6f2C98xbey13mjohYZLhJVAtClSOioDMYOHZc8e2TxiSM6LCWLNIV0wAtPr40oK
EBwAWoPxn0WfCKqQ1zehyHhm6NGSfYzVSBfi3TBYHfvAheb9Tb3p1cVtgxzU4H/lwIpfy4EauVGA
vz72B+05K/Vq3TsVQTn46G5VRi89vV0n2+175wwbfx1wC7b9xiP+ilfgeAGkmlKm1+JbpcVkvQzi
pa3X74LOzIP3lkM5kZsAuePCam/Kh7+rFRHFwr5KIhCc1+KGRu7xGoE4Lj8W3EopVlVqJgLmMIV6
UCmkHvOVjyHKVZLvwqb5DIrqE/OvSDjYxZKZnz1h4CZlGYqEhzy188IYpRk3fUtfgry4j+0x3JXM
QyQsrnraRFqXAI8UZB59djDv1CaPUiGicBpwR6kyxeExPYopUZmn5Imf6vs+3jDlYHjNoWc4HSAm
I4qShZB97pjRiATsDI9cBegErvddVt1c6fKYO8bdedTsOn7kG4hkwT4fH6WCXQh7brKS0zljX1U0
hWDOgHzjxrIhjXpXYUE0CD4U/WWDCTYfh4NzdFpQU29fGwNgb/3ZRxPl6vHl/pWaO9dL2dRuJ0LF
a54/3dx+31Qv5aYA6L8e7ftSbvB5v0tUJcDaENxNNabrLW3CJOhqJeWOO6wN7JCijXcOxtvpVkZs
kP3bdgSGaOfI6ZE56mCzOwkm/vmcuu4H/bxIIXTzcP3rgxBDgdUHR02jo1rFDeNCdtmj0YJSOSPH
j93H29suIiNprM4ujHhf2pvV8/N+/wi2rdf7+3FTeJjEw4ZhKqmmYvThTddsBzByH1XcUanM6pSA
riGWSyIg/x6mBcYdCjqPCPKxHd8TJV1rDwvi5+6YAkQenCLI2m44uJKh9RBaltxRQEozBry7XJV+
DLzSo9Z+9F2CRuVTz0tmLWFYYWQI3bFIpklo9z9jshn0TZ+4Y3lYN0EEMOBaKRS0JUW+2HNHXray
2Cw6VLU/8xc+struFCCYuS/utyRPywMUH0YMLZSo5lE2rGwktcojjjvK2T7iMAXVHnsN3niP+fB1
hw6AUVoJsdG7luYaVX4KX0RMvJMju5ePQqLL3laWSI/hQ+Fosi3BfLik/AK2K3ayfjdWqT4kZr40
+O+mZjSpCoJLHBYsEt7v/PUuDX0NZo8SVwexgv82bgIUxcQVB4at5zOYEO/v0YxiKKgEApc8Tf+9
IVAB7i2KGcykPQpvQKaDg/rn/u/PHPnV71NHMMpekQpBDQ71b6Q/JPTqOu1GlezVfTE3kflUQ/17
GXQ8oqG0ErYDlvGBN4gxGM3C/V3YJhpYkyiDVxQMfp8zXEPbce/3P/+mUIczv/p+6sxraWhZucXv
T/yQCv7T7cV16+h+QLIFWTMO4EoU9bDQhC5Xcg2i3N1XYEq78PH+Wpa2agpQLzI/eeBKwjD9Pn/2
LdTqF/tslgRMf38hIBiippEmlYp09KPp41ZFu5HRbNF3f554B5ZZ4RaU+Jey9ULi6PppB+yaiPFD
Faa8afqB0/ECAzjkD7B05mD1+9V5CUQ1E5RcndOk8hdC0aIolEmCZWJ4hUyYz5X69H3/pOacEmwM
0ktID+LFRL8xI0auon4anrVjd+kzR7J1qzcPIYbIbbqFqtfMBb0SRWlFGAS9IqYDRrm9RxvFFAOd
3ywRrS7JoBRDa5Gt8AXIYAtSEd3fN0sbNjkoyqGoeF3hQYDOF7zJqbvjxwpbMzE3qR4QdQSgARsU
tYO+JOfm9Ty1kF3IoXYLkyB4kYEbPXooW4ufjucIdvQACO1+ieVh+qV7K6L2jIlyt0wDrAhs/O7C
U3T2PC5WQcWAeCBJWRTit5NKBza22y7mg5b2ibojYiaVeTXNUzpirusToOOiJaCvIH1auowzFuDq
QKbLenEZZcDay9GHoI33ZH1FRDA7YyE4mrnvVyKmT7gQ4UnoVggZcPvL6523cY3W7Bx2wU3O2P5L
GTTAKgQ7qhyCCvEYPDV2/KIZS2M5ZwUgxAbVEGJshQ5zldDjXQCrEE7onOEB+HzfYi39PPVAxsyi
PBMT/Hx1Dh8yexwwGv2+hLnoC9izv1dAeWLV5fjahQGYGvYzHVr11Os/a81+XsULB760GMqYKEOW
tj0ynUdDQvakIdlxYSmztwMDZlF5RD/ITZImjhK/bTjw2YPDNdMD/acy+MW5bjPeeEp+/1cIdSR1
OhRt3EGIb+Sm9o/TiJMhvPh16jRYpZCKocGvZ3gp88QC3Y6EIVVLUfBNgR/x15Uc6iy8MGijKgW/
u4GpwI8vqSNZ3IrrFsmQZ+3IxXoow96NQgejhfVMsUuCifDH3DYWjn3W7F7IoEw6zoPNghBreXlB
Wh7ID8QrmOVdezq/fXx8XIKq3mD76L2b9PzCcGlyULs9vPsxWDk75YmcnjEjafO2N7an8/2lzZrI
i5VR5j4b87ILIg2h5WNsic52BIfb0nKWdo+y9KIfZaFaYzWhU+nBdn1+vL+GuVD/StUoOz+gLRlj
dHE8u423T53j8akG34O+IGZe0TSQn4EakgcO//pQxkhNy1qSpsmkKbojf9AYc8qWWPbmhHASympw
8mCVo9F1LVhGQjXzQaxLVHswObyMwAKglwtxxJyhvBRDX5ocHWZDg4kIqh2s8Fa3vQXg8ZxeXQqg
boxbeQpTjxAAFMy5OPFvf8L1sHQt56zxpRDqmrhZVw89CyFsjHmMlS48Zo584NaeUa2yf+HnL2VR
FyUswHUk95DF29zWXWXOUjg/fySoASqohQF5QVl98B6B1bnHfI9RQx+pLjrhiJho4abMqReILyRk
EJHB0X7b8y4MSy23YVS6goAX0JtglK/pBtkYkhPkRGHFNhiL+vJvJCLnogJ7jvQ7ne8fWW+oM4xV
OAZ6ttO9ddbb/brdkxWQh4+S8c1YDekPS6d1MwNjsqBg6vmvWEo1hswNXSZUBcyiMCRWD59TtL6B
3c44P4Lf7XxG5yH+VCsV2FQJnGZL0e1vNpZ+BVx+AKUvLGaitkqGD8BOjxZc4MtLbUQ7xdQfHp6e
uP3z2Td987z6vr/f/OS+b+ROEBV0zU5dJ9TNTlu3S9g8nNwhJKO3MjnJ4MzNQc283hOTw3G7xxD1
OmCI9cVVz73mfkEq/5FOXXup5YOw5iH95QXSNxYXEdeRHc9+X6NN7hmct4GR2ksAt9lY41IsddqY
asHVcgWxLmjB1O90jYGl0wSX+3s7e3kutpY60j7IRdYrIYWVjcPEQtrreEZy/kIQO5tDuFwN5S+V
qm6YuIWcag1OxEzfdU/NTooNYKsevxdsqDjnnC+FUV4tqqOakWIIE3dToqyLdWHlPmhPX2AY++jM
8NU1EK5PHd89VtxuEvkh4yYO5pwEOYY41TrzkP6AAtQzns/r0+cJpYYFxytNoeKNTqP+ijIwCjyS
TJnG2u1kKVK7v0K8t7fYUZCkUnTVnvhA+9V0FEfHER8GDhB0lkSJqf/5E4GsHGOAy1Vu1oBbVkZo
qlD/9er7PCW0PCsl59w+n78Xbd688UHyH5AGCYgOGoQj8F6cDQmSQJXJP+bbHsNwjpntW/5r6ViV
Xeme4/5JbYGsgwP4FY3MQMu2c19Zb3DYvxbw4iMoLQr7JIvGGB8hHOKtgGbW+DnZRSdtV0CaZ/mb
4mGJWnGyLTfnBJACao7odsMT6TpCKjqlFPJiREo3b3MyEUMRBFL5wjWcDfcETmARg2EcFegAr8Xk
nZqhia/A5Kg3NL86o9OJgGcYAFeZC5o3G4hfiqIMC98xgpwomXgERG10pNfU8QlX2NrHWQkBwuR1
0OycVcsz5AXqo7n46VIwZWtaFYSswpiLx3IbmLh9REbDwJJBuwXCYQIXnBQPcJrGAgtFvdHKKgyA
PVLGY14VujS8hvXzENqFKNmvfQxoMlfqYrpUsppZGtqFUP8GAA//pqG7aS8OYVu37HGjSWZlu39A
G5Qdlhi6ZzzRlRTKrsVinbc83m3HUDp7n0xDWkx5Ga24/x6+a9BVKP5ilenW9eK2T70oYC2WJF6h
blyUtLEi4Dl6zDFuxI0FSxtfKh+1drTbeSnJ2/IZYOtKJK508nlr4b7fLvhaOrXgvC6avmi57si2
xojuh6IWLDcL9Fx08loksrIqI34DSqYFubcOBHJVCVRmAtgYWZEKOLp4aNRBzQBLGqy4XTNKpY/Z
CNRmborR3h/OpWaFHujD+o0kYWaHpjwBymvXGXHb77pZ8GczoQA+BySAU0cxcKy/vuQiwhU9j1ci
reyPyp9KfBzLx2JcZcxHe5Zb0C48w4c2qyV6yBkzcS2U2oNARNzLiYBmMWxtqlxllo3e9ttCwXDK
cDUMb0wNmiBHzbqvzBjCQ8eBlpAJ9DH9HMRdnZ4WzmRyiNeG+Pp7KAvJFm0XQPv741gYQ7pRIjjG
zJRTNHs+etzDoPNhZizipH5jy1uxIKkBfQJSTHTr5Rh3WcG1XX9k17xHFPFJqXrb4yW7yj9C9V1Q
rEJO9mEMTv5nDf2IfbbLKycaHaHdCTFJioee6/TaPwqDLYsHNSgWQqtp3fc+kDqn1kdLW8UCARh2
wluuMb4dNP6GSflx4TbeNAIDGQs1/HsrqBNQosFnQOfZH73yJXKfFfA9IwuKPvwotxj5qKB5cDAE
wJ6wBcm6LAjv7pjqKeQey/iZ4y3We1/QiTnrpADGh4YJFMPRsHbtNaVgzFXB4/qjFgdqb6ZJHhFP
jMRPbVBHK5WKnxrY8EMpFa7Jcv2GCYGSRBn7s4vVZCkJSRkrJJwk8BigIo+uLXA0SdRBlD3IfAeh
7rd8uUffv0wUkK3v2WTnVzqDwR8LpTK6DfpGHrX4zuXkrpOafpuZrVWR8ABurX0BcusanMEdADLf
ieHvtNX9PZ9M7oW6/UeqJqKtAy0k6CO53vKSk1qvqst+OxSbwC31tAWpZfFeFrrgfqvItzVL5RvK
GE8SFRaOFdUC0BXJLBU2jEUZxU3a9dvaKHa5/rleyrBPB0Mt6UoA5eNA1NIyTND3207YTYQbpfvP
9+xKAOXGhEyNWbHBCuSoNzFZlTS57npmJAHgyoP9H/yXuXH/mCirQG/ab5R04TL6rhijhoFIrhAQ
tQKgT9JEXvKT1CPmRgr1iBm82NVyEV6hBDWt8Ab+va+ttB7epo4al2Sv99dEv0H+I04WRAHIF1Rp
qX2sS7FOxA4a3xH/obPbKf2ui4CLVBZIYozA9DaVXZrZdj8iAbRlNujVNTLr+/5n0BEm9Rno+ri+
AiEKvmreQF+i0GkHDxhrmRRlZbboDI1Cg/XAZIY8Fyu/3Bc86eGtnv7v8rUb3GfMlpHXYvlgRDl2
povRrvnTUu2PrmzdrG6yuReagx7DcEy0qt+q1TauDK5Bk0cANGX7UTRvQpCZbC/pmfYlRpI+tKqu
onsgys37S51X37+XSlkZF+1xhQRXsz0+LKY8FtQIj4TrFbpZWiLyw497vKgznboTI96Q/V2NpYYM
qRDbjorhJk+FbwqIN1KrwiQkkDdhElpsgO2iLaysdR0xysk42vA0tbavuCWI9rzdQ3UUfhevQhob
ia6Kdqg1XOGGtaveyLx1BfYHoPO5hc1eEkQZ2FJGt0TeDbjFVsfozrpBX/v94/w/lOrvtVAmlun5
tot8XJnaAJ0Zbi1nAeUJquY2xogCA53jC1HR/CXFMxD5beA4JY2SqHJeI7oh228DNPz1ca6XdanH
7U+TSEQBAzLGrdRWgwGx91c6PZ5v7uiFWMpEAcg2SImPvezZZw18SvGrJ4KWyFvwKHQm5K9b+l85
eKNc67CPbje2FCFH0D7V2I4fmNYeTlH1q8H+e+t9VEbeCvpY8/h3QJaoQ6d13KwTETFIeBQwk9Ct
23wueWEsY3vVgN0KAWN2+VkQJDCzVYQPWovpT4y7pEWz7uZCKOVu4qar/S6G0JRPHlUmIxLm5YTZ
Gu2jkgSqI6LyL6ISOyzuq5+a/rjUlE+HwH9t+5SBx5RvASBhynQgsVB0/MjB9EsJkl31sREiE0/v
D66wREx3a5TBKcBG4wmGH9UkLXO01Dy3Pohx/MyJvE05fijaronddeItuAc6h3TzcZNRvbDcXRl6
DIj+YddkyZLcxKi1B7exhd5wy12HLXniBid32wWVn3VLIG1G6goMImjBuBabJlnijt0k1vXQLmrX
AokTD10A2ufYS6aqMgt5pPmFXkik9ADzuHmURyFRemZWR/eBW/dr/qEwNCdYCDnmDdeFKNobJkHs
F2iR3VaJyVlH15ANyd6bMmgG4z2m/Ny3HvNW60Ic5ffSIkhDPHX6LcMZw0i40ZC3zJlJjPwxJYsM
eLPG6kIapc2+qkUBeiL7bZ5Kzjg2K68gYCQBI7kc2j7YCkQOf/UisBkIONGuiE6ayGlHuKNSMO6v
fNbhT/TX0zRMgIKoI5VHhclyj8enNDbf7iT+mAsLanOrp1NjJMiVUUDCc16lTHNWgfDPy7hh+xaj
5RsWcSn1eGsTpzQZfl0GG4Mq/OLML+7fOFRCMOQQoHjpkSkJCFI8tFQHolmgETcV3/m8/b6/bbNr
Qh4GpOEYrn5DPeoObFuPnjBshbcOGdUQ84CZh+YALrz7cmjKQNgWLOlCEHU+PFuL7DBAEG43T+ov
8OUKq+FFMDg9WCtmj67SyvopTUXWwR9fGtpD9/X8DxPI//kI5P9FFtsr/ebJLjYY1QG5R3fCsOVl
4oFQDQzfxhInye2dwEJR4kAHNwiBZDrfo7lFlcoxuuwTFcm8Bl2rJhcaVb+0o7MndyGHunuR0I1j
KUrDNkTpTccMD5AWlq8l+wjw3UIs9As7v3bW12uiHAPDxUFes8qw7S0MGDVrqzZEsDl2a5UMe30k
kqlNf0hppiBCiOwc9m2d6piOFeoIhBcj8NvLfv090xlcnGMRaVnEJSq+B0+lOLRcudKVpVXPC1FV
dEEDvAzgMiWkb2PB6yBEFq0aTHwDxpT09YLZmjHY01L+lkLFztqYFbnMQIoYvqbKU2eniSUiBoqF
jw7sEmCzEvol5rnbeB1kL/LUKTRlmXAPrlcm+urQ8h5kKpEVan+60Fbqfa4R0PgsXPsZJQU5PC4b
3kM8WiwpkzlwiSigjNJvXcyUP6ItON64h3Kx72jmqNB2gwID7jVYx2nugppTBy2qonGbhyz2rDnk
2nYMCvO+DZsJG5C0moDG8DEQQjuAJq/rvhvDcatkh+yp3OZYVZKvhAajbg8g2aqZFue25BVm8nQQ
iy5b0BViatoNF4qCgFGJUqxO3TH6IXVqizUzc8QjiDF/GkvwybDlzKWk1u3RXUud/v7ijslJBs4j
CVIrEOjxIHMNdbHHFLqjF4akDlYLe3sbml+LozQFhAcAmNUQN0ZgQtyJZax35bHt1u5TBAZdhTFF
wWTEYTX4YMxsv/5/4mkN8iKZ6dI6Gbf1H/UEhqcwWzGKtapJaXtWjVnGEzPlwuW4vYZXS1apa1gX
o59naTpu0yAnIvtWyK/DGyjmSNed7y9vXhL6ltALJ4k34yXFqonhLRioSfMcMifW/fDLs+D+ZEsk
4DRMAx4Wa5pQ2TIq/RwEXmuNqrVNkA/+uA0bBQN+AzMqAh0Ol0EiEQMaCpDhuLHRMtuBYx7zj7au
lrLot/53+oKp1IUyOhA/lNke45HPhzoet76TmbVvZP4q5+CZ3Gf/SVu75Ll5Th/9n6XOy9vYbRIL
8BiaUTHtivYWfMLWrOZBfwd09sl6A0TcaImiXoPPvVDW/NP9E53xG9fyKL/BJ02dlCps0cDumPG5
+swI8qesIQeqno8O8iULQQA3u7HYUJCPiAJGmFAGIVeEJFPybNy2VmvJ5q48YJzi9McR0dLxHRJW
9xa846wNuhBJGQW1EfrK6/JxyxJuIxrKWgLKZSkTQaPD/tLZv6XQTX2l4kWtP0JKY6YHnoCT1yfj
6vD01ervnsGRCZQS2xmmoArk+/4xLuzpb+B1YWSVgY3riIUJqEdwEIoFiPxL0DUd/MG5L2gm3wN9
uVgkf30xQWxVc1IGSSJrizywGcloSCBtZ49ZDOjuMffB1NnaPOuRPOccvBTIUDl1s2Bop/t/HUle
fwb1Pi2rVK16DUqkue+B9hUtkQ3PWrqLZdL2ZxTAY+cX01km+ZPqvsTCgS+MSFx6+85kchQkBnEV
EOajAUWmNjQtJbeKS2hNb/lEfBkBBctX9So2FOuQ6sKaAzpFttI1OBWq10Xpc+7yUjq1j53XVC0T
Qrq8ljDlsiAJ8a1gV65AzwM0Iz4AZIulIe7CHeOIG6TY9aXy4ZzFA2BliiPxaJXpeXZJ6nKZV2Gr
a5DfM4feUoGgkozKzCcmFs6QO1KD5BP9FLHV6SmgDUvx2Jx5wBAlAKu4/yHty3rjxqGlf5EA7csr
JfVid7u92/GLkNgJSYmLREnU8utvdb6Hb9wJYlxcYDAzmKUpUeThYZ1TVbCKwoHzeU2j/LX0ltn1
oJ+HMW/uzaO69b8ntlA304t/PeQB/NdhNXg9nYb83/vpty3e5UL+79gXCy2JRKpCd1wPXdmRZetv
zd7czvvqlz30d4BdwqIlwZbm37+1+TP4o8WYf5wdnZ+2N09PKdw5s/xekO80/7Z97MmeE9R4SZ+X
3w+Q0y8PN+bGh3jasH14mq7j+69yyr/Fnf8+/Tmh/k/cGVeR+Fpi5qB+fxiu5UGE5N8TdNlz8juq
QsP+rFAHrS/AyZ+HaHslFtGviN1UHCPNwAyBnfbOcSF30fqrc5TTiO501dtcx20pEt3tJcREUR6i
webfD/O3qAP5GNxAYFaK4vp5Ov7zuoNrvaXj/nrg3XvCTkp8EV3/jDp4ycxDnzr0W+DNc/H7Ar4Z
Vcii9ICeotvmMB7U1Zdyf38ZA/r8Z9vRFFKaSAM/vwP3+1AkUw09mqfu2YWqrwb5VGxmaGX6+6WI
CWSwRDm9/Hvm/hLm0P6BziE0DqFHApoOn4eNmGtV75vqsGlZub7AU2Fvf4SPSKlEn29bsuzDFxjA
uVWxwu/w9qsuor8czhgfyvFQqjnLDYUXr+1IGkyjHCoIKsJC98p/dm6aN/UxE3+fvWVH6Bc/drfD
tt5BTDkPbt2br0xo/wwyUNLIfAg9uegdh3vW5wlImVdVrR9XByqbAlpA3XIbObcAyABoTv4XIe03
TPk5rHwe7WLXeEPrZSBuVahQa+Kc+HeHzJvs5G+nMtrw+56ITbONixmscE4e72PI7N7evMTk5cbL
5e20n0u38Dd2i+5+spaQXS/+vR7+3EnnbmNguH4GhY3sEqvP2Ap364ZWBwY5kXDYj8v9vwf4S6Ly
eYSLBcfdVlTD7GSHcOtsotd+CyM7SJnYl+wJZj0Pauvdsq+wtL9k058HvTjMKynRFTjjtfr74Xrd
YqVDRximYflXbRV/2cWAQ+CeCfssSABdHprp1DI5p7j/wPOJjN2NLGFoHIIRMGz/PY9/27hnCRps
GgiyJHCV+rxuKz1AGId5zkEucIRmt3YfXIsHdFa5oNG4+2rHbpZD9BRe01N14xy6L9KDyxdFRTFA
/+yZUAMFFv9Sy9KTsZ27NnAODiA6yj9UC28FvRAT9LnuvnjZvw2GJAAoHd4VUPbFmqncxY/1WtPj
0O/VLU6XnaQrSVVXsPWLHtrLcHB+r/8OdbFShsUYvxUNPQZVtedzOhKnczZdD6COUujbACVw6VdX
lMtU63LQi0RnXmhrlMT7mcdTWhf8GO8bRFss0R//XjWXWq7Y0+fXC8/hHjVKqEd9XjWAIgPVMgfr
QUCy1c/bjSjqwlwD0hVIWmIyl4bojTxlt/3ui7Ev+98uxz5/5f+c0nE/hlAbw9hZgIZU+hiv22na
0SPfz+0vunqk5R//HvKv84r0HeZBqOdAUe/ziIv2q6R3MK/esPWjoptd4r7WGj5W1f2yT/gXe+Lv
s4ugiYo3YiiOlc/j6WbyBRzr6XHl4kHMuuisIl4PnftgHzwx+eBzyCqTOb3u9KkWdyJp895uLXwN
GDjo7U8fJLh/T8Ef6OLvWf//z3TJ1RdQ7wVPHXOQQbQUDjXV1QhGxDIhSjQHfahvBCQ+2yN3yZcN
iH/bS+gGRbnubCwGTPXzdLBhUiNrWnqMiGeO9Xv7Un1r4XOW5PQwX63BpofB2yF4WmDs/JVb2KXk
3++V/t/BL769N8FQMG0xeAepFVnO18NJfoeMct4c+SGCLTf5vlxDgfzhxrm1DoF21b8n/ryT/nvS
Y95DcIzOdplnk/vL1lMdIjyOU0iPVG3leOrZ3Vzd+t7yfxzmYkMHalq8DqLCx/6XvYI95L9f4jId
+P0SMYzlYVh1Fh2/CExu5HGFBAmBN7XfKm72dGy+APQuFdXOHwo1iiQE/A1sP7gkOrHQ93DPtuxY
79Ntu0mv1kJe9cdod3TK+KM/op1fXGXFemzvalKdKqA0ux3KDShSiWOGmv6/X/lvG+bT8/ifV61Q
aQfTkRHVbfNs0zfUAYkei2F5N9/S7mnpCyweM5WO+egPDVreO8LlUwRs59/P8ZfN8+kxLqY+hSut
w31Mi6ig2lqtUDu9C52iGa+CZltHX4z2R/0WXyFCgeWs3+WdhWIv1pGRLOmonvmRgQ+XN7n3MkCX
bCEr2IshWeGzBr+H8DSXABx+LdduwTqir8Ep2f37tf8owvy/BwG8G/52iP6d9/znlJgSsQQsnvgx
mx/8iKjgZqIGLiEzYbvmBPDzGH11BbikMpyXYIQUCkKjqPxnwHw+f3JvzoJ4zhZ+lP0B/foztLM2
Jrmqww2/m9UuyDZhV8TVo+AfFLRWlh5wH4KX7xevfh7mImR8eozzbvzPqztCNhONV34M6PfJ6/MW
/aJVf5K3lUT1/npsH/22aFUZhyNIDS//Hv0vZ2UMXB891NB7RY3tIl7OhlGE6qQ+NvFLyiA2G+WR
V5HmTYP1xb2qVO1XXPbfB8CnF0ZfAkIL9KnOgoaQk/z8wl7kw7lKdPNvFmYPeCTOYXCY+6W9jfP1
Ff/47cftt6VosCBX8mJIUzACe5+yRR/Dimzlp5Nb8rJCfBENxbsRvoQTLkZ5AT4kuaZFC6CsBjT2
1X3iDJ/88dxAA+BIjJILjOE/P/faZtAOQwvs0baP3IETCmzu2Rcb4Y/Qe54bZPgRmuh9H3ZTn8cQ
UCCmlbbzcUxaMkEksKm/Qom8S/JKgjv/GdsDIc6F4QOKG58HGQdnEhljy3HJ347Xttjlr6ZY38eS
7oB6+vmPmbxw8iYxg69hCf0PVWzjPfp689PjKSMeIfu3x/27Jax4scSUD3d3ASmuDjb/9kuSq2kD
vzlyC2gIF1iR785NNTfeFn9ril82//5rLM8CJiKf8l/xKSQ+DPAi8mE3Ef7f3GweUpAAUwIPP3ID
kC06AaLfHoLty1R8U+TpIEg55v/LbXAxIxcpXGpcdKIuFDOyXfvHyCnc91lhacKzL9ln6gs84Ldu
/OVK+s8HuKxLOlZPY5hguOvjG/xTQcl/1mR//Hjbb++PxfG0NyX+OJRXV9+3h59m+7or/v2+4fkT
/+sJLu5Wks/wuPbwBPHbUJhDnO/fTpufm81tWYBDDPnY0pJtTLak3JU3h/x5dygJuSVXZPu9SPOv
luR55/zraS4O33gJQ5qseJqGdOVrkvdfvO6fKfrn75tehHrLYl5nEwYYzB40RYFD7tf403mPx1JL
orDo92vZX8PYld85LbQT1Cu8Nv4953+mGBcPcRHo+zTlnuzwELq9ddGci15nvyH1QJCjxws0Lp3q
WkfAjJ1rit4flI4bOJy2XyV3X032BUoM2YSKqhCPsTkrFZHj60lD5ue6IccMO/yRYPPlWAOvm839
gPP/sC1vr7aHh5cgz6+f7rADP776/H+exHCuBykX5QYAyyHOhc8BqbI2W1puxVH66I/Zw96q16ro
3rh6ga6o7utCugcKPYXlOFW5C2olQOYBsFkP12/xxXf6rcN3sRoz76z5CmKfm6AQ8vlpEiepp8hZ
xfHVIbYohj2F/6xzI05zoVIS7WqcTGCWb80u3WOChm1KSYVgWRiUSmHtWR+HJ/VV2/9f5sjHrQJ5
mo9uRUj4XcwR8AjVe4r1R66gxc90R484jOBV21buNvMreKBHtNt6UIAtB7MO76GCM57KtLxpEiEK
sSi2UanPS5Utcjv12jnCLIKWK3e/Yov8eVLiWSG7kp7hVaBVFyt99sM10X7dH1v9bQz6wsqHev7K
OuPPEHYeBF8K4qeAiC7lFME4ZZ3NMEh8Rm0fM2hq6hx18lh/ET0gwv9HjnauL2BNxPDeO1cbLs6H
Wfu6C4wzPyKrYSEcRMNoJWPF/btwpN53Gtr6fWWzcPPYhdFC5TjDz2VJY7EFNamCFPci1cFMkHYq
uJHem1Gdd7MsDv+lRRPDM0tPGa7GwTxuRIt0fMp0dVoB9T0bNbVw/ZmixifWWHRRWuNYugtQVNlO
jk/nrTeu6pGNQR3ldczmgHSVQKNN5DbjdoEQKAr5s3a8vYiseAFfNlWFCAycgOspHD66uU6fje5Y
AENlJ4Cn5GB5XfiJWJ/dru/7Jk86qZf2ELX93FECwUe3/sWCpKLg+KVVlli0mPbTutFhpPSej5lc
NhwqFn5N2DjWPyC/FCGZg6/2UNSRXZFJ8AUGGDEd1gV+E03ADXCQJuyJF7MYato9r6ObUKda7vtM
gRDntbyFk3MwjlMRR2Kt8mWt0X3Z2D5wSxsg28mDrknl1l/jke/wKGi/cagePgaK1YMu5VDD8rXq
PbTZu2iJSxP8MLF1PLzotJqxqaOBx9fh5KxHJXuP7Zmn5vtONEaSUUftgYl4sIVtvf5uli59WWGs
9sOE0oeNyGSio1832YAupjV96BI/67a162qHiCUcpsJbLMR3dGNBRW37ut/ObdpQuNpN5ufsRZlX
RIk2okhTt8MBFcCMa7PwoIFi/ehG4LVL/2cXZZWzBaXcQf1ZOU3JdTqD0JqcP/ccjElEUiEHlvcQ
CaNb2HzJRwjFg4/k84j6JKiZcYqBJ/0KxLaZwnzIlCtLSI+7R9FniGOTadqTUkw8RIPQApZTPOAb
adpqIOsizJ2uuFdfryw0eKeWDVs+tRXEXx3XX+A5kA3X0+wu0N4B1eZnE2vu7ANdSaCqZvD7jQbz
pCaLdqOPWptEk2HSIit9JxABMbMb3JlgquD3ZaNq3o1mTEZiut6FOljYsHct0/E9CywISXB5Gzoy
RjPoNFqlYJ33nq3JHK/4XpQOo5vT2DccuNtqZSlaNqJtPrQZkOqwMU9NA2Nj0qH0txSO7Dk0orKY
WrjEASH04a6y5Mti+UBq5rJfEWiSsJA0S7Rta+Z5eeAkGkO6aIRKOb7GRntgPBQjh34ACVZvXK4m
bkbnmIAbmx57B7y10lNcA8GI1tDPUYmx3+fJZI9z5cZ3E6bxbnSHbCsUeplzVdv5w9Klh+c7B0Se
e+6KWhzXQ/C8hrx+kg4DrBjFrCL+nAHLGi3F++sKS4wk8xi/uHJK8EW9pPsJboTCHckE6xXUCrH1
B5x+8N4YwCVC9/7Qixxmr3oggK8yQZJeaHCG5ql59kbo5uTAqs2PWc3z3nPkwgmVEbtWCcu6sk0t
zfIzV20362yG03pM9YQnWBosEFfCWD1tk1enC5SBVMIoLHDYulqLtZKsdDtzPuF15MBV1QP4AH+G
7qltIzkebOoLzFbDHYS0zJcfYpg6no/jiAflayzSfIikx3On5SDhh9rNFnRrptUjOjs6FEQqkAcI
5J5xV0tCGX2cfWX6Qk0sw0vHsUQzYmW8pwT0xaUABBH/MMmAvG/toSeTM5c3j4rL+Xs7dQ0DO7dO
YKbNzh9VZBw1yaRueyInOIGfFxkCQuYP5sqpwEIhjYoRsOCQCjehNVndYFeDp/ljnNssAfGrcqMy
8DrKD2iA7a/cZqlQu8F9EII9btB4eRgu+BB2yqa49Lx6iQq0kk64J4fr0OZuJYPX2Bt0mJtg1JZk
ZnGzUs3UN4TzPr0ba4Ucs27ouFcxq5+Z7BJnm4xKvmQqcMw+zXpooLrz2G5l1EHoCN/EaTZCyyw9
MpZxWAa5iBqF00t/JCjETNfzSOszPgQqFzEiFsd+7XQMXXxneMjgGHMDSLgRD5Pv9PXBcUftoVMw
DLZgTlHQ7BD1X1GQnhYSeOvwox+TbCgBEfDvcJaeHhb4256dDNLobhyToctTlZjHdRCoigTtHEU5
WMUB+EuJdO0W5nTZWopsBKLM6TzKfRhWPZwLU9qqrcNFbElNO/1oGhTed148OvG2j5bqNHs4afK4
sXhpJ5TJj7lXXXOClYgdcinAMXhwI4NqRRhUXXuc+zY9tnFboxO/SzQrAi38Jp/SDpIe/hTR5doZ
JsYK5no2Jv0SKFUqOmQopld4+tzD+mzzGB1MmMa6FtXtCP+OR2Qak0egUBCt15J1C8YzYbqA+z3Q
Nvd8oMg5gwPrNzRCJ/eaT+wb7mxTjQPaCziJMj6bQz9V3bhrpDPfNWjSrDcdd5EDiSjTqOqsi1O6
7jg0m/Y8WGFY6mOPNykciunQTnng1272DKrI6pCU+pYWkTKjJSkUDd8oDDpmUmGiE+I6U/g9sK0T
5Ars/yOzrfQ3TAHHJZXnVvM+6gwsqFEe5FDT6ceFPgCGz5pCjj2bcssCF/0ys47FFV0amtxZDmM1
0ko3GXLbuhZSUefu7ALxPEKTk5vAWYQpLO68yvr2OaWx2+ZNPztokRZ0qLeQvQlVCZky+muOmrkt
ZR0lJzQUnZGTIJmaQkwOXLz6eOqwQTm6xYoKYKgpnEn7cKlrE2iY5DTAKNuRduh38B2kNLMxbLjC
t3BPTlwv1XXvjZLtohH/djtXmY231tPDY8JTVee2anv3LPbRdNeUc+faqWj7oepI3C+RXeZiYAJt
BTFtR15mdJhSoIo67PfZGobyoJ3lrI5AFVQhIAMA6FMHvvU2dPbsHZR9LH3QQdOZU9r2jD5Gw+A/
yUFDGb9H7ay/jgd/sTjNF3hugmXXufxZDbMLNDesUGZC5oFwM8zdMhWhgyw1X4Z1QGPH0I4vevLc
X6sVrcoXMF+mHbpgOSVI3DNvUw2dQK6HHBSdPDKwDLdkHdvN2Hj8aohclZU66dIW1ONhinbU9zt6
v6rMZ0Xadgp3tWb0xEM1Vx4t3KWqn0A10RN8cSoRHhKbrHWx9mNLtyszGh2gIX5yjwsNLsHe3Fj1
3aFZQh8q7CFJHAdtYcU0ppOLDKtB/oRsIU2m5UE32vo3Ck+lC5vMwcuA1fHmV7HXbqoVf5rYQOWd
5rhikgztvK+B58wsD0Coue8dur5Hg5uy0qtSeSdRObzSNsVdxXLRPNAqqru9GaV7H8wpisDnQxdp
pfDTDwAK7A2FrmW5l1WTQmRN0g7pw2gitnGZWtucjR4sGKJW0zrnykISUCNjOGbUnd9DYdOUTLyH
91IzcFivObHBNzQ4xAIC+7MQ/9an8oNVHojlUo/mlxS6euoSC9WdDqFR5AGP0oEEKfh6qDYZystK
JvCHtatEmXdRVm4QyFy43dUJvanRbYTExe38W5whsSBNuqhvekGag4Y+i0vFwifso7lZoY0tKWaZ
pPC4zXD/EHb56Q1Jfec11Qqy3yDfM0S1qux6i8DI6w5yJkg1shdfRTGyDidWI6gFwXLMeM9wd3GD
VZbQSwy27cCyu3FO5HM7e9W2UT4qOk4WbZvVTV+o08iDdZS9c41bVbkIKy8sA2u8t4y5QG7Y2NX4
HEMaFm4dhc0uDRiMzwM9xmybULcbSgaBKHXlj25rSx5NUC6b3RUKJKjzh2HRh4OZbjBFyL95agCr
i8w4qDZ1rXNFI1yMy2huuufKh0ItYH+k+WQVMFomDpvBp+sHH6oyw9xkSdkYzXC966QF/S2qQl5E
o3Z1gcvMqpC6rygUAVAHi0skrGU5pGay7ucyJZjzoKcMTm81PJS3ts76AWELx88R1y9ttqaO5D6i
hje7wLGhX/gu5OrvEvRmSmxMnFliG1LH1gX43lB6SQR0hZQ7QvDFhoBSXHrONPxAIEdz5yABv93g
Ik00XOM4wdkZv45KRS/BUOPC0YaT3xEnrTv0xwx2unFGk0kyxU0ToQaAVjv0+9vZ5IumqSCatmsZ
IVJ7uW9QcCcxixTg96nrKYwyYZ1HIzCuZSTxVlk46YM/cpkhs/LSq46PMzolYzTakjV12pU0bgYL
1pQnr9TngSa9WkY03s6L9PIoVNlpDnTYEtHRGIWpMWpiEvYSDkOp4P6MnGhc3iuaCJcENhN1wYYY
Br21btWdbhrnw03HBBhbZuVS2MEIlY9xqjIsSoEO1gyGjA9gEIZ3vZiGtAx7k/Skc+hMiZF+cnRY
FvF8CVEoISBtoz7SDRyZ6IQ29l8GpRvoQIQ2hBmW4625ayNxAscM13YZNPKn9afmxmsYVWXaGmzJ
OlYpzwWyJpjo8iZICgh5ReBQ1ArPFIV2uXVdVpuN6yPQIKJ0ySNWHnuwE0uB1bmMOoWXCY3WQOWb
0zxrakqxgpFczBoTgN/Q062kIaxmaddwXKFsWl8Fq9+I3I1bNeXxNKqbMUZxgXp1NOFHkcDiGjvb
iDA7uYwgAx9ehkDU9wmsf4AzcaTDroYt71aimOgT1rod5LWwGzipQg+TJf22+VlL47mbMKIIg8ym
2VJm8crel7Ff7wc+hdCCqgBx4H+p62vMrKHIBmGxJCNcWjHrifOw+CL87ulAu6Vr6hg8S68J4sJH
zwElnqXrM6L1LIuG1s2wqxK2xEWKm923VFShW051LE+Sr3NcZo5g3xbcVgELjdEQka5FOkQEE+kJ
xFwFRQKxIOr6xuHZ/RSNgd6GvIG5Fagw7lhO8IopQx8heCdRSUVnvdECXoxhSr95YWjVFS4T2kNK
OAK35KmD6yoaK2GXrCvR6TJZPAoJyiBudu1UL0k5TYK9d8LKWw08Gh6rXRN0u072XfvQZlTgsB7d
XueTVWgiEZ2U9FF7yvBNytYBbqka2nv7wZPmdW50ipOxj7JnKmW7QoXMVQkJV2jiIt61uLJQGbbe
DtKYXbPVVQSZPI8h30357IlcQzRmxeEReFHeO553immNyD0rtz8Z39NIrhvHx76HuqYmlXZ8dtDG
M+N1ZEZcGEERRH0EDbIZcn0A+DvQjhnsBY03niOlD5Zsy0KFJHaQQUtiLEFA7XNdYbr8sLVFz+Yw
zQ3HPaAANvyMn4OGWrMCcWI0Gl/WVOs5HzqjcRlzUKo8ScftgcAMgKNINoPdcRVE3syRUcEIuPDg
Og5OF1aCn3smpB7pG/ASSJLUvSYU1+cOEar31XVcw2ii0O4kboJMZi3B5QjRbnVVCIf6gIZ1HiQU
/e5NT3VSVnptoLEiVYf+zGoZIWFKOUw8vBoye2rSyCXVmdRClqBy4B4jYtQQgLCjcJ/ievLTXbXz
be2iwdvEyK4HHJpNGMCOEOx2ouJxyE4to1kFsL9JTq2hUwaYcPYUsssGr6EDBkUSbaif7kQQybfM
69Zn3/EXMD6sM//y5TrjLhOMXlOE4ZzmabVU9xlMZiMkEQ3OvySgOMZHdBS8QCsakqVe1AD+ygBZ
ddjJatm0KUI0Lu/jOeqt4FlucJ9u0Rwmwj4+jhD4qrbjIhJBHJ8jxo4NvmgpaqdGjX5Jxj6fYBya
5nUF/Y+czfHwLejVrEtWUxMSXK+B9rBpXL+n0xh8qCWIAd+oyH+w3dJDmKxHbpQnKsRm1pCsDMgS
6wZnaBbId9vEmcrjc4YPcNBIBPCeBud2DD2qfBg8sAFEJhDHJo7LUyUXx8G9yyZg+PiNPlUTlN/K
1J1bWohaBsHJm6t5yBuEg5+ibTKX2NDVR21UAGiQ6/7F9yIRbBVMWY9p2mleQGgblGzOelcds6aJ
2S5ObO9t/GUK/E3tWNSDWSMVNplXBXaDWs8ELZLorP3W+MalhQP3z3pnEdtvs6gWTuFz2B8QQEkJ
zzv43fBTtDg1v56CWlHSex4UVMykW580S8rDfOnG4T1gg9cWEaCVtMx8NITmrSd5WkIm1v+RguiK
b7M2nc05sh2/XAPam9waf3pJYUl6IxdtcQr4rR5zn3bmzRmdDNlrP0ZjYZWAh59iNSRRJ6+NX6fo
DEHO6ITc68zR077VLuvydvECXTpqjHYZ0JylkKAFeERRCePREReQMsuE5Fu1SDjVo/STIZZSJ73p
BicbSceQVWnoRiI0FAkYOeCHLjiwnQX4zEiNuO9kIwAZTxruxPUQMNiUIrFKiV3S2QDu1wEIOqA+
aYCaYVrlnqQuwGWJyuom6wyQ4Q73MlYImoHR1kVOU6CZUwLTMyy87sMuMTtKz1eLrpmxxSocEWh2
B6CJfrlEmgHat3PSFaPy57caq0znVogGSW+bcuBaGWuLyfr1lTPG0kGzjBMAhMEkNld9gxMQaVbY
XmvbAMqZAZbeQDJ+MnmGW9vOxIHfF42e3QnYt9SHgY0uHiEa0VAAEQnI86yav6csRQyki/sMUKdZ
Ck8vARImBdInUplO1yQD3XKAnCKyNiBFQ/rL41lsiKNt7279NsHRWi9o9S8g4uGqHRIRqXMPa/Td
4nMhK1hClmyTBbjw6xiY6jsysoXlrJ45k6TtWh/mArPHOYBdVzpXtae6abNa/IWgkoQaXBqMnQ91
H2BTZ72bFLDQMi4JLCDH1Gwi1ccPTec1VxMVMWjGbdhFECsHR/aZ2rlp7yD+TT2XTKvLfZLWWYM2
yQYN1N08LwtKVmN1Xa9AVXLgKwE07YW2a2Gaam6LBBDx68JnZEha19M9jWX1GrE1eu+qelWvjUKa
edvjCIkefRzay36tGo/d4ilnVqxuH+Fog06df+1GlV+9Tdqs+GCqaw9eO0mbq0xQ2CwPk4W4WZB0
TUGhFPLNgDiFxRCq9LGbUtAFKtdKJCfuXKmHpW0mhDUpe2Csfr/QdMrFoCXEE9I+HgT+4zTUpymc
e72n/qA9CF3puFMPYnE8fIvWxvzU1HXtFBHSXHxpo/m9EJqjCwu3JfshVD2kAMhRLMA1H00eMj6Y
QEUzCNarKzdVxZwsx7k3QV1ktBEdr4baSXwEbMWcwkG2Ol1BHsR7Ajo+HLsEF7htgyyCldTYOjou
62R+UJGaBYRwFQ43gXChkhCwRQLBxm0RV+9Mp6jS45fkXjbWdrshnmdRjH0y2yuLahXC9FlfApmb
Nx5lb5b2uV9iwYE86Bj0XSDwYH72bbgT8+jK3WA1+pNJlM5DtUVjb+OVXV2l0PGDWAK7apsVn2u0
jvsNuS5U/uu0caH0kcoI9SAPUsR4phCfa2pdSKxIPeHxRhkn1wDs+r5EZhrZIlVj3JPQM+jucnxA
Hnkz2Li9N7gjiZKniKNFQJuq20S1R6st+CHBU5ggS8G0pdwp+CCWNwatT+SQY1tVtlzRQzZsvcmK
ej/At1Bdz146xgWrk7ou4maQ/GVaERL3dYX0BhLogGqYR3BMDNHPADLD6KpbvXg/0HCIIV0bpN/A
8vVepdO3ywcfaFK9A6mbkzscrwEuIYs6dyYaiSSJed3VGmqdoHbFBbJYBaQGqT1zdn0YagBdhumD
V1eAtlAVQLPiMgMcM2G27hCpjJuvmdKQLbZ6lddOxOS0YW2iTj33OrTFOWuALM30KxQFmfFFzrtW
rfcN8pBnp0aCly9xDI9jADsGAiGOXpyrjGc2fWmFDyWkbkUusUIYS+yXFZ8nb1NX/g9H57EcqbKE
4SciAm+20E7eSzPaEOMOvoACyvD09+u7HBNSN5TJ/F1Oh2pxx+QcD3qMnjLtNWSJTN3y22uCGEWu
1cx4nxgLHF/SrV+fEr20cW6X1TvGbbg/lH4j/ONUUvIdg3HY78zoyjivygx5ZChk+9evOzd5UOO8
uWBRAGEUqbGJCw6cpb4NAiXlazT6Bp5jHFwMlm1HsVt1QwgkbdIBhHNNa1oRH1eFEsN+489p+17D
m6GXd2Lkn5vq19d5G+2rorpubpA0AC8I7sY4n6aRjqguXf+Th5k+02GYh27V8bfKeFn5GNbqnDR7
meZJPCw/9yhbg3yIekqueo6DilWQzIj0p2YFINUyfvHAMQfwgjjB9THPxBkDAlhydnXsMK+eIaw5
Ks6S416U3AUa1N/k2WQTol7dJmQSbDniRkm4o9lFs2+PCaf1u7aT+CWB755btVKHOa4ci5DBezdN
D/Z0nCydXuF1K5+pCXs5H4ZQuf+JwQuYOjTN3o++dsZfld85Wz4pMzC6fqrCw0bTbY6LL+WLJn2k
zIlS3b+2XlCqTamIjnttZ1OM1wIT/iLuPut4pykf4hqqJ/br8rPrlwilwxWoX2m8jwbRQ0MtO7f6
UBvV6IPq+jhjP4TyLYODBqNaG4uSECBFFEs9ZT9sjbLypqf4f9wxEb5VjYLDK73ZIbNcK/vUOxII
2rO1+lWVCeV+3fQINzyQs9tFtF180p5ob8pFWyg1OCEyKoAyeY808qxRJ8wuUEARBU3LsAgLBvDJ
5RD8QecDM5TChsOxlUwJcFpudzqmbfoMeJB9Di8mu9yRg2OB3Bv/V7wt6ePSzxMMhjfPXeGkq+IQ
C3z5uWZu+eKF5C+k656927TsXKgdZZ3cayRAf7/1IHam8eQLtraI8Q8d9zUQXhV9bb6um/OcmPpc
M+mtySU81L3RYuf3d7a5DUy2ws6MYatkEVMB3pgsHEbCLrP1b5XAgeSAn8xWqTwmyzAbyr4SBSH0
Een/khXdaF1i7bx6CYqop4imh1Alb7q2wW1C5Fubz6ZRf2pX4KPkUgao9SI96ws1pAoB6aGyC9zy
A6TZFJr2NC2l+zyXs5vk2oBzFUSu83630NXrWU4jEMXa4Aky2h/gklVvPjpVtv/pKZtFUYk1gUVq
1/hdOGIMiGgLxk/Y/l3kmaYHLsTSp+OZb+0/VnXY7Pmim+zcBlQMcBAlxuehaV7lvPvLzdytLKqQ
sbEjTSKpb2xyO16mue2hNmzZvdXzsg8Hr86MOEYbIVGFG9j0z94GGM+2odSvCAS6ZxLzzdNWRZoV
sVxZDZri9cforOM9wED116p6oXWkavu1zsH+MHQ+EE5q49vBu3pX1JpFb0FdRzg2RB//J8zuZ0fV
brF4MwFUG2vQTjfbyrKSbuh/0VtcIXOVoDFTlRjv5q3uCaxP/YV6yPVv6t6WyXEJIosSLe7qX1lv
1pduAlfIV7plewKfNGVhdGB+OaEQ4mQ3Of1AJUHVkzJyMj5QVjoR8oBtudW+JVJT60rNwJDNPN90
g9XTqaXkfUvqYJ9/IjndHMxi0bgM58BBQ1sMiTOfHFPJ+W5bMpjmOLDXVcYQqv0Sa78OL/AVfg1d
7g7DzTYpK04mNkFwrldn9y9tnw1fLVstBKmVUfAbLHb1PjDVBvIntWWFukKT4gP/HdQn32lHr+Dg
9n4CwIv4vJqlcY8947V4gNLEDm0UvxowP0Fctm0eyQ1IoNfo2UUXQDnYlNN8G+1UsgcfRvhnLKDG
DyVnlHsUfRcimYDeR0pO99Fc6MtKXaRGl9lp31eSmcIOeOqctV4/4y+zMyBFosd/aQYBBfLWrp8J
TVnKao95kArhYlewIdY/fZoOA+LwHTtTtmnHu52p7eUpGDZA8HxoZ/EhKkiaPyn/nNxNjes0hZyC
jIsTBcEGHVENwWGXzUQev4X6SA5y5wfec6aF2d1ULu1Hv4Gfc56UyXNk4/C/bbZueVxTb/LyyjbJ
dyo8zP+ju7mwwTDxpzhqHX1pa3wiyKFpSBEzuUQg2yVUHZQp88j7PK07ZzlG2nDIGgd48oQ9OV6O
LDtQAbjqEB3dbgWGeuWwUYV1hudg7JrmaYlGsNEY9AQlRIi65pa6NSQgrBlLAlubEAVRyZU7FH0U
NqIIpG+pXOc0enO9bFeQxpZWMlrmDt5+SGZNs5fVQGkB08tPyGBwydsQyRGsZyKg6rbU++h878pz
9GTs3BirS8Z5pir2OLezaC36OqP52ajo09xJgEh1BsdbAMenv9nHBtHItK0wkmZdqgMBHqn98JlG
RizyoFfniHRqam9l47YszL2GFlPIKOKjiulaCw7UZMMlVdngQG56wwOy7TAeusEPzFOlFw+GV8LP
7UfHX5guv02DrZ+NrGJSjRYYqOcoQPhXc56qZHvWoGn6IKJxr2/HSQ3dk4zd2j2rsPf1TSY1cP2w
tK7zjKTK1Jcm7rOEdtOIh3QZq5Ui3MlU+wGA1ykanUmOr4G0jcu8bLrc5t0roy5j5EMC6bIxED7i
CQMzf1X1xAQZ4Q1g9Nnu6veA9izOa0/aa/huvfQHYzNtz1nJ0PqD1zq4z0dnMn/RigGHuUGbqBMy
v8Y5g1YG46nr9nQ5lRaydQyt/q0CZ9tOnlOK8SDG1JrC2WVZF9c5mXtu+VwQLHR3z9dhptVFEeDK
/SR0ae4Q3q1DgUYPvKiOFHCECwQFcjlokRVbkMRpQf2h8SENPj65Yd1BZNNVTtNrNdQg9Vy0ej96
XYRvYm6yq7DI1bE9d3O6/qTLqV4SU8GH+Emz+MWCjmEG+SB+67h2Qj1IeH7GpTlzVRGiQGHxo1XJ
ikOvmdLyxEtGCCd62N98wKKxHiY9jRmqCn/PgD5EOd9nbc1oiTANdHtsDJMn+ZCBQVQm59H86JEq
znki/UV97nzL8WUpUeYdt2gI6le1wZ7/qFKnCxGhlQR4R97YU3ObflBPEtvAw+wMzfrl+buayFuK
Z3ab4vItyrkhPLbyFqJsp4ps0iwv7dQ2b8MAQ1OUIfYCYGDIXUCtei8frBhD6KIk6eocHiNmkBGh
z+GtWJDZHgGsG3OatgwvqJoy452oUNP4CIgjsBjwyssb21TyyYHEGi8WO0v7tmWAWZ9uOtX+reDq
qf9uIknXO89iW86Z5xCZi9VdfO+NyVqfq9IMeyFq65FSGiNEeShNj0cbVSVZVdvO7L5D7aQ7/Tak
QvPhuEmwMLEhGbPHNXPS7Wc4BS2rK6y0f7tT5xD4WoZSFpIvOxz2VbfQkQhGNnKhmPF92bsySe9J
V0qy82bgFy99v2YdWCnjg8tiXdg/Z5jgZcuDwQ+9EzGWrT3OQVRmrLI1QZARLWF9K1LNqtSIrMx5
Ht1Y/PNmd2/QazHhPV+nLBvgxJbROB9p2A3Rsd2csj2j0jDdwYmUNz1xKvfP0+BxDY5eMunnnq+X
XYQ0ffkpNseoV5d8dz4611X50OmS8tYMqvrjOfiy770u4WSOwaidO9hDxhT04L2ENEy11/7VJvYZ
+rCMgTxWZgxhT8Hhyxum4nKDdctuYKQ4uE1/3I3uvZPL2by+O1A665W2ge+j3kzRJAJSl/XNVvnV
H5AILZwc0U1gD0LaMs4VHF5/s8EEwCZng/RPjsgcfYrciAh267dpdRs74+qfo93b3xNRNvvFsa1f
n5WC/84XGZZ/urhCnrPhOu9hSbi2GdO88FivkheaDfrjDZtV4kzbAWYcNb6j1pjrI+OyRpwm/auU
ZEnWizNujrxjmyNkSPch7H6Lnn4st/7sRUedKT8+hGqLgIk8f4qJTTOivYvHRN1lc0sLaFeHWKY1
3ENzo0zLOBh3CJ3m5NgOwUgQjWFY+EuE4pdbkmvVnSxtgSyppecOFvY8oj02+UDRI3NXpatzGIQg
9Hor/RpmG9AHGgOBFg6bDOrz2Io5bn924+p+i3BWM5iDRIeH7iKTudRJ8hOGOEzOUTp6b/RHZBzZ
uQ05+tplbh4hTQZ9NgKq56YVwXUvr65h77eDiaGtYsM1LcN4LuZOyujO2V1GBBmBA/zWqRyfRbBH
gNt+1LV7PoXX/kpufmDRrQgvvREYAOzF2ccWSnaoKMicMAquFcRCL4r9OsoOokQ2QRvYp8QRbXsV
5s20LP8No7//V8VtGx8HuJWXfYxBa7JNuNiAy2T/5OTAaTTTh74EGWToeS4X86GdGoN/NorlFUB/
esrSuSlpgRb71hDooc/NLCSDtGjud9SEc/BPsJqiHJiHyqbxAhtCme4x5GKsPdRFWbr+FzmLDS9V
vHl8eTI/OtAh25DbkUTOL0iUtUF1N8Wvi4VpK7aslUNRihVFmaxc9UBGhiJ9hQqFEdI2y8gqXK2d
886s9ZfbZP5PurPpUQ1ovPNNZ25XKNTG3kVCu/11/LCdEI7HgyxcG3XVAd51wVOYtPMDIccVxqq6
ReRjIQ4+EoSA4yWxaIR+S+DuDWlgwrJFPz40t8AU4Uzy5aDcfDNjiqqsYs0f0YwxCpEOggXXydkF
XVhi8y9R/T7jiVsm57RWClWFqRdvP6Mkc+8Vu6c7iCzSlLC8C5inKKB4lUvjnwkAzZAGiHTwjyIA
WztsSHa5Z8LAMrLXHSXzx8NuFWcxNmT/sV1xVifx2gLppLV7swepw72ZBL0iriGN7lw3Q6coJwaR
cBdwaaEwMHV1irc29QvlU3SwwRbBvETXR45oYghcWqyrfjD2N4M1bUS3BKugPcvkjpIFXipLw0Nt
5JrLMrTqsUYpLoDiqCAIw2pJwpBAy/pIadxeHKbeTg9Q6Nl7Bv/fH5Nwc9DJL0McFcy83IObFjmq
uYU5YDc4O7Lq49BoagEdzAIdawssVMRNNQ8U8Yn5SGP6owKU06vOOu7h8Lslk81RxkPoFe6uXFi+
YZtfZetSaERJKn7qOJqQ1FpVxhd/S/nM0iyPwdql/6Kxdd6Q5CTPqpRoDaYFtd8tHwb8y7R+3xdT
rBVq8zkly4k2wP5Zmacufhg5uVOeCOsveRe3VfQMWRHUBOkNzuBDs1Sh59/0cHQsO8hlDxU+WuOj
dJdo/6hT4NscBKohknoNSDntwmnrT0u8R48ebycrxkg28/1VS/MLSHxgWNY+N0sRiLF6LVtJRT+w
sm4hSlj7QURPeRLNsrzVDOlh6ouFTDyva+WAdi5u+YPzfk9PlKB7eRjKCWhOLuzwItlF5z6IJLCX
YF8qtLZ2FZTazQq8zDfvnB9Jsks6z67BNKN0EJbfK0zQ5TpEIkKowRK258gdFjT+sjNvjhOuluF7
QB7fYg0k/co0E8BHjq3jkb7PSQyU0dmXobQCjVcsmT+RTPhKToHnS3M7cMS9w8Okf2SEuvGmT5ft
e0ZDUR/mKGR3+eiL9aWRyYBFOlmsehkZU8Roqdou9VcS6lqfeLaCY3ANnE+1zEl8bCvO4WLu18jc
6rEqZYK2IwzuNW4OhRhLBlgcm4gBbqAIuzolXZnFJ9V04xWW6bLvZPLS32LzzYQKWATvziCXH+Hs
uFi0IKbao4jLzRZbs6cvy9S13LecNPLUx63nYGCvyJhCwDFBz4q0C8pHBJnNclhVSlQZZUc0v8Gm
xGTsjRSiRaJjIuXdaQLRXu3gfm+hqp/bpQ4YnxVYoMa+p1179DMmuh+mqjGoYbQzky4u1tQ/XJ0e
MwiGkZ++Fv7M/ENbvmsGY00IYJum4krgIDvSGQ93Q7KmXGphBQpNXYUBAzi5/xLutP6lfu7Mw9hJ
MJtEqy09OtIf65uGt/Bvjaau+w5d7CBgUpw8B7Vp0IpASq7QbHJ25h9GVb0e43qpul+8wBppNh3q
djAkWJB+y208HOIg7H5NXI9PrnbNNxrcLirSPUK/NHsqWop9ceNfmwnm6LRycjY0hvHsfHjd1SUH
9cwtLcYys78DPAxP3YTW7LeUrXFuFlTR7gG9XjPfteQK7m97BZVZNHELqgDLCx58xEQz9DegyeXy
lzIodE9rGhv/tjNGTE+OJyXnmtl1kKtAw49EUgYeSgev7IK71UZLeUAguMXk46wqfI0mExLr0XII
XHbuBYZvVLpBizf5qj7LfdHdqQ6Xub9ESzUkt4or2rkBI4YA9cYZHj72wtU7cDvW7qnyI/jximYM
zCOt1tdmyejW3SicP3U9xYzmjVMYXw/N1FucrY134DLsCU31sbUjraihQ9chnTnc93h6nKyDljyG
e1InJNgen7q0yOKZwmEQ2O0BhwZkuBLnWTpjeM9yTKqjWenji8oDCM9nnBbhmXNw34oB/6xzyVwP
Fd+KKozH201bUbna+SbEYX7r5Sq3l2zpg/A4arf8HS8oTpo+6suDFmX9tzJhGeTVGjTNg0msAyCD
Jau+94lE/g2ykf1WY0IL3Bk3Sl97un3GvwsUbd25gy5DYgxTuL2V+J+QYtTDQvkZRYa9uCele1qa
1dY3OkL+yznl1vrgymBmdqVe0vLedUufm0un/vTMeJS6OWxyuer32jhZ0u/QoVdgkfb2S49r5509
TyJ4T8sp8+5VvMP+GLHb4KEMEcCcvMTfKTQ8z1fJdBSYLOYNhU+PwA0UTJipPkeNjSYEDaM3gQeE
UUK6Y7tbfpODyFgMWeg8eB6wbMXu9SJsyBDR0/sA5ShOA4DAXsxL6XM2ZEP3t2G9oaeEO01of7x1
Ow6O6BzuuesQptZtdfAr6YIFM1AWaNxrEdgK+RVLvYM/U4tpreTvCR7sX2ZDgYnQJ9jw1TFWVDVj
G9MeGGOy8r1rVzejCHd8Z7xb3a7jiOqr6UtieoM8Uu74c5+Mepeu3YLXzFSMghqnTfzw5bCFhRpW
zXRBIbz4B5MFJpSjDWre3K/NwALc9QyU2FJM+YU2kU1PQUoQBl6dZB9Pxi7mzg8l7Q8ytb1+0iBV
Hi1zA0KzkUI8/gmnHeB4Tce1ZxYVBOBwXHS6f1omQD4PmJUk9bLfJg8ucOVwW4blWt0rv26ZB7/w
dh5CV4rqxQRiDyTlU9YMKBkorywCytGkLxaJs/qAGPd+Li4M0ZEMD6c/1itaF47pOuGiBV9gzrTY
yA0RXlS/kzbXqYvyUFlD8xgzPAWlf/Xb4LnTNIDMyjiWvcOtUfZ1+wdi3QXeQzSwZc+xJCzurU8J
jGSU68L9grw6/bku7fDeJXA8OGmGAViW/tU7LV0Ws5rKevULhLDrPdQv3esyhsMj+uertdosvs59
z0Y/ZeLuwzP8J9WTIWi5OiTeMnyDWwXcYnCRaH+2aMQ54QG8q7jN2jzamxjPhLgKnN3G0+k9egSo
tn5LFtRRNGF9UXVNl3EvT3D/ZcS//gf8W1U3MSjSeGpipEpUHQjtOcVWj0GlDgzRQ+n1tXdsqHgR
waS9QhTZu8GgnyoqxuZGJ+2+nV1XyO8W9pro1T2wir7fU02etPX8z0Qm/q7deeKYEF5btCrtnsdS
pz88rCDfidNKhIiVh7nQS9IlOohtxB4qvbH7lnpzvLsm8vBJIGVv1NGvMiaU6jVK8xKtXHQfrLrZ
frQy2sqcLZww0wMyVR6SuEHhvIUO6t8pC0jkb0UfwIXPJv2irB5lHmNKIOWprPClofhHD5mV1vCG
kq00V8+GrXMePfWW6tZoLrB/ry5FeiTtYVoGT//clgB4sB9GU13ScArxjGZX5x1kEgV94UAh1fgf
Lf4yHxH3SyRV8ABasW5grP36R5g0wW8TgYQCN2Gj2f9RL5lPA9m2nappohw9VQn6WZHTS+mDH9c9
KW/0dzTfYWe2Im1Kxk8s8yj8Q1lLbBYirIe3MYvrCenIEMtiVe1MbL+nnBG9Rile8G2y2DJfubcU
6mV6cJ25fmPCQejc7f7gyUNrttI+LnE9UPvKKQsPGSB/RQkWc1axKRB3SOmtX4zSWuJiS2D8SqJq
FAxdar5Kxrjqr93sgNHSjxumPcvrMtVVF/4DruE9tPgvy4u7bTO1N9uat2T2wC8gDyPeZKiYKhKi
zDokc+iQtaGvAEe5X0uluQpw6i4ZrCaC+sa9s02Gtd0fmvB9ruaZ+Y2pjxAnrqoFPK1ynI2BRNv2
DvEr0OT0eBDA/5uyPCS+1HeMh2mBRXmST3Tn3VO8lliKQKLGoYjGTW/HdG9dlW/L1SUdOS6UboPd
M8yhNf07sJHtW3We0rlRrX0YaPoaLsCyNGehrpJNWGj3xbg8lEe1wljcQKupiZDARfxBPD/RpkeR
eOQBtgaUDm0rNEgTyJOXdSM8gwo9DEbIGvFIjLt8Xpxt6g8MtafjdzI+xDEKZforCDbsBkChqNCH
0N8oxSvCZ5ncueP5ZjsMM+qEq7RTOwPto5sKF/suIsECWDP7ipMs/i3cduTPoNpfa++697SxzV6M
sE6fVUnJXIR6H7EObGX3smBi83KmTZOp3QLO5cjJwVe4lND8TsDMfzh95+qEkh7LIK/EBCfTlMbL
o6C37PcqIwqcamlLHprdXZ+rxrHPte8J9wBFPczneMjMf8OMIyVvoxX+kOm12wc8xvSBBYlrKg36
Lrp4Cyr8Owlz+WfoSlwLexeo6FjHdfdKrKqi5Z+D7TGaoOmvcgCuYbPMw1toZO8fSUlDOVntpr0t
mdOGI0+45LrEU5TQ/HtBKQRHcDNlD5zBDuKvkunbaAk8p5m+Q/RIJODg8lnaXw2KSASLrIjh1gud
WR9kFGUYRyrmLby4Ln34cziLVN5ydqn/SB0I53sara0+z0MkvgxT0CL0Xe24vLdTODqnRvTpYwM+
yd3auLxYvgiiOuUCjRAlECBFmNoQQo82dQ3vPDyRM3an3oT6OAiQzM99iKpnbSD27oE63dfOTXt5
12YxqPYaTEHzqJMlknelCK7C7C3z6mNvqN4xInX7H2zE8Ef0ORQ2tIEQzxDF1c90oXbif5TRf0EC
rsvbrUfGIvJroHZXRIcXues0K0Tvl09kXDXbUZlsedGO8YKbCLbY+1HKMngP13b5tYeentEpbVOd
h/1Ey4pgIVsTBBRD59T51mXMIUySMrY30u3d/Q43zJi+4K+2b4HoEESYdsZ2fy3M1ttlSmrDa+yx
+eH2gE0zfZs6h3aSMwLKRgfl0XcHLguEVOUFqkB9rL4IvoBeWuYGbWtLsPoSp2lR1ZX83tM0QOSt
XOvmmD6aX3LP1p8ZlRwb0ITYUQzi078+FRI04gKOUyCPNupLO90GlbdxKp5gfoLwfvEMfTGeovW+
x/yKRS6rOI5o4rtDZkcT5lU6IJlWABEjd8IORbgFoYtrgnTM+BS61PkvmdZZ9pzgGkLll+jq1QE1
VE8m1hnhDAGtjQB1dxDcYugsiaVyBKKaAZPqWrjzKINLGNQo0Tp6iuRgIfayYg6r5V10kcI/t2ET
gvlNyqMKAze8mZdxgrKpE/lzks6ynNXQ42Wtt60/eLKJY07vUsyo85knSLnl/pzU7sJHi2kEcG2D
4eKB915tbHI4gkxEC/vH7EOhWp8+bgv9+qJ7Dotb/PAl+vamc/QPqp2B2CXIruaxQ0Cz/qONE4Ro
9CXhQDkYaZ9wr9f2ccJF8Kn9FfGsWKkl8sD39fxmwyxEz7ejKeXjplH/SU26NTdke6m/XY1BKUew
NHM+TEnwMxKOfexcyyIcm3HqTmrepg/TmuEtafodSELP9nvjsv6rkKnEV6PU9izqxpkOZHRbH3W/
i6o3SU30FpUWDWEk0+Crr6frUWCTcigw3Yme90Gphw4QbWXezCtJOmuILOyQ8TmT3HIWfUZkTaC4
kk31uZZ117wF6Lng/zlX+7fZN/VHN6TGolVct2fQYTmxFHfMNFvlpuoCIQQQH1XrEJ1cD7tuPgFA
/kssdeZhCfb2cbUlDl0cZwuKF6xx7z0ZdCUaXZ/oFkaNWkw2tum/VwaVY7jUDnJVrsZfLttbHhCR
iu8E/J30KbyI6oCZgxwDod2kgKLWXyTE2RAvYts+kdefMXwvdR33vFJiPqCNqL9QI6Goj6a9JV6V
6I4vLF5KnogoruZzieqpQii+dPOvnXucGsztgjf6zLQuhkCg7XebRb6gPTHNLbqlir+OtRE3MeEy
4/3eD9tl3qVklUApNazdMEYIDTHwRXI/ryBZVvXY7WP4LX1Ep3nC7GNCdKUG6nYyDD0IimJUU0DD
y3tIk/4Hp8ewnodSev+R2zH7R8PsJ6YCwdEzNVNV17ex+Q0Ke0LN9g2Gz90jzCLTBME7T/4YFEk3
WeLT+QLOYyL38ROADOqnKrX44tAVj4aawC3AaVOqpaXZZJ6EdfOHE2DzckxhJru3pFZAGPttdgte
HEQXpLBD9xqSCqD4miNooNzWlDIx6/RDEqLO4sibSBFtZkqqvOl6DhzVR0v8ochlq39hW6nqs4hV
e498KsjAF0k2YtGizZgALM0FcGWeL0u9EasQtYgoi9hvmallQzfxi31KNN6ASGR/rwqrBwWL4J73
JdURBfts5d0VS/7VEFjRIVFIgo8u8jOwc6Pr9Gn09DK/wlbhMRvSa7SB03SefOwDsXbHLRHRj7Wt
LKHDVGdPJcwTtTzCpx+TZzG1KF/skOZOYwUjji0tcqY6BQMwVr0AObpqN0DhWQhshRmLo6sk9X4y
W+9RLHv1RHJPe795MT7snANOdm8Dtr3sMU608KjS1hbnd+GGruO5j4Sw0EacxnaOyhRp7xYtv/eB
eXzyAHqLXDYf0jDR5sS8V+VsL8jxvdl7Tu2Gv+rs1X4z4OnBDzhUr5klYWG+SwOUwXSK9FtBdYxx
1EcJBhXc4c0N0/xSh7nNkdc71Kmynn/FU7y7dICong5doyaM6SJOylNTMj5HHEbp+8SStinVNwlQ
yhX/TUs1o8yEtdb6wRmzMHtDo76nR3/UmsrLbYhRCMY1KfMt8Oy/gOyW8XYvKTigGMJJvOumHKbb
mpMwOmxMn/jOCG9ynxf4/Ktbm0M+/euoQVfPfmIzmJvU7zISKk3TbzedMyT7WQSa+c/XPBGAF10N
1a/dxnK4sZOug8sK5lk9ZJrwz1tS/zgz/WWvh4N228S8rexpBhGLJI7xZpCI8DlvfrvfLWkXlQ84
jPBb+TSouLjgRBFDeOz+1c8R5GHLygW7K6JuxUJyBPmQzivgCdYd00Hg3jpEbJrcJQOG3bOTUUCO
UY84p1ozy4+FSlc5nbe+An0z8zD1IJDEZZ73TIhvh7J+M96OlTiDJkB30X5ESsa/fEw03BeTzl69
aRcMNPaBPC0EI2ahfmipbLh3BI14VkZ5l5T2OSyjUD1BUHGHsSPDjyVIGcFZsccflaMUgQe87uzW
iWT2x9Rz9bvjAezHGmG4C9AAsnPcZLz8GWpN+ajDBiA0GWCRykDzM5ty1zjnQn//Oe2VU178bnLk
BRLPfCqR6JOIY385r0tp1KMwkuiVFFXBm8oA+hBP4AS+mHLCdUr6j2atJB3pp4oV+LiP3LB3dYIA
CPEkpwOBQW15hO6Wl33Y1/k4rvP4au3/77vAMx9zABV3kH4Nl4mBRsRFze9NilpnngEpjzq8JvP/
SDuvJkexJVr/IiLw5lWAXMmWafdCtMULDxK//n7U3DijQrrinj4vPR1T0ZVslzt35sq1GvW89LI4
+AzpSMiroUmtDe2sMJ50apK5iSppxgy8BVjVUAOMPiOB22RL3HuOz1Jb2H/6IDiS7JLKGc920nWV
yAtsSFxJilvRiflCIZ8CtVIkwv4SBCRuSz+ldd1rreZP1+k1z1MOUO5GoCp4qpMvzkgS0pe282kR
9SB+yKRmdSaH8mT2NdDpMxrtCKjC4SM/NUpuArb2KxAUIgXaggOVniM3UPKKofle3W9kg2Qozeml
19pdRW4adhGp50FSQT98SErlHC7MygyGNq2iEDdyS3cBBQSBvF1entuzI6a8uGzevyIIiksEIsvI
KhpK/BaiBepy0cyvZCVz5NjvfgOg5+3nATuFJDMwGnWRVYZPIwn39SJDBaR3YQfTnoMCzgQH5o72
KHYmhe7G83g4gdJjnyWg3t5qr1ApGVtV5RgqGWcAdGJ5hAAmJJ9F40K5MSAa+3TJurO3y1Cd/WyK
l9KJZblpv14UCt9k0y9WRNxL1Z7zTbWWdlkIQUE5lq01o7gjnmxoQiF4kSJSkS7IE5CuChQDwC54
mkl0bJba53x49jieBk8wX6zn6cpSe++tFA26ninfai9GLl4cWsvbfdGWybwH7uqDptfrXzTxg+Ch
P4QsPDx9PDZ6kr+iyyte3EM3Yw39ylRLZ2QgYzrWaeGWXIEuJ6g7QCODJAQ5QXNp3lNul9My+Ryn
XeI9mUkinEF6J6KTRjp0AZZk8ncr12A567Su3xY82n9mNBvQqi500XPQl5pMKx3NMTNwyI1CtRKE
8TySqPOzz6zqKRMlT0b5xCpPz7nqk0c5iafqz0lq8x8ZqWG+oDyZPNLJGFx+tFpaGq5pFed9Smqr
m4UnT7F+66JAIUmhQr/wpdhCvuki1S+QSOg5neNmyquozk8peIFCWZ/VkkpKddICf5Xpldk7FoWo
3DUbGV0dE+z9kzQQDbmXLGj3ONY2dik3gUWTcAfCYlBuU3Z52ly6J/oBaJvoYCCRVkVIh5jFoxo0
oFhVP3TDsM4b+kYs/UD+2lLpjqWxwzhbEEq1QsKRo9cwEKKlnja0goWqEXynbyACF1xZXb0P/LNe
bZXmPKDTWincqvRQBPu4SVN1K7bembIJDS1hPAfNYLJxu5jGQIke4J8hOeDvFp0XB9BDYL4JKFoD
miCLjkf+LmdbgwYHYcWrpZXpDq6zxC2oRWUwQtBIQ1IiBKk284ilBNtCYyyelwkPJ05WSG3QDktF
kB098UxvjZeDyVNThAFKBLkebDRt3zUHYPkQmbPxcxNKE78H91fbWqg2yt6vqBkEM/qJw45LLaBD
o7QlnHX6TA6op0MT6TFt3tWWny0tLaY9kZJbo8x7uDnVp0tH6W3IBMtsXq5fh6dpH9hhItW/uqZQ
DqkKr3ViWw1Znu0FoUGoqE666OEy/UtdPAG1SdUvEoQSlII1QeiOpKiC8hOYyYCGagMsgepEgF7A
xMgUCckNwqty+hQarf4zwdGAAVGoURh9q1L16XTIHwG2GYnTlYDRwYRTfp2neVx7q6TTW2MBV09Z
LayOgIULESSHZYtRGecgnnULRs1zGTXr7JTSkxy0pbI9n33Rt8hSB5Lyoz+p5UY+kd3/YgDrkg41
AETRLvtLbT5HeV14G4tWSbIXuSDAk95jZlHQdit8kdSqzdDz5be9JAb5/qVVlJT06YGRAeHRJB6r
qSN7fnGshfokrxpyCyYUTLL8EsmhDxW8KBNcF3EHvkcYGiJPFCPENTGvH63OPid2GbAqz3Up8cq0
yhqqgdQwg288MM/VAtrM5tDKRlG5Yac3LWDlWvBXdBb7op232YWeLloRJOHJJHkPaZdnBd7Ri3P5
Z5QLfrHKzSI3wadbvEJo8NW/4VJq+IVqSnawOflmG5NsMBSTEloFMKb4kvVcgDlddGkQr4MgEutv
pki8TW6APng3Cy+FstNgpwuWWQQeAWI02KNmGok8BIKTyI8/Q9TS+QNSVxOfs6LKsz0awEhMlIpa
VYfKKgC99SyZuKJbyCdmlwVNKV7VJtcpVDcVSY+2g/HNSatATQ+kzc/ntaID/hFaRacfwFAzj2a2
plWJFM9at4V0uv+lmq0WAs6tox8TJLgD9edHclUZCkOwJJooc/3KI3LVuE0lE/xTvQU93IQvcpK6
KUg8DAJxEme94L/6fTJvMmllLmvbZqUm2Jele+ykpgzISEQcBJWQ0ScU+snIzxafgKrdBbpr34VI
xAEdsk1XCFbY/nxSXWAgZ70ZtSJrA6W3QsviiBBVYFhtYvjNtkuKi9uWKKCUALGoCnfIC9JNALTC
wqvF56KZC7rx9UTj2kpsA3nv06jgTVDc3qhUSLIFphS9e0OEQnXMZK41sOkEWdZsKX+47WUZpb8t
/ws0XROLfUs1PNiB7J3JhvvHHM1030mNTIdSszWP5/o1sy/nlbHVBLe2Dek1PG1LR/EXKXQMdoaa
4z6dUma5s9If7I84c0mABDIcC3SgfudFndcommouTX2XX9q2mwMwX1I5CaR5YE1MsHR35CQxLdSx
ZcY+HrkRIsUn1g36K7ndN7se1gweO764gIHA4qLUcvoK/vDsJO3s5gPwuF5dlD9yJ8zzLJ7Y8rfz
QAJOFIflHpSmx4KkZU2bZwtz2Zbqzt4v5pTQtlHx/Hi17xqR0M5kfxu6NN5U1GiVc0Ibw1ZS0yOI
vieleY7Ul78wwlOVMgCRmTyWHo9PvlLrqtduIbP9ZOnSb3rXj2agTJBkj8fCsSAEoSnQsMgraubo
vOqCVYmmlsOlFH4upWfZeDOLCRPjHYIJSQRiApuwRswoDbpJV7IPUt5aKIvL0R40al67JU2l+rJM
lmAsHk/Z+LCPDY22IiG0VptEZfsoP9bxc+z9ka0fZbN/bOXOjH0YzuiohWgW9EkpRfuq/CGHv0xr
30+JdE3N2IjEXQvihFolM5aodtXsFS6viwsMXC8n/MbUWEarnwtnLziHSrQ3wjdP23nqLzVbPp6u
qUUZPuFq9aFiO6tWy3R13kHzdyyKGD1fqv/ytIyXfiTvErQKrVYiVmAStBMJsgzzi6ofHw9laraG
ZbsaSki3gAoMNNorNKDEwm9IBGm/nNhew5RfX6D/jITAUpFEmZMzGgn4gFzIRT3aD1xkMwpna7Gm
HffxSO4uikkxXuNS1MG6fRwJDzlQzQii7IN8b8IoG0E5KoW/yi6fMHRzPQzDkTUcjGKQSFGU0Wkx
2pMkBpc42Yf1huxGWG3MBjpnUIR9/vWikbWjzgVL5ryX957xJYbgW0lN+0xlJgCBaUEG9njoYzL1
8QeNzta57tWL4PFBQS+7CSRooSZT6vWdUshprENM5fNjg/fm+noGRmcMCQxPr0gK7VtrIX8/wS+Z
mtQ1J2d6LD83HtjooPVGQdK08JN9DItpCnKZfjvQQZC+WQtI9SwaMOPz3KAD4vH43nfkeMeaisGt
p0iAvcc7tjFjSaQ7JNlbJ2FP+yS4ugMUe/QDQN8nvMTPxg9eiu0mXeubFNIm0uBTOiP35thUTWpy
Q7Cn6qM5jpRAay4g+Pa5EzRuIKClQn+/dpoa6nCD3AxVk3SZPgMNZZ/RHF8k0wN6WCf7on4m5TuD
My3hkSZ99WbGUZ1DqwWgL7EnJngsXWTIKDcRzugiAZYu6yOXEAPxKkkwXQ4ydB4i79gKbggEmqP2
We9epeyJxGBEwqYxFqb841wkh2EtAMBcIAnLl2Q95lqbTnzVzR01+qiRM6zD8HKG+O1yaGi/vJxf
Q+gQLAjGGrIXUjZ/PAU3TnEwRmytQK9jyWhnfPRXORygWuoxA4b/TOZnVpa//3sDOr9/kIaChmn8
UiJlCcRIyy+HjiqeokDULXx9bOE9zPmwdxjDtYnRGIT2rJk8zS8H4qGZbm4C9Rdj3qmx20HeTVl8
BRFIW1gT6/T/sMtLzDA0AjBrdDbI+cKAeGovh/i0a/OvkCI6wtC8Z+0FEzKkH+cG0skpdbebA8lg
mUYDhUCETghhPy5YRUNLQU2/PwhQStcpDRKcSZArWzWYOJP3LCGNLfHaRCID4ZCPlszC88rOL8SD
6kPADrGUF61gDwcotX28gFOGxvNonc6x6ifioYFjYAfbr0C6Ev5cDm6yqi+W6fyFPUMmP//+mDFH
d/SF5AIv4rN4kKt4ltQvFvETHPlFunps5+ZClPUhR6DKMulRQ5ZHS6X5YJPAvYi0wRv7WosXdfHq
FyXESirlGfnQZuLLY4vyre/ApEFsQ1aCR8fYoaV0uFdqdxEPRga7aqIKPypPN9/SnlJPCuvXk6Yq
2bqibLdWq176RbavWKpkQR0YY6tdGlHS6iW6hGeeH6VP5xqsOxxu2ho+kVlT599q+l5o0NbqZQs9
xaym9GELnbBLTS1awewZfKXRPJg4afcmUqEXBlosdrysjXYiYJqMNhRZPEjdy+lrFOMH7b516nKX
T2zFO2eaty1MkeRZcIfSWIiVcoyQVbnF8YI7PM6lea7rbtivFfNs53DsnOnU6XrYnfqL+3jtbpdu
cCNomps4SYPA7uNxy6pYRrbj3B8MXZjDgQAHiDBv03UAfq1Svj029i6G+NFnfrQ2mlKa/SVuvrY/
lD8Bptdf+1/Si7i25tHcc9SVvGp9eBBn1vd04782r/m6nLh33uVubj5A5vnNu1XT9HeBuauQXxUg
8AGM2h+6tf9MOeEJsUhhpz3rTr/IP+3CQ4q2q7WqltEWRNbj0Us30YbM6FXF1CxL4w958EhXxmPI
kUAIG/3Br6BwosPqKdC1pRqlX6SU2i9szzDE1T/QoljQOebUSv/lb77AItHKvpYVkgQfv+Asa6Dh
YR85VJXA4So/kbddeWeni7QV7erfaJYGi6+b8awhrn1s/N5OI+JBeluTBm7WkV9qQr+PKqr+B+VU
vZrryrCt0+kl7f+Y+eJ/svS+C6/mOaDqTvuK/r6ns5lK5zz1+HXaJyuho8/JPH16bO/2JhnSRrwJ
SHRqXI+jdT0pwJ6s2BcPjHDd6N4cKmiYIfJns52wdNdRkP6l65fLmMt/ZIqkc9CrYopP2hd6RuPH
z6h6RRcuouVN8PJZkYhukRlT/unuCK/MjvYNDINKGpeYFYxqXraLsC5pYMm3SeS9ep4MptwN/Grr
5yVM0Q5cX43QrUMrdnOy8+WU/PgQlY8PMbcNGUpDg6JNH+2ks5y1GSyt4uHUJeHCas9/kBvqlucY
moDHK3tvz/IC0kRLQshIG++kVD5poFkZt0r9Le6haV4CnMy7N40e5sem3lOZ41Fd2xplu/rynBdq
EouHTmvo+kJZxqb8vFSF0xugil0nK4IdqedNX5RHilpPaa++pEm/ieC0suGZjtwqBQytQbI/Myw4
u06SQkuXuPchiw76+uiHEiyGQtk7GRlEGC4ozHjSr8DUFjLwRruQPVdvO0DZcjXh+KXbgJ9SLdwX
piXKZD+t0eCMIgqBn5YEJbIGr7FS75q4+SxqfWSnySm3wU/+gBB5lRXqN2qD29AM1kmZyfQRK0tw
2f3E3X73exRuAJKliAhbo2CM0JMMuNeIh5pYYtZpcmSDrVUnrNw5riYBgob6jcJzj1zlR3+bNxZ6
W7EgHbIZvK7rbpF1brQHDxwVc6jvHu+g20P60djoMVvSyS8oii8fzJL+iVzepMauR2IN5La4fGzq
/sAQDtCpCymibI0cggIVpJLT0HOgL6TT55FjfAt20HHRMP92/quBaYolyyLBsyWOBgYgug8bMtKc
DN6jcCoG8KcCNKAV5/Gwbh0LM0gIiye3qHiNIz6ohZJev2CobypYW+SiX9SoWy38TPEnovS7pnSR
wrkFbYouD8Hn1R0lSJc0b3gAHUrq339oGQttP+xOP/VQ//l4ULc+jEENzwGgfrIlmuOlgpZas3ws
nQBkANmwk3YNnCKFSStLJkoD0hDAfXRiGLPgarZ0U+IhMnLNcaLGFbIlMqCJHEpgUHfGG+JSS9V4
rY1vKSCCMPxEFySEq8uYPk8lmJBnvz3YlM11XiG4a5MS4WivnAI6CIsOoRDzApSdECel2p7qf7FR
eMUZKqGMBHZzZAWKM4nSdCcfCOpFkDEqeEL5ZMvPj5fu3om+NjO67dWShnykm+VDluAE10J4hNUV
LNhjK3fiUuZsCGEYEft+XOPNqz4XPCjpDpHy+wI2UohfawhVT+kyTn4DWJqpKerqYLyPjw3fOwPX
dkezeMnJvyvGRT74FHDVVH0yuqWU1/PHViT5zp68NjOaRUXPla5PJflwymA2MD3FydAic6uS7P+A
CkXRo25XvILKHWTe4RoCynQbG3G4uUBRMPE1g7HRAUGy3lJV7h6uhbGEuFqfaPvvfONwAblDroGX
Lyw7M780FBcK4sZ9PPjhvI3MWQZvc4vrh5Udm/Moo+ixCglgG31TYBUnV2b756Ocs2NrOnv85iko
qokzeGvUEmm411RTJ73HM4OPuvJttNK0tLHFxiEspKVwmvUviXLoLtImjp5NfW3pE/burDCMFapF
KKjwkEW29aNBxYvOYCo76yBLjVvAAFKFxyJeQeQOJV05K1pgJ82bqki2Qc8vzmNilu+8awEpm7Rk
Dp6PuHTYglcjtmihMSP1EhzT5rtm7WlZnanRQgISF5/tBnjPGRZGphyVAyE9gl/sL1uDrikIoQrI
wxo9RZjyl6UVzuPlvzczhsmrxFIQEuXNO9r7GZ3TQHkk7xDTcgOUSqyIH9cA01uA8QHKqiSGaDb+
os/DKbnmG7TKcBFACi4NL23iqbFYe9srNchb3z92jfwpL1d5bNfNnAQjLPhbozm7FgStpQAJldUv
snSrhQdJWPphNXHk7lxKADgI4nmcEbLwCP+4OnTf0CQlxf6RnklH0T6JPVmV8iX7KYPd2ALgFTPf
hmvH6fKvhj9x/d5mkT4aH130+UmrW7gz/GN8MufFBZpzSBcs9Ruk73YO6k/yplR/h93+8cwz2ZDt
K9xPIozjo9MQImZCO5niH6FwovEwBNUGnaS1hDRlqk5z56QPwQXHDmShaozrNOh39RfjYvhHfQu5
pBquTued0VmzRI/drPgqmBMHbcreaGhqhJYKUm3+MW+GYhTsMqdNg1Af3fwOVKKPD89tWlMBeALW
iGQN722i3I/7BiyfrMODEh37y85fJurq4m/V6E/LAsbRa6NSZYcXP59fdH+XdKSQben8M3LgZhJs
WVhYwlMFKbIHj2qRC3bRLegUDGA0T6Jw6qFxs+YfP1UZvWeQVISfP26iY/Yp+MqCm4fid/F2dptV
sgaN9uYBVZ+YnptIa2Ry5OU7xGNRL+yiY9V9VZD0bn4/nv6bm3L0+0c+FXI5o9I9fr/aQjpiFjaN
wkX4vW2+/vd2TFkny6tzPyrjkNVsy/p06S/Rse4+q2W1M3NcUqpfjqHfCRPrdBOLMyZT5bwQOHIv
i6NlOhVaVwuxx5iM9LQQz1kCBWnBG7jPs2V1adoVfZ8TUdbtW00BDkS0gTvAG5Oi/7iNxQsPUwjk
+m1jo2Xidgt254reh3AStnZzPLFEclUZHtQkaMZhcarRqBi2vrglY+2cV8IutM25uAwnbrXbnfHR
zOhSu1hGkEYCatfN+uzES8Cr8tT79nZzDyYsihqgKob46eOcWaGRioIaitt6RXbaoXlpVjk//YO9
hnJq8+u/3YEfjI0rQ+Qr0c3rmbZ4GTiWLW+k1WMDt9vuo4HRUU2G+Ogivq9L5wa2uQE+MLEm8q0H
+mhjdFwL0YIiqQvErfFCX0hKUwv9N8/nDdP32duHtsfIOic8kPTedT+tozfrVvSgzI1NM3HIbm7c
9134n7UzlY9rVyP9W6RdJG4r16KuYNnWOnSMifHePppGVoYddBXydXTXVBCNskOczoW1bm466s+Z
PCOXNTGe+6fq3/GMLj2Iz9KmjRgP/WdPkSPYxlFeCs6Umbt+4mrPm6NjBYUx3cYnVrByQfM4JATx
E6fv7WJqO0pTKzTySPBiwCXcYsk7WsvGHQ4x/SXH+C1/snbySrGLufwZ7S/LUSYuramTMIrGELCH
R03GsmwHdv6kuP70PE6NbuQ7+qKNC/q5xG0/t+bpean8IPy2T0/qTLKhK7X1nXWAsNVqHH9yfPe3
JRlNAjLArEQtH7dlcYrUUAuSYVs2rrdOHHlVOOBI5mg/TXiV28fFcASubI3ciix7CBEi2LAdFvHi
xktj6TmnZbBU3MxJ3Mc+7K5/uTI28i8nzVT6oXFqu3peTt2Qw7/9EDGPBjLyGCVJq0IBCrBt2Ymh
m7LvO+fs2rzLnfDz43HcP2a6boAeIQlAJezjCsGHkwrCqRDBkMdLGFvc/Ck+5FvPjib8xqSlkYtS
BRjpAwVLwwGrZp4D/9f6tPbsqVM1aWnkoiTIjsViGFPntqtqFrrEg466KRfZBMD1ri+8mryRj8rR
pkn8Sz74qLOj2sN1aazr/33qxh7q1FwyU2NAsCOuzqvIqWfSHxtCr+f/cTeMHBJ8IJYUKQyonMPj
MKtm1i62JRt1qYndMDVzI6/UIHp/8mJG1HArJjSNEAPa9VGcGNBd5/fvAo0LK14uNIpuMZ6zM1y+
8ooivj3lee54cVCBBOwSTo5a9mh1gOpTHqXBGSOBHWHkskn/4ph+sDFamD5SESAz37c0PEPOrJ7N
spWwmrp178zXBzOjZcktBLBoNBmWBeVeW+TyQ5NiYu1vy28A7a4mTB/dCj4cCGEfouBdzGjft+sN
OqNOhK8OoR+nmSSxzSmTyq1P/WBydDkg0qVCN8XAlL1+HPyqYJ9gkp81juis/0z5hXv3HuVgi9cN
OQ9QY6N5lOAGjLLWGO698yr/mj+dOUXG99BBtW9iaLfZvmE2/7U1Rlt3aI8aef1uK921MDc/d3ij
inQEWmIb+cXbS3b2S54la/HJe550toPbHt1WH8yPZhaJvpLeyHfzg1tPHOCj76e5mKPNYAe88yac
1PAbbywCdgSpyfwCDebnV7GuLOlSAkUfkxvO6C9/yl11draRfLfhOJ7w8Hf3Kq9VcKEkEDVVG130
dUX6va5iaZumNFkHlPX1o8YT7EvfHTV/XaVHGYSS8opE7qyj5dsQ9Knx3nlgDg/m/3zCsLevxisF
RRjDNStxncl24li70w8arLuv3pK6qm3uhI1nZz9EccLuewvheJ6v7Y4u7P6sCVBiYLdyhT3M4qUT
Oqbdb7od9+pG/hTaKRTaiNc53r7+DieVU00V8O5cExTOLJ13L6XQm2wI3C/MPVhP3tYa2r5O8Bo+
h8+Dl0VxaZ5u0G5DeSx4Pu3KWexMOaq7R+vK/Pj6EKqEhBvSo9tgo+1rZ1tu1HW9CZfzubRbIM77
HVW3Pz1b77SY2OP3TpVm6SotnjQ38N/RmmtdJouXijU/Nq62rLYBd763HNyIPJOfpt8J7zm5m9W+
sjhyWaLeXnwlrKUt3HroFLudbbx0iyGkOS0r++LysCRhA2vV03nVLYaHrLfsbQtC958oKyazYj79
PpLvhMJAXf4zDdropoiEkObinmmwltrePFLdPzbrfo4KDMEWMvWnH9VPpOgXuY2uBQ/6gofFxErc
ifQ/fMLIv3VeGMGNxiecncRBm8DJtt5BXvV2tDxtEaa2hdepgOLeU+aDzZHT4blW6QL62CxDns/i
pfL+0KZn3gGu0r1Yy4kxDtP4YO3HSAOjVLROMUtp+015CojLz2yy3LacSUNT6zlyKTVa8WkiMjCF
45TtKluw4YS1IUfpHLS0VxPjmjhF2ughUELG4vXDuDp3eNd7BBnpumV46cHDX/h/9Qj9sHKjFwHv
LKNMo2HlOCzDM/S8qWzj+bS8OGDTp6LoyY0yCj0HfRhV8NicwaZ10h2CRu+r1zlwEa3zqQthajpH
TulcD6zxBi6i4SJqV7Spocbm1A5cVa688pYeTkA4aoTYuW2wedAIJ9c1uap3L4UrpzDyVKYPjUGp
s6oo8r7nhWCZstv94KxUB+pruzoMfsByhMlknjLctQ9Oyjh01VEuRPuJ9TWP3rrY4QpdlDZ3/ufa
ASbNrO9J8+2BvC0tdGVn7Tr5pJdOb6NV386MdeMku2SHgOtf5gCv954+8lTIpJuW1rIZMvdT5Vbk
OA8L7SjOpq7Fu9EtqGFL0un3IKwebXK67OOoiTtpq2/7n8a7x0Ct2EUjZDmZyL0X7F3bGu3wUmg6
vYL95D0NKL2c592iXaGmi/8/Lf1DPTMWyW64FiMONJQxs8cuZNjSt+v971BHWx7u8AalA8w3a3gw
bRLHXHrRFKB1apCjHR3pihdC9Y6fsonc7dM+PA5uERmD/V+9hK4mdHyl4usl+OaxRdWdvGr76jnt
cHuyfPJM/bvHHjBLWhaAyAIuG+3KRElIMF2kf05rtDG30MbjL1i8Vct5MOeB+3jJ7kZthIw6fAwq
nJb6aM3SzvDTE8KOW8QT/5wd+ZNSr14LR1oUG+HiQre0zLfZPNhmPDSFhTYVs95bTLwT1BCGDDHf
eIKbCzRIKXpqW4uTYbJDwb3acGU5ROlTr5N7F/e1rdHkFo0pJjXcU9vLghf71rLPz/XstP7/eAcN
52x8EK4tjUISSAHPlRoxKmMPWfz39tVYRlyo5qb+U34/7Yq5ShHAsy/PjxfzFrYxNOVdzebo8YOf
gTS3ZYSIgx6zXUtMqj15TvnHWPu28luc1TCNTNi8u4Lg6AZUFLKeYyfveZ4Ul1ojc88Js3afrX2X
VVzQJy0+/Y2Dsa5sjVZQgkImLPqa3bIciqHh72oFoH0iiL13Y14bGS1eq2mlFENI+H7mB9dJWL/Q
CPAeT9yUmdFaaWXVDYoww7zF5N7bNWzwM1DcEwf87v1zPZwhTrl6EJeXXKZg3coUdtt9dVSefDcj
U9Uu1M/hRL/81JBGEWQtd7LRI+L9XkNGWrty0Etmt0+t0OSYRndqyB1nUo6XuVOHeN93B7d8tr2Z
tC0+P16me/lxeqz+3d+jOzVGKzOTfAZVOjTb7EI3oLwQLAne/scNMfLE2amHaWnY3ND1b4ac1OD3
GdSUGxxW4cY5XQ1odH9mmVTpg6Ikt/Rwp8VL9ftlNzxSIVN0YNZ3+mxh/frfZtEYvU2V1pPqKsDo
UHIVScykdr+Gwc/2JvzRexvYaHhQtYgKqWoTWYAxZtpIYUBO1ItMmbDbxUvADBvF+VmDAugcesO/
v3HQ3OLlxXeOx6mpvRMAfbA9WsIKYs2Uxgh5+/QlP8hu/NTP4OS2WxvDmg17rZvOk8XU3A6e4tGI
RwtaG4WSy2dG3G8o+8KXS/IeGZxNejjvdIJM5XViMe/k2K6HOc70VBDbyVrCMI3ZVnL8p3y+Xx3c
fFcd3pa/Jub0jk/5YGvk8qMe/LMaMbjGRTOWB1u8iWbNUps4fPfioA92Rl7fOp9D+HgZ0xfIw7+K
tgAsoF+tfgP0nX39Ks9h20Tcj+06BVVT76ye9A7y0Q2Q/mOYZxXGtWydCyZTbXZpUb7FSbyYWLA7
d7QsgV5S6Vag200dvuHqDgjB/UjKpRqO/D9ll3ibP9W7oUo/Ca64P55/bY0uARi+FWiWB1v2ewo2
mEF9PUR2Q+qJmqxjCZOPrHsbEqzqAJS2wPuJo/E14aVsGqmUt5Fe0QLpCuJXI/2jG5OkE/cMySLQ
WFCTykCr9nEim7SJUylS5a26aHnJU8UkubZ6Bh3rynNyjY7IFT6xePecyrXN0eC0WEUBJsGmtPeO
6XPz6bQSXcV5RTDJLt3Tp2SXvtY7xe2Wjw3fW8hru6OF5CmSCSgNyVtYRhFsmFfa78cG7oWr9AX9
O5ujaxzFGN9QYywIcDEOfMiG4+VPooc0S+ae2l3VLsr8R3MSVrn22SycEgngKfz5Pf9y/Q2j6x0C
TelU02GwFW1vHT/9iF3fFbfD/QR5J260cyhjILsJ2mTq5N/D0nwY/+i6aOUGUblWkbcIxrrxrl0p
G4mW5nbWzpIZHMIXR58rbmnj7l4npn5qU43uDFXKZZoIhpvqx/YHxLSz1+fF4kBh4Lx46WZTVah7
1ZHrkb573ysHlGZsJLRleHrZ+qJ3fhSz/bfEWcGJwuWoczOXw3v6qZv9+l8n+f3TrkwHNczU0oVJ
RsyJOq0w61f718VhyIJ8Rz+J5O1xKm0wsafeE/VXJtVSNs6UTwd322EymkMsSrZ96gVxS+gEDyls
GwMHAK1Gypjp0CiFEJ0obdg/KElEm3a+n+/D2e/fpVu6SDV99+0/E/tmuAbHsca1ydE1qdTwoIc+
s0mtFnhFti5I89Tr8llf5vZkReuuC7oa4MjdIohWN0HBAIOAjPR8++q/Hw35i/hTWwtO7jwe3ZS5
4edX6yarghGmIea0OJv14k7NogkL77f5o/kbOVWrjVCd8P7vblRt1Q3dzGa9hhOQLEv7DzpEEzbv
HnW6WC3k1lSaC0YeTiDFAm+ALm9PX3x0CVsn/wzstlBcJIQfz9/IEq1RAKQ1TR7K+HRhaiN/JsuQ
wlon+fQ2hxT/TcKj7lGOWz42Mo7U/rEysMxQ0qbxbZxQ7cQkl+JcPb19AnYT7QNq6DCUIYhgr+HV
nCHgseyWL3Y3k05Tb4tRHHVjejSVlmD4fmIop7cnZ978DpweuNRp3s/MdnWCZdq2/yTb7EeXu/48
ruyJdRwTYNxYH02v3nRdfKoZePmzcvOQVtp01rzayidQGVbjlvNjNzsOhZrllGX146n/xzKoNwrc
NIAr+ujUh4oQIBMdpm+J8hO1qjPc83oRzKI+BCdsmp+qADbJBHLjFYTW5aARPkXF995Ue3Vw3j8B
HwezkC5T4h2nmQw16SATL9O3M3pe5qJCrBrSAld2L3Ck25ffaTy/oCETL3p1ZS3ibbkvCyrN6lxH
5H0j/e5TV15W9VMULk/a4fGWHEWF/3wbHZimqcE3Y6mjbdFFfot4opi+WRJK4UJmynQLnTAd5TZS
g1M1ncFH3EwFrenE8fTli2PKnkspqYVuaelber4gx5CcZmqJco4pLR4P6508dWwIl8GRxhbtpaP4
TLnEmdrq9elNp0T1A4W7TDjQugOXjvgJnrViJv6ucjjxO+SW1vGqDOZCOe+5D36ezwvaeozISTy3
TyHWX/shilHr+LO8UZ9p8UWQ3qNw+sdP3T52gu74+NPHfWPvS3L96aMlQW0l5upoTm+m7nTnlA4e
VDNnSbcVCaeehGh1KmbZsttPJZnfiWBu5swY2nEVGjZuWGrCGFUo38AHerptoBEwe40Bb7bOARI8
G96ty6JGun5W/AoX1duguIMGZk1y4Ce02NUmVFeNNrGMY1zAP3Nx9UmjOwfEXxC0Zz6pnjsXV3Uv
v+cr/bA4cZf+zP+oS27udE5704KOs+fH66Dc8xx0tP1nOkZbKJBqIyik/vQWrfRj/P2L+mcfPhtP
+irdhHb55EeL2v1DotBepy/hXFvt6HHdgxHh/89lZypBOU4cvk8F/suil5423huCLVHILvWlSLM3
FSLMYoXcF4T9yEOmX9pWEj/VIXKdjgJFOi99OTy9NH0qfoJnPv2SKVbiT9wn9/wGSSpNodedN8g4
TrwE/AwFhuytqYN+LlbZCWH69GdVi9pLW4pTzeLDnh9tTfiYYfFRFdKZtNnz86vwxjobyJ5XRvZG
R7m6MkNJnudiITmGgHaTUqDxmJSJOrH7xo+cYcphXee1DOJThYZ9lMCRL1Is5U2dvcmJo2uzMnI5
kmW2VJ5LQDoL6fKsOsW21J8UaWmA3ygpjkwF5ONI+Z+PoL6lQuNqKPAYfRy6cgkuspY32Zvwf0j7
rh3HkWXbLyJAb16TTqJcybDcC1GW3nt+/V2sfe8dieIRMfsMetDAVE8HMzMyIjLMWiuR2bFgJ+ZJ
vs0BxtgT7DoaG9clryegUKoNwIFmX9L68UWY0zwYUUwjATcSFcUpWBfvuazkCXlqf+KJmavxe3qp
MCvhfy7ImdEpyBmBZHkQ/d45hyxhuYH2sFIHfSJYaDlccg/M9NCmPAQXLkgzQE7HCAB6pUhduOow
6MJzCNCZXPi3o41/245ONAZgDiPs0d2iQdUZuXyCsy+MKrVs60xpFr/1CIKU7+eFTOGczceEMEBq
aI4WgdY32qIr/S4az+9coU/tkCAwQQiwKUB6kqjCHhSyNZESI6PIUmg0KSr+Z4kwJ4D9BgQ5xqVv
hYJ/gWJqMIHaLZ21GpX3EmFrhl9l4AskVJr0RGpAAxZ58qVVXMccGnqpBMfOXGxcLhw2Qg+ZvkPW
b5g8cHDz8Q2OQ790vkt9Jx2ncFoC6kXgJBQpsOYRQLUX8EyipKukcintnVBQwFPqNGGohRjNBTVe
F7mgO+/rOthisK0MNboP2Zck4/gXUKViHp72yhbz8ZLPwGdIKbN124hWiMK23rOTscJzkZQNeg0l
ire5JsmWhojnfBnmPMGPCSxGjElPW/0iEKEWjjLSxaKvUdTB5yY1AEUKCRhuVCr/ZN/wOZTFciR9
anOQHDGq+Nm+5oboqDKjAiyNiHS18O6Z9r2OSgCwBHwPBtQRBk4B4lkQXxa1x7j2yMEjoe8vZNH0
KEpmBw4xy8VESgsytqjTB27/+L7/vd5ujTrmNQVg06PpE7DOf5bvSunz2uXlEPzStvb63uvJGh0D
1Zoi7yl5x0aQQ4lRsFxNUcaU1/D3hKhn7fd4VC0M8WnbLcwgSmcReVPV1RH/rHpyPifqOVNBqo7O
JMuy1PPSe+LeRuHCcOiJQY8qvn3q94AKGeec4jgXJn8Ddxwpq3XoPXndguu5vxa3YibZA89JBbkG
wPQFaTbdjfYlIEQAIISJ3Q0HKvfHBzEdooQO3EqbWB83zeF4QkhzW61Xs7VE0Hjzm213u50BFor1
z1evkM7qVLIdfsOnpU6KmZtxK39iiJimKlrgVTkXTTTR670zPksVxENkzT89vdBGRkQEVGA7UoH5
vxDH3D9IbkVPgjyZDWUpHEWDtpDPfpnwEIJM9fH+3geStzLGw77Sc1DauDHMinPxIjuvc+JXCzdp
mpr5zwEK3Aing1QJ0FVuJVBgNWsHLqUu8cp5+jE7q7H2ALT8RjV7I2j9gr7c50qwHgGRMcSNnAyT
PaNz0W24oqYugM4iXbUeqdd6kIjmn5X40goLlfnZE4JtGt2UBBoM9nZtDlvwA9U3kCZg6qA0Y+mZ
Qzv44yOaiXEUGhBfMIK43DTC2lsp/YD6v5xQ1CXVQz025a1MrF8XXb9LSd05A4J94dHnDggLPLRu
BYlo3pPKzqEunRsbXWYFJUfKcpdX/z5kxoquBE32jSv5FNSwEKQkLd5uaKHgafDISsSnv6JoWNrA
OYt1LW5iscqy5kunUKjLBhySmExhj+gWJXhffzGqnuiqJW4WHspz1wohKYB3EC8BYGyykwWXc9HA
Y4GR0ugiyPIEvNsfq8WM7iEAZMbcICqcwPW+PawsKiuw6MauHYnFS+EXW7DW1sTzY/2xnJkbhToq
yFOwHDw5/tp/ryyELAVt0AylaydlagE45+AI4auS+J9c3pM8bgyGpReu1UxWSrmROTmwju88j5NT
194ZB2DtA2wAv3XIwK+JuSZwtqq1cvYR3rTnhWj3b1Jp4vhvRE/MFVMIYlm1EP36SqvPov7cquB7
XAlEM4y1ouMTPpEudwnyDQX43za8JmKAS61MZAnL1SbTtN+FzOyM9t580agIVwcgUZwSCFXu2r6v
rMQBXOMCvc07RouLSi1LdmHzZ8XByIyvKpBKiRO9CphMdtjYde0QpMqs7tcCMLlWYbXJ0njhYs45
V9SXGZ7DqDLSn3/O/2ppbBOWVcfLrl1buayWLjaUI4lMMF56qJ4STXDU0iEVRraJi1lQh/DOBfC1
H21ekPTNKRe+Z9rKPvqqm++ZeA+w9QJem2JdG5PizOsuQGuEAdq83wBdQ6qz4Bkn5aw7YRPXC4Zd
IWxAa2+Xg5mfmi3NbD4EJJKEXf9vgaf+Iwtgo5jhQg0BWcdbHaK6io7zMPLsTUx2A2EYvf/+3jxH
yE19tytuCZ5yLmpDIeEfeZOceuB4QkOjT91ug3VTbQB5GG68xpDAuEwT31khP+APwLKPtMjjNI7f
NP6BoV9jZc1WG3Qy0SSjLCnRwZCtdck2dKSFuOfvATm959dfOMna9F40OHQTeDZmpsFxaKDoAaRY
gvDy27XUPfPOjhPOlf5zORyM05ZCh7d6Pmqvu83qzH/6B19L1JWjf0taS1qyWuqPm78a/+zgtIM3
4aRs4L3Qs1lhE7CkeilBAIs5clENJAvY1KnVA+SYLdasFh17cZdfSoZ0H9WJStReOmbeQjJ+JuGE
u3H1QRO7gNyI77cljlQA3YHzxlCMLigrzsm0tlJsITVSoMZyyD3RBTC7rTLTwK+r/BTyDkz1JHKW
qmIzr0N8EGAKQBiCrATg9m91GiA+XQ4gS8+mVdni9dIcXtgnX6VfWy3WHAeDmPTCjZ1zhdcSJ26p
T1glrrzUs6ViJeZqX2JqPOnfkZr3lnKY89uNQgQHQosRrHByg2pkeBuhx3bnvMEBfiHW+HOx9zDv
qOjtPiKJJnmHkkYxwBxAG00izMFdHnv+eXMoiCMPHMjvEBLe7nA9Mo+DAxRHXpmDWKD/h7MC96N1
1ZxFfjcJ1rEcmqwjgS2+VIWlkuRc4IsqNYAMAdnGwRVNrJbQiKCoTiC/NwWS/4KgPiBgjmZUNTQW
/P60aebPQmKzkesB2QDAASfq3Qwgxs2T3rMxa2u45TMYw2PH0xr6yPqbQBz5rlUffJ7sW54Rl9Jo
SRWk54UNn4vprj9iotJDpoxAdYNn19K5llVFXjGYVuiInGr9MfSOfV9qTOoD2M3o1yye+GLBLvjA
v8aNqWFEfycoK2C+Aec2+YYwG5hoqPANKIUacaQxFXnDcOk+2du2HRuhhrEF8guTd/xvFj9mkoGf
DDrP6Qx5Vwpy5dIiLJ4a6xIgpigMupiNrn8I6nf6KSykjmd9FIKc/y9vcuJ+KfF5J0BebaGZtbgk
T6FebaVVuhM176NYcfvBosw9WB/AmmV5pP7ELJm6dOTjdk63Gw0EQKfBe1UAOO7tHSvcombjqPTB
4XoG77V/lAod5G6sa0nKPg637jdlcUtMWrNR7rXUiffzPQG4gQ2kepxqvL7vvK/aLNWSGKMffMXL
PFn3qoTOHtHXn0Qikt5HMW1v78HrRQpin/uXTb2geXPWVcZ8O/ggoHh32IIKiI2VWHI8289Mr7oU
9SZh3yQMg3YpWdr10VJPd300KsjtSQyIJyYxNagnsyHiaKT3Wt0nrtXvfCKDoXbPEgk8cf+N74Rh
GfliMc8BJNjbQ1YKNKByIeXbae3qAv/lSoRj9awDtoli1OITnao+BtzT3woYhds40EDgrYq8Ghdm
pCw9vkdhk7Vjd8GMx8uoH94BuaEMlue+ywa2UplitGLoY+uYgbAQYM08IzA0jkwMBIxAoxMN67iA
48CXHdhNZVGcWnFaqPfekzx8PzYb498zWQ3aVSQeSoNIAPHt7dayfC3LlUBFdlhnGrqNgTJL+Hrt
7wpu5bMuQZfzwsN7Zv84FBV5jJIBAAJPs1uJPtOIXtgpEezUobJ6Y3HcaEY5bwRMLHBRBr2T1BCQ
7odNorE/2Qa9H4j30FesXNpPyni8hfMLQqYbkRRaQaagnnmCEKDiIY/vSVO+CNI+Gawg+XgsZaac
gsS0yImw7cBRuGPpYuK4YMs8iG0MhqYFqTSJBJdq22wBxrrFm3ogp4Zk+lMCVJkk0atnBmny8+rx
V4zP96m6XH/E5OJ7aHBymxofAcZ4ncc0Vep+PpYws5uoEaJ7kEZsysHC3KpHy9YS05Y5GrU6OO5h
7QMRtc2P7oIWziwEToNHrAIYVhC2jJ9x9XQuEifK+hQLKZr4WaIr2WCKItMfr2UuAruRMlkMkJh4
jwfnuR0ph6axuK3jRyrYeSJm16ev3GCWHRgYl2Kx++IfKj9Xa5v4xLoAlfKQeTEi+1A6C8NvORyD
fJ+4F6bEe2gdtAuxwIwRQYTLw4gA4hLNJZMMa5H6SpOEYWy3AqmrkAThqe/eisroWDQOesel9/id
jsAgQhBAiZE0xstlcniNxIJXUEwT2+8DIORGGcrGJmiSfDUK2QVFuTPEE1mTI+TlIu6YIExsppS0
AMR8Hm3EaAH3QXJU01+PFeZOKyEMQfSYlgQMFRZ3q5VpIvWl5KM/CFxJitt8NkX5/VjC/bNvFDE2
PmBOALn+aakyG3F3GKZBnyIaKzzUhJrXVwZQcYLhPrGbDbWkjHcxOeYecL3QYgE6OrDJTs6Ky0DU
AhKHDOVvGCyMfVOAJHPJj4ip7wFwHwiGH6/w/uk/kTg5MdThxS6kuMzeZN3mE/wQZoNu4J/AaAjI
ztRjTb5XavilpUu3feb0xqQfnBpQBWl0BE5Oz3f8MHD93MbrRntXNoAScgzistpHZSqBtthEfnft
sFA0UwAhHo5UwGPjVp7rp6LsdG1u82aKYrfuGeDiGEKS/XQLSc272HIiaXS5V9YyiBWkGSVIqv3v
SNTONU3Ofb9w05aWM27vlRAhoNikGYXEhO/VhF+JCrFlR1t4KC2JmbowkQrZwmFyO9fHxuMAiWhF
Dz3CvAkX3zceK+N998e4c8CKR5FBhsH68+pXi0KcKID8Vsyh/uK7/G7E70q5r9fAQD23JGqWVPAu
9oE4HvV+GkPPPBgMJosTK6+sMvRd2uh7lcjG/8hTo+S1FzEhGC0U48UZp/tEyyhxpG1mWQSSMCy3
p0Y7fFYC17qwUV3ryYDXHjh7QKhzkJC1wpABf8GIYapJjtpE54o6RT/DUkR5n2iZfMNEcxofTGwl
GMRsTFPUI3C4lsWk8lRgdFhWJyzo6biHNzHQRNpkjzNJapxc6Qq7MIDhvlmCJZ2z0Dc7OrGYdOnJ
XCqWhZ37a9xrou0MOSd0+daF2op7ki6LHIZjyP1oRROLieG4kE3durATZSeIZvNKsdCeID7mjqWU
aJslS6nARbWZxCiBlAlhxUFtuHTHUNoQo/30hdez2Ai+MgzdYGQfIPwxi25pNAYShgpV7g2tMsLi
lbmLlnCc44TeyKCITKgw8blVG6IDkYpLm3FPMQCi5IRIjDU4agXYxPY46Es19vuOeXhBsDX/8Sfh
7v/l0q5sAmL4vvZDp7S74jVEO5wdvQhIScZjm3qwl4m0SzYgTRss2eCQKHpskWbiGZBEwR6Bfo4H
Pv3krtB0wwWRopR2Vr8GtdpoYnOOMyLzC3JmXAao0MZWAgkRDYY8JnbBq2OZSePKDoLTwK0k2y12
UKSWeN0CWgc3XoiJ+oIWhkFdRkF1Bpynt6KQE8nBDshVNq3XyMF8os9IMlzLty+7oMCE9YfFIvsC
dBmAjZnuIVFV/XQufjaYqcX03NKA4lz8gc9BLgpMcIBMmfZQDHmvCE4rVnZUqx7YP40415Otv5G6
X5zsCoCV5qBswmotDCvWIy3y7ZTG7+Xf6LUIFxzCfToSunb9MZOr7Q5+0LSFXMGpNt8YJATsH9pc
CYCkEYah4kFIiL40T5dIC0S6zVLqZtSm6dEILHQAgSZYcOjJ0TBlJjZU1td2IYL1yVG4QY0zEFo/
1ml2xu2J6HTEq3jsNESAd6sBRRtzTg20NbsYCgKGIPY5KtYjkSMpYz0AbOfKA3STRNxB51szRzN1
Cf73gDQfcvviyZuA39S1mnpvj7/rL+t9u3wGDc2Y9x+fmPh94irwmA9qKWY7u2CIeHLAB202hc59
AeZoBba+wTU9nvSZ2ubbgdXaVGe4QxSQmF5JidaGGzSD12bPaFn57Wigk+YV8HLqzvAdsoP6+Ftn
9vD2Wyd7GEdhGjIu3dkl2UErkWB4R9Vg7BwY4QJ8/ZJssr2gniMVkcT3gvD7oOxW+ERNkWX05TQf
OjxZ3yN11+vIWYagfPgck6eXnULeX3zy9iGYjGqr+5ePBfn3ndgj7drIzIDH0fj8miSlKIXvEjkX
OoRpYBkI9WEVo/0wLLQEhAKuJpAWM/aOuiD23nDdSp3cjphTKpkXlM6uun0vID6LSjBprmJmqTOJ
u7+Ht5ImURoLJkreL7E+IybGQXvv1c6o9QGjYhXaL3R1iyz1JyAZSWxifBsT4wVR6Y0Ka02W8tT3
syiTvR6/9cr9KUnciTnjdHb8nGy5Fx4w4sPqFEGUB3uUqxUUzv1WAqIdUTYAKsaCZ5pipwBB7XYz
JrdyYNB2xNT4ADf/ZqpN4pGK34Y1T9jkLQyysfETkOBkQcXvbRSkMsjLjMTfgBWeJEko3wUcKENh
2YT5Mrzz0/ua+qrWgSGS7OODk9AN6xycPUcik3bJiEq58AH3HhkfAKJUpCPh9mGRbvddcH2FHWS3
tyG+j8gOM7mX0HLJ6Yf/Nk/r6GxiVhCTx5/8/nv1CyjepaL8/eTWuPFoTQLbMGZL0Hp1+wUUFQW8
E8e9/bx5Pez8zSf4d/YHlKp8cso2pmnu9XNPLOujXO9tK9I9gqbf4+r58UaMxzs1ytdfMTl+JqrY
1GEj7AMQEIsXqQwJEOIWjnvuwuE4ceIjtgX6wm+XitaDTCrKrLf9QXdKSY8YRX+8jLnjvJYwudJF
6aSiV+S9XcaAnBMiwnG4uKHpMpImhHhu9ossyfex41i+/2dRk/Nj+qADxnLa25n2vNuhWJCSTX98
fd29e+rhku8ucPFawqinjqwHsnbWLrlwm3WsmoToup0yxPYAaYn21afVOSCWnuwxHGv/Juq39nhz
5iwrN7KzYSQT46HTDCFPjQXaGJetjUcy3mMwvGeYao7lhWOelYMWa7wd0C4LfrTbYw6cYQji8U5l
yIWPqU8ZwRUtooGi+n28ojmtHQvrGKFBoxcIH28lZQ6XNb0S9jb+UEsEAQODItuSBhnQ/5WgOxid
FnsXjZdUid8cdlPRNse8PhYxu2v/rOWOu7nNS1DVBj1oqIH87G5jPAyY8MXNlmp1C5s2bTBuasFV
4E17u+Y7PLAS3MMEdKR56K0fr2juul+djjK5jEKV9lQvQZDT4k2loM6fVv/FuYD/EiEuTOc4UXSr
ALXM8ikdFb3dhLXGRGgedfdCsJCunUJI//nGaykTJ9FK4KDNE0hBqmgbj4+T192B1g/GU7ZqyKnb
nE7AjWr0tw+eJR800TCf8Xgr/+plU/t8/QkT04neicbhCyhgpr1uUiIpMDM7wzic4KrMYf/EHROy
/QAhzHmFPopIXTAdc0f5NzjDYS4Q/Q2TK92zmBz80/+6Q5N4mhA5fH+8wjmtvJYwWvarAKjMAtEN
OiywDNGz4Gmi+5wxSx16/8NJYprl/65jajCEmJXKCFL8YBWT5106dicc1icBGXH71D598aRF7NEA
5AEAK+q4l5jBWLCPC0v9C8Wuliq1AYhdZXxENdpH5UewI9f497uJIh7efhigBJzE5F4wTZfXktvj
XmB6u0wEw8nlda4s9YvPvKRRLERPD9CqkNbAoNDtqUVhwHM12wzodwHuNXSyW2P4XFuHO6KD/sxV
C0v6yNTV0nDZTHbzRvC0ugYyt0QE5edgc6TwTPHDDzflO/2UN8TBoBy/Up7Sz8dbOhdaIEgE4y7c
J2p6EwWlmSKouLQc7BhNTH2i82gKCOoT3snvYbCQvRm3bXrbIQez/BhBpfFIvt3WpAfLT9mygy33
Camjc81kWsYR+pUKjgqXWXG+NLMz+9i7Fjk5yaBK0jQuuQGPvU0PjG+0C6nu6h3gVYZrk7hWE/Q9
LPUMzb46kHUDli0oVDFWPV6Vq6vQskkYyI082ENoKJGRdzTpwlSLuRefIi29rWsd06rrxyc5U39g
EDL8I3V0xVdS3VrpEiV3BrsByYNIkkZHE7HEq039y6hK/ASGXEAAxK8Ou3osefZcrwRPzGgRNTnN
ZhDMKk++xYC7JHyj0zePMwsrXkJAmwtMr1c5UaJUcgRJSUZh7rEFJbzwk6Vm1B2Xekum2OF/7nHs
7KNhBSTEkBM/H2Kw1o05YbB3u1LdGMgirZpLblO6iSlG1TdozWbUr97QP44xTES9yszfQK83xwUn
NbtgYBPzmGHGRf17aV0dK5M7nN8qymAjU8/JRrXiPBUc0EuVldlDvBIz3dcyrXmlh5gk2zWHPict
DEEChDdZea5AYPJYZWZTUCJgn9EZhIAaaAC3ylrWDGiNM4+2GbJeU/rJ1S+Hz3cBQ6OHz/X6tAa4
iuFSi33J9x5fQjMbSmbI0aGMOuVPy+s6qeuKamx6YG1KyFSBW7Jy3L0jHGVgrBSoCggU6YnipIXr
5UUdtDYiGnhiUVU+mQ08MUkO659k9fUCUnP0z1llRc4r2yHe6sNaAThH0tyXhV2+j75vP2Wyy+gw
yKTIDVv7mSPcAeAfhDHwgEMLUWyORHX02nx5w4zcvjycj/lSn+p9HxOu4vVOTOygTAH3tw8hXrZf
+1/M/qsHhhijcMR34vbrhT8A23K/r9SeeO+/qNY/Xv/8af9zEhOLOIR8KYYVTiLrX+LqkEsLtfIZ
Lb5d4MTyVW0bSS6PBWYa8NmNV4NXh3H6qnLJk56gzLO11NXqW9YXqTlGJbr1pbeSJ9dVrulWKtKo
RWBZAnqKxotUU1wtVkI1ApCLVK6UyPSYQyE8RckmzhanjZc+YOJZh0qmhzbE3nLkNdy/oxjjaRdu
tV4TXjN12rAy6wyLuBRlzsRmNwufxoCSN3QhM8rdNAjNgPMVGZefU/ACQHxL9fQV9bTCsOxjPZpJ
7t8KnTyVYkoKYjaF0FYVagLguffdZ3O+hMdLaq3XpqC/REheJ4Q23hAckpoZS/AtWcSHm3FKtx8y
eTD1Qpuk/p9tyfXxOrf6+3t1UUgzJmh2onoJtJOZbEi83b6lgr6HDSfncewGoL8LXn/pdv/FI1eO
iVXqPE0TKD+1en4F3kWO2EpUjTVwnAGlf/qR9K0uYcqfJYxtHRXtuHC7Fz9gvP5XH1B3TR/HHk5l
BAMEEhmiO/gPbIJPAOxoZqsnSlJfdN3CDkS7o2cuvKDvPfPtYUzMW9/LQtxQkO9hvNBpN3JmM4A2
cRI1yBfekfeYc7em9G92/GqtgazUnTKa0lyPUdLb8fphDRaXJ52x9ioLR6ItKf3i9k6MG1dmWV1n
EImuBMFgtLV3dkkzxgV4V57Q7rTdxhoMt4WJ/pfvI/ctnpbm+mfSyLdbPDFzUuhQoNwdbztADTZj
owK6FWir2OKgR3DrbhOqkvr08gJqCkBI6FxPdPAEJsQ5ZAQt6jj61Wrh2KcA34gMbz9qYvrCJM7d
ohk/CkxFB+Qa4duR/jyZXwSGz3+CzQe29ze3fmyF/p4ND2z+n45c6cCgeFQcjnJDwu9iolXbnSFh
1tbRTqfutCXUEaqALju8Sxeu2oKm/xnlK8kOkHWckIZkLs/XyFcZfZZu/MpVg3Aw0obVH690pm3i
Zoen7W5FUaZenEFeob3mHztui3iQmK2BEt0Tlnh2DW3hUGfebLcip1Gb4rFUGEFkpjk7xxQM33JW
/MHZ9Et2cyE+/FOvq82M4v/nwcZZrd2u2Q4pORwSAP66xNmaT0i5JSIBnvIZarTIYLF0lBOjVSld
mSrjjRJjsypNBxP3MagYhzUVLuZRxtv5SGEn8VcoO1lWKJDVm1rgk1e4qJwYKD9hoevTk6R+yee3
FHZMs3+PgDfYLKgtN/sBEgCJQGQzsntODlXuozIIEkRJPADxa6Q2c9U4hbuTfPFbFQRU6/C49oxq
w51QtUhxdXxDTY6js1rJw9izt9jIOdMyAj27+qSJ08pdXy6qAJ/UH/kQQCg7mHKylgb0jzrGF9kj
RXdW8RZY2IrZY78SOzl2jAbGeczhKABPpYlqJr/FfqY6uRkz6uPL+9dFdXfqV6Imp55KghI1CvwG
8I6Pzdf4OKYR/LPqZ4IpUBw9/mU2lwJasMat3u9ZDcXfFBVATOkaxfP2hUMbLw2woIb8FBU5seuX
2ngL9oKlAyRIO2JMAIjdW7Ff2qRx7x99+cTjsZHHdjwft3btsPs6pG2K4Zbq8zM18VEB0M2LFiZ6
rJHeRi25k+S+Io9hEzJS0hixIBvl4PZL+rBHRxqmOnTMsKwSFM827ucqXxwfu9cFmWZpRZQ45FDH
gdXbLxhytmykCgXLmo60oKrWtUMVKu3Ee1aWSEJLkfZYJZhxTbcbeyNxWmjKk4ZpAy/pbY1iSfgT
BGDD5jdHSoMyLoi6t663oibb2wOnKhw8LK5VaVM4bDayutkBCwsxi6flC7fq/n0NYSiSwsKM+a9p
hx3TpFXRdFiX46l+TjDvqi3cppnuyVGEiDoQTgswhpOct19i2q8fUIgFvMY4dP/+7q4ASzCQl/4g
12SvHofEeLyHMzYKnfMAEQMyPuYLMW55qyAKanZdULkD9hDMomgY+zychpWolQb6fNM1Ue1Ab8lv
sMiOPOOF0U3PYzACMEEYW5jOMTshXhRULfR2UFt9q2eSCGiifVmhpQu4r1L1BcAGkmRLScV7P3Er
dvz5lUtuWNZj/RxikTnV8bdTCDK3gatSCyHcPZaCcCtocvWCvJAaD9Pq9jOSbIl2QD4k3FyAk4eZ
P2VTqp+lefBBBsgg2zhyMx/WW53dgH7QBtywaaeGuGpMy2pMkBqdKxW/rNQ404QmPWZvlxpZ5tQb
EEdIl41TxgAfud0WsQqGKBO8wWb6c7LJc1vxjbD1FlR85qGBTbkSM5rlq91n+DJXihbqxlr1Mecx
xfEVEVPX92Oh6vcc6eqqMlbn1UeoReZjVZ8zhcgHwhTzMso98kTT2TyLs5hLBtt1XLVSDg6HfrRg
Q3ExxiHlBWEzD4eRIFhhgdGMkrgkTF7vihOgCpmiLpBsqU0GkDyoAIXHw0lSP1Gje5FxiiCl3CF7
UphLvVCjak1t8LXwyWGyTlkUdYQErxutxOdMRLAjIcvL/pYwW0WOAKRaBJ6Ys/vXMicn2yie0rgx
FsxsO4zwZitJUn0K+McFR3pUQ19y6fj4QOcsCAaQRND5oUsDT5FJoMO0SdRwEdPY0gtMPiCNUyPn
NV7ZNbYTr+HTH8ub2dUbcZNgpy7AzuV2dGPzVqBhJg6Ym0ysUuWT65lOtYCqMaOtN8LGn19dFD4a
hCoqsTZelSijT7S8eM0PlbtQp5vdQ0QGYycvSrYYTL6VozSVCJaAqrU7OoqeRCHcyW2aE8/pBb3O
C2rdBjFDeCBYx7WnmALfL1GRMaNmTLQVFwU4/sBXGztqJ24cHaqgmeaUxvY7jQ5MIRuRLCkrfmFP
6Wf+ybUk/nx8kuJM5HAjcrLq2BeZrHEgkqfNrHirPynmk/fVzN/QCWFyzQ+Jz6y97o3GMXeakO3y
5JgBxzYxO2UXOc9xf6jQTikA8/YnVMB1mlgyaEH7XeqcePzfSqSLiEpweMKxfwd0gdgZ3qDFqVqC
xEI2o8SswRR/HiwOVcnqOwBqrpXQal69eNGXKHwl7UmsVa5dC2Wpxs5WzPROWvtWHjTAOKlUALuK
/RI/zYwTwLbAWGGoCbN9wsRuNF2NGkmBkgmfbYZzyaiUUfOHsB9HqlLPqjsAOeucDGz2pwQj2C/d
Ui/ajHO++YCJEUHioY+4xEfao9X4nsS/vfeLEnXcmLW4oPkz8wXAVQAZ6DgcgqDrT0eubhhHZxVb
wRnZbG4IJANNcwbyNiM4NEZhJGa03sie6hnDJrYdY4iQVuRUx4jxhD1L73/M2MDBoBb8xlwMePNV
EyMTZR0FBhl8FeAtXwWH7NA2O7bPUvorBaC+0t/Unqlm9oItnTE3wNShZRFw5QL4LibBSixmIuCE
o85OBhEqSqsJCM4TpJRzjO0Fr4+v38yF5xgJ07Aoyo1gAZMQDAVYOUrbvLOlivKfG7xOCS92zoI2
z5QPZI6RgdEHwEugiExnVQQl9VhHRpu+BMIa8BgYkaMpnacBqilrSCHZA8qrqNI7iHBjzefQFNGq
USupfH8WC6ssgV1XUKvM0xnOeLwD9/ifwHaTwIOLrj84MDS53JrdQHaZPhykzg4wBdUZRbzlhYwc
c++HBRYGipVAFMZbutQcSs1z06XJ4w+YeZrefsD0qseBD4OM1vH4GQhfxnurv2ruZ0iOvytUVlbA
dc1dlX1raBL3G/yXpRzczE0HCsDYMD1S8WLm+3YD2LzBY6vAc6pA7zqyRU6rgV7TOAyEPoiHdus/
levAWi2sesaF30idaF7VDsBzYtG4tKmMCB0TJNznhAOT0eUUmz8V2bbG9ktS0dbarq1uZ6sLHzD3
Or75gMk9w14gPOXH1zH8AGMA0qfRug/WRYvWWXu82LkdRuGbB2gAxukBinm7w31KU6Lb04hAMX8m
oFDRPSfDZYhXvbKW5KXLNuNROczaoZEYTBjQ6YnlFhEqJGXHDLYXq9xr/RGijQLJtycial8vL/tG
x3gsoBN/zkWIlS5t65L08edXtlzyqFxuJUiv8h0wOGE3OQz+EMUZSM+pOUIZALuEK8lT2YuX75eI
rWf6cYDMhB5qUNZIgIidtjhEYSiGWdWjtUoy8p3HENn9RSPAxsNLNnK2rnAYmpULWkJa/9eHfCN4
uvCilYDX1OE9FaxYxnJFwspbiW9IyqpeuvB6mwkPMEkDrhE0pWIyXZn4JiXPakou8KyouG3zySu/
RXdRpIUVCTOuiGfHtIAsCYAMmb7TcrwQmUqBd+DIcw9aR+E1+BZ/uy1jAO1eFYycvA9Go9HqsJXN
9oMBU5eJ1oZBzT7gpfNto2/fMOZg6eZ2q3/0a0bnQdu0fhnU7Ztl/S7xsM5cM56XAMbPAtwBpmxi
SKWkodsgZXs7yo6Aq1RyTQkxaVOBcAZB8+PTnikLgUrkStjklhUYaqUlH8I2u4P4EWmAW7eJdKpW
X6apYyoaAJIUMNfZl3bRYM+YzhvRE01rFK5GCybT26yZIyzyyaex+X7elZgii54V0/r4P6R92W7r
ONPtEwnQRIq61eQplp3EzrBvhJ1J8zzr6c9SvnO+tmUdC3//HfTuBjaQEskiWayqtRa3IQsn2Nxp
eWVz4nBtmSVORWAz1vIXRXsLNnvBzl6CheNj7rEuowNboaAeQYpg6tiRXJXc0GBaUyTAEiPVKd4c
oJTmN3jAloi/HKsy2Vts5Aduoxy/yAm0F6clOZ+ZUhhW9+IzJndi4wRO77X4DBDGC+DxtStMrrgd
3kz5wJ2bD2AtO4D3wPm6eRaAJyQL7jV6z+QhhhZ0/FBALEA3MFli2SlTzAJ2Xp9+l4Fdsqf77vvb
THtrAI8LEejs2w7UIRhQTO3K7ox2jj9QoDSGB/mFbdG7T9FOEEG13l0VZrjJC0NZnZ9RGlGNn1Ek
AORq3LEBgLGCehC0KrWlXTw/9H++bHIv4wmc83FXdWdf4ctd6BJmExY93x//OH93hv/b231xS1Wt
WklCVsCII76Lolu/5AmiS6CWkv19S7PDAdwNre6gYb/Jrbo9gAt1jon2Au85Z8DaS0sX/pKJ8Vy8
GIxEStIETt2dX+pejyEAgSU9ZNZvT9BDvAH8kEr6+/YZNer7Y5vdreRicNO1EjtuEH4tv4nbvTUK
iqarJ3+FwN3IDfNdhH+sf9RNhKrKUmZtdgn/sT1Nl9NEYk1eN925oWTd8i+8+sHTwbw/wrl79mKA
yiRy4yuuAz8RnNFNvyvHULpXwbcCLzb+hRlATkZqESAIp/THXQkCn0bqunOWuTqrPlzJarLnEk/v
+3bmHjuIF/4xNHGVeAjBoyL23ZkJpRknQGsTp9DgQamWALjtoXE49JFMC8QfKVD0DMx7TYPylENk
K1e6jSvKL2oXL3jwaPVmN1581cSNJIJmeJXHUg4oYp7EkoWWFxVolKzQf+J5efjYN/JHwTFpoZVw
LsAhBFUPYAiB2yTjzrrYOTGkQRzCARVdZtVjK/pmnj/2wwtJxB2vLmXcZ9riUd0B1EDECxjw0Gki
uks4vPpz5GWdEs0yvkELLVHRMa6VENEbvuQK0L5t9FqByQV0Hd0PjfVBAvPhQj5z9i5HugVYgF9F
xenOIaRRIVyDLuD8J3bfHEE2IslMm30g/VVkK+ggogNVnUF9W3C+Ma0/XeaRxGwsqjEZ9bvr2fY8
sYHIs8uj2YPXU6SJ95ydafHRefUWcihzuVTQWCJvRiFxgB6ESbiS9F3jJmI8nA3hVQCpyceqRrE7
0crXeuEMnAnGcINCiAdFQoI4eWJJCulQOAlqGcGmqvXOKNEBBw3n6GnpZQPi6Nv5Q/c0EK8ELAwy
Eu3X81eHpVyFGYJ+FYole7UbHGqWFZLBFuiNBaZFeSV6ej44cmdFosJ95J3svPVp13ArniUd1dzx
YaiFHraEnkoeAY1sQ7n0u5O8KjzVCYQNgZFgsqvxLprfdciAh8mTQt0STUdFjjyEH6VZ9MAqxacm
zWQ1NdMY2dsvqNc7vAU1OY4hwcpSX2cy4XujkBs+OXReTEbJMSCWzRFSmlhJjU5WTYSwMGeqEIWQ
NDfse9/oWjegm3Zo1UcpbiLpkCppF+3kPhXdfeH5BWdQj3MkDdrdGb8aUtRRdiBWEINDnFSkeFNS
pUmPTeAX6qar0C25KspIynC1Ux89okMbyZbaRZKwS7O+L7ZiTJ2xhiA6dC8KfA5wSutIgpVEpXvC
Geh1z3HvR+XeI8RT9AKc31CzIzkIZ9PCD/DKU2WQnqtU9qtjGLdZYA3oGKtXcaqywpCHrAc0o4+h
fuc7XAgmHjHia5M4ouSthYJ1Pmidcj48p3LUJJ+ExOhk17wBWbKPWMxEaJmFTsp5NuoDcvZI41aV
10oHYv5HJa89YMr6QuI0sRLz1IxKJeox9UXnDzpr4zT+k4Cxipo+EgblZ8VEt/iUyzp2wV41lFyy
rlNZbbcux5HgBYw2XmB6QMFGpzQMxDDXihJIOigaxAG1m0Yh/hnyCy5gbKgBAUSvhl2Gek/RqEjK
u26tQNe7pInw5KZtPRgR/j+vtJzU+DNTk+QcqtDwNdvMbdxdWSAx8hO5gh+127KJiGdzdU3JO35N
hvaIWGmbP5VUVRXk6xL1FA1R32sdxAxFM6/jKDWcHITMpoiZxhepgdLZVcFBM7ruA5Gu3DTyg4da
VD3ohImyE5IHJGg4f+cUDp/suQgJsRUOEIZfCoT5ThrkmtPipkk7s/fTBILwqVPmsV4WKQl1lgMP
DPqrMumLkwt1QymAcoraJs9ZlinDQ6LkEByJxC7idJkDPGotJaEIuWUFkyRoGZIVrYFvqdxNBX3V
BGzdSSKYNVdI8S5P+QST57UVgVoqohoB0LcqZJ0GsKTKaU3ZxvkmjlshP4KBIFLQ3tvnfb92fK7k
nwnr0DIzqLRgf9xWUYKPIS0ysnJ7jpYofFC/MRsnUntdFP3GswTqhhKWSupke6BgScLeqPOt4PUU
pBUZBOpXUVlECRhbckH95JIYggi8W7vEGKD39q0ixeNZULF0vYNXZB5nC0UihGYUu3llcszvUkvw
RT4rtIbnosFwAUZhP22ScCboWobXDtQ+LlSP2u574ZKZudJBl4yKL7jSgAWZcj/JQxPiFk6Hs19B
YztQd01w5vmN4p9Ro9RUsu+SPw075eEH+nG03PN/ui4zVOfbj8Hzqv4sfM7Mnfcf5isJDG4oeE+u
hyIeEjSajKVu1+IqDaJ1wgrpZKYJxGD56r618ZdNLlhU1ZH8Q80Io5+CpBNVcDjwrvLnhLLYkjj2
QphvJXwdGAHfx9Z9azPPDlx5kLFC1AJGDzKJjaViDMAbgBj7gORGUvmuib6Z9/tG5kqSoNNC+QAN
MaBq+W02vAjRpKpmAe8BvhhxAJjjOV5ntlBj+iok58mJDABiVBoeXpUZuaDUUAsjZcygi/jUyUWP
dBIY+C701Cehc1inrSrl0FOXBC0edErwRvZFg/+sv/ylzpjJQt7YmgTEPC2KQkyYuEcsHjw8tRk6
q+/P6yTknlqYxoBl6Q4y9TGaDEELnmlobv5iKtgatWyp925h4qZvKOK7EVE8RdzTvR8j6BsgntJr
kqv3a2Tb7w9rGvj9Z1xj0RQZQGQspwwoEpQiy5QE0j4OHKvxHqTCAHWu5Qwpzt4v1bcZXxkSWPAW
7I65xYutd2N3jN0u3JSWbaLGDHZRTBgeKGr0EKHwAU1h+BH25aF9XWr0neKW/2MT7WkoqoEE7aZG
TPg2yoTQk/Ztb8brlmpQt1X18hNXFrgDhL36vmRydilliE/gqQQ+uCmVX4lOKrkOQmmP3CqLNF42
EqL5X/0pOHfB0lKO58fNlOJVCLZXBL3iDVevX7Kohgjpvv4BceC6WXO2ZHcv4Sm00I52f/1mB/Zf
W+BRu16+tqkH0qoJppJoaBEQThQB6cn9Sg32cd/S5H76z6JdWJqcmpwLpRilhSXGdNJYIH/8yXKE
DUsOOXks3NgRr0cUygUVw9EOp/F7/w8LRnESsHY2enjs18W5/FA2raLR8/3hLU3kJAdfFrzDBimW
9k2sB35i5tJ3DGlSEAZ4D1yAOOf1f2dv8oL30MySORGGCcZ2ZDL4zFIKLTwGT8WWO/7vTE22OO+r
Ud4F8EfuOXwCr5PpgAn+1PPaEs/x0hyOt8PFWeJwDS+4Vfo7JvYivILm2PeBMxFcXZAWHP/2HoA2
Aaiwf1UfEC1NHN9rhzAC2bK67yoGXAmvRVFmitkhQmMtB7V6N19yzNuTEjS9SAKAjWB8mf9mJy5G
F+ZBxtDC6+yJB+nhojJzh20SAfyIfW0k2Hdo4AmLRuOCEBLGxxpaNj0nL9FH3W6P66+YbI+MC2o3
HWJnr4jffbhKE+BUF6KxJROTrcCJIN/h+sjZ17JoBdEG76xWXsJqzRpB/grE34jFwERw7SuCqvaI
LxtnX7ql1mTHKn+o1YUOgVt/RDMa/gHTpYwExPRwlEnPQXJn8GwWbsmbcMgkkw++SvUQATFTFgvJ
wElYiYPr2trkgOxTiNyhTcizXclV9TpOBI0r5UK/v5mn3T0ww1AfpxAoAKE+UmE3ju/FQab4gV0N
ySZOn30Z5WE9jTQ8q4wge8EzXIOOhqkOWjFsWgmNeEqmgWn9EDSZGdDGdPolBrlxsa5vvOtvmgw9
FzOuCpEAsQNZ3ebJs9SqGzd6bJIl759WyX9HD8VRkBuANRudPxO3ieqRPA5AYpv5lZErr1kCqWgE
ma5nqI+85tmir3XfKlk4QqecOaNdCNGiNQEUfeisv3kzDD7kXdI6smswdaJYYaJkmhiB5a5cUzA4
szSYgYYurVjFqNyiWXZFoehUWWfhiy2kQaddZzffMjkCBjWowBfSRHYkao13BB7MrwAolhotqXeN
8CGEiZ58SWQVMEVnUCToK42L1mgCFLm3Ckrzf/zYYPWO48w210jwGiXPsWcIQaC5hyI3gvzQEy36
IxWbEOkD/lVdVI693SvQGEAECDlMCKPfwBSCIezFvKCRnUfpF9iAERh1z/c3yu0Bc21i4pNeBrKV
KlIi20U/ZtpsOmoga3bfxpw7Xo1jshSy0rig5oQRgEeg9DRUGh+YXbKW9oOpEr2uNDEz+6Wgb2lo
kwNaanzSiz2sQsQx5Helb4riwjNrmmsfnQwyTiNPMZoFkLSdHDN867rEKcvU5orcKpWjUDzLYa23
aExNeiMiGxUMym0Zrrx6wfRtoHltebJwTtvV0pBWqR2z5z9SWpgs0kf3bZcU2WbeXNeWJqtXqiJN
MrdO7Sy0FMFwmZkH6H7QWraq9r3WegshxOzIoP3KGCA641FyfedlUhwHapViZPI7VyHFpCD/mb0j
R6j54lKANHMmg0zjH2OTk5Lv5NgX4gyDqxs9CA5S/VdJVwV42xb2wDhLk8MfhtDxC+EmlC6mR7IS
5EMR1lgvr831UthQb4ugXQE8gAv2gvPc0SMatrxxEy6chPMLyJBkEaEui+6ZSWpDHZJaSLk8tZ1h
U3icATkdXitSIFXPCn8snIcuWLgIprWwcV+gswGc0qiuQmhmmhcDJ2jWMo9mtv93sJLjB6e3Rxny
hSbDuS/u9HodnZVlBZHbcPfa7OhaF8EnX/oMyWEls/v6r/wdN2jNciLEF2bJARC8pq3pfIrBSmb7
9tCH6rlhete9K9DIpq55f8GnxfObKZjMetW5SOhTKbO5Na9LVmCFZxGc2t0OahmRXgXQVBl0ENWY
BegkWq1HUQZKomb6Ki/qCt9GeNfTMv79xbQMfYb2xAyrEWwGMMaiCwQ5Lj1ZAxD6pu7zh2D9A2Qk
d2SmsLk/C7MLguLryOANPDs/mYRAzBmvJElmp1mq9wSv097Vw84KRCSHIGQJaoF/YZCOqnogFAAa
aGKw7SvXQ9o4s0vyBmJ9nW/3geMaqG+UKVqNlrp7Z44PcF7jrQMVdKSlpxj+XBk4p6/FzI57zw6d
ZMU5uZbibVyrSxHteJVMDhAi40AcZRaQo7kBmEp8LPiFn4+0MI4RrpCc0c7uQVxoaJmL4S7tTCNn
l0qeMASw01jRqToNYPkXtODAmbnRQG6cMxHM7VEdMByr0//2mvvsmWwdo5EfCpXP6mZJXWMmCML3
qFBGJRJT0L9w7bw8TQIcXnFuF1mgp2mgt+XC1M5ZwMMHwkM4IqUbZTgxq4OOSElul34s7DqFeWag
oOx63zOnANDfAwG9nKMm26jkNNWWUdOsEYq8yu1sI+pjM3S45k3ZJLtOe3B1uh7M6CnTz+3YkRXp
S7m9+UH+Y31y0aUqh6q/WMM6Kwv0hmTCUfT8fuHU+62/TL30cpCT1ZJJGxd1gUGK2+TEvflrPO94
LTBAPC8/MMuHgu77wvt1dmSiiPlV4CHo9L92kCJpIGCKIqsdDmCMineoWi4cKtMqxX+W7sLEJCQh
LslZFXa5ra7FbfAJIjfnnRqFWT4IprOjUGZdAk7N3qDgdPzvqCbrNZSC7KclRuVtyKf0hgl9CYzi
I9n5G9Sm1W3wxCzPHBUZ77vpXLSA9C9aOJD/pWP2+Xo6fTfwS0/F/idJqkmljmSRY/BQ4Fol7l7A
K4EF+cIG/P/YBM80AWKVCdOQjyTQ7AmRfrYryKGLpnWMQKm6XaK5mp9Tiigd41NVVNCuhxZ1wORL
fZuDJJ6uwnVkcSYiIc/RywcJ8ib1TvoaGft/giVB+rkXEMGx/f8s/07AxQ1cgLItFgZYJofOKECk
RJ7Q9XAY9L+qUe+UhTUc3fFqE8pgNYSKMXR5EIEh/3c9TpKldVaCUMcGNijVC8Wr1xRi3maBl5hx
312mbG1QsL22NblwPUdQg8QNczvuTnHw9d3/8aDNbXDVrlddjcmHEqWS7NEBFUulkeoQ/MF/+4+i
2zZnd1P2VuSKS+60NP7JOrdF7Qo5wzdR6Q0kxIKy8YRnznvPB0/nPS3cNOEqADMgMKX9amh1RVg4
62/fhVezguTd9QpIqtQpooQvqNofZ+04PzEU2fLDILVGOVhQ7k6HFyFforQf1/Vq3cesC8qiQJgi
FEGX/MRqxld+Q+vaRm+ImdHHRtiKSqJHUDCu3K/7C38zx1BHU3AtizgkoMcwJX30FanOc0oLO4+j
tyx0rSSD/kVdv9w3Mx5zkyGhrA5yD2j54jE4rfcnHWlJBPF3u+xdM5WefYBW2xQlsSXIxdx4Lg1N
ztuwxNTGNQyhV+gUpJnOYnU/yOnCtM2MB4COMTk2cltAkvl6iRS5zNAC5GM8mZ1BvJR5ZyWzUnWp
xDzjCnAExBkIcpE+np7igi+Db7ntC7t/kSNN1otjLpu1at1fnZlJu7Iy2fwZbRuWykNhK3yil8HR
NwfkjO/buN1LBD4NOlOkE3kIwk81kMDrk6E7IShtgXKA/Ta5BK5PoWgMvGuMNCBUD0sn1LMmzHVV
dHOtK7nQbKpwqQo8N6cUGwx4mfEPOjlW+Lgp2oxIuc0rjRYRecX7n6Gc6I7iAwu/lMS9PVkxblwZ
4DUC2AkNiBNXCZKgFSPmFvaQvQ/uZ5qLqHEbkohCG2rQUpuuuewYpd65yyz1T1u5qwrUcYLt8Wsi
NjpqEVSp0esJyqWD2oGW4P66TNnzkMsYvw/pSTAHo8g0deWwCJuEb1lu14W6rpJEp5+eNMpo/BG2
QamHp0zRPGnN8dso9C0mbbJuX3rKijlmL+8LKMFGL/c/Sb49LICoQKoUxBcgp2Li9eaq6yGsOqYg
xu3z11z19SqUF4LNGY9XRDRloVYiqVBGm/gA0FRel7R5ZWfCYIj+tgMQLKQLh8SMowErzUCeATGl
cQ9fj8OvSyUfwrKy03ArDD+5qhpBoOqiN2iKFC1kZ2dOpCtjkz0cpa5AE1pUNimYLtYHL/tssm+f
/rm/NuOvmRzkWBNcS5KM+g5uqOsxocLSNYWX1jatPjh0szEV0BsXwnLiXuTPBKWY+/Zun1t4DICD
BGlECRUJOMS1Qal1M0mmbW17bCVVAeoPbmyQ8q2qRE1S7XKDfjFfMfvP9MTvwk16AkmBGm7hqTbd
lfL6/ufc+o2M5BsCT6icCOiNHV33IgCM4qjnItmv7Tg5VvSbxQ+Bki7syDkbSC9ChwvYQdTyJu7v
yWnEgXeltgv0dPoQ6kuRZ2r+p3lnDGHMd2ARRzT/FICZJTwtgzqr7cGq8D4AeSC4GsFHuvRcvvWX
azvjYC8mDHBzgn5o2GE9sme8yYJVEK+aAQoxC1v69tQYLWFP422ONpRfR7qw5EmtnKFYVNu1RD29
ErqDCD7YhbWZGQ5S2QKPcBkMZWDovh5OmbvuAOBAYyeGFepINWvyQpp39OfrDQaxjQsLk9Wvaa4G
aGJubLS4gJIPknMbZj0u5cuncHac+tBoHtkEeHEUCpwegL6ipkUtBY0dyfG+PdEWEXy1UQtAFf1z
7D0OdfbGd/GmL51tBPFP8D52slVSWYfivXvy0B4M/H+0TxNdyp9TP32gQ2QB08Q5T/e33My64ksV
BKgiNH9u4K2srwU8TvLGdljJbaqo8c2m7L/vG5lCbv7vfPxjZbKwWVF0RdaXjR0P+9qF7LIeebif
5b/eUY47nRzcFuhUNT12fPKS/VDPCgbTFaOF82VmsL8KSpDwQJeA8Eu2fOHETUqdjCVlb6M1WlOb
GhT+9wc6JXkYBwoLOFMRUYJObNqv1SRSy2dx0yMhAZy79BY+Baf6pXuojqBNWVEjAo2of2Se4Q1m
uRG1L2re/4Jxx08cnPAImtH2izAQMKfrLcR5YRtypdjbJfQlaOzpQrqLysq4b+X2OsQwAcuUgRjC
1fsblV1MJI3SOB06p7eFpFtTkEYQ8FQkyau4lJC7bVHAhIoYy9jWAfFneVzSC0ttlVC+KovB7vXB
6DbSLnt2wT7c6a2RmP0OCOOjq/8Eq+H5/gjn5vHS7vj3F3b92K8TnssH+804Lr28R2+frtHl7x5n
9+J3y2JQiUCSDLaqyauPZleB247oj6G11HU6Ex1fz94kRuoLhQMdAyz1+ke8Cox0zzbyJlkPq/Kt
NP6W637FWdRGVhrak4XhmOnCjpvZEAjLAbBFtQGwLxww12Md2KAkeZuKdte3oY7+fs3hXgPe1+Rv
wpuQQUHxUlcc0GQ/peJLUVpp4Vlh0h58B1zySFJmdFg36cPQm+KSrtrtdYMerFEnENUJPDN/31QX
61B4IF4SXQHt/2jP19MBILBBpN466jIQssgxtTjK1yjDS3R137vmLSNGBnsB6NimOQiFpcjQInlp
F+gxadF7kbBY47uVu0nLNx8K1PfN3Z57aHCRIFCHXh/E/tNTiSl8wA1BINt+QfeEyywQ3SxEPDOR
JFg2eKTTEJAzQqSJqwm9EqOmqMp25ZnZMXBQtd0MTGOr+Duy44fMFjktFLX2oYgNSbYqiAcKR8Hy
DUFvFjOJt+fT9cdMvC5woP8ZOky2+0cepAR0J4D6ClGYr/vdpqzXDHLJp+EFcm19tRYttd7cn/Db
JCpEnNBWhSoUP2IDpun2lOVtD04J2c5lDg2fuiQ8AnOjJOcsEDVabyNvL9bbkG2JoCkD01lkBeQD
3FLtx/0vua1U/X4Jrl7ouCBdPc0acyRXcjoAQKl8sghd35pcPYXugdP9I/EPMbhIuFWc7/OduPW2
sh080kOxjZ6Gb8ExRU18FZQ1Wq/UtcR00AANCxfJbTwGxiXCUARXcSmD+vP6eAiLUkyzAF/XV581
6C8r9TGWfn5k6EfnHJ7lr/dn47ZGgdm4tDd573BgjmtpDHtds1K27YOtQibg/Nd+/loYmDRetNeH
PCyBTwhzjhb8my4vN45GMaaQ2NIBYr8MCI1jN1juE6BuxALqNVq1TGu7J/T3Fanm7vIXVbDEffM+
/FGaPWcNsilW1qA8ErpOuE7PICudW9zKl5cENW6vuusvnYQMVVhUjUJjgiaZRqM5NOGHLZGXmh1u
Lz1YQTYErd04JgB9vV5p0RM6VylbYju9HhaDpsp4RTz5QJN1XqHJnibLgLCEobUUEd1CBMY1R4wL
fi9hhBxPLKsAdvcx1xDbzz/JjhvFQ42kNBoQbfbryj/0aAqv+afBXxjy7Lxe2J2ELqR3hJqUFcHJ
91L4pwQrnv2rtWMjJkdhY9A5SRgUVcv1YToQu/Yre1DCdcOqlUS6hdffeHjfOPOFmUn8jmKhR9Wu
IzaJyIq0EdWVPvsskJSN1CY2/ajOFq6smRtyvKiQM8faiUhsX7uLEOcO1Gx5YkfZe1iA8d8qQ/IE
qLrWcv7a6zjz/skwN0KoMwGyOXKyQr742l5KQ0UaXErstks02X0lYrsKnOcEsMmuiBcGN3cfjw23
SMEheIZI7LWx2Ac2FXStxAbPJNW4AaxFaZIoC0fQTPSHptZfsm+UC/G6m1zJXs0RwJlF2aYgF0sY
WJzDpzh6kQkwObJJ4SidqUIgzmzB+6+Am+ojTKxcHTHcgMyp0nuAZqsKnJN1bC4mFGYDBsoE8M3h
kQw0zWQSSO0PtRhS2U6CaFvlTINos8FhfQHQ8KioAXWsE/DNOY6T6sNfiBcAdzqSxkvSyVXXGXlV
oer9DAnvpn6I/KXU2G2RHscGgK8jVfmI75t2IhT9UEktwxUO/kONSLoIjd+iXDsGmDL/OgZao2vy
5B+hZGv0/LlcQnHNOuSF+cn0dDISdnB3BKcdQJmVB05qP8hzo3QBIMNsojdC7aWFXTDnmOg8h+ic
guYZ9EVfOyY4KJVW6XFpOWJZrpDgCsB7CR3Bhb02fvv0OIE2Fu59vCLRVj85TpRMAiC4lRArnhDh
m6asPan6w5OrWX9Uzfpc+dqe16HrbCk2Z+im+bB9Nb+1vw9/z8/1DlzTXx5Y6p/BqPW+Xj+u12+n
n8dn8AYaO8O133ZbR989LrVMzS3H5SdPLsmMtU1V9vDWaqj0Ljgr/a5VcqsRDgLaNe7Pz2yUcmls
cmM5sTuUrJdlW0KLfVZs0fAoKmc5sYQPLrdk2YzP0pY9BNnOARH7feNzt9al7cmtNepdl0GCtZGi
dxnJy7YwgGK/b+NX2/OeA0xOd9fhs6zqFNnegWuxs0bGHhCogYZJBNGpMuo5maHZacyAwo4LXP+2
fMDzGJLjxtITeS4AZQo4zNCMj4zwdJeHci1JUYh7xu3/pN26Ge9pV6uGg1/ueGIVSbwwv3NbDDUR
8Frh9EdANPH9vGI5N3Im2LnDawQQKm+hhvD7tphOLpK0OLsEvDDwBrnexOgoSNDGFVHbgr6hvjkN
2jc1ZO1TMRX92zG+j76eG1QzA3RxPK+VTfT2EmtQzHj6WgLCze3zyy+ZnGGs72RxaMaxkl1vO1KL
F9gfNEIsuNPvIt0b8eSiAz+D1ycKRhxr/Rb8nW8qdAM+Sk3Vioe3D+u0Ycb3r8aNoerHz/YNIk1a
piHBDFY86+9I4xVaj7sUEpovtb5EGze3oUB4KUB8BGTSSLReL8eQeyzxsxrcEWDsqPttI63TuFnw
qtmZvjAymQGOVAVkhEpqdzgrGDosQYVSg1E0/Xt/585674WdyQVRKsgWVxUGU7sdxLeUEkCRPOwX
4qP5KQPWfbyIgBgYv+IiMcMXLFGHpqM2eITwUHho+rUAfo/7Q5mLMFUsCfquFeRFZPHaCIhBGtdL
Emr3DC2TL8AkZGelA1IUyYn0476t2eW5sDU50EUe3FFFEFPbVXfDJx8YWV7oQrkUNM8dZiBs/S05
4/b+1YC4mDehqduCejm1M5B5B9KmLHm993Kj6x4RTHUoJqrq0/2RzdyLWCc8b3GNq+g/mHg3Ayuz
m0UStVXS9zsmeLlZ+cJqyOi+RJYITDz+gsUZF4RYLPSxZVAijP3E1+um9jIEOTgcKlIBXqMAGZ6m
PN0f1MxyXZmYZAkUPxVBGIHzRAhlTUJbr4y0yWDF8ZJmzIyjK8Ab4BHAj/+qE0ePBt+tQgGG8vwL
nSEe0PJ9t4AlXLIx/v2FUwwVr7hKARtV+AdjqZW10C20Q8/OF5KZMkGigyB4uzah0r6Jqh7u3UU0
Ab9Hf6IUT3yZA8dXCBjH/dWZczmAvdC4R8CHgafDtTXRTWLIhrfU5sTUMxsvBWf1wELNKT1Ap2Lf
W9Wpt7CBf/XPJ1cM0sSKAto4YCWxXNdG68zxaiHmMUQQRO8VcDW/BKuXwmgh/ZhDSCPXD64G4cnV
0/H4fmTGk9ZDM+5BgGac3moiGABbbSl2mZ2Ii2+aTETMoakQXA/wHrU6VX7H9JDVkGZAIQaCylpD
Mlm7P/VzvnQ5C+L1LAQFWFCAhqNQi3qWiqdA3ET+QoV21gSOE1ABYV9gja9NtEkXg1FIoLY8HFr3
eQCMqmUL+3vuCEGD2X9tTA4t1QWRul/JOCeH9rMTqk8uLc37M0XHqbhxmAsbkz1RSXxRI5MPSMW2
376UJt7UegXfwWsaP6FWvEEfqt6+SVphIQg+fac6NzoWqFw1gBdS/el784Tts6EABPk6tGkgN+l4
Wof/HUlJQVWFGOa10SGNxGtrYjz+G/eiEhIioJ9AM8p0Vzel3Hd9qmCxiStbohuBTipO37KebsRa
jA8UmCljYdZmJg05U4g/ofEPJGiTSUOcHgqtEik2Uc59tMELKIVil5iG//MAA3B/ZVRXB64fJOfX
Thb3dd8Wgq8gjAGEgU+k1IgaVN/bkrULW2Zuk/5jCsXSa1NRQoqcEA7+XBbPgdy8yJ34qvhCpYEO
negetGSt+5M4VTVCEXqEgKCTBh1evznPa5NuxGDTjxX7rYJgcIEH1QvSOUakB3hnAe2lR4dSA5+W
VRnMbPU30YQ2Ni3WKAbc/5K5vYzgCjrryPreApsSQvIukgvFVrktRx95/ltF7HPfxuz8oi2FAsKN
SG4qFcEpIekbN1Xs3BsCHTWwI/TkkZohyClLxyFY3Tc3OySo/KDmPWpTTfm10bg0iL5TKTbo4DQC
PFrK/lbD+b4Rce5CRdUUeXIAYdBAODnZld6TOb+vFbuAqo/X7lqwZuHe7n+66shHWsMslQEcyR9z
igydvAJjX+TskqHUkrXPPXVNqKHOoXWcq/VOu3c9kCdB1Ks+8kutx7eohNHZsInQdoqGP6DGrp2t
7aqiLKpesR0vRqu4ZHnVrsVDz92IlUEEnQKeoZei+i/WQcEiyCPWC/XGyRFetBIDa4ek2EILBWpF
qR45MLStHCQbFyqbv5WJ6Ul+aWr0wIsAqmiBE+ACmKr1xurwQ1As78Hnj3QFIEroIntKNh1koFVE
AgeEAZ0W6i6I3wdgFyPt6K6+XVN78DELmqfq3vbxsdbVfxHlKWj7QEcneo/46bWJBHpCIjCI2P5A
TwiCTrRQct3pRH5hv/2GVzfTgWAfsizoHoVE4PV0eBBmA5WjijMaN1W0CbXGEKzeLLUDylhrwTj4
2nejfUbaw/8h7bx25NaSLv1EBOjNLcl0ZTJLpZJUpRtC7tB7z6efj5qZ/rNYnCT6DNocdAtQJLeJ
HWbFWvmpgOQNkgi6vtIOX2fz4bdvyt/84tavWWRW0kxZXfj8mkQfbbV1Lbg+fwv9QWsOXnavp+co
qB1Fp2ZnMZ+DsBLwe+RX6tOY79RehmV22EOyhMoSsGzh3lJO4JbdQr8f66MS3ZsR6XTsNE0MQfCr
FNylQ2i38aVu97UANTDZr6ObtngOUTVT09rtdcQe/JNWjI7ebX0sK3vrW+ew5uogChGM4NNg4BU6
hg0h6mV08/ZyrvkdWsX0q+ecjvrsewt1HBfccd88G8NTM8HZGb6YCgyI7cYTtVaxYWgLUvcZPAQA
Y3GnaFr4YZCxbRX3Jrdf4WRyDWIjenI2rxK0GBazf7rDYXpGsGL355dp//ql2vpfRYVm54i/5vBn
tM3dp9ilEmG7kbPVQFmpEKAFg4rGrNajK/oi0+xKuTGUIDLPiv9DHH9kQw2j2Y8y+2Fp5U41043X
8iMZB6702t4iKonKoVSaAnuG+VP0Hz1lXyKYV/dnI+DVLkpbLJ20t9XEte7DqHesYe9lp4CgUB8/
NXIMD83gJNJOGRUOIKLwoO6pmqaf69JNpLdRcia0BlPBLsrnpPtqdp9jz9am+BgLW5MVq8/CvG7z
EAeYkCWUc2j73C+11DwnJ3N48+DUC2g2ndRjh3i6eh42eq1rJXPj2t7SKxmxbgUl9jqoUqc8/aZZ
38Q2cPSLlju+9akw8dSQI0zhTo8/QV/oadNGpLcUTPgbd13/hqUvCiAqmKcRzoN3EQPHyz5DM26H
6MxIrmUdmP6Q1U9EMI5i7KcUotNhZ4g/xLB6rgJ0nTxb2pzanY/M0mXQt4UaiXYRQOTFM9mIgViF
MUeqZ//PSkkFKP9VFI6u3yX+sYw2/MfKGMrcZ6eFSvSODKK8OMIlEhlC7hfmGTUIpd5pTxrYs7M/
vJVOk9b2BP9Hfrrts9Yaidc2lz1wquyFp/s5yw4CGgqffeAMR2EHeY/9ZNrfMvwEdGguApdnBrHd
dKM3/nFskWt79c3LesSol3VQz/a1Yd/U+n1XDCAvO9TyXL0+BGPtNPUFotw0u1dlt863BkNnX/lx
j/+z5n+RKFfPQjv4UaP12C+t4k4RXk3FMcSTqDA/GQQbZ3z1PBH5IhFGf5DuwvsHIlIDbTS9ims9
SjbsUY5VuwkRaWTcC/qTrJROvNUsWnclVzYXzx7E1dCsAtw9K8pOPfQGetUsLo1gkA+23nwrvkje
P7fP1FqUT++d9BBGIeYiFp9palEJc2xvnkNNdJvsVQSNk8cvt42s7hu1WriKYa8E5PB+LceqldS8
Mo1zFKVOKB+9PnENb9eotSNsCWv+zZw/HBLOCIzpVOjIet8b04UOvHqNI2D6241O0UlEFp0Lafu2
SpfIt18s3uEAFii6cJMr2D/pgh31h6f8oXffZoyUZ6enhy+9/TtxMkI5yFHoosj7L79vr8rqCSOX
o/DAwnzIlwNBl+usx5FrQXY2PU7wGN/HrUsWso/H4XtclVC4v942uvbSI0sCyhg4KIiMRTgiSnlL
PxyjZq3YWUw08pAeWgvqtZyYRNpI71ZP15W1xV6UTRVHpcaB1nGJhfxTlX+PZGu3P2k1hySeYLwR
NVPO8eIMj1YaZ7IQ4PqFr2lb24n+s6tPbf/i+69Jc0wauwXYJ4a8Ro9Rdk6l46AZkH/kYEF+Rtbj
OBMFtNBQjcWuUopvjd8cqvBQmIeiP97+rSs3gQgB1h/YxuFA+Vt8vfJgsapMQQ89/NmvR5jz31Tv
mclBO+6fqmiL8GplFgE4HnBywHm0lqxlphRbxphbyezCCPSJS8pjEBwm4zhWqh0h9ZoZ9tTEbkyR
rrOHif9ThhL4Res3rv+qX5uxgXCWSRTZlnrBvjQ1ZSF05lnyd4G2y/ND+txWjkZhIQAaLT3XW8/z
2jG/triIBoxU9aMomN1aSK7uT8Kbn8W73GuY8fpVxf1rT0hye2u3TC5uVuvlbZSMmBzjeDepxPXN
y5BccqaU/aTfqYK2Mam3ZXD+86uzlPJ5U90Ns8E77y6tw4fY+136z4g1uFnYHW9/3pq3miUScay8
iR86lVorK3VFBeecIlQiVPeSeewFWwfFCIGu+doKGwHWam2PCeyZRW0e2vsbB199Xl/1GegJcGoy
EBnzbiBr8o/Fk7KHOdD+ru5KW7+bexKS/RJDntTZL7UzGaS+uyzZ2Nr5tCyeFJMSlcVnM98KYcv7
lZb8bkRwnPowB3ln+D/loj42hmnn/RY305p/uLa02NNEKBK4NrCUeN8bsbLnXEgyWzeJqY4JG1u6
+lkqOq1M7/H4L1fY7wIfVePAONN8IoKK9qqMTIueO5K4VRv+C3T6sIR/RzTAn9DSnF+Kq92Mi27y
yzI0ZvRJGJ0YBJiMk57/mtxOeIuHXRwUbvwFRYbm5yg9hPXowAMBHKY9KcPLqB/keKsjueaV0FME
+kYtCae8xGaVsVVlQkrxOO3R2p2+VNKzau4C/XshpCcjf1L8/KuifLt9jVY3+MroInuL6S3oQ4bR
Dp8rDH9ALrpN/qdlToT+5cbLOMdVHxadB5GGKy8+leP3iy4Kip6FKGucxTCVnSQBQSgk5Rbnx+ox
urKyuB3tFCZiNxUU5KS7MaUTRzeoYwq+R8t73AJMrOVd8MLwrs3ymyA9F499r0AGyNNNGey1Ed2f
EyreHqQ70YP57H9NNhBGq5/G0nFHyPDRBHi/gJNURkkW1ZT1ozezwYmrP+v6myxsgVrWNkonIgM4
M89CfwiQjTBRunQ0zoP5Ek5ns9kINddO3Yyw/RsPozi/+I7K6LyG6QjjDBezrZVvAyQQVva1RPqn
137cPuGzi1oeOuZs5uViFOfDSHyp9FEUMebGROhukis7lz8nEz2YTzXl6y3PvFZeAzr6H2v6oulE
PySRwU8b56w2T0r+KOYwS0VvlXCSsh8BpFqeU2l4tiC5j5LALSoJjp/pbkiqHYLs9hR/G2r04uuT
GXw1htT2rIvXfwpyBFQcAbb7gSJ3eB+jliKe5jHgqb6Dd+IE17nZcXGfGRGGHcTOBCZHsgdIrNvR
FtJnww9teXRvr+zKE/zuWxc1S6ifvRDyC+Ncy8Fz3xxMXXCAxDNJdc/IT39qpK2W09q5RJqTOU9K
l/iRxer2RI9IXrGXqRE5USY+mkJxuv1Ra1cM4QYG5rjVFFLmj756GCyvbUdoKo1znKuq3SWy5RgK
RABiSkWp8H1j49FTZgfx4XxaNF5RGoDoc4mGMsQgTtvGM86Pr5rtgnUBivl1rvC/fn/8Gbk/UeW2
X/lv36Yl7cx1fZV/HfTE6b7c/vSVkU8CdGamSMZoPMPr/f7bg6Bn2lzmp6jDTmnt1HBT/T4Ojnp7
EqdTN8ROf25qmL7vRMBuU0Desid2hyWx2aLvWAOBv0sWFr/FMkPFl8zSPAvlUW/Co1DudJKT8TmH
3dU6UO/Ion88xanIr/5AJjJudarXqkvvfsHiHSmlAaGukXQlSL7nxr6u21MXwhen7Q3N7vpP8+zH
9KdIYjvNT8MWGmMti2QS32Q+kvIhB3IRoZht0gl515iQYTPPXMn7Np0+q+BumuRzpFxk7xGFeD/6
1aT/aMpL1J/GXxMs7BrdxuhNDEdnKGxJqe1KRiqWwFCSfzdv6edhS6d5La2j90XLm9aUqAO2fH9q
WlVAT6uszbNnvZLH+qnndowamln1qI2pY6qxbUX3aeMET4qVOYV3HCeX+RlX2lqzFfdgwTFg0CMm
fKJx8P6XdL6UhkUvkXhPUJFkd8mW3sPaa48F/mbIECwYgBenMvCVvNBrRGEb89CiSnsUmk+S9jjz
yZSfCl21y/o+3GKAmHd64SHeGV0cxL4N69LLVPNsZS+a9XNudDXKfuPur7ghay6GQWSFmhKozPdr
xynpCjMXqASIESDlFOZ5NVVL0An5lwz35HTBEO0HQMf0fIfoCE1j9ShGrflJNwTdlgrrX1RXcUbA
d9lQAw6MRe5Ry2WWSg272QiPUnnwngTtPqGEnz7f/vSVAIE6IJBGg2oAdEaL5a2bMlLLmOWNKQqJ
xP1yfN/WR1oWPtFcsFV9WNvNa3OLzxqlfPRq1Ksgv39s5B9F+KhBx/3/90mLK2kJcdFOI58UtVT/
Efwq9lKl2HK5Mx6ifxFvM2DONknKzLMkLk6OKTdJ3Kq5dU4ZJ46lF6WlQSi8tvLWgVibJ3xnaeES
Veit8jjLYMeRi28JM0AjSqaVeqi9vdHX97llG+WPuiWVc5st0PKqm0N5yMAdU8kBI/f+gki5Ultt
WFpn+aBOhzh+ShAP8FpHkS+xZNHZO2ntc2PdFcqLAKNv9EVh0HpL73P2L0tXMDs46tayCJnoYmPV
UVXCWqutc8dMfwOhx6TRJq98pzY3qjkrITpAA8CeGlEzjL4LS1kuh000CRYDSZmr+Q9j2tpNdJLC
T2b/9fZpXbsR/2PqAxthhhLCYHW+d07Fu9qDoICRcYABt42sBDf4NZmqI/OazIYvQXW5F0ajEHF4
wuRzqblZ4mjtq1STEISPfn9KQCKEpz79bghAdsqdBS9iewD/1ghHYwMy8nEXKXFIRFn8g4dkWehI
ANo1nc6NSQrxLZfKV0AuqNEY/T5R6q2ke6WuwIQ3878UO2ed4b+FrauIViwlEJe9xE5KmgO7VFHN
RVeNEN0MC2dM9qKtFrvbq/1xS7HJqA0ZJPrG8l+M5pXNPqbWPzSRd26IDP1m3yIN22/Ag9Y/7MrI
4rmvG3kUQzPwznXyTxQ9W/sssyHM1JEz/iUooptNW3nxx6cCLQVUbWCOoGlhLpeSQfpR9GihnAMF
CK73lof6ufLVQxf8TrIHcCn//SrOuwb9E3DCDxQsnVoEkD5E1llkTnOc7sqTWEZbTdQ5Z3rvUvim
KyMLp1orsCBUSmCdVa3dScpDjkqDYTH6JR+y6NNgfdO936NQbNz5lUgKs7wXOgrJFDOXTZKM97iO
J+5An51zObrzEHVDE8OuTu0MEzL2fdAdKj90NzHIK6nFe9OLB8tK88Yyhco6V7Qxh/jLpwG9uuPg
ogjlRYfMNX9bDcQB3d7Id4L2cntP/x8fThkZYADfvfRDhooIQBLM6y1lrZ31fyIQTY+KfMwmXrOJ
Yqej+P6XelI3TtMKMQJVKglIqAozIC/1ouqia0VThRmPB/Ixzy8QFIF1/mU4Oqo3gjPQkUTkbufb
3yeb/0kJ+1A9u+O95YK1Qi0RiPv+9lKs3abr37O4v1GZKuhk83v0L1oP/afvyPquo/gpyW/qJh/O
/HXLc67CWA1HPYAM4tz377cfAj/TzYbLZKKzEJIQhdqhFF97z9pXVYBs8d5TcVaS6VQe/Sh0eZVH
Y5hI77TaQRxabH+L1d5IqB1Bd1kfjC3agvncffyFUCIzl4sohTg/G1dO05SU2NeDyTqjhP0UCAHS
xpX/fHvNPz7rnAEF7wtXP9DgpUJlLiVN3Y88BhbU0jVMH9HwXOdI0ZLbbhIdr24wncW5R8M0pLEI
mRj4z00UaLhoteLE0omM0AdQa5q5XcuZHTHPrQgXMT6EwmAL8uCY+iEvJkam4l1tGrZqvviILt9e
gZXHl6kzxYIWiWFQYKzvV1lNqkA1Qo/nEJibdu9RWJNQvqibjeu2ZWeRVrRyVU+lSAAltOpjHWZH
xgTvVFK3aGNuY8vQIqEIqwD62QpD47DTLLtJD0HgbGFtVs/m1aotwsFQytPCqnlr9S7+YQYxGB/0
WW7vzOqDfrU12qK8p5KyQJLPl0ye44GyUw8+5+bLLyNy/fZpNPa37a3QNHAZTIYQ+Ach4RI/pBmR
mEhj6p1jW/gsAnwMXgZ3Bme8QIHeUGUzDjoMYQ/G3bmDqOa29bWbCGPdPNWkwo7yF1x1ddsTdVBn
nJ53NrTAzoj9mBpVsm9iDVa52xgTWwvHrm0tPC3z85LQpRnhWH8w1O9l+qnUNkys3fWZ/84g3gNP
sATOh7WXeHRCvDOS9QZUwJFkt8O9p5wk5U7f2rn5tC09JcMqWKLzglj34jTqZcYw1FQDK0vFB4IT
h8kVVwiEPzqF8MqUH+T+V9VvZEQbRpcUsQ2S3oU+Ft65HTNQy5RFrftKJPODHbuZEiagDTDmcrAV
dK7aRfiQ+jB05swDvXdYHlcij6vKA0Ck3jUFF9yeRseT3PpO28ovVw/Kla3FI9mqWZFGIgvrZ/8U
8Yup/i6FfxNw0t/9z/csHHDq1b6gRnyPpgPrvZNP1Q7tpWH8HsWPkE/mvrbh8VfqBqR9VxYXrlhR
GmhBZSzq3nDpmkcVbIto+nRTHv38uaCmDMWuLj0Mfbqv5OB4+6KvFJJn8zCAwQM+w00WpzVP9WIa
U8ybdKJsSd+N6c9C+qH4n6zis5QerUaxRcVO4rt4VNzsX7z4V9b/Ot0rPzNNMwqkaDzQSJJdAjLS
BuNo9G6KBrC+8eatvRKw7fNvyCqIsxZHNarULJZ80j5aWygYBIfbK7l6E5iBZ4IQiXkwS+9vwogj
0FoNNxYSzTlGU7tDqBlO3nmHrtsNr03uIPO0YXSl8MP2zX81Ix4syTJgqPvSMotU4vSEjZPDJQo+
SjgOk5sgGqWWr425LwIn9L+HTJbto9wpy2+ttCkZurq2Vz9jcYhFesyx3vMz4lZBw8lu9c9TsfN3
4147DC5Mdx7YE6j+SlZF2DhDa87dYLKNYoVqzpHc+4WvzdAf8hDnPkbHJn5D2wqMsV0klV1LTq5t
MXWs3pi/KkTGHAtT83tvLwoM2OVFNhrohjPo6ZdOPZWWo3q6k2cPTRM6Iiy9lRjvCnoxIsSa7b94
zuYhd5nxS0iXl9DmrBgjUZhw9gxNOlK0t4oDoyle6cryg1lsvCxrXvfa2CJONuWu7TVpNjZ9mSe4
qkdkwv6NE7w2Ir9fUzOZRj8VcO2EG15VubH8PVEg45a+hV7qSL1/TBkwttt+2heZmw3J1j2aN235
aHN4WE8RWRa4N9//AK9V6iRIDe8cUbtMVAcAjssMBKglCm7pfdPt2+SnWTxmITJG4d4Qvv733uPK
/vL9hkuUSclE9xDD3CU1yeaQPJfOKO4LrfsskvyHm7MYa3cWeANXB6wWmO3Fxo5iFAmdbHFvev2Q
xmdN/jVV3yrvXsyTg6f2uC7DRW5Pan6WfrSDmvNRtzYr17OV5cIT4xI6QE1BBWDx4MqN2BRwXgu4
TSZBxs9BezJLSMcgHfQbqCWHzjbgCyiV6Jzn0ufbq74ymzH3BCDEQWwRoh998SbIZl/W+HThHD3M
aovDHi5tyi1sAHoY5/hgnsKdkO7kfp855XErb1nLKUxCDQrYjCOQ9y62IGj7uoplVZiPvZ7EbhDu
U/W528UXiwG6nSc/bXzvSj0Ng5DLMg1oIby38JWDZ6RJnMjCuTZEpymFHRCXdkSRvrZN72AU/4hW
7yibt2tlk9+ZXWSBUiqpBbsnnPPk8yA9yS2kxoYJMtKG5WIPjSVxa+1WwRZz/PoCA1wDPyzBQ7Is
ZktBGChT0fLmw6grhTZzUum0a0zQ43Zz36qwrm6x+M0HdnGgkRBCdAV40iw9snBlIVdtMCtMjgLc
5WhjBeh6+No97BOn27u58vCZxGyQIUAmr8PW/t5nNXnb65HAo9vl5smkSmGG92lqHk09dCTlmwGT
6G2Dq9dlpsaBm4SBAWXZ9SyioS5HVcZNC7RBaCxBP8eA0qCfQjNljOwTeusOYg07KYcHz4DCGVyb
SgWHqNqN5NfM/yz7X5StCGAthobEcybUBdk+E8i9X4nA10JZySLh3CUoVQk7LeM/D5GC4yLnkzK7
HtuDXx/ktN+V+RYcZL40yx2/tr7YB03y/bZuA+FseFNq1zXwIu2sF3bZaRClbUExV3cdBgmVfglo
9WWXP0wqGeGYAmtIgQYRxzptj6MSEmYwoZAU6CJJm3X4lbeCETaIA+gszAWzReqVNa3Qsp8CeA8U
9GS5dbOL1exz75J5hc2YBFS21M0CGFTze7m8ZOl9Pmw8kasfrs/kmDoDIChavd9kJe6TVggz4Tzo
B7Ns9kYZugYtY25zpfxGrGvjtK8EPhBxIGsJFSciPeoiJKh1+L8HKj5oN+uiaxU0cEJBytzOyLcI
VFb9lMTiIlbOPabM9P7bmkH0/NivsUWtwuEsH4VAHE4d8CvXTPJH32JmP05y7a7Pg9EJJH3rIV5d
XXodpC40cGmQvf8FwhgkYxuIwtnj5FoJVYOAltV9C2NM1LwFybcNV7L2EmFNQmmI6Vbanu/tTVY/
Dl7KbtbpvRfFbv2Pqjtao11QfDC02Cb9Fre6jWsX9drmYkdj6KNaRcJmWtn6VNjFrmWWI/npObc/
bm0tkYqeCaxpGKvLb+urrmsEzRLOle69ZWW+LxIoM6E+Sr4zvKE2/kbLds0ezXA67+SePHaL1DOP
JblNY/auNZyoCQ/CpT5IreyI5cuQHm9/25onuLa1OCdxGIpePp+TfpjssAVxv+VO1x7QawuLe15m
jZE1xSicvwaNvNOdOhR2AmDR298x7/XSaQOW4LWgwEmlbnHj9EpvpNQi9NJL/XEwj/7wYnqnooR/
Xip5QHbBp9sGVz8LFNrM/06D7S/U8qrUoal5VM+ghXM2IUklWE7jIQSjiAdxS/5nzXHRUGf0gjKH
ggLa+6tVtlIhZylBXqF97fWHzHgNtiYhV1/caxuLq1QmnMaKwu3Zg7/a29VfJ/NoxA5LmNmGGyp/
rD/mVktu47uMxTEfzCbxpg6blvxP0v5jWpeie7u9SauO+Oq7lm5QVwQKKTrHW8EHicm9BAGycha9
I/Xi6o//baq2mFXXLhQjswCHwZMxU7oIya2yb8LWFP2LkfSiOynaaE9ZtsWIsdZXJv4F065RMEAr
dvGCp6En+1VRAM5xSztw6DBCT2bsit3blwKeS/G4ZXHtvF8bnP/86ryXtVd4kgKkpcws+Jl3nfWz
qyTY3a2Ni7X6afC9gAum6g4maLGCZhE0phnqtGqt1o2ZsgqnH+UdUw9ZD4i+uIurx8DaTzwyo0QF
3nvQo7d0et44OWuPy/WvWNw6LQ+sSQgMIFjpnxaahrvmtbK+kH6AeR9s6NBFdEPcIT8PoePJD/wS
oX2Y4i3E69qyzySIqPzoMgDFxcVMRHjFe3nwzrAI2UUMDDR6LCfL7uJmw4OuFcIoQv3H1PLZ0f3J
TBNzAuKCvqgJFRm4hLtMj46MsV56q6Mc9RxnMImb0qOmPlftBsZm7eYgEDFz/cy6Tctkto6KWssy
8p9afByFACqJDW+wsqVczBllNmPMeGDfH+FON3LDnDL/UlvQjYU+DoE3L/4elKR09WYQuLJ1Fmkc
w65wwBPYL8wlhVT7rZIEl/Qf9Y5h6wskGXfpLn4cnhmm8D77ENZGTAbvb5/c+US8ewmROJ11NgAO
iVBlLTsA/phEStkZwQU6+EFxZ9SBWqMHYmvhQ2Hsy34jWtmw99cFXzuGccr6JseeFGZIWX4P5MQW
xotVf0UB0a2yuyp6uv2FH/ZxFnGluMf3WRpw9cXVbKXGz3tP9S9dnezKTD1W/SGJP5WW+sUT3Nu2
PmzibAvcEKiomQ1sOZ2UlsX/sQUKC6jMoYR2rDGEwyZmZMvQwqGbQ9r6UWz6l9Z7KnsFnkuUilPZ
LrcICVYNkW5xIGcc8pI42qRCVZEx+JehU9yIGSFTfYom65TLP28v3UeHMq8dV0DlfULmT5sv/NXJ
SCIR6t0+CC4QNFU9spPR6FLkcNU0vxuU8D5JwLbBRcAoD2dEzL9vfuva2bz+BYtFnVkA8naIgwv4
i8GLT0J3V+uIAaqpG9doDyapK/l/bn/22vrOqpMSKSbdi2XjyFCKOlGsNLiIJJewSqg95FHeabO3
uW7HgFwfwB53Yf7zq9XtaoautaEILmpyFP0/M/EK5BXBf039yyaSnv/HzMKLRSWjsnqDmc4fd0WI
ml4MM1pcO3UJD8vW4fwYsM3mZrgxUAVK2cv7VpRoQpOFYa4ZHQkf9haFve0FZ9/sdtqXUXiNI2nj
jn+Eyc1GUdEjdyCF/YAgzcaxbJIRTw1b2EE49p+ih+AU1GfloG+11mbftPTOpm5Sop+FQaiQv9+1
smi6IZD6ALZhhlQefC7Coxd+EeRDsHUQrTnn+WBrPhtwnMyQ3MXW+YJmdmPTBZf71++GXe8uF8m+
WPbv/f5y2jP7ddlf7OfdMxIM9vNz5O7/vEB06BBOui9/dk8v35/O3/5ASWg/wKhzd3bezrunyTkH
u9//fPpqnT7dj87RsFv7Dv7bt+PnT79hmf/kfP7k7O42NmjN4c91lP/7IQuHn+QM/hnzh/hn9amx
q6NqT1sFk3nhby3W7EqurlOsTKHS5QM2/IjYR291Aj1/Kyj4G0R9NMPTTNwOQHw5wgtFol7F0JFe
JC2y9fxHp4Z2EIO+G3+hDj2poSOnw6ErdtTlyv7YTJUDg6gjxi+V/pwhwNMLOQNhigvm63Dbcc3O
8NZPWxxNRmDAWwkVjusO6aQfG1CM1fWFu5N0WcUzLst9ujAkYSRNwSWGsC9OmO7fiNjXDDC2iqjs
HODxYr/fwLaP1a7PLW5WouHaS1xVMFale3uRVrzuLPlJJIDoDjHqImnV8xh4u2cS1D3bT5ojbwTh
a+fj3d+/rMd4IfW8Zv77mTqdghSaf2lnNBcaBrZx/FMYL6bk6uFXIU2g+rYH1S1GOy5OovRPkCRE
Df8CKkrH7PqT5fcL2zWtVpojC9t1qXoxC006KV6/MW2+5vjpQdCJ4PvgCLAWVoIu60KaXDzVccDw
EBSBR8RjI+UTAtmxTda1NU3/EaI8f9eVxUXJqDcUI5E8LE6/gCPbL6b78vPyFDuxUzuvAjOwpHl2
c/ft4W03OLvfpnNn/zgqw8at+zh7ufgZi2sHkUkTB4oXXJT4QTTRqmAEc6KQOfebykQHG/6ojpGb
GK1ttOa9pASHASkL6V4wfzdS7mjjz0J+C/yXfmBQ89BFbqtB1RWEDl4CD7QRfK88YO9WbXHNorTv
O18XOKAl3IOiGwElbGHrsJJveVIyQ57vbt+4Fef/zuAizolTvxZTlfWhxfcUWJ5bi/eWF7hCvnEE
V4JFDKFHTscJZowlq53S13IYtDFSceJb2QHJzFxFgk+udlMFKTTtTZteb3/a337lwuXOEQeTOaS8
jD4tvImqV1lU5Ul4UapXycSzSw162IF8kAWIwj3rBD3ZzhKGkx5+UQXBaZunSQYY1G9xM604T8a8
JAa95qYQwKP3d7wOK7HOfb59MKQAGskRysi0+K8ZXuajfmVlcXaaTByzBmmrSxd9Vw+RdmiDr022
gzL79rqu7SRUElhjjgXamkW8ELbkJE07RpdmYsrrnPt3XpdBnNn9zNLAtpg3dch7bttcuxfXNhfx
g6d7oZAK2LSIHxl63ak7v33MA81BlOG/NwXCltk8BAEZhZ5vzFWoopdjSIaYRxepcbpZc3wHUrNU
n7zmUdgsC626SU2mjgGLFl1ZffFhXddJEBU0WEvFnYCEYxfNvcH+RSgOni89hh3aqyjp6p+EYF+C
saiYjLLClyFiyfv+XHZ/ekH5lf5UH+raqYYfKPyW4beWRuNA8BPVp0A/GvDeNKdI/h6pW/Q7a/4D
kCDrRdRN6rDwH6E+tZMQldElnJoDjTCAbHr6kEpwVW518NduEZQ6EkeOOXqQR+83xmvCOBGsJLrI
4W8KzNFWmX7tXOu0bEEI/i2TLf7+ugxHzYrZCovAVOimUzQ9lskD2kM2mMS+QYKi+a+1J7lFlJMY
tqc/TcCzeJcjo4bdC3mnS6YzMqR0dhTdURjduD2rK3dlZfEWq2RE9IR6Vk6PLDttzN9U6rfE/laX
78rIwsmxaJkuWW10EfN/hvRRs1wp+yqax0CPbTN/i7amr9diRaiP/8I5gP3/zc+u7qnUKyPhHEsn
+W4QPyRiZBsqzEfZFift2hG/NrT4sGbQaoQmMSQbn0Wt3kkG7/8lNOp9prq3fc+qKdpQxE1zCXWJ
VWRKeAiFqeY2NZUrd89WS6NXcKzqayT8uW1qLS2HDwzwnjJrilP+fn+dREj8UOwkV5J97Skds6NZ
ifasBeTF4y72JlfRIDZ2TOFLGG7huFf2DtsGORoxwUwR+t62mqh9IsjY7pTnojhmCA3g0rcUwldW
852VhW/S/UGwqOQHl9aUcrsAeapHDwqC1cOkP8fqaWNB5x+9CDcgsgHVTy+b4bSlSNkoh2pCZT28
tJEs3ntxUrpiYkByX2TtzheTZKf1/XQYpBIy3cLw7o06jB4D3fD2jFZltDnz/OvYk3k2RhtunKyV
24lIEsV/fPScXy0cDfJukkcoTPhl+YcaogvK6r8bNbWHlFFwxXOluvmOnPqP24uytiZ/qZp4vGcY
+XILBPTM1YHHtB+KlzhOP2cQwinKVhS7lt9AhD4zzs3QLmVZJtfk2m8iI04ukPOMB6j1S7udIjRH
/bMAiEBufAK+3Eb1qCXyLLaUb1c+E9lD7tD/ptpavoKdIitpmXbJpYLrPh4c/W1CsPr2Un7sIuuz
tuL/GFm8T/FkGEJjtcmlH+1yhOZdFWw4R0s7+pG7cIftg91tiyv3B4NM2DJrCT3jspoSiVnoeczD
XKrKjHccFvGxNiULyFwWvBpSXT75arrFLbo0SnkS9OFMtQ34hMdx4ZYCXfTSENqLSy934HgPhn/W
AKGVunGIlI2qyYca+myM8RUImximn6Gl7/2QIgT61CgY88W3ooX7WhJsuUDRHnYb82IZbie9tQhU
paLtGZIT6xtNueW5me1rKH/okAKpMsWb9/YH3bOGrPKSi+IlNtXsAZhIrP0bIzP7CtsImfwSvJHS
/LBiEOOXSqttXfs2VI0tbAqurn7KlZXFK+lPyFmIcZheRvo3PeuXz9wdEHffPpMfkrp5yfgP0PM5
+WD7Fkum9nXUN1JyiWNpX5uIDQbZFwacVO8o3RnSQdSyk5Sae1VoUAqpYbxDinrrKi7Tkb8/AtZD
cIUzg+gSDS5JldC1JksKgtF0G8+FZctpHNDvtnD3+ffvf9JLD7Lj9qev3YxZSYHwdKacWHaQaav6
qZlwWPImeIZpjkIn59PbS8kuF7cQP6tXY1bPIW+meM9z9n6djVgORKWaP3FCqaNwO8Irin5zkzyh
KFHHwym0BrskJ5mQWCiCf1J4jv/FF8ukzTNzCVCtxW9AjMUrKzRxLiJviGP2PKs+4dFuNJg99ora
s5N8CI+3jX6YEmJzUdMg8aOqz2TxskkCE8Tk9SZWNdhYBO97Ph3lIX9LZMfq4faA9b93YfRUrJ+i
lrr22KCaQYtb0TYqJh/2e26jA36aJSFNcqz5z68CXLHNvSQAq/rJVARxJ3qio6MY6kzj5FOg0iDC
zNP/xdmZ7catJN36iQhwHm5JVpWmoizZsrd9Q2xPnOeZT/9/1AEOVCyiiN03je42oKhMZkbGsGKt
5nR78cst/RjDQOZMSAZ6ldeaUs37nO0Hm4IWCmOiWNFL0U6h24SyBK5ennceluvDtZiBe4/3UoH2
Yw3jUeuFkEvFDMQt7fCnLStHmaRj3kZHvYSmYPhWtY9h1MOO6UWV16btjk+8qgS/L/TDL1h7XhBt
2tCa0YuewlSTusL02CdPmlp+pxvW9ZJNezEdM/SGfo0MNTDX+9CVkJ3pdiufBf+O8Rpl7zctadjF
5r+XHXhpic8M0Nmr417OEMxnHR98yKTiPiri4ZSkkvSg+AxoV0Gt2HPcSIBapRZeb00/J2XRum0T
yUcRZdRPamgus7ptOzzMrTTbVuKnjlAiiinyeLtl1n4NNfWn0KEOX1lRfAhDimG3D9A6sl8Iavj9
9BdxGpq8/rKIwVbppKftuZP87pCrou72vECneIyRjUBD9v62vavb+m4QQBhumFEkzs3lLdHmMBSE
tmrPIe2rPHs121eZ6KivX/t6tI3+Rz1I90I+nPxvzf0QPnbaT9zXHBo7D9N7Xejj11t+CDwgkHFI
9NLwHZc/JLD63ByKpj0j7XEfSA/t8A3ZH5S/q9AJguigVlD6+Y9Wjza3gL5K/ykID/6ntPsZaP2x
DM65qt8V9XdmD0P+j4A5nr55nr7qgnQa9gg/rwbm338t2p/8GDIVuIQuf+0YUbNr07E9U9J5GAvb
6lSokw17ShFZbL8ESYe27h+doRPKww9KPh+aVnPR3sj0+6F8yOqFZN0LG83JYZXVrM/aNC6cpjvw
l/eMd72rzCq8A7QI7NcaOGJdtzC+pt05NbJytutBK19yaRHlleewA0MViJHqprWeWnYXGOGjPKWR
b1cjou5iRKfbZGQW2kK1lqMvVQmM2tY71XyIK3/MD11WS16cdMx4Vn6cg4oSzOzXHAfA18ugi39V
lTYE8GTX5XkkofgRJrVI8Vau49FV89acj7mSKCAE5myPjG0dYyxfSKXexWvPTA4zlJdfSFUjaKc0
qo4N7KWlH7la/zeXfrThBJnIk7k3KbF+bd7NwaWiMqPJXO67y/7g+aV56vTAwBxwLb/ipLpHm299
+7ZerQmOcx5CxvNA9eIoVkGiLo1QUYeFcA4i/5ylPqevfjC0+TERzmrSkjv50rfbJq8cEibpKEpE
n9BCIJR1uY3hHCg1HV3hrMcP9Hrvh/Y8kiJG6tttO+uXk7da4YMsKzNAOqzF9KQu6PuEk+Mljm3u
+JbrNVAPYiaMeAynSgZ/uYZutCpDn8iEhLm2U7O+q6sHdKEOfTntBD/rKH55lj9aWjVIs3LI6ybV
A282Z0cWZtEWhva30Jo7fa6r07ays3I/aVP1AZ0i7KjdE4GmW+bBoxZkjALHv9J6r32wvJwXXgQH
RxC5kP0R3cFWdbmBU6kmRlCygeUTwcx59F24VbQ3coNeOt4+B9dH/NLU8u8f7lGvFEoXdpgKU/9h
eFWqg9+dk+wHER7Rw87h3jO2ihgEqTBU2pZsYx49mIiNwIVvl5nGUDVYsGa2ITG9vbyND/dxJ9cV
Sj3oZsjYsKhmn6OEDonpuzP0BwzfhsHf27Y2jv2FrdVh7PVOUJPSCjwRYEY0OGr/lJNpTPpOYrVx
6C/srA7jGDVGr6bYmYvvoANgvpaPUrlzLq7KN1ytCysrR0QsPcKpgJVB+Bbp5rfez77mvvwof0lf
KtUVguhVzpmB0+YOBcSdufRr73RpfOV456K0lFryOZXGmzX8mbL/mKu8L24B/jLaR+T6Ttn44dTr
he8P2SwEXmpB3TBKWvS50+XBCaS6PPZVWXhVN+5Vkbe+G6QCoBqAW8JbunKLfSbM0xC1oTek4mDH
INsfMmPKeZLFPVNbDoTyyRLcUUGh23V5q3W9jkgKmtBr1SoWDnBTEM0WTQbul2TqU9pkQQ2/ZFWM
p2quuoMvBv0eh+DGdViyJQScGXxTGb2//A1ZimsJpijxgmGI/lEiC7x+5w8HaWwFZyrrZqcRelVU
5aMiz2sB32Pqh97DatGFkVrzaLWJN/bI7sk+3I+UNtFHDOrhkMzJKfZ9p9MjT4Z07fbV37YNqI4p
DyIFUEeXi62aSdVmTUo8+I3Tr7FViKdJqVB/s5TEGUF/wxUhCYfKEv5ppWFwq6oIdt7CDedKGE81
kqo5Sibr3lxrlLEsjEriFVZfZcdxnrXPTV+DAzKtsKiOoa6KqaPkVR65fpSEexM8W/Z5JtEQ4Wcw
Wbn63q3h54Kez7EnTgqabXGVnrSu6d9EOWAIhfz8UQyF9mTombw3ZrNx1Bh+oae7RNwQaq1uVjWL
k5R0XQZHvBQ8FzC4nay29t28MI99Xamn2197yxxZL5cLbgMIyFcHbYo7uTHqKveCOYeNjHS2yDqn
whUzX7Snz3pVQeRYM0OJFinfZxmnXPb9g6/Ke9Gsh3AuPLk1XSPo7CHV7/0oukvkcxbMDrRCg2Da
naQ7mSQ8q/Sam0x57Iy9J2HjAyOdwXTRInFCjrTa5aQJ21DVq9KrqDCVBqQCYXGyEvOhrMfOiePu
VRaiw+2tvmr7sfp3FgvYXxaK93UVMV4qA43cVV5dmHd98K9QvVTZN8N/tpD1BTGgxe1dNH0O5D0W
/g1vDR7eoN4t86VhQb3cdnMqGDuX8sqT1PxvawSHWBuYLI3TnYd2yw5IiqVjAVMTgJtLO0PiJ71v
WqWXJHhINc10W//qp5q+Y2f5O6uYkmrDwgnCFVEYzb20E9NwRmu2qLypiQ5ZzSQ5dTltiI5q+kXR
duLljffbpMLBrDOawgAGlhv04cwGUecLzFNTCguy4kUS8vwUwIC5EwhtLYnyn7XcfCYi1zlMAcrd
N6yo9krFgYH5zpykUxUH5755G8Q9hODGPeQELjLbPKfLM75aEwdVsAYL2Tx02LvGFhiLf5g6csD2
WTtlB7384c9POdKvmfEjtvaO4/VayQYhQaDFtFyF9fiEKA7FpCtx6aU9M9TBD1EJqEHe8xi4VqTY
t2/d9ee7NLZ6zbqkEKakTEovb1F+qYH47xEPXc31MZC0cKHyYkLCyxdcmRDqqM2M3kw85OGOxYP0
CM/SH+2ucQoglyDPexvl7WqvW7d8o8tLsFilH6EyQUfuu/LciakPCFpgVRLTwwiFVMLQV9z4T5lR
vtzew+t7fWlqFT93iFouSoQJ5HlNHLmm8Zqke2imPRurMFmoY6GGUjRlGDJnpr4voxRO/8x09aJt
v95ez8YBvNi61QejlTNkpWglXhZU9lzcVykH0HwUlcKZzR0OrD1bq6tGuV3LI4PPJL4U+lEbv7Y/
Edt10mxvoHIjy7n8Sssv+eCoNKAVZZxhicnGYnZG+FyslPripISfw7B2S+FzFj8NNLEDIGqDtBc0
ba6UVxWIKWBLRVl9Qav1u5DmAwdyyJ08qL/FzXAUp9BOA5L+4u32N7xOCyhn8Zpx7igvMCR6udrW
mGZ9FJPUSyv0P89deVITt9XuhOTsNy+q+Pu2uc3d/Whvle8bqVxMmYY9aE5t8ZC7z6+/Sns+ZDAu
7Zhakuv1zf5gSl0FJ/LcpFadMETWBgexeMzCv2OLnOvkQHLNbDQjna1tUR4ux37H9NYnpEgILm75
gEy3XW5qUk+mMisg8OtRcCM7UD3TpOaZ/0r2Zv83neZHU6t7ESaVodYFpsb528xEgIQar9wf/QJt
+LsimU6K4QbzAKNxCTNP5UT+UW9Gu0Gt+fZ2X6kYLu774y9Z3ZvQV+dO0ws8z33lDYfeheKxdYdD
95o/A9H6HpyHT+0BXnHk/JLSdvLRAcV/+0dsnuYPG786zcj7VAEKvqmnBv/wfsz/wPAG3VT3Jfsl
5jsFiT1bq5Psp0Rng1mmnhGc8rBkmAQ4y7Gq7Ow3HLNav8dmct0nWjZ4GQsC6cFs2Jo9bKFW8SWj
S71ZOM7HhvkD4WcGVjCb76T5Veh+Kw/9fI50dH4zd64PU3fU98qQG1ktHolcEjCUthSlVxWtBiH5
KdbZ4ayCt+Y0Pmb/MISa0a/4PY92sFfT37aHe0J5Ci/Fbbq8SrUgJJnRphnyFLUi2ST7Y2DnMTIS
ThD30lJoMqqWLllX/M3oeqDAJYqgeKvaqP6H547JE8LGJaW+Gqhs4nFsxYoDrqnNUczuZO70lD5m
xfOYjjsHeesZ/2hrdZkqMaaVgbfzaBYFzVsqfBKsncbUchfW7pFaA+iAJergk17ubKLoZdc1eGIr
GVy0xyk/uKEJVRrMbON3M94rQG3ZgyyV/YOCDxrLVaClt6I6532Vev58DhbZzT+6fh/0j5P+Y7Du
bvuBzWcGuQ8DanUFaPo6MY3CyCwmUcBY83WK7Qwtb+jL4n6E1lqyRWBnge4IlXaQ51/TXqlya6WQ
LCr0/ODzpix+ubOFUudR2CeZJ4iQn2fhWQiOmYGcZJc4gnlASfv2arfsLckikAfCBm2N5akDRYlG
aWSIOhIfNOERbI/j+6+B6ho5vDMdrD23DW65PtiHlnvA1qI/crlANe3FqsvUjEe81GO79V/+TCH/
/WvQfAmUPQzN1vLMRZiDs0P+uB6JHY1uhi/FyvB7vh1A2KMH0HzkjhZR6cg/F6G/k6peQSv4dtQ/
0Z6Ho5JRzPUQn5EG4KMaIffmGXgFBcquULypelO6x1b50lvDS2r650GxS005MLPiyE8BzXDQheXc
M/isuXP0S4geum+39/0dsrS6s8xzMH8EAnbhcFjdWSsoZz/w08Iz8/g+6rXHuq1+Klb5WwP8DKnk
wIHTmGVXG/FUCbJTk4iGdhASvkpqcfRr3RHr+ZMQn6hx7/y2jaBHNcBaUQiCA4uLfnkoFL0eFH0U
Cs/Q/4z+9DzLsW2iT1HMbiC85tCx1C/6nLhdH9qjf6eanSNQfRb6+9lH8IP69+0ftNhb7xXKSnRN
NZCY7Nfl74mzWvWFIcg83/QdTWU0VjXyczTEslsGn2/b2lz7B1srd133uaj7s7rEAq7QnWiEOhUb
36RuZuzxWu+ta3X5siBKTcqZPA1KeFAYBJY/C2J7zIedbHXr6eX4M/AGPJAi6nqwJ6ZmZBYWbqwe
kN9J1BIgRYHeJbw6ieh0ieiGqXKcGbUzsr05/433D9sogAKQpF2w7hTAnjDFWR9lXtDVThEZ98lU
v1m7rGBXMK7lppsiXWnqNxYcWitXLSW9YDR+k3kKQPa6GQ9iNDx1wefO+JkGltvq9qyr7uBHd0Ez
/Kuqb+mutOByZ9fnFOY4ccF+M5ZsrJKFqquVefZz3Juupo5sFigeWvqf2wd060GkcbwwSIPt0YGj
XN4GgDJJqNUsNMr/mmlwn4XZQRv131M+PmhgXY3IcLQgf9IG7WyKbtON7u1fsHVseRB5FIEDqldU
tHLZa2qVVhnTdlhrweogsBQwM9QE047/3jo8nFnoGpZhYVpNl2uVc4WPNbQLuEeUbLOzBDiWLfkg
+dNeKX7T1PsrgX405aN1OMx0is5Q6GIqP4wB6rNT0zxFFA123Ou2oeULIikMy+xqTWSyVRsZA99P
UWFKfosGsMnJTr9sywhDOwA2GcCHCnOVMStM72WFRSAhwDl66A3591AXoq23+h56a+vQ002WKXOD
gQa9fvmJ/KwoxdIngqiFgWLRSxGNOxu2EaNoy61mEF9EC20tZaz1vWmNVZF79dwX/kM2tvRhfJo3
p1KYWv8+FBRyZcGfrNgV6CCeeKjE7HD70G9sKJVo2hUIXS1NwNWtg8V6qsO2z0FovaomVc3OtpAq
vm1kKyqACJK2tQR2z6J0dLmZWZGGpk770Isy95t16O0/kGg7n7y3bwdm/+2vnQ2VxM7rulX7/mh0
XV2xSjNT4wyjSVO78OGjQTKijzQVzaGO71vLGXu4yA6+elcmX+voQYCw+Pa6N+JCKFlkslDgxbK4
3ty+SJlkUpLcA9GmH40o9A81ozqQPjOJZSrlsdaRbpuVcq/wvvVqAJBiiHMZCAJmvbqMWTQWcsh/
eLxc5b+V2A73ejGqDroIw33UmsuJkuJTOUUjY9KV7gwWSIJIirMXJgwFJ1Xy5vjfN4M+q8Epw/Px
wy7PwIhqY1qiLOJVQmI+1oUlHRrioge5rMSHoLKCQz2Uk6upofh62/LWGWdoSFmUi+gzy8u/f6iX
iuHUw0Kdl56gzUe/7O/y2Jkq8XTbykaERddowVyx4WSPK9ckWuE8tnNReJ1/qKp/5f7u26D93S2H
bplhUgAUIY6WIsvqy9K1HZtCrNnGMuErpjGh4yjeD7PyXPSz5lKE2Bt633BU9JCIcpb0Blexur1z
Fo5ZnhQlekjKg5QzRg2xV2qcC0VytfSuP4lo+tzezK3L+9HmGpmZl0oL0RB923b4bAbnSPzRm69d
Kt5nVOVS5VlFRLqRP80AU7P8Sx0Up3Kvzr7xAiyts2VuCP50noDLY2NJvlAzN1ySV82OMP5oir34
VeYvrAIrREIgFKBBTbyxfmNEIDVJXg00p5M7KT6IoPJLksZD338d0q/S1NlB+iVNDntaoBuRDtBx
YgGqVvj+9RRlP+mj7ytkj10qN4dMbf9VkElxEiMS7aw0S/f2x9w6P7DaLCNnVJqJei43UhSSosum
qSCw6ubK1iOxtAM4e1+knv5Pb91XiY6uUR9XCCIL4k6steGECVqJ68DBwxS+nj8rKGwbcSTQhLQA
hzehg25Skh5r5W4Q8sUV74wYbBwbJpmJg5goQW90jetQ/CnplbKmD9l9k7rWjveUtTYWRHVVWqb0
Ge4ACHa5nXEKGKUHbebFilrfBRME64U2Tp8aJU08q5BBTQlyACN5YOy0uDYc6VKpQgjRpBN5NQcw
KOPQmPVcelDlUa+y2qe+m+7i+X9o5eJrmMIErwLmbD3gAJq+k4Ypoe0/j04Y6HagHG4fya1sA5gE
cFVaSkt3evUaQaaRFbIFRCPIhQcTJ9PPrVMZrunXdtAXr6HRwNpj9O5Qmbbfpsc22xOq3zooMtkd
SuASyKP13O6kqwES2YA1/CSijfal6f7cXuSegVXO3zfmzAxWWnlN/jiK38bC3/PSy1FbOTAA3wvE
h30kyFklp1ophErm86Hy9JgjQHsPuY3qFs2dfGRsS6psc69/svH8GYRShFMUwEBOrSzmYZXF0RRU
XraQVYfi2YCtXT0UCkS2OwHL1vYxNrUMaXFQyDou71k2l6JZFk3lFUYtHYpmFp0gjXZ6NFvrITaR
ABWopPfrQ6CLiVw0pVp5alk73Sy7IkIVehPbEFS9kBHv5Bwbnp8UHvi5KhvA3dYodzgsR3PqixoR
aJpfwfhgdOpJwUPb4c7CtnwFe0fitJSZr9owFJVFspqk9pLYrA6qVT0PSVfc5dHOId/awEVtbEHt
LKNByxv7IbibEQkYm06tCe7S4yCEnlSemF2kzV++7hKZbxwJVI9IYUBYASyQVjdKL+swifW0QRqv
+Dpbo5PH1U7TY8sEURaQHTiVqJWvgq0kG6aBHiHYsaaHrsTw40PfpXutjo1zYBLWsAoKS0QeK/dn
+fi/VAJYJdfmY2/EtjBD0aRnbh+dbjuhDUsEq6BlGLd7b3Zcfh+BfmuqMEPnQYniqtHvtvgqQk+4
SyZ6vW9g0RYlEKBilKnWUDFZyMpc7QFB67NoPo+aOfwIKsqbt1dzHcpghfYmeByKcviFy9WIkRwP
UkAok4f9kzrkOQwiaEsqQWvd+zEMCONolqgEN8LBbCfrcNv69V7iaolJASjjMABlX1pnqLwseDEL
rxlKJGTSWHtRfSN1/WKkRjYa4c5qN4CMi2+nvArSg4rmOlAcZcjRQ7UsPWUIgAPPQis9NWJs2qkk
GE9jk8fPc0MoYNYZMGW98fV/9L5Ewilnhux4e/HXF52Pi8fnF3GQ+AyXi4/0bAh1nywukqav8Cc+
KeJ3tJq6pnIMY88tbyTQWIOpCIJhuhiEyZfW2iYJB3RtFoSjXGRu05TVdzyMNthqn8ovY1FQ2xby
CgqeXIjUf6C5UuWngfnp0BmSGoZLpRcq1MJmo9x5dbdOwTKxDKwVF075+fKnNVafGVEllh6kP1Pw
0sYvdeTUw06st7XdiJ8BOwOfTTa72u64DrS4z3xivabR76ag8E+aH0mHNIk1V/CjzzBSyTs2N1dG
PZQrDPTeXCd9/STmsRoTTrR1eBQFIVvUEh+MKi6dSm/+vX2ersPopfhKx574i0BdWX1hKWu1Ipcx
1hSTvfRDLAgakYqd/MTuEutAxXvn8d1yHoTrsKeQeeF4Vx+uIHwmBsDpNslnWfxRSofQeFACGBob
9Xes7/n46xeYBX4wt/qCQ9dYIsxXQF3i9hNSSXej/h1U0Z6k2dZBgXRqobY1mZpY17LVOCgrIyff
4Z9PQxocm3E6jz35gZwCq493Tv+mOd77heqY6cZ1Ta0bhagrJ06/mUinKARLPlvdn1kxf4rTrxBe
kdunZNMFkm7hBUC2UCtfBZwL4WCtqlLp1U9J8rdz5WNtusmvpkPVypHe3m6b2/pmNHWXNgtNXQDW
l3c7STqh6Ru1BOvJYHUDOh5iDWvaI/HdumgQsEGpxSvGp1ud/TDwK8voJlIPlCXzRizdSQu+j7P6
WVD1r7eXtIEKYriYgXVGHBirYbTnck1SY/ihkMgYow6LKtZdOBTHUXYYfIwUZ9ZI8cqjPH01rM9i
oiJVRvA2PIvGeYqOt3/K1tnBqzCSvQhMXhW783YslLQyK6+aDrLuNdFjU38xgjtN3DG0+Xx8tLQ6
NYmW+oUfGhWVX1s3nO5Q2OkvLbIZf74vYANHPrNx5z0WtY2GKFsNnQW1TvIyVBQutzpq56QkfKi8
GSVYiaIvjI73aT3ci75mp5ZEL3R8i8v0bS73qhIbOL+Fe5xgcmngUf1YuZs6g5sujefK6wH4kVww
sVNX57b+nhmqXcTnVHrV5H9FBsxb/zEpIHnNhE8ofO3kHRvfeJlWIz6j8E2wsPoZcpRW9IjY+YwZ
RumYOfLATVXcndBo46LixEESLIyCCwbjcqfR4ZjT0Bcqr5MNrwUwGMmP6LV+uX1gl+91mV/j5D5Y
WbmDqahmOWLszYvT9EHXHRhDbWovhzbfObCby6EMwYbR0ibguVzOEBSRpkVV7Zl9dxDNFCIO+b5V
xt+317NpxtBFnbF7OFrXaYfQBdXoz6wnFRSLUV0ZMHuVtqeQ2sKO4954bJc84P+bWs7Jh7xQENGp
hQ629sKeA5CctThwwlj4HLWQ1FZWbCcV/En+XlNve4V0Jw2ooKiRrTYy6g2/VrS49iyC1PQu+uXv
AWo3zwR4QzookIECfLhcmOYXhN1VuCS8sc2ExaEg+lVj65AUO1dpyxJ9XDTjyOBxmstaP2xhVzXN
NMV17QUgK6JUd5XkgSHoY9X+uX0stvwWogXkFwzGIFOyDmmtBinuMRhqTyqk7iUppvooldP8M9fk
9lSXBSIzkvrYR8Z8nEX5oY2KPQWFLbexwDffAQ7Ag5a9+LDWGI7VmhnH2oPgztUzdJbHL4FwjAT1
WHX/w2X7aGt1NHUh87us7blsp17/Yz4b/c/b+7n14eh3Ib1Hlsp84ep5FwqYD/1krr08eQtSlF5+
gM30pbfbVhbns3ZO748MY5sE0OshsCDVyqFRpNqDlbYoT4ry/fbf3wjQmY0FsSVDOQOz9MqT61Yj
6G1CkAKFXPYcss7vmVA8iDH/qzIj85C2qWijnvrfZ9VpUdIeAV/AHB1ruzwLQd8Ioz4wCJZ2h9L6
roUvZrPTlNjyTh9NrK5W3addHmoi8UFK1yOH20qkG5tPr6rVHkTxUyoe5Op0ez+3jvhSiiOXMyji
r4tXXUPFnX+rPG5Qr/Vur/6oLHvuO0etgx0Kg80bDQ83QSzpDnCQ1X0S+yCSelOvvbqU/xUiUTr2
hhk4tapVLhNN0lFSYDYosiB3mwDAW5cO1r//fb1oHgPgIE+m8bz6CVbWBxAiURlsm4cysp5IYD4H
UXSSAum51XfKdssHW18GJi+pd6ITxNFZXbmYZkndR1GLuG+KQJYGm1XqSztv2ta9/mhk5fqDJgc4
K4et1yK+PsSn2fokDHY5/w9+H+F5Wp90l0CorMwITHaGflcSsFujeJalzMkm46GJLdUNCyV2b3+m
rUVZIGf1RaMHofuVN/TbnKkPZJw9jkEFNQm89a1UD26qVXe+3rY75jY+FF3PpS/3jndZV/XF2KCX
nfqNV7ctZ083K4dWUAKCLtxT3trKAmjSW8xAcyhQ3l5nPoqfWGHdtZ4RliWDF3/zGGB3FKiKO42z
5bVMNh3NWVDv0k5Ujo2c5c9DaOTHMAtNcLBlv/NlNxZPowGCm4U/B1T0yu1UkTk1xhg3vHLAzgLT
VvrO1ZUdR7N1+WnQMP29VFbIRFaFDkseqy6sw87TT1b14JuHqHpsjYbG2n1RFEfZiLj59//5GGET
jmrydDKvNQNnYxgxg8Jp50E8ZtJj9tLi3/9+dKgriqSxiDqSZq0cSu5nI26m6d9Dyk57LSXFjjvR
+e8L+WhldR+aNKiUeq57b5jtcvratW4hfRrolN82s3EUNOLHBVpKVs5Xunzk5DH20zaPBk8vfg/h
Qyg5SvvrtomNm/1Opwv1Pog9c+0T4UIpRHoLg5fN5zh6K4FV+4l8sKBqvm3o/SKtvC/lcNA3lOaX
hGwVdTeTOEK/3gxeFwO/n8Lyqa6+URiHX1EZMqYjGbqhTK1Yd0UmvdYGFBff+8DpZASJfg76j1l/
LvLYrvigtUqd4lOaP+v9mx7pTjSAEmuTOz2uXm7/6q3tAfZHGwkRQMQzVj86ymDEmH1p8IwodnPL
RaLGbrS3SI92zu22IQ4tzM1LJXcVSE1TWqa60Q1eU2Yn2HD6SnkNouLTFKTJjqnl1Fx9CNJhaCep
4MLUfXmqxlkcxyRRBm86BfH9oGsnqqixPtj17rz3dXiIJh/3UIOdhIbmOpyJ+nQcxRgOAr0HJ8N7
0T7GbhT+qqS/pfD39qdSr5YFgQTiC8unovO8DnUVFNZnej/k4dpoj/jwcY984Po6ooMLvsqktEkZ
dX0Y6rnSgyZbqtFpLbsU0exBRb5UUv+r2CVnjQk95KVgcgResX5u42bWCf5i6iOp3tpi2AA/Nk9i
BC9ikjlzKnrDc5+kO/HgxgZSFdKWpgWzgcSFl+fCH420mSeSVkmtzjAJ/pCsfMcJbFRqgXMs8qjK
sotXXC6j2Jh6EhFydtDIuOksGU5hZM96G6auVcEgi1JZ7SY1nSo5NBt3nDPHhzJj5wpsLfUdUMsY
DE+gtbrWXZmWZiFSSkEF/ZAI+UH1f94+jctfuLxk9G2ZiaMIztkHBXi5mTRO/D5sKHGVZWlnkZLR
r+gpdNX+uVSl1g1M9a8vg+kUq5236fp6E8rTGFsWRnFjLbIj9JpGnc+ovShI7zQKK3p4DhbwWhI8
Kern28u8dltg7+BsgXOUdicFlctlyiqIaEZle28C3HhfKihByGYYu2HbTveGUog7H25jcWwnEEcw
joQu2ipaQyqhkLK+wF7R3oEZ+1b6kP4IKAvZ6tQ/qIl6vL3Aaw/GAj8YXJ2UOpmyoJSr3sst405m
ZiusXAN01cwJTXz5xDTZ6bbF1Zby2IOBI6EloYbC4ipLkdRAGUazKc5VLMFDqo/5vTakpqNK8fyY
ttpew3rl1d7tUQlmPkbi+Weu4/ITIhNpar5YlGeDCT+V5mlEgb8yftxe1RrM9W4G9k5mN5eSL1i/
SzOG2pgpjUPMxMymIMOoPcCMC9t7XJbObAzKr3ZKk9d+gJtSmibj0ZfU0ZXzYXiYIj/bSQVX52j5
NYCFQFUiNkTUsy4NWyX9ykiWm7OgTs1RmqO33Ii/6BrkK1aQqfeCD7XX7R3Y2GeeW1ABdMTY53XF
Is+aAPFHpTkrnGCGj4UQatxwIMyZw50jtMbyvy+PF5AqMQICvCOrzVaLTIGlWUapKZQS44iejw/2
tmOA1UoigSA/0hO4TZu6/hYWSW8eBAlxDrtQhOCXj/TqP13TCy9JN9WmnXVzDVksktYKzOdpUR9q
uL+Y0s5zMbSZMC536i7rZtT7r0c7S1nUYHlvr2LSgXfDqMzmXEtpOdhJEFd3gTFnblEYqBE2/SDQ
nwjyY9PpxSkRRvFfII+tbIddJRyFKob6ThS6hzhCHlr1oavuS7/e+ZzrBOr9Vy59lIUVjYrN+nsm
yRxOYW40ZwNeD4gv4vqlEQLAYWM6O4GZVkeh6VJH00OLNo+O1B8iizsf+v3WfHhm+BFLkkw9432K
ltTq8lYVkw+bJ8Ww8+wnSDZmsq8FrjzOy4Cwb4zkWUXUfOV++90xBGzYHWuwoa2dT2Pwc+h9BYDZ
0FZEZlJfPZvZpDm1psUPkLLkAf0ScyrJQUdogM0w1POf0TT2rZNDSE+e0AfKF3h0CbVExZ/nQzp2
fgNf2Ch++a9XRwI3BAefQgVzgSdfrrKO5klPhqk9F7JUHPK6kRhLJnXoNWu3zL0E2usd5V0hPsYD
0/1Y7WhXLUmqKGILFnLXD1IZRYMmRgnQ8k23CHz/bTQKIJRCON3VSsdFkOfvaDHHOwdsMbT+IXgL
CFwWAnFoqC4XHRR1VAoa56swRgvJnOiLr6fJXT5ElHpitGPj5r89ru+HiYI0s66LNDK6yJcWjUbV
6kSd27M+lzBhG4Rd7azC6g8j8oFzNpyAwrX3t7/tKlD6f0bBOZIc6DBBrOsQUR+g+hlL7RllzvqF
tmEErVFeuEbVTQeiwebUSaF6CqcpdPxZz/8X84Tb3ONlPnWNjBChUMq6js+tl6gwq1o2fEdsQUIy
Q/2dZE12r6tC4yR9LTvUZvfQJuuG7LJ62inEaryICxp9lfZpIu1u0xf6sy420edUb5BEUkX4as1R
P0UwKh6UMZoOY1d0TkD0fmzaSnAIc14VgD9OW8mVW+RD8M3o273u3Cr0ef9tZOqgUIHsydRnL4+D
2I2MZklDeQ4CKg9myxRHrxoO2YlkVxTuXkwaaZ/K1FJ2Itjrl5I3koIwY7XMvV0x19FLKntag/W5
R9xvtOugYdjTEvROPPkqF3/nCFwHXMwDQSxJIYyiNp/icp2z0YVDzBzJuQAA8ZKqzHypejM5plYy
3ZGUWvTt9pFf/uDqZjNmgWd8l9eAUPTSYBTEYTxHVn0W5Hg+CsvBo/a91y3bXNZSPKLWQt12PfxM
02YAhhY052709cxppV6pE4eyVSl8ivx0JtITfGWYd7LIDbM0w6FrX4inYJNZ7aYezWAAl8XJ0w9J
A4YG+Dv7P87Os8dta23Xv4gAe/lKUmWKNGN7XL8QTuzN3hfrrz8X58XBtihBhHcQJAYC5BHJVZ5y
Fwkdn1BslFg31idplLGsTuCGVybJVqU4DdVke6oxiROZ4Vmm2JmY2HbgtSqrPLTFlhrAjSyWpIQO
A0MYSGo0Ty4/XTU0Rdp3XX/iZHK+hkb2dTSzcldlueFHBoZxzqhlXk/a6qb4mHn0wxiMxrqBDWUf
bEkv3lhI+KFAUqaU5rxesyfHpKyCFhnqE3Re/WM0hvM+69utbvyNE5rWINqcOCaDkFyTvisGDHUc
q/0p1fOXzgn2qSX7k4Q60fxQNkiKWdrboEcbGfqNdUTXCKYyCE/e9vpgHpW5KKyh6U9N2PVuBCBH
EfkPuY2OtX68vx9vpMtQIxbdMnyhuGvXGoh5SRXeBkZ/khURf9ICqTOPuZT0jpeIIHkxk674mAZ2
5biRxjnty1ULblQ0df5LC/V0P8il5aZcYy9hFY+vNL+/12mrHMlx24cmlZTXXsOi9f6vvvWC8Oik
pYo5z0JPuFyKIfiwbqzC4SRgxQyG04M66X9qY115VZMd7ge7sdfodC7+GOTkSzvvMlhlDlreFMs9
NTa9NzWz5WZZ9kuE6o+oF35bAcrUxVbedysqElHQUeGRGFT8l1GTzuysroqHU2Man9r8ea7/7bND
GpCHiJ2BqcX9h7yx0DmzlpbbO+NvXRTaQ1JJoyiHU9ubxzG0kBb9UqDLWqU7RysOxa8Ax7n7Idfj
p+WSZVDxft8xhKXtd/mI9gTjJ5Wz4WTNNto3+WQ/9JmJ7QliuQehy/0BMdryGMZT6ueG/Y08U+wU
ep1u7kQHY7K3eOA3ltVyCXLMLX9foecVvC/CJG+HE9ZPyRP6qOIw0Zk+qBwMD1I2bzF4bsVD0BVQ
B/uPO3FZA3+AOuZuVKSOa/6k6LNfgpJ32Xk/Q638Ri4q/n7PgG4km6EltwDPVgsqF44wsUMcT12Y
fK9p4Tjzfypj+hya9QZM+l2IanXJ03sDk8oQiop/LcCYcAklshN3p8lUpzf0ND93bfJdrvvKl5N5
fgrVzPGjRrPe4KmUXja0zQumXunOkuMY++jYSHJ3qorfZmdONZwFp/rU8mD7gA6uGyWB6iZlOh5Q
T1H3A12HjR2/ntewMrnjGNItzAKqkHX+0JaSZTdtOpwS3UpQHJC67IHSwf4Uhto+7fvkGOai+ZDF
dniMLASaFRXU+WAWVLpxbu2rSBuRuzQ1XzA1OTR14uw7xxDHsi8m/NMUgTedGbhyZn+M8kTyI6ej
zoHJ5uWcQn5aZY9x34M+7cWWDsaNr4MHObMWm+wLvMUawzvC53KaXAynOsXTDWBR/Cnp2/AtZua2
G4a+yd2o1T5DLZ48MWvDvrCmcadOTeL33TDvugl46Nj24hEJ7eDR5oDyGgZcB8cIzUMxGYFbyDGG
dFot75Ku1DcW8vXNz+9fhLsXkQ3OrCWF/mPXNLKadoFhDKdgrgLoq1KFShOWovdPp+u9SRQSSC59
jkVU8C+j2HDK5bTgLNCFJPwiVebnUC2HfWbJvW+NnbrxVNfnPe14AC5Lj5B0Zs0PUsxWa+c5Gk9m
3qtealvDMwJWs6tHWr+z0jLyhbBLbA6MLRnGW5FRm6KLAowcfNkqr0t7NJKDilOoHavgEKvh52RG
snXoDRSgZXV6FkI7VO241c++vnIYuGgLQZjejQrh+/INm3lnSvbQzKdeHMjAfBSCxg+G2T4q0mGq
vHZLBW1pGlyeSks89EneG5GGvfz3P9aNxVBpKpJ4Pg3VcFDj2NUULPvCD7Wie3OxJe9x8+mYgGCj
RIrCLXcZbeqWF2508wl1h85vnBochyNp7HTDcZXJOksAKP2pXrpOpjlvrKYbq5dGOkSkpbqmjbh6
1pHeDGBE3u2g7qfxIYlOffPD/p+CUGVB9UZgag3jE5WWlcWEYmajiB+tkvtx9mMwf0e4m93fize+
HE/jIEGGQD64hlWiAHHNUga5nU/QfaLmRU7ORvdZTicPhbD7kW4UOQvOk4fh7S/4XPXys0VjIJly
5kynsKF20cAb7+LIT1KvpQmhe+KrEJnbqAAjDX8j9LLPVutzsf0GEs6qWXiCl6GDoOyFGs7ziUlr
79GmE4PHHWTvWS3GkzNGtSsZMc05I8r9yUIgKar7eKP0WE8pl6sPfSRaYSbvgNx6de5leteMrcWv
KFRf+xq80fnwTVf1bdcDoXz/kW991z9jrTLrsO0iu9aJ1cWzr2fuTFdHeTSyyOOO2fiyN045ymTa
RPQ22Q9ricdZGdVxLHX5RN/lmQGAPZDXGfxbQ/RPfFOrZiOjvu7k0FfhbFsg3rzSNbiK3vtYpvWk
nGIje5CoGt4wno7dqpC2wJrXr5FIWMxg0gpcg093uXDMKqradgiUU4uUrfrBrn/15qMsmGZN4cZb
vPVQHNb0DMnqGOWsMla10RrLyWL1hM+heCoaO8L8RtL2XSWk7/cXx/U1j9vM/12FjBmufJlFrTRW
aEzaKemLase0p/PG2d56oOuDEpwZvXUSvmXTr1kho1UUuTzI6qnr9U8q3hty47gxnvdNtuVwsnyG
y/1NKI4UeFpUWcCBLz8TlYVpTrGlnlBRe9VkX5GfMVnZh5N8QGjh0NC1ge2+0ZK6/mALZJHSjqYi
qFp7dQ2h+zSkjug1JOwDJE0ZZkjYU/ToYG6sjBvVHJEWNVwuAlLhNbSmaOYwS3IerzKFcjJ68aMX
kPm6wqz2eRm+KjqurrWEeFNv4ZyUKvXscvxE7jzXL3Us/lIgjYOMIQbwG2acZDZ0Ai9fN62+ftAC
WTtVaeE2+W8t+HJ/gd5oYL+PSZYcmld8ZaNiG2Fjz62i4c4oJ4mrdFqLqkmAarg+cX7Jrdp8iet4
KHzqDOoazWgykMQg6ITXxlI37oZOjJIXqUYZeZkcofvkdCLf2Eg3pnVI21LPLL5V0HXWPAmnHqMq
GU3tZFWt7mZpZh26tOmfytCp/Qkih2fMrHpNCzD8rO1/OqmbNpbhjW2GyBhLkPHSMtJZHVGDkVrd
0HT6KbF/at0ip3UsnHyfB+rGqXtjk6GHhKcpmxrxgHU7awqwx0q6VkeHfwLa0uOgmlmS6TZVVh4M
uUp2VT1meykT0aEftU117+tTi2qBtiw6NEvetVbZCqUqaZR+1E8Qlp70MnYTOXmdRHsc5fgpTBEw
0B70+GesxMwRUOA2FDx5X3v83u4vzhv7HtgZaRnpDFSfNTjFCoyxo/OgnziuYYgouYupyxNE8rf7
cW592MWHbCkeFrzmKl9y5FQ0iVoZJwcBbKedDxMmIEMfolG/EenmE/0RaXV8qnFjl6FdGqe0aQDT
fY3z+LGVf95/nOurlHoSwjUTGGYwZLaXh0ZTVQyRxWicUCjHbXUYBw+n0M8I7aAp0MFwm5Su+R8+
FRIuwJ4NwMFXSFe9CFruEds4jQPt3WGygH7Ymb6vRL3li3TjazF7YdJIYQsJcz1yyyLNbPmHfgqr
6tV0wNNF8rPR/KrR1r7/Iq/TLX3JERAIoT2/EIYvX+RUxZFT4px7wnTpUbIeKy32IxlVeeUfrfld
qPv74W40NYhH0wkNSOakhL6MB+SurzoxGafcmOXO78kcVJa8Mh2Ubh4bb6wj5ylEjPebnRcImQuG
kgdLKqDuT3qNItCgTMa5VpxYdnsTF1cvM7TF0Ak6ICpchoh+6WoegcO3sqF0pXCWnyfLqkxXS6z4
n/tPc6MK4WnIwHkkcnCaz6unCRQTD3DVOOG4pNaxawWTm0npoYIEbcteomCiIr90gOSnYXR58o2v
d6MKWM5q+oVE5w/rZqGukX0tjZ2TFSaeXgYfhwyOW/tVi5Kz+GrJj3k3uELss0jdwvDduq7oiPId
yZk5wdfD/7FOAdyhDHVSx5/xbHjgBn+k7SvCvIwKYZ1riWeqYwX9/HD/td+4O6iqaAADOCefXqPB
8nThHhi1eQp6oDbBGPa7KBfSsegdDCJUudzZja1gu1KN6Kcz7drdj3/jhDNpmZIaLoBroC2XX71G
xZj8qicXRdHYD8cy8w0AxF4da+1G5fX+LKtklLsBOUgkJiCTrRsEQTQb2hSRrSVzskO21k+c73Uc
vKRANgPNm6IWvia2eGG/N5u3UF9kxo9TcayMcxX+zqaDE8Wugux4SxMF9VSaKXtLoFGhPdx/KbeW
w9LFoE8JjBrFpuXI/qNtE1h0jzQz00668j2oY79unV9MIn1bfV56Dl3V75tRO7bpliDoDSzWMmF8
JxxjCcCrWkWeS8lOSJzIaMOjqoWHIDjy1b7Z1egFGbCwZ7nOjnpqHCxN+EF3jGJxDIpx3xjRMYvM
j/ffxPXdtPwcMk1udX7Uezr6x4uIYafmUTaZcBV2g+1L57M6fS23rBBuRmEv0f9g2HXdXbXS2YiQ
gz3hzFx61YwIf5o0+o7ilVoF1C+dEPuvr/ZFMRkQ5mI5xxm+KlImLbGrIIhR7Gzn4RC0QeUnqpq7
eT8lx/sv8XqPL7pV5OoysmmUsKssopEr02yEbpJFOF6VaWjTtN6Ql+d51PZ22FH3mWQX4vV+2OuL
l7AahIAl+2WHr7Z2FRkRSDbTPEnF29S8RuO/WUi/devWvfl0f4RZ3RuqVGSTHNrmSUvKPX3+3wp4
Fa3oXpIB2giZKGKF/iBtsLa2Hm61Q9m4Rd6RApy4V9PjaJ2sR3trJH5jWfICUbMnZ4XmsB4p9VHX
1JaJqGvdLI2byAyforGqH7KsyH1bqsTOrtDOvP/Vrg/k5av9N+jqq4loNq0oRaayh43oMyaiHd+X
38I6ELv7kW6ccoSCukHdTA/wql1ciGAyhpR1WTg/Y6xHLOfIyeSpmXws1Ke0eeyjY1RtrZebD/hH
VPXyhKur3gDETlQOc0DD5Lq9G26hYpZj8vKqWR5t4Svz5TjDV2+xUkwpCnPDZLLhK/Nx07Lq9kP8
9/+/WvRmpYNY6vn/U+K5mXgLlS9msCXrsxVktcbVrGkLqVt21qj4jWW6QWI8V/pflwK8KvB4zGgV
IPDrTl7oJCaCdA6HrxOGu5buodflxS+6f/3+/oK7+VHINkgwWXaUrJdfPuyrsValyDolBsBKU0lq
rwKs8T9EQVtxmTbSfICEfxnFruUmXZSETkOhlA/2oDAAtsnf7j/Lda2BlC0DezL/BcaorRZYas4A
jQNhnwo5Rzs9r2UvczIbdy+nfURqZ3aHsv4nQ+5mI02+FRjIKFPU5UJ21l0NnEmmSZJH+xQMM95l
Zm7u4RTmGArH825MrOyoCLU9GGlR7u4/8torju7Wwi5DioyUgNRoLVqkaQMIdGmwT0b1NstfcBHe
5/FwnHM0GeMfI4jcVDnqhrTrjcd+6eswIIXu7ib65DpteYRg9GgjiBXL8aPVLqDGzTnzcmuv9j0e
Nu8pG71VlPEuP36YZ0llxRL7XmTJbyRcqrdOkgMSt6B+0SW99OxaS33aKPqhMmeaoRiFIMYZeUgW
Sr4dad2+VgbjhTmo7DWJbn9OnMEEC2rWfqdI/4z5nH6MZWnYWLU3blE4IehnUvxQBq1Nv6uu0u1s
4lS0ZsVLJsOXC7/sv0byw1z+K+pXxfh+/2ve2IxkJKRADOsgZ6xxwFM8OdUUFChKGVK3UzLrRyAA
1d0PcgPUQC3OVl+8ptkna0lhq+5L1GID85RN9al0drn1RCNf4GPiprMbOtF+nv4xg99FErl59BJC
NArEU2ieNcZuSjHsY3t4aimHGjcddo391tnHWn0uW8ihuzRioNqbzUbe9G6EtVpEvBRQJEAPYQWu
Rc4lndFGwKl4kmelZG1nTfBJMRvnLRamyL0x1eSD2ll9jgGbzgbX1cgJwQYX0386PYZ5WTPnm/fI
lcXAGqK6/B40Thy6lhrISH1bWQHKeUAOKrJSVfhqjmRSZOTi33E2ZkzOhjTWfCWd9X8TAByRr2px
IXsteXiLFmnQQ9grRZftJANlVL+Kki4HZ5os1j7F5Pww6tayXUPK69PiR50C6A1QEVAzA+0OUalz
xkB4ah/JGYOPWCEq3/QoDWhBtCr9i9JIlY6zLJAst8uUNPGQRXUOmT3oX8NZawbXGY3ms4hyOXGb
vi2+ZvjCCDdsy5CixXA6hDDDKvXBbgLoCFQp9CQn5nJs86nt/GlAD+/R7C3qy6ahSbszutKMDyg6
mdVDK9ruh9xLirqTULTRD6Yx1T9KeuHfzbDPiz2vKAg9qyvm4YiVrKW52awa1Q491eKT3DEq2jhv
3zmzf64GCLt05RgDg9JnnLFGqTFF0ySJgwVb0GQWrpmGTeYGLWhlT1UTZXTTjk6qhoTS6EoSI1o9
crJXS8Kd2I1mZ3oqa/i+8myre60H8uYqvTL8cpos/JLnZbsxS13nrBA3MIFBYYEbfeEIrhKTuLUc
MbcSjb1Yrg6lggarUo2J75R98BQPqtgFkfy3ifL/BQUYS/MIB2hrVeDIjRLLZR+bpyk9dl/sUvfn
cqe0exH/bbtiiYSkMZc7VxE8oNXjNXIEo06rqGkczQ0i84tTdw/0hf6yumAaztFI3QR3duFTr3KI
PK70Ss5l2kESG9bw1QCdseGgaVsUkKum1xKJI4brhFoUJvAqG86KKpj7XhinKfk1tu2LltSHoX+O
i9wVvfEy2tpBLj6I1PmZDlsqles7h9hAzgCZLmuFJ13FNmpnluaAzC+YFrmxZM+k1S0K49FKGleB
4qkg1NdtJE7LF7rcTpdBV2tFA6+VZhAFT1r0M8o+S1jfxX9bQy0PxurntaIdyh9WMTLHbFPAgOap
qxM3EonfwCkJMZnZuN3W2QZxkHkCTkobhB7CGrjRdVGgqI1in5SysA9Za0MUBz3uQUtT9monVD/M
zNBD+qMFDmPP31qzrfZ273xLLbV7mvJBOU0BmVLWIA08GUI7SSbWjJJIkwe9R10/MApzHyjRlorx
2iwRFiY6WEyEUbdDZ4G1d5koxTPmiHqbBKc4C10tnQs3kvLPfSjv5eA5sA+1/uQ0licvCiWB9DxM
za6oJkB2nVflviF9soZw14SK24AJSeyt33fVjab9S5sQXUZ+GpgldfX7RJOGMv304KQovyM+YlLv
lfZDutPr0C/kGV8cmmEad5vSPpfN1pddJ0dLdMB+GAEtjRtjDcFXBYY/WpsFpxzKm1vGkuxGgbmR
gd18RkQ3mR0se/DKKUBSIqtCUpg8Y6j/o1kADhL1GPyWAk+TTnHQvhnhsDdCZY/oML65W2jvdXnJ
Q2I/omFNRmcKMfJVCROVKsMfUtmTrRduKOd7GSJ5C2fl/i7ZCrM6sjUziEK7n6STGk+uMA5S9UvB
tu5+kKtexvIwC3cBFwSqWZLOy/XcZjhHpIEjnRo7PahD7yK2aw7AD4zvTY8weNYGnl0JL5uyjRv3
is2whF6clCgEoQXAub4MnSdCgoCShOdAQZfP8iXdOhLdMF8DRSCd3LizZvyTaf0nqROvOLD+O6Bv
LHRStPFRLUwa2K9x5tnTx/vv5Cr5fv9hwLpo4PNymBFf/rCIFnlq1nl47tsd8iO4d3gaIkB1uc+M
BwuuOzShsPiYYzKOT4BA/1EtPy4mQriw+Up+VEDldsnnpNw5zseu2atJsavGY5L09KEbL64e7Vbf
MLO7vpMoFygyuRV5l1cKJsDREi1QK36ztJ/AcxOJ0VcXI+mYWJ4t8+oqGyIVROn7b+v6XloCL3I5
pBWMr9cvK0p0AwZ3eHZi9TxYgzshJoEp4y7No4e/DfU+50WETaXFD/D28rtkihUqGVbD5zqwbV9Y
yb7VlXkXFj8geuz/OhZPBMQXwuXSCV7NKDM6F0quzxnWWMASmO8dwyJ4ZNa3cC83Ftz1t0NF5Y9Y
q5a6pWZVDakJq/MpWxjsweCX0+Q7SBHsi8j+lkj6vI/kNH4I5aQ9/g8P6pCsgSdmPLNOfOuA5UTn
IjtLybMc7s3yOWti3+m2plg3MjYQvUuzTIG0AapvdZ7RzW5yJ0/yM7WZ14Xo+DafK/0/NB52M5Pe
rHeH6FAXkm+U1kZaen0tGXhGvNNllpp6rfOt2WMWOAJzXH6Z+ISor/KUG6n24f6bXHeYKHhQ0afm
gSmDaPCaBVQjtWFbIw6yRh/EjyMTOg94bQWgaFRjHk7WPuf0EXGyb5pgY7neir3oJbP/8P9hIrna
GqhjFaOE4WmAWOCA/Zdep14koVODZFWqah8qrfr2948LmJi2FmtnMZC6DFkrnSo5nYZpLe7K8cya
1Q5W8o33vE9bARX5y/141xUamBUmrhB42P+I7F/Gs9WpLLTRyM9FD/GdtscQhZJfleNQvDZjmagH
J7Xn5gjaKLV/3Y99awEtcldYybJ66SBexhZTmdVtO+Nam8MjnCfB9FTTC//voywgVChGHAhQJi6j
qHibgUmSMRoXRc7ZJisvTqVMG+3IG+kT2BWAtXAVAZ1zV1yGCfNBzlMR5Gcmi65lRJ4YoE71RxkO
QRSNe8kId8J0o9z+JAXdKbO3MpsbSTTcH8C9JKmL7vB6tcoWIwbHmLB3habhymYi9rWVn2Ur/6ka
XbBHdCly09LiOBpF4BX6/NOqxTFp5GkfYCFxKET2hjhY7qUUY+6CUfRCoXY7S8v1fczo9e9vHtAx
tOAp1EF7rzmM9YzHfYrEzlk40h5hqJeRG75tXptNReZbdwEC92xjKG1AM1droJad1Kn15dU0e1N5
bA/hLh4eE1h9O7xp76+35cS9LCkNGBb2wg9GXwYcw+VCgEuldrLc52e1C9IvOAcHPi6j4+uQOTor
z1A3Vt6tHUy1zB5GOkhFXfEyntVpTmHm7CI5++04qQv2J+cyHx6LcMup+N0B9OrZgO9SrlHLXukl
mChfglaXeI/Y9X1IewRs1FCRj0bo5M8RfH2/F9DZ5Fxqdk4ucUqjouuDN0sOidmUe03LnWcy/cQD
cKx51hD3fhY20oc8DCHbK619nBxh+W0bGU+hUacHxrcvYV1JOz0pqsOQaOGjrA3A8UXd/9btaKI8
LTMPv80amVWteZjUlkK3tOw9Xb0A6mQqNu72W7cCLTjY7ZwnpLKrD9xn4FlpKeLNKM2/Sf7fIjlw
FSXds4c8vQ29SQbT+z8sKka/C48Gxc51fzyX7EBtxqY4oxTw1CgTRj/PelScLPH9fqDr1cQJxnlM
rQk5lfV7uZpSIWIJayAstkmasITPlcwXHB7pbL3k/fx2P9r1vuRSR+oVjhAtH1R/LqMFMzWlY1bF
WTP/7a3jwhDKG7cZ/qOH2RNY9Y+4pd+P+I4xv1zChEQ/DPADGFlsbC5DhqOIB1nBDMWIcD8DsjyJ
0k2l2PklEEOa3RJ6LYWa5jSlR88BDsGAE9uLFo3lVzktjc8q4kSTa/XV3LlWaWqdW8mp9jCLQv1e
dkH1yYmM+mcIiqT35TwPoUEalfGjxdFzrwPg3HigWx8MagCom3e8yvp668OiBhc3FGdJwOGqZJd+
ODi16S21B8/oki1V0lufjCqOWR+vkL9Wx80YhW1K6VUCpjAfJrjZp7CY9hn+slEgHx0thea55TV7
veM4NMGFIsWGZwR77vKbTb2Jl/gUFmcTybDK2Rfmj9ouH4EltFG0cyim7y+SG1k1ARfWOdyVBby5
yqrtXI0tENpYssuSYBaBPsC3HID+YzhUwWf4Lnbv5Vpqf4pAm5vkaBnt0LEvkYeLjBHM8/3fc/P5
EfNgg0D9gl5w+fzznDn0+euCKyVNPT1hShgVPYaKfVowQnTKD6GOuhd2uM5G5OUsW+8WerJUK1g6
LnnwZeSOKYksp2xQe9T93pS8ND1okfzXZTavmUSfQRSvjnvlMkqgjDgEBlNxHpQjagpulnzsGfUM
5exZ8gAvJN3R1tgA5F9nn0tQlDOQOwIKtW44qU7aZ/I0c/YM6JToL1THG5nnrZeHVOHCf4TZTm/z
8rHqInSC0Fns4xGJKMn90lO2Ofq/tf+1Ba0NwABo4LqkjqxA0cjZinOIB3IKx6KWPo7BpwAkUjh/
vL8Or1ObRSEBzaKFREEJv8pxRTjW2jRqvDIt2829ToLbeVox79S+3VIMXL75euWBB0OFi/Jx2Yer
lxdPjYgWQ/pUKp+C8JNcfZZ1Vw/xcSG1+TnZP1pnS9Xt1pIAncYihAOIrcYqJrTjFjQkBuFMMoN9
axmznyAOsr//Fm90B2kMIobIlkL2gJz98tGmHnqhprblWYkq3FWYGr9GRe0F01txxAzer2zDTbcy
iFuLEV4nWxjyCdft6kjrNZFaswp/WreeqvwtMx4beasbceuc+jPG6m6gj1P0UY+BfJtMCNc+zBVk
eDTFkY/TIDRurMZbK//PaMuv+QMNikxuY2lNiK2Zke26VPUKq3K16kvSiqOhbVmt3FobwGsAC6ES
z92w2szy0CWJ1FPfGQZgkUSQ5yHPvjWBu7HD4MchHuyQpACnWz1TNiq1mIu0OodmUeza2dJqoO+d
epjGPD4WyFNtvMQbj8UzUR1DMIS7sqbkzU6SVUXWVWcsSaJ9yNzbRe3nL+2ime8wjwI+vNQNNiiG
1cYabTtOJhs/FX1Ug5e+Q6rJriTL39hYN1bEwqWHxI8yDpFWYSRA7SlOBYurCl3Z4a0ao+dUftOb
gQK3es2YPAttelj+jQbXTkPdJMK+BgcKt8z7Pa18P4j0jTbZO5Ds4iSjy0g3h34fPwoq/OqbUnf2
Rsszn3urG79nUxonXpXAdPaHSS+PotZi2esYCyS+FqeS3yeGedA1KHS+0uW14WIFb/1MwUb8FFOA
M0hYC9VlFTatNyWT/gE5sQaOQuNEuwC7IWuni2gYvbqBxUzyWQsIEogG/5I6VQ/3EmRy02PwOfxO
Onsc95kZDN3HsjDFcGyqJtXcGv2i1rUGR413odUvncsiSPljOJngKSpEdze+3HLkXb0jWmy0u1n0
V2ZdaupUg1NFJllsrT2YefUQyDld73aQHwpQjZ41C2ty4yhqVbdt0CDpHXkxFhziZxtTgQ39lusE
kFt7YSMBuQFYR9vk8mzBvYlaFNTNmc8k3DLTHspc+JpzUDIN+drwEfHq/QzZK0yTD/MQbCREV4f1
e3iaXZSXIGLXQsdxkSl2Z2XmeWjDfVGbCnVK7EVBGW9kulcn9hKIrsHi58nkba0rUNdJl/RzZZ5L
uwAMg+ZM1lBB5G4jIN2L5yHY2KMbAa3VFnVqRwPmVZpnmB5uh56ngyZwW/mKobtW+ltyvmysrCUn
Wa0sLnQQ2EDOuWzXY6fYtiIxyOw+gOH9jpOqfNJi/T9zB68DMgHmjXE5629tDWOhL7RyXw2DeZAW
55/7v+TWNwW1zUflLCTOaklht633+GYBJmsUv3MOurKjWbfxPW8HAfrCRyWpXacWJGi5iaikeRYA
G1smnMzEOfc3tutWlFVVkDu0bMKgIEr7KGhqWsVBNzYSwOuFwtKnEc6gkH4Hf7zcgQi8ou1Q6to5
gDIKF1BVjkH6gLaZp2VflNjeWJfvE5nLdcJOg17CFGXZDevGRyTj2NMYiX4mhco9cMAzytSTIe/y
+IOavk76d1n9ItOilvXCE/Stmn7a42R9CnXoQ9nWjXnr8f/4OeuSSJjhqIUtP0fTnvUAmU/zWThf
hLofk6eh2JixXGekwJRIOoARLHYXvO3Ll83aTxPLkCwswGXzeUwLyw0r4JAB2dwetGlzVvOQu4Ar
5UNvVJNX43q+v78/rjIRfgMeTGicMAVE0G7VmFG1KAUZalnnjPuRSZef5t/+PgITAO5gsGhIgC3v
/I+E0V6krJy5tc+VLOleymb35azacoe58eVoUQAvpR+DRtP6SG3Ltisxu+VI7Ya9pP0GAPwsxSf9
AeNLnzL9r48VOiJMUABuAHXT1po+fYxxay+lvDZbfjRUWugFfq16aW450l5veqZ8FC78E+QsGNrL
t4cRc6WomBrgGNw/Fa2Imc/HH5TA2diJVykw2P8/46w3vtoyqJCJkw6za6OEksZfACPvqi3/7BuX
/BIJyAnDB/70PtL5Yz3ELHG7X4SICg6Fvd21miuHYeZ2YJH9IAukh17MwRFRYpTNglHad11hcPwU
9u7+wrzSUaCc1rHRo74wtCUJX92KMkKTkhUGGN5Okjtgu5bnXyJ1V+T6WwDdtD5Ys19X40tiFJ+q
cXxjPrgAXrO03vglV929hRnGZbmkHhyCa1KEGdYgYlvVOVOjME9WivahzqzhOGlFuiPx7iGfBsq+
FqH1EEyq8nD/RdwKDxEc5V++iEab4XKNRWZdJU5BeGlwkFQNW7+ySAOLxMJL3nmYERs3C7xrjY3H
vioc3nFVHIE0NhcE2ur8a5tSNhJUS87dzzp1QaAET6Pu5hsdp5tPxzv9/1FW12bM5o/DJYr8Qfb6
1+5zn3jMSX7XW3OaZSuu7jJgYv8NtBy1fyxshH6Ens8E0kqXVuGX7Pf9z3T9uhgOUAbTwABii7TP
5f8/4WKG7mF0Z316CeJvBk3JeP5tFw+BsVE8Xb8ynf4c0jZA3xBjWgPvgklKURBrxvPsIKcrdfio
jJ4UfKXFWg86vU/JQzt7I725PoEIuiC38LvDBH5NapkGLRqMUB3PivERvBjZByr/r4U5bSRrN14j
tfASC88iNBqX//7HZ2o7GVusyBrPNexL1H7czi6g6QPNVz4pcb2RUL0fIperQqe3RaOThifz6fW4
HfmsIGVUMZ17n9P0u127o80Z7tW62+luanro0riH758/dV+bg/SY/QCFLw7xPhrd6vf4u/pQPRbe
VuV3vVT5USwkZFHo8121VapQ7tpgSKYzBKXnAURHJWFMVWxJrd961fQu4fPoTEqu6rnRThqJ0eR0
blvY68NrFIHdL1yB9vbfSwcs9f6fwVY3WGdDwMC4ZTpbc8Ty9OSy8R05PGlZ/p9C/9m0z71UPZfV
MZY2VtStt0nSsWhoLPC/NY1YlmS9D1IxnSPzIbakhyJ1TRBIf737wVL8N8hq989FCYdYrqcz3duD
pcduNkxP3XMY7WZp67vd2Iqgr/mbftjC+16lbCO8RsdKm/msJYBe4+9aq3qy/I+lbSQdNzJgdDPI
AvAcAa0FTORyLzYW+64wu/ksNdAjrIP9TRbw2fySHB958V2RbeRt14ARBLX/jLi669JBTdEIIaLV
zXtbLz92rzNibB79KLyTx/J5tKtjMbpqvxH5vQhcHQSLuj5Yf6R3r4tEuDhdLKvDfP727RS7+9OH
p9L98fL/SDuv3riVYFv/IgLM4ZWcqDCULGk7vBCWA3PO/PX3ow5wj4YzGML32g82trFV7O7q7uqq
VWuFtmvZqV3aof04bAjx7cApHX97jLfx/Bc72L2/l3ZtSza9UtunL18fXvNvjml32++e/RbYoy3b
1Z4H9D7Ykte2w41sPx/Ybhtj87K1v+wfHu7+Pt8H9t/ff2975Ed/460RLW7WyjIHo+4ZkWbntru7
v+928nbcAiB2rB3yKPfAXFxr6z3oG+tH/QDbpuaEbvPsHHr7Dui7fVDslcv++vp+muXFJRzF1aDr
/vxNrpel26rYp6SyduT29fhn9Qwsr56+rIUY8w9dTATKRurc1AqPwEX8But8P5YSEnFRRE48FLZx
Ea9cyR97bmkDNgr6mIHl0SayGBhtpmLsabl4kuzceUdUiN/o+jmJ/fXtZ2CL9kn9srK+V44BOgP/
1+R87n26KdNQ7abewqSqfNed+JBsBKexU+f12+ywP+DhsOtd+k1hik/OX/OkHMHr2fq2hbZR3MHP
oec2d4u8+96vcapeiVDOPm1x2EtjFIeGxKeJibLVhIJnH6rvYdXUxCnhth7Dk1LDm6KKK8fw1TkB
lozSk0LbxxI9JVH1l0alEk9G1z51+SFLj7X5Hqvt99uTfznADxFHekHn4xEdgPO5B3ZZjVXkSydY
f+vmwSo6Oy1Q/N6McudkkrI16t+3LV45jOllVhQkYTgjaa9abOd0UpNGinXpBDubOqV2VEuOHP3t
Ezi8snu9vYu7/gjN9NOK3Xko554991DTo0MWeqbIXHi2orUm72ZNOmUPgnmYVImEPPIr4y/Y9emA
bbKXUs+2krG9bfcyOJnNEv8AGKM4tyzNRUnLWd2a0imqeXnE97Hwo0FjOXRDYSUDcpmbOLe0iDi7
Qm6kaDBYyyay25+i/yqL/2VlvAnuPJg5bw/r+jKChSMaArVEB9u554id0cBjzrjqcTu5FpECnDGe
htRoJMEC6kGF9dvnmr1t9toYmS8K1JSOVZ7V51ZDC+41Tc3kk2nQ02ntgubJQDrXc9rwpyCuTOi1
MeKi1N5nRRA4chYnUyWG8RSZuXxK6cDs+01Y2ypNlaW5TblJy0ehi+0EGa3bY7zc+3O//8xaRGJU
4Qo/H2PRBPo4RYl8KsVHcKZtXG+z8dVv+5V48spcYmceHhERVePF4VZ6iRKWeiWfhqJ2zPxngCZh
FBag7zjwLe0O2ZXbA7uQNCMDcmZxsXpJNnSTZtSsXh7bcYL0R25n3TeANYLilEO574SNWlvogxo2
mT5bCCx6RTY5f22GX7VW3nvWvkntvkS3CTerQ2Of+fo+kQ1HU2hyCXa3v/iqB4Dy5LiYiSXxuvO1
yKNUbvW2lE+FsIs8sgdRtcl2ANKlEmbT0vYM2vzXuHyv5K5ggSFUJUfCUQk06txqMEoFqJYOvwu0
3+iUOYMVbkVlU/BGFn/zeEVDoLJbA4r61DrcHvL8sxfHJFcC3k55jAaHZT+qpFX91FatTFBualAI
1flu8pJ4ZWKv3DtIvhGgwoEG3421uHf6qpzMNPDwhCh78YbpVE6Kk4ftRtAzqBFEllMhG16vHMbX
ZnZmoCYlBwSS5Vyspx5UfSWQKT/l3S+oSXssjAJa97ZCVGzaYWYrf2pB3tye06tmZ76pj20GYkhe
LGhXykVdCdQf6NEeq10tjJtBT21zOOrStyIu3nRhJ4cP0E2uRKrXlvOz5cVtm9NCERuxr53yoazo
/++JXBpUyG4P8Npycg3AFILKG9q4i2lVklDJIi/QTpFHBT6mcb/5O5ZHAXEEv+u2/XMZGfvbJq9t
TeAuM3ugRYwGqud8TsVJo0rMlj35tS1um/FFhne2jPZ9/iYmxq6fYltaiSEuJ5PHI8HcnI6f+WYX
kznCgiCg5TKdEjlStm0b6sdaMKrj7ZFdswIWhdBoJnu82IFjoE5KHhTTSZ6I78cQaThI4/9VYIp4
hGuUlAnFBfo7lpFf5SH/EJfldNKFKd2ZIWRd5qCEK6fJ5V12bmXh+Hlq6YBdeCd16IU/GOijbZF8
JbqXTeFoeWq/MndX7HFvknICJUKv5BIwO1iTnHhxLJ28SNF/5Jo17qTOJDzQvKCyQRVFK1t7DgHO
j0vi2A9m0/+JaBcH2SwBWvEsI+gCJkOThdcENFzC4yjkZdOtbLN5G50bg7HfRHKalmq22bIcFGQD
SFG0K09VKtrGyKt94F0efdH8P5N5r0QrW+xyMs/NLXb1UAp9aoENB+IYOVoyOmw4p9beqn8HZJwb
mo+XTy9AmcqT2viiAXwt/5UUyUMQRpPdyrZsBLZg3AuCNlNHt67qfe8RYbu93+ao42JW53oIVBY8
tZZEPoZZ6FZMnHtK6Z//PfpH/XuR/Ikhjbxt53Jfk1mbm79ov6YXa+mbSR0GpYCW62mq/PeU/hgu
Oi9dueEu/REjtHqCheD1Tgb6fColFEUHM0/Nk5WkoQOwlzFRa6Y1qOn/X8bzydQimtPTzNQLiKgo
H5uZbahFtg0HuKj/H2btk5WFE/b+FHX5yIBML901zYTs7RpN3DUH+DxnC/eD5r/OOp+FSY1NJhSZ
k4IEaI1XU0/gZYrebg/o2q76ZG1ZDpzpgHLdY9okLal3Vuu1G39qXkbLf4ircVrxhyuFARyCmjU8
FaQFL+hm1amuwk4pzdM4ZhsZfkSvqR9rS9qKkbmZujurafdooB5VuXXEu3hM7LCV9lLe/rAi71vx
Je6MP1bs2cq0VyQeP5QKg1hyU0W3R29jQHmGF+xHmnFy1e7ijpD0y+0Ju1ye2Y9l0lEEFtyIiztk
qkL45kHTwWE5TGBnudvlTTNsVO+YqebaGXsltWca3InUKIlLebAv3FodksLSaPog+P4aWQc60NMc
eS7BDirIccN2dLyh+asIT0Eq220q/DMhBF3FMzkwQQ2hBgWd8x1cCzPkXCiUUwfb7IYauWKrkbiG
DbsSPtFxYWKL2GFmz1/EMn4pCPTohfqpVAo7qxE93vLmM/5Dh7Z67d0sqFaO2Uu/pw4Gm5wJiwl0
6h/tZ58OeSun48v3KiBSHdIQgll+LVKSTmL8XSitbiXsvaRSApbP0wLWCSrvzOLi2FDbGEKtUAdz
GMvbMpuo7MvZHuAX71tLfgc8GSF5bkKy1CXH1GNfNE2816iFeeFRkQsFopSkulOlbrwbK+39tktf
ASTRNYAYDpEX6FniyfNFNluJpjovME6+Kd33gv5QNd4LDAp2bv0n8wxCk32j1+3Bq5MdPMWp+qAp
d7VkbqXOldfQ4x9x6/kNOH/N3CgMAn5GCZ1/TS8MveV5wEzk/wYCCxMqhO8W5OkOraZa+x7+knrH
ejLaw+1ZuNjYUCcCy2K+uV2hiFmcu60eyzVcYtZp6rLtGHxD2t4R8idjeoX++rapS3c/t7U8dUtg
nJRjsKVArvef97dyh3xTbwJ5X5r2WovR7Fxn8zkbo22Lcj/IE1Af5/NJE4WaZlGDMUXf1vkLKhi2
gOh6Qm0l/7aWQL/YWAtriytfkTq/4PS2Tpn+txlrmw5PGBG+zyrAtyfxIrbAEAKntPTOffv47fmw
pEofhcQKvFOij3bJNSwHP6x2jQXt2nDmrBcWmDnMnFvRez9CeyL0Toa8ia0NUPw0uDeLleDlqkOA
jgVV9cGBvYT8VwyvTwzMTKANnqdDU9l+6kSUtLrE8V/+febI6AGwAiEOqmLh6WLUqlEhRB7Pkgp6
nY2UvSvpypkyz/7C6WhSZzxgrOeWrsV7WKb/QxcLXzhpelpvei0XbKWX0+PtkXxwFFyYmcEhMmRJ
4HgWy9NEiRq3QSKcvLfqSXpVJYpeTvtn8u1x3N3pX7RuS0MwvPYrdufPX9gF4UvW7wPNDMHIwi0M
rRIyRRROYvUQUeEfNc2u4x/IX3dNZqveRi4A4EkrLn95RPGGNDmoeWDTSLFkZ0fXTgi1QvFdutzt
bvptNbXdte+G9A2pshVbl6cG9RdyvhwYTC6+cj7CMuqiWMimwO2zP0MovZrtoxi3G9B40Dmqm35N
G/kD+Hk+pdgiG8b/DRCeDsBzg20V1NWEaJercj6l9c/WiUUXzTWasCBWmR4a7VcPKWXbfqFbClFa
ukeE5h6usX04l4m+IbtkFNCYW2yYiirKGkHPlckH9kiCZ47GeO8uXG0aJ92zwj50Te8hLnwSZNpO
qP8U3jcES1fOgwvGWSIuMrz4FZ39bJ9l+1unUWL2kPFws+4lyr57/ds0PowQRnt6ve0lPPp3Kdgh
7w8a0rNfWeXK0HGqX7tCgWpqEm0FEZpm7q/w1xDZlzubaBC/n6l4uTHUhWOIDR1XY6pErhQCl64z
MufJ4FkrO+xCM4EZwMWRuaHSAcR8meueRo9ELyQoriazmZtmk4jxcX5FFpDz+cJTk5fHthA3xldv
yG0yKXIAAgWcbepTuku+0g/tCLwvxmI7RrvmA8w9wKekbdJwbV/OB+bCdUGOz9IdMCPAObWIn0Bt
ekYwirHbBk6dvah5tStnPQf9vZX7g5ci97Ry8F1xRvC3PEQpPFGPXfY2BJksJZNhxm5l3QXVq9Q+
hf5dUz8Ayl85By5fINR95l+AFRGxJZA435ewiZeQPHuZG+TdDti0HcajXTHSXtbswq9ckgi4obeJ
x/8kL3ssh+6fB8vcQn5ACQrUNl0k51/QhrFR9F6pnQTBcsIRsEUNnRlVDznZmyuIlcuJhbZ3rnfR
RzW/CxZL6etjXMlmyL2Vac0uTAXAJoMmP3i5RCeXWquu2q4KhFw3CusmEQBIigtp6iSY0tCMhVNY
SMiBqEFvOpnlS9spAfkvjnXtNLQz/Xf7Ers84QHBkWsFWsF2vthhUq53UiEPAhkgs5qcrAg13eH5
blac8Hnt2fXoWVRPQ7EWt+C90jUV3iuuBZkpPU8kEUEBIyh0vrDkp1JV6ie+wPOD3B4SGGAA/gYP
GaUBp8vYqF2SZhsBOl87S2N4Y/XqQCgr77UGNrTb83EZUJoAMJFOAK9IGXL5SOuDMMsMU0zcQByk
bSbIg4NNIAFFuxY/XDFF0pT2WEAH5LyXPV9ZT4a7CqzYrQdF2cQztnSoaHUrh3GNIPCSq4cxwWoF
0Bo9AA7V2fk+vXRzAZBp2EapW6Af2dBTZpY1DLKV093rxCqcG/Lwxj5+4BDpxk1WGYcmSfdFvTO0
3K6qYTem5XtN17C8stcuX3qzJg6xBax3hL4XMy4pXRIETZq6omchhs1VL+27Md14BX0wP6SqdQxt
p6Bc2Owb4z5JhX9ecVjvzLkdFQUozpfFZud0VRs5N1LXE+/UTGXPJZt0rTR0sblpMIEsFQ4bc1Y5
/wj9P82/r7bsAcSviGvUu0CVnbZ+tqClaTWXCvTutg9fPiQW1hZD0lShbf3Rz93J7I5m2duidyyG
zVsE3ykENtpJVtYixcsgfLYJIdT8QGIRjYVNwrG6s4Yqd2vYauxA6vJtJGfP9Jn+rNSx3nFZhfdR
F8Iw36bjRhnr6A4CCBiZRSvfFF4k/AwyYa1ufW3eyaLDwgX/HbQli3vL75SxGbsxd6mc4UWhQZN4
0xn0PEQ/gj4pt5O6Tokps5nOIgGmgucIJKokzAjSF0YrM9LrvtZzN+sRaNJqVT76Kr3iZZ/6pLJq
/2D6PreXIAgbPU69e1Tsv+eSUR77sjH/rjjDHJJefA1plBm0BaXr8vEqmn1Pw6Ocu9qLcVDuo4K0
kt3Zw18FLnc7POaNTe/lGpD2sr48TwKD10nnUZr8yIZ98vhChCjeKNXcHab8UEq67T9XY7Gpu9q2
kGKM9bvWQsxsg2Dd7QFfXfL5fQRfjIji1uI+scIRYpPJL1yxbd7qdoy2XgkLhqxN6j7KRANi1Cl7
v23z4ihnsLAvssNJhJoX/bOaAGZOmKbcDckM04QVITFatIJT0QG2vW3qIvKeTVFgBoZH7Mcj5Pwk
16exJtaSCtfwfijym2693f75FwHB4ucv9rEkBJqeRWrhysbG+y9q0LGwq9LJkj2OctvUvA8Wnkl3
3NwAxCuTcttipRLU0iMvMQo3/lsci6c4ts1N2Trta6D+f1qa1++TM/YS+mCJpRSuZrmGecy7TRM7
Q/1lfBG0jdSsnL9XPPBsXPOO/GQtlCe9T+ZxqcmLFm4l7Tn46aevqwmIK0s1N/4RIXGjz3+e2ykR
kos1c2SpkLWHc7f/WxIxif4LVKROPJSb28t1xfPOzM3D/jQs0xJGgkDMTSjKRq/tGpThmjuA2gNG
A20BQZhy/vMtwTSzkNS/m8iVLdSv+ngXe3+98iiVjo4+dAcXy+0RXcYepDV4zvPCJL0HZfrCJEyN
XePHODuty1PxGCLJA6/SA8nm394rVCK5eYxgIFhr+Lk2k6gnwbhJqg8+zIVZmaQlDYc4iJndB4K/
VRGzuz2yNQvzv39aqzoQIYwzsUBHobBNYx/OsZEk/m0r1xzwf4iAQG0QvS3OCqIlYC0KVuCalF4T
9ajU9AgeonHftit7avbl5VlBKVyHsJ34iZTU+YD0KBmtOMxL19d3AZTzybOcZvZgrICcr83bZzOL
lelgvcvrejaDIzTZXSAfbk/ZNQO0XtFZAocSOtbzlH5amKHRx4IHT+maZu1I6WO2HuvPU7GYKnYQ
aAyTVyRoo8WxkCC2qpGnqlyjvUMKhV4r/dhvYkJ8xdiJ4ZMkH7rRGbbDwarfwkDdynYU271TtRtN
2lFWSdearq4s3tkXLU+OLCrTejAocAjNQYzF2RftLPjbif9cDyBPBu0Cw4dbgr7Ohd/7Qk6gJxm1
O+wi8y3pH4q1muGVw/3MwuIqidK2QcYEC0o/OmL3VzfvQ+JZKfKRrnm+7Szzz1qsJM2pPMspUcKN
uJScGkQ9KYu0aNwWgRWHXGPAuyFKDkkEhuLfTeGUdHFCNkQ5dBFW9HpH5BjUjTv1kqPKj1JE4mHc
3zZyxQ+gopgjcar+bOKF82N3NCejadwUcuw4hQ0njn8a+XhX9sVKFHiZVpgzptYsY0S2ijzq4myK
+pojFhUKF6Gue6nejwbOr74oxotB62GqRrsYGnBPUA+1oO+DZI3L+XKs8AuQnacJEFAnHJfnG12F
mhoxkbJ2+RDwuH8S+dUTNgOC9bfn9NJHeDeDzP2gZMXlF/6ICkcYofhcu5KAFEWWQ8gt74V8LQN4
edSDzGNAZP9mpfUl2W+DUoOcdVPjZmpk99JrHh31yRkV9CHGjJbO4+1RXTFHBoy2UfD0/FrWYYdG
UZo+VhoCav0/od0B0utqR2xfK2cqxbVS7OWehpfvf61dVGIH4L5BJDVu+dd/htTfCHZvXZKsRRvz
kp9v53MzC5eUIKBGM2RsXD37NUZ0xRr3VfldQuzS24QhoYan2k30+/ZMXvFDBZkNcln8wZ6Yx/7p
wunzerCEVG1cdQ+T0Jf2YQ08dBm2MapPBhabGsZOq40jDEAa5uiOZOsbZZ9vwt3tcVzx8zMz82d8
GocXJ1VaoYrshojkqt39nIvyipXNdMURZgw2L2UIWegCX4xFStKiGHOvcZMC+gzIZnoSoF4Guv/Z
M4qV0/3KyswiK2hOgkEh/bMw1nTkec2wb90xyn5P8C1FgOKqSdpo/dqb+EqgCxnaB6wWBNGcnTif
vWYU9V715dYNjv6pOHa/xDs0pvfNXfzQ/PW+dSvzeCUDdW5vcSqJqScMkSi1brNrjkQer+qx2NKv
doTf9p/94mxk8yx/8gupF6OiUUQsqW+WX75PVvxj8P8dj0L2CJwXOXISXORqF2ZaTU9ywpjW7aNH
L3I1xX+ptK0g3OnVX72Husen5GhJh2hKIZXPv2T+4fY4Pzp7FqcHqduZApr7Ez22xRdMogcHdpu3
rmUmEAHbvajYgX8v5ztPe5qmzZRkTmXYYwAJ9lNDDq6wHtZwqbNL3vqGxWEiy7k3TkPXcguQqm0e
WiV5MJv6UFcl3THT90lc05e5su1hYtBJpoHK4SJYnJl5K9c9aO3WlcdDMP7JisAu8t3K1F45mM+M
LB4XXQZ/vhkPrZv0950BwlJyBg0yGPGLMuwT/1jpX8OX2zbn1bqYSUC3+BSAsIsgPZejVE/hocVt
Q0dBnRNxv+yrp62VV67agVwYHkmykUB9z7fHpFtBmuhK64aR9bNHQtEMhPc0+jqqawxSV88YRDP+
r6nFGdNORtKDmm7dYkdY0Gwa0y6qXZ7v2t4Okg3tQVWzGb6vSZ9cifTYmroyt+wAVEXRZTHELpIm
sWCIVpQ/hPFj02bbEsIOSjkb8DTbfqIczjdInQfZ2vAmZrV7ezHnkV0s5qcvWPiPUA+VHiKe6iZd
9RTJzZsWrK3j1X3wycRiHdvItPoMSJWL1sK2lgLb6h5UfWUcHwH4rYEsljBtyxFGSKwoh/BHDcP9
7/dAssOtDNF8aacAke67Q0L6mCzqN0ry9aH4k79ng6PTP4HGJTXgwYn+rOJQ1iZ4cZ0oXhDmfotr
jXK26aSt0a/N73XvhTaTFjcAveg2nHuRBD+ggSgcwu2yrca0mA/Bpjr+kodd29nRz/gof7ntNFd3
5ieD879/urhCBbajUJ/HdJcch53o9MrKm+6y6jdfWp9MLI7rtg9FNJGt+cpQX5PyMfShfHEQHCya
O1L3Ry3R77LQUemLolfqFJvag6/7tjbUR7Ggrq92tiqMtobwo9mvZFquhI1n37aIfpKSeK43GX65
LZqS9MSz/izFb/RP2oP+NFbyyovi6jEB2peUiwFgRRIXvh3UcVsrgt+5bfNFHAHGWOGjF84ILflx
Gr5kJO4ncoCpWO8rTTwMQbFG+nFtxYkfgLXS10HQsngS6nC/jbo89a7QV7bi72u5t5Xql7qmzHLt
rJilWpGHoeFIW+IIsxoKoNiSeqIU0iyk1t+nclwJu65FAog5wvwCU9LM43fuvQo6KpVsRINbTuU2
Eh8MeTs0T8PgbYphuyakfM1XaAum7ZRHGiW1xfmaWq3gyXo6uELcOX0Q7TX6cznRyya77yLDLmGJ
F8fN7f157S3w2ejixK0EyvBJGg+81v4E8c4wwFR90/MjD7fbhj7qHItTl6ASkbIZTQj0c+GZfQej
fq5jych9pwprJzOrQys2r7TPb7z4Xc2+Z41dhrUb0vqKKvdel74X4c9c6H7oobmfIHHTq2w7SIlT
KN6uRGC3fWlKhHXEdC2yv+LEYMRJBoDEMYyLl4SkBQGaPqxFKh7afKN/QyLSH7bWmDhp8t5s018h
PfB/4KwbvF9BaXcriZ15MpaT9dn+4pyGA3uoAZ3hC5F8LA3hxRzytVB7dt4LG/CNiByfFKiWGVSj
CqVEK8vBnbgEUCj9YSonXWse09wNJtOu6ffK27/A5bfGpK1N8OzMS+OQws8Fa+DaZOPOd1bSaq2q
eP3oJq3VO7I5HkQUVOkkV7xXIezeRQXyKr8R9mEpl9tARA+7NaLNMEn9yjxc2eMapE7Axcm6k+df
3FCdwKunSSO+RBW/l/kf0WqfUCZ2eoHOtx+itdYgceXcAu1IlZ7aCGmf5esbAmRN7ZtupPRYOJI/
HNRi2xm9MwSJPQUQo/p3QPvG4meqfq1Ky61+tr53l0RrzGWXrRAMGbg38gZzVfJCc8TMajPx62l0
m8yN4IJrA1tW7o1ubxrbsdl1hrUv4KCCgfw49/SK4U6Em1b6k2n+irdfu7VoHgU3Qg0d5SpxcfR1
pmz4rTiObp3ftwWxVbGxOnsCeHmSu63xOJnfDH+NceeaC1K3oXpAPA9kYLHHPGEaIYVMJ7dAlnVA
OTho0cpB6WmiVAC40iTBKNuxP9kFYvCeYa0l5K6sAA0YM08bIq2swDKPr4f5UBmaMrll9BVe04f6
J1N0X0ZW6ZQ9TFFe4QiiU4w27TKVcPBbaKL8312W/Q7i99vH8+WBA+sg+WNYT1kHWmbP96OpjCic
y+LktgNwWr2cjjCLrFUEL0/VcyOLSE2KMy1A/mFyk+Yuh7mpoMK1XSXDvmYFrDrEEXDNcGkvrrSg
6zWlairR1SLfyQ3ZhuDmb9K9/vuE0erMuoER5r6ej5VPga0ZoR+qCaXo6uN438tGaCup+XzbxpUE
E23v3Jq8N+nbspb7QqiAUNITKbpBe+cNB0TWQuGxiU6JV1PJVTaK5TuButYWfM0X0NOjQg2Qbs6H
nw9NLiKEejysIoM52nBSxlsDoPhK3H5tmSCJheyCbrGZr/HcShAbWsLJJLo5P7+KvT3wvRcEvX8W
Qbi9PY9XB/TJ1GJAk5UlYpNooiup07YbH5EzWBnMmoX53z97A/rHSlmqWBBHoIVlbltKshLbX14c
5FA+gPJUrvC5RWAdRKFsVFoqzpiYGDE/sXzMpWllIFcQTbOV/2ljphtyGRWEeZe2hcHuyTqo6ize
RK2t3Mmb7K55zH4UK+Yu542UlEpKA04qED9LnI8R1J3EoGTXR5ehqfYJqsS31/5y1vjRxBlkNEFb
AEM9XxmrFoQ6qhPFFSewekm17enwS8Fn3TZz6c1EUjy45oI3N9iyADFUpGjzZlLdsYBhRzw2dDdN
2l0Yr+FprxjiLKDfaOaP4FmyOEMNIZW7PpZUN2vKXaSHT4Vn/lVqekma9OvtMV1ZHB5xCMJBEUuj
yrJayvstS5FNMVxuSjsQfxQcpLctXPE2AGxgoikfUvtFTOB8dZpR1bKpyU3XAKeXPjTl+Fx7Eqd2
b9l11GY0gQg/tbAHcTE8WugHrXzA5WyCTuEEot1lPouWFbiQNshhUkPLDerHthVR93jUK1J44Qr+
d8XOsvY2jJ1fB11guUIQOV4Y2R1YX9k6dsn77Rm9jGbnAaH9yWxSTl9Gl8MoytXYxZZbWI+jfEei
wPYg3G2zn5IvHWlI/3Lb3mW/7+we8wOcJg16xIzFCua6lsUQ7AiuFjTw3cqHWroT8/6pMkWatDsH
Ihz4wugZf7Sm5ykJ7Fr4XfQKgQzsMUBow38P684/aF6KT0exZTaykYim4MrPZWIL37TGPnqN479m
d91j9Sjsbk/AlQkHzQUDD1V4JDGWE67ALz4Xx4MnIxc2k/AzbpVDJZTb0ENYpQeCtwrlvvAlDNHR
SEhA6Ij+6pxH+DRAU+t9T/bLWezjxRoRUBF8Us6dIfztUU6/PbrrtuYzjacRDiWf22qqtkoDs9dP
ramNd2Fdv5k1aoFVWRm7SFOSlcmcD6+zV+FM6UKTAFh54mJeA+fmqgJN3KbSYMPvNkWLpIC+76ru
RdW9//QuXrN2kXCZe4XnnhBKk8BZxcVR6heF2tSw1Jxa45tufO1K/16r7MYooUYndaWajtquTejl
CLFJbMUOpb7GOp6PMKm8nHQMlBdVN8GDWzZPxJb7qvNIPCej5mgWTWa31/Byi87jZFPMDWbUlpbn
eB9nUtHGjXkqKyigsXnIDb3e574oHcB23CutFz0EsdDs4zz7npNycKChK2wtmPSX3CqRhayfQCN5
rqdPyabsVunBLi5plVIfd9m87vAaLiEzRi9YIew75ikSGrqBoSTz2xSagvRlZSqUCwfDECzkRLYc
V9BJnE9/KkgdIqg+TPyPjPe/qdnDV92hqNu80RJjhy/K3/FITlFt1jIeF5cpQ5x513jg0ikMI8O5
5bqy1KBrC0j4o6TfSRWNi3T9mSsx4mWDAmZ4ShMe8m5gOhfhjmb5hVclqnUyxEr/Mfotd40UqNY3
Q57q97JJOaTH3re+TTBUlHbrhbFvC5w1xW4Ye5hJ2jAwkkMw5d0+rcx+Tcfj2jQgoIOcN1ohpAPn
f/98ePm1mLaztFM1+dMD2le5Hchjv19Z5ytmdG5A+hIADVPoWEyDnsNDUcseTeZGU9xPBP+WLVUx
uBq0ZG190vN9bIzmVo177SQpQKUzvfCdpk/brWBGxrZo5QSx5XiN+/HizAHYORNhz9nFma9tccLV
5VDEYhSnbirLybMaBtLe95Lm2fOl2glCeh3pDILD0yxH+rJgxrg9MRcb7cM8aqezziTw4+X0B3BU
t0VAG5KRWpusE8NtPHkhSc3yn+GQOqeNSeSoUfyVkYY5X+mxDBOowMzgCXGY/neSEuB3oVQdxjoR
aZ8J2p+3h3b5WMbgPLlz28D8bF28yGM909ok9MMnvf6lDq89GssQbO7Ct0JGsC0od57gCOoaD9nF
DYnkMUcWTkY3BifswtP8ACG3MjbDp0xRq4Ncyv6umhp1G+t1YYdjtqZCcRFvLOwtbuQeRbmCZzuj
NO7L/gu6pDFNIBo5WidFVO32nH489c8uZKwR1QB6prcDdoPlqdU0QVKTiX7qHcThDtY22XQbCHw3
5ibZwBMKibng7HqKot/lX+lTKzla5vRrsOjZyuIrZmpMkXCWrlxE4M9dSZAQn2xpkH5KNZJyGfK8
UQdNiqq9w6X6Hge+uRKHXFlUQjpj7uyZGwmX20RuVVUo2yR5UsIHaUKye3p6G+s1wqFrHntmZnEY
SGWtojSUJggn+Hu6wozMv5f8cJ/H29z3nITqd6uYh0IyV57dF6cQ4dzn8S2iEJTBksGIhfhJRFxe
G+6jxC0HmPSeqEHZkPLrUbG97UnXlvCzxYUj9ULcqGzO5KkaT4JVbRAT9R+FYlehNX/b0pW1I6ON
kjwpfYPH62JSDQEVSDmU0ye1IqHehfs0/E9J+9Mk15vblq6sH5cM1KIzkRAx1pKkwqwiq5nkOH8a
cwPuMs1hHsPBQeIrSiMUjpyMbiItoiluxfDs8OcbAhQzOC1qFjS7cfycb4i+ykO5NyYoe+rmRzk4
42TXpO2tnRxsm/QoJaVdiXspTA76Kpve5fye216spJU0sIGJEraHlwCawCQ7pK3vjF9XxngBV6Lj
hwfs7KgaFcMlz3UW5Y0ZxWX+JEhPtQZJbe3vB+8hsu7JGJMThSnhSRN+3bb68RC/nNn/tTrvnE/x
yTiGg5Hlef7UccDFb9WL9h4/R253r25gqXXyPajqh3wn3tO6644PxSnaJvvpSfwifxn3zU47rm3V
y/P+bBo+fPDTB6Vz6qBp6/xJaoSNAC+PNqhOWh0lEaGVqXJQGf1+ew4uD4dzi4sbrQqGyBcnJr6r
n32RY356zOpdGW7C/oQ+Ia0W+9sGL4ISojSwKGyiOWEPDcj5nDdpkXVELPkT3EBOJwkb35QPabai
1HPNCpcHv7nTyATOT4NPE2nVpWmV+VQ8KZ5NlCX8WMXvXGaz5nATf0UkknQWEMZzE54/ZDzXg/JJ
8GBPogjRbXoEVW1FqZVtU/Lf6iEWN/mA9GqiDOlX+n1Sp/aN4nh7Rq/sUSqakFjQ6/3xqDr/kGz0
QqIWrXgK1Z732qx2ekcvCRTxa4QVV2aV7AD1Y4izqZObi7XLCwq1pOWKp7wd7UwcnipwaBGNI7cH
NM/cYlvydgIpzH1MymPZI2KpaaxNXVo+mVnS7cpAhKi6ndY0xK94Pg2nFGXhrSMnuLRSB1MZV+FY
PlG23mlefwdVxXN0L4T/h7Mr7ZFUR7a/yBL78hXItZZOqqt6+4L69oIBA7YBs/z6ObTee7eS5CXq
0Yw00rRUkTZ2RDjinBPjV51430c2HUS6cdtue59IMt4bnX/Uu3NJ+3Tsaq8Rl5HUpyL/JCSqYvJc
EhVUcghcuwMQ/DTwsCLkLZXZ5f7Orn1AkGxxZNFTAMZ9cS2U4Q60VLq4JK2974Y2VKrbtaTeiJWr
ZuYaC0rjaFotI1Yyoablc0tcKEFDVwBnR1pvP3Ln5/3lrLhLIJf/tbOITh7N7B54B3Gx3ZMhJMjw
r3oFyfbHmn0AL38D3jX/teWx9GapuZmcCr7b4tulXVcW1JbyMjRVG1t17nzq6sIP0TXEOKra4Ltc
z7dE7tbcDEATeHDMTMFb+SiXodQqrFJe7JwetRaXWwS2/gO11cJ8gToX3lfdVB0I29KuXNlc6H2j
rQqAEjqf9mJzdUAUPA5VpMtk15ij6L0q4dXRUBWxDUJr1npu6BN0Qu9/0tu7PzcHDBjFOwQ1lPlo
vbsgBUAIJSNNcxldCcSEzuinxnHy+L6VlWRuHpOKhM5GdQKl3IUnq0Spkay0sLhyLI4NHZ2zLfws
MomdQopHa15q0Q+fctKBv+10ZF/g/Xvc+BFzbL0+UPgRqA9hcB1mAKAzdr1Wp/Dagul+czGlMALM
PkfNTfrfdcgJn6YRyEZXzfohiV2GNevqHUulj2ps/tcEzrmEhOokXtPozQCydf076gZS9SiaNJcO
lYgdwCPtccpLsRH4177seyuLTEN5Ek2rDMVFSND2O7xZILo2Nu3u/qbeXtJ5LQi888wzCDUsrCRg
czdZiT3VO/FgtkkOKSfnR27QQ5qmdkidbgPic+vrYBCCGDAJxDbuy/XmGSIrTeLDoK2NmG1O9R+G
ntSgrEt3w6vexnk8iB28AQwAl2Y0wrUlVDhdUBhle2nkTzV8MjFos3yTyYZPXdnAKyvza+TdBaxQ
+R1MUbcXlO4woQQKhQHFqGKoHEKIt7IK0EIqd0uwZnk2kI6gKYzWEuIxFOWXFbxRgvHnd7a8ADfT
h5wLiQI5tTYewje+dGlmsTaj5dU0CA+Adq+BFhTEkDAXu/+VYIio0cQu/TWOzQlMl/ovz8jS7iLs
Tj0fGErF8uI7n/r80I5vQ/7p/rmffcV7X/LHxLyHyETRalg6tNRCZ5g1aXNxi29Gg+HzgJNiFvsO
dBZoeYNdY9kB5jZveOs/E6WXZuE5AFaZNQ5Q8r4+LWIqJefJCHdt7fMP2Zvx1XnNntQ5eax+u2F6
rlExwlT6sDmx9JwPGy5leVYNEDPgttAhR7FobutcWx8xbTBJErRVMhbYP6qennLPiYRuR47lb6RO
N8jzpbGFt+aMGrRM9fbiMxSR9hqUAjDKrxpBO1MYthVMpBjPwwDvdLSqwXV2xKgaGradhEao7dpJ
dkh0X83sdW6wYyIa1wtZkYEd52QY2B1x1WjT0XAYcD4mdxoWiklNv++fk6UTwSoAAMWXAqoRXZGl
ahbelanTskldzFHlB4L2z6EY6QNISPkxGWW1FeNWPtF8sRFqUcwDgmFx5TJe92bJWH8BM9B4ysqW
vDVj6Z6crKe7hKgG7oVPKCxqjQrNgpOIcxM6vk6uQjzvjLCejGPOOWqNhBinHMaQepWbjJtlAQL7
MgsyOmDZI8uCK78+SikZrQHSxf0l7xI/cIz6wfZl85VNunxkZm4GA8qEO+HU2QmkHf0sMaBkAxh5
e4Vn9NfcXgf8C1F24d+rvjJ5XRv9Jeut/oyyzzOBlMIXS/J2l5Gh/tBlyZubms86V1t67H9akdcX
eW4hwfOjmo5X7RL8zoyRoY9uDpc8NcQHyZJhbxvmiPYRnULkKNq+MEEJ7HSiHv0Jw3adUtEjYN58
V6a8/56zvHouWtMI855AnpPZPQoYmPhmDo0bFD3GNzIq4Ge5dM8Ykieg2qSKZ8gf9mHrW0mABxFE
ZuvEDh1tfHGyyd8rTaVHopyPshYqBOFzR5AfBn3ZYgpVVdUbz86V8IBuLOR7Id085/hLAF6VFpJR
LRsu1P+nq40oHTGMlX7CGK2jVxiXIQEay9gjEfyIX3j/Wq5ckyvTiwiBJjHm0YyYqlsZ9rNdJB+l
o38Z/OK5UeeCoOR+39xN/jsfd7TeZ947OuLQpr8+7g2H9t2gseGi5zmmkllRDlFfIGRDZphBTdrQ
bOsT4YCtpNZ+w/ZtsL+2vTjnVqU6V7rVcFHuiOliAsScyYgUO3Tke5m4oeEn0VhBv8NqikOf7V3N
CwGZNtkW9HFt0/+8bqBGC2bJMnXzc21SYpD43nkXgIWqIQ9Q4PSNzW8gLjaSj7VVI0Thx6ICgKb0
Ysfd0W/MRk24YDlB7zGx9aMtffn35wgyj3ONxsT7CVyZ6+/qmbT0vdwbLk5px4pi8q4FguBPy4f0
y9vGd1zZPjThLIA64a/gO+d/f5cp1m7aoonkjJesFceM2oH0PonxZIGYM/Yk0P3pbDf+hwozBCn6
zljr6NOgdo+N+6MC8LuS7HD/Jy1zcfhuPFRRdEATC4W55R6Pg0xsLrLpkiYWXqfd0EA1F/DjbEQg
vm/q9nPOeEnwKbB4BO/l69jHOE+zmsrpgjmufZAh+d8ltVlF962sJB0IRXBH0L4BUB5FgMUeK7si
aSb1S5GqdsdY1p64ZtUB96z+0I/EiEc07iEKnab7VJhuBE68G0Fd14tsNamDzhL3sfDrap/SUjy1
NdMPrta7IZUdpkdSvTNjH0K+GwnvSl6IQglci41SL1gWS20NxdnoKS83L2NaRqhYWDsadf5vqwsc
vrchvzaGeYAZg5DByCIILFZfpvneyYBvFRNXXN31T5m/5Ltjir64S+wSP8U5O2G1p9FFfsd02b3Y
SnXmVOY6hGLWB/JogDLmmfdLeRTT74teNyvzgvAXlDtx1qN8/8M8Jw9VWHy8fzBWTjps4cUHVwqp
2yWdYepqLXV02GqR31f8EwaqSn8LvnSbK/4ZXjJDanH8AA663jlIpCra5KV5kcUb9Pv2+djsWI+B
knRr62a3dLN1SOdszA6fmwILS5lpCq91avPCvjrk6O7EYcwPldyjpkbOUx32R1sPyi2x6ZU7jDqo
AUISMGFzOfR6fXmf4ZBmk32RtnMexWiFtl34u7/+UvDD8/TPGaXjLRXPTaPPrKGQ3qXVlYzcomXB
KOXj1GZbQ+VXzgTO3Z+JNpA8QiZ7vRzLUMwYUsO75DbJItvN2sjqrDLya8ja3F/Uys6BcaoBsA+p
N9DJFsFMM5u2pLnrXYiwHIwyMTxM6xy2JqOtLmj25ZCgBIJuacUljdnygXiXsjHlSSELzRBFuvxz
i5Em8f0V3dhC3jvPZgHeAGUUtDeuN88lKWc8Y/6lMbQ6LpK0NvfEwEz0QIKctyklemsOYBn0dE3I
F8+HYpEDZaC/edx1CXJ9FvgYl+Mn31yzx2jfQ9+VgVlMl1HsLfC0HSmCVCYH/F87RdCWTDfQyjff
Eucf9w7xEowgoIgX31LvfTtrFEvjsYbsBQZZ/S6mdGvIwIoRqI5DlBgvQPANlmU5T2CqOvE9Gn/Y
bfiOrb+8OPUa8XWEffxlZBzhVhi78YAzDObdz5791rvY4bZdXYLXSOMx+wxPcrKtD+RLAf3sBppy
bNqb1skuXjl9rtIxNORTamgPgxNKz99Imtd+CKgGOC54mQB9vDieml42TQ5nHLdWfqQZA4lGthzU
WLcKimyLZb9iDXU4/BcPQbTjl6QqkuiEQZkhj4WaAlxMgApVpFHItu/u37pVQxjVgiwcAQQYtev9
hc/lRSeTPPY88jBN/dEvp39yrwjddFMNYd6iqxhj/hl2g76CCRQFXrrXtuySWR5Itnmc5fQy8K/l
dNDUx44d1PCPjURRc4Jcx9gnUDkm1MyAFkWLIJCYCp//cgi73F/5jTgDvA0KMPiWiOJohvuLpVdl
p4+Npop4RPJ3yJq8MgPf73nAe3r2c796GQZMGTd8VK1zvQb32C7oqVd2/4CtpGFqN5tE6JswjLCh
A6880xNn7d/Za70/7j7HUOTBKuKkZ68Y6/mh8LrdqKnAeK2lGZr1oUJbGdmj8jQKrfUpYFvPpNt0
bVbRQ4FKQ88JrV99kfFiKAGjLaaCxbXzgCfsc17EojhQ61S7p8bAMSTAuWhFcP9zrPhjvAFRoQI/
GbXMP33bdyuHElfqoapSxMifg2yeFMB/d3QLF7XiqxChkW6gD4JkYLk2RVNN2oBKxpnuDaGoNDw7
lUei+2u5gYDjaLmzZDmkbTH9GdDn68/Ic9dKbK9ncWKUmPK9lzbK97Q9VfbBJBXEhsaQKShm1EOg
t1kkvQfFfgJtGUkAwizyVCbFxj2/6Xv/+UnQvENuN1cdrcVXdajN7aQFCJZR9tFPvJOq5Q+739uV
/0NwFY5JEpDxOJq/MLCzLcb9/S1Z23iksbOQ9dySXjLPCOkrR9W0jKsBOGB9wBAlO4UG730rK94M
+hQzPAxTDVFEXFzpPLeqXi/bMi4x3MoU2WmcXqcy/0jK/2o9wJ6AxA4ALCp3119YoXepqOVgO6sa
Y65PbTpsHKK1C4EaJOQ20EzDWhZhNdOn3jSyrIwlmANh0zs/kqGD7jiptjh7azce4Etw3LB5iATL
vLVggB91glfxeNAg5NI7+2I8Dk6cZC+dcSHjq9D+/rZDDg8gFiwPaKSlWDHAr1NZAh4fF8qwMWxS
kcAn5kkz3u4fiJuKLm45RmYjZGMMiW4sDwT363SsrbyKLfO1hZJwqKGg6L+1UCyUL9IQG8taiXBX
5hZJZSJzd2JjVcWaXUPdYzRV1PH2VzZCFJ8pX55NLyV/f+ZhE0UQ9GAwC9da2HRUoyf6BJu5/mvq
2N62eGhPcfbXUOg5O8dkPNwrJAsYIbV0aklSEos1VZxmYZv7e33cDW+gm1WoImh4BN//cn+0kRbZ
Aszhv5hcg/e8t3gbJpWXY1xNWcc5m9JHM7OyXdIW6mI01RBpk9cc+lQbojZFF1Fyw9oLaRihSxxM
GkmLYW+heB3WNsalSWI2e4yuMkG0t/xwyLlzEsOgzVMiaGT0jh3kNK8ftLLRj37SQ/Iuxbyvymm7
vYS/2mf+MO44H4uTzHn+2IjMDhTYA29Mn9wwwaYA/9nDiae0eimEzg6yxJxx1aHZSEQbpcSgZ5S2
+dlAeftDM0kMZHG77nB/y2YXvtwxE013DH7RUC7wZx/8LoRKA9EG/1jHo1WWBzPRqz1y/iG0XZSY
h5LpeyVd+eazbuvc3xbucTYsDS0tJMjIp5bZMZ18syktvNs6yDZYeqh04+BNpz6LB/tQyDwS2hzu
+B5059P9Va/4fEQUkFsge4mn3E2sJd7kiTav497zQJ/6pDIeu7NP3rhna67kvZ1FADXszqgxXb2O
E7E3i7fqg2aRwE2+eLNkuPqn3VINX/Ml7+0tzn8LfnsK8E0dy+ybp156CNX754Kh8ojTc38LV0IN
Sj8AU85DE2bI5vXBqd0iBZrIr2JhZNZJeRk6Lx4mKfes/XXf0uomQjEWNSZIad9Mn0tUWbOqxKIs
9VgPduihUe7kFPJ6P1Dm/gzUWLNVCTXWVodyPBhQyPkgk774cMRXSDwVgYOkkc5PaUYDT37PrNfe
6AKb5bu0PHp2sffqsE5o1CPhzgP7iFdpUJBz2oXIso0sav3HUWNnR2HWmw14ifd6f2tutDhn/4oy
C9J/fAt0AheOvKWeT3MfDo9HM1k3BIC0liES7XSnnZov4Ldg8huVAYi+H++bXvsq7y0b19/f7SYv
S+yijqvWC/nk7BteRBN6P8Tr9zwRO03QT6DBbdyotRMOStqsHIsmBviu12Y9UerUzHkde6BFNKoM
afU783847DX3X+6vcM01vjO1TD87XldSGthbW5oSoQH6dDrrnzwHQE9zMuQO6hiYEc7KLSXZjTUu
yy4Dek4VaWr45KH6ODldMOqPXPBoyL6w4uf9Ra5+RhOOf361zcO/rvezMKtucpSsY5pkARcfajDA
iw+al+8MP3vu2ZMmt8ozayYdfDsg+ABwxuzKa5N4aRnc6QoeT9DHh3SaOFZ2WQa6KayQ0WF88JWd
BujUkwMdpuHYUlrvhY8pGL05QZ3UyX5Ovd9FjbDao6crdqwSro4GQnyi0zK6v0FroQISTGjjAKSA
OGle/1rlawkKiohSyeArkPDK8uQx8ILTmqSQZpRbAOc1zzM/t6DxAwImaLALe97E2URKHg/70xD+
LfN+9hfv//ri1k6MDWaW4K+bXrPX+49F+ZXZpySBEA/0Jg9d/V15acQ9MFXi+/v4h5C1zDQw4ATj
7IC8xyjtxTur45U/4hLxuJ34LikeINb0sTX90Mq8nTC6j13xE3I5znAe5ItgXeBfJvYw2izEUxnZ
fv9AtQMpMA2uP0MSHZLb5zQPSrKleXNz69FRBhxrLvoDEXLDQdCm3KlpTnjsuCPk+kU4JE+eemw0
7Sjq/BXF9Wojkq49s7EGlNvRR0EzZalPQK2h8X1twM6oVB2oHPDoZ6AmYWzZFObSYGeKuBcMxiCO
rW2Pz0Y+lofM7PwI7UBj64zMJ+zmQ8EZgDM1V9eXoBqrE3pXEM5ji6c7oR8bESTpqXLPFQmnF9Md
MQHxufixcTzmz39jFbQMAx1ICJqYi5OJCtnYTl7FYy3T9wDW1xCpSH8yygMvtX9JPpShGLxvRbUv
qiEgXvrU933Y8wnRn3xJIctmifTIye/GxPimTfGYNacFMjowF3jtQpRt8fM4Jms52tDxuOf9N2Sq
fkgayEdYXtmeDA4pFLPwAA9TxNqRrm42KiF/8o3l7uBLoHcD4a9Z+/vaK7ReVxGvEhzKpBMkQ8VQ
ouaYe2n31cd757EXTjKzWSZMp8R9OiolIJbmK7M5tXlu8GB0U/6gWU36mVcd2vw4UOpxMCzez90z
6IeXZvH1/hddze//gNDhPEHXWOooOLmWCm5pOEfGeK7t4eSIJMgrpL19uis/ms4DTcJJWiHkqzay
hLXqBB4XUOVCBgi5+aX0lw7VvLoYDOzXl+KBBR7+Y6J3vVWS+H/W+K+dRfhsi6Fwcx92nPK3mzxR
b57k8cL410l6IfALO98JdK959rcy/dswgVsyy7DP0jjY3oU3FawRlVviumSAI0Jzx6U/y00Ww5aR
RSzyBuajfo1oYcTpVAfqtUme0t4LlORRnh9L9mZ+de3HAvkmgGRRjSSUbGQLczJwffDxOgTMB/gY
8F9uPqSwRWK1Y49waLG9WapXpW2Jdq0cFrwEMfcANUBgAHC5ry8XhMQ1NchSxPpIwwK8F1ZbAagk
p6x8pCkE/twxFNqnOtlY222ed213/vd3b2+NFj3wlbDrOA+TPA/6wfIPuRuaW8Cxte+IquAMIjVB
SF1C5Mra9EiVViJubB9vJ9olIbFNAT5suonWvvXjWBTCPNwhSj4Yp3e9KDmQDhK5UsQVhrhmrfXE
MRbendl8KcKV4EeekwcjgXytX102PM6ciy0PCyQ7IXIEfcQZxXRtWyTTKAaQw2IfcFkoCyDRcDXq
AHuYBz44mYMY66hxINSbNw3bVUMmQ2/sm1PdSKgTY4j3Rmi/SSYQyzDt1rHQHgGqZlniSODt7LHX
RGxWxkegY18cVWH/3R+1PZ4qqzq6w5bnmwPRcg/mih6MQscXl+d6D2xDQauir0WsmnznUgyBcPhp
7GOU0Q0xRj1SazRiwgKKvtWIUaDJtLHmtcMGCtlcpp05a9biB5gd+CLoPuGwOR0yS+ZAc99B5oDB
gFtrvc3NISPxztT8U95doLwt66nQMRNF1dO3YciRKvxOe/Y75fp5cmUozf4xc/xQs8ZgKMqHRllh
Sl3kL9phtI8D30J+ra0djSIdvTB0Xm5kGbtC+KJwmYghnRJoTAvQiVV8K2FcWzY0YefqLaZ0401y
vezCYhgRgVpP7CTq0HAjaDT/F7f4EWoFu40rtXKdUaMDhG3+oBZIude2LKGZ2dD5MvYSshMaDzXl
xayVwVCiOjcp8lrXBELRonhy6P6+8RXfD+y5r+H6gKMDxNS1bXQdahfCkBJYt9fa+TG6GxnKyj6i
xgMilwEwIELo/O/vjg83tGrQpk7GYFATA4iO6clgT+kWYGnlUFyZWXhEanUdt3WYkV/MyLp0r/d3
afXPAwMPJANKcehPX69CNqPZTd0kYwYSjsZ2I6TJMeDrvzCC1BPVfHSYoWt4baTR3IxxoG7jyZKh
oBgRhBZ8/7eUtpkEA3jN/1lZHDbRpZ4+drAiIyvYcEurH/vfv73s6miZajHjAF8hL9XeZSTUzN/C
+O7R/+ZQvbOzzJlSLROsh52pPXkJhJtSGfj5gRdbfnYFizDvFlB+GF8AX78s3ZOqy/u8NnA1GdAP
EM8xFfoHZZARQJACH0rN0NWtDsg+6ZtS3uH+iVjfz3+tL44dy6qiFxiQGmMOT2iaKDE6EEFWUAaA
EPV9U/NnX4Q0UCwQ10EZQslo+fipBitL6oY1OHyOtjcFYQdiKKhyA27Cep1DC9LQ5rn15ZMDQNvu
vvW1+2VCiwkIFIRTDOW6PvrAe9V6DVJQPMoXcG32TOXBNNYbVlaKADPNEpCuP2OVgAi8NkP0qukM
hzexyHTQH4Xa16axx9yuB9vo9n5KHnl5hETSyXe6KJ/MvW2T4/2V/nnZ32w0tD4x4RFEafTPrn+D
4ULOSvdkE0M//Cv3nmzg+jWi7UafBRgv2aHgwisS2b0RGG5TBUIXj2Qyj1Sme2W/6nSrGLO693jg
IGWFUBiAN9c/iCaOVw/Q1I5BFZvsLFAgUNNpo+Axr+pm1e+MLHY+rUdwQXXVxIRMh9ERgTc+m/K7
l77oGnRaNj701pLmHPZd0PFobhAGzF5MWg56ZlcEoxOXRr11adbu5/w2/N+tW6ZhTCM5cvEmbpPA
ql59bwpa40u16Ybm6HW7e6C2YjQWVGKX+b7SuEU7UK9jvJIw3cjYpfQEyaeg0a3daG9s3vqi/jW2
OKBZWdulncJY5fz2/a+p94autYni8f2LsOZw5mY19DmAlXWWx24QNZKGYWxjgfeRVv1Q9hcFqGA/
HLTi1UgfivrLfYO3t38GWOKdCawNCs3e8jmfmWoybAyNRdYuwqyvosYWgQDxAgB7XzsWj3knDnaR
BTaQNn9LhoZy8AxImdl+QI8ZS4qyN6ZpVtSobTH/DQldLtugUcbf7inqqhCuB80O6SSELhefLm1H
W5scBwWL7mU4pafO2bvJQScPJlMR3UKu3tyyhbVFJsEK0hWjZnPg9GI96cLeygJhbAGqb9tvsxm8
QGbOBL6ev/BPbuUneeJ7PBYEdRi3d0TIXHEeUo0EeINZl97MQaLAQ/NYelV9MIhBdh7rzL0c2wdE
SxGgxNNHdO623z9SqzsANNn86gceb5mx+RAELahKeExDq/gpp1dnS3nu5ubPi39nYbHHI8sx5S2H
hSbDe5JXexP+ktkB5sw+menGcm4rbdfWlvlbJ+xUdg2sMQ4KKuS7rbwNMYwsLGrvSatVIFFdbHMa
wDsIVz/e382bp8jC+uJDk7afWDu5PLZJAjlMZ0rCzOVbcIH5Dlz5UlgBdAvNH7geG8Jai9iAJMdT
CdbolYeJH3P7qAiYk6cSrT934z6ubijCPAZAOUg7bkjgJh/zzh8KEduQ0QDx/KcrP4pe3/EC8z8j
6eq7Zuzbuee2g3hFfH8/b2tu81IxZghRA8q3gGFcL7UaISxWSmwotTDTpP4NzkNUW+0rtet4yMmT
cq0zdHdenGlL3vMmhvyxPPOcwBlGYXGRz011Xep2kYq4FdqhhWwW+S4b/wBButP9Na7dQIBqdEzY
wig3SL5eLzGnEmpEEoUQjWGieSo8M6SeBEwC3cSN23F7PHG3QIaB0t08rGTZnVDdqCyv1kXMJjaF
gyscZBXt1izkLSuL1KWuiK3azBHxYEQJCYSI7m/YypFEefKPBCGegOhTLs4/YcxBfHNFTF+bLg/q
wQt6doD0+0jN0En2g9h75TMjn+7bvZk2iJ4Txl8i555VwaDVsfBkQ2u5ud5keMtIA1gZirTXHpAw
ZRonB4i9GOhGOzlo/0Uf9ZAvAdcW05BAjEB2oNgbgLuQZEwlfzEtOuxkpb1OkKc+jpiSGvZaX+5L
IvYi0ZAVWdpLbaX0qRhdEyJLrIdSjKX2mfQg1ekSuXEw5l9+7VHmleGCo+EKTbUlj2mahPJMRlFC
MeUul3QHcsu+hhT5BfW/DpOtA6NTu/vbeevF3tt0liRLjIzCDK4plTH5XL4V3/xPXVDizbDhv9YO
IxryvgNBVzROl28VGySHwis5yh6YlxgqDWoE7aSJjbfBjbrqfDSg4g6GEfAmeBfNP+Nduk4qWUPY
qJaxYT+klH0exiYEGnuWxkfx6NDyPHKIDzm1PtIwDzpNp2c6gSSJ0VRe9sN0SpwVkODqkKPaW7AP
vIcSARrZXHy5v+u3bm3+oaC3YuIEcvFlfCzMkqO1X8q4LD5Ow0P6loCXp2+Q7W9DPowgI5mVZiGm
uSSgA64wTL6HipyRXEQ7PeaZCjtqnVFxjny6oaxw6z9hbFYBhHSO7mBwx/XWV4kP3ZdCojznAthU
iKOWJ0ittuZLrJpBmxD067n5s2yO0BYX1Gg0GbeQOYqm2svQ8DG1I7QVtqSdV7cP71j01oG1RMHu
ekXShFDUYOkyboxz5muQ5TpSMMlY+jltNzZv7eKj4wPVEJDX0YhZuNIsEyLNocYVdxn5Wc5zHPBy
7gNNAtqho1Ku8c+a2AKTrhpF8wckJCCnwRi7Xl891SkoDqgJud0hSaBZq7IA4m51aCKHKd1D0f28
f+hvGcu4nois/2PRWb6btEmrDVI5OJAH/cRI9NkMrf24LyIVJFEdDiGGBezkwfzohcmGm1v7mO9N
L45n0jstLyeCj0kS8tH2xXeqtxGXogzcsq8gsGF6Gw2uVZMYY4EqEVwRUsXr/ZWuSKt8rs+I4mTt
GFx4q4OTcUjLTarjTd0fGwuNUUg6Q/pmPqzXpjBvRUfbEEWRcfiWIdkOc2tvFE6k2yfq2Xuhvfhy
a27OjTL+7Gwxd2HWNoV/QUpzbZSnDSqeGW1iW4/qb+Ktfhvf8g/JiYTuDgq6XwwSuVvqmGtxBOBJ
vH6ReGMmy8KmR43W1GvRxEBdAGzTRvrfirX+WRVcJhRqUDoHQep6VaVM68rShwap7ktefRuaIwM3
wqc7MMF3NK1Ci24VmdZCMCQcgWKCVWQ280F6F7U8UuTWKE3UzVL77H7J6+6gvzBoOkOI5hOejBtZ
xpa5+d/fmWtS1rlJYjWx1oxBgskxSkBqqai+S/NJNx446hj37/2qQbRW0f4DSeMGMcXS2iUd1xt0
pexpn3oFJnxjcPqhqKry6PdDu6tb9MUSTAbc8Ktr0QIZ4lyoQW8Vj+vrpXrSzKFs6GBnm25OSGmz
T928jOq0ZdH9Ra6dzJl0NcuOoJW7VMNVVAyjTLI2ZmMtdm1vVIGbImrct7KWN7y3Mv+Kd9/O1Ce9
0Py8jR2WBFlu7yz6kqZvlpAb32zVEILsjO2CDO2y2+a0yvbbpGtjqYnQIDQy1Vumf279LUMr+4YR
tv5MGAMWHgpj1yvKuC+L1qUqNsp82mlFVz27SVpsgDdWDgKSLLzWMSh0RiMvHKRiSU9ThbEQ8PNv
wADFE8X0TZse7n+eFTMoys0kOIj/gE+/eHOVrPKlyd02VlkVoK0eYNdMfUtIaiWwAAMMaiuGsOEw
LCmkSrOS0c/KLqYOBsaTrspD3je/FeCV+xIkxEfeO82G01hdGQpnyN7m8tSSu1/kpaELQmEz+6el
H8zymWQbD7uVI4cggt4uZCWhZuIt3CCka5vBA+AtbjQ0wlhvGxHhwI92GGwYNYCkbRzxlZNnAuSB
5z66sZC4XZwJwIf80aB2F1eNL/Zj60xQSYIM6/0jsfaxcIcgf4x+KfrWiyNhJ5ObOEXfoUoEka9E
PtaTHZovuuB7j1Uv942tvclBEoNLw0VCaXgZShquNJpmdh/7pT4807a0I59IIwYb0z4SvGdDKnwo
gwpi7JmWGWdlOGovCyhx3f8la8tGTwoMZyQ/s/bT9bUWVo4+t5v3sd461cEiwMVLfYictno1nOLD
iOO9cUJXqvKA2KEWB6o3OGUQ1b026Te8aXyLqNiZMsROIFQjqWfZ3udFi14nr5+7ttIi5BbkGfGG
P5Spj5KFBtKI5pKtaeor2fXVr1mEHoJi0qB6R8VDq/HIrJN2pxyfhBCPqqKhMLNzx03w+LqmO+sq
3UIWrcRcoIqQTACrPAt+Lsz7os3qsiz7uEKgdaX3zW2e2tIJp/b3JKYjTbStMfWrC35nceHIQcT0
MWQbFhnFKCz1VbwViTzOTCoI+7mPI/18/4StuAuUXcG+RlUQnd5lwK3BOKgSpx7iCXK+Vdz7Q5CM
qP1sDXRf8XwWanSgNYO0f8u5M11l25hLMcQ55NE7TMBDV+5c6V/ur2bFClq5FrhLNmhH0Pq8Prwe
cHeSGf0YS9t9NAm4xqnFdqRttrRyVrweoi3G6wJDCULwsqCq9W06QR1uinPlkDPmbDSR4IbYSLxu
rcxABx+nD1EX/7u4i8LpRwGxWRWTrAZAUwbWFpzsdsNgAXhaPF5BTUEt43rDBE1JmiY4bs0odr4A
M8J18xDzg7fcyvwyvC7KzYaQAwFWgNxOWxgqkJYqfWj7WBufiEkfRQ1hxil/mRt9RsCnrxX9lfQ/
un5Lpvv2gKNLNb9DPMwdQ0BcvHWsjBlWwpohHn5k/k4B9dRFurkRBNe2cWYTOSh944PZi1trporq
oNUOsRwFJnS3IDHXYev9vn+6V44DgPhokmCkE/Sbl6OrGkUwjxyj0WMt/cB5HnTTP/cN3Lo7HAUw
VfDXMaIGz4zr06ArlUunSrVYunW/47lmoYbiDBeg+6KqnIcfYhDYbujtciPirhn2UNXE6w2oOwSe
a8NuY+usmDINUH8vkOPeGTAMjYSDFmYK2AS2pb298r3Q/8WXAh8Wlc4lAyzzkqK3FJ1iMXSB1h+d
QgXDeLi/m/PtXBx5sJlQM4SjmLlmi9tboEQFn1BOcT0ey+Yfalr/Ie29miPHmWDRX8QIevMKuvZS
S6LcC0OjmaH3nr/+JHXv+bYbzWjE7tl5mVjFqAigABSqsjLNBLrceEEpBcPUipMv+lMI+8C9DkJy
Ki8zlfk4SEY9o1NDd8a0f5oH1RogFqhx8/b+qFacUIYQJtLPmEBwYVMhCfLBtR7xPX/us9QwtY4P
rbquWALMKwuE+hzapLFn8ainc/i+lkKYxRj5c5ANZp6e56AyNRZr1+LO1AIBAQ/GX/g8SMho5eok
qrnW5yT+XGX2ND9wiW5CCgrK5a4kgcU1822R/7o/eysLBaJB8NeDlAx8RfRCAQvuJ4nC8eduVCDH
1GTgE46HmSRqtW0Tg2cs1ooLoqQKPjdwk0EPhSas8IVKliu1Es7ZqYYCWqVpji/sdeCZxpzF9LFm
C2Q8ooIjELkCGhRTdKJRNr4qnJGJj6LRasbIjJLwoRT3w/P9WbzljQHhB8gOIEYgGyjm0nx40iR0
cZ024rnkZNcfjyEXgO+vJiqIOkv+19QQcOiDIEZw5Lw4pr1v82Fuz0O57ULhVAa9w/vG2/2PWjnD
Lr+JpvTsFDTPFmMpnpMysufIGn2HU3et7Ga618kt60K9TVYu6TVk15A0xOrSPZpjqM8o6yb8mVM3
aZARX3qJ6tQCF5uWnRLOQ5EXnZrO/TGubH5cDxAVW5Rbb3Wxo6KWh1bLhXObTSEZtH5Ey6wvMU6z
FU+6srJsoov0jJbJvTY3sXBexlUo6NwSWojOzGYgTkSKGaxya9aQUMc8inj5oFf02lqGlFeYVL1w
bgSQ0Zem6B/RFjy2VtYwPGRl8y/vKml5Vi2kLsuhdzEuUUlK3g9k4RzVmq3EfQK9grgHyzogrHnK
Smev+CNSJyJOG2MBe9OlpEoZ8kGZfOFsDI3lq8EJfB2x8iL0nwIHjbvhfN81Vh6OiB/RUwRaQtRc
EXFdj26otSTNU6AmRCTUqv5lLv5KeWvmwrRVFHssOEf3QVadHIzEOPQ+i2F/pSyyxK9I5OKyRcRM
Xxmx1qaqHlTYf9nvKQ7eJlA9Qjxly7XqrtQkMgGGlNSSi8jJiQX+qxknM1D7bVWcQW/oRU54KJ/Q
cX5/Wm55cXHsYk4WNi1oCWH9r6elSyEPVWlIHhRtbUkpbMqPtX4WBifVP+I4tJH611GoSv50BgnQ
OlEDpp16PRitG/4PCNYPMXrMfIP1YStolOXDAPIFtNAAQRO1XimQDQEgY5gvPF4mqDvFwWTFUUk0
rbODTieTDIKXdHIbprLayjGiIVRBnhdFeoBSqHBFqIZUbvVBPHcdBHB7rq+ATOdYVY617YaGLJBC
gexlaSK9nvlhUIQc8CXxLFev4xBbSjMjlSE5fs5iS1s5QpbfD2A4sGG3Z3ETR1KoS5l4zmfJSrLA
AtoFVD8BiUC+U+r2fZdat4YoWRcRMuOxez2uLBgl8J1g4bJY15xKwbMmQCusM4KAlIxIWfzlhjD/
95EE1GRB5IVC1Q/y/tpopKpJqGmTCFDFq5JrFuDRdscdh7Zz1ZyV9VnBGOJ2wZMU4fPy3qGpSOQ6
7Foo2ItngZvtAjKSHThk1ECyZ36yQKRg+mq5UaNTEH0ZZbzrht+lsBkkUJBMA2MDr3kREiOgJsD7
G82n1GyP6iBUsziLZ33aGs3b0L/E2vPEUp9YtSIjZaGhCR83DnVKCP1kaGMLkmw+Th+FfjxKdVa4
it7+8g2VBVa5xbzjTFo6m0C5h7rETcvWpMZZkeDEOmcNMt+1ayQOEOGO0iS7kW+eg+gp779Lw247
mcwGb4tpa6WZhr9rllaxOjVXxo4dCjZqNC4jNUDL2835MOZxnsrnInONcQBJUEaU8QU8Vvf3zW3z
CHBil4aoSQ58RcrTMYEhec8NQKgEiTV1kHY3xoOUJ8+T/gRek1rY5iLErOb0NWs4hjLbyrsGLdoI
NHAv43VDPzxjrZ9L0CnI5zn3Aztqi37jxzVvFjLaCe4Pd+WQvTRFg2MgKx7xVTzK56zgD9yYviRg
UbxvYm3llt4U4P0A38S7kzoUQKBfZpEsn/m8VZ4aESXebCi47QjNdkdmVwHW7GEJkUnCqxD9pZS9
HHpryoDdc+6n3K6V1lI1r1RkK2gZha61ubs0tHzIRaQmdHwS4zzA3FVgiMkjMujn+1O35gjY6sBK
4oRDE8HyBRcW9K5O+1FslDOKQRXEyDXAphnApbVtjgLAPzao6YJEVKnxWa3AwGhPpRk2W4NL9oLf
OBO/LUVgiefyZKRWNz4aSr/r6oey8wbeqdH0cn+4ayt3+SnUhPILfXkG9ARuyNQuxMZcJjWCJIvB
uvVXJxaXFAJ5qCsAJ3c9sZPSTHgzYmLTFFxgOYigPDFm5GXXYl0kshHVoVK9cFNQRgy1qkAAoCln
P2vTlCRCgzizVJDa1OreKnwpOIhC/9TLmZYC7R5tJR8tKUWnlQddDlltBquTi4sZnbFgKL4h6FWM
XCry3lfOY+fm3b5vDorHdFiWEeoeBHOdP1WgOzwXImSy5r0fPqZ+bP639bsYDJUKjDpg7PjeUM51
UpIs/pTBmNhzjGhm1UkujFBJLGTSsiiBBAcoLFxxhCTIExR+7nv82hGCEuz/FoXa4EUX5EFYYxyY
q0b+HvR/3RGN2wwrDjUzA0QjAn2V+AYgNrxRq+fQ+K6FGXDQj1nq8Gr9e38gKwuPQsrP8Q7izBtK
Ex9kWX0k57ATgrqqgZqRDf3H2i6SqDqidYw1rrXkzpItRS0KrZ5A8lEeoJVNW8d8pJ4H/kNsIK6j
nbRhnzf5KQ0DUwUZbjKpj5HqxirJFG2jt9vekxPwJdk5i+R5dfDILy3RCdR36RRhJxdznIPz7ezj
9ZYVT1ztW1p9MiZWr8eKu0C99x9D1Pbq6k4vAfCAu6gBQeUVdN7/PvSAoyBpAwwRMu10CT1BAZ+f
/WUdxZGUMdLqwJz5T//BWS6MUF6vLHjSMKjUcy0eJu2gZXtQpwz/urscZMLA1CBji6o4ECmUFTAk
t7pfduqyfVGmJ9i/4C5nXFkrKABYWV4hPCougHQv77CLK7ov21CZkOs4V2k8HQbF9zjwl1l9BbCX
luY8OPQN0AzitVRuhV7X3WROQDYOTFbi3J/VleMK70oRcBVcNQvQ9PpLJKB1p6JPtbNgeJoC4W7V
qZiFslUji/wdaGcA2KODqykaxqHSWg0p9y34niRx7zeP98extpvQcPA/E/Q4uqBMhAImDAkZtlD4
6sr3LkXvi8CAsLMMUUsXCuGIZppKO0v1RxLq1tx7QXfuO1YZmGWHjgM4X+X1roOdZjsPynMWTKcy
iv70PCMgZS0O9XRRcj3ta7/Q4PFobR1JE+oQt/l7f3kYRugXQzQMqS8UpXaOeZSa0X7cR7vMt+4b
WabkuuiC3CcKwHgAoYQDd772Za1rfTWdDKQloa9q49wTTTWZJLsuZsOM0LURRkG4CfWWlQ/9qfRe
WkYsiIoBHpioxyFJSFeuUujfFmPrz57yMHfE920dgj0kfU4P/WZ+5yq3edW3QPvuM91Uj80xlt1x
tDQFTHAgFNi1oFgr7dfQyUCDfO42/25afj4OSIIF4qwhU0h5UlCMvJZGPe/5lVqbQ4+KWiEkKinL
kCPi6JckmTueRCNX2fct3/CsLaaB10W1DZ1AyJ9S960BdXmwwQ+8F8ZEPM/60wgSha/pl7arE9cQ
nAgkQn9HJLJMCSKhp+gljBixEu14P18AhA0SgmAkQdfOtU/IUERPkkjjvVRJB2zWbCJiJWhm6fch
I/K7wVsvtnCQIvEIFCOOVOru4JWqC8em4D2rIJ8V+Xzv7M/mvSS70r0/rzcdVrQlytObDo3BEp/x
XkZ6SyEJKcjyt84GKmWjugZBJ5VZEclyop7scvKouF1EupfJYuzr1RW+HDM1v1GqgaNbwZe8Fz8f
cRTI1n0ks9lYh11s5kw1muU4orfapUHq/C3boGpz6f8z2FoasfqeWJW5jK+3A9M00VPGuq7XnOjS
JrWD4iYQpQBqY97+6Pz6ZZzcXWCZPHneMI7imzQSva7UWRwNWtct7fLevneseV868tbMrP5oMVIE
q66KkiIgiEtvk0KT/ytxVuo9aq1eQUAl/xnWdv02PyUFUX1iTiTsrN/xn/tOS5/Oy9gWvlIcA6hR
Ix15vRPT2Ae5SjPynqNwpvDEzebuLLJYXFhGqJVSxR67MIWRdGuQ8QB6th6MA8Rg3DQ3Dwl6MNRC
pZDlGvEM571Kdoq39EPe6q8ALYcPoBnQ7HRfFESLTBBbt7odakT+L46iQvkOpGBL/wp91Q0FYMzZ
NAielRE8/xOZVDKZUkd/P3lmwgqKl4OL3nPgCtRQxgQYF4WB66VDSkLX0Vc5eVwhgNxtL2S8c985
bhjClwm9NEGdaJUGrc6ZkyZvfvYT8pp8fToCcbb1vifzE0BPxDiChScnJ3uzAUiJ/GbYX26ie0Ok
zrEi4dBBiy4PDxwYtZ0R6/MlsgtXtyI3GXYqLONw2XA4W3xb+c1if2dNMLU3eGEcslRXJq9Mx5Ou
FpuOa1hqDssI7o2Q2hogNlNFVFInTwycsGltnt/qZeU0fvVyfy5XDf30MwIEBWwItTeUOlTkWYpn
Twg9aEYb7d9idmRW9/QPgy09HlQawH6xNDRCAf3aKaEWPmaF7k/eq0RwDwjvk/lev1vvDwJ5GUlm
CgF5Gj4i07ZLYoZk2j97zaPJOrLXrobLr6BWDvR0WVzH3OQtvffKkVP3A4t6Ym0+L01QC5dGQlZl
ORYO4g4kAXmmNEyk7g6zyJI8u3mXLrtwYeWF4oesLnyH13PaRpJYjHk0e/FWec82wh7cJfGvbJuV
JIUk1K/7jrIaNl+YoxnplGrQwyTB5PUd6cz9cQyt0XJya1uYrmYe7MGyvQ//4e0bAZttfz2fwcPF
cNabWjU1ZJodfsiiIJPncPbE6VhpPYTYz7wOOvKZDJ1AlOYLuR8uiVgYm5VFBV0Drl8cp8bSLXc9
06D4DZJE0GcvO6mvQKAJTrfT6n3hxPMWkrSnmHBQ1zskEIQNGOHMDXU4hgyFMyjygBwLRIA0blVL
QQwQVx3v9cHXKD4X6RuIRbFPiTx/ZVHrzsNjiHpdmMjPbdRvY853K+QYtfdOIU3WohN7U/lW1n5V
YWEpwV9lngn/ed83fp4G1PZGmICCFfKPSx8h5YrzrKZigv5oTz4e3wUE1HvcC+P36OC9kiJWKWor
PwWmSMznwDq/3re+5hWX1n9+fpGgmQJwsTT5NHtjs+ueBo1k2hvPOaOERjULu49jrMlN2n9ZE1yu
KHTxyyuSzsPkhd73vaDOnj+CXRpaMYFh+5EP+sETyG96OYRQgrrjXzLRFiUWQdNNUfzHuoAKPCJC
KELRpGyxykdd2HKz1+0a+310rGJyU84GxbP5bPUDYdGzra6udGGQOjbnCb3oOqinvLFSSAk4QzuY
RV+AGMIaf3Vg1dJTs87Bj9Z/BwFwNSdOeOAWOnsrUN1BduvINjpkKwwQkDK25mKadjwkviGlAMp2
9LBTkYgKXo6Wy1p8mkA+dTC1fTUJI1+6agLY3WXNNWReKRN168dG3WMDZgRkB/PG8MbX1Lvvwmtv
RBWX7/+MUPdjAhxHq4owAk1ySzQLExkXFweralrO7JSHfKscnEEF8s2CQ7UujoDqOdzx+/wYOawc
xLp/ox0O6XeACtGxeH3eSULZi4FW8l6gyd9xF9lis62HxObSv7L/og5OzP3pIHMvDCRXrPtTsfas
QqoVLPKISgCkofvxtCIfY2mueG8YOTJ27xHhO96E1mWS7roR6p7pQMJccArIzHDlaxozkpNrzwU0
QSykhwDoAp9EuXuXzuCrCrEWfvzcqe9leVbd7lUPzDB05Bf5WRrBfd/woDh3G5CUQf2ve0CPCeOQ
WY5M2rPR674olOFYvaFmwCFQqlGq8h5kbST+sXqtDSvaNqEl11Y9MfKkK4ERYMjIN4FvHH29dGev
pjezPKSB4Ak66ifYR5JMuobxDlq7RS+NUJfEVFXiGPcwYjTuqL7GNQEzdta/M/yHBsQux+OFGfrC
TPqqEWWOg/9MmqkZH23/msX7MDzryjEd7X4oiLC9b3N1+gBGAC09QmiJJgouRg3ys3MoeJJoG6c+
YPz6G2m3nyH98/vpIbWApY4dX4ieFARgGm14OToDEVyKTsCraQ6F5RkKMQDPzF/CUGdg20b+kwQ9
aM+tGE/FkchGj5tJDqLIcIapTO1Y8ceUDAbe33beAYk5SkWDGwxcQKCPaDu8aCBRA61BXq+g81r6
LVQmsoFLfkMYrfsMUfEEQqeecSMgpQTGZzSr6V/tNM0a6ICmBHr1zSDkrqD0Q2sCnIEU68zhIWzm
ZaY88D1iEzuTUvm1EHJdtiYA1xuU8QCFcctpBiZenZUU6tIV914P9Tg695dsNWhYACT//5pJ1BnX
9EVmZECBe1YLOATRNpmbISs1mwA05+59Y2sPZiQZ/zEmXh+o/CBNFdfHglcfBMtpzN5Kt7MTbfQ/
jmi2D/OTSNrTdNAd3gr33UtMUgZS4QZ+SrsQVenuQAOuKtXiovyjztkc6LmbB0U6VKldzo8Bb4/l
RodSZlo7fPWOHkGrV3NL9s9T6CRtb+f6o5GyeDqXx9DNGXcxLctL+yJwC6E2WBUqToS0sXHw8LOZ
+m8iqTb3p3/tBr+cfeoGnxqo7kwlzAQTiaWDFtq94UrINGUNY6euRuvoMwNXOMJhUBJR02xATwry
NVhohSi9GSGru49e+23nZjhQY1Id+IO8AenbJt3F5+FXaabVknFmJkEX772d2X++g5rZpAzzgvcz
wct6q31soZ+11w/5TGxTr9/uz+5qPLoAD5a+bwGc5ZQtPkzHbipyweMnW3WDdCNAR1KwjHPwvvO/
m4dyNrNnxpKuhiiXRqk19ecqmya1ELxwi6gMhFTqMsVALzeW/tB7delAcfz+QFfvLyDK0WaxNNIY
VIwmBiE0ittSQNZL3BWgIm1s8d+Se/xs0wsbVOwRBGWTlQJscJLJn9Xc5nOvsAqAsCdGWLt6ZwGr
h9sK7zU0B13vPaxZrjRo5/f01PXTX4q65wtGVLFc6DdOCNowHj1paImkJ6wtoMg74rnoFYWNTl+U
leLgUKqEf4QgTqQw9h7LGjV1Uxh0qVTAWu27o0bEB39JgySt+cxqSls9Ty7GtRxrF8cWP7dJIPaw
pKdWixA4fKxiu+9/AUtx3+PWzkc0pC3EOSBaRYPxtSGxnoKwRdjkRX+TgDhqGxEh/ih4qGCr/+U+
vLRFDapAZmzIu1r05gcewYQREU74lqCcbkDm8aHelaysypoDXhpc1vNiFtUuUrTJgMFE7iGNtJGU
9/TP/flbc4kLE3TKSp+FvgDvmOh1ppzZ8+Gz3+evumCFjPzH6ml0aYgKJsph7CdwtIqeUs1bLtAh
gfnqi8AQf81Ysyo4jfJz91yFHRkjleH3q5HMpXEquNDHAlwsRS56obGbfSibAJwFByH5OTejkrGn
mUOlbjjfGBsQJGOoDejgW7NIt0H5yDW78hAVTzM/mmnrRN2mYfVWrF4zqKJAlXppm0LX6bW/yI1c
ZSJ6/bwM2htLdsfSNbT1b+ryYXyBjHO+HdvA1ksLJCeqM7Pw/2tVOHRDA2ckgckZiqzUBhGbgvOx
R5GIa826fc5Lc7KgFWxLxU6IXV49NPJ2lC3j0YgYD6e17PmVaWqrcOJUty0erJ7y7SQbxZm32J71
gSOzlToOZ/po6QQLselvtbO8KUKS7sS9yBMRfziXc+XDDKpCpA3ub6+1C/GfGQFa6HpFYqXJBiSn
eQ91A4L061lj5ALW9u8CVIPOOjoVAAu4NhBwVTn6Qy14aOmc3BJasyXgQmbwgqQrI0BeTTtANgn9
EMjCoIGMWt6pUNo0kEfEopbwy7dOrblDBensmyxlsbVB4fJAdQ7UKtDTozYQeK3SJBgEwQPyZEiA
+zcKCwhwe+iTpYOaRO1jWjLpXJapou9ioMtBBAQkJVTCqeCl9DW+n0odj+9NBsEMIBft5lF59Un2
aCfP+2LPiu3XyhPQLAPdIyImAxUfymKP3ul5SgzBS8i+PhwHN9VI5ZiBJT/dd8PVkwHlSAVqORgc
Og+v3QTSLEkYVr7gRdPnwP3htO0Q/FabbW6Xbh2bIhhpeLuuzegjHvaVwLikV9fzwjo1Tk5uJsMv
Fuvqvitc+asK3hJ9WwcPCrLCLNW9tReGtjQQInTDIx78yteDHaMGP5oi0ZuAMzRFwPkNUs3vUm6D
6500CfJEdn3Mk0323VT2M2hPCiTMinKjbAW0ewd/8wBAj/nj/hqsuBcgOwsQGcUQ8EBRF2AzQ3yt
0IXJg645mSvQBEHF9L6JtR16ZYO657op61URbaQemJecgcscmZMPauMN3Wasj3FwHDkrhPRgWQxO
UT0I9f/zF1BbN68nsZsT1L2LyY6a3q3Bdps2sj0iOgObf+sH+76SCNiJSDOMjmxk26phYKRWZ1oQ
kYkGoABvEcrd0JTdjN3IT94k9Z8j2Jq5OGYs5g3xL14hOjKw/7NBxZ26BvBfNWOmJ3dy40O4DbeN
/fkQEPxxWzI+Ibm0lR9U8rF7hiS4dX+h1+oNMA8dMYAXfvb1tYvHnSKM6YgC+/vx81dACpMzM7fd
JKaLwr6He5cMpNmE7pklsL3MHXVIXhqm63xTC5wGtIYmr5vdRj1p3deQv6cq4+XFskLtFR1UsUNf
w4sgFgeJuqp7bDJ9M8dIufEd5/ynyTSQ0QaLHg5iateU4f+dzM5srePxIXcaF7wE5IlgNj900m0r
5/n8m9VWvOamePgBlWTg+r7RKo9HXpmg/wdcgbpLgidRZbUH/Bx09GJdWKCDe0Ea0TAnw0JGhsnU
j6qLjhvy8ALnTEn8ahyN42i25DszR/htRHJLtMdtaL6grPLnjXC71lVMwUR23eQkMrDy9z9J33vf
Ry0zl7ZKkEf4PoDtkF9E1i91Yqdwi6P/6G8z07VPXmwnTu1mDpTLSG4OhHNyE0HHfRdYu4nxevzf
WtDsH5k+GIA9zLMHvKFsAnL9Cb3S43ya4v/ibJeWqANS1WqhqQzUgTMMuVkmHUPWtyEoiQHK+QhQ
o3xGlIguDjc174/yJxi8N9+LR168JxOcJpmh/tj+fAF/PakAswy3YCTG37DoI3n87pzS7km7+XN4
g3IWeUaq14TqndXsmSih1esKBRygm1G4R28O9T2y3EiSH84T5qJ+KZJNcdatoT7J0nMmCFbk5Git
TyZT296fh7XnIFjP/rFLRUO5qnR6m8Ku6EJY/r354xvEzJwN45Rm2lmOuYv57qNBGgIoMiO+ax1+
Z6EfwfQG8psxnLXTEiQOoMJDHRLvLmo4vS9FIgjQeJhRvh8eXip3C3nJ2Jpfixz3wMY/MV5bq9vl
0iI1sDlAzUAYYLEqH3OlBVjPHFKkE7eK1R/Co6Gc0O/GGOVK0QpUFUhSo+i5NLVSNy7HyypUqwGF
PPYWUn+fUeIGUDsjXWKyaANWF+7SFvXSiZAX1sVkwrOtI8f3QQdXuDYfLVth9Zf/1FDoLbkQX4Hy
AiEhopVrF9HDyTeqQQDGmtfNzq20A2gFH4VdtnXJE9qbiNM45t/8qAckdc976eVVPr0aVtHgKGSt
6rLdbr8FeUhIBICUhL7b42aec0HGqI/xe3DWTGFnti64a8hfbH6G0/5Qet0zRp39gwaG3KBelnM/
O78+nc/OHVx958B1n54Msyfp/vHlj/1mf1XmW+2OXmpuUtuwgmf2e/OGEGWJ5pCA5dEEi1ZphcZI
DKOepAaHWkDby/l+SjKrNlIoNgG1YzdA1u8gshdaxjwWDzwX4LLyJ22f5GrxGqk5v1VQmnNjftZO
fRGl+Gfl4EqzrD00+A/NdoHBOMFW479FbBNvYyg347Ov3Yabo7CcoVOLvILluxpP5MH0eSveWLgb
je25+PWXszZ7ZdsR3WShXZadRi8dGNHBn7bEvzdg6yov9XAokIFvZnsWfknCy8Q5IUFTL2PPswwt
DntxfuoxyIV9JPu9XvM+5a4Exd25xISWAsPQajh/OSRqPmNVKjAkpFG0nFjve8QjHUq/dv2B5iHF
Rk5FQVfCo76H2jdHfm9eGWfb2s5bOkeXmglUuOnlzOreCNIM5ss6gETYUZH+yHFCuigyZe6vD90X
njPlvkLFkTTlTgjsRJ5f7n/Eqk8hP4DmOVStAZ6lDvU2L/1UT1rBywM32c/E+HprHLcNyKNr28HH
abc7ax84daCoed+ysHKBGcveQwEbNNPwKWqdM07S5hrgwW6XkCPSLoM9T5jvGgmms/TYEUa4t7bc
BpIuSLssk37Dzj0meipDDEXw9lIIHSHyVv/N0eNRkhNBKSQ3Dava56a0fd1s7g91GQm1dRYGbTw0
AG8DGwR13Fcjzh+pFnkvHxwj/6yC73Y4QAi6A75eiq1eZNVHFse9Z5DaQoqYK/qIRJsXfwvFURNq
S9VZYL+VbYqHNppioSQnqziQrpcvE3lOLSrYyPrj1NuzGc1W3rIoGlhWKPeU1aIpwwhW5sYMdg/R
OdnwtkSEb9EAf52lbnAnbrLhlS9thrus5bWXTAJSdOAuQistdVdFagjBix6nrQ4qhkB/NoRDkdlZ
YgNYUo2dVUOob/yjQVWLM9PGK37dd5oVuBUOB+GHMmmJWmnq2aiUhayfWxHYUfGsfS9QjMR2Be3E
v4N/bQMUQmP79vx43+wKIOLaLLWusxxyuV7ALBR91CmwxByguqPh6MOm7omOrsdScwwLn5CFX8oT
jzyHYsmH/tVIrKpmRCe3ZwQ+RlwoJEBliJQHtXP6YGgSvGVFhH/biIR7VtFm+ffXG+X691MbBSl0
aUi7GYMFy42qbeUoNJFaNJV5n9fPMiTq+eZoxFY1bYv52PYsH7vdqNf2qclGEgJkPsv4QNxXvI2P
jfLiJ5afPSX+1/yVqA/aYGq/CzIR4FfvL/RKuHttm9papTb1UqVg7GlqombVNyXhisfxrWo2NXDS
ttywSglLAH0z26DDAbE/GkyhrHJ9ZHRiOyVKhVy7lLQp0Jp8D84krUvRQKkNqvyc+CL/3DVRb0HI
C/z1Qx4qEknrRFUJROcBLewzRZqgsKFH+zlLypJM4TD+SuZh+ir4bP5daAG4Su9P1O0RhHm6+Grq
WTBPYEg2VCCEaqgS8o26kYDbTsK9MjbQmmSptKx4BJoWFtzugvW8kbsRhLbUCzRLeZHyJldbPX7J
Ouf+gG6vIzTlL9plwHKCioDGpXSpPkj51C8YmAxoxtScqmbLhYmlla9Sag1pZhYFKwVyG+wg3QXw
Kng4lB/Z5uu114zO6Dowk3tzUsdumKVfYx+ytDJXYgpYgbTdwtEMORGaUjgf5Czwo1D01Abw/nTX
1CSSjx0YZZLUd/oe3FxNPVt650TZO7hQu+yc5RVR4m8Wtmql+IJPkcAHgisEuiM0V3TQJB1YkzPR
84/lS2VWlmJvo125byxbJ7Ody0RixHIrJWiYhOfgPoZyL8oO13PMhfrU8QpKddO5IA1yw5kpW8Jp
NE+JpfyH+A1ZaDRkowKJhnUs7LU1PJo0LRpSgAhS3ESAMZa/+S/RzMzI1AXih6R7V/E/n4Y3Fi/x
yssN1UjMLBBHIvoG6bmNJhXyWgg+vLAgqGNNJNr423avnVokb/etvftTbQG79/B0ZLzBVo6wS8s/
t+fF4wRtmVkaiKXkCT2YiUuXH8DoBeimPaeWHzJOHtY4RSoE4cQZbGEcxsn/La3qJFnbYJeZ6Ab1
H2pbRnuYjwRi6yYhqVj1tNWtdDHHPw+Hi5G2+ixnfgLb5ePYEhAnWcFeQs+dyYe2CQXabo/5NbO3
/5DyuVpcOlpuEcFDiwWGtdJKvmQzfVDGg2LyLwgw0pgRYKzdgsgrgbkQqUE0i9HCQHmL5JpujECo
jPuxN3uD/A4UpzQsYKOH8GtuWJCYtQP+wiDNmCPOgjGHfY9rFwD+iYwiERHHHtDiruyGw5f/tkvx
BmG93llWKU9ContsqxFWx+zA52bTuZ36n0YG2ghQeuCQvyG45Qaxa5NYAt5GfG05eQsZKasVYqKI
XiURndtmvP4p5H8b30lFR4w3nL8ZWApCK5ebAu5gQE1xi4JDcPn5hdumYVKUfJRL3mCO2/RXtw0c
zCcrdhLxW6hI5tIKvYhlMaboP4QV+ZgR+XO0oKX2Wb0XW5TxWQn8lXcr7ns8XJc2d7Bs0k/0qcU1
k6o/Q7KyjdwiJDfHJ/3le/jWvz2RGAJR9+JxfkDDb+hIJZGfctZrb+Xcu/oGKnQbm1lJCgXfkKD9
Bjwk0aO0g+j18CtkyRavvLuuh0vdK1HKx1q3DPdhJupvN3DJG5F2fwvb2DSsYtTKtkAHCUBTy9Qu
6dhrb+HqyY/HxdZRsX8zvWT9t+MNB1FUABV/IAsXvtiJalAYUiF5tQM9ItPJNk+R21i8YxcfcBPr
flgnrDxmMJh/zC2fc2GuTjQo3+nLGpHaaf4OLoDVuA75h+7w3G16FmXhWriBQ3PBcwM/A4q1ZZNc
2FN0oSqTvJM8P4vJsOslW9SP8a/oDAoXIj/29RM/H5q8YI1z1RcNZKtx0ABaIVO+2MVIpg3JIHrW
u7ib8VSJzVNIRm94RuLozMLrrIDMlhwVbgGQ8oD4SV4i24thtnrSTWFbAliS2SVvJYbpd5GV8il6
GBM7SHUr91PMwaEswYNZQgleOgsaArBwsPvJE9J9OO/SQjSbYtMCBFIeEtHSwudBMOXaVD+lEM9L
i+9/p6ijpC7DKdYma2ESAoM1khigxL/++rAEanpQOtF7tWaR9JttYvYbHocjXngVuk+fxL3VaMgX
g1DnvumV3j1M3IVpaiPHQ6WA6xl3znQGky7691rLP/eWQZSISG98bdsfyL2ZckQ+PtxTf9zkzMb2
VR/FQwBkSou2O54G18MfAzR1GSKud4nEyOIUpi/8H/a+azl2JMnyV8rqafcBMwmNXJtus40IiNSZ
JJPivsAoobXG18+JrOotEqQRay2mra1vsXjJZIrQHi6OHyc1RT7oaZbf/avT/r6pyUxrbgCc8Iim
bhm7V9aFRyKBiLsFFDTHUWbQLhfS3+kNBGYClGED9SDSTiatwfume2WEq1W9rx4Xt/qmZ+2NvI/M
G53aWxEUMmBaO5Xn62v5fC4JMe9SZ0vgz70+edbMifzCSwPi6z/6MllovR/kVBYMwLGRaApKJktV
sNzKnMfiq62MSuzI7Ad2bvGp0m2rFno0GKN8rtWrcEmS1PbMHqphagbR+fu9+5Xmrb5va3IxDEIv
uUO2gOhmSI5ZXit0fArOgjlY2/TRIOu1k9M3OtPqV763D61OJGqLaEcVdpJ85iGAgYhbd62t2xui
saO53ZZEsh7HkfqOSquX7wf81eYFnw28AhqoWIDm/XhOArdOxybSYGkYtG090l2H3cP3TXy1S+RL
6qoE6It6MZjfydFyDMRAqjC4eAAoFxU+5WYbJmt/RqP/IqeMmy0g0+B1OOBlmuxGqfYMPREwlA7p
ZMOtd4fU4WMFQobWISTZPmODwiR+bsmrYD7JFfEHW5yZTe2r6Xzfh4kWWqmK74mBIZ8zNROQ1hRV
sWqn8ri8WxZ+ca6jbLjxUHPjVQN9ecOyxkW2uCL4+q73RuQCLou2TlDedUhFZIgUg0zUCCoG0fJo
8SQlCoA5WYugEikKoUKhR0/wcdxDN0XerRjG8FN5avoca0oSW5qb6GYpNE8jUk72g9/kLenKsXkA
Hr9ZjWLfoCTXUlDPulRpN1mexkcpK1FyoKilvKDpAC4nKqea7JkVEE0efveHhzDTS/hKxTx3BCWB
YlbrSwDO/dDYRaocO3mso/5frnkvkoqYL20UNaNxWqciGZO2XhupJKziPNUDEou53tJcihvUU0jj
RWemJdIwCagEAJ1O/fJxgdo1C6J1XeNSJOpGTwmmqiK86OZc1dMvb4w/lu5T9fAuaJHYCar/c3hT
oEA4Va+XA+jWMiKs/I1rLj3L82cccl+qvO/bnEobQ6uGFCHXs7/VqH99CJl3Em0RvBCxGdvqzEH8
IuaHE4IIMhKocdo/ZQwYHQrIhqmL3Wn6W9Zau13kFAAmZeRePYAB7THLqVIwLaZUyGw2c1t8PVoN
vk3EVDh9x+RwqErgDlqfKGelZa1wGrNTdKsgUagkixX2lC6DsKjaNf1+mMPG8U+eXpooDPeXlqf5
wl4mJfmoBsp5eS/lNCJyaUvZNmvtqj2evpd2X0oA6BbgLodMRTGPjwIVOaGo8d2nCgzu++Wwa1qA
BmaiF19LundtKB/bSPJBCtQF2iit3QbkIuAM8tnVq2t525YSc+1cvzn66taYtX+/HBwgk4oITDVs
J/78O1EuyKMwiN6onDcBmvl+4rji8mmN3n32RGNrNOQYyvyzh7O5PvsAAH7/+V8f8HcNTDQnXe1D
bZmjASN0XNsHsPA+axHSUxDO03Myyqes0cgy23b1jNJ20Ta/G9vkair0BBuwQNOZudv9OFhAa5Gu
AN4HbIPbbbHa79cSYdd6SDw2dy1+pT1xmOtf1mxy6novzEPPXyg87WA3vP2APUIUEwlCq6t4Y+dv
dw/JzX59BoLk5MCH8Fcd+j+an6JSBTFfyF2Iobf34vbADQCXXel0OFzXQD/a4cwu+lLIwGCD3g/z
FCD7yVT3Y1aJYgCRGgHtuBsoShTX5nCzBs/OizvH5/jV3L5vbDK3KMoReuOgwo2gmNFap/GVIz7M
bFt+B0z3DtYOEoWTU4Pt8OOZS9vIQ6X0WIGrwso3C4s6pxenmbPZvvIhwKSHvwKl40DzPtVAcS4M
VYeEDErqvllPBUnBy0+elpvD6qE1/SujZHsqR+TcniN2/f0Yv9IQeWl7lCRCiVD04OMQY71J5KKV
lHOoPRXD45DdJMLjMFcq+wtALGyId81MxijIqHKiVTKk1z2Xmj5tjyEQUwV5uvGIj/OgELIVTuDl
3tIa5LsgrwysgQhsycDd1SDi8P2wv9w9wIYAnSryCjqT3ZP7UrGQBl05L34Ih7iztWaFQtnIoNBm
YvtfN8TrCy9hNmJ5P86vLhXiMjN89VwzQ7Pkp4XrpKnZRk6+fPt+SPKX+whxL1Cy8zqOU1QhiuYK
eZKgqcysTJ0I16M1yjRe/dhZKBhyjaTdV487p1D94RS/mSmJbkClmRyRlRwwUPudv+/PV9EMxJvB
g8TrjAGJw/v77sZyE2Epej62Ftt1dIfy6ARhfVrexZtkq659jTZ07sRKX91k79ucXM+G6vpCjeq6
EEEyvB+g3+KEuv21hW1G7GeyNeuCmg6nYD2x25kBf7UASDoCfAVoJ8BnJ+KiqhXOdAB5K1zn8dKS
43vDv5JBE9SnJnjPwj6nRmFD/RKwu+ec8F/ese9bn9yxStCOmWIMfOg7Vh6XdzpKwoMPK6RvYL9z
Zsb6GSQMcQF3IMcJwz8+9dCNhtuLQqAp5wTpMPWqsL2Spr7OorBFXrjB+pDV/vP3jX55l79vdKID
NcGQVjnUW+jst/fuDlAusjtUZPXaHY/Hu2y7lemeOg69nRMXX2wrcAYAHwD9HTxr2uQUR0XohlqV
qGfpDSQlHdy8DFw1vWB/P8AvdLwPzUxOTKZ4cVT3OYSFOub2GBqYUyEI6eAiAvF9U195WwDthiYL
GkGQ605Ndk+LcnVsC/UMXyThjKlX9tGmJfHJNfCsM0eDH7sPFykuN7SGc8FJ1uGh/CgKonGB8nqq
153BGe8xv8HAms5vzJkxfRK2vBkU6UAJOn6dTvPROnji1dIz2nN/iPYik51kB7f4K+i67ICqu7va
VFjFlu1pZngXFvpP43vX8OTsqYEapmC06c6etnfLjXBdr+RkFfgWUK1t/ahLL8lAfaptkXSTWZFv
PS0fY8VMYJ4vUU+kIqjseVWwYFech2YVBXfgp4glGm99u3RJ1SI7o2IV1GbTu8kOWUzb7fIshndG
Qn2WeKSMD31uqwWtAtCBOfm1VhxLFChF6dBBIKGTPhbgQKmWlifBzlWcHGm+6wAg0HCbiKyTWEIj
xChJCoSfapidDDiKVJNo3/Ps/V2hJgSJQQi218Id2EzgF1BMf6c8hdVsajs/St9NJV/jd7fG0g0Q
jDb09qwiof+2Kqhcgw55K4LMD53RT6pgVr5pXH2/db7eOYhJiQiEo1Tn9N6I/KHV+QKKln/Q4aty
PTJHZTfXxkR6tRmC+2WONjaKjey3fCPNnelPQvmy//8YxeQC6vt8MAoPxwxk9Sw91IAq3EbYIqTY
uI/fT9hnrM2krcmW74YiVVuRt0WQLKhmjhyb6mnvkpyItLC6jUivl8lMuuKXUwgIDGxgKG/gzP+4
OZJBK6p6EaHRumqsxkWdq0GMejPrVmUCxFFf97epv5hjrPqMC+WDRTCDl6Ln1VcmE5tkYaKnLZYu
DH8sRuSrSciG2aeByPHE1YLIYJzsbe0lkLb56+JQGgxlBYjSzCiTXCv9dDbedWMy58BNDukiDTse
7U8tAWHwEkN2zQDxnOKQ6LL1/SJfoqXfNTg5jKGajUpfY76Vwqp9oi5RMSAIV6XC6udMRcktFBDI
QPlGtaMRmMkq0p3sWXxtO+bDxDYXLyJQhNnd972aXY2J8l75QZPpQcy3XhY7UXOlitR/8vKbJU0y
oqya+y7YRpiSlFQai4RNMMyIi89xNn69gJ0Bqh4KdyC4+nEjplJSNUmududK2wQafMTH9LiUaZ1B
5D6obkp6R01JvCpU1FZAykhIlldicNfL1mBAsps9kl9U+HI71I625W6nKSt1FmfzlSjl9yAnsIQS
PvX+D4iOKVKqoZOoQr4OeyygdkqVlVbbXm/HwTpSf1TLoypfzyzQV9c9KBA4U4asL2D5fJwdGVZl
JWh1j+odWzG4qsaejqhsLBfBMZR/9NoClD7rUrJENzQF1JXSlj/KZgb5OjUFkOSI+gQGcvVEGF8w
byd7NxJcvVIbJFndK/Y9dogREuMBhqWd2ajQ1FAg1QYHRUaRdOleAVnFtF0KKIl6+fp+Qrh4eHeM
PnVlMh8CIGVA84+L8wKwdjnqSLTYA8ztJjNjntoA04bEiXyUQcHQRgIaKsFwGIgvvXs0ihz1yiVT
LVWrTmiykZsaZDk/hiadkRYT6fSp8YmS5wVjq2TVYnGus5vs0U2ux8U6aJ1AZGJtacKMc21yFXxq
jW/+d3qCuBCMWhiwvBGCOdoNCgWhbA5KzZWHJJrL7Zid18lxd+Plos9UpGGmq4XpVVaxcNKG9iDc
CZHWLacOionP0mtcVmu6bYC3ALGCqIEr5WLwvx9iUA46yvyC+hZYdMNGeRYrBJ02qkUAfSk+zTHc
fDlKTmkEUYHCO4B5fpzSJlyAFBVQ/HOomGpM1doJV0vZKYYjlEg/fquWdokbV3Sfvz8e01owl7XE
9bqA2xBsNMDvfmx4jAo9dAekn8mN795qzdDZvYSIWpZ6EpETf/gxBG1yKxhyuBIX+uAkwoA0vDh7
SMbyLRKTzq50JTvFwMIdxkwCbmmhPuZDmDnf9/Srg4xAODKZZElTUHz5Y0f7ZOFnsYuOBpXFy4T7
op0x2ZgtCzURoJcJ4ZoGECQax0pN1NG2dasO4QwQgpYMcSIaHsHSeUxOmhm+dHYNmnvBVM2tbgUr
1e5YslpYBUJlIDc9RWy5QtEC6OuBJcwpmPwIT3fk+35Nd0gmSq4so1+69KolsdNadRWYPdw6nvdD
72DGyClVf2v1P5/7/+O9ZsffPr/683/h8XOWDyVqadWTh3/+vw0KLD7GwWP6C2nK18fml+ztl+v6
sQ6qOniu/ot/2P97858/PsRn/d4We6wfPzww0zqoh1PzWg5Xr1UT15deoFf8lf+/T/7yevmUmyF/
/dOvz1mT1vzTvCBLf/39qdXLn37lJE7/+f7jf39u/5jgbTR7zqpf/tfm9TUOUu9//7Kq4sf0pZp+
wOtjVf/p16X2H0v4pIFLROVL3G4cQte9/v6MAUUVtEOoRQw3BdYnzcra/9Ovgij+hwE00hKV7YG6
Q3bTr79UWfPbU9J/SKg+BW86wAg6dGv917909MPq/LFav6RNcsyCtK7+9OslifDdJsG2hTtIAQJP
gQtsgfD0x0MyKmEY9whL2Bovmt1uQs8Jyo0hHZJkhYqVWsKS9Bq1CkmuIJ9s4fS1o8kbbWzJAHbf
wl+nIytiGrik8xmo/tqRg6dkbV0altKYMD0NhVYAZ1fXLZQnkIq5ThmZqU7VYptIIREN5muWHq7L
dCV3W1dbdb7pNlSNGVSfpN/k4yrILBd303CTgJqn2vkb/ba6SV76R/Wtf0xtQdkPySkIHwZllbgz
V9fFXPhuhib6gGRkXun6imSD/bb6Mbzqd9mP4oekUfVu8dr6RH8Sc6Y/ZT+yH80r8AVRRMYnIML9
64R6rtUMr0PAMokYgCQ0DLZXF26a8FmLZPAd2eG4q2QKQo0hW9WRLXqO2jzEwtsQobx4B9ReeOyG
GckwRexNF30KZtHjvJJdD4ve6fd5eTJiZ2FsVOGcS0dFI/vxDc79+2ab3Iy30YMM9nYSPdQBLVoK
JthlQRdgn0Ga21XnkgGMaiUtKyLjje8O1e979f3enO3mREf5J3VzboMYE+XmX2CDzEmFaVrhv59U
mOgW/AQh7xUlSxC6AUpjqlskYlwkWqLJdpAW8BrGYkxDWaWRCxN2QDWw70/CXGsTIf03tnbJmplI
PAQAgQcFokZGfGoi8UpQrntKGyh2QzV7oJ2p0JCFcDsu6dKEiKcjvlTK41Ae40bY96NF/Y2Pmstl
dt91YBoLT+JozN3EV2zF7swFpwAeQcRact8VCAhU1ICqt4uY1Aptb4zH/sUtCDJEC9L0KPtIkKkK
lvJonV8vF6BQpd5olwaRn1AZo6eyy0T89Zy8eqdapAkqY2Q0Ogt7WSf1JjgjXwm/4d/otXXgO/3t
gQL6SB3KLengOoKzMQQ4GGX0SteMKjOsUZyNajfetn7zEyachV14heq6VQZYvnf0HsbHHAkQCk33
HWuvPAXKMN26pNmWt4AQ5THZ6jCr78Xb6qW1o8Nw12087mImWkyCq6igCtj0VXIjWz0K+RV0jCn8
OUVIO98aH6Bl+wwYuuANyV7eW/6cPufPJQDnACl6BEgFbf+y2Mu4dltzENFhKiMxSaMhjOnIzgRa
qqwHybhB0h/SJmAV4rop8kZJc13bbs5A3eFvUJZ4Lm1jfpkn8v3nMv8rLvOcNJmSiP29pQm38j4J
M+RAgpoV8TMI7Y8KLgpgiKATihU7l7zXTlKOgGsGAGNWKMhTyhIo3JS5jIi5JieG59+jyUtQ7tMw
UXiTl5biSInJFQGge1Qs5VSxK3OgPavozd1o+ns6S2X5pWx+19DkcvirG5rGjy+XAPwMMEoUWCcw
TT4uXCBlvmRUhWK3rutS2chAmK6HGZWU0JEC1PWo8t5z9GWlAXDrjhbYf0DNpkVAM5eDYaqiUCAR
bEhWg+zna18AawFKUrtEG/3C0gZI3nJf5G1ONQMiOXSjlLnRTS8psbVA+j35/lKbejg/DWeyQGkV
aUEZoCQ0PM+I8nQEjNcjrKaRFEhyMWjcUi9lccBwmbVkIZDFfR/Qvjji4nBboiCc1u/SR9AC6CyL
/mK3fzDb3yvbXx7T99M9WVcviRfLMEH/Bmj2KwEglJUbkzil4XV5MO41x3Ck+xy2gXHontpdb5e7
YIbMZG7J1YlH9F98yadwrf/pJec7bioy3q34FO2U+Um6kASoeQWYh4kXkfyxasCPPecgm9taU4/h
P2JrzY1V+ShM/uqxTmGVl2MOuipJAmkT/28itarWj8OxixDFuF/QA5hvayRvIcloxitxWZzp4r1v
ZyJOPCPV2iVvZ1h7VzXYSQuyWLu259Srp3xVrkA9aGoUCvKqIj0BlbtMebSXY/byfUoeH9fMFGwT
NW95CDjd5+ROIbwALvjLO1RSnlPqp5j6TxMzlS9lbwRFBvmCmpvRFeSfi5yH09Lyj6JvRhQpFAC3
jzQNaHrK18WhROk20J4UxD3PMV3O9WUaefH+gX2Z2zBTtM1fu2G+VBDebZhLPOFdfEL1PbgiE2wY
uIFxCa6rHytcMqAdXxJU9eo7OnPfTeKZ0/W+JOO+a68LC0SXSqx3zfrnpGfLQ3xTANiDOoQ+85Ef
iowWGXoYAC9yQJfyTQRygRE0IAXKr8BcmoPczZ2Yy0K869A//cTMrtjEf/+3rtg0ovRpxSaacqU1
yzYKsENSAIrsBcxi6joKCFLeZOoDJT4yFKv9G3fJRFz+w3fJ7CRM5OrfYxK+ciAu4U8CJwOuDVBf
TESjHEbi2FU5gEbsB/DWudXZux+gf2L3SIAgr56J2lS8OtUDPVWmTJzr671MUdkJ0D9Uw3aYcw6J
8/3CoHLUF9rBu05NywXETW1U2YhOLWwd4FxcNFQ7qaS3/BtUtUSMk/ktHlXrbFOtcZDvtR0qwJ2y
t/oZrwQjpDPg6NeWTG4F66Vw5AegK+jScWnhRKQwjbML4+TkmqfbmIpHzRzW8Jc4KwGk7QbTVnCk
0d7hldlroiNuq5vgrjl6JLT6jW+9jpRT6lUsN1/LjYJ0+psjXFOCCd35FUTZTDnWyF+k9iqydTA3
V0wj1HwASg4fD2rcF4O9xrjtTFqSdcVcC5AUUj95dmUF+FSNiAAhPh/VHRIijwbTEcBbLXFD6TRH
PzQWE7OyauRjtVTHnxW8orJA+2C72/QuQJMaU6/0PXeXifZidRe+1evGumtpv8Z4niP6rLHtQ8fu
9ga5g3uL3h2vwOwNypptSrJVx1JcxvYdntoCJaiu1+BEwsvldcx9bwsrW6Vkvb8+IW2csyijlqK5
qYAkR13fDnlbmxeAKkFy0NAS1EM12zT05VaC6AefFS73kL6AuBNwa81Ehvs2Ia11vwGnb7xSsetw
QbCO3u82wA6xwoR36OBvN+mWf1jOSstfgcvgvngbSoJk/o4O63AbrpoSvyLyQ5p1SFFl5yjBfRhu
h7V84M3yHoKiFt+3HO0to/mX/YNquweDPDpvDbm9XZwCwK7JgqDaXUwKzHFuggzi3nyIVrWpkdbM
Vg8Va1jHxnVn6TtMs4A8fXDj2gOCqDw9HrQ7M4bbNBviN7H4x+mcVqjIm9HXRH46URbbjDFSDGBn
rTI7IIddz0Yr3XYmO+o2gu3rh2plimt00Rosk87lKM1JCmUSavgfkRRcdf6kib6bnwkeoESdsbov
L/PDN5W70w+duRPA4l7QHyIbwWeQ0PXjsKWmbOMMpGRhecftGon2M0rxvNCaqPk/hdZPofXvKbQm
uuM/8lDOyYeJWvmPlJ8Sx1R8ElYIayHnQIK6BVozPP/OCBCU2h39DMKKX2YlW9j8fqzM1mqtxmxM
JGHhZ3LbWyjCY3eUPzesC9yS9eV1PCLFnxvoaGWP6Uq0RMtYjyi8LjLVkkyfJmZkBmbIBLN19KvW
aR2BagwKDVviZwCNWj0h4iM1VAfp0W2DSnAa2TbMbE113ZqPHpLogOnHTarZ4aozhesBt2jLRKvD
X3Ok2iFOA5sdGkMMrQbSdB8iDeT8KNPHHH/nJj6UBvs1ocaR1664iuzjFSDAUIxacpXRrdSQaLvc
F8+yPdItbtqUbI/buwcNTgGfODHUh1teeGS83Nq4pl82typ0BfgzdAINcKAqQZrfC5+bN96h6zdc
33geTKwXpeLl5QXR0DXlNUpALmYnUF4VMli8hgafFp9V54INlmYlLLe5UgBOeTZH7IP1nFnriSof
GL2femUGzz9Wr8HsNRTFBPBVMhlXOV/JTct4hJMvo7LuzHyVrgw7X/VsMGVrgdCjBCdKDi08MFUn
tjwT5aXxCMzCWGifRVhwmemWj+Xnfyts3xLgzAitwETVFjyPV1sZRdkcVImO8GzvRDvYvKDPWxwA
f27NhTVCBY2sYjvcCyXB/8pBtEuzs6rVaA4Mmr5rSiA26U2VetCmc+hgGAy+UAsEWw01Sy0N34MJ
7Y3p0LgLswFytDDlg2aL1gKOoHjVWjlzKd4Jx3GJDRZZmVVTCSQtNAWexvQdUtwsVuMeyd3Is5a2
tU1902MphQMY4PDOEtepExAC9dws7NRKTKtb1ft6v7AWLF3jk3Ynxmn1/XWCd2UbA1uYq541WyCt
kU95Q1HRGI9RWIz1+MQW0eSagMgF+7g2a0zFBn4nKKCSnZmGqeFbx4CgtPPDA8eAgzIQ28ByeB0E
7WY4NBYJVt4KKRMgTLW/N4DmRcXEKvspKv5lRYV4gZdPddh318LU2HUbRYgCA6KitVBPEfuW14Sq
zN5yT/3vF4OLsyRBRvBn1HvX5vJBZAtzwAl07QUdgJJIWWgltgDuHBis2LQgtJVpdl/BHGjYaCKR
FPtZxyGMaWyvWbqrd91Ku++xnxXiwg87rocDYAcMp8IzU0uG9gz7AqcXeHyrx0cqhwXZS/f+FfKs
1stVbdc2Dp8l20Bfrfx9tkJQH4Vf+MmBtJuDoegz1+fUFipbQJr9rlRsnq/LT3RDYckjY5hfj42p
Po9Wy3Jci6OForyoVM9nRWYy43KSf2kUXIyo6BKzBLNXUcUEN64dWj7mzcPvHiSlZ7rMZT1+emZm
e+vAjFF6rLDFJy57I0jWFPI1ZJntX/P3JUCn8NcGpwCXLyB1rNjhfZC94hP/BNEJrQLvR/KdLZic
E1bAhLcbnlxwaQGvrF75K1BjCzKa/+utYytYi05h4ydaDEyk6yEVIYbMTa3YKlCTK7ZAdY9vsN6h
RleKMaa4BWKrQQ+41HeZj3EkNr53ic3Hwz0X3hqkFk7G+2Pxn+gnRpLhVbzly/eB3xP8fRC2+9ZJ
IHK52NWhQOhwKAT0GK0S6Ay8OCv0hxggc3VdreKr8EoBxSbEN+7Wel/diOuO9RYHozcXJaeHZc+V
GZ42IYKSM8UqKEh1jHDLNSZuDMhvDYQ62UVGZ6zeIy0I0pzfLhLWy3P4fuyxBgucEtfMkf6PIhzM
JeEVSqIhoBAx3xSOgRVZvumbLDyBdQnEAAKud351FbgQSstFLkdse7jSBmtgCZ6rLXgSuEKhoK+t
xa9q3+Z+CtDuYSuHZno1MJFuDSt/U6FYuNTfuVAaBqIeEdtde+w6A+rHjuHlSW3jKrQDhmvexb3m
UigloAqjJup4ouquQBGSWcILBFj2Tkclt6VdrKpttdXt612Bq7LENbbrcIeiBC4racTuRUvFoCtM
UGXm2Pb8fCGPC+CnyJKpByDUxtksVx255SMEJxLvMrrPnMZBPBdXLi+hh96y0gSXFVxbuamflujB
0l6aBFcfqpzp8BqM9Oy4uOehlzlwha+qlbyutqIt3SvP2nPFhmcPO7Ni0dbYgqkQdnVGR25oE4lC
/UrIBq4cthute6s1hR2WFpqnZwOldhTWSCIyUTMJ8uHtLaanF4TT6fV5/xiSM6++Ba3PxYLRxgnP
2p5tuLYHKipyxV0sFbnhrRT4JUNbS6iHOtw9CZTD26VTMrhBGN9mhdk5y6OHFTYwUwX06QFbiy+p
ygy8vLTgb7I7J9tkWBguC/lsuVgaUGxhNQOGuBC0ni2AV3DvdZa89p01VpKr45wpoUOVOwFv4ulA
Lg1RksTAdhiwXxMI2AJ6JtXtbKXbIiZOXmv3AlxDqY1h0b3EVDpgYrYgiOPuPWIubVM2k4N3AHlq
BCXCxd5P8QVcG4bARShYEbGQvKua6eNj5hJj1Av85burZ+LSUXIjyNu+Qpzk4q0rTOlik/ADyzVU
figQQbnYJ/09tz34gc72uHwsz0GmkDWy8ka1RKZQcStCwDZ7b6PjcY3sF5Ts45X7+NnV6I6rqeo2
t56QCXmGFEPW6UVThVTjcozXGUytaI16W5B30F5Pw7mxy+uYNbvKFgmkHV4HSWiLm8yGnIZkDiGB
M9xVXNZB84VvM+IoQXzBzFiCJevQn6Rr6TrYNg/iXt1FW2+l7tu7zO6JgHctTe4ihWf1uIRtwGUh
l8MiQd+4lMXNENkRzq0GWfjbZwt45G0VUsJiUqDDYts4nmXgkPFV4g5G6NYb0eypf9tZeBXcuS3e
0x1bqq36DSSzHV97Ju9j7cBhy+C4AyO65KRnzk2MlafNXYfiWg1DHjbeCUpTfD52gRnaBsRLiEM8
4NIesZseSxBJcqcoB97wFfTt6imGUZMz6QQ7Duefm0ChLa7gDcUuhLuUa7f42Vp8pUu4WvnVyUUz
967z3+BmxJVfAMhTwhkL6xQbETqDHRwG+DgFfCKvgogzBvGILzOE0C6wgfml3GAyfOxqEf7xBmr1
AhJ2aXcwt/K3PbCQlr7lTlr9IsY86O54ikkkw78wNyyuiTdwsfaYNf723hxhKyxhc4BhD2eNH9cl
BPYSZqqHGUFZL8yZfEzuIOZWLsoFjnytsBMSiDZu8MLwBGKUBzBAL2Rxc6dZLQh44/hx0i9X0WVm
UDN7yVBJaQMaORzmy5cVr1u7pstVul8ALJnetmt1h+XiTnfiP4KbA6N0rzUEB7CV9i4zVvi+bEUD
cNXfLtSe5HfgdEW3llTdG0zGN79co7O7Eq5wMW+Sc+v0G34x8w3HP0GAaeJelAooJWBGDFBUZ2GO
OERPsLyrVYX0h4DgHsIXX40QQluytpKlm898IyO91uxsHyYglA5MQbIdd80htx1Ub6Q0fm3gqDaw
ug0CIQXWbwkCnfpSVg7FFugL9jEmiM+2cuXbfFdzC7m447ONWxHGDvb6Db+GhBv+Wv5Xg1YO/11d
hbZ0xW9Obg36NswoWIN4NQqezSmEsza2MnH+/rSxf9rYfyQfiXPmxMRdr2t6PcYdvHEhlF9+cVRQ
8h65mJR2c6BMbdZ44b155/v7abz8NF5+Gi8/jZefxsv7VN/3mGHuAf3OdJlEdkQhSbwlF9+AGsAn
vbJ16MQzSYBzbUwCNn9VG/NG2CRU8NMI+2mE/TTCoHf9NML++UbYrBY9CVT9TVr0pTzUNzJ/mqKx
WBRRsuwRKemocol75CseOE+38oEHVjlyDPFHVGUPEN1VLzHEHLapDr/xyBRTQhxDha9phB+G+7d/
8xoBp2ew51ful43oa7Yki5e7cQ33NvIlTXBmwG3QwInTA/SYMQ/wN+6Q4T6P3/ysYJ1HYHcG9zU7
0kl24r/uSGfDX5dI+jvL6N80/CVeqLA+bX6QP8kiLx6pTCHkXdlKotTWfPPDWwd/Hfe53d6+3A70
CU7VDCiIW/whZ/CmbwATRFlwPMYD7u+DH2o1sqerkRwKvLSicKrfCOQAKME6PaSHyjaO9Z10lPfy
rj8pN7mZw6GNKgNMR7iqgmuJgDj1OUao8AivZkyOcEWN63G9WAGTuh5tVNCEq7+xMnhHfUuk2WoA
mLVgHBLSw7j2LYJ3t2RcP8TgZnx7uwZ9KMIA6KvAXgJ2ekMMQMYYUGIdvvqB3nLYpmBtbjdwfG8b
4tKXl5AC+4HIH7z/tyW7RWgDfkGVDxgQTqBCOP/zLX+Gj/50i7m4zBE+ubbwD17BQQWnl++j9V97
0d+tzMS2j4NoGaEOlQKsMv/aIORDf3Rmz1CyQSfWDRJx7lrikaue3Fxy2W2Al4m5JcC/bIGgOSNH
xvSIywKEPHjYrkVwxUoRvArNAIEJjCWEz/X2BVCb4TJrb8C+hObbHPv+JYT63R6bKNW9PAhqLyEe
oP3I791XwKztbq1fB4/aaYEyUSiBbOpgrPOZBIilRhdL0otUGIm+M66RHKiAVzHk2TT9U/asIcjH
BGCxQ1q5yPCiSByUwEvUdqR9+H4FLvxW3/V7oqgvm0pvcxdnY9iLAeK0rzwEmtBnETEj5pFgB+LB
c2KBmdQUWHQdXfs7ifDIXYCIEPdpc3zw9326JNh916eJWl+XniJHOY+tIEKlUESiEAqRrXprAMfF
43kAxJDKuWBNaI00ftHMgAQS7zprzcnmXATlQ0QBq0tQRsaeD9FVYGIQI+oQwox3iBlBa0pRggQp
qjM3ELiAvjKw3u3qyc0egh1TDwT0n0cLDPSXB2kRN9hxyM+AkC2PDvD4UArgUmd6Vxy+1CIS594i
9gM8Wn3gaLTqHOMnD2/zILOL8DMPp3M4Ew9/c5A93+8BTRB9t8vc9BQmn7ybcrkpFFbIJIXjeXBC
wK8rRDArFmx7eOketcNoOhzyY9Ac1z0Cv1hFA4FTFLtFvOoSToMTmvc4XvUXWNKSRcCvKQeOV2hN
eb2AipAiUPyW291/s/elzXHjWLa/iBXcAUZMvIjHLRcpUyml9i8My7K47zt//TtIT71KQZY4zamZ
qo7usMO2lBYIAnfDxbnnXry+es7b293lj3R1c8hiM8tM6B9sVGjjjwA6eHwz7BoINZYdZzlv5vfZ
nz0y37i3xkVBu2Zfs1sglivH9SKS69XpPhlXtv9N8ZK5ctVWzdCoRYHIp6Z4wiCgXnfNlre/AxGb
yW7P0JPdCmFKYHi3W1iMIzh+zcK6E8271L67O+Z26p7eEDbx+vU1Q+0ds5Ff68GvI8Q/5OhUoHnm
38UhCzswCaLS8ya5UtFBxwbSbNWtcoYCW1XYpOlSfph56Jy3PFXhnT31397yf8tbzsoDd2vzp8jD
nDGWuWT/X6ctc2b3BCI+E9x/m92/l9nlIqS/mVefC5RORBFn0vW/ESjNBZ0nBuWzOf1dgs65sJ/v
DPP3DfvJr2hVKDoFM0YxDYUJnHXU8tIH6QhCPXr93AG5c5UP681Vdqx30hogb/sHkBROYv6Idz4i
OWAP7PYOMHor3CK8WKNLJICVAPvgePd9sDQ0UZ4scFatdHfa5cjERCaAet0uPuEqGHOyYQd3BiLv
MLaC62KVZ2Z0XZXmdYKTHoo1Z0LZ2dfjzmf/ZK/Ht7M81QhSUOKiNwc6zaKO9/3VMk3rNGxYgCWO
VnbbAiKjPhD7kYXmDAs72AjGreoWxw8cQOJ1fKGfsKKl1e4YDjRyWZlIB/YasxnNlgBoBdweKx6w
oyuArNx0Z+DIzyBHLW7IGeASUB5LwZ761rDyUUGQS2avrzTJNeYadcy+HBct/FO9HN8m+MPOcXo3
irGfyWoHvg6CZMfF9T3yGvePOEcDeyciC7JaHVRkXDrrlJ08rA7XBcpl0C4hMGeOE8xtfTisnskQ
pyKlByajRMNMrtzN9vh1MD77mpzP/B98TY2t6FfvySUKNCUP9bZCqqZ0GJY03k9I0qDpVWi+sOTL
y2Yvm9+eLlc+6kfD7WaPlA3YafDJ1QvAjvhvuYUcGksrjM6zsqo3qpse5Et9rV/QdXr0G3OOSJrN
6KsZc2mEyTNITgfMGNy27gUSel9vjvrLY/7ZznPHfDS7VXOZwHpUBsigzHi04vsXVkwmXaqWiL8z
IDC1NUNoMiR6YktrV7pgsHF2gkffGvumTi3lrUJVPjIWPTorSTAOnqmg0d7kVCbAaWbXO97N1xOf
WZdTo52zqKFFbwAhmLAu6fUTSseu5w7Yv/YafyyMwaXgi3IIGqXEAy4aVBFPQIWCLcvKkdtDClUw
b5lkTDh7vyCv6m7QLs1E9fxkau4L2niZP/D7xwFcN3eViUbqgVmZmCUK2liGMMApfFuZN/CFKHA6
Io/3JpoiYHlvM7ursCzAF9JjcL5BKCYhEgO8BKzKiMk/GuZjiQQwyxY/o/EiqsDsksFZ4eAb5/KJ
bZ6wquYaTM7pncGZ8b+/3hmcbf5H9W5OfDmD++eLL2d0/znFlzPX/1PiO+Md+Q5o/5B3nDPAfAuU
v40B/iVhHkW7RpWI6MSAZnewPWcWOIsFqdb0Xl29BChPqlc5iHuQbHyArbOOCFHuYO9s1FKwS6oZ
sgVJZAbjo2H74+GcdU6mRs4FZUB9bWqV+wgVRRNqYUdnd2L2ukodZZ0BbM/g/AaKqQaQTQHnedRQ
CPVyUR39irUURe+0GocZtFF3mYUHp4ay7mzvCZB0d78X8R6y/RbhLboVvRBx/RuZKapy0MjBOor4
57gZVqzUKELCPnTFdQT+EB9VJLikYYnWyJHRNgZgcjdyUkCs8SGqP2QE0LIt2rL9jcXRaJc0E8uB
d3NmcTirP5YhWCg97IxNUEk9opiGWXy0UyVwAuBwxBciTP/uWTxV07DaGlQb4zvERAucn7dYrAp7
QG254jIfkZusNuCZdSFHk0ys9c9KHFaPyEZD50x89vNXcGD/B/zBOBTeogQMIH4G8y9wmYErQwe9
fHCTjmpDa0B5F7tlB+UW+xpwf1QkoSycoGKgOxVY9Pgp1E6hkcnqJ3pf2kpwUAP4aL4OJj7xT3+I
E+efUl9K2zyGOIk4JaHXrG9uSuvm1keoh9CwNjPbZd9gMpI62eb5+WG0H9BDktW8e6hdfwWDDXx4
ZL5ev21DSH1hBRCG1J7b21nB5/zSv5Lg/5I26twicU61rLysK1Ls4imcZ5kK9ottGgvfIvd2c4sa
ItQSoYD8FPSH2N/bl5cSgdn12/09qAd+/KDgfopxHvY2LMJDPe3l9u3tDbWEx7X1JuA6lm0uOoEz
fbaOKNELUaJToA4vW6HAjd3XRtsj64w+Y/Nm347z6P9cbzdvtDhf/2+jNWu0uKPhX2a0ZiMF7oz5
p0YKvwy0DXS2Q0MbSVZOyYmzKMXz9DAZB/hCeCnWvtbHER7eCl3PzO033RXNZDtjo39JOUvPHsm9
bigLjR7JeGRA0FhNpGCloBUasDQvaoDy007qVmkkoV9TnKZuNoEjVZVANarGJto9PfY9iPbLNKst
QSwOaSe/FEFpddlYrTQS16bRd+LcjH8ZMPwxY5UL5dIojjWvhuEEE0mHOlxAcgKr2CjmuEN+sEFh
77oADcjdNwZK2O598PPPeGC+T+LPXNjZFLiALq2IOuoqpoCDNTPRN77DCuUYnV1iMloYVjfoAyd0
jejq+JYAC/F1DCCzqOhDSHk2Ay5qSoe2joMSM0C7aBQXX+8YIeKVC06/hrHa3G0j83rmkXPrzocd
f/66n5jMv3prLp6oi7bpBQFvLbksMQBcWGkh94VUB5qJoSZxgr4wYgQw+XRmb+9Rx8dCw9S8zoAm
CG0AJMY1toRFvxrS/shyAKT0dv/1Sv3a1p1tDufaB9oJgpxhmvfw1i8swkRUhrATKQ0W0j7aq84C
H1FhHhjJ4ncVxEKMtnG1r9g5hBV2r9e3LBJgU+9ZPsZCIfr9/dvx7euZzgoy2/Mzg/PnC/LslnKe
9C/a0jkzydqenS/UX28m57SVs+upHyt9XEAGU3N3uFx/LTczg/PY5n9s8FOjiS+0/ISPOBPKaFA0
0evhkqAtNRRYAk0JiEmseBc9NOYlq4IPrWSfA1LVgnIM/Bqg+yrMPcgZGOLpld04PDlfv/GcTvPI
379Op6WZIIInkf8zgogZb3RavLMd+xO80ayQcDY2nUKdFBUTEtEClZgPIC+iJXiA2mLUt8wnCObz
YOPMv9IAohuRAIldbw8s4gpYxiNq862ZyGR2Trw1/TvMibOvf6Yy/Yu1vtTRS9ag1NB1Q1LROlVj
h+DPe2Hu8+otT+L/7IF53gLzlwP97Ikp6eQ3w9BV2VBVRdHQHfP3npinT9DEBv3HNGpQlX3ye1NM
meKHVBltoqmoS5rMMBK/d8WUjd8kRddU1mbTQAde+g81xXwfhRoi+CExEjqGa4qminxPzIT6VO29
Mnhot+A4Bs3i47Q9W6PDT6t/Xjn5sVsw9wjOjzWS0lTShEfY9M7/1j0mVx3Bk8D7PM1E9cxinLkd
/mX4Xo8JIXlsUDwpd6r1YbaJF3e79XN41uAU3suQNIkLn/2szWIcqYKH3qpCs91PD54r3hb70P16
xU5Qng/vcfYgLkhWpYFGhTwEDxkYxcAQAsS7WyGz/BK4mw6N1rRtsy0uvEOLDHG7AdXSXnHQxAzc
m24MxiWAYAxXIjP+k0dSfnh9zl4n0eDrUzIGDxVdT40Vr938h+G0boOEa/VtuO+eB7TVkGZM8sce
zEx8zhaDM8lB5clqSfBYcSuB/mfYTJcRgOoP9V13IW09sz7UnRVpZrbdktuvN+KXr0yoyo7yjDLv
A4VqKUS6GjXBg/Q960wK6MlzbrVPNAAHe4UesVdIxIOXCHUlL18/mYsATmt9/mAuWDXkSq5EiYna
6BCkhStzuv8+d9fPNwD48BROM2ulC4iKPx70yiShWTyJpSmhJgZ5SnBzIgmPTnvA6swhpBQu2PjP
56LbL5E1Q0cd0ftQvAtzcOtJRvCgpk6V1Y3r+yPS9tRAfluTDVPtFdFSiH6dahHg+MNGEbvaTCu9
uSCSkFhtSErT71rwsQVDvkskdW80cWzHAzlGQvUsZPQ+TimuQbzUQ0fyYZXJwls+kmBNcmKYUieE
7qDIdpzVD9M41Y40Fb799Rby3U4+vCVnLjIpIOMgysGDvBKumoO/G27AkL8Hbu1+fJGekKGZSdme
DBBvNwgy0r+vK2c3ssgfu06eggflqFJLyoEbUJF89k16JQQWfaTyjME9QfW+eiJnE7wxqbqqlIKH
0km/lSB0G1GdiKub5BKcajUqdpzuwJLhqTOYEogdwYAIOipqdfE6xDkZbRvXwSrZoNBhha/jK8GW
UeH49UYwXfkwRwPN0RXk4zSZr2SbaCcGWYM5VpfThbEHQPD56wfo3GHqtNNU0uATRE1EEzdOnscm
LxW1CsMHhnrQV1Vn7uKb/KZ6bUBezMJY5zuaaZZ39Gm6COzxqnmQkOp3wufmYmx3DXX1zXiQjyLM
OWomHnyUdQwRmgaZZCO40nE4lGuRmN4PkCc99ab2Wql2LDnXoo2Oaa/xgRXu9Be4AjRT2fQP33oz
mjHCCttHfg3P35CT5SQoJbEJhOBBw81csOlApybgrg8AFTR0ADNofyOqaEMaHOlGNcsRzFfs1jF1
1RcdqY/gWUQiD8R3uKhgPRnamelJzFB9NT1O8MdxnDJV8oKHccXaMIi4Ib6P1+2qWze5TVCT2KyG
rbQVL4OtcjAuC21mAvzZ8oMEcHqAe6Be7DxIADqLXarb4AnwnXVuVRc9EkS3ZB3ZwwW76XmoQGlo
gMgQ+a5taTVbdPh2q4vhOns5fPs+XCegWgShtPXYWp2tPNEUqxUMZrTLH+Sb+qLHZdCux+Xf1wLM
5yJ/Tl82dMShKuIaHn0SyHEoDHIQPjAO42xTyaCKNr4zpr0MCVniwCYXjn6cnPYqfAV5F9jj3r6e
wi9tF0VYq4iYg4qpvPcJcuALI9Wj8CG8l+/lH8KN+qoHZrPNwDKOamqUZ6ImLZ15cYmleT8IztlT
ueBiqv1YU7I0fIjc4kpbC+ahBh10sO1RBjrzgnOP4o5xVUEKwxPwqHifgSVtB4vgueEmc7w9DGc+
Y/RkJvJfvRkXQZSKkcckz8IHlK5vQWNqe3sPlbzD5QAAgrAfXgRnfBJR5Ybw0ew39TFGCVn4MPPS
v1TMs/XlIgwypslEUrw0lHLVr4r1tEpegqvgxdj7Ww3cfcWuiyDe3l6E7Vx9/XSZWaUPa6ARSdUJ
znbG6fOzpEaWZIOUelgDsN3buJG9AivUBeOpY8SKxVv/VKJmFK3itjK601aNvaOW6M+IGNF/uRO6
iJasBB2PAHp/L9lja/hFrmINHjcvKVLCj8fdy70b7ktc80PiaqsDVOJls3tBLS/uW5AsSy1HNp3t
igH5Dmhvl1pXsgWE7haZZ32FeyVGvXwLGxK4N6BgX18GNgqOU4y3OTgq3q8zX+5995iaV94GXthy
L8BtDvp/oGN2Ph6BXPb1jrigtny+js2rCT+rmS5QwTYgCeb1YCeXg7u76uweOEzPRgG2tRrtww/3
8HTz3RmvaGTKKHwMzd2VaGlAtgLuAXr57dVOdZ5vQYBsor4an94/A+53e1/i398rG1DG3WSqm9Rc
5+ZtYuL5puQq5qMLdkInPS2A5LKSPYxaY9TJ/HH1TDC5a9QOmsf9aL7unie8go0qbufmCijHS9Q+
mtrGdq+3uE7vzR3e57UyQ/du/XqiykRCsTDXdy1LKz56zv2zt2Gw2oMG95VYxxj/zq0rrCWTjuHi
5ZR9ylDGmOATwUSXoOvdETmo3aYxb8Hk+Tyuni+sV8Dc8S1kp0Ys7wSrCV+OsnO7Xl0946SGmMuw
XHQ5AnrXBQ2+eaNjV8eDjlFSS7Whdy7Gb0xHxcVBzP7xHX2XnBU10TZJsayjs93rZrzaHMCF/bS+
w1QVC5cOaHF4CE0Vcnv5sD9eJNbePIA8IgSL7pYx/Za2s73cOjeX1NwaNsCXF8ixHitnozmXeAiI
E7GXjGX/7RsFJzUiUlY8sXpiwG9ne/BRXU9NmPdda6J1orPWEEsw8A04ZY+yuXYC8xV811hQZfs9
sEFXIWyVLe7qviF5O9oxICzPaAyBbB0eeIO/ChNlz9i7yLwHjy5aPWVAqgBW/oNYzhYdES4cYGzY
zH7klgv6fFTnWvrV/hIPYsSZhbW7Cm3nzbG3qx8s0HH2r7vW2qLswLyDQRPN/uBkzgo9sqJ16eza
7fVo7TpQibI2Eo2N9lvrnYL5y9t7aDey0RDZ284GSmkEOfTd/e5KMx/XBBrBaonFlbMGe7F5v7u4
xsxjGxEZmJ/RIty8aJ2r+9gGKutNMY+Pr5BkpkbEfEttZ313bzmHLaud36+esHwprqTWj72J1R3t
aP/tEgAwc//kW08jqKC3TnM9ojh4AuxIAAM1Ku8vPAb0wC8AexHEuWssNtiege/CqGw89BMD94DA
JnTn3GF24HH1rOP14wuYFxhjM6Mphua5tVltbu9F7JgOClfPugZrKWpwk3Wxr7aZta3XX1vZE+/l
Byt7Zt+4q1RZoHqolrBv6BpvPgoXj0Ao72pIzT12CgqLhp2gZ5ax9Ln1crtqnHTzHWmDcvNATbSG
j1AdXYJb+rgsKjSogoO0LFFyurg6M/9F5EmaIFQhMgcZyox8dCRBwws0f02OuGVGAqq/Qqvf3Mwc
hVVmzxh+Pov/M6g6ezzngY3ACHQ1q1lMKF8/5/thQ2AHV6Gj7L21fqW7xTa+Kmd2gw3Kb4YharIm
KuhxqfLvLAZx2FGlDx/qKiycQPMOhhzhsCGV3zIiop/KVOCCdajIXJbvV74WjWaozs7zms6XBaUp
mlZLAh7cO9NGfKNv6lP/KD/iRFLsyEEAJ+tJ7P7FMtAsIP084fx/K/9H1oTZt/NcM/uRn6llQVN+
01VJNKgoy6ounuWWBaL8pmlUpTq+qRJd0+Wz5LL0G0GQLYoSevaKVGQtIn5PLmvab6JGCCq7kBCG
CKMg+P/8x7vO2jX39Xnu933oI+CsDa0TDcKFPGrZ5l7uBYnjJ+3DZIwvXnt/thCHnxL9Xxj5VM98
ptOJ5ouN2mJkZNfNKBzMqZpDZ34yaeTV318QT2OjloMSO6NBDqIiHBJJEWaMwmdjc8F/0RI582IP
zQR6BVWKmjxYyJ3o9rJF4U4xniSROglp7EidK+bonRNWM8eJz+bNncrySIyGkUogsRqybjtlYmsn
8Wgcl82bPfVsM2WvmvqM5IlT9BWxQjUC67SgzpxBPps6M1hngyNjTHpVH2KnTWN97WfNt16M51ih
Pxsc2nU++ERruDwiJo5SA0rlT5dh5c9Y8s+G5typlg0DbcQmcRLgk+tvSbhQczidxLYVBU7/qKzy
a3lfa1n7XYlCcfhpl9+ZgP+CYmrcSc+jHaFR2CZOOyqbphpvY40sHJpTTFL2Za8nWeJEtB0u8qiV
dh4VZsg3P1lujdNMrSFqW41YlkD+Xha+pfvaMp3XeK3UdW8gkYyNjNDhtKBgsxLSZOHgnGKGXR3X
ak5AeVOUV57c+WutGER3kV7y+DydyGUUhE3k1K1am1qrvipet3DibB/O1FJUaF7UEtpwV+OYfJ+q
1N/UkWxsFs2cR06oiRoPeVcnjvY4FZZSLJy0/H7SHtXkMYwwLFoXZ2YllZGlTtIyG8uDZTKF6iXJ
IIH+EK0qv5fNtBuWzpzT+i6WmgL1GYnTEb9Gs/HQs3ralsuW+1RsdLaZQZZ4k9/D8VADfRJqiuYV
RK2WLToP2JrSdOr9ekpwARamtqrpOIaRplk4dU7vdblt0ynH6EV0Wbe3eTETEH9iT1RO61VZzaJJ
GJHIlbtd6iWRWWXF1SLpVjml15UpEI1JjRyACTY54LzfglxTZm4zPps4p5ilTut66JXIiXQ9fq50
sQZAuK6yhTaFc8dTKoZlqOroI1GH7tTn6nqUhGG1bGE4/UzysZV8EQsjJ0lue1oWrzu9Weh/Towi
Z1IeSarYZFHq2VVVmKLaW3L3umjefDf0rJkiIQlo6NBCtNOheA6kqF+mPjwSXfI0Uk5KGTmSrKtm
WNXrlKSFvWzinPY0HWnGqsLE497fpooWmUkUXy8bm9OgjgZZKmuYeIRhRSW7q9P0sGxoToGyQSEG
zTB0RRqyaRSyFauBLJPw013pmZjEgEaoVY3B0wDYZPSeVBfOmlMdNEyqqxQ+xxmT3gpkGFidRNJC
MeFUp47yahT1AGJSCqpVB6Lq6MZ4t2y9uVg28YQii9s0cvQoUdEqSDJG7YnkfV4si95OBelnaw7A
T1METRI5ARApVHgIKmXZbvJ0OyMR2sFTMHIujNvGLyQzrafbRcvCUxAVWhC1HZlQyZn2L4LQXnpa
US4LlnnKpVwk7TAEQA11yqDfROJwp2q+fLls4pxqelkZhorRho4vBbtMaHDuEft6medE5uFdZGjI
jSCqYRrgNPij8jc0W3agOt2UnclIrQRJ2fkY1+tFIBIEe2jjZeL34YKpSXCklOLA6TOnj9CcEBCh
ZSvNqaXsq1I0lkngiOg7ZCtZ9oQD7VyKkrn0P5KF/z89w3MkekWMaTda4IRNnDlUqFFom1bLghSZ
izgzAXmqUMLgRfhkBMhBBuKykO2EAjjbSNQnRZGvqOjVC4CcWRWSgXSBlC+T7RMO7Wx0MRK1oqcY
3fOLSyjQtdzkc3iZTxb8lCo+G7upel9oBSjl4H+DU45Nr40XbuapOvts7ISGUt+mTFISGW2v/Oa+
9g26THdOALmzwfsuTGXZx+CkwU2QtpLzhedAHpXTajLi+xFi0keNpRlib7Z6PHfp/tl6cx5TQmKy
CTqsd0pLlEmnuWz5htAvlENON6NoEKJRkANHHjvQofZ+ZBVD2C2LZU+QhbMl17qu7QaK0XOx3ydx
/6OcBH2ZVTlBdc/GjrzK6+QAprASqGoChwFsRT1HZfPJoovGe/ut+rTvykAPHL2UI5sCMGRJaRks
U89TW+OzqcuV3/riiKlTkDxPxUEvHhdZWpELZauUTo3vEzQSDAVAEXqju+56SheOznlMoZeLKA5y
WJURZNsJyMzosjBZ5Nyln/dZH5cYOSoje6zWyTQHp/5sI9n3z5YaXA5GXxoYORVykBIrL0OLDNay
1eY0kxBxTATm1+K+kuxg1DKrHdLdssE5xSxKqiR5XkN1WmMwuwn3wMYs5vGzVeFi2aBO9DQQSgze
XIbjKu2WhT0i5y+JnLdNN7WB0+TjZZEku6lzliwHygXe76NY0WmgRoMZg/HCN+tFDh6VC++HzdS+
rYO6QvRAh40uNReKF9jLZszpolE2GQ2CDro46du03yljOIOR/fXuoeTj/aSTURH7QYW7KYMougmU
+o6h+RfZJmpwqjiklR+TAVuYJ+qxorui9BaZD1zavZ/2oCqkqVQ4MnW89dF6JFgkdJQnyJISVaiq
GmooqdL3UZrMaVKWha6AXb2fc2PoftOkELuh8NqVF4+lpfTGHK7qs43k1DD1k7gWBybUuVA5k5yj
h2krLDo8UYPTRSUlypiXGQb3s+IboYV0GWiTUC8yfig8er8yiaGjMaOB4dtyomYXDKvGF5Rlc6ec
WhZ+I9IyR/yqxVX5MHl5q7sKabVhmQad+ELOvIIvirEQ+QVihyS6jiWAUum4XqT2lFPOvCNB0tXQ
nzSV1kEygtckjZdlwCnllDMv9Y5UPVPOdIWi/6txKBa5G+Du32/nGClaqMpQTiWj6zibypWoDJG7
bE04RxmncVTrCqzs2MjF6BJ/GmuTRO2wVBg5Na3EdMQpDQ+oBHW6iJP2NSpl9WbZ7DktbYupUORe
hN2SbjUCIoxh2V03yuPeL3rrJaC6YBZRDoC3U7za0o1UXKagpz5JZzJOyhw46AGDJ32+DsLdJISL
onr6sc5ObpDKhNmKaX1IqACcYzASe9FqE85tknGSZC8Dl25nNN1lK4rZZYn7nmVhBOG0UxcLP06b
SXfDqAJMtlOzzdiX2sLROfWMMwkVO1Wjuz64lFZG1Uwbr/HnoMCfeAvCqSghRTNITQhL6PUdSor8
0Qn0aFg4d15HBTqNvVHpbmzU7bryJ8kdcMxfZtBPhOBnwih6qWBUWam7tC3SvaH5wDCPUbNw7pyG
ZpoXjp7n624QdyLA9TUoTgJpTtyZbHzMMFEeAJTB0WUaiufcNMqj72QapkNUKyD3KMvIlYpQX2aC
eTiQHgdDU4hEc4lXSRfw3ig0CX1vmV7xiKB8DOShH3O8haFn16VaKps4Mea6NX8imzqntSJixnKY
Ct1t2qG91oRyWCcBGQ6LbMKpZulMekLEfERTM93tW6pbUdfQx1Rt24XrzmltlU7BELeJ7majHK2F
OFAOXdk018vmzmttmhqN3EB68lgGPFOMUS0ha8KyQEbntFbIBKUUCVYmjVqgPwu9nHZiowkLJ8/5
VbH2VGEUMDyVpdwtBQo8P6qsl3konVNbIo0UcFsITV8G16UwpJdFR/tlJzud862Jgsxh5GNX4zAN
t0qtocWPqC8MOHiEkCZKqZH5sGeaOpS3Wp7Jb0EekmULo3Hhb9j5YTn4WJihaVPbEwnIRRD1LZMZ
HiVkiLVCcmYtUzo27tDnKGvTJ31ZcMAjhVJljNOg9zTXb9tgNdBEdToqxovSlVTjdFUFXi+qVHjY
Joplt+6UxqnVdKFA8sQhYY+EfBsImLtWDnYj9ulFq2vLQGuUx/PocVnWEUkhM1onrxGOUWuSx3hZ
jP2BEWYq9Zq2IpQprNurQPN9e1KkuVKsT+w7j+tJQfgAMFKvu1Wf3ZSCpm7bTNWXHZn4oqI2jrNC
7jswyjX5a1wXxkZporkC8U9mzsN6/JQmgThRzW0TTbd9JW5XgSAsw8ICo/w+glfaMpxifdDdMROD
51JNlFVEinDRlRywz+9Hj9WoUpJU0V2pocIq9VSyFUYFleyLXBMP78kCwSgitYZrKtvR8qgymgkZ
0mWqygN8PL0ZEykzNFeOUtR7ZaNu0SnylpkZlXOrnVcUkSJDVdU4FY4egKa2VFBjrqjyM6nh/Col
rTp0CkSywtX2RZSFgyWmQ7csGuZrrOXEaNIhhjaVoaybYhqHrkADdUadmC38RbzKQ3xoJId5qsm6
2wY1CBLrsr6ItaHbxHlJ7WWSwznXgQTp5BUwZaokj4+FJFbXRmqM4YxgfvIGPJQoRCkIbubxBpWR
Z/vKSzILSSwIf0mKYeYZn+wwDykKCp1CaHTNVYpB3xiB4D/CjfffFy0QT7aRdWEm4bfm6rQN14UU
klWNsv1ly39ifjqLh1MSgQGuU9FWY6LRaqjU1DU63VvmSU7182ejyz4mDrenudQPCQ6BHlkBF5As
yy/zyKJEi1scMCE6gSrojlrLoQMwt7xMsxROb7VAFMpGnTR31IPeybKxt5S4NBaOLr+3xxr4SPUa
tFquUPvpOg8rz5y0YloWbCtcOBywOhYSJqBi12ArgSikaxBkLLsIozy6SGq8PvQjRH1ikxavQ1Hr
F72fjbeL5J1HGDVa7HVSgaivUWTZkYXeWFdNSJZFrDzGqBNLGD4B0XbUdGNiCxGpfhR+Li9DAKK2
+f2+DkSvem3E+PU4yqpJJ0JWXqcKC23NieT3TKMGoYizjEJfAcdoHqhYh5dTkncz9p7N8hf2nsca
AenahTqTylqJO99KcANnGUZuXKVKqNheXE9oTSWO/jIl4CFIHW4oIpnExFVwHWzXalXsUS0XLTvq
8ygkHNommnlI0PlJWZpypKKbjoS7/WViyimwPvT6IBYIkkcAEu7g1SsTyA31uGx0ToE1CMyoDoin
arHvLnCr2LhT1SyDB1IeiwTW5CoefE13dSBkJCur8hqUJWGleMvu0XhIkoRL98SH6XHLVJ7uW+qp
b5VBF+ZweEhSnCl912kE55NuGI4dKE6u1NpPZnTgE2/Og5JSOZdjguJdt5al5tAJo2SRNMmXeUQe
lkRFTQiErCau0fS5t/GolB8bCKqwTCx5ZJKA6q5ClEF0plWtYXoogHOFEfHOIrHk0UlRqbZULXLD
retI2adJKl4adUwel43OeVw11mgWBNRwaY2COqElxp1fFf2y3BzPrlWLKImUWsVwiVpGm2IMUtMv
hm6ZseHhSZmXTy0VdMP1phjgJ01Jvwe+kv9YtjJckDyiLsDoWhnrrgvjPQBhTWpGAG/eLBqehyjp
JIiNkIyGK8Ry2djalOixZXjGuCyBxoOUNDGrh4DmngtCImmXx41himKlLBN5HqmkKW3fyFnmuYkG
SrNS7D0716JmWYAsslT+mcPNQ83IVdQNu0rcCGabisK6aBJj4cpr70cPayVMUK3ssXR0ctE3gbIF
OKVZpq4iM3Fnc08TlJX5ceW5QYHYGAxdyr7JWnUh5kDk9DUMPCOlQee5ZS6KjqAI0bc0S5uXZULJ
OdhKqUe/lTPBDXvACfUukl2tw/3jstE5B0sGI/eQsBDcwEilO13JE7vog/p12eicvk5FrIgIjgXX
S8fBaankrfpGkBZtK+EBTGkmVFFtJJ7r1wmatVZjfCBKrHxfMncUfrwXmnFABx52yeYmSiLvAkko
b3FEn2MN/bV3JQYXH09ikDZ6OwpuV3bDozz48dYj4rQoUUR4OJNKwA8at4WHfg6T7PZFtA+9NF+U
JyI8nMlLe6ms895ziSYUjjQOnjlMQbDIihEe0uR1elYIcSe4aqcVDjD/0aqXq2XgI8IDm2RPaX1t
0gS3yRJ/2pRJUR4VTy+W2WDCg5v8tMFNqa+Alo/ECgAffV9IltyG4iKFInwbyIgoVCpVzD8VG91G
Ctl7UNQwXKhQnLrGWpsNdQBT045VeRGMY7RR/WHuUPWJyPPwJvhpmYxUgxUe22Qjo3j4Ptb7dO5E
yBzRxzMbjvHv9bUocFIb815wadBqvuW1g7hClVvrxiVYT0w918lkLTINPNbp/3H2ZU2S8lqSf6Wt
32ljEQjMpl+AWHOrzMqs7QXLqsoSIJAQ2hC/fjy/mbaer+zeuTP1WFYRkREgpHPc/bhDwlZOM9mi
Y9DU15JlSCjdpf7DT//tpB1kEU8D27ElZ1t2jQkj9Yoe/Y/KP/q73mmAlqqKZsZO2ueeXOMsL14k
gJH1jwp7eOv8/Tb0lQxmK2N1MjbpjnCV9udx0X+4O5S/HbUmSomcqUS8H2dTa4PjSDmVw/7rz27s
b2ctsXk/JBhAP9FqW1vT57qdez7+2dZW/nbWjn2IiiGdoxOxqC57OfmTGvM/m+yivyufur6KuijL
u1MehOvR50fFG3Er+yPAiP6ufYoxdNBrbtiZp1Es2kWAFi/4uv3hqv9dAeW0krIrYZNBFxLXLnX2
1iyc/dmq/F0CtWcVHUicrmeNaPKoXSa2wEykn/9sfBkGOX9f9dyKbOa2VGfP87VZStxVAb+SP1s4
9LfqWMFWKe44y8/LCNcP6AeWR54Z/0fwMf1dBCW59ViXW3Qe1PI5+Fy8TdTrr3/0RNHfHti1dKOf
h3m5uIxM3/JkXH4uRvwr8WbxF2/3D3b931VQ3MZpIKldLn0wGbvJgRZ1yYkaWP2K25D2Nqow4KPH
+GYpJSV33PuoPKVJFro3n2bxO0EnxhXuwrGWix3rPtojcxcRKpxoIh4yeqRF1I/flfABaZVpvIWs
jsJcpNdeWo7EzwzxvPFxHFzGv0dbtmAubCeFT77S97fA7Tgb1P5UbGGdrqKrhvmO9nQU15yVC/tq
hVUW7tpSb+vHWCk7LQ0PxpCxxo/o2Pco9Qnrah6ncvwZ+ch4pFVWdmMvXei9cjUhUY9FJ8PaPciE
jNvtbLa9WBuduNK0CZl597Q4GEncSfC2O1zioBkdn6iyPEGM0sbijbZhCfn6aVrXqT9h5kAsl6q0
ZV4z42YnWxdP04zf39tdXfaVVBgaQOa1+pIuUybuS5lUamj8SgpzKyuXqrlBdlhZ/pzJkqh72ucq
/jKbyaVx65J5QPclYWVD10bA3JXhx5qSB3tx+EylWq2Q9fp9n+K8V7Uv1TjA+jjbOviAQrOcUqQ+
pSgVV0A7nVsOrPOdvB+DMPnjynKNTyhh7pbm9QTH8DwcGMQD+cOoBR/vq3R307lCb7LgB3VEhqPR
CfrOvSyH6XHc5sXDnZhscj/1ecj1nbbZpCa4nUNn8HGv8tRMjalowVSdbztbzn0ML7mvc2aCFvUA
VSHta7fNAuFpcb7l3temXLy2LfSM2eobjOSFLLsJ4+QAq8VJMHvdbYLm4wmuUhPTjdp1lIMMESUy
45p3U97l1WXa+xc7pGX/orpcuRXOAPC7GRpSpBsMDaKMZf2lsDIvvg06ncZfJqbRDjs7Fu2pqF0R
4W1N0btxO48bflVyCnOnp6ge4WCQxHUiKP7uQVSQyeGZ8NKWv2LN+mysh1F1mE1UpRXRl2g3Nh+b
td+z/QcSKkL0E/ER09xiisLAeXRcKqTeLl5t4kYE/v6AUWV6BN2vQVZb2wvpqu2GDDJL1uMY08KI
Q1Qh5ByOoTbrO9HScpj9Wwq8wT6VMwuDbo00XdFwy74W2yrpYdSmVHW8xljmq6KD+ZFoXKOfatTp
gkB0MSfhKmIx01sMsev0qVTgO5MafeP0OBfFcPUJj+GBV03kp/RO8gYWX/uPdNdjm5FAYfuTsP2Z
8MSznwwRAOTEaNXTvWbZ1qvubpuk4bfe8EC8bTbSVZx9sT0WFb8je1+lSPuVbhumxvNq7T9r7A4E
+RPjRoe+TbvCy+v0bsyuWkgh2ahaMoXCfy6iWO9vW7S65aXQVUTH2vQAkePaZsTsjz3srDVvJ5wM
iWgmT/mI+HcFyZeqZQyacTk68Phreqaxg8PVCaOOhe7qGa5D6heGw5bgawbXFLNAQg7zlLI2JJSp
q6kdR/V1EAbqheOGYm6qGjgIcYc4NlFZhmziiChEAcQBFldf4Bcdqqc1Fb74moXIsLSu3LwSfDfv
PPk1mTWTj0OvS/Vlk7NM5hq5eou97+Ix3V49c+MEq7YQL8Np6nK3woFKLXCKqmPbz0Ny9KygkAnw
sGY8veUuiV1ST0SozLVr2WXQEUxppJMvm/UhPlDCC/LLRmjCYBwvWSWnI+UA+o9JnOr1XrnRCokQ
g83BqRRECP3Yw5kh/o7ban1Xl1uZD3ONo8FXH6wwKYXaSkKTgvdQsfnvYyZXRA7ScYsRgxAxsaX2
xNViIgXXn6VgD0WfRapNTb7Hl3ggBucFLVwJm0Xlu5+BT65/5HTy9kF2Kk9PuDaM/JhKMieYMCzz
kr3goLcjnChLPjNX93oW/lIqsqsNevbSw4YY/BA48MYQJ1LfUDtZ9kKqRJpzvKbaf9GTJwKGr/nQ
c3+YzKaMbxa/xe7RKuwzd3rsp3fznHhAijHKSd6yaa9gKa6lTB5pT4ytxRSGFK7zxG/T56izxS4f
UduPE1yhEd0wLjeBLjs9+EQv2w2YviiP6zQVGt7qy5yQUHfAxqaynmMZ5u/5tJEBURxV7wFO9mol
CxJKerj2cLgzsP5hpHbFlt11G3mF+dgk5nZ3o0l8jdmbdSlqkeIzPuuSVvph5nyU4tTHY8/Lk0jc
WsaHhCXRcJNKEevw4EvHU9FUOqRsv8v2HfeqVomZVggITIi7uJVpNI9zKwrcXNGo5b25rs2eRcvj
YkqNxw6TmSFVh90D5EOM35ozUT5MyrOvXSRzlATbatLtLcFv37uaZunofhLvK4jSNp0IRJZFmzBn
kpY+a1iE4DNVw0vQl0+xTSBdZZUeXFXnU0BL/2vodhfUcQFzVL1gB4zToXZkqKJjnBbWIj2gWBwf
ayH6NHwPal/Wmy7lIb6Oiu7+WUy7dnckDtLEjVF8yDPUFjs2AVjP43nc+5fNayyQJtWGJmuT5ZkZ
JFI00nn7hF19jL5ZGmiKjK10hk6BjVXWv43VJNbntbSZZCcis75MGjUVqrrNY1WyorEIrHa6GZJF
DucgtiGu2solYnG1irA7PfmIOmzJhCgiPmSFL+ylqzZTPO4xjx2DZ8mQ72OTGsMQNrrimpSwJWUZ
VB4oSa1veM8kxoooYlWnj5WQOMprmfe5+RZt3rE3+LkSvUAOPHsbagc2fvxa8QVOMXXkpzH7nLhq
zPparRINTN2Vdo9kvfXweUoOehcLx/MWUBDmtZtIGG/ywq3FE8jZrPo47LmaDO5EmiiAsIUaBOAv
ZEogVmdnfLmWpMvHT9Nuc/GDpsOShpqIbEOS6lStSfFjyBmOgTodimn4zALrkA/Dygi1T70teacu
s+7HDtbNGVTln/SkhhgW2YimiHABC2OwtLowUHbKB9SxaTPAtnPEPujyKMFcBzxgLCqoFW1xPczT
0l363mpcQR625BY1Byk/ZRP2xuOyJ+9WX2KHRdyXIDPOj5tK/cproues+zrvldSP+Co5NrnOTvN7
rIDU6YdiJmVUV1DmJTWdhYX9dcVNgjgCeO91T7Ij23pJtmlKjzvB/UHB7WT1Ymi/rRh51Cx87Xa6
cluHPspmUyd9LMldtOOZeIzDCPFZvahq57IeWJFPA7bYyVT4+UEyBPhAPSZmgZKEDIQfskoz+qY5
HMxgixznFV4/jyBYz/mMU+rzHjpKr9tYyvwLS7Cf/NglLtgjX03uHno5Z+5+g7Clv0IKRTFuh/bZ
l1cj9Gp+Jcsu3CGGc2lua2eTXp47l432C19gu/Exgyixf3I+yiyS7DGoHD7xQXN1Bh/b+6RGZheV
n9YYnOnPfS4TkRyy1W2Fr1OQhP6ZVypFQe+YX/JLUKMf6Hlm44TB06GP7Fwn3WLzt8TyMcf5ytn8
yWMTwfUBIjfkuAZb1OEu4HlW6mbbYaL/GkO89xjQauW31EYrxpuNjT9s0mLoJBvWoXoZhmF0c4MO
ac3vIl5x/jWFu9T4wAFCpMd1xHP4yrTCM9kgf7fKMZWVVBlmKBPy5joZVY8BDgEbmicfxflZxDDq
uYCELs2znFLTfw/VWuLnY6vn4YF6Mc142qZgxB3CG0Zbp6z34ku2oYysl6Wg8WVc2KJuV8T0ZCdn
B86f83zpZ147HtL5PC1EKuwCOvtkocZaHmznHD/p0USRql0syui5XxRL3/hkvD3h5FNbLSCgS2oc
ixSrMhlT3cbGjfHtSmxXfRKLmAj27DJf2mSw5fKyCQI8Eld5x0Ogd2owVGALlGSPkfYG0LPlnRgP
LlcRb13pDH2KmN7S6+oYQXbH7qcJowhbNd1n0853Vs87dp/nrQpb3kixWonThnW63otR25s49n3x
BK+92fGmE3Qy7FAmpSVPgOFyfRw3x7ETesQcjUeyIzHgtOi5pId40Y7pFiPKxB9g1NCLWxSf1F1p
yZLiMGvL2HHM8IRe510U3SEn+4hmlw6Juu0cj9/NSK0c+M0wEz9BC5J4bi5xMLZsU/S7072D+Epf
bL+DYy36Sc6stviGxZkKNhT3W46YvNs5BiXS5kU0LviyGP+Cszcr9/imWwsuf7BiLvUXSxOVPCQT
qmg0cBhRKh7Yovl6WLVZ3W3h02K5kE4Z7PmJdfFlIGuy3WKCFA4UdTEaUn3jcli2YznsTjxzPMWw
dRj3RJ3WDE3NQ+E0WVBalSPtHRCjtJrvJi7S/d4VuNACQVARApbGSx4YifYWcr5BwOQ7CrSC62Za
RP8queqfINv0N2Avn1USyZGwy4YTEe4ts1RQwYA3/vZnIMpvuLxKOzxXbu0v0xarG9Dr8T0X8s8G
AODt/HfsKp2NpaiT9ksue117najnUC7d4x9999+HpGi+r0pk0l9UMSTXtJ/Gz+8V878guv5SZP0D
/Of3KSnmk5WFMPDLJKd+GQ8EGXRjnZC1u+TQImF0DYaLrDVFGmHZhxk6xhie2m9DxdFrjZLl9wMW
kgFgitJr3xqyVGuoI7KGDAdRifHDlti5xAv0Qlh3SpVEDtnIlxQphRM0rndRRYW+MjckPZa1BicW
72H6V06u7wjiP/qBvyGLEEsHw8bNXyqK9uHo1spsZ90l/peMTYJQM5io/Csu+J+s499DdjbFs8jp
oC8OvnfRdRpkFeVtNiSxbCu5A4ap824neQs0ISpt05MK+BkkckmUAxLb41DjxPDIS8tNtB63qdPr
uZqzNL8tXBfxZhGYmLMHYnhUWQAC6yT0/ZBOBQoyYxZbGrgla72sDxAMensPi4AezYPuS3V915fJ
qKUdR1d9GMbI8vwwbXKkbbr2wWPHxL6TnnjB0u3k2Jr451lqcBv1VLgZMUnd1MGQC90s+vdwUlme
AIhRO9N9E3dByTb1cB06zCzatLuScqvc/VwWDH5g3GsvhvavR+L/y6P+bvgBVZn8Zf7H+9t+yCWs
A+vNXybq//2vB/e2Gru+/dvd66L/7WjFz1cU5eL39/ztI2DE/r+/SftqXv/2jwNWuAmP9m0NT2/a
Tv/rz7E3+f7K/9f//Ld373kTnsPy9p///kOiFX7/NIav9X/a0b8LM/+5g30tp8ENr7+/4b/86+l/
EKBziFdMkLEY/5Vy6t+0+c9/h4Do3dq+oOCvCkLy7F3F9F/hqPivAuOLFVyhSA7/+3dtmQZi2eN9
afofcCRJCwRIZVkav7/vN7/6/5t/fZr9pSD+78cSua05Ut2yjCBNAQOTAAP+vnnC02hNfUbjA+IG
N3bo0CHPmKdMV+vucGSm/jn6qztDu4/jJu5lsbcrQNrwPYef/HfGlo5+M4kZ2QEoT2SarCgC7DIL
wjLbLGHneW1kJJ6MrPrhiDKPY1jFjJj3BesOK79a7kEkD2oqDYLDtsXvdb5mubqNUV2XSzNntEdb
mCw5IqW8Eqhk11xmB8fzfSPNbpTSB+NU4J8mjN/yC1FyRTLbSv0vPy/m28jWlB5LEOb1EGhxgK3Q
2ALFvt9gZ/C82lnggQIWN4zyIYIh9IHP1uOlwyf0q/IHLI7yVrsVQWssfIddXXazY29hMeuanmK2
uDdoZ3fBVb0McE9+hw1O8D29iZNyueE81w1l3ByTAk1NcNVNrvPpIeOCFW1Ps4Zm5FGHfWj5uqh2
CJ4dHPS69zvPACFBU9RK2j9CtFDU5bje53brL6YP60frluJQOlZe0FmnTRJyc8xy8wbMEIMvij6g
CVkvykVXMAe/kig8Zjnfm1yy6Lhuw8tknT2h8dyPNIzyMZnS79U4kmYFltiSblEvywyjfZ7O4oDa
+nvEym/Ag7Ma61Keinj/kRV99BBndjmkwFZrsu4I4gJhUqdycB95Zb8EPARPy4KfupaRBVPBuheO
AbdvcN+uzpjzXA6RLrbGoPBuEjajpiuxb27PCLXs459+V/xT6uIB6YKe2uKjEkO4wBChy67aOZP9
7NxUUixIGUWNzubcp/fjkJHquAy5MSdwiPHtku6kPFQTU/21tyX9GG1GJOiGQ+SmEfSCgsVcm7mk
RFphaUhffKDBVCXc5oB/5OWvJWYmhFtGra7SDz1hkWcAsEycDFe95otoUeU6dVL5DG8Fwnb7xGLQ
GTelBMSGw2ZNPqJVSl/pTssGtpLb2Y69ekwQzQozLpwxQwo3eZhI7Gj8Tdc3xWCKL1i2WbNHtqwl
IsiAwMezOfdwP7lbu3H5Bajc1IIJCTwcSRdXL1i4tyhmNSLpl26K9Cc9dJh2oCPvGo5+omHMD/fJ
ln1gVGatKrK5wRSZG+pqLnqELnYjVnGJYtfdzNgvymuaTGEBggFYdj9rYGUN9BTRjU+m+Azrpa0G
apA1JIrCoepT5HkNndK3Gi0NmMoFLVmrxdat6DIxpfm9AuB8nnK32Mb3nTE1Yaw72y5idVD6pV9l
/i3y8OQqZ9djctlH/hjs0n8gsggnGgEpqKKkOspSxEeiVmTcIHusKbuyqNOZTDXmbeGLDgCsM0Jd
Ep9H7TqqveZI2a0rMfDHYdz36/t4KOFAj7OxfNBDOtys3SIuC0SqGItC71nGq8eoC1m/yDlEN9L4
rPXSlHfl7sdXhmmYmm9Y9oh1xcXIACmT/P0ley9q7+EEW3JfnrROelbzlQ435eqQviTX8lQC6r2g
do+b0ebIgh+W6pYDtryXgmStrMb4DJfQ8cb3PropSUZehhxOc2AwdK01jM7DPl50v6mPMZ6T+q8/
yU1QH0noyjqu/vpW1SeG3FLkhblqKFrcDvzdwaxf/rqDUi/xWW571pbp+ydEBfxIt1UAeOhfuQT6
uHkSXVfZ+wvrxfZcBlwS7L3dg4E6CFirnpp+XZDt54w5alLg9ynvj4BZqlNuOeKclyq7oGmfwc2F
9EFR5w/lhNUzwBu2wXDV17IL4+tff19WBWKAaTGduMYrYsWq+7+uoWRye4632VzKlfTbHZtyhCTj
0fvJdF7eiazPfm6jiR/1RMdXTSfR6nUfX7nN1i+Qke7ft9nN7UyhPqxLF7D1QYj/lSfRdgGdVD1T
TEl8XHcRfRqWHjgXtLP1mMBQTU2ivPUJtLNzWvpfg0eRzIHZ3lTJXjXJKqql/JzlOViNy9IBR+fv
17hI0/e6Uk7uCmvaZeyBQsQJkzUwt7QHNrdYcyVxotd6oTm/ROiAnvWQZ9cNQbon44uHTsYfgXk+
hUKcN5HtrSw9Qo78KZ30RVB7TG042yz7vpSlbOKRkbZkWlxjCnKvX8oHnyks9DL5ULL9sxsq+T7q
BGq1AHC2z4k+gRtGP+AsFhNg4eOwmrWumOZHSEeWQyfLDEgq0KQyGhgSpaq4hjKU3OgMkhXEzCJ0
yw1ZUwgKDI3l7LwWWOLaF3PSBG1eqUrSZrNIiO18+AQ36gHXXz7ztPtm1+5HDtu9NhHRx2T16h5n
SdWA8xDnJEnnw2g9VjfFVmzBOx3cXoLjNLx42WS+tWm/6y+hB9tDHY1u1sFFJy2h2hPouk+F7i/g
bwM2blL+2mJ93AM9xyCHZ5hK48ga9idtOnsDZOmku6x1vsjaJST8IeURvVvyrW9Lb1ij6VDehEnE
DeeI8poLRIMu/UsnwPBGvkMEmtJXNP2fldlPC1jLuphccTIl3D9Uwn8MZAhgS945LZmuoC9hRBkR
HbeVRsbEOiToupJw3m2kDjan8yGuNlCFBcLtiC+PjMgLCS5tw1hMt2wC/ItY0K3FGGJ5EFOPbTCn
0dXF+wba0GKAMxpPmDEpDjZZLqB0sVfLvoHDjHgdA6glnZnsEUEx2Yl51zVAaqsPMxjOp0QXGISj
U9yKcio/ypWmJwx/ZWc+d2B9o2nYWjbrodVxQmHNQomA6XxSPXYsu6AaLMd2qHwKxxCQBVh8/XC/
63l6qKZkPmKvhoQnCUBGQXGtn9dACgUV2GAv5UCrFgUpMhaZxDFShNRcadX9BGAe7jtAOndocKdG
cpK05bLMj0OsZLMrxS4JDulDN2P6E0deYdqO2Oy0Uo71SlwPRk6o4xqP6/O8cNiI+0jK1sL/4puo
RHSCWdjabvmqmx2pDhfn5uIastEdh01FgJRKfsmFTm6yYqRnj/3q52Yl2EU6Rg+wEXdYpozfJtW6
H7EvJhdXkAD4fPNbs2BuGlQPwSaDmb0sgDwD54LjkKZ7PZoltGyIPODzoq9uh52yli7UolaUy50c
5NqOnAODA/9Uiy1ePwo/cMgFUDEWJaa0Fk7DN5dGph6ndGANWyl7QnfgW5q7/QBWDwxHLnP4NNvx
pFQ/FXUPYdzBBlB8GO7L6xiVetvtPnyANqB6XDr9XkJvGETg0b2HGvYHPph/qDySeYzC/u9is7+4
LZyKjpi6gHnoBRTSNfOBtAUP4Y2lc/GzXGh8igoK5onxduAZOQ8jkMK86/xpg9s/DkQwIxCLdQb1
Mc6kcux+VYhMPRQTpTXO5C+Ge32XrIN8JFxUjRfyEyI9+GHp4+0qVt4/VygZW4StD5cCjFWTGRSg
JtjiMAZ8UEnFL5zoT3u6ghbBUVZXcXnvKvvUxQQp3CmcpnEsp7AwWnGadFU/P4IqHkDsbNjV1EY/
Y/r6eURpf4X04iet7I94KlB75VHWCr4Q8NMJDjOW7oXBdinWo0vH74UfkfXMxlc67Tj99hlxn1Y9
rHjGal4SUofc4qRdMK+GUkM3rCzSuuDxhG49RjaioXezEOntu6LmJDZApls89Z9iQhJQXtVU3rAM
+7GE9R1K5bSp3tUYtpf+uAnsoyt6u5pFYjmCZHstQbieUXCJV8z6YVOspmtY4Kgd9bI6d2RYHqHO
8I1NJnUDSaDAbUqR+DBV7mrjDQmbcfgYRFmciYKl8JDRtHbaT203kXuRF6/lpF9GQdJjTPkOxt3m
TcKL6KhVV7A6njge+n15QnDb3MAO5v2mvmVDiUhAVdgPcHPdDoarN8BLKHTVOsPfGvyXzpz4mPbU
PrpIGARxDlAl7VG6NLkqRyw2230Cmx4tyEfBbLxHtVSHBQIePqzkVFHIhkDv/8BIDW94YUVD4LBe
6zXtLg5H3XnKomcus0sWAYDpiI/PJhuKB8cVFFLJDkuomV2TirB2kqLCLtIjPJaB+lyiNW0mq/eT
x2WscWxn4oAmnV1YTrCcUYG3Ztjjpw5c+WeP/IzaddtjEPY12ZfpRfi1JoYsTzrKxmdG0vTkyJp9
RV+lj5CX/lTI0r0Ca8JeSNUDCJGHPZb3MxUnX6LSEgw2wKBExIUXc7gkEvaVWLjf+Tbcxriun7uk
gGM1OJthBLuMeLTqyoED1munk8bkLLT5hEAfl078lJs0jesKbMStJ0Y8eVIaOPeMqgkd5Aw85fHR
Vbs582nvDkSw6sZ1DOVZ9I2K3t7RysGjfY7cWzeW6yfgaXNbzkN1JJHPMfMsGQ7LpfuUAau8n2CZ
f9qLvLvzSYQjrCvjFjqqCTAcap4OF7OApfQHTzPRwvMvfxhkz5emgLFtA9GGv8sNvMNFkuV3eZbO
TT9bcz9ic27AuiEPL8wKiFuYT+uyAXVL0MU3cPP4KUi1t+PWu8cNFrxwmUEfimKlqAMxYKmcst9J
TzaUb2lop6SA3WA196LZIvO9d2CQMwqdEjwD01Mx5PYWnN2rB1/2Nd89WCdwb9chVwTrH4OEgD6+
BD+xRo0br0EXx59FRNeTVx19njSNH5kz5HasFoALm49QmFd7A303uxkEf3TwvIYurciOIp0+l0OP
nE6y5C28jiiGdZW7eFfquuyVx7ZRDOpYYErhA37dcMDowj3Z3/0jbebzj/tIvq4F2esNZmG2tgup
Pggh9sNQpfq7BOnZiLHERZ+Tjtd5jErEWgEeBQR2jQCi6QyoM74RxfhuNIoeCtVG9UiyyX3UZcrQ
s49j2i4yC0+9ZMkBvTA/S5FDQMJGe4sW1RwkZfTi+kS3dvX8WVazfMpEwDFAsM/eKbBK5xk6mptM
5vzeIkvtZ9g49vFZQd7DJ/ZxRm56PWHM97BJEn0x4IDOsrJZPb2nC80RV19jRZbrYKN+qRkft2Oi
sLkYWN5+AvH8CCr2jqD5Z338bQIF9FICzmp4Sqfj4lG7iqpTp33LXwY15QcO2cMXlU7qlrOlrLPE
D5/VQqdbO6IISJL9dU0hyhunLpwg6NhvCUSlMeQAN8z3+23n/yd7Z9JkJxKu57/i8NrcgEwgyYU3
wJlqnlQaNkRL6maeZ369n9P3Oqw+KldFh7fuhTYlNQUkmd/wvO8nZkr043KU+TIQTYyMpvX45HCX
6o92ZcU7x7BLv4niH/Ui+12URd+nFqik6MrbjvSr3/r6vlNL9ajc1f0rgsenBRWDDBPxPRpdlB5U
Om6pD1nQfKsqp7jh0aWhArI5qFXo0DST/lERjD+MJFuMeY0gRCk6BNQ5C8t32tENDZeP5fyMwDq0
FjRco61SfBDaCs3EdcItaTHoWHHYfkIztRyxqFAInKwh0E45H3SljEB3rfFFN5EdmM6WhHUblc90
DJcgThgkwPNvrxrCoT3dBWLlTMwDeY8jWIRyoQWbt9gdl6uYDrXMcIYdovYuz8bobtF5HxDQwq7Q
wPxWr/xStAeznjpH6x5F05ZPG2E1psCW8ckdSE+SbhnCEaH5oTpXCcx4NPdGxmm75uZJt+Zw5PdK
TnqhmEStobi1p6I7xPaQ/lVsacGE2AYcKx+Ko6rL/jC15fq1b9h8zFh3jK+roJhc0UpQ1M37w3Pq
fJc11XjcnME7un1V71fKNl8Kc1x3GQBo4qfjYP3Uo1m9Dl7TQ5Smo37CdMa8b7fM/FHpgSbm5HXB
wBy+P0fKSWGcr3FYZ97ij2tW7fVIhUZELEqdLM0rJajo+1hl9V2UDUNQDaqmpQiQGGOH/iMFDJCx
nd/NuIEdx6EnsHH0Un9bl8V+EgtTBuwlW756EJxsIbb3fUrxqmkMczrmHNxlgN+f+9RjXfg89RGb
cN02tB3OiXa1Glf1Ym2Qqwk8ZsMhVCdkzX5cVqb07drybvPcS68BNtPvMp+L7nzsxC6dyzJ7GLqN
QcxABo3v9inuv32n7qQLv3E9bzptDokre9AOd2eIIQ/tRvUSgiLl0Mms6RrMuaWb6lnkanGr76sl
U09U2/JbC4j+j0KA1AEilanfzVsXTIk3fS6ZiRUyZlT/6Ki5vdixG11rdzSwkTTEXuh4vqpTsNtR
VvTxMXj6c2xqyDgzfejbeHoQpVqu6qikfkajluk9LXtjvt1qS8eHiXrjTaby6NHgtRGUrvpBLKVF
gdNl0DaQ820TmdEVe2t5l+SW3JVOu9zzeQy+WuPhpyYQaur4uxT6O1TZs01x9caoqs+DFT2nciMe
mswphK5dQsUy8RLxsyzHMRBSf3PHbFcU4DSdLONriovFy2DZgihIhGauPrlzkwZ4AavAXOO9ZQ3S
n21ThhZfw06uInQIZH2jSeIgKQQDt/HtpY24HmBu2eKbmQBzba6mOh6emZXAsunz2ymJBdtdse2n
rGISkyXEVSvFFBbD+hpX45e61ZCxzrjrq2lfk40CepjTrWVRQYyi8sgHvvmpZUS3zTCIkEEg1bUy
K3VcrAJSWcyEawhZwxgANRDZkJ1c1x2O69Kvh7XDxcPU+VXdRcMtaRJTna3F/j6pLAtRYC98a+JR
1u18bIHJ7EmmgUhlfGi6zf4TE9fu2c17Y7flgNkzNlBECkUWSNil45wwT8XAHg5w2BE7ciusddWY
386VpvYK1D37rQNB6mXZlxE7xhB60HzIwDRu09Y4Q43baO84UvS9qyjx6nR6KdPCCq1eRTQO59LH
HRKizJHFvnWj5HEaqB6YszJCeN7bLSai7wvKt+PI6B/du/VtRS1pj3MzeZQkye5qnr1nOkHnWsyc
//vOWA4vS7U+6YpQOZ1y2yfuJOpr6c6fMyuhE2aLOyazZZ3lKhoFc9JV1dzNWX2Ctf/c9PHt1Bg/
m4kmsJEKkKBVpXdm3MMrgWCep5wFsRmpI0i4G5qxR/TneN89t+/IVqovlHjaYDJdVhfI9mmFkgia
6By3l2JfL9R/t7HcGZhEP06NZAHMYFEVBHRPOhEwJ7ANCmMy/FzL2vOX2btP+LgDWzTpbsry8uQB
Ng9Dj0VD/QX41fFXvG7qtfWC3E4/91la70gfIt+lPbQHH+33Tu62dDc25sml3a2d1S+Lk3G+ddRk
K+neVDrvfNnRMcCCYN61Ui27rVxShqs2e7ewqe4lDaPaI0hK0eXyRRn911FTphMMWodvVAsnJigI
spIgW70ZAZXXX9ve/KlfdUpxqzb3ZWN+yTwZs7Xk09Ed9UvtEnK1g1xuRQJKhYtfd9CykVeNMz4p
t6E7shTTHXLNWFIFoMeu6yXdO9W6RwfwbUr0sxNREoGhPrDTj2E+iIi9t/FO45KbL4SP2SHVP3Ct
k9TvKgrQpn4hjvwcp8s9iUYN0F0nzymt15V+zl1uKXM/4gN6axvWTxVB3+gmNNPNt/AfOeh2q44z
vnFX0lsOnJgFexpLQlnpfFjPaQDA5L6wm5/TUJ6SWnyK2sgO69x82mDDr7K4zG66ksxWW1kodPWH
i4Lc70ryHiudaG0BM55yHMT9NeL4MCqvutmy7IosKb6aldkchGH9KKzmJc7TP6YUtiJuDOuYM2fq
WOqCThIB63U8xM5BEqrBv+ddQl49H3vkGbvV3fT9KsVPWU7FM9qS5VQb7Ro4SdM8Sg9VCR4UdRhj
3hiQvHePMcaKh6oav6IUKtObOZ7DNHlhS59PRTk3vizG9SAQFiIyqONvzdJY4VhXLHGzzwLirtMw
Zxl3Y+Bw40wHWZWnYt6+lqN108fjfpPL4rfLeFXkcNEjCzB1IqDtIvu61vYjz/u0SHvnIPmQrDtf
rq25o+p66PP0eemjcMlo/bVjFT2kCX9pGsvrru3X0OibJzptT3Lp9qNITo3jhUwtAh5to53FLFV/
A96+tqMhrMbkYdTWqxHzqTfLKc/hO7d2/JkXSx5GhvW9L82Tw9cwsTQO85jdNqZ3MoT3bLmyCCa7
vFr6+MphSriypb/pXDwsWW359NdGBurMXuia5lVRM1JLF637mnTVFzwaCH+r5mu7GA9OngS21T/b
bbIG/WadZjqRCdnijj5v88XcsrskWnyjHEKOqHApmk9mgnyIKHZfufJOWg34BST2adTRehdH9bEe
mOrKMEZ7l5ZlRGeWXpcw0nCOl+8bEySujM7LryYD/cIwRF/wY5e+YxBBucUYoiWZ/WaM+12xLl/L
xJx3yxbdCtIWZ8LtoGsj9ga+o0IrOrhYJMU0EPZeq65iL9HXbW+lZHiyUp8piDmIZbPUr6JhvscV
+po5BxSASTV3pTuke0oNzRfIm+FhUXZ2ZWRpeqsNJvUWo8qoprqdX0j3QJ0lPSW9gWWpKJAl0Fhs
XjEzmb/bLQE7Y0qLkEVeFX+krkO2TlwNaEbbAH3Czuy7ZrcQyuEg9dN1JzsoATJoyGC1sugN2t7t
6emWZk8/j9JTMtlqJ3kzrtIZuhjJ6U1oYkdWqPpu54xUkmOqGemknlMo+uOEWgETtvGHnedUHmhS
UbPwxzE98QYDosGaovpYhe1cd2wajnMl5vLJKt2Jlgai33F9taPqqlX54I+m+eCOW74TqimCMmpf
i2R8mCfxiVZoztRo+v+Ga2dha8Xdqdq6NUQs+KOLW4vE3ITCz9z6ZawnBaCcPQ2be/IiLfdjK6MA
Onn1R3t7FM3W7MpuqiEaUUUWa0E/3vqKJ3QPH9NkgUNxvrfN/NHhjSqVuz6cKYFrrA4rjVHfo0Ar
E90HZRHl4eJFd8gWnlRF0aJXyBeGZPA5fY5TUmDAHUf7enS+9Z71bZyWIujoKe6mJj3LcobXuB5/
aHMI20jTSnGd3WTHKetYPiDPaPZ1wdzZojB/uJgQHw0XvYKt6M+pPFGEDgJn3K0Nx6K47oYpjMfZ
PdUq+2rUNCPyQhAqDnedMcuDnbTWfuvbJy+ySLmdp8FV3X28qCXsosW96Wp7DKOB8vZUciqzfcor
r1KBmuM6pAedXA1Tau/BEWukZITttM8ppkckocqty6CLvVdLZ/0dYLlzmwzpdY8sYgdHeQRHvs8w
+SKc4KCJSDC6LN/BKu3oXIL757KjAkQHNxfZ/Wyq1K97U/iZYvLFnKb5fqRhv0tsAoWcSWB8dWt6
KjyK1qYrVGiQFsA6TTcO42ambXJ3CNAewZ2oMyrzFcsiqLi4sfmjTk7pJP6QC2WMurwFvS93q6iK
WzO2CwJQXQSWTaKiVkl2UxqqoopLYoeaa86oe8rXSTZLUT7UcWPJPzfRRG0YtXTvweKxYzvJelT5
9YIacQXu7gt5S08W1YHlTHl36hl0YN20TZcYDaWKlk5UFxtGtnd6PaO/bu3uj6xJCur0Q799TijV
LY89paTGTylGzgd+ODu3A/lnvUMKtSYPnO9Rd98Z9frXli9et6PV3lCvLxktdSxLBx1QGlVYEfgL
rZI6KOO2NsPM6QzrBvqDgNBdVfK1beYYkxjHVs2ToClGNM26z9ObxUnr8WnqIk3gGjMIPRxhlKqr
Kk70uNe0uyneO3p0g0a2k3lAzN/Ra863OjeuY2qv6928RNxcFNWUtBxp90OYeRnZArqpyUoXvxsY
RfSlaufNvNIM30F6ly22NeyIe1zvPgWeYB3PJWPfAIbXECVQOvlW6ekHaArvzlbW96V1HrwOVNye
Jjco3Co9DHk/P3kSWWmbNS0IYRSBzKVj/K3M5ubByA0kIh0zh0UgTM7SwKws7wTo8bRNynkp4/xL
3Km9myUUwK0oEOU47eNcPnhzyQB4jKogcLBjWjv7kcZ5fRUbXuMF7Ibj9mpDWnt/TV0nztef3Gtd
9Z/mBtR8bpO9EUc/Enu0DmWhDrhRH5qJGLgrblYntcIoswbY/jqlFZJsNGFSqo5K7GleoPCa+GGV
MRbCKvGu6VoN9qOG5bXdkEt3S30dDYLkjbD3ei7Xyi/1Iq5LJ0lCdX5IlVNJSt/doTNkfephtg+z
bL5XhneXABSTI7VXc0OMR3aE1r1EgcVnyaAoI2YfdUXTBWbCFzIjpvkU9cg+jUW4t4Vt2iHVyxWU
IYtOxtTZn9dlRAI2b5+bIf9ZE3SEw9Idsn6LjqphZHw8aCbbbA6AbKN/itXLTmM93tVoJg71NL8k
S7pcT1S+HtvWY4T9rBBOpua3aqiSIE16ThlpUI/utgYMnASt8pMpq5lTREKrt21vL/TJl6Rngkay
7CrYNZKqlkZEu17RtJNHpTkE9SqanW3N66GIC5coQaFnzMiUMa96BMJ2fdcp48AVmqlvVhQjTlX6
FiHvk115zQueK7mfjZv7CNOnj3Mbq5DmSvsjmovcn1Md73TL1KFY9taxn2C8mDRFLpHRqU06ZEeS
u0ciJjGZghw+8bVTd/W86xSY5mdL44Di/sZMnXne7j2xmkGVo1WIHEP4c5R/zV3yzz7laKtF9pxn
0xKUaPp2tGGft6Usb3Ue0dbVLdGgGgcdOmW2vNa2LAlmYKSuaHhj3Zw2PHufsihyIFyvtj/Aw8T3
QhdO/ThokkNBVd/aVwUiiQdvrbN+P5iJeeVkZfN9mzT1QH/iRm/sgjnygVHYn/PUSukw1s0nyDbn
GuhxRLBLg3PcuqvtvGX5Qx8hG/WainZYdVOACwatSc2l0U0fzufgxuqN7UjMkb2CIGPkuCTzleij
5YoNjMDai4o86BrWwa6KujkJutEi6uqruTGvLMEMdF8O4+L9JOlDZjWNjt55S1TddDoPa7udr5a4
tp8Mx+2vvLEU4ZIY7oMul3VPTyK7G9akekqa6gcDF8UtH3EV5GVhPDJt/lEwEOvUMS7ombYIqoPi
T6fLvBCTJuhfRAz1ZtuPzQjsH6ZWZISbG2cRDFCyDddQtt8YzveJzuMYrum2G1vTOGURKbJI06cl
p5Fnr9SmOIePXiuNP6sWxqDWKujX+pCJqg6WdptP7BB7x4Ej8vhIdiWTOEcWeW6HlhNZnMxufhsr
83nS9PZM1M90vhpf2PN1Yw/iJKTRB5GpRTCl837zcp79PPfpgzLtiXC+oh85JApJUhmHDoDAJ9EM
6i52S8UQI5QNQZ11ZqA8MZysJF/9PhHdpy3LX6WHEHEe258kQMMTCB6UQz0/J2y7DH5ECf+nq+wX
CkTpfqTfQqf+KS7NJIg6rYi/5xdC0AwZJfsEqv15j7vT5w2DaMqzxXwV9Savxhroic8u0jjtz91s
guKsix6ym9hxHMTrs/okEcfeFrNT7AEZ0sMCSZ3BAa263HbnUj7Xpr7lZRt18NGtdyV87XCjkray
98Iyvo+m5+6oE3kngcTvzhtXm6+OFRZZcCozAsEAnsv0+8xxjxI6YPbdYWXS55Zbd1s9fMuddr7F
diA/FFm/7lCt2tc0I/s7ZEH2WdLzs2I9hg1ioOu2A1v1yyr+001SSKF2Nw/Lnoo+xg58abp9RrEN
zkbT4li2040yVGjpKTmWEqBDDptFMI7io5ZmylIXPfGPBs1wmbtBo6GH/KH1fqVH6zjSkhPrUISI
aAI0yB53YD3reLhTZXNTCrhXhGnTviljAFsUVMibbTXu4k03N1nWGeA7WeI7kEohQ3nopqJMwGAk
qv029aJjj9T1OFJ4434Bv1K9vpbWUAeFSijn85TyPo3BejPsDZbsyeiNVwNNOf0txAbawWJrmNeN
o955qJENXRcVPtgrHXN8vfprI5+rPTDokVYd0nqLkLyuKVRKlJXAD95X/PozKijGD2mtz1szCnTD
McOmEOLMc2bsjclB37xupIeOh9qL4vNp3tSfFjIcL7DcaWAgZ8risrbtVPGwbpknVZGB/H8g/hKI
P48E+L8D8UGSFn/+isOf//p/4fCu+x+2xYzHM+2OA8x/kfCWqf/DtjU8hHQxa7Ic/sH/JuEtAHrt
UXdTDti44K/+HxLecf/DocetTQtMlq0A18J/QcJzkV/UKXgMeNRWPcrNNp+CkJdmsXBQMjOsZbu2
8Eyi+uLVbvEIlVxEn0SF6P9TEmf191+ezMN/Qvb/rRpJHuhb9//zv//tJfoLe29yXFnKcl1HSWQC
7vlR/WrrmC5OXEZx4V0p/z72nz7f3D0/fjR96Sx+eu8aFz59ep3sxnVy7yr3v3x7if2byP/AbM06
W+C8d4kL47LVbcqWSpF31e8ev9y+PGThwxZ8Nf2PbuXv8c3vXehC6EU2VazOyoWutW+FL0nIzdA+
/MC27G/b4Xcu41yo1SKRWGZW81ryaKbzfVAlRgJbcg6WfSW6IJJlyARyrZ4t/DbMciJkdgJMSIIB
9lXaV3mpqWeN/6m2QTWDcOWN5fLBm7yct2Kv//sxb/v7ex0c7uCc/h8vcWEf1lKBn6KCOy/9b0nw
Mvh3wv/o8Z69nn55uqx44UmhFPGl5YI9XAhOmjgiitVqOOBmNO8Mygehm0rpt5TeH97/wP7pfo60
gEu5FC5trSx2kctxI40RCeigdjhgRFO/xI53VRF4HsF586sZ0s2HSPpotOLFRgLIY0lTeXzQZ2mP
a1/4RWGjkjH9xSmPFA6hUE1kGw7SmnPFtrriHP5oAp28fJ7nC2IZcN5MbMeB+frnJkI5uhWdQGzc
lghrBP5FEDydG8ALqHBs5jbM8zY6DBlMbTK06tpxuubYWzM9Fh23ZMDD/EfTmF0TDJY1BpDwXlik
6UJNNl220FgiznMksX7vlPpWMSXKH8u0PsZd4x0wXh52aT+pE1BBeW1AJNFC0jJkDE67d0RPr1Qx
J5PqE9SMKotdM5XO/v33fF4yvy4pYaOhIiZ1TMcUHqr2fz6CeigVrTId7yXI4F4XZzkzZjj/9ioO
2K5EaeFKE73U5XSQ1aAyk5tbyxyJUgSzE037zhg/sh387XVqy7Rxp3OFbYOAmRdSXNIosvO1tPfD
oLvXxquQMbbO/Dy6yvpAJvnGpaDZURBxKnPMXg79EnlUYhgd2fs1VhXyIyP/tKKl3XmbPT69/4be
upTGTcKxtcPxfznnChWFV6fSPJcbY2enKA2hXccbB630vxvEwfmtJR+Esij8uxa01sUDJJPamgii
ao+9lbPbcK0Kh8L4aD7S5dYiJYI+ybfHUiA8uXShjPox7YdZj0cVWeKvqrE2UtXCBjSJ6JLsNqQM
z7qfdPHBDn0+S39d6jZxjm2ajqNsjc2zvLg7UyQmw0ym6BDH5LkAbkX3hfkpc76vzDT9PDiq+5oS
ayFnsHowofdf4+Xmxu5GKGa7QOtSWN6lQ3dZiqSZ7L44YjrVxsGGoYlzXPoasJQij/kkJh1b/xlT
/1+PvcsnbbOVnj85IkAtHf3b6KJyAdqtDBdcB2cWdt34S+NC5BHio8TzthqZAqZB79/o5Y5iO7bF
ocF/bCxCX7rvO2W0ldLx6iMzqmKqKE59C1affmBhevlV/H0VTRQrhWub3OQ/9y3LtSge5HS42qEv
r62SZMstUPFRqft3E7/ZHjkZTM4IHqbFsXgZPMSTg88xopGj24FJzgpRsdq2aff+Y3vjhgRSV7Zi
0mhleherM6thqdFANce5EjVBUr8V6T7WdiJCqhmu/YEN/e+X40x3uDdL2uQN3vkt/mKLznTLaMkF
cvLZBFysHZlce7JMA9x2in81bu38/JRNnA6G6HCqq8tdBbnGUCeOux7NKOrunAiujLL88kEo/fuy
47P2lCShsdEGmRfxl8HE9liV/Xq0qMPvhzntjkZbfX//Jb1xEZAQjgstsaF0zwLnX59aD29RaiOb
j01tbbtsrikqZ2ky/vX+ZX7bK3haJnGQPocn5HYXa6H2FgoiVjEf8XQV92psoxtBK+G2Wb2Nmtey
/nj/ehfh8fkNOYq3YyKVRD596axrOUUTj2u9HN3Kjh9dTP53loQFycqyDVs95+HQDGKH/MA9DTKt
P3h1b6xFZZkKSdNZ6G2Z55//shZz9kuViAk6wUmNXdSkBuV+BAw+XfLp0/u3+sYbVCx5PjG2RNO8
nF9ImF4W1WTNxxj5RAEzQ71P44P2kR3IW/ckiUEQ+JisfnmxHGn7yiyTej0yw6b6gyeq+qNXUZs+
1FysPr1/V5fpsE0Ux9PzJCQqwnb3cvfogSlTJQvjiLGQ9PaIWFrvwTTi+hUa3rjD/azsv2al9l7m
yPOemHYjvV1LRx8nzrHQ2Qe7898jXP5x1rqOQMUnTFcLj3d6sb3Ei5vZ2Wyax5jnMFHHXSZ9oIUI
Uyy2xO7CdsBbc4fBXN7C8RHL7fPEndDIYk+qDpTpBxAa5FqLX+JhWYQJQNmrFafrg0Ddl4XvP7/f
PgB+XcUB7bgWp/Rvj29xVTaWcluPmbLUzyoyTBg+MQ6gAcK5nkWc0d7z+ttRzWonzPWjqbq/HdTn
63sQmtrl7bmXiZ0axsaxy3Y9rmcRoqi0HVjzlB5kWXZfGJ2V3gBGpx8smt+WKBelciMt7Zimx2bz
z89uG7dhYbbEejybQ33L9VSMQZz3Ne5UVtV/5Jf+5tUsDfDGTVr6cnJAM+dLN7nOemSY33RSmepT
P+5bYMZEmB8sv7cepydJAwgOkFpfxj189tFMe2c9FgM2byMpF9v0mo5HXaczyL1YdotSeKu/v4r+
Dm0uVz07C94UJtYV1uWYwsSSyYYyFolijTa03ZJiPIhBRg+oTmY7QGF0LFYKyY3KP5s4gN3bi7uL
K5kHMukA9pcpvbVIWxhoUcSD+CAw++1U4X0TBjIE2jEpnF0+FSNVRjGbiKTPqo4gqfr1hRK8MYN3
nvUFZvFR5vLWa9AUBSkbO7yKS+PtiLmKnjmX5tEp3IJeUaXRM/T1p8Zu493Y4afKCNyPRne/eVE2
QoqbULvEG/9c1dhTTYaTiO3YFjNURAVsAa0k2meRdslTIk2aPxmajI+GS7+xvileSPxsiPEp0l5U
vvDRI6kaUvOYzhrVG0Y1ELVFNHk/MQrsPr+/0t64SZwiCHRcWxMvyovo11g0vT6lViwNTINVNGA5
5KTueEfrsdrxe4yAR2P/bwO58zlGxCiIGC3tXs5ccScmxEhmW6Oyp+HgdxZ6t8CcMxXv3r+93w7p
vy/Ebnx+kB5H6D/foZckUtJcRfmS0ZQmocqPuF+NH3yub12FTrXmpgRH5mUJ2URvtNCHsY7D1tVT
6ERzZYaWcnC6fv92Lqu8nM4YxAjKaXiOnA1tLnbaymXsQpRDaLadacLUduvYhg3SuS2Q8fnxYXBS
vvRDbHsYIeD+4zed6OMAa2+FIHkuTOWbDSKWY+qlzr+bh0J8fv7tbPx02JopiLkXQS00S9Xg0m4d
s8JrNPoKfFf2rp2g13//Obz1ifx6oYvXSq6KKEhyIQfZytmhuTVMv1na4snqWjCz96/2W7rPFgfu
QlvXI22jvPXPRdS2A/hiTtcWL3CF4gatIc5yAs5jKRFN9eo+7UQXYlGFS+r7l34jnEBNQNMWvYE0
9eU5sEZzDozNXrAy1v7F8Tb8WKFTlifOBRB7nC3Nm9iIIC+0g7X5VGCF+/5v8MbaJr3j3l2LP8Vl
oqJEPbba7ZGIl1lRY4za9zMKsB7HjH99IVY2+Se5uO05l3XiCt45r/IBwwDEnWFRNHD061D++6OL
DIUIibMVT6dLc7L+PN5ML8D2oB4utftyXnQ4zWn5g40oyYFlI/vL+zf2xmIFeYGj48uwaaCdf/5L
UiLyGnfJpFDHmt552MWqRxyC1S4p4EcTIt84mDWnJFvdOWamgvnPSxEZeVjqWDZl6GH4VuYxJrk6
MqZQtyWuSJid41bw/t1d9oPOH70maRASdJWy7GXd16k7HBys2D7iK96qPY4WuNYmbZk/dFbSXm9z
1TzFbTz+ZQ8oEyD6UuuRtrJbfxB5W+4bS5VsmnIjcYLFk77YHCnCOyVos3uchlFnAarAodujo2sf
DUhE984yO1kdsOwcoPhHjSdnvgjnxxBLBi+IfHAzvqBqcnZu6uWvWZxg5tZzgtQnZNorEv6iSzwk
E3J4raq0G4M0jUQaxpOdoSavtui5hi76jHV0eYcZad9+kVveScBOa7kvXTXjktNLNB4ThS33gHIv
avYGpsLYfQgDeiTJ28ELNruzkc5Nq4KZ9UrrZ9dNAw7oRlvfJMKBLSlmkb+2yKZx0i0HhWtW0ddP
zghk7Ge9YW5+04PM7mox2D8m7c2QSGbElMO2sngk82roL6NGeBU49pJ3Ye5Mhrdf+DLmwJiypQvK
XEb39Iem+imTTFsKlUSb7OPYWjOYO4PB9G2SQMsvW09Eu62yl2/WkBjDfZaO3e00A6/76Hy6bzjy
Kn5jal1/9DireCfMAmaMv7Wzvg6YEL00Q4VuW0Kpv0j8+P5coft+eP1gt4d+kvOji2Ra8DIzXDq3
SOiVyblkdoThiyMf0RB3cTitInrsUtNYwQ8G/TD0jWUxheBMBFaMUfCnLGruBjOa1JF7mj7V4+hE
9+4Yc3o4bma2uwK/srsRVAQ8j3rWEnRyNrodrtHltxnhuTzI3iuwvcZKdxe18/jTNqc1RksUI8XB
1SWx8PUwnR+4qM7cT9tU1XVSDmYVqG1pE3w2cloirj3ixR2N/EL7voy9dp9WZKWP5saQBCiVFoLT
nRb4Ea+QJsxfma1TMAhzFphJTKg14zIRRyDJ2jwsgrl7QS3KXoZxO+P1jOmr/FGjO9N+blmzCnLV
TeWVZzTFH0s5Lj8IIbfTilkH0hxL4AThiLaT+w5c5nvsmfV3Ww6lta+7sYBAikyj2tWrx6SG2HRh
2fuiw9F8xmvfZGbKMWedYTtrDjMwsCFn1G4mxjMhCtDS3sUckn/9D/wt5qXPWsnx2Z//1yvVT59B
DLDo729Fb5zTZ8M+x1JkojCo55//stFmstGtEfX20Z4lKpXOLNp8ly9L8qWLMYz0Ywd/JQjNmJgW
g6+PUv+3th+HA9Km3gaseNleKaURVbPZiOPANnnX0bEIS7w9P9jm3gjYyXrP90d6SBvn4iaXdRxk
LUtxFL0xAfsRH3DyeyYG5L7JCYpfrSzU90St+EW+/3zfOl04numL4XhxPkX/+XztsY7PoYI4ounD
v7xKnfXQS3N7chpPHRZsnd6/3u+36oKDwMl552xTXJ4sESI3KHTMDbaoHHIwVAMCS7dzg4NQviEd
MHpnW/bJZhD+vn/p35eSsqmhCI8aIv2yyzObppOF5nA5T7bFun5XD0p+j9PchJszzwamZa2qcTcK
9lYfC2X9Ue75RhmOwi2tunPSQm52mbhASOJr42blyf1fnJ3HjtxI2q6viAA9g9v0Sank1WppQ0gj
Ncmg9+bqz8P6F6eSSSRRgmYGg25AkREM85nXRIg7ofmDDME+i9CZg5pLnH1sSOngOiiYnl7oAxR4
QCJtAXK6VpuvpgpZcWNJ7sMYWnnUtEALEAKzDW6/fqxEJQh/5CPKCh3pnVtX7pux1iyvqyLx8/Hy
3+80xuIsu7TZHJdU53asAsZjliNncs2E0R5DRCuOQtPbp9Ds8WIWXbgxt/udRs4CZIAlp3JtLv2l
OjgYePZM4iIiGZ9BBAngyVP6ZMhRO8Mk1HZI+tcbJ3llQecCIZQB5ggcw7idpKEOYDMsw71wcyfv
eMiR9oZQdwxaVd2Y3/3V5DgOFwZ7wlbvGyc4jdhOAx3ikluFflLMNvYaIPanV381h+aMq1OupZO9
jL80fyJZKFpAOSpoQCjEyuc67Ltj1Ks9p1QLN6oIus4K3VbJiOTpp9Eb5KhQjb9dQYl8Xj+QtVEb
1vOE0pfg+qOeYaBn35fGxxy3LfuKrU6NjZQGVeEMQyJ8X/eV8yFSMKBAZnGgtYggvfLFH506gEts
pMmT1M0MNCqCZe25Lqzmo0T83X/nZKP5vfFH9+tsN7AFoFjZDwAByPZo3QlLW3azo1EntLQa/4Lc
+IB8jOaX4dFw2UC7MbCgDj7+WqvDzRAHjKbsuZR3u3hKLdxiAvlzKcpWjBA1s1Q5UjWuvgA2z5VX
p5HAceaGpKZr+nyv3o5WIoGlOBA+Lk0KrRk7Gvt7a6fVBtZoZZ8zCugDoEb0ZZY9GayRNJBTo3/J
bQXovBJjt/BVHWxNbAy08j4IwNZ0V3kn5gvxdjqxY3albRb+ZXIidNkIl3WiP5huVd2mFvo/dn+E
7xG+jYDDbhUF1r7cXA4gfWXbYyBxO3hCvRiBbd2/qEoTfSEiavR/Y2lkX3UFgPCX128TSoMkeeSw
AMYWxY8AV6HeHTrlolQ4dneldCWc11K9dpobvf4CYeNT36XPS5RxB7sZEPA10au7BAlCbknXNNDh
9f6EZvQvyKjdxq24cuvTrAD3SSWNhu+ynYyiZzPgV61caI2H73W1rA72hOBfHSfQ2ItOuVYQKjd2
zvxxFncWg3Jqrbmcoy6ftqYLm4G3W0FbJbVVdD3UEF3YUqutY2tj7H6wERl20UrM+p8Kkv1nva5H
c8N+c23m9PnoFPFfkyrs7Q6Ks8FOLUQ6LhQuU+2CLhzAsC6w0A9Fc2hUD5Mb4B6HPmj1+fF2Wjuh
uGCb/1dNAjtzOzJHMezaOlUuSTnZb1LUCfYB6ezG/NZGEZxN+l+EqxQlb0eplWKyKpHzZeMxdHY9
fTg05Fq3djYGWglUaLbNARqtbxoUi+nYnWvichIyHYdqknSbYo8sxW8zoOZaBViQPF69tZPPsbDm
qIje83K4xo1kUhjCBRFTIw+NHijtpwZ1Ldn9xeGghz73XoGlsVUWWwTv0VHV2wRl4LgBHtYK2X7E
btwEyZhC6dllZsH0ZOm6r78EuE/RXSf2xfj37hLI2frNxBxbxIkvlGXhEWuT/RWBT+ohSGscX72m
rCXvrUOPQL+La62EovqcTF4SzYIn5EOAGkNhUHys643Pt7ItabJwjaog7ClyLi5uWvmZgfSfeymk
Fb1L9Cz0WruT59dPiBCMwhzQRfb+YvMHQAP6nEj+EiA48Ebgc3OEyR38cQMrOzweahbIX95mvA0u
hAKuNMFOuT1oelJUGrZY7kW6NZqp1Fcw+9PhsFSqDffTh/+bND4yrEELSg+18F1hu+JbZUzBGXFs
sYH/WHmWXXJFLrT59N+lbQmFjbQa5vcfRSkahSIvcCGtOlQE0MaNlCA5RpVNxMeDVm6sxcrZdFFM
5VDO5+WuVRwBH3Pw4/Qv9Fogq/X2ABxKZCaoXFsZhm5jL60OR47KtcMFfpeMRwbcwsywiBYVF99a
ezDEgS3Rf+iLEY724++8cs25liCq539NDsr8Y15UVuBmubjg8Znx04AvPAyoyRi6scN4B3Zaorob
460UlYlM6QwCUtb5s4yFbaXrISc17qVOJkxN00ZHLQHdDRPVS1+tlJOd+4F8Q5m/js9pUHcw2TMM
cqmHIjy4caCek+3Fm81PoRZhsKt4VBYnSvZmbUq82S617JHycynClEhzp3n4vsoryq340aDa408K
Eo1KEsdvOuigfxCVa/9FEDpHt6BNEOgUAzqRvAtamp7VpnU8TIeNftdi5udv3GprX2yOLp5L83Nn
8vaLZX4UDOoU+heI0NUfxOmi72oc59/By2G7mMkODavHe+T+7JGK0SknKnZJaZdXAQZUvhXCHwcU
MPXl2YRT/d1HhVU9gK5ImmON8Gx8AJRjfp5qRMU2tsz93SpUgxYZT4c657mL96q16tid/FgQVxmV
ux8C9INP8QDAb+N9Wh/IBOzIyz/jnG9XNgT52zaBcC5lEAi0S5Ps2jbmsDGd++PNdHglAKxRbGHP
3Y5SJ8HsglUzShwmJ23qzENaZeEJXOKwsb1XJ0QKBPkJOCLAx9uhwjFvQ3DKziXxAdG48AMuhd61
+8fbY3VChBEUDqnqEJXdjgLIVp3q0XYuoVOhEe9q5b7qVESsFfzS/mIoUmmKkdiq3AFgdSPAtKno
KfVzVeyxKRiPBbp++2nMtb+ZFV6q9JsEz99y02cpATbkVucyhcM3DbAQQOy+hq5f9BtP2/2BnhFW
jgqZBfgHAeft+mHYF8WTPTgAu/LmGmmZOKlp3O8HN9PhOhnWqy8Q5kRyBADWAE62rK2gqKtnoIvE
JUN8wstxjkeRf6qPmVF3cDn7rSt/ZX7sdoNDJXT+s+RBZHEWEjgg8UjbS/3Q0ur+SN6Gj4Wfdtb/
VD+X+kYmtrIj4UAA3gSwN7OUFkcswJUvbpVCXHBLHHcRPoQ7OvjPFubFxt24NhQfjuCAUFO7g3M5
OE6DHzPEZcom4YVWUx9oAQ2HzMy6jaFWTjNVQw7yHALNIeDtPsEV0rAbHp2L0VGlbSrsnQekajb2
/drXejHK8/v9IiAwoPQWuJSLC0cD8CXS4PT8xu7LiMPFZcAT+y92I5ueirjD1U7QczurnvANM/uK
b5VPyJFkuftxtIcRScU8O5mmVF9fYxGUVwCCu2wMykmLS1ERnUONLxcXBxHmo1Mjy2IDyKPLNWyx
SeYvchtdUASG+zq30akCu4uhMECvCQgy1rJSoVTjZXGITXZknE5I2PWGeikw/9iVMBVQC6j0349v
y5UYnvGBJ1AFAVxHv+V2bZt8ikPDZm17R8Ivj9DX/4MyXYsVTSQcBKN0u84/jGVc9WeBHU5JAGTU
n1Nbrz386+Zucx/ifvz4Z62EE9wFIDzhuYCpWsZcWYXXZzUYDnUna0TXx861J1n5zs+2LfEdpu3s
os1sdO1/WmnRAn48+topossF0YUSG0zCxX5LZ2h06RLw2pUy66MhSg2NWLk+HmXtWmBzYY4Mjwd8
yOJODwPHHCKFtoMTl+O7CsXZo+xGcRBD8b/HI60E1DM5m5fqmbFEvrD4yBypiQKPuAB56N73GWCN
vUafw94PWWJ/N7NaIgOAWutVVUm2Xa2n29tgtvf4d6ysKxRJIeaeHgnFXZSGpCYEm9G94N6NCHVc
YLk5Zq+G5ttMlseEbpULunB5s1cYreBFrCG5n8nIf66OgMIeRbNlpziv2uLozsB0KBZ0GeZy0+2q
ols/4yqwT4JkkPuHBJ35Ejn/Che0xLcjDxnF8snQGrxpHq/jyv2rk90zO3ic952PsaLznuUJ+zOJ
tbcNq41/TRg8mUGFXvEo7I0YcXX/zHhDoH2sKn3n25k6OZ6bWqxRJTGN7nss/OLJxlCRHgm9g7D3
h6MVEaNCd3XPdSzTU69hx/76SdM+YP8gD2Dqy/LJYDbTVEd0sVqUM76jiFi7Z9tJJeYwmWEaR/4B
InePx1w5ooTgyCXQcOddXT48lD16I3V56ETjtPtqQhTNwLrzJKsx/4uhGIvSzXwNEyXfLrFhoefX
WiFvHECGr3gJmH9qLmdrF6ZWUG7EyCvXK1jV/z/YfFBfPOCq2g+ZNZLF2G2omnuFKPx7O2FwNAAf
Q/IJsdwPgD2Es8tBCA+Xx6u6dg2QbsyNfXyX1OVtpM/yXu6oiIui9/k7nLj7tzAF9I2Qee3bkUPN
F40+F2Xmf/9yjjHxRNGOXK+jVR1NA88WPHrMY1gW/sZyrk2ISiktZICi96wZMwymSU2IuvxW4ouB
uthB4Ff7F6MAwZyz67mRewcKaCQcO0TILiGm2OcpTvPDFJXFxj5codzgbUlbkLBYnUH3i41IAXso
Jju1L3mZFHDttPrTaCgu4scmNT0zRpXOH8NzgXjPoUZ/e4eyNgrCbk/T0pzVlZQeYyqnrN6lEklf
f5LWxpdd3LuIdPBRYX9b8Nlh3TuL3dshjJ4MdpV6YYr808HS2/rQaSif7UQUp/wDM5ZUWCbn8+N9
uzg1z+POnSLa2zP3xNYXOwrLy6JIpsSj0z0dq1lBWUJ3eG90tQqeCvkuHC7U93iWb/F6Fnt5HpkU
3bZmmqpOVjs/CC/2MpJjMN9NK/Ew5xgQFkd5ru6m5DikYbPR01je9c9jzaHCTOMnJF3inWt7LEN8
kHNPzUM4zE5kD8dC14aTzGyqWGC/yxOyTo6nK4qeHvKhbO03SOa131692kRfYLloGNMsW8LqC8WK
gkRXYs/1wRQiclWjES8Qv439P7Ee1V9UOxwPAwjG152z5wWwZ60bAhUakUvOWR5PxljYyNmGqe4+
oSZmPjWFjDbO2donpaoInn9uddJ/uP2kWZCUEg+i2NPjof6iqW1/0oPRx81h2JL7WFxP/zehF0PN
+/rF7rGUAj1Z3wD1MRT2AQO95OCorb/xPq+cDntOOrkyiIfIJm5HKZCrK2ocXr2479OfUVgEX3Xy
inORYAtuygw15kZDevmAmnj29fFeWQREzzN8OfbifOjG2MGI8GPPhB2Erh+SbnZJZ5XbQ9tFrO3G
FlkCtP5vQIv+Ck0j4GBLrkNeIjxWK3nsYRaBB4WuB8lVNrH4ZuV5nB/6FpPKHY7g1UEdKVXvGjcx
3qKVOj3RTUy3sv61vcQ+RHmV2Ii22WL60pz4+oorPQghhb5zBhE9AY+oip2JfdOX16/1HHuSs4D3
prx1+50TRR8Md5hib9SwReFZPYUSkZ5eVBGePkN+ejzc6tzgQxEVcdWD+Lkdzg2dkjbxGHta5BZe
aJr1Xjqmgh+BbW0gitZ2MKAz6tdgSGlTL5ZRxxq1D0HZekZFDLYDaBd+xL8OnlLY4ufbOwECZ1Vk
+zgxaSJ+/R6mvgcY57nZcHffURsA0lxEsYdAvH2Kk/KPOsJvs/Si/SgduZW8rKwrdQ0q9ryh3EHL
J0WD3jsmqDkB4OuaD67Vmv+VQV9+B/jQbt2oq2PB6uBCnVOW5VUuLGoMrV0kXuNYw9vMtxEnJMi5
ttZYbdxCa0OZFM1VHkuV1GzxDTMw2FBjuVZDsBbvJqRST3aQdl+kUuobWdHKteqYgpsbWiK2ceYi
HIhBl5H2mbGXYH/wAVFfeq5j8RffCVLHnDMDZVj5Tn4e2aVQpVe3Zfgdg89y3ySq8QSOwtiYkL5y
AEjN5yY11o0O6NfbswbGM5U0+6TXi8mBXSALpzrCrcTLeUiTLtobVSrbvdVieAC72LF/+Rn6AjtZ
GeqPZmoh+Id5PsZHSvP4qqbwUPchpqoJIpodgpJVEvD/G2sEvZv2WuqhGSTkcQSBBpRBB8eAZ5CL
rLwxhmz4IE+NP2VY9fKkWsi97KJG+PnrN8yzCAOMd2Q54BXfzrmrwtYd0kx6MaCuI0LU2ChTpn0f
1v1GxXltddHRo+gMdoti/uImU0Ts17C3Is+q9WhP1qmeBY5h5ya18j2t63RvtAGWorX5ynbg/FqR
//BR4cWQoCzn2DpN5ae4kXhmJzF5ZT12ZRwjfd0EqCJnarcx05WTAX6DhhxYB7Diy5kGIQmCkisz
vsEMjnnuT/9OzuBuhOMrRx2cCKxN8BlzhLjYrQjhhJNPYOb5E2At2en9J6Wv2rOhFluR/9pQNKRV
yM5A1LQl7F4BsWUFqDt4fQVzqYyCWTU5TXYx3u3Hx+/dHPe9KCo9fyvyG3AVMxQOGMPtflTGtgd6
40deYkqlP9uNUf6rK4GW7GF7RKd0kOnHzqqK4C/OAYM/i+4Q/IvFbVb2OMwGUjDuXM2F8oVTgz/g
FOeUnx7PcHUxeXWoYBFBECvezjBPlCqqLCvyHCWg5KkH5r7EJRTfv3wryJ7/quVizltQ8BLMyIXF
UE3filLEY+SF45jubVGmPxMfaovlBuNbp4Q08XhqurE2IDUc+koOckLLlw7okh1kCRZKTh9a/xpj
pn/DhCH+COs2/WYVafhlgJaCL4lTYdUS6L7+X67I6bNAskfdq62jjPgZTklxcDqEqwc3pxUg6jDx
+qBJm1Mrne5nZ9UC4W+3HGw4bFaZHio9t96Y8LCajV2x6E4870ZA1qBMONDIgy52I28FDmb+IL2s
FZ3HMUh/F+S9v/BDqLq9OeHJswsqTI8mKqRfjV7g1vl4SdfuEiAFVCPo6WI9sPgFtSUGpyod6U2T
lX8z7EDDljjYUv1ZO3Vzx5OMl8I/pc7bPan7cdOh0IlfSIUUjy6j+jxE6VfXHcqLq0OJc91oS0dh
7RwIqnDP/Vyio8X9NZF51j4MPK9zlF/SLbWnIpbhRU+adkPHYu0Y0FeFm2TBGydYuZ0dhiQ1jV4i
FWVSlR8C29WfBoLWQN+zKX/b19iDPf5oa08dpB3KFVz+9wKTodtlPIGp9HCHLd5zJEaAkUpzKBSs
uNWib/4xagXl5oS9+3jk+w+JGg+tDoDg1kzFWnzIGl2IPkcax6MglRwh9PU7Oq/DUZQ+PrVtK/Yl
wv0bBan76TIoeTxwbIjFdy/RVBLBSBmwe/wmu0Dm/NXbMY7FU6DDvU+s93AfrYPudvmG+tZzI/L2
gmNkTiaaM0jm3r0WYrTw2cJDyDPzIv5X6czEQh9/mgAl2Qb+zpYdnANZxdGpaVwkOiLwGf/4Nf6l
ZTZCKqwJYfV93SW4mj7+EMvGIlcHPw1ONwtjQMpdHqmghC1HUkg+Y0nnH6ecqfoWboX+wUJc+o+G
xrgFjkyR7yF6Z7/SYCIgMoF6fY/NvEPEVbPTLY7g/PXvlgsNxJmIPeMWFwdBy4dcSVqCaRVH24vR
SfMEgXRLp+H+YFNWADjxLKjM8V48pU4mW8h5hFuun0KQUmIR7oskwlygNSH6bLw5a5uPFM6CYQEg
ieW+PdwIaUeihazmxWGkvEkTC5thNUGZxirUM63MEb3w3MQ9LXxly+L5C5NCIpDC7pthX7cjl6NI
27rVSRcwPkSPp8LMelbUVzT8iR7vprVJUgcEhUe7QLurtyD3IlNQdcR6QYgXWpVbSMz5rmIeRKJg
EDaOvvin9OvijcRxpth4Be/vT+RGCVdon+pz9rjYNoEETmbyBb3SGOv9CA3uI3a72HrlvTybehxu
vHnPcKjlPp1FJ+YjPUv5LQaMbHeMyrwLvRo3z6dIb3CZ6fIiawCzV2l0aHicKj5uhf/ClIuCDrnv
BD+dmF7V0RHtkF9lXI/VJxXPSOPtZAgloU8X9e86Y2rEN5wJlOZIzUymTxMiD9yKrZ+iGFulcBPA
ng2o1U6YNO5qf9TcQ2jWmjwNpYtjfdqp4eQZ+EuhhQ9FCl5205VPPVDmBt8QHyQ8r57/Jo27PNzn
YrK/2fwsjINwANB3ZpKbT4jKhOo+NacOJ+GoyT+hciHxCRkwUMGVr8SqrJqSyd05SUXNDLNhoiUQ
tZ11bkwDd5kOrIjCpKM83xdFXU27rh0NGO2j3f2yFEp2h94anPGsVF3CIY/E6OwRo1LyvW41VQfj
XMn6w6TWUEsRFcOOCtJAp9PExQj4pLdRqO2SQk0Hzm+I67Ei06HFVmGqygtxnPE1zQq1fUpj1S8O
5dCpH9Sqx2Wp9e0uPExNrxmfHh+BlU1IWgCmZy4DsCfml+9FFXcoggz1a97UuChdXByadD+WvflO
8rt/24HTfXk83spLSh9olorl4IEAW3S3Uy2fEB2IJE5zra7sTfctIgZhsvPVwPjdoQTyKcV5ZeMl
Xbs6LQp9dO8BganLjd82wuV5LkNvlIFxoHYVHBVi4HPZwwZ6PL/VobAKnZGPMCqWh7oRllVGdhJ6
gTulJ25p/DZhc7ypc3VjJVe+HLRLkhC4IvPLML9KL76cNY0ONLAu8rB/tAwsaWz5iUzLPjeDaH5Z
uJRs3FfzX7i8PqjFwy3VKOXcRZaNM3U9LK3IG1MHJqPiB2Vy9BXui41reW1mkO0ohAOGpUY1X9sv
ZqbarU2vxIy8SZXVvvfhh7Ra2ewoO3ZkMOOwMbG1b0b/bVZD5MW5ewYG39TxkQVaAe+8OPdDVWKH
2dWf2mozD18dirYxqaMDl+C5A/BiagGvKU4iofRste3eBBVJpFbgIz7SQ/6LnfgMLIekS+5hzT/l
xVDZqIVTIgdWMcvMo1JjMlsGYYU7W7wVLKzNaq50gbEEGUOX5naoxoYpEBbxvDMGPJSVHi32Utd9
nyQz3dKuXLlBkICGj0ENSHWhH9wOFkHmS1LV5sYyBNJ0kyvQuCgxsQToWZwbDJzfUccwNvbIfcpK
z5CaECrh8HkgJN+OWiR5SjmBeCgdzOgXbanyCK2wFLvKGqb0SPfCpx9jI9uym2vxXwOldTeD33kd
FycQaBBasaC75gvbuP0Rjlrx7vB+erowHUpSSFS9U9w+yHYFpuhvHShO6adgtrHbjR1ol72mpMXX
VFVT4gvAqNnrDyrofDKUWU8Bgc/l46GlemdHeeSJIbevVD8mjBJzfWeFVXy0G386Pb5cVxpkM6oN
ZjabjNoLziA3exqdBhM4ESFTqEt914zucCnbSSCZFzoozpTxxXby4oR0WXCMp0lSbG59Dy1pufGi
rNyFYCYofsInIYRb/hCts9QoFTybMklmqXAr+uimpv8380XLl+YRbXNoaYuDVdHurC03iTEjb7qT
KlL3hP2quS/EZL2pO5FdHbfAHJU8aF9ZWOMGtYaXOAX28+OVXznhYN8pq9EB4acs55vgDIwWuCU9
jNqCA0IlXCZWPOG1hu/w46FWP7IN49+Z+XNzz/f2I6d15EeQnyMPa1Sj26l5LaxDr+rVb2LE4n2X
C/k1j1rrYoXj294HelhTEbvWYV1fH/+UlauGCw1BBUC7XG5LtUbs8ghOpoJZW7VyIQRLujd0t9oP
dhu1+O6Z1T9UHYatm3tlWIt2HYxzAR6EOvTtAgQzhTiHIn7V4NT6u3wS6AAZoZ6dKthi2T6FsIiR
VSHqeuOWWxkZMx66hXNtjL9rkXsVTlDjqBS7V9NqnJOO3NDV7Z3hrJhR/kbWvnEqJiz9Hq/yylkC
gPTMA4NadFcNNKaocUKs8iAg5Dg9uDRzbGwwN0ZZ2cEImEFQpjpB9WhZifbjCrSdlTtXqTnFQSll
cKhM41T36pZg2sp8MFWnDM1dRHFsWYkGtRXaeOna1wLUxW4wKv1DE8gtINoKogYWPrMhJ4G5cZeh
1xJB+UYP7Gs5NkO/75tS+SQ1gRJC3weRgoF7gaOaWsgqOhlaUWJxE9Z58BaZKSmPjz/hyuLy6bih
aJ3MegyLfaOMto+uUxN4PsniCRKb/bWPHVCGztRvVB1X5o1NArHGzGGaA4FFdEjUm2RZqChXO3Mm
XOF9vIs13Fp/1ToemHup4QtzLAqU06CrIV6bybp77zaV8fvxnNd/CNEiDxIyKHd9TZzIoZ1zQ3s5
xMFDjg/GvqqALuwolPmHWK+1Ux0WI0ad+oin/aBDBDbtP49/xf3KsxqwhCAyEC7fHZ6xRH2l6Arl
2qrFhKtwWOwGrpV9aVnpxglanTAbjRuCF5gtp9/eS0WemiF4b+Uaz4QUxEFLacBxMfxul4CeuMBB
0XH/CVX8AB2/s2CWWUHllZXQt8gvK4+ECZSMUIb7md7/8pFgODduLAvH+arGUzHOC/uzDJXkXRoU
3f+kYkQXWk/mpzGpRsxKHVwEY6XG+Ry/p2CL134fHN7+mOXCaCrJ8zQGnp6pmFCiJYifqDY6b/Gz
7ffJqImjPYpk54rgAxjrcSMYWf0wVEOBVqI7QXXUuP0wZV0YbTeGoSdJ0VCkJcLfZ1Vv/Br8kdAv
iQv33djl/inQNP2T0yiux1ogw/Z4L95ffERk5iwrD8ANk5vFz5AmmzFA/86LLae5IAYxKnt8IvCW
fjzOfX7I300aP+MWaa0svz3CWW4IHDTwaowD8ViX4DKtvD0h34UkHvXKj4/HWztjBlkUpWWgxa6z
iP1DTGkm0x243dJCOdRDgRn01LW7MTa2BEvXhoLFTy0GRCZHbX6gXyZtogtwv+VOkRY2AwFNvUOA
E8qPOlORZn39tCwwmSAFUSEnyrwdy5HIECLpFSDbhK6NlQCKtGp1AFtmbbXbVqcF6YnCI9EUudvt
UMCLHW0IbeXa4Rz7MXQS82tq9927PE3dfx/Pam0T8izSKJ3Dc8rxt0PVvlJOmS0DrzS7/oicjnJy
4iTdiMyfHUhuUzEOG3wToKQEE9REbocx0sDK/X70r27UDtHJiUy1eRrDUQs+NJbWfoOXnGj71Jno
PndF2fyMAhoD5y7wEVELcze39jwQYwSGz5Vf0hE1wxMCRjSyoL+rv4eKp3NX+ENe7xFYjeI9YluJ
ea6ILKZDN41ULuvQDv6LTFkVWMp2PqAYIxrkPq8Spzs0taI0u8mxonCvU2z5L6s6n9TAsoYP0Iaw
7aRClAzvSz9nO6tiyJp97+oZOaOsHOcSCLU0910Y2hlPamKcWpMM+IjAi10dumYY3CM5f9zBPwdL
9KTqk/iKH/KQvh1rt7nS+G/KI5ZpFpbHMeKxCQbt4EOcIpQXbNSMH3Ziav4Os87AR0+xS6ezk/RK
fUTzui3eF2qRiLeE++MlCAbEMBUT4JWhYDe/G3ul/QcDx9S/hkZV/Sa9dXG9Vov4SS+bst81fVph
YqtKLK8aVWmdo+9HbbmrZkv1Xa3WwWcSpjQD7Rfp1Q43pT7aZZkGJUytK+pms47XT2r/kdx4QlfO
wSwLRGMDwRUqoIvYxY9oB+thDq7E7JM3vOvWtEsCIB8T1eYtJ6v5L1tsUTiAsEt5qqGILj0N/Aob
jSCrIs+1g+hIP2HYTVGEsNSkNkeUlw9ZmkQHzE22Br7PIkDOUIGYa2m4tiwvlhbFNqNyROiZyAP8
I7tK+dajXyr2JFnNdUhj3uKmwG3u8clfeYVn3gdFGg3UKkrwt0dSGKHflrFJlTfM6/eCRblkRvO+
N8X0Rrrov46Wcq6GjkI8+tMbStMrPVPKeZSXAUUBK0A97nZ015o0E4+1yCvweMYmPO+K8xhSBtq1
jTZdsNntcs+ofbx+S31Kf4Azaj+0hksyaXcYiQ9aZZwx6+kvj1dlZcvN7A5KNDBWKDjO//7Fi+Kk
QTpFlQpqKrfDI08n+aNsh8NAU2xjd699d8gqXLpkATwri6GiKTf1SVahJ9LI9qSc2j2aW39UA8KG
bF0X8dZqqzO/Nj2u4Fm0BHqTvnwwQzmmSS983mYXFUIuEO3qV4byVipau3Hnrw01e5YRCJDckR/f
rmSMfiagGtpnpka71aL3c+gqrTsNcTaeH3+0lQiHfJhOMuORhy9X0u9dATjF5BGTo2/sIOUFb/s2
7xra7rI5R1kavdLekvQBui4ZP+Eb9SYKxrezC/LIxVdbBF6Ie/tR0vL/Qv8pOLkhEmaxNSgbB2Zl
s8xNXpoX+PDcl7ZyafRUMJTAg+jNE90On7MqyX+Ay7b3E9fkzurH8S9uJsDJrCx4FSoNy0A5AQ7u
2INL7hiVMO863X6vjBnJ84DH6xiIZj8URbXBfVmJSEhTqFWjfYWU+NIMzq7cTHQ2Md1g5VLsAkqS
zt7nQGyZfKzsmudohBiVnBQY3O0n1II6txt7Uq4IX6c7Ghrh3pA5PvdDNZ7zKFGOj3fp6sRcKD0z
kpg68GI8H5tJ6TQDknZIR/9wRIbAdGxtbZSVYzeLPLI1WUL0ARbHTom6SaIZoVyTOtPPPYTGPXx9
sa/zynr9saNDCD/HZlOS0i+GwrrMxW6KoUw9yJ96BcJHarj/SlmKY+4CNX68fmvf68Vw7iKGlGCY
bfrD5O6hG+3C0NLOo5E1BytM9CPotK1y/dpKAkbjcbQo/jtLFFNjhPXo+IN7ndV0drrW5l4YDOa+
7ZTmw+OprQ0FKBnNRc4beekiIx6R7y80+JjXeoznueTFxSwGVrENN60JV8biKM8ANPq793WYuuJs
xU7oXNkf2cUe+roFVCD7q6B5/zSoPnFdH1dufExcS/6uzLbqdz2lZ4BK7ciJNA2c6y5NZozpLiF5
tj+rkTs1X9BmMJujKQOwnTrtn/KQ5pNqfQgdQz+LLLa+SbPJ+70FNucNmj32Zwdq7bdGCmJ3254S
4x1FOcc/8cznv4vESLs9ljvNk08uFPwSBJ7jDt4HLgrRALBsP+haGB0cMOzqrld8AQnZBCK/c8FV
iF/11DXqMQQz/AM9fESyEgvq5lVUGX5gfqR2/8a67NszMkrWP9TjeKTIUBJ5MMKQTEhBg2HXOfUI
9gA9lP9SSud0jh5/95WYkzIEf+b8lYdk/lYvoo3JtqUdFaVyDfXYfpP0sX8YtUE9zg0ikg+SZgWQ
yJ9EtfONs7uyCyi6whxCdwLl/OU1UWsEUGqJnELlW/mpn0VXkrCm3jNaw6fHk1yrt8wwAkJc5NIZ
b37bXsyyKZQGnJmhXJXJsRGX0QYoYko8El+zA5VkVHY8Xv2+CnHGNDPjZ4tC38fHP+J+vsjegk+n
PQHlGJ7m7W9IjShtLaxhvbQp3L0NjHfvV870xcCqfOOpvr/nQY3PoQHNEFLd5dKmqZk5gU2ruqcx
dCG6RZoyLrdsJddGESZ/GGKlymJNYHiKjPB9KIT2Nh9782pimbyF+VoykQl0bMh1VJAwE5pNYRaB
TjOUedyCswKtJ9qPGhCXn3E3TPYe35+k2wOxpoRO7t+8J5ttvibQsM9jBC02mjT7J+TV6H+yr1zA
ymr4ZawH9YIDkv318dd9Rm/cJm+UWWk5oSVGcHtX3yRaS3SR9aHXTUHt5dRqRuwRwvQ/XDWCC2lF
Zu50qIFvxyzoyHvT6QvSLggES8U5WJ2jnjqntd93oT1dH/+0lY1Ht2Y2Tp1jDEQMbjde2E7RIKQR
ePQaunNiptXF8rFsy2xtS8VmbShYAzPfnnzZWEZOQhG0wZIm9BqlVQ9YwMVnmSFrlxjxljaPubL9
gKPPAmxQdGcbwNtpZYQFIOKIRwNI3z87SqjpLqfMGJ99/H1+2laIDmtL8hrsSstv3wN/QXkStE/z
06as0bxtAnU8D2bdmUDCqPYchsnVfxVAvKz3oYAsg7vJOFsLBGpDaU/JS9SvOqP+EiRp9E1UaR/u
DNq8l1EfsJSUga/NpZd8+OFagHHxoWzbD8WMxT4Y9oTISa1oZbpPcRYJ95hvFxbkKdX42dCDofyb
5Fa163hD/hv6HFGNprQDm4bEKMu93g3CpxqdR59LjLS28Dsrn22GVJJhU42mJTT/+xfXo0LHK67D
PPRSEXV7HQXmow5s++Ng5FvQnfmrLI7J3ISffWifbbQWX611E7zbXdK/KZM/tNZAwUCxmr1Ijeqg
i1r94MKGOKQw+3YowI6Hx0fhPoeBD0jBgXYf0jB3rpEaiAPRJhSGKyNW0dJzmwM05HIfuK7/pMML
AdZYyo3beG3KBhE+cDYCYiqdt6sb9E4aK2ZCOqFKcazov1wbu56xdG3vf8p8fwSU4qf+OcQGmC3W
VkCEXzXvGQgwPwVzmkHbC+bS7U/wwZZAk8ch3JV6u1dzQhTtcATXpB4H4rSN0ZbP7d1w89F9sZ+w
nSbdDQL7UnSd9tMHq/kbVZMuPbV51dv79P9xdh7LcSPZGn4iRMCbLcqwQFKUa9kNoi28SXjg6e+X
nI0KhVsIanp6NppQVibSHPObxswuIECqP/BUBFQJbmgwT/QFxZ6Dxmpjv/4QAht0X6SePkCc6x9C
eWO2a3uwL8qYdt+9WEsOWN1E7zOrjE/3l3h1Hb0OBQsUvtsrEmAt3IJIBpVXSgw4YCvGAQMOmnsx
9lD3R1llIK+jcD49wDtgLW4UyXCcGxMXRZZLHM9OELeuDlg3mlCErMoPFNDjnVR4dWDkePSp8EnD
bpI2x9oCBQxZTbQS2iigLf1TOMQeiNxCeeFwTYfJssozBPg3AspfB+XFR4WMl4Su0SrN0jPuB1dh
UKPLQz8ra1C8o2Jd9N5Kds7mxnqSQOIxImWm0TlZ79SYED0TMV8tkUGZZibHoa6ih9htswN+x29E
m/5var+Mt7ppc7Vf0iFNKdfbCd3nRNdfnKqdEFMT6dvqiP8biqoXASe8eVCZ13u/npy8x5rMvhR1
WgCvztv3o1DGL5Ud7tyqW4soCyb0hOC9AHW7HglYSivwwImCsUoGP0yA2jWt2z0to5vC0rf2GNer
C/V1ZrLM5lFuZ9C14NaQFIqxGF0UULR28qALh/JLWmpadcgqY/zpUjACkULkEPk4IuhPXTakwf1z
uHHaSUgATkBthVC7FjLt4klFqsiNgr5utZNVo5NHgVvsnPZVcvY6UQATFGcRSQKmsdotlp4nuRBG
hB5TVz8bdTy8s6Fkv3Ma236Owq7yjqxQF/lO50V7OdPm4FCKeK11SPSO/Oq/XOKgh6NCmco4iJ3K
E4gmYVGHcHbhms99O+LGpokKKdWpRnjPt4Y2Dh+tfEAUfgDDWB31sKf7NdkmzPshB5kv3BQI5Ki4
bna03LqJDosmTd2c0RR7botbv51On87ayX/X0v89hntGbZH2RCjexr6jK8457OP4Q54s3aOngoZ2
s1Y9OXPh7rwD8pv8EuC8fjMeAZnSQlTh/F0vW+hUYe5SY7uohToevX7RH6D/TMesmsadTbh1DujN
yq46JJFbOTYOnUp3MQnKPs68B4E5xnKgspd3P+3Q0H+6g6H9mBQTs44kNt3nTKMuvUM925quS0XR
hthJW3UtCm7kAHXMpI8DV5uSk+c24Wl2or/bOV52bpmNp4i8CsIDabw0Y5ar8ct+TLM0Us05wYME
BKXtx0mEo2zSK81yiAugwP5ge914SiRcauccblxw1NpJKBCChN+3vnD0kZgSdSflYiD1C9tjcFOa
k0OFPGLFn31qzXi3P7WxsBIsw3WKBQLGEqusd4oTvfbSTLlgJ/clF135Rc2LL0XnDjtfcGtdWU0C
QFJrBE9WGzZ3rF7R9Cq85Hkzxb6qFAi/YXv9KEZnICPBhaE8TU5V7MkXbs0Q42cU0/icMiy//qCz
qnV9l4/o9JMxusesVgBJgiMGo+RMzbKDudm4EkBpSHYmzwbXwmo9nV7JeUpQ5m+mWo8ePCCMse/O
VPcuJOtN9VBx3f8L0iH6XCpRO+9soc3hQXvR1aOOcaMznClDzHF1Q7wsdOWL5hUICETU9nKywqia
nnvURaqL6aZVE4hlHJSv9x+sjbsCzpALKxU5Bs7Qavqo3FTa3KRxAIHOGf7BepIsvWL/DcdFH/GI
rF0nLXGKzPrY7zFJrH3Na+s9GNjWN5d0XJYaPPyNaxFsFDFnNc4vytRGT7nbp76b97iqOlGxE9q9
NkpXNzHVKe5/AmZZ9JO/5ZcLoyrdPFsUByKbsJXonVcbkXrWVB302TAbZlCBPAf81yutk59jG8z9
N6+I0umgIuPknMVQNOmDA1/1kWaa0j+NijK/TD1A0Z2tubkoMj3DNYKi+DpSs4qxVr0mUjCeG3vL
7+ss+qkMQ2MeAMFW5k52tnWZsQnhAUgqPW2a62UpslDPwgwvpxght4tigQHzYYUuRhAZdfRnwvmZ
z/c330a0xItI3k9ViD7eWumR9KybdHQzAnPWinNbO9V5GW39dH+U12bg6oMTqNgegj/cZpQzrmeW
uRS6KtciYmm6uPhHRJmWPLWWBO00+pJNfmLokfc4IxE4PfSqQ+Ot6kcLI1B8btIg0o08/SZMM079
uTGa8Sksh/4FvqTdHTpjqK3DTGdrxvPS7udHPXXq5lOCsKH9r0IUBimzqCeiGtwiq50dskZPyqji
9dAAaUcD7+b4jqY2ZXDKkkBBQQycuY2QCoqLuIL4Yp696F2fqnVz0EMvUg/90rLChWW2+tkwgFjW
XoZL8P3V3vqmlPk4yyaPH+Wj68W2NaVVR8NOAs0J6yARdn2Icypu90fZOBrENSA0sPejhb8uXAih
u0Nju0lQOHAZVMLhD1kH58tJSu3H/aE2J0T1lv/STbyJppYC3HWzsMQ6AKaHCY+KAwXTN5KhXj8k
fzfHHIAPEeJqj+aqyFQEXpOg66laK04jch9ELL7gNda6tal37yItrh9+Z24sIniS14bp9cfKlwHq
UccB1CMNnrs3m0p6rISb76zhxitHp5KYhTYiYClL/vkvV26I8EdlR3kaZFFMSsQc0XNNwL/WfpGV
4fTggdGqXxBIHr6YhUjf7h1HviM5ozbUWAlpuR4/Eks9mVkkL5qGtMzT0ZQpRP1SNmp4Kbsuvtxf
1427lKmCnwX4SXFkrTFN5yGqAdjGQWF16XnBQe1iLrVxTAAWfoN81u8cuo3xYF5I5SjwtBYswev5
oYoAfWgRUVBkbX1CogeZhzQpH8I6mS6qKH/jZaJHS1GYiik45bUCumOMUY7KcxQgrIh1RpfXZ7gL
+hmn7T0fz42TzlC8gCZeDKA9Vs8SV3c6xiKLgtZOPDyFbP1JqLUW1GPSBPe/2uZQUDHYqhIGsc4k
lgl8ZKWTHQ4jxtxL2uZPoYjcR6Xoxx0twY3g2gaxC0MZOhj69asNuVRaMQ59FgfLbM3l0wAjpwEl
WljGsRYLHYs5TtPwu1V0S/zt/iw3DIugstA7pkdCzHezOTUrE7qFkH9QLWkmHuCC4nk9uXS227jT
n7KJwPPcLyI0jvgLzPmhwybIPjvAUPKDnfb9fFCM2vw2tOg3HUXfO8/wfGsTOZE0eYlQC4q/3v/J
Wx8GrSvYyhwq6eRzvb2zybYxABm8yyis6BDhcXyhCpQ/kvnscaO3atTUNoEySbcDiGvyt/xyVSkm
zhHo33vS8U1/SRphEghX42kASXIoRByfxqKdTiJMkqNokCkQXdLvpLQb1yUAYeArhH68COvrqm3d
sUnVRkrU18N/VTUNj+0EOy10F3SwzGT85FrFv2Eqhp29sfHWEVBQn4AOScq3VuBfYqtKkglt/GwI
u0s4G/YHZxq9ncd7rf0iHzv+odlCOxRLl3X9aprr3pgQSMGuxszgvLaKCbwg6fr4rNPw+YFjSPqt
QxTwm9UN/B/MNC7JNREPrM7KEmf2AwxZL96JRjcuUYp2qqS8ICWFmMf1l8+1vI0xOcBWrGmydwly
nv/ZHj3jagS+Vs9h/f3+rt74ysgKsNAsgES5r3Z1jGAoMsPIgo+NhIbY/zla8j5u7Hcisr81mvFn
VeLscX/MjXtH4tdozEvw40222474JzbZhFdbZFQ/2rCYD6rb6adocijTLvU/amabO3fdxunl6JJY
cHCZ7DqNsQ1UqAl98aX00h9UmrpDWwCsrZul2Tk38gutAn1CQQkhlZAVkorrL2g3ll1ZmYkHQGKi
LanAYurRMErryReC0+YDq7OGYxVr4q+oWdrw4BWN8jbElNzcxOGsLp+U9tn6sgK1rwyJoKCg1Qhg
+06m2i+tY4V4qNqdeKM+5f9G4x1Bj52a800gbLXTMpgmxZIx6fODZlXR18aK00NiDOJ3JvbLUPLy
+OVmHBJliKZiCC9Jm5YPold+GHU6nmctG3/jJFLQAXQOtAM76NXrWIwkGGnYYy9aAEqs9Vh9Xhou
B3euaAlPrflw/1Rs7VBUTLiLJKgOOP/1zGq4uLisi/BiqFmb+FUxq/1Jb7viX0Nb9D204NYZJDci
Y6Mxcts7S0pVqG0HqD21rTbypVhP+uJhq5Ed9XmuKbCkwMd8C6OyPfX+rYkShgP+kRDrm6ffMyZ7
jGeF4++mwwnEivtSVoV6MCpTnN6+plTwaCuDWec4rs6iMiUw5WIsYkUVLeeePuuhNSP1ovXuXgV4
a1acOd4U00GLZp07dfGg1hPaa5esGvMPhapFnD0EfYalFntcq60rhsCJtqBst95E2iOw+2xRaQzW
Zu98EEq0BH1oqh9xMTQKX+vGFryA1wYI2o4/Rloze/n11quBigAyow4xCnrU13s1Ap+2jIVFYhiH
oRroAubNeaFs8q+aR+F/Iq6H9hiNufGNaCHfsz7aWmp4c1AzKOzzC1YnxaOHJ8EizsUp5uJ9V9jT
Gfa67VPcsb69fQNRfpRqmSw3SN7riTqViBOLhu+l6ofw3KTGchSD1L9u9d+ws0PPm/o9A/FN11e2
oc/kVgpDtZ67PNe2MRw6/IAOsUgnf8iavQ27sYlYPOk7gmXObXMkstKyTxbXvaRd3bXY5FjLF4Hh
U0Mlqop+zFbG69WUuvU3SUT1OOtt8u/9xd0I9AAl8CRzy8K6XZ/OOeqaxajwWNFryzk0bZcfh8LZ
wz5s7BZED+hTUrtEX3XdbkNYscv1GGe7fnKd8yjMGMNFfXpAcXCPM/Qamq7efsJ2SCtwqHXrNpoC
A1hZcFMuQ69mw8VCXcUo/Y7exl8izkfvm1bnoXvM+z5v/o2UznpeEIB50erQqL8uZk2LyBxqZ3wZ
jVGZzrDw5/yrMg5OE2QdyNADmn1R8a7Q4uJzBQ+wRNa6WV7soe2Vwzw2gDWHWlM/0wDumpMyOUv/
sMzh/A8y2UN8SMJWN876OEsJJCQ1D+PcxUlQ5QC+ZNlZm1FpdSTnaQz9xsu975ozztNHsIxee9CN
xNQuZdLmn7WlhXDVahixHPXWq/5rzT7HD65u6+6QFqWuXmY76f4ElgZgqol6tpIr2vgT7hjz5NeI
XZRB3g1ioM9g1gn2SDgBoC2bdni1qLTJTlpRW4vv1i7qYd6cZt8qkDrq6f4O3Ii2wUOSbHMK2IDr
4z03sAF6eeaoaikoHaR1oBipht60tQSDXto7ScfWXkRqgycN/R/95ownhKChBYWMnaE6HysPefGu
xqNmUL2ds7U1kgTMIRZOKZ0s//ri6gaE0gXk9CDGaaaCEVNG0UHLIrc96wmwx7eH9Lx8xNcUZCAa
roPeWQB2IHdWLj3AoDPPY/SHBQvVT7PYPqamaR6pHO85XGzOkb8VGrVkB6xPtrAb0ULhows5jG3A
xwtfdK+y3+MJ353ub5StyxIjCSjAgFVp1K0evNaZzHlsG/oSAFYGOkJ6RNHCwmjBb5QmdY9GPlfm
IclV81Efemc6pOD6xeX+r9iaMLgj2XIFKX7z7oexUsw2FIRLHY/RF4zFSuSNG/droeh72i2vj+j6
KpPwKsoPsqm8fuKLpHGMLu1oUBEIzp97r6x+0g91ah+RSTM+5/kyItuph2X+tCRK+hx1NNBg5mX2
9wyhuZcir6HuGrmllEdnmSDTqxaIJtxaFTP9mEQ23MFkstAjVOK++SLyMnMPY9sBrrS6TCkOUGiT
P8FupF8JVUvlLCXXHgvPyWP4FmX51EQh4o9vXmHJq4LShRgsOMxVwDhRk1OQqlAunlp8yWDkP9Sz
bfi5Ohk733Lj8UPJGWUcqol8znXxrRtS3QsdoBh91iF8VxfcvVWd7Fw4W5UkKQkvtTxg5oPzvL4H
qrrGY6Uw+YyJOT2LCiSrDdfcHzzUvA5paZp/1YOdnhD5/z4OKOxGvfbv/TXduGT5CVSR0PcnwVnX
hbWeQiYof45phY6GYmY5esdJjTsVaihnLSujHdDAxjHh2qPAz2NvSqO66zm3i52NeTsrl8xE8akM
hxxlSCV56CHB7CT7m1+RGJhr77VOtlpesUxGavWGcrEip7wkuD1dRq+xdoCOW6OQWEtAFyTom6JQ
Ugo9rsdQubSROR9QEs1OgMv3UsLNvSJBcjbaL3Qp13jKylUSd8LPJVDhfgQe7uGXcjLM94NN5dvC
T+c/etaq7ZuDZz8bhbXERxBg9sf722UjM/WQTpRaEkARsIy9/npQl4ouVxLK+tkUX5AyJIfqm/RE
aLpQvZlQqkOQeec7bg0qsUrAD4Dtw4S5HlTQmSrMaKTLjWfPKVKV8NHQ2vJdHmfigoqG+KT3otup
MGw8KlKCH8Q3/WeOpvxRv9QymhZtzwm15wsqI/VXLY6NU9QhuxYuRnKclKZ4mlLXPMQTL6dW/o5Z
pcSbIK1CgnNbtVGTWa8jS3AuaXK+K7u6PGpe/W/oUmmU/uQ7S3y7ialrSCYXUhfwBtf15FTrtFrX
2/ASo+b7h4N9inQGn3fO/k1mKg0jgWIhHAPpEvbY9ZrOuuhER1fj4tWt+7EZkHbvPb099nnvvIjC
cA7LWANKBL/05kSDofGmICulvijxStdDF70Xpkix9JdpiHvVX+xY/GzDZUE8orTCPdT87WnlKqCk
4dGSol1LW+J6uGh2zQU/8vECGoNNI3pkw/1oTpfo/eBMwj5qNYXQw1LWUMkEiYfu5/pYElNbVrpH
I9hYdhJkj54lp4dAaXV+oJHbapSWA3MvvQXHB80qThGr8S0VvfvdVUVvnqPWcEaaShbJxP07Y2N4
yV7ggSE84jVdXcP9EhvDSIf/QthiHKqOwpKPzUXrl1kyPLclqM46z7ED7IudAsHWyCgPy8xSqtyt
byuvdyuKLM3IA4B4f+bWCHGUpph8syjHB22J3KemEf0RaHUY3J/0mtWF+DbHSbo/s9cICdfmDKHb
hgPszPGSLs7wmDWdmR3nEl0WfYiXh0lrlec67Y0f3twPdI2S9pyqRugLu11kDxOtEtQl/u7D0tu5
2G5uU36YfA75H5BDKMpdb83KwJwoTvXh0o+K/dUtbRQs6sV5gIOw/NF4sfGlN/Pxy/3luAkzKL5B
XKSgwIhU4FZ7oAZcE+Fa1F9qNLHVkzHl+aV14uT96FVKc8bX2dwTALi50mS9D6a67NggFbKmMqZj
xgGM6uHileS9lp7MJ5Uy+On+xDZHATukymo+78UqnOnaxoSH0w6Xpumtv2orQ7WyV43fGIUcjVcI
vIDskVx/M2HmLuouFC2a0bUe2gGTPBqQe52CrbnQsHdQW8XKiqT7epR2tsx6HsbhYna4yNTNHGNZ
F+cP91fsFpHEhwGWA7JOirlRtr4ephZUKuywYJjRcR+QkImaI5Zu2oc0ElZyrAHHez4FEOtlQZ39
gyh6hA0ELav4gDuau/f03WxN2BvgSOCKEtBIQczrn1M5XVw7mlgusdJnug8rH5NmHNKq2Le9Sldo
fE/zP/fX4Gal5ZiU16QKO5iXm3p0XcUD2qfLRSE8/dCbXftS1OG4s2s2ZwbHFiaM5OWvrz84f5Y1
JOZCCBMth8r0+kvaJ+IT7Vv9QUukEsH9ad3ct/TDOWr01QjSiJpWpzyaOvDxmjVfFrynTh5wtmen
bNLPUjLan+DfPuhaJS5Rl0Rv7SDKkekl8A9vDLXk649oJzSDQIGoF0URiAJDmf5ozvQSbE/p9i4W
+XddJd9yLN4zvp4Exa6TQ9fA1hpe+HIB2myemtCbn7vGjj+PjVnsGUPfBhIMpuE4CBaDMiyCptcT
m+gQOp2tLzCPFfHNGPX4iXjUxcdrbAbPH8w20fyutbq/x8gzX9zBm96nKRXBHUzs7Y6VDVrZNQV9
izfJ6gZyo64eopQgXxd6+QGyRncGCYb3wf0dtDWMJBt68I6lw9fqMA5FV2H2wpZlg6GyHYm5dQ+I
+E97uffeQKuYKNP0QhG5sVy0QjGf8KISpyLL34y6orn1y3TWIjS47hAfQgVGv9ht/bgclo+1mf4d
6stwFJq+R5G9edrlcJjJSs6PNOCWk/41Z1lyqoqOulzs2V5OVWG1QWKa08OYLsIvB9UIRmwEjr/x
yX4ZdLWSJerzEPqH5eJak/awtHPxGIlR39l/t4cON04KXvwr1WDV1dWCxGpk2gvnINSn+UOsz+LU
OWl1iaA67Ax1uzUI2D2eAs4cL8P6sVWUNO5aczAupZLFRzMGwWP27R717XZCchR5pKk4Y8e+urFk
xRLMoTAuSDJC055zpImMqf6c9FTf73+h23cAwAobAwYB0NGbVDY19TzMEvQcZlzmfTfM1NO84PPS
FTjBoKOlfrs/3u02xPID+DymQnA0eH2ut2HH7s7tPjYpCOTDw1io4idmRqjRRTXqdCkKV8IHyqru
FGK2VlT2CbBT5etRX7oetoIi7MRFZF4AcsZHkHrDIddolleKoe7s+a0VpRYj4RQsKxCs66FKMjmh
lql5EahjBHHXZ18iYS/PS6rP/3ozJdude1Eeous3B6wZQROvAS8PfqnXA1peoSXoKcI21ZPmT/yD
HPG4pMjP+UZdYMBl6a1iPeRN4UgJSCUoTb36+/5X3Vhe2c8lSiKcINJdvUShPrZ5neD0toSa4iNp
VR/MLNROrptOD/eH2jiBVLdB/DPljcYuYmB0qaLCviwVNH9IcfZxYW1O90fZ+IhQY6RYHqqotyQ4
KKBWMXCNEq0Ih9acVZzH2uqPEEexBsknVFnvD7iaFp1YHjYpNkRHl4tlfeQdUAAlHaY8oLLiPlth
QZxpxnv53cYo0lFcGrYS1FKDuN4qeYME0dzm2IkDnH7RoqQ5LpW7R/JcnXE5F7TcCF1puNDFupmL
if9rDfQzMLWy95Hr0E79kv/lDNqCafhsEAlFICF2VnB1DF5HBRBDUkcNmT7uqorTd50Gy6LJg9FK
yj9SmliPQ2ikKa5WaeX5VSYkjbhPQI1rVmR8yFz6ab/zG2BFszclh2FdKlMMc554VPNgmFX3k4WV
+fspdBwcV8L0YCdL805RPOHbc1p8x0Gg/nJ/E20tPLkO7TySafJN+ee/vPF1Tut3qJoqoM2sHZp5
NH6Eji184rPuoCt6+Q5yGLfem0dFMhA8CwAoqhZrzsYyNlProUAeLJDNPkadqj8Ie2q/IiLsvkvr
7N8EDMb3+2NubGT2Fx17hybXbfVGq8q8W5oBX4JKGO9FpQg/VtT8cn+UjS0F/IAHGGM2FcT9qlKH
yDkAOaGUATp77k9XpGl2GsWY1RcimyY6FihnVf6AOSNeqZVnNae6DZtkp66+ulzlxgbHRmmfSJ82
1rq1NXau12tWXgWymPA9NIe/Z9SsUNDq9T/uz3drVV9Bh0SIXOTrVzLW6mXpkqIKRBh2Zy+PrPNi
TNnODb45H+6416eC0vLqEorbJG7MZimDNiX1pAXZ4KIZOmQqyhvhTq9L53D7cxwRtMT06/pAtBZS
i2UsisBxJv3raOQwQnuFs/vOViYZAevVYAdRGqf1kUKktWfWuHEgKc1QyQBRgmXv+k5Clw0kbdLV
wdJnSIajzh7kbt2fxsosjn2hE/FMnbET62x8RQAKjiE9WoBArlFWY1pFZZkOVTBGqnE2wr7yvWnc
82fZ+IqwYuiByD6+xKxeL61RDwq5flgGsZabfpbU9UNt6IhVK8qetN+6KiQ/I2NREJEGuvJzXo+V
5dTuVYXT3mLYPj0YTShaPxFG8SEfcSU/1wDPnyO7GebjUOtT9qzD2FNOzeyI8ZCqXrmnSLW1xCj8
Sk8eymFY/1z/oKmIo37RZiY/TOXfQh87yPC2toc62RyG9xOEFYU3WiPXw/RTmwninSrIRNt8jPDS
CBAOVI73T/2qMvO6uvz1IBJlH+SGbC+SXG8mD0Noa/AylPIoZtpHo+hT7dxF8fhozvGk+OmgpA+V
7hba6f7wG5P0TNIB6uFQkNiw15NE1BCSars0Aa0P4w/FqsZHzev3fF+29hB+XQTkUnyCMulqGDoN
I3lJ0QSRYqpfPKUJ39eN6uDhqLWHOjOVQ93FymEYlu6cd5p30LNJ/IEndbaTQm4cHHq0EKbpWSLq
tk4hk6lv9C6OmgAUSPky2Fb5jTKR8F0jGnZu2q2lBXNCtgqSgP/Kn/JLPJDWyTJpqS2Cnp7WaSgh
z7GH3tiClWAlgnGpAwXphMhvdRNAdw4VMuUsUJ1yrJDO9CxmM3oDZ5TnUz1Tim8/IMA17tnZ38yP
kYl0JDYBEvANWD4vCYVSATGQemX0yejgfUNP7XdoslujAB7iAaEYS1y5ekRCr+lKV8tSOGRO75fQ
HlGTFHtn/XaDMhkpiQL7FX+Emw1a5FFChBomQTQIzvhcQELwrabw6pchQ6Xzix53i/o4jnprnAd1
SKS+mVUqJzoAS4Z8qZemenD/bGo3dwM/SrZFJSGXBGUd24V12er4BaVBWc/GxLulEj7OZlTQG53Y
cCe1COegxkfV8WM39f42iH5DH36Ymj6FeHDQyOqyzFcbjZRpso32hzZDTjovIXb1bVNnJYJIWbLH
VLk5ZPxuVCDAoEMYJcRYfTOzH8p4SI0sQAVmekrtMgmmKg8/Nnnh7Ty3m0MRXICmRkLk5v5CHbi0
Cm/JAthI2WVpY92fqsy5oBX55f7X2BqJ+1nS3QGq0ii5Ps5RUQFhi7qUg4aJQmc0XZCHE56f0a6m
s67zd/1SVHg91NBdSeNkIYpb83qsoWmzyFPTLCDW1P+pTPpkUNcM74sCowvN2S4vfgq+wc80VTN8
LGHdur4W9eoPSG5NfhBNj8uOIOzp31n1YH3s8s5STpj2OdVhQtPyLzUMTc0f2sn4WrlDuPh6XoA2
HSNj3lOo3ly418o86KLbu18XIPlpuKeBM1b5AQxx6gu1EYeBxspOMrR1WZDCG1RbMW65IYNE0xiX
4JbTwEywu1j6OXkGuhWd7++ErVF4ssG5IVaF9+BqJwDI7bzccdLATj33mMbIHlXJbB/fPgonn7cZ
oAtiZqsns0WdjWJ+nwRWMVtHtLKNM7zD9u0rxg0O9kOCXSVr53qnJfBV4gp94mDM9OgDprXt0bL7
4u2XOKMQRwIol4Klq7nMij2WRh8xijo36DGG2dkMxz170I2NRh+EChjq8oRT6/ZPg50w1b+Mu6AU
s3Nyoqyt/HBy3dK3695Nd7bBxu3McEAniMiIodbve1bESDB2SxoAD5kvPUaQkEhyWHne4C3fJi1u
T4maGn+qebqXWckdtrofkIfCd+712rtRS2tjx5YFlTSovMY4NpiAKTCftMW4TK5avdPiafxaAnX7
r1My5x+hWv/c35tb41Ni4h+V5BghxutdY4dWVpaIeQdDWVTzmajPbWAP570b2F6WRe9SXTQfW+B3
/YkbqymPxuJme2rTN/kdabLHf3TiSqntv9q7ORZYRii6LIjVoXgwsA9QTtJW4VOnpeXnOEsT/VGY
7V6JeWObGZRqST+IJNllq9dNqdyxwu25COzRMuZD6JbC8hOq32BvoTG8/YEjieSikSUl8vZ1fGc4
oDEsPCArMaq6ry1m80m4IvpnMmZ7L6TbWNGrweS79EvImmH2aVnolgZOnxVPios/o9W12FymX5RU
/V5JVe/7O2lV6pUvHfIAtFo8YkgmuPqGfdKNwqvNLLDyJhv8LE/HP9qyAOpUTInqSiWlYtpzL9x4
XtEx5oqg0U9xYI10xb9IQfolzoLCFctHTywR0mPTfEHrzjhGdjmeh1xkxym1tQt+DsMB/ENzIn5s
/sLldI/+srXoPIzg0vHhABK1qnOxe5Kp1V0CCwsd/FYd+sfJc+vnPorTY0jeBFw8q+a3X/zyoiSs
pmTrED9df2p0nLLSVqosCLti+dhVAMBwK3f/evvnpRMDhVAKpNjr6B2JnmnsOgKZJXaVc6mE7RlF
AvG5AX3wKUNBf+fR3DqbnBGOJeeFo77aTnZHeN56CmtpUG8elqk6WVHvPih28VbTG7lz5bpp1EF5
dNbvszrZk1K7RRbYjW5h5DX9VZvacpg9SzvcX8SNeIORYGN51NdxFlxdAWmbKEoOaD+I+7R8Vh1l
fAypre2UWzeeM6koShQtWWXYsF9vCE9t2t4ZSbTMtFiG92XYRhineskiTklfpg12LZGhH71wEs5j
ibL0f/dnudb2klcBuh3cBAgiEVuts4bFbB2nXQjls9JFzBHkuIrGOloDKPw32fjd0BIn/1aKCvM2
l6L66CfKXETSvc2pvsxJint7itNqe1is1CxP5YLl3dmrPW14+9nhl3qQA3gDbvlP4IxLI244O21L
VpPlSfFEcWPn6Gx8dZrcbGJIDgQ065txCE2qv6Crg4T2/QOJDW48y1zv1EM27l+ZW7KJwa9TK119
dRSEykHKggbW2DiftHBO3rfWlPw5127+RUgR9J212xpQaiVRL3jtWK42swOiUYmLIQqUqhLHLkFL
s5ui+Z2rLD8Mmt+n+7vqNbRchUpE6vRGQbrKDH8Vetah2+hjNcRBV4jqI6LtMZr9qEJYR3re5Wdt
DIfqnRuqNlxBOp6XsV8GyvvmOD/a86JbZ6PPXGzaZMvtzzQtjAJcQBrPR9weBsNX5ywKD11aSguX
SdfAEmtGHJ1sLzEyqtquQR0Gjo/il0WqKRgDRhkCulKC55yrRXX2nFTBnjV0jc5vpjw1jvj5NHSt
wV8650abquTtdyQFcQIK3j/yy/WKVHpputBY0ZCZzfk0utmI9oBhHMOu3dNm3/rYdFWJxTnWskB1
fafk/JE0i4cfMHlzEGIN80fXVflPuIvqIckU/Xd2F7VMyiZoRvGwr7ZzCK/CLKJeuYxa7xyjyniJ
NJN802yHx2VR9qQPt84oDU9p/SEZg+u8ZikytQe8o1xCVW2PiWFFxxpfpJ2beeNRAyeNFJXsUN92
p1V0yCPh2cpF0zsVapfQntqiaT8hCJJ9vn9ctib061Dyg/4SAEIQQ53ZRUapNfLugPVH8eBUiFH9
xigwDSgKAJlAROl6FFx5pniQjJkobxo/oy7+QBcv3Rll40GTRkuv0m+SybyKBfIknnLNLKMgdAy8
GDJNOUEHT87QavXHwm7ih8jN1WOUc+fdn9/WtvdeUXkmnA20Qa/n16udDu+IE9ZPc3JoOfIP1ZBr
vpcx3XEorJ0AQe7q1R1H6dKD1yChZTeaQx60MPJQB8kyc1Y+mq3mnjPKf+c50sQBDZUc4uy8Bwjc
HBQDBNkVkj4Iq+XtaLbmqeXGwajpuIeOy3Dom9gKkKTBk6+yuotHTXXn9dg4Csg76QZlZ2ZseXL/
/rI/ndYWoaK06N24pfZSZ3ZHsuv0X5XBM873P+LmUPCoQOfyzHPEr4fC7MIe3Jz3t0wS99zbYe4X
ShG9YPP6z2+MRI4HhJwH2FoTmtLSK6yiRpHNtQSOeFqCgQINtqr4UfThuIc9XgNXZZwFwYcAj7PH
G3yjHzBFcd1lcRy0Xd8/m66SnR0zLwzfdSP7czui5neyimUpDmbYmj/NyhDPYimKvfbs//NDZPOL
w0JrUe6wXz5mVAtHVDlq5IkmjGOsieyhxpLvPOp1dYoHTyEHFANLoVXuAdUsbqWwb07/R9mZNFep
/H38FVHFPGyBk5PJDGpizIZSY2igmxma5tU/n/NfPcaUqbtxcbUuB2h+43f498N/51sFjeORo2DP
0YS5f/4IWD2tDjb02KdmQUqtjl6Uhz1oEjYBg5XwI3vA904VvSczSmYWbFbfNHuy075bdCi1Wqf5
Xt5tSwU9cRY/Z/DRHwlTvhPNOU3suZgiM7B+u3Xbun3osRa2ziuldQYzb7w0jW1f/PsJvntLlBEn
dVZwwW+ToFFDuAQS8u/WV9OaB+C1zk0DrStd58r7/u+Lvfu66IPQ3zmJnb1ddwmNaVnnwjgU0Lfw
O5o73lzhsAWpOyfXO33BByHnvSv+z071JNLoJ28X+r0fbeQWOOwwEdDJj321AGPAGehGWqHBKFCq
6CMT1/deHO0lK/wTKPQvCOrQWzRqcikv6qrmM1R+Akkg/Ogq70VwyjLqCiYPf8+xC7hFrPYoxcfW
WgBihF41HEcIa2eozM9XM1sITJE98ZHD4zsH5rRqRl8Txh9kpzdVYaIZLonW5lgGtXMpBO7cjaej
tAA28MHL+8to7FSXnYALp1UUrObw9Hb/X4xB9Xs3Sb1WF6solX10VTHjINjKYs8W7Y7WY6GDITzz
lKuq8zYMrCEr2glkjLsXQGPs2o6/2LFgj1o2XnfeLGp9kGqqw7M6KAL7g8LhvSfz/3/tm4g4WqaW
86TQFgE4kvtmRbxOz24a0cP+95oBDAW7JdTaHdLcm0vJqWZ/x46a+c++frW3vcu6ltWxZ03DLe7f
fj7N83L899d7erNvCpUTSYoKEmw13f6b5g/pZVwoR2qGqE3q+1k7WC9ajsiWxnOzOJRWjgaG/53X
Y+frkqj7f1/+nU8ZVM5JmIFZ4ykN/nkY1k6Es65LcRG6rdfm5ShZnMbBrNxjuWHMkRo7Wj7qgd4p
Q2kPAEFR6NKVvO3jFYJkADFxU0gst7rC73M6C7Ru0t2SDoeIEavT9CtQQfEfqTenRI8NNBg6PjGm
9G9vdyv7unHBYF5YfRHeYpXXs/ATTubWY/TBi33vyUK6QVnqBMZjLfLnk41MCFZPnXYhNZbnaTN4
zlGFjXsMeyaXpT3sH3wp7z1VuBR0RSdphL80l+tF1R4IwfpClGv5TU9ND+BqqA9j4JjospqWpEsJ
mckZ3bulPrj4/yZub85xdOorEAmkZODd/nm7weIUbLUHnuwi6gXiqOUPuYTHIXAXx+gAk+1uZd+5
liL3ZlpetiDCdtPRi9tbS0z6oRwtYLFN6U7tLZTTMcj60ikuI2+Zm/uiqOb7ZIzHT2jy2m7W93G/
n41x0LUffBHvJBroptCYiJDh3+P3bRSDXw9MR4a+3m4D0ztlumBBdfbvD++9yyTsTOhPWBj9NWWC
9tSgQCjFRYvt6XW8IKrU+tFHIqDvRE+kY5HM4Agym31bT4ZTsC+hDtVFH8B6yT0YKOhiWz0IOZ+x
8PO/78l95wjGJ9s7GBVQe/5awq2YPPXNaVlSeFNcnhVTv60pCC33S6V8vWSh6Nsy5ZjO7tG4pq9T
9DkTGNbTZuSzcoN6P+M+Kpmb2iwvHppve+Zv7ijPoy7if7ApCwX6JYmL6djt5XavoWboW98Wpf4y
h2HZZJiCrmO2DEVpXaJoO5Cx1kVe+eXS3sNs2ocPXuQ7jxgmHyI6QO8YsrwNZgihqCVaPEW13Ko9
K4ZVH73SF/3FUvPnBznqLVX7FMFiun+i18ku/K/Yuct2XvcKBGlRrU6coXMlnWxR9qjSNpDlkgl3
Vs9z5Tf9tQ113D72pVXrNCwjBkzgSqc4tfCHX5jPe+gy6l31Q/7vc/DeI4ERB66fmh4hjDdJpbUd
tW8rePu2jnn/dr+cWZuZ0kDK/6h1+b/HAWkU2Cc8MhDfby41+50QOLrIC4RSnTPE0OZfeAy22eLu
7et/vyvUo+F6nLar7Dn+jHDlabvdIwFzYc9dfGYaL8xndE6ysGm//vtK731G5CcAcoxnkdR9MyzR
RbM0+6TkBdOYZ1w440OC+mRqI5py7yd6zbByaXLt9PUHrcQ7Qel/7j+oNKFo/Fcxgl1qaauAp9l1
c3/wjIk+GcBf/31/e1KFYSqD0BeqIW+KXTn5sp3GieOBXdv53lj9QWz4fVmL85Gy+ynrvMlKXIp5
JJkJiNLbkq6a7UI5ds0NxaW4FEq32RjSkVWLcUhAlsig+HcP/3597xz/BAQEJwQ4wt9452I+GaCs
UGcqM06AoabiqnYwbOui6gMQyTsH5cQzxECJGuNvnZ25cpORaNxc6M1a94vERa73UhBM+2zwNtgd
e91t280K1DT8UpaxW3wUjt6pck7bGIIyCeZv2MNsRmWXnQ2Bx/arX4XFzP4ctZ36qxNKOaRTFKqv
iHUxqUX6rw4/W6aHaDNS8YbpEvjVrTtLPLdXFBmuwHjFEdV9WfqpLKDXHv79Xt45DDQ9LCbJiDCD
3w6Vqshfl7phm9ZTkh2Vu4VpZzf7eRd4eyYV9X1RbesHZO93XxEgTbpJ5ktsGf6MGnHfabuI1uZi
iaT33Uk6+WC6VtOX++JYT3NzrXi+pDc7uPj37b43TKLC4CsmHdMxv7000yPTYgbZXLiREV1aKajY
KUyVvc4kUuxDTqaREkER/K2zdW0cD5u72IOivQ7W53//mPe+CSgAJ+g4xSGLyj8fAyb29M5RIFGf
DIc4pb93n6rSH07WLfa8ffCm34ljsGQgyTCLPZU/p1/z/1pcumwlup4EBPQvguYwIcSIvlz+3++J
epdpxIm+9pcOUUm9wuBw4SrSie4B0XqpsE17KMmLH9zQe58ZxSgDbWjYp5HonzeE+2AzWHMIgy0o
muOkVFRl3iaib1ujhce+YGkf/uvNwcIFRwSeimKOyubPKyIKDGk/qdWFKxFvT2Mfd0OkF/s5SLt9
/9BX/O8bpBJm+8lgOSScvSWmtJisa6sgjsRrjKr40tVoSbcqaB4bOMD9ha+meMhmCIL9fdJpUaZF
kQAfN2NgmWNIIjbMh8u1OLQ6rMUhHHzdHobWnYsUG4rB/88vBMVipJlOVQfktrfdnTuha9Ii83kB
nXw8VMkWXCKn0p/zSTW3czLvH1wv4HH/mcgAlrOdBKMDdegvMw/wdD1zl66+KJAOzig7xqyOsXVo
vTU6//ebd/4eSZxGX6cBKcMoaB5v8jPKYfilObO8IKiYKRfLiiB7eJKlTlGRsL92tO3fCzkN3XGP
xmrJDHSNLYWjWpdwpYced+dZifAKVPp2iQ918gKIaVzSMdlseAyl1mUO1TXU+VprsvEHv/80n37z
rFiI/E9fE5goy9Q/j260o4EbDQCoqsgZ7wrGbT91QV0H1dPdw2wsAv83jWMCC0olRKAm8usvqmmU
uQ5biUaygE9TfVD0vHPAT4i8E5yewdtfWuU8zwWnuVOqdrr+q1NZYerpJDmsanUe+mX79u+H8M7l
TpN7Ai411t+a85Vlay3XSsKcox8RqJbfLPUOoCkJGer4e/0Ra+bv5MqnS1UMICB+BytT+4R4qwnA
/lRz9VkLMNmbbRvI+36MNahZzpE7rz+of/6O82CaEWTHloiClZ36n28aNkAHh61ZL/rGHg57PMmT
znT0QSI9fWJ/HyncsmhqqXLgz73dfIWqKuy1kcnFVI6eOAthsZQ3rYmCQ+IYS6RKW9rJtNii786s
u+kggm2KcmQTVpOq2FpfMGFp3RMtLXyat6C87Qsp1E0wTHipjQ5+7NewSuYp0+1mOtbMoyiB9Ljl
dCxMgdjZUM7bejfpVoZpteMznm1NIXEfXmw1ongfJT9GW1pP/hCoO0WWLRnjucVTXJZiT0NJWZUD
O7Red5TNTN7ua3fjqHL+Ycwm1XWyb9uvwFnXGmpEsLaZ18DryLgVIVMU99AMBDA2PZ4+YZFujEWD
s2EOhMn2JDLNHUpl8qvdquYpqt3uydn2ejwKV06PImaufXCqfd9TOWqNG9BSNM1vJGJEd7EwG7LS
OJFCp32Ap+sXXbQzBiJwIxv/qHXI6iSxFtP/KCuPGaExQ/DZsrv4Z6WTIThU1OH66OLM1iCj0Mzj
dWOxKr1W0KXKfAk22VwtyjL2FaBxz/u5yqSyUsSV9P6LiNagtjVIF7i6s7dFViVGflJuaJHxxrF3
7mRbDF9UYBXlCltkS+yXfRuS9txyB+19qr2O3SxWwJvtEpojq5XjBZ7aAFNf3FgsYQYOq92od73g
hc1CG17RwJtjY/ZhypaTV875xsRpPZfxKl9E4S5PLIypVBRwhofFRoL7fJP8gxSUpW7zejbulqKw
GGEcBOa+xwtP6CEDQFS+xm3v+Rl8x3pPl1bJ586UGnK3KjVLiyGOPyNs7EgQYUp8G4KiH6CYjfL7
jKKrzNx4oiY3JLsEjBvAvQPmI2pIQfM4e6p2CVRHjm0C5grG/EtRIr+WOQ5gD+D4pSlzcGqJzBn3
bo+FEc4NZcz8HRDR3B5EPzXjYZWlHtMRr7slDZH7l1mcIPWbjcE+vfKNB/kKvOLeTElbpZWZw2ur
XWKgdhGLR9U5jZPRiTRZXfThkq2JqO6taUT2N0BPeUkjf1iumjqWHWab3fhYDo28qgOvPVqt6n8a
L1TJ0W2M0+cTvhkySxAhvq/mLqxTq3XXLeP4NzU2iSi6pOMeRL+d1SuedpzyLrt6q7YDrBq8wVpb
ejKfbfLMtRgGF3JJ0/uXgnl1l9q9nq6WqjYgd6OyuHd2u3pKSKESWfWq/NI1Rf3VDob9WVj1tGdB
JRyT1W5R/sIJSVhp5a6yyhpYlmVqYUNm8qKJ2vi8d+bt0XMH7y7ppbekVVc2j1uzBw9J6S862wcT
3iwKZGkuqlj/6nzLuOmydswvxzjuBAyuxYP6P/U1At6RquxcdKtZ0qTbV4v/viSHOl7GAqeJrr5F
oLV0uLMqGup8mbpgyD0zVeYXtD0+5SmpApF37P/kuTUP/rViZXa7FyLJFQx1lEwwnTQpsEN/z9Ao
Xru8Y7mnUoV2X6bkpD9bXjhOuZm1e+uXnuSPoB1z1e+xyrZdByJTydI+Vc0oX7HN9aANt73D2zVl
NHMK2/ZuMLjaZ4Gplm+ilFOZDVup9hT/Ez6QddxmlKGDdvjZBJhepQXBTOUTDrXF2SzC8DG0a/06
hbF89Nql2Q5zuM5BlkyhuAt6KyyP4MkhApl2WMpcyDFYgGgxCMwp+BOHKqcsplSXlnv0p0aVZ17H
Eildy2n8tDWu3RDplH4oXJfhV+tTN6ddVHu/KrsqxcGMCEadNY2JGe2wffnu7W0t8phRGXatiMA9
TJYolkxVYfCN+d44H2qrHLsUXub+arHnPdHYtnhPd8cy3zDebscsKS11Pvo01ZkeGgexCXRZmzzk
zCSpY/XtHRy3+gmABRiwdZrXLU0Se34uy2LAPKnt7B/4RczfJFgLJAwmt3mWgQmHQ4msX5gmekb3
Maq4VlZX1YljAdssSOui6l91BYQoH4OwVod13aIoG2Jb3rrQAe4dWAlbNm9CzJiuCe8RJjczSLta
4v6hmO1wBpG2tj/2E8CEz9GxxsNetlgnuhFOg76jZjvH6W0eszgS22MPS4fSFMvaALenFovqBm1N
9FBwMXDSfXQRzmRoi8Zv2O57dIgtHYHBiSzgC+BUEVH1/d5cdHYRFMep60+Mv8iveCjuxsQ/C5rG
tbK2dx11qLXlPjIe6AbEXjUAvaXrvJdJJckn2EfQDSMDxyUdVLe0eFtKc+9ta38dNGKKUr8cATeR
Iptb447mwe+a/aGTA2cVobDwNS6o4w7dTjlN7Gjcy61u0HyVYxkPZ/6GbV2a9MtsgFUiB5patfLl
tTes/kVVLuJH2REWcEcUoslMvQ4Pk++J5qxeIbmsjPm7S6R49oH1jz9dbP3k/MB8sMYeo+f/sKD2
XhHmF7s8tGOkX/t195DUhtjDNFlNhEF76pJPkByKMjeLiY6O205D5hVB2GZofs6/g7aQQbr3thBn
tZkjxVdWJq+QuEcsZIkmVrp3ZMtMAQMUmLlWWIGyg1avSxWuO7WF6JhFd9I3qQOsYM6ccixl6ug2
uRWlQDTFNsGWGYm5Vep7Q/20ykX87npXr3kRqdgw1bbC+9KzO77/wPJbNk4yoMBA1RSAEom1GXjP
qb+00+0eu8uUGUrmz4UFHe5sIvZfLOFWJPmmCorjnkzkMis0SwycukL5FqoeWTcMi/Gb63fuDgin
bL6OZk/koe0AwKa4ScW3PXoDax5tBWeyc+dtOm9gq/32Wqu9a6wWQ51A+UpnZRz3TabrZN1y05yi
FlsMc7+VXRWe125dfUKqCvuKCbs+8BzBuN41OEiYo+kg+Z8RJey7GEf4jaLAMYduUX1yQwtf32Nv
Qe87+kOk8jYwQN2MdYJLkG8MEXkvZX+wK1vOaV/apB0c20SEII60q2vLKvsuncdO9pmGbEF+XLee
T5Ro/7vd5/oOuTS6f8cXeMbiSrK75/vcbi+Js5THKWyDhO9l3r52oemuhPHmr7atSINI7rN/aIdp
KNLOJcJm+EkonSrfJvlbTYNMShyBOwhHHX6Xcc0XZu+jd1nUKp65A0afaTESlDNH6h7/PEusXVq6
XfiJXq7a0ggB2z73a2+xD3vTuW62iYG4OHpbEOSAdIARSdQZXD6RJL4FBIQzR1SIokktbYqW4yes
6wlRCpX2w7Tyl9Wa3HaSvR15JsJVuNCJ1sd1ZmfI/kxSeNW4Bvzu3WCpYOZTxAKnVBiVysnlrBRm
aV7wv90KpJKF80WpvnywgiV5iiabJF9KYvpSY/N01EIU49mISybSRKHrjEyoe6vDxWYLLQ58a7FC
CdvuaU3stWdy1yzn+L6K9lxulfdVjYv06D+cykv70QXTmCyj057Zg+UD6A7AaORsNRA/tHVb3Prx
yVJZ+GyKwSIFSF3SYUnMOo0r9JlgVTOjQWYhA71BL1tSKwyan4vb7uN56wvrs1I2IkUTQPUH5wQQ
yYIRAbW0DoGPp6Aj3PNWWRv7OxRgsR7b9PIlqfrBzpo5Xp8n2ymvBV4yJmtGTw7n9MlOnUGpIJNY
NDsN5aHyb0a/aNkNxsK51MZy9FEBu5tSGevlKzIpAb/aDiRGXya0n5u+ri91WOgmayPESrN56Ldv
A6C9ORXOFGqMgL1ty8QyrnOKDEzR4ziuG3FwFgrxLGnpbHKOqtNmrJLGX6LxV9SKkiqqU7KMZX9y
LIAgVzQHkUxdZNNopVZXfR6qqptSpH/cX9DOA0qQpEWsOhp6ddB1yyHzMWrRKYIfw10JpLFLUR4o
fnqLMz/uvRq3fKP4aHlOp05gVJsa89U0M4PzeGvGtGBpCfpmGKovU70ntxAWyP97aEZ9NlEm+Wk9
JOWvefCKH6w9HZUF8WCvWVj4PZdFRvimY4/0MvoBFbaww88KwcAxba2xuSl7mwWsaYPtB4ZCKMMn
DjzozO/6SeeGyuunHzjjt5PCmHWmqUeerN1ZXlHtUw0c0iU+BWll5rShevmh5MrtuZNZmS7DA7gp
2MfoM9eS1S9atO1V9lJMLAQkR9RX/djQTayDTmvhE4SLLeAHa+0g2iLpMdTEiKnw5k8gGgI/a9pe
/sI8avzllwlZQ/oIvKWDmPYqn2vLf/IXerPM3yL9RENLICNggZOMCc/XTan8KjNOtYqcMq8/PR+F
pMi8S/McbOHQp9j30FsG7u49QxSl8rGqdd7yJkjkCH9p7Z6qotIvwaKActSK1ikFnGLdUrEHtK/L
IIvjOihHp8syb7xmGQzVAaP5CfICOMuZrLiZ76pChC6do9G2MhJ8fVlghkK0GRvz09JlddW521Tf
tw5QoM5S4aOAKN6c9dokkBG6PvGuEECv+jyeVHmMi3FucurOHgCLY9b+qFbkGdJtNF5JnV10LbAT
d6FzVr7LZ602mdlFeBoYq5I0jjPL+BvT3LhJtdkrekBmf/JwStrPu+VvcxoCDWpyYnRxsw1e9RqG
s1/nwWTJz6trV21+OtRXHV4qFO5DaA8ZvAIXS4c6YtA2zaDnNNXjl9iEy5hNWm92BiTEIv1ZzfLS
FDuctMTauyClyd3O2zoZnJTSanwoYxNvWVSjQJFa42j9kCSNn8UWds+NV+6oLstkIfYHXUBHHFJ1
Of7mxIS/3kqyWvbTNyOjoMJWZxujM/K++VLbXfUDmMxwj/6Seh7D3YmO2+oMM7qtPo3SFJqejKHa
pcvEriLCvwIOnCo6HJrjRvg/lmWcb7yK66YVjiAvW98oSde96wIdgdoj1ZCrg8weNn0n+bvPsrIS
6xgqx3wvlEo+F+tcJ3lhAbziSxhGMrPPAD/9H0UoFcAaLta62EVmycUDDhbvgZtr3VYPDbXvMVFx
8qz30CeOJ20dEO+QqU/7vkh+o/kzNCnF4DgekrHw5Rm6CHGdebEgoJpCq29Ujc61Rj99Sf0+cHBj
j5xpOuvsIf6xFbV59rU7XwbOSaMO61bzQrjmrMRzwAUTtbRESRCDZeowAniZTRDfLtE+7BnisdVP
6qPET01stZeQMuaIKcUC4oB5wFBciH5njjQN9q6PdaJrRvZ2TfYI9zFKaGg9dazpzLfzEY8xC1J8
YDkHMcnpE7gVY7JqjquOxDQwgmqtkrdfD8so08ltJenMMzq+snptPyxiXG6hfFMM7b4S1xTNtGtG
yLIFJTGtGFKvLgO7arc86kKQfjIVPfr7BxW45b2Nb8h567rdZ71Pk4WZBbYzaeHEW5frQkR9user
bhGIiOMqE8LwdSxQKhiXra45xL6QP/fVSZ5tax5rfPcSh4XssCdLusbGLdM+ZkieLUvvffXstXuu
52TD5HSMtWb4PPX2BX3joqlY9VhluNvZTiYYLJdpECO7Wvo9/Ua4DuLGthI5ZFR0wjqDmMi2Ax5k
8LkWodPm0l3Q0vUYcJnUd0IET+po615CuWLTV67RTq5P4umxqbfis968oshZMri/J+7mpklc+ISR
I+P7rZo3fqOqT2xkN3ougGSptKlpytKpYKid+mNS/piRcywz1Q09GaYU8XDo6dp/u56ORT73XUda
mVdvT4PegxbaASy+KTxFTh0Y0Exnzolhdznvw3pryVoJ8IBzcteH40KAtuydwUY0enNuMW1tD3vQ
WRwGNt5OaqvdveyWLvT5wUX4hJYLbLZYrure8h3xCXuQLWSit3XfIrNMfmaH1fZV127J8ypNeGmN
nRVdAj+OHRZLS7khcltG4SU+5ttrjzYbtg/g51573zCWKX0bOWsFHIV6ZZbLSx/oZUzN3LjXVGZm
OaoT1S9NKmY82db22+1IGfvcJuGCTg3L+IcEuzhBQz7VHXqQS/yMb538uuKtQKrYkEkFBxnTizV7
t94lSVcLOu3OdQ6+2lUIpSqyv7AQtMaLdqa3TpPCDW9kUHiXCA0nbhqv5fK8lYH6SQXnvnrKsAsQ
+AhjTtd7CPn0RdQIKrbdGY9FW9lXcEj7EWB10W15rMv+R+UtJmaFlpQTIg5JOB3mvRwfV2ZtLsV7
2fQHagFGi9GyVwhGKzG8SnuwJ3ZAhfq1jiXhUzKzjXMddxZf3r6pu6lxxCsIHXpsd1jWr7szbbfG
F/o758P7HGJC91Mw5WzSbQIdijRmMTwr9CI+lWVXuse9WcsfhooxzsbasAdMIpqxdG/c7lup1/b7
3jj209o6/ZcRraAnS01jeNTgB2/h60c/qqosemQRTVPnAxO4Nt8tZzuCSwNVSJHp/t5BgX+fEDF6
ku2mtgypIxpXKlX3RRnm/DlKUiFnbuEjWWKvQTjPdpqvoV8gn9e4BaASn/xvpwnSzElqlEzGLLC3
bTsmIxMWypZufmRx7d7XUdJ9WQLRXTlDFTXns7JtkTdog/iZJpls6Sw8GxcUF5/E1Gi//FpYgynZ
w7n1N50Ii7C5aSwcum4MfrdWZBinsvJ52qsFxU0hq95ntN3Y/YGdj77sQ71FoB6i+dEpXTEQ1Eov
OrZISMcp5xLIM3eH1IBZ7GsCEeGtKrqCzWvvrK9ACYkqthH4R7Jc6qwzntdp28cx/2r6aKNfmOly
Lrx+00FqOvaIaZ80W5xSeqzPA6yBNoX2EjOLq6llU8lWoE2HvvIxNpmJMKkCgF2xMlk4WF7pyt8T
Awbm2Y4NGHOcvPbMB1voZP6M6XpuxAgdF5oIoXGwJC3x3qOqkgYMCk3eMT0tgZJIebc0A5bVQquw
I+d2SZKV9TBeahd5N35ivda5wsD8kxxUEmaYNdmPxTaGrxPriy9tuVJjzA3ncwHpOzInDDqf8DRZ
CX59sv3mzoiVp1sVVQ/r4q3eA0Yu/ucBKFnfnsU9S+9v7Kyn38vgWsT4KV5wRj1O5LrgiB9A/6lx
k4V+ZlDjtVOB5zhHgG9VB7N2xfNC7LigMtzUWd2DochkOHcvflXU6KYXMh5TJNQZPWN1l9A6d+vy
MExaMGUlZovjGs3Lp2Se4YLjAr++ikGfOjYaxPvANP2dqZyoRelg9DTFf60+6d5x75p1s6vDAEGr
SuNuMq+1Cr2rTkTma9A7zTfFKQ1QOh70ndm88UdXD+Fjy6KdCVoV0m62Xr08SODW3XWEb85IRyQ1
beXgUjyvyqkZCa1rQC9BIK2Gm57p6uicyy721oYhTGACj9G+bbrZBs0UuSpkWDBO5YGtQBtR5dSG
yt0GGNwcxOgU9FyOV132+P/xn1ts1FIr3hw7H4mvD7XVeHcxk1PKDaA4vzVqoN+WZrKeRn6Lk7Zo
+Bv2QpMDPZFu/SWaPZ/1Ci2yl4E4qC9nZlp9Lqb+NAckytwgLCs7WFiuHg51wc9hq7GFl1AjWv/M
FtDYX6QDWzn1WX7PqM4VK5VMQkGJIhcdPcEBGNqMhlsRVsVNsPn2lq1GJV9aPWzDuYtUrzmuCpXX
03DB7s9dTRN3CFy1rQfpteW31gIny/hiZKSDjaIIMxvZ1zoXRuzzlR2WdXHYvD1K8rYN4zmtpj7S
eQcUI6YsmdvPMDZMzWLeDECxI82DaJJRf2EQ0U1ZnUg7fhG2DNgKxmK0L6fF2YM0InuKbOo9yrM5
LmTDx0SZfmQxhBnCtNA4DGE/qHxQajDMT6FuHDyntWkAq9JGjSsxADzOsIvdnDvccFagm+S4b64p
Yob/bXBSdex9T9mHUNXb4xotc5JrL5phMIesslIf8MV+y+sb3GwO2bjl8xr3VyRt9bSO2jtPajn8
ashg4nwFmducxdqo+iwchuRWrZNqcj4WRgi1Gw2CNiNskkPnwBZNqyWgQKwYsPdnp/ToXJS66qJP
NY3Cr0L6mNcNq/e9m4Xp8lo6bZtuqLN0WSLhqqA6tzuvQetT2aSMw+bw6ES9O9+ZoFr2J4Ye2/Rp
ZwQeHnzKGJEWUpe/YfGV5uiwulNXCssjWoJFROqxQ4PUPXMGpDByhoL+cAG0uC7P1mgU3Y1v+mJL
S71H7YVmnD7Sifo4hfNdUAQzja7MpfL8yXkibNHRJD0shCqt9LiEqazIwTebLavgzkoQPvFSKzHb
fIA8Kr9SVRXhhb2pbrzt3BNArIkD4+bK7vaXrmIU+GM5kTePMwdt5pO3WdyJynYOHiGvPlQlfL9s
nbFMJ+q2yjkb4nKhN+X8sEp1NCJuFdLBM/+yK/xL1KjC+So5Fd0P+IbE269aWsvEF0zwSRvaR57X
VE3bDdqrC6Gts+sRrV7peZ+ibQurS7pd1WTQI2oG6VoLlEMLMn746/84OpPlRpEtDD8REUAybgVI
sjyW7fK0IapcbUimBDIZn/5+upvedHS1SoLMc/5RBX4fn4Dy2yJpIg0/UvpFPGdwE/FbucUWWsBh
d7/F5un1uckDPWVqqeuYjuSZEVUPMLlJ6yjpnpZ+G5Z7AmYt52RVElLPok1FHTnnhp9VWKNNL3RO
bIOBCz02u7P864sKHKTOt3VheImdn5k/fL4DghvqowDENL/DkjPotO0dyyPfj/OobNxnSY9DgQmX
GB6ROMSLmDvX6uR56mcK9ojrme4cWhXHf1ws0ZLAPHXOk5UPkUjKqI+tJ48BriesYZ/mhzhfIihK
3v/ll6OmcbkHqw69D4dAkDDTq/ZgWtTmLpdqixZzzzvgmIQtsyen0/BCpJ7CJX+YZ+3b3w4895hG
Emj+RixN098A65IugP6eS8TgR9CcW1wW59E3fZn6gVz0yZ2QEx1wrmzuawM8pA9tvdiAOzZQejJs
au3uu1BzFzTssTpdxg6B+kp2TXtoSIJuDggl7FvbmStAJynGLXF7LzasRgSkXmKAt397v8Exo03X
JmNxzcWxGHKSAAvOi/muiweeIyjufU0No496qa7mCe4qSSzOOq2TlSoqpWs+5pRXcYYmIFiTXJn5
y6332UtijNH7gQfOBOeiCStz1PUesEXE9NVnbjd3Jhk9umtTTUPhluUkzLlpabxhe6+j1rUhK70p
ePV174SXGG6VJZFcw0RYHR+c5jvzexzWHIcLNdUqmTGZromm23lPZTPPlN+azZj1cs313tJ192SV
4apx+WsFO36a0hoX9RAvnf/MH84FqfjLvWmzaCfdzRQTbwGv/49NSj8QglRsZ0i+8t3Lr9cRzeKR
fWeXq70c+3hhsvAX5k0YO4sxrwyKtr9UheFerEtrD1IUIDvstwlFvyXAqIO40GHkvXist6jvKkPA
3QGwsu5YG/Jpf1ObPbQHihejHHqhg/lV8ZTnR3u2vf43RITmh5mrtrgFyEAFoKUxYMzwW0HWrCVC
RHRnGiq7aJz5DRi+LI77mpM2ilMiGNKe7h903n5k1oduCq17H3lFdAOcEPQHq7elc+uDffye5twH
LC0RhMGhaosTbIw7oDmv9mhIClEeJs0miMbXbtuD0DltXh5NWATtoZJsk5d+98kEphXQeQaZZcVo
m5FsPRN3IKntmOuv0nPUnqpll3nSBnuvqcpTnkyrDv3OZ9+2TL4Ceqo6hKLpmvOopLYf4xoP5bGd
28i+t8m74wSfgQzgNOFJmHqwBgg/Y4Qg1KfJl8CceBh3athHjbWnrBpAXgflr/UgcuTnv/xrIsd7
bcqyhAyeYWuzvsrZez2U1/5LH0h7TqeZgOF/lcmjAbKAc7RhPge/AZy1edAHmyXs5I1Alg+761Qy
tRC+isz4S2zOXeHp6RijDyxfpnEdGSdwxXXH1SJJvG/mTZ0X2phfW/Kob0cqrsfUlWaHVUTnkYrS
8bu7UFSqv+GWa1EarhKIRBoNUThKMdNeL2T7Ad6VB4kcorykFsafftrdBJKAgGbybvpiJJRpxgry
r+8d/bhAfn3gbV//j5vYEAHGbOIIVGy51AwBD7xS3BZtVLd54ZC6fWXlZAkxEq+EIEN6oS4Qx64j
OvCV7Bok6yFdhP9Vk173S8chuGTWIiNUIBx55OD30DYLr5v7jP5CKTtpa+Dv/1SzNNUJx2ndJiM8
dpi6XRjMx8GDpsdWtlrToA7hXtXUf9v2PPf3BbHiM3HFQDR3aF7lfAwqNXyZEW0UGNUkQRZjuyM+
g2jPnBOxoI5duzsG/Wbex3e2iXZ+HP24vMNVPBanctxmcVSAxKAEcw1vq+Pd6ZDZdCKnwK6uaR5f
TIS6JxgBBfVge+HBx5XWHlZLLPcSzj4+yYXDJHE0lGHit6u7Ua41ss1NlpbTsauH/mQQWxWJoKiq
vHMhzdo0n3AMnyMCslDhbl29pVQtT32i3M3ZU1P4akrgGLixuealgNf2JivZ/LC4X6kbIki9WyKQ
vbguHwwSTpRE5eTzF5POngXSMeK0xd34WXVj8TDjWkYLI/ncDoHA7XFnj3oryyF42PjcXRLn0cT2
XUj1vqyN+4cQhPrZ85v+q8idFuXFvHv701V5E907YgZ0RbukCbEB9O6p84vUflhIkP2Std+XB2Gi
RgOBWFTTFTqI99O+Wt1/juTFPjZrbrojPYi+f+JlNFHmluHcHEmOQCRl1Lb1J9cK6vUUoCjQiZZF
6B8xBOn8dZ5YltPR864XQmfsd/4wZ7wzDKzOHzpnY/+klOW4qSqXvTz2UaDj41ZRZvI85bP87VUe
r65UY/5ZR7EGwVg98QXdg46rIjbsxWwAhtlaLP7XWGAhOQwseHDFDC288hxMbxrMrUzychx+Fmp/
21TCDT2ACNbIagITPvmuOyJuiPy5OsKur7xJbpnbB1soid5ITXZHWGARgIy3dve7VGv8u9qC/gfV
sNfce5stES+3OB/cWTVtEqoSjM23ZY+nbeCTvRh/UOUZ6RbdhusMcv06hVfSgkl7+hUsw/bXQYvT
EjYZsbNGlhr+QdBV8o5SRC78PAi0dys2o/XHgl4yPOb0cnmnseR8ubgWEO+p2LWY0kGLGc2Mu7RY
UHMWmwpIab2ZZGheiOblEbWsoP9q8bL9XVBe/7JikpyTriBkhjeSNulztRIXkJbDTMtIv+e2d1Vn
CVpL0cR2p7yf5+fdzC379NgTCmNg6OPUjTa4o8JqDHBdKekK6HvWW8Qcy6bPCJmmJbXmwX7CYgRa
psphJFeUfbc8tqyD/6k5WiGnthAyeix49L7rbh2Lg3DX3QXFnNfhBtEfXwKDRH/QVIS0R1Eap0yD
1Xif7BdIBgDRtvZtUmbhBp9m7iSKaGG1D3hDFPnIvavLbAKEre5rVcm3cqmbOh1U7NhZHU6j+giH
vAv40QQsiqAl15xtx3gLyUKt/dfkC8IdxPj+jqRqmf9qY+2kKQxyMmeUQlQmhL5Pm3q00MaThm7t
P9rMw8u/hh5i7zAJ6LlksTUO4qazSoXCawzksfQqsmVjMvdI5xN9/7a4JF0fx2WkQZczqRYZ/2zg
TVjhOngdh+dZD61Z8KPK/cMpq7w7kfBL9hmyPc9kOQ8qsC9K+99VU9jh/RDkBVqFwjhFtpYGDN2O
reCyWVMPWFSGQwOHM14nVEIx/YQqOAQjBcZzwNXCzlEkQcB0N11DJUw6d1GxpmjfyhKZSQ+MNfeF
oT23j0AHHRVab1vXsknxdX3aVkSx7tRjI4PZh/5N17mEJkJraSOC4ISm6LPgV073qQnHs4Rc/7Nr
CXwWgh3PzHFFzaAhy+F1nmU836zl6vwX6DLIsxH8+1e1a0RGXJUlzoo+DK70ZDtl2LIDLCVr6aXw
if7rgJwmyLA05P+RRYg25xqi87QHblud4ry1wwvH51ynjNvC5YroBzZif7fRELHPl8eCsTE6+fzw
Pzbf18B8a0J5ahAqN3/0SFL+gZEDTvogw849QwsUF5zx1nSDqTSurzqYvU+CdmW/d4Egh2cVgKYf
3C4C5NNV5Ky3nJvVkvhxH2XR1Tt2MDAKztknuLU9sRiVuP2KumwuKJfrFVGmrzGmhyBtR57wrr53
EJi2vIGgHBmG/fzSjdt4Xxp+/uMeTPYL5Nn8HEci/nI7F9a71NyONvi0zcODUNH+kWNs1QcDsVmm
EEGOONbxCrkBCt+gCFsBwqdBjs/h4tlLSmvOiqVz6vroYBDOLQiX9eJmoO41pJ8jXfTjYPTytqbT
ZMQu55gCIh9c6yPshLLupGAQSOMBGjjx7Jq4Ord0rf0Xmg2QNzPkcZAuje3fN2jAyudNkW1U0WPd
6ilBlSLvG7M63aPYlxGST29lfBKWlNckfe082/gwCeezpLv+GmJVYB62e/Pfqky13K5gwOqRkWS7
ZhpEOfNwZyv7BPXKOOIFZnCfQKaUySw26Z7TNarelV5q7yBy1x9fd/Bfxqm6ABtmCF+td2cYrPlu
axzYuR1zif8A/NXMR9oEfO+3pZpdpMi6VqDjQIrouqUseDcQLZWpZrCVh3qpjMXX1MdPFQsa8DXE
qH1G0Bx/CtTf1dFMHs9NHDcrUkYhtu9pjjfuwHqAei5Q0vBQ5ab4sfoxnp+RjkO8etCq45NXRhsq
UsCi5WkX0/yFoLYekbSi3DsM8x60J88ghsoKE1uaVOdN60St4fy0T5U7M8jm6tMwCBX4T5T1ufUW
w2Lju7iaYtHOy2uED8R8B4DCSMm9xWCOUXu/vuwUh9hPBsAIyYQ7ed5wlsvMBVWgiPvlhpvngYP4
8XvnNPafIR7DN4FSf7ruecNnWzRV/OLmFeJxd2+r+G6x+6J5WndxRawiGQ0nF9ktGl/BbZX0LmTv
r12CLN2N4zDEd04fwi94Zq5ffHymwYNlJrc6MQHlbubWECk0FcWzBc5l5SObbVDI9a7ywaOyZQrm
75irdk502fcc1VrZHUWwA6t+7jga7J/8t8cKTWJ7CGQ/Ib/o2ISfNgAklZL11eUHJo2W7tZ+b+YD
stiRdEwq6cDu12uaAXvXzNTS7/Qejwxj14a6PTdJOG4KKEy5k0gKvneiq6ZhUUwXQdQnNgfudYTF
N5iqDe4bYB8N5SXnFYyTTYJhJvXQRor5pR+6hBhkPmEU9/b4s6+VcMurPnrasjF2fTdxgMU/Zb00
ywEPqHCzKSxD716Pit/R04Q335NrgYS6j91evzZgtPtxo6Pk+jTGgHI4M6om2QPdNUcPqcqGFJPt
piLJA00U9zWX4Bz4H04P0JQw6TrtqbZ0P94ucy1fnbFvdTLrarPSaUWlCyMr0Cx74NePOw0c1pGy
81ZkXV8U/WVxhqq89aJ+ZlIVMxpNvhrmz04u20NHaAIRX0OjSFddK1WxdOpOM3rH2wU/SNV84HgO
zySGTs+DKJEPrUPf/1n8sPmBi4xeaacBEp/cHPk9Baj3ru3Xjw3O56elU2bMVpgKFJ7T5j43DMJw
3tDdz97MJQSnSQQSs9EymiRvXOTP9qTn49JpEd8BUzphOkWl/uJtGLhKgQCgxp2FVgfFFPrZRvOM
WWIbkcNthR/9FGvsFlkldb0mCON0f47LQfy0FvLWLGgQVbBI0rlHdO5Q9QF8dL3+nbAAvK+aO+LK
aQf66O1DbT86G+d8Ao3hjjdCTvl+qpGsf6KSwgThbm306tB8PD72iPQMkFXoLOAsUa4ep2jjkNbR
TIzdvEb+n1LWVXgC6oAtU4WWFxFuMaYGEuybM5e6QXoaFnYW+uHYZmhaEc9pPJi3O5PlhtKOgMFL
68TOL2W0OuedQtDkDjl/qU0uOYOMsr1LFLacsmJU+nNuLdc+hmXF+c7eziHLh2RJqmUTDH8cLpTf
axnoMSmJxxGZ7ZciOreSAT/DDeX1TDmdTzZUXqgQ30uPsqwKlvZ7baLpfdusYbpYob3c1KaYvefI
7NHmQSzL/Z/dL9h6vM6FCljIEvscUef7tzsHV4rAvOpw5fZDfNwnn/0L7HYt26NjrY7EwrBMT6Vl
df9I/GAf3mx7/FKyqdQRqRZ65WqegfZV1yuf+byz36lO0+UrPpzlNxsKnro12uJ027k3UU0IG3fN
yD28Mar/pepwWVNLTRxkFGQjz7JFhPy5ZcV8qNBc/iZUALrNG8rhO0SrZg5RHfe3oVC0aEf5BJij
91reAn3w/JB4u+okKl3/i+Lw6m2TkQwPGsKkPIwbMg+813KfD15TSnRYV/LwLqJ7Zs2cXDNXhsZB
KY7pGinHIiwXBEVvpH8ZkjRevb0t4C3QSXyHE27nm3BednzU9h6Mx9BFKJ7k9iqGk2BMy6+8fiyT
GSIjG6yS6YsEe/UteRHLi+mwrQEmum6TWovggJ0s5Y1czIy0d20LpYGSf0BbgqIQAX3nshBkjY4s
nfVxsT6QnLQEf3e+SXJWmBjt2z70WlxS1eTOx1LGk8iCRWz1uQlXb+D78jkjmr0xOH7mcpUpaw35
9YeVQVLTeQIXAkjfqy+ytzB98VMImcKNXgVHvR3/tXuUVweU44182G3dDJkVRGi7mEg8jy/X6zib
u2HOp+OIWUafIwvQHSp3RzU7GgeMWaN91SmNIipGcbMh8ZWM3xj3CmrEMhK9XaQtpXmow6W/D0Oj
izQsTRHeBWJz/oqV7GKY1XnxTgBL63bSMl76P7UOtZvIGY385aoW61NqMcBAgPiiOQ2sApcXo0UU
nbWzVNX9Pjjqm+V4e+Y8q+UJJ428t3Qw9adlLaR/i0g8fiWeSn53ZtoIOUPl7CEL7kbqv1QnS1ZK
IrwPbThzNaOq6iRbCbLTBLMBdiTo2wKQSbEmHklMo85vkIKrGSGev1OqPRvvCWOVI4+5a6o7Yph3
k2lG3fpBs2Ecu0mQuxVbw8hpSQXiDyU+XnVBeDh/xF4uHzw2jTVFjmj+KwI7/OgFtquHKF5Gdd5H
2/wKm1XUnzYIxP57L+alPUdmKwzPKC6StAuHOWZEqEN9UxUhdwuHn/N7dUi9TRqv4ZRj2OfY5Qac
yBVla9Kk0Tqdd7KWybNSvArdMwC2/FHWbH33yPjY6ybYRKSDU/vHajsmxNChu+AMZxTIzC+bmvGp
WsuMZtUr5RUJiUCJafZuBFHo0sFGpou3XdReVjuh5YPa7+Hfbi0h75wZpxDTy1Dv6drhMs2aUKIn
nIlhE+fAQkFyqqbd/QwnFFWpgzC7OdlBmP8NFj7qOOUTiUfwcY+4RpBaTSuymGsaDloe03abufHB
vo91sK0DigeepRZDXDe+l9VsudA81wTCUfjLehrAPgcOhTb6g4dY/EJe4f7lVJ+Dq5aqLo6AjUP5
4pT21KPt5442v8p6UTA4qEzzrGrXbeH68WV9dtzCZc4ONpZLZO6dSi3g8Q81lN50EhurFpxWodr7
0qVEBW9frqYnu/R7nc7DNt/Vc92hN0UcyeokYALvMV4oG1ms3CH/W9HTLOkZOa1nywHePoCwOme3
bwIbndeKuwfThq5SAoG6W7/qBu+RzolyPAbWFYbRcyyf+EDdFzpjvp/DDk/GvLY5JZACTcv9i8hX
SI9pnw0yXyLtccUsatOXKlRxm8U2CrUavx1afMLKoxNnnD2frRIBK+KIWHM6Apa/IlDfmJ/9wS3u
i3HqzMMS7/uEDzLcUS/Y2CGgLgyeFz1htT+B6efhMx+qA7/FupMnS26L37mC2E16R7LuhmUZ54jx
Og7juEQyuNkTtvMZ+cBd7lp+eOwwPdzWNQ/9r9AmOenMno5Anx0LEV0wOFb+0dTrBB7aqeXHR4iw
37B2jevJguYVF+TyDJpBV4sjUveGB6mS9f2knAV1Khr5V9xTqL94TlXzzPAZfyN5rPENh8U0JFi6
XDZWAkLL12Aoiz/ojMLt2BPl6bNJ0M2HY8sL3ePQ/n/tJClP8N6BuX+7Sz8uB/S01T0Y0SgvND20
M3lctf5Z3RKUGzAI3f9AaCAP0NDxa0sG9/1o+1O/XxSvcpE2npRPsmgrHBohr/Ibt3OHFwBlQHFf
opaOLgjLpUinGjsqYklo3DTfzHDbNqLKExC86H0gdKo+4R1kkpnauupvwtGpy4vjSkW7JsUQGHSg
mEjPpPocbDaH907GxtP9+6Jq3jLXrQi1JC6NGgS/s43JQLuj5hGhLmn7wbrhTtncvnikOk5x687N
mkECeHnWVgsQd2+J6De96gpFyrAt+T0vGRKL6zL3YheeM52bPWJyycOIIyLwMSoFmH2jVDuaqz8W
vQrupjXEdhACA3D4Okt4v9TB/iFHH72cBpSPk1bksG5xbbPTuNW8PbX8f/hWcCpIXuCeTaR2w04m
NvIBPxM0byxZK/AFZp3jgVCoAlzvMI0orZKgcL36hBynjo6ujFrvtFqQpWRydePJjiTy2kFvQp69
IJfecZaluOrH/OrRmCVXaNzqoH/c21F2v3h/VXCTO9ay3mCkAC5uvOmxDHHSJqovZwSjfInM4sRX
uXbvTPckBK3RJe7H7qHYMLTfxBupI8hf6p0dQm4R6pe8+tlxuo430JusT0BSsbSfWsuP+gMRa7XH
01btTdqa0lfpCI36V7dQ+VmoLTUmQwiGxIi1F780voD1z2AEHJlkYquzHHFIcOpn2K5zP48hkyP1
CD+CKxKPR0g/U2oHbtWd5smblyfjqDrA3Ndsb+FCjj//i6CNMCyI8TZSa2GfbIPu9TDtBfQEkQ8c
7F2BXxEcauDmaWukMIe1Dhw+aF7BewDONciVbSv4F5dhMSaFu5YyicZtcLKWSOubNeb4TFBbEnPq
724wcn+to/6t52IP4KloV1IMTYzWYzFtv3WdR78KKB6H0QFJf2p7hk5vB2ESemdVYnvuiG/G1dH4
ejn4eTj8gQqBto+7WLDDeiVSQ74cCWbBXFifEZM7deaKcAeqCSZPwoJhKs6IzynCozMC/t9sSGkA
rTrkp4xgta0BA5HXpUO4SCupas3dlpP86N2sO4Lys7+20T84B8xYwEFVkYl1WEW2q3b7zVsMnYgZ
cztEzqack+jIoiVQYfZeB/SH6k7Fy2YuxeDPb7zg14a+eSqyNlbqnzBi+0GuK3GQDdaGJixieA4m
FJ9cGhH+p74Cb7djZWC8MdXFJ2vV+5isRZ7v2SgE+xOP+5NCI/UDiR6naACvXiSQ6fFj3+a94sMF
zMIL6wbWkrkYHiGpBsbDFc3LDZP7EjGXj2N0UPnOqSdiIh4SrDedyijx8NG/DJxG6VoSC39gqN3e
59g3L2Jw9Ofahtu5IaZIXgZw6tuQpLSriXXBfNNQpIKONyT/H0wrr+4GNHAfbjlGHaOlcnpk2Bzc
PPLhsGZkWuUgmtSthOdosaI63USJNSheSN4oI8QOpx6hH5EO1hChSIiK7omisOGTuNvyWW619elM
HcROG3Kb3JGN1YgMoHL2E4Tv0V1YrRhJaNzxEELZlPqJOkQg0ebucr6SoFB7iO7B1VHY3Wtv7f/a
1B8v2bR6BBEQqIBnPIxUEZxW+jtiEEEkR89mC2IWPO6eA8tS/KbR4kl8M/kUEDOU+68+auYKisZd
X8N2H94Dr6Z2Sjiq/GM49dasAX/+O1govg6IjIv1RCq9/YdHguRQ1hSbvShc1kcCJrxrYt7ue/SI
jHWd6XjS+omelxFRtdid72DYO7YReLguVSFp2mmxh/2LJP1HZEM/FU+SCKl/XOZhkFpTs7ks0o5A
Wds1zd8Opm5Fgj6E7DX74qGyEzWU1jgr5ES7YJjfezyraGOj2j+HLstZUqK7BzxyyWA+BCP5FInr
lDAa3lrEZFRI4owMBM10qgs151zzS/BBE/uCv0W0/mMRFuxCThWLjzkPXfc0qXD9VcmmaG4DhCs/
QTjLD231vMst79b/IdJ9Skm8a8OEaKTyLVSqms+D3PFrhEUYn61YuMsD/jB6vuZ4ndBTulJslyhA
dcrwOIOGqJoO00Nt1uBzW1ZkAusUm/xUQ0vfOpj25LGnPcVmNNJX2BhDpHfarX27mwazTDcuFrw4
DWqWVhyHSxzewpLqlpdw4FNYkwKIxqdZ1XCgZEqkvmOq/qErciIueHrt3zWnRXdCskXXkyXqTT/X
wVQ91Xrbvx3cDjerg6vyypNTSG9mNRS0xm/+jjkpArCO8yB2E69nCrjpgsGzkaJYZM55sqyLk082
A6S876kiXT3myxOIfOl8rXpdXpU3W/qIqTG4303RjqeASIhPObFZAK/27TOCzm45LD5fHI8BSQUJ
NyZpG0se7M+qmfztAJCwod4dLXLYCidAzTJZGysP2/5WnAswysy1Vxj+SraOx+AyD/+MG7EkGKQF
5mCWYPXYdvb8Vzu1wjoKDATfdtOI4MZbXPHftPd+C7QS2E/5XrdI7lU0fVwrpBGLYPxnVPC62L/s
CC2peic15LEjuwopM2TSdNn62d+PmM27pwgAnFuDBNI/CwZ6QPPI13/ioC2tmwl47WXAn1AdsETL
B4OKuIID6r0nByicp2wTcAHupmR+j/9Q4vOsx/hRO02znvBlUsLrXhkZFDTDi+UYgCm7c+My800z
8PpYo5ke46VYi2xbGqrENMnv6szxxMQVtw6FvjyODdVBa1Q3PE8hWSKyQztSFrBjnEQmEqfe9Xz0
O/9HiNqrMxRsg2sq2fB33/pqnXniWlRMDE4lTAwZLhPSQAfO6m89lvFjxfVGOgwXyVeAvWu8yDIv
3MxaQ/AHAIlFZCEZIzLFehs+u/nuIHkXfdlSVzGGT6YcOOX1xJBntQPuWCJx0O0BXEDIHeATCpHu
dd6Dr7l9eLThpdA4daXwkwnuBfzRttUzQxqD3KJsB6ub5pg67b7YHhuHM/Qwb9Boi1/J6wg9gjfv
c1CBjClZJnJFB3yYc8qUbkVvN/pqR2GU/MtOE4YkgvjuI98zd4nv2zSG4afffnnkcb3natCEL5QC
Hf4uOUGOpHaZ8WKzwTwXS1hjw/d7iUQIQ9V8UBVy9HtgB4CwQmnvLY/q/MkUe35vw9Tkt54K9jAh
c8NasjhenPawb06w3faFR37aauz2h/bB/tMqp/xtQzy639Qkcv1AfkgKzTokEAdQxZlU8KEEG3Py
uL0jHppDV3hz+Zc8ozI8ESpHWeK2NVvA+kMswo0V9sNjXg4OCHzA4pX5I1QfP0PZ4WPyg1ycQwsR
PX78YEfNOA4jHISKnNTr2iGpKRv0z9BiUBWoY6o89fYwQryG0pnujbqZumc8D9PTVk3zL9EqzTGN
oF2jxi/X99G77if4R+YLWQzIxqK6DZdbzrjcfuFpxEgRbKKbkaz5vpMVOWAJRlD0awcW02vwvm2W
2zxa0Ur6lk9aJuRdmwRR4djFoaZi6b8Bhv0qWcNpfAC0nz8nJ0IBzp4yPpemR7JPGs6tQiXlZ/kG
BUduU4EfLReF/FcMk7OmSMaJfrlmZriHHclHfvTBXQyBASJ+93O3fCOqXb3Uq+TFkV5nzlugbBsa
pvRuMegU7qHioSH6n3mnyvxakCqxSTs+qbgSd7CypqONG5j7sZsaNDkA1f6riaNZH/pJjLwIyH9y
4ISCG9NjfNQPey6H+FAQVuUn2umuLu6CuSazCqf6CHQ17McBomV64qOuzyOXE8H81hCDoAa+MNmO
3QA9JXdXwNflw3C23q7fiHyC/WmaqP/W8RyOB6cIIq6KZsK5gYgDzYg3GpSAxbUcIalE3srTaK8o
fQjFoboDNEjoB3eP5StQf+A/8CA2ZIa6wZRnzuBzpwH+Q50XE2prQEt/KDK7XkiE4T+dh4z4Y3IL
qnAnCg8/IyH/fLd4roCPAF6JdgirdJwXUx01kbYlC1Y5P7jubF9DBKLyft+FFb0Uube9tteXEXii
YsvtVRy82ihAiDfw+/q2GKNGkLAT648Z0nM9tXjsH1ouBOrUOmphC2gnxdUwLV+GaOj/SEzw7jyr
9Yg2CqM8SgoPEfUFJ5tNgnOv1hvSifzLOFK5eMDYgipiZ7LieWXP978cANF3B4UmYxOaIwBN7Jvh
S+A2os/mcQ5IuuFCTjQmoxuCKObhxL8r64NeVsw3jRv0dipwFrXHyJu2ryZcQLb3uYyL1GUDbr8A
ZaMMi+8V0hEjczPrnSXOCAqnyyxmcCQrGnzmktCP/8CeuQ0mfKe83g+kQ+OXaBbxShKb/bJqt/m2
eE4+dbuq+9IrtqttJOcE9fOt+8aob18dyg5wWUyI3X9la1FmB/8SrIeN++s25knfbhuvbZ6suqr9
ZEcXXB38EKnBB8kYBW43eohxpxHPDG6/sylyz0A2p2btl+e1qnbzrKDr8E3Fo3lrwSSRhtID+4HC
YolOyMfEgAqo46SkFDL0D8PA4nlebGXpL4hxu0v+R9p57ciNBG32hX4CzKS/Lc926pZpaXRD9Egj
eu/59HuoBXbVLKII7WIuZoABOotkmsiIL84n+7AsHshr5Hc58dV0rpDFyGOg+gotDUi4gPSkQ/BC
HCK/C98j+swmZCNoths0cJMalQ04HZwfdiV1pZy0slZE52lyRjrKsoTguTBVhzkXZDphMhvgcEq5
wrEL5LUoPiBzjZ9opqmih75IDKRAaoroKva1DLVwpPtHg1xyQQjZzXXQEgrjCxQ0WtcNEdqZi0rG
1Pbosrw3CFx+9Fy0RhWdsMKQ2bGSTo8o05blEwbOZbkTocqvptFGyjtpI/9GpW0n50SkSXBHgjQn
bsOeqEOVVY/qt8YulJ/cxjPebp9bL6OZ6kgvx6gyd2Aj2/BTifTrpPnD2B4TOXDjn2RXI4DVvPyE
qi56FpCOQEXleTE9hWWpYTtLqw0GcKhv/fTpf1AGmkoTNr1r2l1wB56zsB47GXrObrLGQRz+R3pa
pSOKTd3J63DKEmlWZCB39Cw59lCBhxMqdDXnT02IEvKoGC9FNWbWMWk5scaWD0fjRNxv0D1XQKIm
AQ54Teiu3FHm//8HGpfi50ihp2hdgNHqXhi5hi4E/a7knrkFh55BmwsQJ5AQcqwmKEr+WYBEo5kW
SkdP67ZgEg4e0KNjaEr7aQQOsydDZH1XvIn7hEMcSE0b7VlONE4jYKRt0DfXQJGWhnU8ZSELW6YF
ElRhSpMuU1u3tqbm1MLDBJMddufb0M0VBqZpAYezpTa7OmgLHKXik8YduYa4rVd94gP6XzUU5nNt
UXHJH3CJKhMasm8PKlbfMgB8gZ4Z86Clp0lGC2TvkXR0+64Tz8gY7LMuhbLXKciciLogF6GvOaa1
OR2KPi53mJs6+6LPt0x516YW2K7/80NmJukfUwvaUmVVJi+5S1Poe8isbFuE97SLdhsWraufE7kG
hlAz2P2K8GoOZmLpVeua1I/Pmq0ZTybYuA1m9eoolm7xtjQNYdvic3boU1qBQtSVuLOSndKNS95X
xvH291udNH+MsiBja41vosIaWregKdrFocI/2lSHvkLiyu6iCiElMV+3sR5WPhWWPyompkK18BVe
PBoG8g6JRr11LXiIR6MYm6c27j3gbbT93X6+lbeIFhRVjYlcCVr9AoDeAltCDxK1LkZ1kv7ZxrRP
SCUpnv/tOJLZoGq43whQtMvNJsjYzhGxMPuiWnvKJ4lUdBr8jTlxzdVlFMJITbfokbwizgJrRBdu
MPM8cIsnOy/lF88ZlOFuCiPpkgf05IY1+/z932+i+FFhKcneZQGQX851idWJBY+odgkR2tfA4Jqh
REl8HDLTB6k8s/5jM4f+5km5Ab79bdSxGNvCNMExYY7jt2rN3/bPFU3VhUawcHKbTjGFGyP0Bb2k
Kw4X4CKTudtZ6A7dqiUeu1AVMEuuKcK4a1u6E06x6pTcqzx6iqnRw20xEmtM97REeMYlo50WEUEK
B5RKq+34d6llUIUvkHfvElry0yN2UChkU5gnKAWTSf9sVZNWbGyf19MTyjUHg45iRse7ZuE+KJwk
D8NQjm5gx+ZnQFHoGKZAfbk9Oa/X2zzKPF/YoTFHWqy3KlZinZrGSKkKzECg9A3NhYF0+2Kqz7eH
Wn0gx3RsRwehCJbp/TdTaVWdbN9iKPyyj7FOZnaWDm6s6rUHwuQCBznN1E0S7e9HASDlVJWjYzKI
mGg/1gbog4lLHT0LW26DKwuAzKZKbpVbj0VV7v1QaJsz+hbtwfW5IOW7JO3hQ7X9jDQCYCiDBzCr
wVvvtMhuZaKMwcbGMv/9xSKwGV7oFi2r1AUWGxjZ1Cht9XJwSZcopBBT6rV5j0yPjMN9WarRwdTy
LRPylfdrkwE0cCpjm8G5+f1DF14RRlZTjW6khFh6mH1ytKq2P2pgb/7+UzLU7JOg4+CBkeT7oXwz
AiIfMzcjffimy6Glu4tar6np6cZIq2/yj5EWk6YpFRAybTq6DUHoR7Rb5lPm5COtMbJzSygn1GRt
83R7PawO6lBN1DDSUYk43j8e/XBcoG0aOmrEG/+yYvwfacHlxc6keExFK99GKq//3h507fPpnHk6
L1W31SUvnLY1n6JO3Ls+PS53ZUqPlaLT8UCKutp4qWtD2abU0eI5QkIkfP98sKe5ovbF4PY6UPBe
L2k+Crv/2qF3Nk6ilTeJeEI1KHtwFuBB9X6kctTzrBNm70Z11zxDEdVOI+YhXyjtlg+25yNfDNUf
t1/k6phYBdFzxhmIMvP9mOFIRlHM5dEOWXBK1bdO7hMQ84dwAJwEI0AF/zOiJtcvtwe+Pug1ITgP
8KNVzdng4/3AaOGyGC5SyaFnBLRPU2xP8MD4madt/p8GpMTf+I7X+zYD6qrBOYvRh7k0zapYeH0g
6xKWvVJzZ4Qll8ZhvfEN10chpCV4luzdi9ki6gy649CUbpoPyEccZPsvTmTKjYe5npQ8DF60Nker
vP5sgtSp3nlN5VY9PDPUO/V0Nskn9ocAevGv259qZTBzPr1x5QLpa9iLT0V1a7TKMGhcgDvKfYP9
4CkYvPRpVIstw6V5ir8/CzQQnERDpphNFZbOXE5vGBQUvNotirpsfsJr5hYl2zF5AlCIarqj+Njd
0eTjPeNglHDTFRz1tx935RMCQWL5cbZjBre8lkCAnLyYlKpreEH7oDYtchf6jV5vj7L2UolWHG5z
+AcZy1PPDqcce6m8dYNUBidvSt/o3E2Plo7a+PZIKyttXtuYfVtcXuXyeSgu9IEYrMo1o0k9t4Pt
R+SwgUFTc+7aM8jV5u8tp7kTYuSrcgXi6FueCUWOmYIGmsBVK2V45jSAKmROzr2kMfd0++l+B5CL
KcMBzrnDkp71q/MO90cMTadfgA4GKJJO72d6NxvWVVTMac/Z0VWh39VGlf9Ha2z/hhmBPLIPqp8l
mO+N/WzlezJhpMSCRCNuW55IKJsHWcpZt4Cm9zPsWsqUdlgrlzFFXn/7mVe+qKMBHGY7wxWJY/D9
I1tWmphtGLZuiLrrXukL44tXtikNfzWJIjCQeMQc/nZIHQE5W6eOQAUjocUegFIny5Iwql0sJiA5
GOaR2mt9UMGe77OejvXbw12vQYbDhBFzFZUyorWIZKaedFfQ2JUbiKB1AV7kZ4Vn3Rjl+psxCmHv
bFimkqtbvMcEXbHu9V7lho0zPYHbsc+J7yCunlEvtx9oORRfSrVMcnWcPCauWYtzQSl1yP2tQgG9
6sq7OtdqlKpWfvKN8G8Dlt9Dsdg1G+agc2XZSAEGFVmVqC5OItmFoOUbjYP93JXlb7y/5VdajjTP
0z+WngDgEMdNjkFFUPSnvvXMg66A77j96pZnwjwKLTQq13TBrWt5P+miUXBStMIVRCMQVw3zVdMc
yyVmt45dI6IjVEjnEc+U+jjAONxYbCsPiVOXxtoWxClcxd4/ZIxVMt5FICMloou7TLHbSzg3G9x+
yOWS5iEJhywELzQ62iRy3o8CzMvUQ3YWN4sNetNT+lBDMJ74yISourGD+Utnn3m8/x2jSOYkbTjv
x2snhWjIU1SXwqDa7dMpjr5VlQWP7vZzrcx73hxxkI1KRr06CTrUPqOSmZLuFTxc6ZqOJhhLDYlc
emzgG2wMt/KxUJ7yAkmHObSDLQ4DIy/RjdN/wLXZoAmpjKIHPq7l3n4obX47f545vD02eq4dUrUw
wltuHLIxIy6zqPBY8bXzGuZZQIJDz+vPZaGgAbNxdwvJqfjBKdPrEfeLUkqO2wlKJvrVTu4VPxQA
T+zWCk++o1YX5rao95XtoHAup2DEBYFtlbZ06nkveZU1ygGgjvk8odUhdZMomn4y+zh0/gHMPEJD
KWSH/pp+AklRDKOTu8FT43YPQSYL9rj0qGjHUXyOG+fv2ge2cWoTKjUPi4TF+4k0+BLuDNRSN1Dt
yJ3oN9xFSpKTTKDZ7PZrX1kjpE157Vi5r6SSogiQBTz5CWxW0H21cLBxaUfrD63eFv8NY7fhtjyf
MYuPrFE60Fgoc35keWGwq77NJpXhsOmDKzT56S+MJu0vPk4Ve+C38gNsD5yfU/xKbj/o7+DvamiD
qwo3FtKgy9M2TfyoLkvkVuR2feO+yPTwG3oI52On2MbstWrDtAta/8PUKuU3mbblCV2/+bn0cvm1
h4TwoSNleLz9q1a+9O/8Lwp1XspVuj4dhPDDWMcGlQbti1819R3cj/wLCrpo4wWsD0Vpi+qrOef1
3k8qR59AGSgmX7pRYUbmFWodI8wecwWByf/DU81ZekkSiP19cTCnnSzxVee0BGRC7xKQ7OaQKEHw
kY7z5vn2WCsTWJvvTyYpbh2j6cVjlSMhSFTbk4s+YIpffWK7LwNigsc2AQr0Q8pR2Ti8Vkekk3HO
PGn8azFioKShL+JsckVfWPTYg5RE9YbTS+uTh038LWfqZTqBjZFzUjOoEhC1Xd3f6k4prDJuRjcO
fHkYJF2PXYGSCnlGilLU/6E6mvmXkffvMZmTbMREPJQfF5MlQMeZ+gYbcGblHxGH0M+JBPic90n4
/znUfPz8EfA0OfVrv7NHd5J2FB4zzAde0hht0E5JVDluTM3Vl2lgLWuZGp6Gy5gAVLBpB8hAXKfu
xX0P4P/c6knyaxbPX/ypKF7h4hYbc3Rt6Um6uHRq2JSVlkfbLMor+pZspUHT0dMAYPDcFFUIDoke
7tvLYW2DJW1vM5hum9ZylUd1RZ935gy06UuKFH5eXmhTFLRLxpC/eqIfbLFwKUWAu5Gl2Rp5XjZ/
fkfgp5EyZjwkysR9mVqon5wRqOiQORd9EO3PLqjRFFRmnm0MLdbGnmu4LDasbe3lsVIaRUcBPuar
dlWVc5I3XoeicQy7A5jgyN5jNRIMh4xrUb83kRi7I32tEQh+z7mDo2WLnUoDQLC3M90HcU13NHS1
cfDsXWWUNWZFk+zpi+7h/hxvf7C1uUEWiOCHuoR+FYmnQeqJEdyZWyZ2cuodxTqADkiIHlV7Y+6v
bVwEFKokjmPfWt6X1A7Es95Pk9tV5Xjy86C+YJeTH1R/nB6CIB/Ptx9tba2BCqQMSJBvkOp9PyOQ
A2u+D/zV7RzPkSe91dpHtC2e/9xpubTd1JupEiKum4+3B/5dL1qe9ShGaD/gqCdSXoxs+pxzKoAL
N1cGWcCWCPW3ysEFxm2s0q7OOjoI+4RTVxwe+yoOoBuUtL+gsxyMbz3YhOwDXSexBC0f0s7k5Xpv
H4oxBBVvgxeITzW93+olL7voSwoJbWbleEVLA0dQ+Xdo8KcvUdmpaJRGw0RCinpN/974tGPv6Ulq
fkzNNMGLsJEIHeieKT+PfWShaLbLAVV+C/HuHmqOhm/Q7RezMgPI1sIIczhNiLIX2/oQZbVJz+5A
KN/OGLNCJMp9FAf9d+S2UXKq2zYsT38/prBIkZHnJ+W/jLsKPCWCrlHIwOf01h/KIhuZduwMRwSv
nqBZtSPp8f8yJhVo3XA0UrqLAKTyyQ4PFWOOuuXxEQSC5oa94WQow/CpU52NCTefUYv5huCCo1LV
SL9T13g/0wEUap0HhN71U7wbdl6Djc3eANy9JZxZWVI6uWmDK5JpEhcsPqADIZbGs3RwdWgPAYQJ
VSiwfVLcSmG1xmD+g2l6iOoxerv9Rle2KV0HsUz8zL8oCr9/wqmPalM1qO1JMOPYQ5jh6Byx7NG6
YycNuVG+XJunzFFh6ALcDfm496Pp6QCzlkYqt2ymFrZRAwhUDxU5HKxmgldiAjDf2IdXjhBKGAZT
lMsrSZ7FlLHzwG+0oJxQJEHVfGziuT3YDGITyWP6ZirKo5VZ2rDP7MbbOLPn2bGcPZRL5/BfGHgC
L4aGhpapNddTlz2lvLD5J8e0QaBX2Xrk4iirX0xsqw5ZFSnTrujKauNtr31b0+FyjVGBRu5uMXtJ
AacE54JdoclebKyEXAwP/p1wYTnfnkRibSQLhvic+3GIv+b//0eMEAuoWplf8l0Jk+SHIDJIqtJ4
oGQHKD1URHbOlBaPmtXSG4znS/a9rMvsgkjLflXTTEOFSGfjv6yC0rwL0a00Lmhl8ki3f+fKcua4
wjVEl0RRpMfe/0w0Ko3lpMPk6gG9m7JtIIHXdCFvjDIv1sV3p1+G7nryimS5l1GLIgUOgmAhXcGp
n5y9Lm2Le2TX/l2LPxCNyl1fafTViOjewogT2pOfTf+Qx81xJx1iWlsQ0Gdn1QoR/Vs0FP+sVZTd
kJSlhsnJJK1mD1EMmh+8HlpMuGJi9eWlI+0ekeNE1r+mUgO1BQmtynvuh8l4sesS02VTt+IekGlq
QQkumpGPFMYFAP6GzfqhG8fo30EPihc99P1fsjDT5uD1wqd718OAbY9ZKUY1kPKrOw0qnX9IFXPM
cMjp5Z2m1mn2z+03eSUn5Lpikr0X802QWuTyEpgAjAWW4Btco9tQ/iAqKPr/WmA/X+mvDupnVa91
7rxhZ/b3ZTtADM34MMGeRNr4y0Iknm4cQCsTnYw+S4n8HEHpsppgCwCXSSl0V8tRve98Q3zhlq8/
4z04fLr98Ct7JXdC6l0291Eefd7Y/lhTqlNlfV4YeGsq7C2g3JoSlE5k4THsN/SNfqTMEPz9hYY0
CjlIZDQMudws/SmUIeh/DRpEapoXwgYnPPUSD5pvoy6srWrbvN4WC8VGFWQA0Jtv+ssQIqhHiouT
0NxUo4dbo2vhXJlYAEBeT78i3+5PqVq83H6tK+cB84nksalTyxBLsRBXR6trskCnqm2hPwV0JLEW
t9P+uSodoueyI03lT/E9LdD+luB5ZQPCkB6xI9IdtmRn8U37dKLnHr9FVKkQuml1Ap8FUv3vtzkO
cpSBVEppJFkq5foQ75R4zEw3bo0eb0oLm+1AbPndrywFe1YEzZJNSvjLrHjUGI6nE5C5A/j7gwPL
C6u1RjlqOZXD29/sqm7JPsAd0ABV5TiCtze/1z/WAjp8OnexaHarzqK73EyNB91uwmOoGNPFGq2R
THHafNPbTjsEih0dJnxPNt7qynqcFSd8ORK3/JLFbzDpQYApFVmuQdvR1yQyGqDmwjvldm98xSfc
3yoMrz01omJ9zutJxLH2/Iv+eGq7TsyCZh9zjnYzDO0N2mWmjBZNxygO1JLw7Ruxx4n7AQqrH/aY
M07Wxoa3+tQ2UT4hIj9muVziUR2HIFEt0JyOforpyt3jlgOvCknBIdesaOvKv7JEHJWktWTPn/Xb
Cw0kje+JGXmt5dLzFNkAQpwYUq2eHRobaxOr0Gfbazv8iPABcJSt1tjak+8fjajadaR8D/Dn7XMI
g+b19iRc+2HkPXV8pCSUGHURPIgcBH2vKgZr19Y/WoS4O6Pt/I3nX9kSedP/d5TFDmEASMIMPcTu
Igb1yrH3HV96+XXo9bcOAPBd3TfaRpj6u9Cz2IY5aKhYU9mlkcZZzGzQ9ITsNqdsUaWtsisspa1O
eTYU2KHgCLxrsHGhTycBGvAhg2dBr1IBYOhRRjCFH2K16f4B1jpecLnxun/CRNHxe5AZAJ4RUgqQ
EJRaIBZp1/X3Vd/HHz2zx80olp25Jz86d8sryfBKDUfBAdH3awN3PqO2DiGKlXMQNzDYNKx/6TgE
449lTBUJ74AzieF9tL0BXVKuzXlFHym+f6h72A5Adg19q4S7uiA1Un30o9LgoOry/YK0gGPBka5N
UmH56JyiiODtXJWWGlxEjOfrrq50R9mJMbQuwmxHAAwS9SsNWYFnnm9Px5Xtdy7tMBtpIUGMvVgn
TtiK2fXFdCcqDcfI9LFHiyTmXk6qbuwBK0cmQ5EZn6Xmc8Xw/WPHRkybkS05tfww+BnT4wS3uMCf
0K/GRxrfhksLh+COkr6xFUrzl5czc1Y1kD5jU6D4uhg5Bf0ZjZPp1hPwt8yQ3V4fwq1a2dqrpAbK
LZEoC9uvxfwHvzjGoW0Zbj8NmCX6ImVni7SvgGq//P1HY2ejpcFGLkUE+f55cMvAI0ZLOZkd/J7j
OMzfkNxqj2GDnOL2UGsbCbliDKXnYJVC4PuhlAzCYFEwP9LB0u58Qyk/m2kqH0Iu3Q9yALdumdVG
bLX2Ih1uV+RnWBxsge/H9COgaxFupK6l+a11VAjC0n1odMURvkq0cTlYH4x7AWpsgla5WIx65ZQp
9j2GG+Jmzs6Qz/xyEV1APOkbC+B6KK6tKgEjDXmEx9piGo5haMR6x6bsyGS6L6sRXLVnTJ+KKdjK
5c6v6P2Mn2/IGqYUJHQJNRZDwXuI2VSl4Rr02dMdzSGfAj083Z4c5vWSFvM2hkZ3Fp5dJe+cLvAC
2Uaa2/tG6ZwHqhbyxWjzPrjH+DlLsOVz2vt5Xv3MsKmAXsyxCiysjj9jYah+dnR0hfsqjUqwVSKS
lM3BtVlgX/FSw2uhbkR1iLzGfh0sk95zEcjs10Rvw6euQJ9/8nJTJ0M5eN4PM6GXcacYgf+FTrE8
fbChodm7qCX3uKPJQhF7u/PMH0kbG9o5BBL4wzJgLUDJVoz/cOrVflQY933AV9X+t4Gum++5wnYj
femywPiwtOpz4BSt9ZleM1Jc8TSV3cd6SKLsPsah4WXKjD4+eV0x/cRBsUovXg68/zD2SILAaZby
c093PBqkEpXvHmVXJk7k5HB+0ZOs13Y+mIAfSewF3TEfowZSCAHzY1woJiZ6admod/gwwgQUaqru
WmvGqSem1pobx/jKZZnCO0e4NV8YyXAsFkTYqCquCbHmEgXj0AjmyvH/VcuA0xCDaqE/doXWo6OI
IwwtA9NJ4HFKq3/myBJfJ7twqo2I6XdIvJjMCGe4Rgoms7CW18mu6XpokSqFiTT4ZOPGDOYjAkgG
z3qoHu3Rao74O4O+iChd5YruHAI9iEAOaRo1JgV4EFnlz7envphfw/JHkSinM4u7BAXYxR48pTlY
ySSXrp6MbQw2xFayhzCDx8Fsc/yv1oSG5TJkIUSWGvB5tE8ddVLu6M1pkru0SIfopIcpHpUbP2ze
kZc/jKIygT4ib1KVix9G+Qud6ZiDqwryvINK5hXRMRn70nkcHbV9mxQnHnddHdv5Hpyjih8AhSy8
VnR8xF5l2gzqRYH1pB00nHILsBBN80Z5fvxQhKL7efvXruxTEl2PPauqiT6WtyEDc08sUSuNYnmq
fopxLB32owbIceOtONcvhQQ8ymKkv4xmLo6xrqURyw5UzVX7zPkn6XwMHBBxftAIVWHbYFeTgnju
ARANdQL0qMRKQWwIA66PUk4XVP/AR0gfohXkN/5xD1Po/QYTVLIn8x+f+KQ2tNhUghuBGO+Dth2d
S4IscuMqsPaKOQio6iCOF+if3w8bFlCc6mYi+TV1EgveNLrj4iA3FunK2SZ1DTkABlsadezFC/YS
OvnpSdFdqgDYxENNcX60TuG/6Ciko9NfzxouGoSSJKTpPVtuUUT13ZABxXbzIjXcEUOQl6mJ/I28
98qL4/JokeOl9orYYfFIZW9nEQRdzSWs9O88FcQNzVzl0+1nmf/KYrmi3ECtJx1SvdwI3n+ebGos
T+vL3s1Cz3N+Ob004wN9BTr0y5oF+JhRs94Yc2Um6vQy0GhMcHBdD88mc7CtnPYvUWr1916d1Sng
RnYWmJ1DATvwYcxx8rv9oNr8JIsnxajAIPlB/wkJu3mN/jH/aw3b6nDQOreLsTR5TGWJVg40P7UT
5EzVM68HJyusRpsZIOtT44b4ZRx9ow6KGRJPb05fBDiHhGkaiYMPUdH/MNBd/KUPJ+pcs1Dj0UrK
DN+COCjE58An5Nkhxp89l2M23DcNc5X4n4Kj6k1pApFfYjaMGiGXDK1Tn8SAYlOia/9jYnepuQvy
7ebMtXfPnEKXSfpH5cu/fwtW4GiWXjaNG0Xa+MnD0AWjEMCCyFkaeRrIX2ONIsr+4+23vzLN5tIc
an3qc/Tdzuv3j5cfZCUANx39uqCJ6jnxoZ/DBbL2tLzaL2xWzcaGO+8qy49NjpJaJBfcuUn0/Xik
wFoCaITk2KoaL30m6h+Au4I91ATAo1Uz/UBoU+6hP2Ub82xl2XK3ZA8yuDrwphfTzChkXXgVNdBW
r8GgARk7G74xnG+/T7HyQhmBVTTvDjDDFhF2OdlRXxYmPWphC7KkMTy1vpiRkK5Z9KbPhM3jaYdZ
kaIcEjBE071RMyc+tZiQxjsclb3mZ+VjEHBio+uAm8lKovvJlf6LxI5a3/i9K9OO3ZK62ty7dN1Q
hL0I3sVVRBEP3APlYbN4HpME+H7XaHG7CysvcfOhSZzD7fe0Ni5bNHoCJM9SLkUlRaQBjgHy7yq5
VVyStglf9CrHE7iLxQeOyRogaxW+3h505dv8zo2T+ZvbI5f1/a4bIKrP/YOaPRUQElXcnezOPg5t
/urhMeXeHm5lxuHzR3GW81WlKr1Y0lUWq3qHdaVb1y3oD6tzsGHQi2RLnrEWmlODnaNNmgwcNor3
i2oySsqBmFi6Blro6dD7WviWkWGa0b7ZiC1yUOmugN/bIdWIw08qvHV57vTSwPhc6uPb7ede+bYW
IY3GZyJ4Q3z4/ucMXqbAk1VrN8RiEzvvJLReCubxuWllfh+DGZNHkQT53yda5kiRZaHN3/aq3jPF
sRpSkqCjsAME7nm4JyaxX186woLj7UdciRtBL5P/4G5LomV59RidkbtqWNRuPgVib/im2JWV6uzV
KGxOg1Z4Z+GpzSlkLZ0CzPQ+3x5+JVUomFRUk9hLyVEsBR3RhLY9lEXjgs6YvIO0WpBEGTYFzyGw
arrULUBYKJWY7UctTHSyrJHwv6oB5N+NHX0lwrOIIYlg6RdEjbDYVwdu2aAe6dwZ4nY8mGh0zJ2u
DG11qLu82qqxryxhdnA6GFhXSNGWxyT3XaRbTU1vV5+j2GuC9sI1q905eOgcQORnG9fetaez2CBJ
ZvC1iZTfz+UAZ7ZCc6LGBdRM03ZZaXgJDdno/4MnRy0/3P6uK6cjRVmuZxxUTK3laBT0CyiKVUM3
WdvsW0UA5TdE7raRUE7WACF4EJbxUkKD2tiPDcmDvD+YSbfMYTOPOddoF58ReUvk5QkNRHT4xSzV
jlAdo4c2nXakMVRKYLSOPE2J3X9yogAjxVy3x6/Av5X+gIbPI8tu25559KfJtiFBFyqWUbbXA9Dr
mxqTh6kcwt2Ih4I4QIMqqmPdJ8Drah+xzNmO82GmqE8QQX3NE79SB+8ZmI7+aO0sr7A+iaJWkt0E
y+zJa4XxK7aEEpyMgaqBq5Ez+Zz7HiTgrspahB51+8npAVCcHBo1wAA2hqLx8UbMKTurdzqof2aM
mBczsoNBVyJ0ncDrf+UBgDuXpr3G2uP7YmSHCtaktxdmiFPczkiBLu/9MjCNjWl2/eFZymg5SZcJ
7mRLhYsZjTT6gWJzYWcX+qcZxOD8wl6rDc7w0VGTBGlFr0nEfuvtCNnklvRt/QcQF5G2UMWVxK/0
AyzdLIXz2NSb6ONUo62BUlyXjz7R3JmaUfSEuKP+MNJR+u32rL9e08RLc8mD+INNbVmTC2tqbVOs
TTCXORNUC86oipHcrgeichp7wqLb412vaQIOgkBeNdcdaDPv13QSW0GJ2w99BnqdHUMI5kejUv9r
urbf3x7p+iR8P9K86P6IrgcpsxDXCtVtMEI/NoPTYsDUAcHnTDzJAAsgYxjL8+1Br8MOBmUV24J4
nlTUIgJtopF+9IDHkx5J1D7U7LtuiKuN4IYS8fWOQRT9O2dN/fZq48/SsW/In8xV8yjrX7UO3O13
p8xj7a2waKq4V/VA9me6zTBTb8IKvrgH5xpMfAJj8ajX0ildQpWYlBTitWhXmGMzHTDjlVj+5ulk
7DTRFOUuwRhsBugVRXQfOQlJcd+Mixb+DtraAxtNW7p1oSfdM7HFJOH/293PQvfojA3CsoE9HXiT
Av5fYI9ZxoPVHcqgZm8VtWggfyceHsM+bnYdXTSj1j4rgUUUiqg7GD4jCVK+mGEEG9NP/Na/Nzob
UzlM5v1fnmnF1kEvoNUeyjak8qibQb2besiD+wnz6+hM3r94oqIdJsc5uzSBbQnNDzq1kgDsSJP9
yAkST7rhiRcb8ftzxY+/l72Dc6kf+CpulZiE1YdpIhUBjzuKygcamg0SzzDfX0Uj7Hgf4EE28HiN
fOobMUXf6gl7uh2Z8YZMu0cswPGYVsV3O2rt6t8myUmKgvxygnsDcuD4NKlK9NqMY+AdyrLu8xPI
U+fcyUxrfmCKE34CHJrGZ9OEDn2xMe7Kn9WcJfMjIydQ8bxK4WPLaNYouZpJfoLlD8ur7tsoORZD
0ebPUUlr2l4dDDt8kzXp0bvarjhaFF6MthdpJaEaGlnnXAD/e6HL4oUeMmG3QRd50QCfjysx3mER
a9v7LKAF70PSIMtCF51hImHj+eH9YxaRedc0Eh8vkuOk9zXSvd8Uo6o7UuIiHj4nUyGdg033i/bB
CyO9ONL1kMZ7C36z/dr7CAgfphIV4asJgzt/8+NYETtpVc1Fq+Cvke5XrWGnR1BCH5TG8/vdMLRE
VxMla/2+mkI9uvhpXnGfqlGS74ACKwIn7NEM8dyeyvoEMJFTL7EragBqZGjF164Orf5rbSi13CWl
lG9+qQX1fR5meH/4dQDQaGD/VS8jbqEDbiJzOOc0Wv7BMEy2SZovLfWEJYUK0NEE0DukiHwPfIis
OjRk4kMAtKbQo2NT4ZOOGm9K7tQc7+P9VBjyO9Z6HlRdDPRQyybN+IKNFt56to8plQO2WeM/zeEx
T+OxBK2ZBe0+RmDxr+dVJrmhOI2K+8x2hp9ObYWcUX3BZydRNWCJHliG4loNrQq7BI/WEJdRYpxj
gi+EueMGgR0fR7NM9nVnNwJDbVv7tzLQQRyp/FDhxz8U5lIaNHV68GWlhodsUML0ItJWpMjVPHD9
YeFErznmxfcmfm4UxW0veVGNxjSOdoRW/Y6+nm68KxwR1idrsjyXPTjuP3CTCB/xGlHzc9KbTbXH
tpuFZQUjxcUhGFP/QRVNr12SRO0/JZCXftD8jquungAg3U+G2QaHvu98zHMKJYL6aFZtvPdqIKFn
/Aamx7Gyy3veGi+dCjalrJISVLobbTUTxylyMHlEjGK2r4PaVNZP2j1aLGjrFrsvzgUPs+pKcvaO
Rjab5iEJoY2LI+tnhruH+DFItXsdwiZ7FokUXwzaZPxzGCSh2w91Kg5jjrUZusWyqs78Cc3tbG5e
u7wyKNkACtoKXlfqMeQq5wrmfL92rtKvdlwYYZSEtus1oV8SzQX2SU+l/qYDkPsU66P2vTCM5LEq
tOoxDH37VPvS7HdWZQTf/S4bvCOOoDDqsRkQG3fSlRgDZBCAAZr+5XWpXzFDaQ+tQqu655V7pn1x
GhxnuM/UarxXu8z4+5MfACALj+w3Gmk5/54/Tv7Gx9CuKXgXEffClwofjWHHKZZcPOZysMtC0/k8
5l77+tdnP/pRwYXUIJd4VZbHYwhEbjxargOU4sAltXvwqNudbo9yffvlFZK8Q/dOnkssSwct4uTG
8YTlKonmJDsuhR520lGvPWX4zL9WZZDd60bRPeAp2H+cqqn8cfsHrERwAK5MEh6S3hBtmYKH4RfJ
puLtYh7THGoNHWLhI5EdcMe63B5qbeJoaBAJjef77VJ0oNKSqg6t5FlJju08DLu5knEogJl3ngQt
UFsXseuoak7AmyQPARBcRW8yqmtsCzTLFTJ4032zvJsSx/yYeJO68WQrcaLDUqWUizqF7NR8Jfhj
ilIilzHbCdo7P+BylPTiyej68ePt93cdAoOLoH6BVydtVZBh3o/ijaYsOzHY7v/i7Lx25Da2NfxE
BJjDLdnsnu4J0oxGVrghJFlizmQxPP35qIsDD5toYrY3jG3YhqtJVq1a4Q9GK8n3SRJK+IxGFi+x
q+6YCJTeoLJ7bi96vT+giy8Y+YUYsVAz3i5qzhifp4KGnoprEoKMmDowQDYApQvF/1+WYmbLDmGG
tz4LmHbUgTw0tLkm3OrRgtTcSDemU54E0c6xu/5gtJyAKjET5WxfAW8x9YojEjv7XEcA7BdA+iNZ
b73Tg7je8KzCKAB5GsB6dFnevrs5A1yTDLp1JpIHsg9oM8xcLTQs7KAkDNcRs0St+/0v0QGBT7eU
bjS3yNs15aTlNGDhhqCpuuRUnALF4yKWPLOrh51a+zp6AVs20RdFHgjZyPVIsm3bqMNFxzj3i2WB
ixxMGN0NGLQDfR2AMx/GUbPxFyezw10XFOCBid/Y7Jzzvw2VVcPlL0KG+5J9yrjt7TPnllUi5mWb
56G2Q8nDysl4Yk5r6B6zCecVQkLyB0qggTsjyPHKXUgbjdc2Q2Hi9AFU0WWcYFVHNGCl8mQGYlAO
ogqT9CjsHpMHDJ0b+xA6ZtV8HPJO7SkoprD4FEpQOB6neUaeBX7hYr5FRxW3A1RxBg94gn0WczMx
AkpS7Rdgll7did7X+5g+B2pbhBwHBssadleXYp7QwbLOXV0kdxFunvezXPQ7L/j6M6M8Ar2Ovgqk
xav36zixqByJQFqi//zST036DVvOsnI1tVM07DSt6FLkeCK4alOXJ3zi6i+3d/VfOa+3n1gDn0Iw
ZwJOQ2ENuZDbOGkCVP3O2mAV6gHciVl8GtKq6e/tghapB7Tayb2MEulVYGfaYhslYw8Ncz/uvkVo
yg6HTsKS6g5CG35hMvqt9X2dDJbmT9KASZGCn+QeLfr68/BNGDzTh1zmwOvzkc2WVLFpdJoWyuzH
iZLjJIaBxu2XsxGil92M6BN9L4798iv+c/sMOH46TewY52JxXO5ShgRuFbPD5zpT93SLlrO0+hAa
Gn1ETdrGC63g7WIJ/itdKEOMkKiJvd4Zp69iHqwEs5Vo+qiTpNZeH1nyQ6x1u7IWG+9T4wkZzMh0
S3ilbxfXZBFqqQnOvrZo24WTmXrdZOxdDhvkZbCdSKbBl0XwAXT722XQRGmtpu7tM2q13SN8PB5v
wjD9uVUlNOmoSyaJxprcqTVVOocC9ktKVZAWkjZA9JdDBXN7c/4BiQtgG53XkFNSJkrpIrDQ5fjo
zAX2IfT0M99Ok+ZSdUC7PUxT48eaWTpA5LRvvpmCjANvqcjuxcHi9pd9yHjOL1vpUNvCG1d7cnKq
fMo/VSo99Htw4tbmAqVbTCOcd8eaRQp/aWgCQKclto6yIg/4m4l9tvs28zGv1u40YDjvv78Qf2QG
wsVC91RdJTmlIwdmOFJdxPDyvbGzUpwGCnyV6mnv9traTTCaEBWT/+p7rJqXQs24RXG1JD9s5QM9
cOMQkazvdPe2Tud/V1k9EA29pNb1lNemxjOonSo/hmMgXhMMhXaW2kgQyUKR1Vhg2GQeqy8UDHFW
pWFkn3tZGbBenjCYJHbjcklv6MGpGdZDlbd2MsSNLAcGE8dxgbjb6prEFMwd9mMKzUs9woTGyObh
KA94RTJQGP0GJ6WPt8Pd1mdjrGNhI8b+uoIF5nIzCn0YrHPKu3yacdf2AJ/ZO6nN1rtcRnBEVlI3
9vHbGOBkIIZigSAbHUjnW4nBt4NlJ30VPM8uVTtIZwykxJ6u+MZmgWKnL1Q7ktKrC8OmxZc1ZBLn
bMTqI66k8IzJG15xTmTvZNsbn43ozSCOIhf62bqaILqD0ytkB7WpqKDmTA31l6RJ4xNTnuwRSmW+
A87bmLQCkkMCGNw+NwdD37evdMTcIcSHMDjT/Q0f0dey/gUoqX2hP+W8juAfD0XaERDn1Dmkam4+
10kZjDuZ/3UuA/gHSW6UPkxAE+v7i2S2RBGuDC+lSWsdz/dkuJ+TaUSnBI2CfyISKgfPqiiNPEct
QpJ0pajinSC38e4X9Rt8pMjeULtcvQkryqFSA8I+d4o8T64jS/kEClSa/hRzQEiNzKjcid4b9zYt
GxXdLwAFyH6t9rNuICAajY6Eh84cn0fwGx9LvPI8EU/NXRzVo1s40ewKKorTu88rvPYFlQn9Rbv6
7EOYG5Uz07w0rM76OJj4qDmFk+2c17/BbZWYINSGYBLV6pIlri7tBCJpODu1hOPBKCs4raNIJRTc
Pt10AGPgAueWf8uSlX5M4EVjauVM8QcZs9EfqjIb82sepUngmiSHEVWTMY9PZZyXuQvEHGnZSqlN
xXMk0eHMEkqxcuw6xQrwa0pk/IP60KHRibn87AvIrA8t3Er0SvpMGSA4ZfiDReZkY6Y+xUP6IDLm
DK4At27cVWGovMJkcIY7BXQ1s41QaC/t0AZf0OmJX7qmyNRDijV36zNKibrTBA/2eUb/CoOlYXEA
76jdQapPtY7tbLo4DItYHz+ZKfx9L0WCb8Q2vVc+4DhhYldm5NmLKKLcPOCaWrwKsjUcHu2KTKML
JByrjBhYqdeMeQMcs+6s9pALp8q9Dhs60+1CBbc5g/nQC9eMAN2P5ErvRv1YM8spx+LZKCMcm/Bi
wDzcLrJR/VgkSA4BGdcwTE1Se7oUFKN/cqNT//QhAO9q4h37Q9jn3xGlTB13pJ3dejKD659wjbXX
Jo/zn4w0g299Eza/7AzvhUvSJ/NnuFWY4tk8aoP0Rm8/QKWFyJVYUnbELoyaL6A/hC0molIZ1LbE
1j/nkmVGO3fvRuResm8AWAyeFxr42+A29XarKX0vwTePv0yjajIdaBTb1/Ui3rkAt5ZCRxqRDPJw
sqRVRlFjcMzPIFGRi2J8Rn6l/FjgsnWJ8XfduSQ27toF0qjS/IEccHXXMuBLAkzk7HPHxOQuxeTz
aUowzLodITbCob2wIYwF5Uclu3p3JsZSGNdb9hnHEukrH7C+j2JHjmGqaDYlU2mX4nB7ya0HA4cC
8gdUlUzysvpcSRsmDPgo0CdkNyRLiMdMhbt6e5WtL0Xux3ujPbh0td6uYkeDUsfgxc9Dq8yHVOTj
Qe+HX8DJ0p3tt/k8RFg46wsnV1uuvf/UgLopZaYZ8TwWdtR3+E9icFoFe/Pw7ef5/1X01fNIEEGL
rACIRrMz81LUL04MjmKvgwN7d/vVbT0Q9xVt/0XsBpmDtw+Ev72dYuZHH0vBpb6l3fVvK1nJz3ev
wv272OEt5LSr/gn+x3YmNZFzDluR+1pfTkelLIv3nyI4hDKXEpg6UsrVa0uQf8gxuXNwBYhthQpt
CJw7XKWHbuelbXwfKiaaTItk6SJH8faldfIc5HnbMLOo+v41HRKAAqqGehpT9DrcSWK2FtPZaeCr
wHRd8RHUQNB+6ShsIGMEB1j2oHBbMbq4iu15wm0kLw5QYPzRGFFYVLpvnys0CzIXlVlMRvtD8vD3
ZD4epHaiuVMpVR2AAGH/LCLc8BTq7ufbm2QjPKGQzKejxCF1WseKSEPBKp/pu2NenbvSJOEIOkSV
Dsu2ml7RNQl3PuPW44JGhIbLSIj/rfb+nNFrTQBnnBGESH+B+8XwVrTBfGDclz1JGRhMGBnyUysa
9PFuP+zWV4UmwYAUoSk6/uu1USeL+6W6At47XzpTGKQ6RmM9Av/Q1Z34uHHIoXdpeJ1QEaCptVqs
JYAEs1VaoPJC0280J3+yczXbWeX6kVClYGrCAGPpka5fp9B6zBXbNjg7wB3uQDa0bt9G5YfR2vX/
2OCsoWiM/pgBS8ehMb56IgCmClPqKDgXNY2eA1X6FB2WtlFMG0OzP1NSNIOHcaw5HNoub0evzHE9
d/VKL7DF1XXyQ98aW3MPZnu9p5YfRpMYLgactbUIiIzCkNkW8ZKfzGF4pO+Z/kRgVD/iQKxUyOy1
ne6pU9jEblZii+rf3labyy9AKiYTBNv1GRrtEsMNWQnOcd8buYdh9iSQNwL96UphW96LQda+gIvM
Yr8bUDZ7d4ahy6R5NEbQ7CZcrQJI2WCKiddGgDA4rB9dcpxDIVfCLwJHe8nDdG9Ut1HrcqFQV9uo
x1DvrsutpqlrJqtlcJY1/NOF3sEoRe3APE09Xqe90sm+oSS4gFT28BH/Yuwl9aF6uf3StzY+BRcI
Ehqm1tX8CacF0bZOI52jcdC8yRkhz2Zd4auFZeycseuTvFygtEyJGQuVffWCrbQ1w3IopbM6YlGh
J9TTlppr/8MuYkaNThoXzyJV/vYesOaur4rCXt5qMh1lJcPGsSsSf0yRkuqxTjlk6aAdYgsRx9uv
cvkvv60uub9xiVjENEFMrZtcUQ8xL5j14Izur+nVpqY/hn1deLYsFR8kJhB7t+uGWrYO83s5q6x5
Pe3F+U3H6KtzzjPwkKVuy1P1OwphYf1iiNnMj0XeF1+srtM+t6LQM8/C0d7yisCOS/ypy+aPgLr3
rJUt3Z3bL2MryoGHBFS96FqA5F5O+3+yTSO150xuKiAZmZHmRzGk6SfZTFTEWlHn+zJMslIdoY8X
32XJCXUXafziWYsttTkMvZXMXi1VSrqzBa87O0BQSUc4dcbSZ1r9qDZd1FAayzonsfwy9flDiQz5
KXZa4zKFSuaTHvyLx/Z8CLM6+3r7jVx3C3kP/EENg2DElR+gWaiRZuZ0C0PFfOyL9JBGjQcQKXvK
ygjYG2qbd7dX3DjboIPwveXatJmGaG8/QRiKVNLq2jk7QQQA3JGFH2WK/G+lTO9HN9DZJankOkPV
mBvk7VJ9NcH3YnJ6jq1c9TSp6Q9Qvrqdz7f5QDBNlkkjulvrxCONNZJUWjBnYHqYmVL4UWFANfw0
DxrFxvvfngHNnf8Mk0LS8rePhAaVqgcjJXRoAioEe1ockMQx8HkO9mrAZdutIgdgbAIW9x4DzPXY
RC5hrdtS75xzw+jju05AIXODEWsMF9OpsfRkMwaJrgo7/CRj+bh3WDciF+uTZlET8H9rgA+9D5sU
izgi29J8sCEG+LPW1YfSEpkHaW1P33vjJgAIzgNbDGyhs6xiNPxTVZmWYr5vjeGRYkhHVT/em3lu
PRXNFkhaJORccKv7ZhIScwAKk3M4OWZ8MUKl/JTHGmFYrqyg9xEbej/WnShsM8xFkmADWTFgKdmq
IVWcNWi/VbltHqp8Dh7pxGV71M6ts4C+LIowNF4wNFm9w0nKe2dgj57HSh6Qd0XvuKEn6cmIG+90
ZzeWYjqIajfj/UUXdLWUPIOA0SZTO0cWKHp/Hph80DIzpD9V1Ka5f/vcbd0ctGahWS2BC3WN1XJp
rczDjHLRGWRn/WfINcTAwB3LqZtk1MinaS7L8UVrhhm1/bBBIEY4sKcPaao2dGFb2Kz+KFdytnO/
b+xaG2AMLSj2Et2aVYxDAKVO8xAKf6ZLzZdZDr+MRiG93H76jUWcpayjfEOc6mpSJkeBpuDXbJ6V
Sg09hU7hWZpA999e5fpoLA0t0Djg2Lmf16lnG9RKry/Axd4uq2fJ7J0Jz67YBPwyJz/iKdR3gul1
hGPBRUOVRoqB9sXqLKYoXVqtgt4ePL7guTP1/DjGTvWpBBrkzlMkvsI1KjwnMdqdpv/moy4XPj08
oNnrMN4qQaclsrAAuY/TCdRYxTBJMz0Vwi2TSO39qgiotxsMObk3GIRfRZ3UMZnw18ByAzGeyjFQ
7hoxWO++2pH7WZpRKoLE5ICrvdirCG3SI7LOkJfhecla+FA0809HFeX73x+qpTSKll3PxH11DepW
L1J1AJGJarb6pPYOsOiuRXe2kZTjLMfGTpfyOk1i0giRBt08JsYo7r69dhtLJJEJ8woIAeLniRk3
/ojShCekYLxIiT55CPe817VcBze0sLJNbiOu4fXED2CGo85txUy1ccxDXGIPwoaq/EUB/vPto3d9
wEEtAl9YJmwOdcqqCwvYp2f9MbgbzTh6Fu3QnO1KGfZsta5j9rIMVyyKa7zENSt40jo0LuH23ZW2
LlWepCjlAUoiHryymu6NADYXo+8FhHY54WuNZCSSdUJjHtxNspmd2r7Cj8msg7tIqfeQ3n/nnm9y
JWQrGeuTk9AsN67oawpmZ3ZuNtFFmmxwmRHyHJYv9ykySM2kd7+mvBrGQ4nyuunKTYYWUW90xY9i
dpLCDy2jQMF/HOsvhVHmv4eCptOxn/uppNOQlT8j1oUrVg914OlGb2VeMtfgnUfNlqwPWsg3U90w
xK/WzeZEtxA6ivvMK4sShd1cRR3tMPdpGBy4TKcvWh3Uv4cpTcATAuzqUZAC0EFkn9A2XhitHrHe
wi4xndhsRW91wquGoP5gSDMtrnwOI7wqZy3/MhcDIllzU4g/cxI2d+CKDOUQFY6CU/vQZxA+5Dl9
GWcbGsw7N+zywhcTHSazdBrXNRMMxLwIcEC6BGMbHhj1FOdCBeBwe5WrLQTIlhPIGaTiAiy6CjNy
JCFR0I3SuQUT9lmXK+2QzUr/FAXc6beXujqBf5f6qxbBSldwZTtCBsIwQGdYTRv7mmjU+7nI90AE
m6twD9BPWtoC65x+zvreRN+DZtqQOSdUJCW/gL+28yxXtxtyLciXLDqfEC2uut7V7DSJsI3gzHBR
9QOryzxFUuOvgdMnF70Z4z1vg43vRJcb3dwF+MaFvrp4GIW15oxH8QVjbyRrW9k6BWDx3CgSe1XR
NaCTh8NqnikFU8xF+/7tVVAqk1oDy5TOcxTUn6kste6wNNMelC6ZhUtzQ4hDnPXZANVxHjgqkdld
sAwMXxI1GV/UYpQ/jYbWRTjSjVLvlqWa2D4Ht/jJ6LnZG31tfHKiEjorS7zlc6zejTKbydhBZTtb
eZE8y00ff4dcKe/IBmlbn4AlmHYwBgWes7ohlTCVstp0IFbZUswQPgoHhztZo8SYGrhyd6kY7dlt
gxiJ1gnXK+kuZGiPR7jS2T/y2NGiZ60IJYHiuzC+4gQEYypCKkq7S4u0mVzmj53lDzLB816g2JN6
RmQ00bMSjKmBWExuJsjIqp1xkuJYaj1YB+mPYtTF5LXCAK+IMmZBhENhUPMNq6/rY6QZQUmrWwZr
Ac5o/kMXuIb7FgTqnkP01lcg1VT5k7oIpem3u0YyEsXAvYA+bqJHBNt6umhBDaH0dhTZ+goLrBr1
IMTOr6KIaNXBKPoiONe6VPzqDS16rJRs1F0TAft3Y744CQDMlqsVLU5nXRIpApEP2vPBOUtECu1w
Vl1DzfIHkHTCv/1cV5n6shRUGDpV9Ayvpt4IqfeBFjCdmOJR9wYT3Yc8zWx/kmfx0NLYOkkFVjr1
aJq/b6981Zxj5UWAjuBCA/eqPywixCole3DOtQNE0a2m1LiLc9oCaDfWnmQjyaiaGfC63Jh9UPjl
Tua5tXFAS1C4IwpFyFltnEGZZa7T1jkbRRBdhsicPdQA8uPtp9x6vyAYZJq2SA/AkHu7PdHLnIUR
SM5Ztxok7vCjEafMiLJvC5fvTpKGH81gtR6gvHd3DHi/TJyW64gpB7nh25WlEvAWTtvB2Rhm7VQ1
mnwaQTmBLq6K93YMyN85y5wMZmn0XpZX/Z/mb6sLFP6W/RrYTfpQqHJxX9S9dWwqsVdZbnw1tiqI
kEXM+LpNNy0tOjRXwguK4u0/tRYujM9c7Mj3bXw1aFVLXcJ4mVph9e7MEjbHqCNApwk7/ROqYjgV
AoatXzWD831Wco24ZhTRKU+rYGfHbD3hQtT5C9ddJkVvX6aVSrbdMQW7VGVvnODfa8NB1mFcHW7v
zOUZ3mbWAJ3pBVCgM5OiV/12Haeb04KxQXiZYff54Mzv5lz4TtyNd3ia7Plqb7zRhaoGTZRWB7t5
9UYnbYp1NQrjS6RVtZ9llnOs+snEVMdMPmu1Wp9VO2++dnCEdjbnVYW58JBgqHD8CHMM/d4+55iW
DiKUTXzJTDB+oyKMU5dl6SuMWe0+m5s/8OODnYbL3wi9ermAORHgwqSCwdQ6gk+5CczQyrIL1IQq
8OktS0gI2WXYutZg96PftWWeHLs4KbW7YFRacclBtAFbE1H4JcPPd3QnVOJ+weRXDVfocVH5tP1x
DlGd3nCztmw7VxNsU7fVpfCkSKOpuY3TGDZhzJA/jJGmZJdGmF11aaMm6NzS6jBNj1G//NfOJ7gE
khOfRdU3qluVTvwEtjb8auK7+zUI5eFPHMrYdIU1WC836hz1F3iL7FuBWUHom4gBRU+GgR9vlxr6
CwPa+cliw0LWn2Vz8tBarl9v79fN78i5p74FsXrV362dQumHDM0CeuTMvfJZ6RQ3V53BcNs8rMzT
MGHe5o1wgrWdI7lxVVFUszC+qfQo/rJD/hPf0GuJkTLPo0ti9Vl3ykQagmNsQ914KdO2eWTDDz8l
8NIfSIt79QFtV+Zatx//uk/KPv67p5Z8nOC0uq9iRcv6QYvjy5SkXfqcGVzb4BmZ2EMkISy5PYqq
syfhnvwThvr4ccSvSD7A8W0jT6kt8WkWWiLtVCTXY21+FuqG4O6R/oMiswpX5jgEYdsRKsuibYXP
Qm3libqC2TIyhFRcJ1di46Qoouq8dqqNzDVaUy9cO9OVnapy6zsBKUZQSmOSc4VU0XsAE7QDwosK
C++wjDn9pJqCpywDYxXkJv6sUlEc4hHCYcrQ+NftT7Q86vrQA1hk7ofe43UBE0yiHBonDy+F3tSu
LU3GQ0BSvXMONjJRBMYxMgGlxqZcz9UnmwoQohWrhFSawJ7QRGGV41DPe6Fze6lleMpoF7T2Knmh
DG2twEm5IlLV8bt+1J+1RBkOaFjUO3no9lI023ksOLjr+rkKe7KYJAwvST50OFvJ+iEv5tntRb83
Fd7cspSzOG5hgbmAjd7eCM2QRUWJ/eE5K1LzHt2ZwpcCzXjVpKJ9GuMShTC5yDwZhdBjNyowvbQg
++f2Xtk8ziD+FwrlwghcV7s1zmJxpJDI9MpkfWPMGZMD1031oZWzBCUTLGPz05jqEZjulPD2iJ9G
OR/KUBu+lboiOa5qFtqeIfVWkGUHL8YUOC1dwVPlNJ8tokh44W4TP5FiH4GyZ6H82Qq69h5JTRi1
6oAR3O238bc/uTo6iEZRiZCP40Wua28/CZ6TggmiFF+YuqBBX2Oc8rMEl/6jHCf5W6H29YuYrKx4
URNRolxSy73swvZL0NfJGopSp+usFxRwks8zMrqZm1uz9ANvQFF4xdwrr1rlTJEbF3UtXFkbJN1D
xUbpD7YZTXQVpKo5ilJX4Xw7XKz1ULWw8frE+oQnQmZcNLh/WE1FDb610Ry13xlfFNl9junhv1j+
Cir/zKp8HOH+QtWRufFQAIqArU9Z8pJMdf2vlMTl4JXwAADIo3eCNlIeJZqfFmXQEhmn8kdrK6Xi
ImBfo8uWaPlHSkOp/NraRnkPQLTVPoXzmPq53s7tfd2Oya86yozfcRgN/+58kOtQ9uZ7rI5IFU72
lGrszsFIf6gitvypsWqv0NP57t0rQboHsg6LkwHnOsb0E4XTQB50mXRAb4bAt6sYhHUo4tH4eHup
5UevNtky11i8MhkPWesypWhrBJilLr6I0invuxllBLNsysPtVTYiGeqf1ELMvRCwXl+IFiBYLAfG
5EJLvP+iB2n8VDhBfCxwz9lJM6+1SQFKkmSCbAFMwF+tAjTdWfR8jTC5DJJT/2gHef4+wSz8R0b7
5VNfdcOHoanyH0ot4uoulqMBn6VB6yt/0O3g++3n3ggd3Lu8Wcp6pDXWk6PIAGEsavITsG/Nk93N
aBBhzXJk4mv5RpmoXx0jM3c+6UYRY9u0Y4gaIFSvBD0aJ5OKulSiS43Wlg8ZAXIHAshPYd90Hh4m
4ef/4SGXQRxtyg2uGMJc/RzylJckjukxLWrln0KlsPjLLA6+Mf0fZ1enC6XtRMitvWsjX8kMBNDI
FeKGWIi0EzPbS0S5G7taYc/YUUf2y+3nu8aYsaOoVxZcuoH5zPoenvAl7yx1ii5NFEBRBiAoXmU9
Q7S7C3Rkz6ow+yjBwfxVF8F4bkWVIbXW4s7qD/lQe10nJ8qxnkW986G3TtXCTYTIwGa/mhOGKlSJ
po/I/lUlfRokazgNge08pHO6N0vbeNWL4B7FInnI0p16exdlkTCLsqqjixoJ+bvVqNqxm2FB3n7T
G8fFQWAWHgPBAs+w1dHFxLp2ZkcPL7XKhTNq8yHuA2+Sk8kLUihXPQoW749MwDm4Zmn50WJfh9ph
LFDd7LAyLYwsO+hmKJ9MhYG8iZDLTlTfOJdgaxGex3OBFdfNBcTEEknOhvhSTa10LxK7f5rjRJq8
jKy/OxZSqfY7J2Sjw0BRuAgUL+gfhspvP1sFolcJFU6IrGXNY03m/am17OkeWVH5EsVRf2+YrS0x
4Uuk3r/9MTd253JomGctR+dqPi/U2bRy2aSNWGn5Sbfib6KWyo9qXf++vdDW3sRVAm4K6HWgAKu9
OaWgjMRyPEu0hj8AF/ohAzfYKaO2FiHpB62MuAddxNWbDHBF1GYaERelxWdnREE08iNNb/ZooFtH
gMtgAcCAQrvaJJKhFHHU8TB9Jz7VtKFPzK6to95lcQORUa68uIFbvbNPtr4VtSpIMeaO1zhss0CJ
Bac+IomkBx+basg9W8EXxiynPRPnv9FylXEs/HdaedCwCKyrmh3GhtaGZpVdIPGOwVHt2zr5gEx+
/6fRDZQfoY+g0DZ2oX7Q6DdaLjOM7mOF2gTg2Tn6liQCNUkrDqofLVChX3IY9p+KrENzMS+MqnYH
p7L2kvHrz28wl1myCeSKgWWobw8SR0hvp3zKLpVmY0XUB4qP1nC10zjYWmWZm8lLh+x6bmM7Pcmu
FdIhG4r4kKCL4k91Wr37YLKNNbo2fGqI3FdBoY/GqOtqJBlnMzuy4bNT0yjVOW1gW7z3aDKsgU6y
DIEZ2lwVdI2dqO0wJBdLAktfZW3lN2W+JyB1fWbgTtEB4rgoNNvX08B86vo87JLkInfov7pqV8+d
hz6G9SHomMy6ajUqjS+AnOxBMf7WYG83MxMp0oJlTgRJcj0LNimmUJaM8wv4IG1JRFrV9oTaN+Oh
whYkchNl1p2BIiss2xP9WNN0JXmUf1SZ2n8ukAcVhyHpoVRym5oMm0Sb/6rzTsFEqg7RNIzABIQP
ThlHgF+Bif+mDTl+MNBPNT1IEfoH3Ynil1ox0UupVacBSVHm2niYOyXD9q/rbNNHq1QDUh6F6nTi
exWTF2czyu1GIOwMBnOrNzC0lbzz7GaRZsnaXI+9spL1f2athC4tHIOQk5QTBaCeNTZiQgZ/+/Ze
uY5BvEqDvJ3eGUqG6/kCsHjwlJrK9Vh0ySnD5ttXyyr1Sit1doL51oZZuPbwf8HqXAnkVMEUDZI2
xpcRgVMXxKr5U08bcL6WaD7BScGhbWzfjcXlEmQeS4ylC4cS9CqEiL5TtDolTQY5oty1E4QXuXSw
hBtV6QCcs945e9eNP+AqFHQmxR2Y5quOTtt0KB0VyUWxSyM7xGmk/0oaM1AWMmCKUiw30NGanGLw
QbxYv9SwRqb89je9zj8Wsw3SHQzTtoS3kiiV2kCQf1RJEXgimMJXetHZfTsN+YPZyfVZV5seWRl+
/87aW/uJcpMxB6/9GlHeAMSa1IG1iyxzvAX/uGgo66jiZnsN3624vTidmdQhdOLXrzqVakqcnP0U
ICLsj3ZR3ZVO3u3E7ev8EXltkilUT+gIoez09g7KJm3m3JrpRZVyr8zy/BTQf3flGmkXYBc7ubiy
8f7wHFqKVh7pWgojTLJUMkowNKHaqygDTKF5l4B+e7Wjog38JRqMByNs4R3bgm6O29Sp9CByUEVN
HGdeIWFdeGcOyIZ5AUT1+0QO98RS/sLqVvGXzvIywQICysW5eidjSMRD14y7LMQZ4DQDfwEJw0QA
W6YOefAHBXVB2a/7qv8QBqPeeeC8ROnHfZW9ylgw/sEKOJ/vTTkuz4Yqd4usdaNjUhwnlm9CsUsO
sohtCIiZXJXnjP6XdMEnJxOebS9+UAFCLKOfB2abgs1MRLuzjTf2FkAjFEGspfREn/LtVzfpZMRT
z2dQUAN51XPdcTV0pHc0GK1FxWn9IhmvYtYJ0wHE5OpFzlpccY8DNHLsZpwuMXrxiluazMeA5klF
cw+gE83tPq4N5dmoSl3ytJTxhdsaC5VNBZaXo+Y1DYGXWHLxKQhnHVEPGOmjO/ZyR0u31XuEDYVd
uiq2B/nR6QEneklYZI0XjpP9SD0ChHEyK3n2ejmNf6Wd3jOKnM2feT9rL0Y5DZqrAJGLXbmN4sRP
1dE2D2EvGe2hzaB0+Upfm+phEIx36bJY4z9lo+W6J4YpvCtLY+jcPFbk73UVB7/zKjCfFHPCxcEC
FPsaD5n2Ewo9Eold4VTOfVAg3uxWND6D45TO4lszR7nkEsRRWshCKRn8vIdQ+2CFdAfdchik5uBg
pfyZDEtKjzNGY+cpzeR/7aCwBlfSm+5nXouJ8wt2M0QLBVV0l85GrDwmej3+ozQ4rx9tCPAGecGk
7ZW7G90xqhggWjwFTfarW3YyI5yI0AI/N+2INDO90kOiN6EXyvn4YekTPjltUjIx64rHXOr6Q8cM
xbOsXt2JZn8r6/WOA+20FFTguK4B+KGq5ekw2WdESzTdd0IRVYc6aevmaXbGmpOlRnF4nzrOkJzy
juwAhXspje/aZGwMt+ucwTkB0wqmo6YNaNDnFtIqKTrIhmvQmrcfGJtM/W9ZaeLOQyiJtnfOdvks
90ab4QA7R0jGhw38nlEScvlS9baojmWXDj/zzMIeAN1zpXy07dl5NOfJ1A9NZDYfE0NKvtoVBq+Q
MfQ0518bW355l0+TJ7XWkLgSagLf4nKW02NuyR1w8SmmMJkjPR9eIJVzYCaE0YuLmPryMrRxj60w
AWY8ZM6kfJC1Gbs4y2Gf7QSTjcSH4mKB9nDMSQyWK+Y/Q1tRI54zj6VzVmVccms1rx23o8Y6DAp7
QErb+hCR6e6surXpWBaBCrjlDJjW47mgXAC7jWSfI+QJ3MQEvTGkeXmIq55pVl9mnp23gde1pKOy
Wg33qG41J62d9iC2G/kI1zPlCL8Fpu8VjgSN9YTRBz8EatlhqNP5SVLHzmcWZTx1vTyiap9bR8PY
awRvXKbqom2BGKS8qJCuorgFbsDRqmWzy05xDNpE9pLa0Y+LVOPpds610a7komJmSCeET33VqhgL
Rq06PgBnOx27Z4R1sP1NbDDYbqvNzIDNPJ2fk1gguW/VMpNMCGF9/NoP0vxdUxFPqBFnhO3khnEg
F+9GmIH7J4tZGJJU0lfNmhHLlWGRErGlJvPTOJ8v2jjkO6ts7fNlckZ8gyRyhfPiH+T5BMkeb8NE
YrgFcPZ1Sp1muT165zL2qYUjsxHFe5mgspF1L8wGZu0G6NcrBB3I/MHq6kg6h0HWjr7WhItoYu4Y
YFf4RzoI/a5CF9oQ08/RiMffxKLuhX3DcLVIJwXT3kjrHN9UAqO+I9tM1UNgVeLLBNCMYd7/cXZe
y3YaXbu+IqrI4RSYYbGCsi35hJJkf+QMTbj6/0H7YGsxqUktHTiU7XJPmmb0CG+wUulsTy3z+5Sa
9OPB0dn99Ws1S7oNpHo7p6GdPCpqBD+9XohU4EiZaRtp3gESUAr9adawsYD8GZ3rSpEfpzBSW5e6
2PDgg+kvI14pXicJ6Z2jTdJ5sQf5UzR34xUsivRV07vpEufSkabPTlqMYB43GrUzMNRt9T84i9U5
MZBj4kj+kC5FfBlrvfgvnabsc1JIysEm7XzKEGRWJSa6J7ftxjhr4JT0rAd9Kv+ZwzBpvEoM7fuI
S/+IebC7GA1xCx9sFBm27eke8X6M60zpYZ6G1KcFhUsLOs1XpNiM8/2Xv5NowlUnNK4IrVspxwr9
N0RieC4GyZOnLOg3V7OhHVSle29rxThzonkc3tvrG4gnJJ2KS2qEHOhJ3Sz5SadFdIlIhPy4Uo8w
dnsbyG1HFxxK2k4/FSpKiz1I+DAV5uAbZFYnCR91FzWNtzdRieyrCBjTGAUr7k1jUw9Da8qj9dGS
uX+CmSojvWxj+pWL5CC+7T4VQF3adytP7AYa0I+MWYdMetBrkTwPkjM90LXs/imU2HLvH4ujpTYv
DLMZJZ6ilM8LUZazJdu01uASf4nC5M3K9nTWuRZM/mBaCrbh9dmwwACO0HzDhxRLntgdZq31MHsZ
r5NFELn/WDs3BG0RlBDWgpr52RoJf8uEpLZXUzAl8M2zITp1+pK+xIVIfctY/mmG+D+9U8aDi3ln
J39f0t7kAGO5GNlkLM6DYibQw3C3mz5VaKcKktPuCEKw93y0C8Cs/EI7b1OuZoXYyPh9PNS2Wb5I
ONQ8Zk2nP5Zmh/rsGI1cgot10Ffbe8LVHmPtutBX2wJa+YdL3w2hjceqnAVmPNB7rRb1HBljdXAs
d+IIXpirsBbDLXRuN8dyxr9V6XpSykpIvb8gy+iPWo9xnp4kHqW6ebp/XvbWW0VZVwwbxgHbGTDs
4HAQJeoO2SDSc9KPy79jZ3zT+14NElM4B/X4zk5SndHpYQxKurrlmydKUkp5u2JN4hhNYgPXigLj
nQvSkkd+I7tL8a5+3Z+3PNqpSuAtwjYICL7jk1Ya8wtdH/P9YMM1ur+JOwAvAx00BLtQ4mCkvp0H
GGaO65kZruqjjnKe5kLy6qnU/QlcxkVSrJlCZIFYC0HtpdXq/q9izEpPVWrpMYroeN//OXtPztjX
BLfAWbqZRGkN61eOCrkK1dPTDAHuSk4nnSI6tQeolJ3PEf0ZTs567XH9qa/DjWhFOFoCbh9eaPNT
3VXRVUkk+dwuUX5qO+P9JFXpAfhk/QQ2BTaoAO4hxvX0T3+1fH4LcXJX5Ajbz9JD2pXRyZnL7AOz
iPZAr3h3E39bZfNktVxUJv4P0oMw04R6HFtLN3WaxEUXGvDS/Te2V0mCz4f7ytta3bw3V8QQ5ove
Y//2AM3D+o4puvEwIkXhixCGAKmoo71vcGx77MPJ+UtpMt3ykkUDStaEb2a5U11AuFinFZQZN7W0
1lK8pxqpWT3LedCbVh44kXNkKrG7vUjcrfI1UPe3Faskp1aUFnUUdJoxBXYOiMY24v7FcYo/GNax
p1ACSJNWvvRmb0cQhWnTAKK1pxgIpuqU11wUn+6/wd0PYVV9o/1AY357RSBE4LR2CDQ6xIXDna0Z
NxAzw2kwRQZX5EnnDVl8YMW1t4e/AjfwHa6nrU4I4CRlshDIDfQ56ugNqhXmsOxmFkIavv94u0ut
ohLEN/6yLUYqwmeOfhn60TDwvHnOMNvo5OIhRL7tIF9fX8f28wbUgUg3BJJbYDcTtLaSG2o1BFrz
yzDYMpIrQ3ZGRDX1i2FMv1GAGV/6aPqDljTgRJPkEyTLyuZ4HczGCQEdxKKJ4nHtXCokt3wrGeaD
AcRe+KLAol1COr3Ozl6vgkK/Mho2nzrAY7RAWkl+yFQ1O7gDlL0DSeG4KhHgtgXr7/Uy1qAwbnWQ
LJNaY4lcJKoaULS9mBXXxKKqvYbWov3HgIxBarsoU+233SzaS5Evxtq3mkTtMgnoHd9yLOC069mI
3Spfin/lcmm7E+1N9WgUtHfMVhFl6ho6KaSwr3+0qi7xhCGb9FAKeQ4Wu81/OqWqnUxrUv7gg7WA
7jPFQ5TwBk2ITlY7ynVOQ6MqbH+FUbmJKQ+Xui/FOcvm0i2qKj3gmu29lF/Ofmi30aW3NycMZKMT
tzJwMykcBdqPChaYGEGcMkP6YNozdAUoWX/w6a5keJPylCbdtjPlqPBoVDzLA0uJ9E9Z1SYeStzt
z9lavt0PEjtfrvOr6c0qVKXbk12ki1J3KTA3qUQpiXGC3j5qSaS84H3nYC9pRMUns9fr5QK09Kjw
2fmsqE0J8HQi6fRsI5SV4m+FA2wUGBPgW1dpZTCbKODKB9u5uw49MDphK85k27nQq9CMm86AJd9m
9egKY7TOI7btP96+l6sDJNg9mfxqu5dxgZLEoguamCglBQybEbWaAYMy7w0DZOd7z4mgCWL5cVTu
7z0grUXyWQec201rRmXYZXYhbdZ2KMRHBloNdJP26FLey3ioh9EvR4DG4hvchMEQXxRrbqCsxvEq
ybokTWf7kBVWjd16XmhjjmVtnYrUKUIXaso40b2NR4YlizZYntaWWn2QzO49+UqkBcMAWvOmmV3Z
U2SkFez7Qpfnl47uA4yA6Sg7331yCjyKhRUMyvO/DnJGjkBiDVnlAXaEcp3oTAfYolV+ZELx0HJJ
BQ9aRC+gbybXiQfxIPdO4w+j3Rx0W3Z/yTp7xzYBiOENzW40Bknw0doPuYSSiV/EQBjghRtJ45fm
bJlXJIgGRBzlBsdplULlVCPS0p41oAa2m0nmmB78pJ0LwAFND3RlrUVvFEkMoJXtbGThQzYn+bkF
pfOkpZNyXsGDf/C2waStahcA+G90gYulChEXSzjnlhyfjL5JT9LUHBGQduprpBPRUyadQNhwe6NN
cxlqXYMvhZmBoIqbOroKWcmAALWhXy/pz/thY2//QL6xdSrd+huGnkMxXeXV6sxrQvGXW6Qh6lLg
ICOy/O132WrVuMKMVnLxtnNAf6JBmyqSEDFLwkundank6mZbP4luMTQy0VjR3MyIl7/uP+LOHUqa
TVQkNUFpaYuzrBBT7zHIpVTCh+HSDlIb2NYcPYapjfUFEgTB1GlHiYm2gyNwIJQQGAj5lFubmzuu
obdjJEp+X0ulfkpqxJe8JEaLhflHSTkGkXMIBjy9NTfV4vbn0NpYdVkNIDmomCEXvZzpkg8JxZqv
PVSNzB1gQVde07bzcLLjfPwwL44E9qTNQIoqyTClLlYc6XfaixOT9WIpknOP/NFX3DezyIPv236T
e5gn7ztHCFzmAEFd07q1LU8QwqKDlHLveidkoTuLmCUIpE3csqS4Tpq6puUsxRWi8pOVPTVz7Zwb
K6XzXMRd9RA7mcP8p04u91/6XmgGQm/Dzyc83yis5gYk8lJpEPFW1eQ0NFp/KZLwCEWw97E6Gr0Q
sFXrUuvR+62zUBXM1+WRq09q0vxqyK0MThXT57A2sDiptOygr/gLXb2pdbhk//+Cm1PV1rgmQjxA
9dSqTPrrXeGtAt3vogmAIH/nuPqMMVIO4M1VQ3S+rIRJyf2t3X1oWoBEKfqNFK+vHxpncXRU4KUR
Murm3SQ57TlZItWTGs1wI6c6mpTehij4OwwTyEdtJAN/TRp/22Sp6VIRoxmDf4nAQFroKP/ASjiZ
YX5UBN2GildLqZtHq1IARk66yjbbVvljKZbRc1BT8pjdaS8dc2r2uDiSClo77K/fKQ+1Sjczslst
LDbvtCHDZrrJO51Slf0MHfCQgFBOdhLmws3NrvqQRXT/HKnDgCo33+x7vDKGQZQqfKKQx7eFX9YZ
9jKpQxxoWhG/i6elfLKHpl4eUsCt4cEJ3nuZfCfIH6AveyuF1YluVCWc7IMsivIXLex63FTC6X1e
9enBfb23FFUhir2/yBfbVuOkR7OetjngVtOp/T61MRlCquDUZahf3/8k9pai/4VVmQ3j7IbeJrdl
LUc9zNhkTqTHWZHyfztN9L41a9Pn+0vdfn30wOg1kIKtwnfbvlE+FNLMtQPEmtpT6rgtDG2Mzlk4
Zj5NkuV0f7mdlI/1Vvu11QSN3G/9Pb99fW2Xzkk0opmLVKL9WbRl6E5LCBpZKpSTGIYZBJqpnXFk
mH2MrrKnGhsrb8oU7aANcnub0GqBeUAnBIA57iivf4iZj7GoBT8kHPv0vVMZjqeZ1KbIFliePs2G
mzQS2O9SGAeGHjvd+tdLr5fNb3uAyFFuiGHOgmaR5Q6kTlf3xkk2sux5sdHoc+t2SYRL6xkCcaG0
WjBgKlAHQx7K546LuWf3Gu0ocOzcBljRoHmB+CGf8I2kwTQwxBLU54FaYhtRlp156aUlOadiotwr
8vpRE13q90LYvLQ2vqTVKP/B0V/VF3HIo8a9qeE7XcGugjMSZL1heWHZyt+UYeg9E3ezg/ewd/Tp
9azu2LRlbyAlQo4aWkgQqbJ6+RsphVL2bNRofKmrrU8lnYSDALK7vyQwJKvITuPxurkOtFhHq8KQ
4iBMh/ysxgodrmQuNHdQQtOvtFA/GS1xq1KV+J3R0LPFgqg96B/sPTWZzIrpJX+lxn59+NCpt8su
gi2nNKn9j9z25jsxZ+UZWY3uUSeDOxIY212Q/cWgE3zQDZXDUtI0zB3ipmJztIxCzj/OUlo8WqMU
f8jRhj5I1fYuXQod5BZQeCCCbiJMFQ+ZVmN0GxQDShXWOOIyWE4Y1ZVDOlPaitBvU137eD+w7T4l
6I4V//mrzf96W+OIzD8VaA61jpi+TXXcu6UUpy+jETKsjZKjLvXeLc+o5hc3BmrT9pZVm7aQ+9KO
A6sxcd8bkYpRCvFtNkMDTf5iwTgwzryZatkt8/nf+w+7d5JRcUJSHmYJ8Xzb0zNERZvewcYyZE6F
u2CkIHKpKKgNXaTeXM4FtlmB2qrWGaOA8Zl2mfaxFEtsHZTra6Tc5DoK/VjYdYiCIf68eddmY0xx
Pg1RkDPPdnMEFj7VoyQfJBm7q1BlAuPW+Gi26C2bHbZzm1nRnDTav3TmvjRIEv59sKc7FxJ1Os5Z
jPnpI27PrUbfoxlWixy5lBbDpU1EGzFZkv55kGt8nGc6BIFsx9ZXvtw8A/uKaKpbCtClbj6A+XWl
OFxad3Y4jC62oUPkLSae47hBNEbvD6VYvSWrLJOOLvX1rty+hrVVRxDdM/7KybOdpFAoxU29cTxp
jJendIo7+5IMiS5fU3KcitRT7b9GhSwM37In+VEJs/p71A/hk1nlduGTC1Rvth9Y7c/JohB8B1h2
08Yc4WHkpSEBKpOi8Tw1vXaOwdL/q+aV/GEqlyMhvL2jQuZCQxGdhJXX/ToMcFQsSSDyHKjw0gND
DREfGuDQvr9/WHb4cWjzk0CBUqJavJmHofcjxXTBoqDI09x2IcnF3+PQ1L90i9pwEooQNUOoSdF3
dbCU6VmateKKZlErvAX2a/eizVVmndRirUmgd07fYssEIVDbqmRfLSO3W0SFxPwVlL/1oxVpL1+U
iS/eN+20QfhgKYpPlR1iKOoy07H764iimHOqhgq/NwMaqu0umE+M53FCouE69/a8uLNeVY+g+5zI
HYWSfSrnWjWf5TgdatqwQ9ReVLAS/1j8T7L/9TH8dKC1bWSdupoU6QRfpok+HezkztEl/1XxYgQ2
dxPJLHXJqmXuYejKsxaA3jZfxq4rr/dX2bmTmBsSMIlWNMe2cUo4SYUAAHOXOq3kx7Yem0ezTLog
X7LiBfbhF6cKla/319wpIiiLCCXgQhgnbifcvag7tag4+ugs1N5U6MVDwwzYh0GSHASAncsP6ACk
Y2bpSAZvQxeXfpo3C6Chual+1o4teKfZ/AmzD+ddGDnlcJAk7qwHb4eewXoBMvReQ+lvCfQc2hGg
kgKIQKjNEChXyMC5ySUaVpGktZMH3VJOv9zfz71FGUqsKRMF581sEJfevJkHET70iaScllH9YcVL
55pzjTRjvRxZQuy8Pvgb7CXMUQLrtkvfWEkHQYn5xNBWI/l2tEZv/mtD96pESw/e4E7cAsxJ55Z7
8ldu+HpHI12rI7lZ8R9Vg0KEjCkemEHt4CLd2UIkO8HBoi6ygrm3CbAOCbs2Ga+2MkOUc6PSnfhk
jk4MBNppl+pUt1Vk+vff285G/kIIUWvSrgUb8frRMIw1OtQEpYdm1Bs0DxfpnNUp40GK3YNd3FmK
uQpQiJULwYBl83x5N6cxomUAVhpRnS3K12dRa3HhNflh4FJ3Xtma5lK8rOJiN/1vKKCmpC5aHljo
LpcnESrQMc1FNoRrGKI13YQy8mc7WMk/SVEMhasrYsqgaeX6f1mWNs9E3HrxtRbm8qnOVDSepyi2
z/psK3/B5bFNL3Zq1YF4NcARksa++6EIVf5XsyMTw5QqHT/ZuGkduZPvPRdJlkpnn5bOTatVnwY6
BJOUBXXitIjdz7UfYiVyEJH3VvnVW6HrgfXq9vPSuYmMKaIGN/Qlv9YjEjeONh/1wvZWAdUIK4wE
lfRjvRd+D1SREiW2JvIAJGD/lMDL8rqqPzJXPFplEw6HhmVGtcuDxABKoE1mfFbNRv6Dw72Go5V3
QIqzvU+A58Nkh1wS1IUseaNGv4j5W3XWAacexIn1B7/OJ8EKECQQw/1/4lavtw3UyNR1S5oFShgl
rUc10Z5Cs7A/CsUsIl8bDeuM8u9Vs7L4oEi//YTJ8mmb/upcYrey+YQd8kJTnvQsWEq9xNgpkV1N
F3MQS8N8ULzsPSWoRQZY1gq03eLCYsTnSqruPNBiSG6XuEu74dxakx15eQmB/qdqCfQK9EILg36a
IeDeD4y76zNnhvRMJgl57fUuJ202Molml/vaKB/1ZYxe6J/Krt0Z8bWIp/QFGpt8hlHWHay8u8mI
WoHpp2i44XX3qtUn4MRZeZGVxcMj3v5hwPiMXFutj87t7deBKhCfHwYzLHmTB5VjnQ8dSv5BAhkb
j/k5foKZN1zub+ZthgdjAAgScQt+/413SKqVI3PeEsI0knol6n2TUfjoEHSVK8KG2NrEffhs0ng5
GhrttFRXsgJ6IKjXkVxuz1ErR+XQaVkRVEhQfAmrdnrO89SUTwVqYT/j3hAf+q60fBT2h8dMk6LM
y8q8yl3TxlXsD14tbTtY1WBobsn0EYjqFE2NnN5m/bmJC+shNmLVh3Ucf377jgOWWFGiax64lX0C
Zaz2gxkXAcj0HG1hR/4wQ1l3nbzuPrfOUJ4tUJAHQ+edzgcCOyg/rYMAZAS38aETDb3bIiqCUlT1
eTYjNCYUY3o/0mn2B0v9d24G55K1PaKMeVee6HkczYL3DjRvmpNG32StWzbfrTSG6BVYWdDSIL8M
ja15Kbjeg3C/+6SgEoCSgkS5nThLuh0pcmhkweS0+QeMToXjyurkpG6u1PGKMh/np6qP4pNtJkXl
lrU5fllwMDwCJ99mjSugdbWxB3Bt30SLUB2hq2NzF+Cpki1urVnjjzqD9ol05hSdSiX7k4+Z6RlB
WQEKfUMDage0hAfygpVCjHuOzeX6OHYM/b1sDM3GHbJEZF6ritY4+Hz23u3vK6///reEgfY3vkZd
mgd2JS0v+tiYAebF7UHne3cVql1aFMzpQD+/XmWiQRoVTcir7RyjDCABhuicJtHg+Pe/0d1XB+gE
kSfAfzeivrE8Um04XHGhrjZnQ/sXJaofGH2pXukg3Xx/sZ0QTDQgDtKDXUtD9fVTDb08RVampUE2
qmr6mTlJ9reKY4b6LjOt8IIRQvUgy8N0vb/szjNC7WOkRVyAF7xt+fT6rDOlNtB87wYQ0GKhOvDC
lBZYombdo1oO4qD7c9v7RbwUYUgUbNEOvBF8B9Yp6qSl12yWI911d2xGtXmypV4CFWtX4uMiq0I7
N2WSx//rUKTqz8UY9frntz84YNlVuJD2/s3LRVFJzVg6CWwA0c9QWiu/VlsBTK6KnmJrOBKF2pmb
8dwA6dGjhu9+wxUSBERGIyjP2NqASVYc1r5IZv2ptZf+0lom1iFxhuTSrHYeXjmthxXuYyZFyjfS
OnHw2vdO23rvgq5awVvbWxeR9kHXaewEVZzR0cwHXSrORufMfzWtnfhi0LsHp1ait0sPgneGLwV+
YQVabXsfESpuYVYwtYqisPD1pcz91j4rBXD/RDyJ3nmvpVZ5cO3tBAySVAxp1t7A7UAaoBAIBuEw
KpND5Fvq3npxluqIC7aTFrIKKoCrhMKqmvf6A44dtXAolBA8NaTEg5zRnhdlDv25wLP2/tndWwqi
3nqKVmzytqVfAmiprAURJ2cZ4T81fYvrU9Y7IWrOAgfJ+6vthQgoShBsaPCviPbXD9ZIsIy7WEqD
Qp5waktAt/QACK7OkvxYwFW9PepSn9EeA4xEd2Cbo0TpUulJq6aB2hXNA2Nu2y9HrXugRMxOaWh0
B7nv3mbShFvb0VTsN4i4EhGRQZVYT4xdHMRjuJx6VHX8Cnmh0/2d3F1qRWYysd+hnOTKNEsJMumB
VJCU1EupnrKpU/7u8WE62MXbMw+hTF1766h8EuU2p7HrIsdJ6ykLUKUnv6TyPKk9dMj7D7STZrGM
jr0MN8hOzwgIvsnBV1kGgWEPm9nsspYzp9qJbGj9mv0e+bDmYiFp6krKpPum3rYHN+fthbL+BgvH
Lyp7VPc2GeWU9kgJzWSUhjFwYIji10lI81PK+/bG2pkMl3heubh+oa0zp0dc6PX//7reZ320BlGn
5cTetMflPjJRGLTJR9SuTV3TbB8zu2tPEfM9bwD544p6mT/0VpYcfJm7L5kPkxYa3u2cx9dfZq90
AzLrBbtfxP1pQTb90pW69uZT+6sxzrR0BZrA9ni9CnDSMmkyhKymWAq9iv/KG1vF8qOulQ4C295W
KkhcMg8lc70Bd688esnpa5YK++o6WlZ/7o2pdi15ceBNTfIZFOV4NvrOOOJo7Qik8JjU2SpVGYyf
bUXWNXqvSLQxgkaU1oep0tOfhTBA/66TCHGhNYk5Rx5LyTOTt7q5Or2VnLgIBt+cuuRzt8RgTRB3
fHNLh5/F2AXAEan1Dc4j0oQoJc0gL4zMZga5lYYfF2QhO19qW0DD9z/ovRMFqwD4ODoMEAw3J2qK
6tzCLjoNQsSzNRd9LPtzY/fd2yUAeSo+VgCxK8lqe6YSi8H7klQpVf/QinOKpOMXG3FggV6HPT1W
fUFtDzk5j1Ak1MKDCkJVdj5ZlIfQmwWyeSulb+kir3unSINlWZrso1r0E5plWrREvrIqD/5dTLVA
yqlUErTFxnRUZ18Dyaa5qoL4m5vYeh3ji5CWlSslIAP9yejs7povS/e1n9QaSsZQC/Qc59A818U8
JVdZFlroLrMeawcB8PZaQZlt5VxQDnF2t71NA9XboiqzNGhltQiKbJr83jbya79oR+djN+CDHecz
QUmHFtgm2KqhozSdEGkQA6Z6VwldQ6kMlarTjD7bKWmS6dk2RuScILj9Z/cxiDwF26S3n1I0jJCk
g6PHnGkTkdI+GSLDQEAWnGH/Mi1C8qyisA7i3t63QI6KFx1TePLGTTMVSeK47G1gC0XWiAfDaqUr
mmH2UYNg7+2xBkKYvDz0ODY7ughbVMjNMV1tFdOP5cT0uh7GppNH1gEr+zaTowEBMg6dL2DoN4pb
BO0RYspIlrPU/bOCQDyW7bQsJ6EIf9Hs2b//nnZPC1hJpmb0uejibLZwyCa0F1cnpnzR5B+oAc3i
1Ful0B9zxSoVv6UZ3rg56oK565RZZb1PhtJ+J2c9FKb7v2Vvm9HkXducJEQ3lQc920iyZyTdY0hC
vq23YRCnjnVOcag7eOzdpajhmfHyndyoJuqgSCCDAuutwAoKX8nlTnke0fnyMG9h7nv/wfZeKnUl
rVNe6C1IJMYaRbakjJKqN0pvAtL0GKVgD5wk1H8CwjyC9+6+VPAhMI2od5Ck3twRao2iOi03nG/C
Uc1dNA7zR63X9fqKzvGSeWNF9wB1qujzXMZpc6rDNrpmU60d9Wd29hlx5bX5j56ZTv71OjHp2JVR
Q6+LlskyeYWy4CgD3Cq9inJsDq6M3bUIrtQHjGJhOLxeS80HXjVeNAHwZvVqOml7ciz4dJkCCeX+
C92JO4x66TexCiP07f5GY6vH0Ig5PmgFXoqiq8+hHB7xUfbuQHIdjEXpxnAV/nrNvzXrtHmCtguB
IjBRa9VdBCmnn/hKKf8AbLJfNKWssOoYQ7V8HCpRcxniPTh9R2s9dU6otddfemeWh5OOfP+1avtI
9sc6HTPF1ZQZW1RFR7XaS6m8Wxdzk2wF8NjWSZ/r3Hn7pw0EhmKY2htdlG3mhuc4E2bUiwPJ1LDk
bWzFzYsou2Zmbhx82jsfG0sROrl2wKBua41CJJpQxyQPKvTFnxVp6G2vhY70LRmk6azp4awcfN57
Bw+KC6QhUmIw3+tp+e01xf2CWkdB9o1Lxfw8dLp9aaSoRzRxcA7KiZ3sGxcPQKfkv2Aytw9Xz9Ui
oPUxBbKj5L1UOunD0mZmdWHz9Wcoc1bAXLPBjhKe4cE73Dv0FDHkMaCMyP3Xjf/tMdGSArpRsHaC
jsdpBox56o2kP3jCvc1clbG40gmX3LevV6k0oYT9Ok1zmqIxXWBNBhrtUvo/c9HTg77C3lEBRwq2
nZrplnSFpmaKzH2f49NmpqdEjevHSYo+1qqo/NKyxwNtoL3lgFGsqTukAE7M60cbER+qR+B0QVkV
ut9x2/wVDdCbJV1kl0IzjgZYe1tJy5gcDM0oBuubtMVIMqvV9SIPFnTp/UwdQ58jWfqlJr19ZIRP
AO0gWodw/G8wMNQraKmA0grkUISPSi2aUxoVRwPl3QdC7IGhCSCpG5VD4NXDoNu0ufo5sryJ3uxL
VTu6u6DP++V+hL/tvvJAUHEgcNNzv2kVZqICHVXnWWC3/XKWiIvMwGL7HdDZ4tJ1XfaQN6H85i4o
iyJnQb5MnLxB6JYg+JomyggkDamyESmCu6z+9/6T7Z1CSCn0Jcm0GHutT/77Z1xgma5CmQ00ULxQ
0Fu3cpr5HM2i8SWlPNjHo9U2Z1Bvyo5rARVsUSXGU50X39Mmy973fHpe3c3Z6f7D7Z0QwGzk6rR5
0FrfLOeoM7yKMsqCWcAzGIAceFIM+zSq+ALuL7X7ZICSgeqhEHuTQuLDuyBozGHUJck5J5qaX9Uu
6r0kTeRTG0/ifH+9vfDLuYfNDsr4lnanqYtjlTaNFydT8jOpfB2Eq6ry/VX2NpDcCXELrunbGVet
Y+XrDBUicLZwTgY03NNMp/IaDWr7B++KCQMVKuMWksTNu7JpGeejSTiMUjU5V2ESa740LdMJ8WdR
HCy297YsJHUZ7NAlu2m2VtFitZFGLJRiGZKiEo9eYiHkLC/M66yqO0Kg7MUPUDcgUyENAqBbf89v
XxmoE5gnJdfY7BTll7boOxcB3eSc1J38BX2Z5aQm0hFsdWdRkkRuGCph3t42y+IcFm229snZgC6o
clST3bw3e282+8gzpQIz46Htvt4/MrurEiNXZSgu7q1Kk2SpcEytJQ26EqvDhAr6kjMiOudtbD0i
01Oel6VS3n5OV8FOZpOGsvbqNxVOLZxF1GnLonOXvQzlEn9MlSTzC3XSD8BiO58EdT/NMPhF1Bbb
V6lase6IEF/CyYoV+xyaefMuykBOPlQmpc1BabFzUIknK/YDVuSqovH64Ey4eeRaHFKPZ7n1TxM3
4UUMTXcxklHqXGat48Gls/f6GEJQoq3y2jewYzZxKYXA4hFanOQlCV4iqh5HVy1WxbkEHu/pMlbY
98/M+m1vGvJrObCOdX8lRJvXpzb2IExs2oOmVOr3ljK9UMaa58TCl9OKm+QyR+V0mTDr+nx/4b2X
yZqUB0jf3fallLIdMoAnNOIQ9ko9/HqQ/i1GWEzCNMM/eJcraJ22P3H7pj01q6QMqMMngWZWce+h
kV93Xq3VMc2wCkrVe7vkoj+4l3buCS5A7nUU20ErbLM+PGeLNeOFDrfOWkynzJ9tPLgOXuDeKuiI
UWCR8RHDNy8wNRtoUT0976Ywaj+b13ZjLcqDqL0DPeN7Y+RnQfyhsNo+TBrlY410NkA+hSTCE9R9
X52mlt63fIapl6FaUbpd2ZS1q8AE8qNIN2J/SQCayJbWH3QY9n/OCk5dSdOrFdrrjxNyQlWAYCS9
0MB6RKIqvBL/jCdlKc2/cQmvv5bolOMdJRXXnLmbP2RN/xxNqEbeP8b7v4TO6qrmtkMZi50p58tV
KKjzzGi9edKTJyOVEo60mTtBF0b9S6u0+nmujPkdys3yc9ziKY+LTv92nisgDdnhODB/RvNosytY
A5tLWdHrbbP4Z47mDFVb2rmIrqqXMZWaPzh6ZF1EfsL+LU44yjsgKIZJSqmky0fDarJ3MVCFg293
J1BoZP4Krg6rWN62gY34hjlH6KYHgM/GU6fZP+cu7s+kyvXB/bITC2H8EyT4jFbe9vqp/Z4qiNCe
rFKGjN9W9Xc9rtLpobC7/EWGvVC7XVyUYF4aTC8GezKly/2TtLc6jV/kXdFqArC+SVSixa67nHZF
INF7ZQAM3CZtuuqstFN8zRrdvLT4DpxUAtnBe9zbYdqQzPQJxNyt6y/77bmHKFLmOS9odcvZfEot
yfZjK8wudKqqgziyM38GPAA8Aio+IXF7QlFyIQp3YxRkS9cHsty32IgUhVd00fTZQsPfLbFLu1gx
XpEuQ9a3swQpwNdLgBuHwLwd9WMbMWLezSueRXaCobKcl36BZ9N3ic+bPdjYnRudiMnPhHpAm3eL
BsHzvEKDsQ0fytRBjUkyxJNtxbPXyu3sZ8xtT/EoR5/vn6MdxuDKgETTGfQAZeW2WdmReVdRzo0g
4xoynZbIYipsLmZRnJamwuFFgBZDvVrLKgXe8Gh+TI0+hoJvmKHwJqtW/laUCNsC2x7/J49x3vhq
hhWD1zaF9JTVYZTDs1YRqG1xv7IuYpmiD4ky9TpuQn39GFbZIrvIckTpuW+76qveVsp8oZbKcpch
fP+dcVETnxl2tX9hUZvovHQUU/05dxL7WhrmnPiFElXvS+iBgz8gDZn/pD1OcYeWw3Ja+kGPrlNT
RcrfqtrPn/Gf7Y6QEjufI4qxUFMY77KZ26lrhmQiBMckDow8bC4FTg1nMaCDl0t1+l9aM5CZwzKG
jJPI1/svcOfUQEeggYNiHZnndmwYh0rTliNDLrWOqwBfSdibUzx8oOuBPoaIWgRRsyPs/M6HSf4O
jx5bEdDO29y6ybHMGRzYkcUQ1SdnyWU/Qy7770bVclR68voyRaXwOgv8mZiq4dv9Z97JYugWrKaF
wJhW8MTrEFRZIs2ghZKgIUT+0CVWcpbzpT1QAtlbhU4LID7yGJwaNgG+LvDIcuZsHbGJKnLx8RV+
lZfTQXtxfxnGEWs7AsbpNiXrFq6HGPSiMS5l4RZzVHwv4+rI2WKnQEHbiIBNQPuVYb7es2jVqeHk
Y/cYO8ZzbeNHlHSa6nYIJvjVuBzNs3cfi2QW/RhIOxyS1+tpI05RTkkSXfZSHaR2n3+acnE0a9lf
xWEO6nAX86fXqyDsbwwRVz39PlT+/WiWDS/K8kR9e1qB3zGwTu47svAtesNKobGDREK8aNT7yBVK
Rb1VWR205VEC5P72881KdIugVcmAU14/VVwpalo0YObyEvuztgaRHbeHQoN7MQuWDSxg0rL/4+w8
muREujX8i4jAmy1QVV3V3eqWNxtC5hPeu4Rffx90N2ogmtDMRMxGMcoCMk8e8xpQKatVzK7vqxoE
0k0PNekNx8nyE8TdHmY7bVG2FJZPRCk8RRH/LrL9x5oK3o2KEsemhTRLDlyxFNioMjPAnEoZW7pZ
6t/CGvzy+pvcSVaYkC+oYDgZjDJXu3CMbE00eR7fQrMavpZGUfNkcftBAJQ++Gh7B2xR2ocKzFBp
42yeOINmxx2ezvh/ModonFunZplnFvOnLuo+v/5cu4vxzegHL9t+nStAuLclLdUx++7D7tEx4sjN
e9k+V7hznwTv4mBWtnPOlsdCXIAWPk3u1V6JZ13NRq1EoiZPpjOJxHSd4ZL6rz/VztdiFfJZcjfo
duvUMu6yUUyKwIxbjecn0eKGYzINfOjb8QjFubP5TTA2ZJacsG2yZcp4B2GAEt0YtDj6LZHTLPHN
uW/uSltyDLwFzeTSsEk/OfVsHoT8vecEOgppg5kSdenq/iq0Et8YfIZuYsya1A/GXHkfJGNS+XKk
TufXX+pezQmeAGQKU06amuszIGVhUJi1WdwyNAxPyqQFfiqLzE2sTjoPlhrcxYrzgUIRD2SjcCAl
K5Fv9+nBUdzZsosbG/4PXD+MCpc//6tuQGu+DppkyG+ZWobXAiUcT4BVPxu5Q5I2JEc5ys4XXkiE
S4BbMEbrx1blUtLr2CpuoybkBmmROPoiC0ltfUsJJjKX2Hxq0yj2JwiJv15/5zvHBZAf0BGwKozX
1tdFbY9c5oGe39ociB8fODCeQ9nqjjSUdpI/wGnkfQD/MS5Zc9jVfO4MCZbmLRuHEGXiAWos9/Gp
aAH51Uh6e23T5nf/4eHoOIL5Qeh0U/iGSYUeWqMUNz2Q2/tcb/JrMyb1QXm992jUJLBgacOB91k+
71/bBRyqXqXSVNyYDBk/22FW7wLFSr86VanBpgmRckJ7OD3CrO99uWWkTGPEAHy81sUFpgJ8MYgK
uuJpf0obK0Z0Ux0P4GI7AYBJDzQDJkJIOKz7YwGNb6hHWXmTtaqUXWA82tcmacsBW8rw0NRs5yTQ
kObk0ZtWMF5ZBe+6I0MbpICTEJhOf2dbY/vItGX40jpKVPiWBnTSw2e3V8BfTqI0Lq9vmD0AMD8A
IhSjSwqGdY2iB0rKrrGZ4swCcsrc66nsghNrvreRk2DEVxvVfDcQNiLXSsP8l4Zr/ac5asWPulPt
hN5yFyquBNc6OLi1d74ENzZHSAHktQO5wj8eDUGTnxaipSqH9nS2tEy/o/KRD17DTgAkBWEC/icq
bQhhEhB+kx5YRi5XV74xl8MD5og91miL9TqU64MgtPvaibQEIaAfW0dyychC2MUgP3on6N60iWk8
k/vX9hm31ck+x0KWZvwDRSr7LZLP5k3LzOY9aquouFu9lMjXOU+1OzD4yFm+viX2XjvVztIOhJaG
wfbL0y1V0Vgqgh1RJkb+U4onuO0SEh/BaOj/DvPmjS8XwGIjuGn+SqqdCfIN9Am0+LcR6M6D3fTD
WaP58PHfH4rZFjQUWpCLddXLhxIwhoJYNbJbOqWlP8lxTHWFwFyuTtZBPfKnxF1NYpiUL2BTivBt
Co3LpjFFcZ3fuixIvo1FM7/txmwO3DF10qsyOvrFpANjunqSo71jl8Zp7Gjf/PPxcQgsjNhsCuQt
ViVRCslJSi2/1Zoy6h7Mwj71wbotoLZJbY5kQrfbxqFZTwaxlHsL2e/lGy7TfrDlCHS5tYTNMp2y
T5NpfkfoVfvnS46VmFCSj0KE3TTHB271IkB8/qbioOUacjBf6zI7wt9sLzlWQYcJVUsccjeBkTb5
qA12zGAC/d2P7BP5jiQu/amBt7NcOTL70yCjMX/w1baRCDgYrk4EPnB9m55Ryp2d1IlAlHA2s/co
Aaswmsv2jTnpdXgZtFhRz68fje21yooUs/Tk4QVs4MpW2VCgGXp8G+MQp+2xy32pspSDCLv3OtkV
sCwWHMQm7dJKgl3LuP7W1ll415Slcpry3n4T4612phTo3i9ynv9+FBnbI5T7p/DjP6tMJYopVJSZ
ajZOCtVNA47e7PSRR6Nwet+gbPt7ZFp6VfomOyNCGLoVnPHi4JPuvWCiHECkZZpDUvjyZFS2PvJO
GObQSc8vQeQE9yQvR22Qbd+PoSG8SDpVJgjlddgG3zEpWD8kt0qSpv4yxbpzJ3F5fwhVtPzOajfI
Mvz3KHsHADfuPSapzfO/7yQQhnRaVXYSceflgyLbF3a5GsEdCIbwqmmS4o+I5R70/vZOCEcTzCb9
K4P86OUqPS+57zCoual2OHtTLvrntFHRQw/DH0kG2OX1h9qLawRzkx4WwOENQq5AxQVnHugDskJw
kxpNw5Umsq8dsmMHG2XvjODiqCwIuaUcW22UIVc1tp8FtDvKKr93DCDmaJHCMLHMaFFZ7sK7uZj6
T68/4Q5Jm64I5N2Fo8y1v655+0mqRrmk4A6NWgSeDdDGEyKQH0Igr7+NvG06D868cjHCdHJcakU9
ONXzbD/huSUx3ilC++frv2nvzCwfd2HgkhWvK9IcBUS7mYbo1o6x9iMN7eJZH/6DoetyTdOFAmIJ
hHpdC0q2BFOjYTRgG11ws0ZkWBx1mB7NRj6SzP8zEHuZFfBhkcAjADKu2uA5qYWRnHII7EkaZ5i5
oubwUOdjPrmzVrdgNNIQm7TQQtbrnHCFfsBNMA9/NGEZwR5R28+DWfVPctfljd+Z9aBdbIstT4uu
m013jkpdcZFw1JjBCFCxZ7tzjBOOOVV7kXq5OlWtrWe0E+r4S6c54+Rp7cAcQBEz6C1HiUvLm8Hr
aq5QpHY4iP47n3OR7KJfihLVVigV0WlyPQkEhSidD0qfmY8ZwuwHZenOSWUR9jA+H8TCdQQMtUzt
0k6Lb5CLOh+/cGYC6lzfG8MoH9yZOzEIcC6YkOVTbqsmNUqrqV4wL/ooK2jKz+PT2KnRozXP6vdC
FsNBZNhdb5l1sk93hLwGq0Ay3+KOljJEEuPY/IIOZ3Y30L18QsHXPrg39z4XuhzUhdRSW5aEVDkD
6hgROnWN3DOfU8QJhnp3sMre9+J50CKm07ZtctfhrLQlzMubmLLkXunNyi8lVfGghlUHRf0SOVeH
b5EMJwFYpMO5oV7eGSV6jLiQAHCIGmP6maI16fXM7+9En/VeJdnJg4VT1HOXHJpW7TwkqonUU8tU
nna++nJlpVMYLmqIkzm0gYwzup7pmzhPmq9ZInXfXg+aO7sEkBJ9BBhfvNK1ypDZaBPSygudQJ7i
MzYOZef1OjPjIm2lxm0KXT0o4HY2Csa8VFXMXSDYrQNoqmlzIeIqv82RVHrmUGiXxXPm9Ppz7b1D
6AS0J5bO88ahyJQMOIlznN+aVqfDHUbxDaNe0wOUdiTVsbcUORQwbvILeuWrjYLuVe9gNJrf0OGa
v+MoGAYeAznzSwxH79frj7Vz3SMIA+jGYFrKhb9aayA464mBYWqpjtmjIsap8YK8Vd/HgRoXrlCV
ErXUMjuIxfvL0kTDKk5hxrN807+6d/3CTq4mcLSNLYre7QkrlTtEmXGKhC4ZXoNq2W2SR+fIbm/v
3TKFAfUJjpwsdfW8E6fk/2lEo+hNP8Zf8EOh4XyaC1l99/qr3VtqabrSV1/YiOtMSkoNVaS5xVXQ
FQaKMwjMu1alZ6d81IA7vL7YXnDhvgGFC/ZmqzoxYpE85SZ+HPJomJ/bTCjo22qtdTWzxrgmc6Xd
KbCHHpMi0Y9IwXsPSosZehYvVbdU7eXH1EHOTnpHVmHY0F7KWp9Pch3X5zi2w4Ozvhdd/l5qtW+y
fszCSihMje08OReJ3Z5Hbo/fsxbjOVRHwb+PWkFA4yr4p/m3kCtePpsmtXUVF7gQ9Mr4O9aH4CFr
4yOwFvcMf83qblguOrYLrSF6casIjRBKzJgB0FRQRYb+Iae8mUsXtrwEL7dX5XM2x63lBoGadh5i
OkbvRSj4Uy5DLMF6pShyz1J6abqYtW1W3hQa8ltcbrTPVpuHlguzJmnwE8iF4ct61prP05w2v1Mo
Solr243zIUyNorhzTOQmLppdK+GpjYqydSUEum+ZouDq7uRpIHtRIcbfplzYOLCUtvxFMQtH9UNQ
km+HYQzepYM5t6cxV4vKN1WBgLuThMODJJy2O9dOon2xC0kMvp72Ye0VmTbnfsaYxvFbox56FxNd
ScJodJ7fCFWrzGs19mDdRwnIvedAc/1ptBSW7wI6bcSMwEyVi1o1LfTHaaZPOyA5501xmWZeF0iW
cCejYyQ/A1vEE3HKi/YNhCOchuvMziqyi1L8yBEcROGa3hLIlCIUn0Qo0o9EKWt+ah2LuZQL1j8z
fiE2KZCCaJXoa5vU8XjNK9255AOckaukjm14IptXEk9LZTs7BXKWmic5D3VcJPRQ1YhrsSZ5pZbE
b2bwApmP11P7P6KHMO/VTMTqKZSkBlzUmBTDx2SiyPFnW8+L57ms2/dVUpuPyOuFuTubo2ieJ7OK
KjdrzPmLbaTOz9Gcp7Mj8LBy+xihnztJMRvrUsh1jsLhOAxv+rRQ08exHYfRhX8a2j515Uh6nxtp
6M/5AHc0dUZ9vpPxxgvdUObWOyHTb2W+MvV641WjibNhRW+qvUvlQcndMKtq3W86J74vprHtMf5O
nS9okI2214nC+Fg7Rlu4FmAd+1GVxvFmVMqYoSwM59eTuWjE3RCVU43sg53rMfYmba64nQNzCqJP
NXZ+Bj6qvippZOK9xWVRu/YQdr9qHZk/N8gks8aujomz1+IiL99X3Wx86qUgAgBmJIWX9QWiimbK
jNqdQLmFzwPFZOvmtllLnwrRqKYXQq++SVU7v9cSRO6fC2x2Z5ecLRnYlM40XEVcNx+HqTU6V686
7XNVq7NyRmjVLH9jSanmnoqZxlEDaeeupC6k/8ckj7xjXRlXqQhh/EHEMPpcewaIG3xwasf+mVOb
v69b5VcjqungOtmE9IWAgQQUFyTJzkYpvU3t0aphEGCnM8Veu2DtqlhKTpNk/Hj94tq0jOjwo9ZM
SYo2JmutLmRBW182Riu/ma2afbWFk78Ntc4Ec+Qk3ZcKfc5Ln7YlJ28Sn8DrJtXp9R+weVRGTtRR
tB9JVxklriK8SEQ7Z2ONbnTtlG9FJCYcGoORsq1Jz/9lKbQzgHZzpaxREslQFKEjQwQMRviaeRHO
0BMq46xKwZFN1fKr1xcK2RyjQxRsthyFOJoBO9oF8956rH8tbl0/lZ5J2b8/0KKNyw25aAatu4ph
jLYbYH6qJ23g2DazSBzPthPj+yIfOx9syr1LkoIX41Mgdwu4+OVdrHeVNjkFBVQKU//BibXxMjAg
FhdTE6SttROLqz4UyqmUFXF0Cve2Cc7XtMWYNgNCWXX8ihrwHS0iTmGLdWTe6Y3sqqx7LaSu+3c1
XEA04ALQ5QW6toHTFGYsd9FMH1VV4PynKiHK7sSlxYzk4J3+QZ6+2CgLdJGrkjeKb+2mrlFNySyR
ZGWgnWTJ6C8N0/upcdofs17Y/zMjnftKzu1UdfOmKR5Ts4nsx0mvNMnvIsnOzoHI4q9yUMiMbEcK
29d32OabLz8PuzWYCMxGNzsMy85Jx640v0VBU3h4qnOPtPOo+VnlfB9CSzvZtsi8ICiOCFSbVJOV
qRRAly8QUmQ6X+62UomjMaz7nDIkECdJK/JTVlXDxUit+UGNjemov7LZYcuCVHwLfZeqYR0JkR6u
gzpiwQJX41s5yYJjVb2DkpIdNKn+BJr1R4dFS2HCIJKW4PLW/yq/cL2ZQOhaTCLVORhcdQxBbAt1
NEJf17qGezGo7dIlY1lYlXVRI2k7Jc03NU3KtzImTh9UI9Ynf55gxN8NPWLZbhEbbXSnObX1MW9b
c8QIokq/ARfIvmZqAHZpEjzeaVBLZT6NtTb/LISE2Gc1BIAbEFxVMqzzmkb9xJ7vOzdpZzG8bSI6
dSerhVTKlA2GvUvaY9JUA6X3tQ5DQ7iUA1bs4TCaOC5X4dC5YYn7yxvCVvq+QQYqcJXJHj+/vjE3
AZavBW+QnjUKePAj1ZevsCgiU0QFsvYxz3oy56D7aMRS+q+4umUVumCMM2HgbAKBbCW4X8lZfpOz
TiXOxdJjk9dHqpZbCBjLMJ8iflGEbKdDcZJkZgam9DZbQXzJsmA8ke/IvoiTnu+vBF6UqfpTFHcx
LnPG/C1qLO1pZG7tv/5WN7nO8kMYA5L5QSKEBfXyrZpjINPJYu4fp/p0woyIYC+1zKZlTfipLbEn
CY4Hx2EvxrAcR0HHf3RDreOkOfMCPKEHEhb/C418uCZSaFsu9aV1DvRS/wY/LHkMEOU+ItztHXr0
fBZkN/gDMuCXD8zWqjhkVXEz+2m8b+RsAG8WYI02OEfyv7tLIXJMS5XVNuo2iVRR7i3QJcSobRqc
UghTBbEAkc72QaKz8xltmQErqqw05ej3v3wqqohQm9DruU2tU14mPa1uVWqZJ4VRg1fVUXkvW0Fx
sOjO89FQQh0G3CQTpHUy0mi1SWY+5zektrtvGo6Ul7jpu96N1dk6QtYpO9cD/TKkgmiH75he0jij
ghjYNA1lo9sMhnI1myZ3yzZDnDCeZBe4fnJq0t7+PTIq9KsYzF1qyu1dAonmIhWzcaUL1i1qlbMb
1PKRmtFOZs24l24QQk0yWMPVBbYoBylCcJ/EhgV8CoHHnGCJSN0Za4fyA2ZA7ZcZ/PBZpGhEobaR
TXevn+bdd7SMSTmyy8RpFSNrG7hLQ6l9m9XUvJd74xmDCpQ5xxymFA4nB7nM3nLMdWgGM7bcShtW
Zl3MTJzyW2Ur0ke7bBEeMHKUR6shO83W1ImDBbcoG9qQ0FswmwSjtB1atkNVOFnegVkNzOoNOKLw
lHdVhO6SkSZf8SYaz1ndVZanFc70IeiS4QrXqTzIkfY2Pi13KPpUUVt/UFVIWZPrgGxys43vc9hP
6PYOtdtJeXwQn3dfMc5Z1GnkYoDHXh7sPJPn2k7H/GZnZneywti5oJeS3TlVaN13c2N9fX0H7T0a
vX0dYByIFJ7x5XpqJKpxNHv4sGHUfmMlY/ZQXtY/GsPQ6Aefc+/h2D4cOiZO6K2uDkyP2XSIhVWK
1hLu2qmSzhelVutLiTCJ11si+g8PR5WNIyYtTXbt8vB/ZWGZUqRWMOOUUHFSLnNQvBscIU4xlqif
/v01/r3S8uR/rQSqRAln0qFbx5DZBxaW0vei74Z/7FHDdO+LUU9gjbQQIo31mVdbXGAchZJwaqvS
LcHxPWZth6sU7LeP/+GpFswo3VD4betkYYL3ihkv6KhELrpbbHHY/dImvo3YsEkHpe6y01Yp8wLZ
1pga/NE7W73ClFaZTJcoufVR2HujrU33UWXPB6nI3ttbhDVJzY2dwm9szVjvgMOiUz1rH5M5Sk+i
M+ZzNbdHLZ69B6LAodygslpmgy/3xJA59JNqBnVtmKFKRDv5BnjnCMG2k1uxEUheuQaYdq+HIBhw
m4mocRuDsIkuqtxGrm5P7dUYzOgU2bRn43poLySER6Fq71WSoUPhAAe45ZPnZgaqgEsNWa4khq8h
T3d0oVIvE2l5fn0j7r5KbjhQIgxsN9SF1hSYTEVmdiO9hu08dWhqDtYRuHH3tiGbgvFFTcx8cHWd
oq8didZaSo7A6U9Jm8w0SuXo/aTNyZnkMktc9JG6k5bOdOrGvsWw2CoPuClb1DB33sJKgb7AxbfJ
WIMePU+Knwwv8U4NT4kamIJeeqKfhwQpAkAldg4rWIJo75aF0/SXssxRNE5THFuptvPcBUrQX8m5
j5pee5uNmMMvo2eyBWs3Q5gUgcoQoAAufT+aNUMM05Ke87j8MQZC/u4g1vZtYORwcHPsbQBCA8UD
ddqW3qsGtilpTpXdhDyYj1Y3xp+RKjmSptrLqrnlAe/AV8PIY/X9MaNQi7TK85sVW+HPvBfhF0fq
JlcRkNyBEAnXEemRu/veMeKRFk2eBRC6DrKdjoWO3SHnZOSG/JgrU165gWN1ugskS/3x+kHa+4CL
AhzOIDb97jVC2mxae5ZzFuPHQKnV4rG6oBcRkB83kX5BEyh6I2p59OlOtwel9hLAVwF+wSpTX0Jy
p+OzKFf/dUdGVRYiykk8ZKCkv6sV6VcqMuc3VlwRNXA/NAejzJ0982K91ddsokAdnGUE3mXKkLmF
2k0/nFlN/Ndf6e4ycKHhkZDSbHJwwj/0xkhL4e+X0qNUw1dmiHuQyeyFJgQYFiYl0A99o5XO15SZ
W2JjNkTqMNwhNEQrCbt20zfjzFR8yTRjxTWK3lTdqOmawsVlJ878HL+xfx5HI1iFfCsAX8pPDsrq
ppattCH4kTPWZf5NM1JchO3e9ECdlv9+W2NtggUCMRlXkPXoQA70Rks6hCb7Pi8/daVN16ooYQdm
k/kfMoPlIyJouQwqNgDegeG+1mc04mx0Jt5XVmo8RUkV+JYYrIOyba8dtDQFCTU0JTj5q9QAG5BC
MltU1YxW7+GeTGr/O0+r8kcj19WDSJTgrGRtDYkfD7UTFMrhqmpFr7h42WkH+3cn/rCjcOsFeYYK
heO8PJZT21S2pJAkq2YUfu6bSfGMsWxuWRZOp9ePyutLAZR6uVSJzfEwO8CkoimIvbLvax/RqvyN
pFE4v77UTiiHN4CSIX0YZ8HfvFyq1TADbpeEPEoVMEsW/AQRJfHVEV16qVFGv5uiI+zENhKAXAIu
yH6lgOMGf7mmUOO6S4qGVroIcGALQuMDdaN8pAm8jaMsw2akAbTk5euSTYtCy5gdeonDYE+nOIy1
x3aUCj+QCvMhbtsjIYG99VSkDaEEs2npyL58LDWtS21WaPvEUaW4baUEj+oYpW9UbTDBL2Gc8/qn
23uNMD4BajCUXXrAL9crTOF0bQ1PtQ0G630vKembTlbqg1W2exGTKIwnGElqZDTrMirWqeVNRBFu
I6n/TzRzg3PaR+JRk9MDobjtnctKFKALe5vqZl0HpDrzrCkCPgelpPo5O7gmeVYnGxc7EAwF0C29
Ggaz19jGMPLgGOy9S9ZcqB9UPPhSvHyX4DhgG2uA6kpsla6tEMpDLKojJOneDvlrFXX1xfQgivJJ
LdiRRic/h+qUnqtoms6m0n+VAD5fXt8ge8vhr7iYF5ARbhCQSU9iDkseqeOp6rxilKzExcAivI/N
vr20/D8H+mV7X5C5KBmvAtxsM8E2W00JRliJt0aphWtGFhAbNBSQ+hPBewnsNk3JIfmKsbtzFMf+
WP69zJroOYGLYv8sRf+mvgPP31NQ5bcxmTqwIRYZlNvhBq54A/ORD1WdKkRRGSSKFvS3VPTSA6h9
jKwwg/xMPmd+R2I1bVxb5EmOUFUwHOzvLbMAUi7DVE4sKeViQfByk9lqaowMGyD4gQV5F6Zleh6b
IfiAhtHwgGf0fAfECxPrDEuROrdlF81mzQuH1n7MSis6ONh/9vT6jQHo4RdRFBONVz/HkEFDxd0A
2xZCf+H2Zh40XpJq+m3MR7tx+8goYh/zw3w6S2NZlb4tUAB1Y0XLbA9Yk567dtCYtgeYF+fpUOmi
+DlJmtbyuiHBj8zKZ7BXcWTT4Rddo8oHj7CcyvUTcCeTgxASgI0uB+DvTLm2ozJ2zPzmUPuddJpI
5x6FITihdvOoBqj7OBlCcVM1FmiwNkdatjvny8BgE33+BSC7qUgw4XXwS1eLmz000tMoD91ZMTLj
0pST49ETOpJ73EluOcwa6osUJnTS1xGSwyUVYYjBS5048nXCp8+rDe2zLpyy9oxpnrFJqkoQCJC1
hzd1beSf4EGJf33rIHQ5ZYtIDwoYm3u1LEx84plmXnGS/VI3ev4M/d1cxq7GXVM1+ZM2N6DA5Dlb
8FjG9fWgtklYmE8tFGEouYtG/Hq4woOZWIUI8+pIcEFKcGNPzI6GR0YP4pyrWJzSPD0iX/+JHi92
GoLZC4CWC8qCimisajJhO7OdyIlzdXRkBx801YSk0o6pnt7rhnA+ITdtI/KU9bFrNnb9PPSVbLq4
1ieRnyLr9UQvT5buAmdicjgHafi+YPO+kU10UWe9ne/JHtSj+mOzP/nRiBIgtkxnF9GtJVz/dTxo
VAuRlZJ9Heroc4LB3EW3wvTcQvX3ulavD7LWneXIi00Ip4Dft5weTAHbYDFMvaLWKN4FVtt6TIjx
/55C6YddNx/+dSNARgWcQFNtEe5cbwTbCuVBx//1WmqFxkArDfoHbVC/SFmgP+eIVt6BBO0OrtRN
NoQjB76zeL7SudXpWb58pSKv6oHayLkCNpqutl7bnj6hLjiOiBu+/nyblISlaNPBsmOYCNBoFdyG
vhRh0Aq2nImOn2+jLhfe6WBAfr2+zvazQVWAJrSQQXiha0W4weA00auyrvWY2X6iZ9LV6oH3BHMc
n7uqVg62ySZoo0/FZ0NQiZky7dTVruzU0a5ztbWvRh82b5207O5qABV3oVGVN0U4gytZZfnGFmid
T1p+1D7fxg9kOih20KKjr70Bt9R65shzp1jXXJODJ6Qdsq+MLXtWNQrjG8KGXMqOVYf+6295u3FY
FjkuLgsSpE2y3jcdqvFwLK6RJc2XFHyxh7yoc0ZLPDnYODsfFIImSRjNI0Yf640T5iGqg9ogcezl
jwC01esYy9YZO+7CHyqRfXr9yXaWW8w/kOsBLs7JX6URqBXm5aKLfk3MZsxd6F7t19FO4zeizBHi
H6d/xkOBjoA5x0dkrL9MdF+ewamFQEcnwLnaY2G/l+pKdhM0H78AO2e6ozS/X3++nQ2zCE4upT9h
jX3zcrkevz9qVcW5BktFN8K1fTOlvfKkSVbtNo7SX2dZ68+vL7rJpJdnRKiASc/C1l6nitBQgKfM
jXPtct0JLyFOZ5Xr5AvsYwZllF4RcZS+GVmhfC/zpjtyKt7GHpYHnrGoui1haPVN0WLtR9MklDc8
9HmytfQu4CEPulZ7q/C3I8/KPc5hXHbWX/eTnWhaH3S2c62bWv9coyF6K+Pwn/uOBpuFgY8BqAVu
/7qdmoetCB0J8qwVF7ThpVY99VV6lE3vnO8Xq6zemN3oekifH1G1yWlPtVOBGw402aXrcHSt77w2
cMLsSe4Evs46YIcl214PUdS1urn2lX5Sr1pvBwcBa3cVPg1Qb5X+95r7JaLKGSUyeuaz+XxVRApW
Ppz/2beQj8O0ymKOA7GCC+HlFlBCRcnrBrFHLSk+zV2QXfJGib3aMseDrJUKlL/rZQ5Hnr5gMtC+
Iy6uIQNqXo+qiLFMbkfberLKOvwyoF/xpMxylLi9liIxFBexLtyxzBFZAxeiZp+KwYBSHwy9CRIy
isD16mN8h6AHjgs6TcmnSMqS36kawgHhSAP3XZhk6WNsoh7mR0kv/5TLyOxdqBrqO6uzAIkWtPVw
lkwG/TGy82xyc53+s5uS0mLiLOHvYYG6jT2niwf1nCldrX4gKc9l10CDZzghP26RaGa5nPhljUug
h/Ers67JKs1nc04LmZpHsrKTNOrcbE6v2L90O5Ur2Ash903aCP3ZnnpqozacndmNxnqe3pDkGvdG
26AYOQhb/l4KJ/kdRZr1FopvGPijhN68a+J88j+9yYp3WYbk3KUg+j+hkRSU/mha4C/lXko1b8D1
5XMiFeW3duhzxxsNI7f9bKiCEQdMK/qQ2jBr/A763UkL7LG/C3phPtaDJLpb2cdN5kttoH1JOjgY
tOq1BbMTpdJp7DURuiY6jNI5VeL6IRdjG3tjKqXfYgSr4rsC2S/hWq3SOGd8saPCsx2pBj8aI/YA
/0UgN9arRv2Ev5lS+4Ho1MrTs7zWr3OLqBN6TsnnEl34GgfGCIqLFM997RptZ5uumUaD5MMos3ov
KfnHtSWjekK0WEr9OoAs7JukbTIfyZToQHRcwG+mBgwUs6JJu7dySzSPkppP7ds21OT/FeWsaF5a
o7rgDnU9189qkKaXxCxx1wjpWUkuWJfmZ8V3HrxxToPEq9sCzohui/LtbInRco3EqZs7SVXr3ygR
ZNG1YUk+hQqZxjViO3GezaRS5adhMGnNUJi0D8RaJBRAwlWgsazM+o45SpRCkhry5F0Ar7Q80KrY
hpRlyr+QEInIW0WMwAYTpSOifOViN74OYdB94lYZ/jVwwTsEdIW3EqnzFqlTRbPEEBy3NJyB0jcJ
AlLfrNhwDrLYzbMsqxC7yOQY8QDufxm48iGVAksy09tA6AUp0/Q30DzZ3etpwGYVwiOtBWbtAIGY
eq5SHTOuFRk6XnybunC8V7Q2OBlm0RyU1Ht3l81FTJVIarrh9UzcWwJfF3Rh+jH24UPNTO77xG+C
8chkaG8pOga0ahaRNwbkL18bpoYoj8YZavCzhH8StRqwkji9UDe2Byz3naVISqF/09vamWzIaluO
RlJL1yDpNC+pm/xc1Wb4oHWDc4Q1Wr726mqBp4RbALcxXqfrq6UzTHzkAIHjiaH3J3OS05NRGtl3
KQ+zhxEfxOYgx9/ZGFz+5GgIzi8zqVVSmkEVVsuhCK6z1Qo/x6HCrwlMRx3L3WWWqdCi4L8V7+pA
V2fYxZKhkXv6Wd07ntPg3m4jDuKao6r/NIYmvTOnXPNzMyzvh3r6weHM/HA2i7uxUnuva8rh4Fjs
pOT0rVGoo9oAhLBOHJkpYWEzh/a1NSusC0InAtlfy6fOsstv+mQaFzLYI2zNzn5iUTDhi23ulhkb
EMLnDCD2tafL7Adoh5yHOQQW0EvWQaDcbiea2MsghCRmES9fPstfifE028gKGpV6VcIw690oFEH8
qZGhTo9F1MbfyzE40oTYPh3biak8swLGrfT2Xi4ZFnBxRTso11iMtt+gm3kKVPDuSVEfBWgA7evj
wiIUU/y7POQGP1Ih5zzZNTOlRB/s+oRjtHlW5TAwvS5CtMGdRGX9TgvM2M9p1iW2K+u5ZZ+1MqgS
DzV/66PKOC/0af7FgS/GEE4pWCHBPVtapZtqalv7UY+NOU60pfoUQ68X+CqXZHjIA+vpWWpH49lp
MBy+ZMXUfcuAbP9PSdL8k+FMoXpx6M47VznETeBBI2TpXs4wmgvVEeovs2uM9oyDxvjFQhxwuqtQ
BbJOAZ3ArwXmPzG85aydz52WZedZGQemgU1pWNeFNV6dFSeZbN8cEAO5l/qWVCVEbEf3DT2LHU+W
xh6hClxgglNUCqDCCtnhtxzScIlLRl4nrgp5wPBjW+pUt9Gd5n3bQngm1bCBMyDuZyleGfT/x9l5
7cbNs+36iASol11JM+NxSWyne4dIVe9UPfr/Uhaw8FozsJAP2Q8tDsmn3YXmArLwhoP699DGPmlV
JXzFs2fdN/Mo075NRWVXgOC7HKJKZqQ/rKRNREAWkP2MmIaZxzLxvK9K7cJh8aIyv+s0T7Snlkyn
CnLT7uJjD9/+R1ZoIj/21iSftazuU3wPkmryS0hpuV8ZvXE/Lsu43Bm1F0cPXqa4QyDAc321xsQm
j40d5KcLL1vuYnUe89BFzkUGg9riXW72ovol8aPFzq9CIjDUEpEp8LSN+t718mwIEJiZTT+dIuP3
khfFSyalcYe3SjUe9DyaOt9x0qi5SbNOvcF0U5V+7xVgQMZS+aXbSB+6Wmu9zKOn3GSDnv/o2675
2pa4M8B9eEY7p+pFYt7kwvA+zJkxp4cuIj89rK8hzGW7SEs/XtLhNz9685Aa/aI9IvJv2wdXH/r8
CfcrTEwH2I9t2OjK/HFIJthGRT4MJyWdE+NgikKiy1An3ntknpQG/vmYMEOxF3koXD2Nz2VviCog
5alf8hxStG8mrSWPnbeo2Y1jC/N3NdVeE1I1KqDaYjKfMO8XGKxTZoljo0Z1GejS7JOw7PqII6Aq
Uzv7ozZ1zwIa/+r9XRnNvRpROPiy7CwnHFVhZD52g5DOp0WRN/aQL94NowmEGycMYN83SmxyG+zx
eamE99BVpvphjplt3tSRzBO/GOz8EzO4fObXNKP20EjXjU6dY3Qv0FogdtXQGYfvkb6MWlh4jUbl
kc1Wc4oTiAFF0rWZv8imioNYc+sxdOuhuJkSrW5DHmH9WWqxtbzzlKn71la298PBj0C5ww1elXdx
HFFeKFFS3Y2xHbuHSKYjcJ/JyDUfMoR832ZGDpcRGrlymhUUteAXC+8TpmvT+AE5KbZSTznh3E8e
+fcVKYT8gBho0j0tetlFQZ9T297yq+hA6hf5RaBUZp3Mcqk/1lXbLOHb2eBF2CPnXNFEjOqA31xk
g26BUjcMMwb+TRJM0B0RY+3NQ560cPOXzj4M1T/zZ9YleU1AGq8yXVtymVMxGwTDAMy+GMejTLDJ
qLs2DulPtGdncZJwMNN5p1S/yDrWRUEXroKdDPa2SWJZV39FqSEFTp343OuZ+URxt6dBdhHx/q6y
2vMC1aC9t4l4g2YkWBtHUCampggYhmoBFPzmuTerPcGvNat9lR7+XYoG66r5hcLTJp5T7tAHR0b5
lrAyJP7Y15idtBnQRUQWhC/xBQLbVOXHzEiir//Dofk7smIuTvdjs3aV0MbreiBUmGc5QVdLh/66
OR1yRyKqMCWZEhAI1Je3V72yuWAXmVAyLqHfsgVuFUWM3sa4qmDUiXufY5LtN46SviCAutfQv7YU
MxJ+QOyI+DE3nTeov7Kc1s1dFjMLhhmlbc0oyrDHkuJfG5a0gVFBRf+AnPNy5GS4ojOnHJMLvdTe
J2S+dy3CCztJ90XyR3IEnGe9dB5Sn5c1H5jkchVuQ28NolakpsPBtZjFJE1p+h6l/E4tcbmBNJjV
VfqASTrd2E0tMaoxTvMShn6UciKkohp3CK8uQQTTeWcDr3zbWiuzeaS2l2rKziAUGLH42xVRU9w0
WZkd2lzKU1OpdYA4ye7c9qLntzbPebiooCk2gSu/TmtBV1i2TMbs1pRJPocN2o4KTtVG/lQo6dL+
1rWM3Cg29JGxbBbPj+WE69MQz5rmz3OK9I3F4brpndWl+e0rcvnK8YRD1uJursLI20dBmHExxCZW
wkrudhhZaeKpE33//L+sAkKeH5jB21bPxzNa2iGZS9Oz1+tQQWf7HRnL8OvtVS6PEBdjxW2tUmGM
njaPjCUhuhE9EHnoYoFrooh8NL3jj7Kf2h3Y/7Wl8EfkIaWlj2zXZimR4VeQQZ24FVJPH+Ypt55E
sYyTL7NpTHauxuVvtNqk0uNhwgwAdQswgQVreNGI0qluZ2owGnFyNLR2j5py5ZOIP6vqGZEI3eFN
U2S2s6Wii5/iqKu8ZF1ZhJNS6Gc0SMed03C5Es6kKyKS8StKC9um/tA3Vl+XKMaZVrXci2b+lTsz
hu2J8c9G2euJg+G7xm/GV9vpvJmOS4dEaYZUOyTioaRDC5dN8fW43oPFXAyU16X4GJpxIJIv8CgS
TJeKHDTRtUKfMepb55sH4/SYo7L5paps+xOfPJzrJIJ8qwBD26nWL4ko6x8AYJFeHQNtLHxfPzLD
4FhVVROBZuk006koE9vzjUb16oNTi1L4BnM656nFbfG3K2stC6XHtAFrT4FEQZ65aNrI2Hb8SFOs
f+Z188cxWwGvwwNwaYKB2JVndBaNSjNKtdt6sc0TDXnlVGHwufOiXctPaY/oDGURYeNAv94HlJ1m
0jp+CJx34fYWWv7OLu3MH0cgIH4smAJU3bIHybj28wMYBXmyzksv2MUStwDk1pHNxyfdOiCzwEs+
NvbJoB4/SaZyn9C8XoJsjE9avGfbdBnQSOlwGKFFBsz44hF3jBHPv5o8p1Gs6hOeaYofIWXpi8LI
Mh/3HHWnq3ltj0Ezw+0CfkL/b92N/7SG8C1UhSLhN0yWJT4PcaQEOOYIP5Nj8dDX6bL2PeqdhPzy
2eAr//+iJHSvF4WczxOZJqRYSJWfLPTB78ZmZZI3u8roV15cIA/AI9eHFw7x5gyBAW56F2bv7TDp
NEPo7b5XRbYXRNb/ZZuQr14aq1jnqqO5/qz/2UUj7uFJCz6IAZn+jNFtcewGqwzQzjI1v5oK+5TG
41dF6/bmBldOKzpF4GyIkkBkLwqqBiRlM8/RbZPpw48I5auF9VqNub4OXtdHM8xrnurScX4ac6m2
d0iYpnvA4CubrMNMoTe+ms9eiFtog9FAnS4jPMDtGdxmHB1NpdrjPV5ZBSrKCiziAdIu8kq5VBOZ
Lr3+FIWCO2+cYitw0trdO51X16GNiG6Qt3oFbI4MiIxJ2mjbwZZONOx08+h9DiNw5w5cOTIAHjEl
osdvrzOZ10dGczNbHwtFOet9UQbMaD1svbWFnlGjv3PrVA9iNOUfI5Bj/57xUB3afxk3QDG2QVu3
YnVIEDe+TSKBVJ2liAPK7G7YR0u887pc2Upaslx2xEdwdt3CTiJjGHUebyxzES54bEdH+w45Lt1Z
5cobRheDP5Gl/pKzX2/lkjRJr/Qiuq1c/CQPWhPpv63M9lD7mfLWPUJYqadzFVHr7NRWVx6y/8fG
Ys4FRGqLPcvLoa1cHZSGHOmWeXHWhsm81OFUKvH5n1Ni8mCXxwVdWfBDmydm1LokB8eGjHydYHdK
/VCCUYySI/5G+v/wWQSEdagG7Ouin54NGVLnwolQM4x6nFXy2L6Z4aAyVk7Kcc+g89omMnShnAKD
DOl9PUT/eTzH1vJaJemS26whuDvoM4VjI6zQTZS9Qc+187gWpWD1HDLWbY/G1TXp5vpCLVyK6IH2
4nxSjPHP27/UJawaB3iAzGQsgGoYHm0+qPJaa7TJ2m6pjupDamTtE4pRWK+3o3GYUtmEzHpxIU0V
+yCS0UKZc/5nIAx/wyqMgJ4b8ju8zq83NU6cPlUFmfmoFs05NxrtZIyoqTdRN++clmubyu1etfg0
AsDFyVQST01LxFSzPJY37pTOpylzkx1W6dVdhYcMeoxZFuotmy+iocgEFAbBrVprehhXunOslmLx
HWjwQa/2eTgiKBZUiND47dwXT40w/5m8tO4qbBDA9si2XUAhk3ke8kitE6i0VXVMaIAAuKxGH9BL
vrOr124FdTxvJ3x4gNeb+x7jgl33XYuf+xRhF9bPjt9OU/syd7sIh6tLwfIGMkdtdZG9NI4RmxYc
81tI9+lBRxUtNKYEHnRi/DNsFXUVQJZcDpoHcFM2/ZNVXMzwcq2AY9+3HwDOOJ8RJkEswbNje6c4
XXdok5StcAqWY4aOjsYmwircbscskXRRcjkcVVXt/WWlYOttqpzUsnZ/vH3vr2wj67HcXwzaxbVX
lT6NdBXNnL5eihjxYV3eG5Rjj8C1xM7puFRpom24IkhpHpKqgE15fb95/8fZExizlL3MLJ8ReXE2
xCC8PzNwBO2nB9q694dZw0uFwJzcgFicFX+xOkU5rFr1j2OWup/1pbT+mGM10iNwUK6g1FHa09v7
cpmi2iSoXBkD/AzGt5s/1WtMzpaDvXthL8je1u4oTCYvSTv69ape6ssk0Z3A8papvantKFY/aUln
7okoXT5T/BmENIyCANtzLl7vWJmomaVgTnBuDW8OyEvyR7OU9c4Pc3no1lUAN6wSYaRN6yH5TzCT
WeZ0DCGV81wn0PktxYufp4g2V1DNVasfGRrVH9/e3ytLgoNyLACp4Jhpj7xeMkLUjia1FGcjg8oS
tkptn7pimL2DwwD4A968zqe3V7w86YBF0DLgzSfAUJu/XrHTRB/BlBHntu8fG6MYDhI6OkSzbM9y
82+v4/UlBmarkybTm4OqpK4N2f/sp5U1IktmqZzHyVYezNjLHfxbAX0FST1NPzhwC9NwPYXsYtZl
MZ+zVEt+jI2TlqFS1u13Bs8GilFG4/0WNkMR31Rs7cHKmNcDeplGcJRNqgWLpiIVphSK2h3bQSmt
21mvI5TKO1wEfmsdj1SgR7j0+qqoI48R/dQ+A2+CoKOj/1ifZKbXCCV2kY16KnN1EEKzUR6GoRmA
wyEu8sMeB+I/olbmx0FbFFRla698VFLFOHtaIRfflorpPTMzUO9A5GpaCDbUrh70aZnkE9h8TLbc
Pi2WUGg5UMDBbJYnE+a6Erill6ERWZRKe5NkJcNZt2wws1X01gQzDFXg5KGDnT8lo2Igi1khKB62
rjdZAYNvRwZJr6s9lE5McBpVtgUjd8e5b+Jc/dR3tvoBk0y79ZVYGR6SvKlRHUek2Q6WCXH8qvDc
D4YR25Gfg6V4Z6R1/NnFfcT1q4VJSoj7TWMeY3BOEu24dFrCElnCBt3VQZ1CGBtRG0j2ZfCXCJih
35QidkN0Z1zeo0LkfQjGKu3DXplU9CRov1h+hvwmTWE9UlScM+vymzKlgA3pE6af3z7sl9UFRBY6
QUihrQps24HXABreLUENnVWY6wep6MnXnJHDUS0G2iSTNR2Zuefh24teyXZW+gynnkSVjMPenPtY
KsytrdY+z6TMhH6zMUnezGq2/KgZkOi1UQL9nbcGAF6/yl1+Ej1u5/zOTUEm7GzB5X1//cesT+t/
LiGxlR9HcSxkyosoLMHYHyq7wW9b3YWJX9nt1bSYpJX+P4Ss9bH7z1KOXXCxAIKdNV7OIEHO9ba3
qriAkrF4x4WL8iANUua3t/vKB9LwW1ltHnH1IoXNJdo/fTEY54Fn8yRstQmZ3lTBMO6NT6+sRD1l
rL5YKzF929NMpM3oLQUXhUdAHjbSSp+lGqt3TW/FX9/+qIu48LdUVFchXOIe8eH1VuajktSDHnnn
WleeF7b1Vhu7j16XUBgvRrQXFK4th78Dh4Eji+3oJihopVnRTIXSmAK8OiyxNBG0U7TAS4URmMWy
xym52Ek+j3Lgr/obdf+2cwn8JbaEunhnTTjFJzFIAVtVgbdTl4vS7nRrLnKYdTEabTYsFmYr27AO
6j2ycmrls5UlibgpdZrBQV7qxaGButkHy9wAIh+AnES8knH+vuuXcqcCurbB5HvY50DjWWGor39P
FHTMCK6Oc3Y7bX6IZtPJT0On6c0B69USZwB92sksLknwfDbpDK55JOvwzDephcnrXWRV7Z3jzLW7
m0br8iU0gA1P4aI6zhCiwOMeSi2xdFBQfWmEmhzEr64c9bN0+sq6i90s+lSjON35Vt1lnZ+Nufxn
tQX+zL/ictTdTIO3YEPFXQg/CuymxoGZrzOK+O3glnF4+z5dO3AMBRgKAQNexZxe77+nNwZDzwwS
E1qfL3UBR9kRM835aIz3HHXXF/VV2sMXOVBCQaQi+XlxmSo85MQC7+Qsh3g6kBP3d0md6DtR5toX
0bFG65nHFlbo5ucluysKMbuc6nTMggyA16moIH0Lr9qjy1y7QLDqKf4AcRBJN/HMHjtoBMxhz51W
4gTqWIPxtSZuP6EwJL7kTh3HYPiiltRVTAYgvrTaZcBeu0DgRJng00KgB7R9oUBqgv6c3TPM9mXl
uNiN4+c1EhI+jQVFPcOw2fvuKz8kMG5uLSWBuY6xXh+amUkdqblunylp3BA3m+bGYJJ9fvto/u0W
b84LFdY6mQO+zbhss71mq7nYVoNgjuY0qruwWrqxPZBfpB8K6TXykDKWdkOtazoJHtKmLwWQNG8f
acvNoL4TC8Y/sB7FemlB+z32AnSPT8sgigJVW+T8zitHO34nnLj6KitLKneo+MssmD0n+jWYZrGq
spbLkR6y1wWqBebVxKRGC7BlwYmn7BB5wPCmEp9l6aS/3D7LPkDtNFzMaazZvdFNwG/B2DbDi+rM
nepP5jj+HKVZ7UnaXTn0a1cfRgeZFZiY7aEfB9fJRtC4jtu2J02NumMJb+tYyWxPuPkimYH/g2cc
UR4PbgLjZqkyn+PWVmCWzuTaQcut9jszTkMEi5eTpReUTOosdp6pv+3FzVmg8YhLHdkqmtHbI1fV
aOlZmuTRlqNypC4vKQdoY3+o8H2+TUglI/yqh+VhGhrr/dJlxYNSZMp7aWfp2Ua6bfElUpAvHj3m
+Obtg3rlOljsOuAqmk38dZtzSuCylrSmF6DjzvBTKNbyNEdTc3x7lav7TjmhQyGmIN4mz6s9mEwa
iKAKFpXnFOpvFYg8Ntt7RzRGjwh6V/1s0owp2dsLX3nlSEXWAEFBsEoZvr7trZ4jWJEO4jzEQ+YP
nvTCZfJEMNtpeRjTSr2VSO8dpBZNz7DPhn/PUpiXA5hdDzhaWJvzBtlszhgXeySXVn+usS0KlDQv
bvK2r4Elavl96xX9oetH/Vjnlr4zh7n29cxgrFWvCizNlhk7o4ia44BKBojx1mcabsZ7y6hUtt7R
IFJ3ZdigruZTQI7B5KjFztdf9sS4bozrmESuyj3swuvd53tnV5S5OJsgkEkGp658TN081ULZL/rj
tOhKSYXYNr/TZYw5eJnzrbFi8y5N5agxCViM6UZiEfwihEmSUppJ9DhNkG93jsm1JwjvAwQZEUrj
Jmx+p7nNYG2iyHYuk7Z5mfTUQfkmnanDRyMad4L8lSuH3B1WOWBK1hp2c+WcaJqUNqIM0Mc6CixH
Wn/sSe2/vX3yr8RW6qd1aAormli32fsy1nJVUSoCULbYN95UaJ+Qi5VHpAQVNZBNuoP8u/ZVaKKR
hpGYrqoxr3/rzJBtPbaxdx6zUpw6pmPpwSn6tji9/V2XIkv0w1EKZORAbKUDsAngiz5bhkhJXEpN
AgXJtdl26UH0xgtAUaX64Il5+NHpJh1fAoH8rueJCSzJM5vi4JRJfZs6dfLPjiqbP0p//fWQVRzo
G40LA6SdjwxAxZMOC+7QoCi6d6vWucomnEDbX8e4qxwDycXrtRqjxEmuVt3zZIr+NMaJ6uNBhxhT
5dU3Ba9NkOmdgYOfmUC3mWhS9WWe7RziKzeGhw3QHAQtZhTG5nhhD7dkOJiR4RNuH0xMS8OxrcRt
vuR7EPVrS4G/odW4Aikv0vyyX9rZKjhZlSmjP50c+gP8W/nZsauPb5+tK2eYg7uqFkJX58XenGG0
ndDnykdyYuQoD4WIqmccs52dcf+Vm7miAGm84z5y2R5eXKucrZasF+Ly8lmNZXozAkJ8TNjqCEe8
3t6Zg6x/9ubAUE2sgx7goQzMNg+OTAuJlk7poikxQDdyxiZ5wUEgnb7GWuE5vll58felzfvnKe8J
UYOX05N8e2sv+2fk97wPq6wUaTGw/9enVks7p2vK0TmPsTG+RFYtTi2Muw53PaNMfUEJEKO2YZQL
A4m2vTNLY7mdXfA7O/dnnTJtd2NtLRGPGQsAenr9h8yLQG4Iw8WzF9P+jHrX8DVrzA6pFs9hUefy
ae4XJbA6Ue2E40u1U/aARG0dE5EH0gF6vTTeGLmD05N9dp0a0W7EjcxjA/HH9fUBEUmUMs269Q2l
SW4qzxAfY+mIj6nnLO/QIxZ7V/hKUgYAixnF+oiAgd2cdkGJFWPAY531Ah+mGD2nxh8lelY28MYj
FJz64Bbt8v3tg3DljkEPdsC3IdlPfbnJyHjQJwOpU/tc9PYLZPjyzmFMvdOZufJkoDUBaQBVS3B0
23hOWZmrRcenSXxZbgsVJWe/nPv5ByBse08W6+piLmh3Ho51Fr55j0UarbTRmX50WlTn0usM9P/g
BnndaP57tk4HGn0h6LrrvGfzk7VqYYvcnqwzXRw7sIpaHmfVynZuyNVzStIKQYewCOhy8xtNamGM
Yk6t82JOTXZw1RJZ2hnJjGfRaKkMmkVL7/ukSrMAmkP8rq9xXfFxa4XmV6rFuCd4dG2HV5uHtVWg
MrPcfLbnVF2XzxknVa/iu4HGUuWP8RBloTq4Zr8T2q6dUMbUuAiAXbpsLdKrNKfF7eyzwngPV1FR
r+S2fKckuvpNq3XRKihLKN18kwl0bsD11j7DEAY4ZFhjkJnNfNQi559dvnl2QAESzyAnISu0+Tl7
Eh6rLlnKNZjI5AD1zl46eaGIWm3nmb+2dxxNXtCV38Vw5vULFyetstQQRM6qo6CCynqHtpn2cMhX
ggnkI1qMQJ/B01yAZD1aJa5XrSOgpPB+SfihIhCLlCiP2DPyiBpa6r/IkeyDh0F7DgO1KrPQMEea
Wm8/Z5fBnL8E2ATPJ53BiyF2FzExdxPNOjtTUz0MWTbUPKJ2NMB8dIp7fUYObed8XluSppK23oS1
v7Q5OXY3O0lEjnxGoz+6USeRtgFzz+kYgWu9nYx+r5t7eVRpD2gQPBCQXps0m4hJE30oDDdxzorW
D2FatNGRfpJ1KFvD2fm2q0vRkABe47nYsm2WMibVyMfMss/47BbHqlABIguVKNml6k7Bsm7T6zyA
r2LmQ+YObQ9U2OujSgbGoBmU8NmoW+eA8+JwnOXwXUsm85ClDi3RGIHPwmyqW3VO9T1FiWtnGEw5
fAaAwkzvt3mImhpKPBmIEU/A7cBARO0HYKDanToICG6NNp4Wo616PwNOmPhGGY/vlrLcwypc23De
OrphQFYuy0SMNOrUMiPnrHZacdQbuJ6mMec3ms68/u2rcqUPBieMDt/aEOFA/R1u/GeUuFTIMiUT
rde4g1UedIz/f+ZpPFO0uMrHHATDCWMd70Pbov45TSUc7h7t+PslVzGsc5FP7pMhfXb6bPrz9p+G
dfzlaVjdh7lO6wSLuvn1aTBTl08HTn1GutMbvpN+1ebTaOWaEhiKgVCQudgSMKTAiugepQCY+d2s
zLMv6h4qyhTDSsGZ0mrU7jnJJje1n+paKbv63spMK3sk4++SQ1Pw3/tDO1WJPzhZ80erJrf6PZe2
jI6NVhjJvVTLVL9vPKa7H62EisDvYSu7t6iBRMCFZrVavsW515WB3ZlJhqohGrUHOmBR+h3QTzOG
gzH3xklxjEK7ka6GNopXC9sM4nbsxR8H7GgB4mBKpiFgkh2lD90wtpGfisGaQlzOLcKRWfXfcztO
s6McbU+GcWF2WhApVjwHpdsXMiS/ZSaBSUw8Yw+gDzTuFa/LEUJIm9t+TkbhJ0vp4rpjixL622To
j25SMUFpuwaL6SybNVysDXTa/bhuFBek0TT8aC30X4NEj/s4VBu8tH0kC+JHR0cz/zZDLkfcRDjY
6Qeg2d2Mo5A3dp+z3ih0O3Rojjvfl7HVomNpdo441KgkzgcI3ZjS+1DYlvwL8Ax3dRZItPJuTK25
OrY5JcEPJMEmNegm00ZxYNLN6pCUfWb6qAqP7ZOa10oe5Msyv7SNVZqhyET+Qc51rvyAjFq9i6rM
UMO+ckprPHc4s9fIENiRaj7kc9OrQWMa0/3QaoSHZpDWD6fXLfGo2R3d7qKsmy+W3QxZqFcW4DFU
2UBhFbWiq/i7CX0K9bpUB1CcQv9c1Xb8WzN6j4xLn6b7otG98WTXHJ9nqxLFd0YcCBfSrc9if1Bj
7essdKV7n8l5wj5Qg3p6z5zHeIcx0jIGxmKmv3rLjurPcZTn84l+83gv3boqHhdCQoywvqWnfgpv
v/MRwplui0IZxHFcquGzQ7T38JFUxmdNWNadqmbKZ2/mX2Au80wMTpwi6OdYfKso6yxfbUU2hKOc
FyX1Pa10vNU+Pl4Cr8+r7wWz3Cgw8fx9bGlyDHd2ocrIV2e+0TeK3sDT0WjAk8a8L5+csZTfZef2
eugVKZMLFbxOf5eJtjBOqKwZ/U2CY+xvhIaRFihhwP4ovD5r0GGzWsOvKUePi7ST74kl5UvhQM7y
bTV3Mw766H1KuljVmHtlWu9HQz89KbVCLpimddL5WFothd83mI0czbiKvaPCPCb0FMrwcBKCGWs8
OBo1HrptZwnxdr7JjAIbDVWayUMKjemXHF3UyTStnj4h2WDHIULe7qMtlKJEY6yd0GWbNFGYgYHs
mXVkuh5lAE/qGBnqutfULwY6AYTKfBXmaVHzE0rQ2tKZQ2OwV2BfbIG0KusVj9iaDvX12MWeCKN+
tMj8ehyYnx2zLpw7+m3yUyGZ831352x1d+p6ET9obarZn8EPZzckqwWopCruZIIH0zTKuylDROS9
oydJ+5BatVMFUSK9OyblMj1Eijc/1J46/UAonB4YfvPpEKRaYz7VcYY4/uJ4tcdTGC0LL2lu/tQY
gWSB6BtvujXczhxODCK7+4lGgO3nwEMjvwJZjWDF4KjyMUknkJRiaID5L7oW+8LQ/uqwpOWXEQJC
dRzNfsG3O6I399jXXf5OqQRQgUHU2XDo6ShFHLpitg6xmVTPdVVqH9H8ZcdwyWw+dE1WjZ+1uBf5
IeJ5eb/0MnXColLUF7t2G+RBU/j9RtepGsq6lez9nrbU7FuZuzi+K6Xz6ExmYp4Jdk5/r9VLHD1Z
4yy/Lq3C/TAiNMxbm7N9jIkHgEXbzA1Ue2rSwNPRWQps1CvssLS4SF8MNc/mY2QAZ7tDTy7BmCia
kupLrHRSO5la2n6I+7l00EendnxHsJ/7AAjv8L4WVTQFYALH8aGeHaBonV44MjSSdslQvkCFG+G8
uSt8s1HjPHCqfGiOeabb0bEuSacJcaszsoFr7xMJiVYdrQLIbpBEA+ivIdOtn705Sc0vez3H0YQq
zqeRx+GdkYzynTmvnieQLz80pU9+O05rPOYFZmq+NZbpLyRAxl8qlq1pWA9R5/jjnCxqOCLL8YFO
eQoyFf3G3lc4f18IyF0Ren01f/O0RnwY7Km7q0Dr/5lclLZ93q/+00DdzTtRTpilA+lvvowYdcEE
y5WlPeaFVn5yjK7+Vgst+UAvGUXPJMvrQzNKnOGMZHBfrIyeMaytMslCjKCrP7bLXOBWqPFQnbUe
VcFwHGL1feUqWXMu5zF5t/TuaCPyZyNNjv6YHQdITMefcjqKDkUJpzpIVaeoz6gdyjRk7m3P97Ky
rS8xkCDhF2XvqKgg1tOf0WViY2cI4wRu6siHFs1y07daSz0VuW1F92Ze1plvSABRXwy8EEIxdLxn
q104rWApMfATwAOfCuYtTDllNC2BUqbJz6UWi3mgqEjgg0mzexmiSqu/TJNbfGa2OCoIIVaTThoT
89Lifqk4536u47OLVEDFu2F4L+Mw1z9NqzfNA09RoX6bh6mxjqIVWnskmVPNg2zq8p3uFO03Y3EL
gvyoy4deafWv9BPkElhG10++MVC/+JXO/3dC0z6xw6abgL34Ml9q99ZJl94I+LIBj9M2R8ZHIr9n
+sD7y6cR+0yL1neR94HoVHEmlXS+2hR7uO45o/jolinDPHduuvaRFFInvuTJKirjpV6FXZSCJ7gz
IBZZ9ahUhy0QBWpHx56NW8Qi3TR0XCQCDvidTupJH9Aa7zTpWKFSpUN8n+vO8twOVWOeVl2VyAf2
NH1uc/CUQS91hCNj18uwEc8aCu6sBZoLFAmj1hP5Qo2vWL/MN5Z0CL/Ibi6fZBTzlR642ueiSkYt
MLGnRpNnVceOAzQOFvtXKbum/fJ22nvZCgVrsvbHEL6Hla5vkt5h4DaYcaadC6cwz5mS9mMo1axV
fWOmBEKaQkR3ndGl92nvaM1OAXal9FjlqSBP0QyH/bOpYy2ghDkRTTt7ubcmaVHyaFU4c9R2Wvxz
s2UFL9LrxTGPadi21uNBLnJF8hYLxIBCNJNE4AjR3cyyLg9v7+llB4QyCn6DBwWU7vK2gq0MFRuU
sbHOZWdYB6FRxiIwED29vcqVHgC9a7xqUZFD/WI72a1k0as98odnMMTK4qtWX3+eeJM+GGJsj7ZQ
o59vL3jlx0LZHJEN5iLocm+r1cFEsG7MPQCZ5JUHbZD6/Vg6c4Cjyh5T6sqpZClAOkixMOfawiWm
YZxnHb4BT0+lNYfFTtyDqGdR3kihdCd7gDKG+fFYEhtrLZb/3NFZxxPriaQzsNosvq4Ei6xDRrqq
AITKyDw6aiLu9BxsrelhUw+Jc97p6VL+Xqk9YfattkTr0GnbnytI85fB1fWzacXK93qyhfDhNJWI
4C6tkQdt2+MmKsthGAKUT9XFz7quu2+QnwaXVY5jcZgjU1bnyYPxyN+dut+xauhaHzlfI/XNSB2a
sFWJqYQKo5J+gXbB9xnpkCQAfVJZYe5kESwtU5dfzAiF3i9j2ehZUJul9XVQM5OHSkkygM1Lbd91
FcK+voqETAqtuNCQ8GplTd40CJFQDNSJcsh0T4pb/hex3NXm/3F2XstxI9m6fpWJvsdseHNiz1zA
VLHoRcpRNwiKomATSHjz9OcDp/tssahgnd43HaEmWVlIZK5cudZvtkhPZq+1Ic5ZGqJjLhLNNzG4
k+Wuaxw3i5RRSHc/N2V620p1Mb+1mjEbPjHVUs5IKLVkk4ezNi0XDrgkLKWHepfqZXq8t5N24nIU
a92d53V10QaoHaJNkAttmM+AWuhVILJqps3SCMUOVLWPh9DMDDR43FxVtD1l5LkI8am37F3mzVoV
kgRVw+d8tJv6rJkdUu5E13N5PdpaZp/DZmjyT47FFd93LZwOL3RvaTY1CFNmQQr3FX1QA/rHJ5Mr
/M06g7EPcrs3hgD5vBXpHaMA9Gt34Buo+Szq7SzcsbwCzm3dY5+c10Hq9cUawf9HkUvzkhoOqz3m
gMppDphncqzXx3letc/xJFqOYiFlcqloTlf59Lc4e0xRi85vMpG1e3B8ze3gbdCtbIUdQJ6kz9sv
zkYb6Y6yjIFDsTv1l1hZXbqAiVSifmyzPnDMEdGVcbDyLqik131QDFdwMnCO9Tulb5iDoKgX42Ml
7XJIfOHZU49Uy1A21yLOmvZnvrbVF1vNbK4Plrm4F5nmJpe2sBGS4S5VDAHInfi8aQuZRV6luMau
U8u6uxST3uFOp9hcXExFE5+9ChVHaBy6xT4ABPBlnBDtlhIhgX23aPlFSaBdcLm0WoTnMise90i7
aIjE2W75dUD4EuWIdTRTH3kZ436wpPfANSe/n71Gv0hoRCoBnkiivJQuKFm/rSu8rTb34qvSXAaS
0mJ18jM08ro46AoaBbu+zEkcBGDkOtSsakDyVi1UpBob3b0u0pyNU8KxQ4a7SSoZ2KOoH01zVfib
pvSezESkE/tmlWZEsoV0YZIk0FN6I9XWQIcIYyFmVI93g1qZxaVaov8RgGKLv5hCrAJLIDf7So7o
lIGNYflHj7L4z3Ft1DVCL2X+WKyzHPaKNqt9FCvG9pk5imC7oh3tu2TtN8aG6vQUgiqrusa8vqlp
fFrGD64Aq3KFZuJwP1XDRlyrPEWNSjdrCmg8i+PsY3fIKPdsStO7GqzGs1LacoHhAlDQHw1hCN8p
reXORvCwChBCcnRsVtdBHDxZtfusE54XoO+31oG6eIkakMKL6mLOAKoFk6dmvKyh79pg9Qaj9lNc
vaIM5SEPaUO7wVitKw1ud1AkeamKtTOmdKC7ocXzxaCPQx7QeJgR+OslLW2n7id0GVuXFqendx9z
dET1EFiBbQeaxe2LzhNCrOtcNl/x3zb1vdUkcxjnozT9hi5OGvRJpx6K1pjHSLStMgTFArrpMOsJ
Uu3aGOe33Lntb0If0vbEEfE2p0B/Bu0/KtVAuTglXh9JpTap6kiJ74BurOXTCu5CfUy8U/XZ7WNe
V8QZZnNXA60FSuC4zq85FZeSJjcPIGMR+ZysrrvxKowc2c9T9YwWUHWzdJW1L1JF02CI5hI/jqrX
z5XOyB/eTzjeZgGAZ5HHVTGhJjU9fmZ3LUTuUAM5eLTJLr2Y+ynq58M5dT/nAyW+PFhLb/BdUxT7
90d+m1ttIzsviJPfdOb6sul0p+uMA67D7od5mDXuGIvYmYNbXU9afMpW8rdPinUMbSwLzePj1MpM
3UlOsjEOW6rn116PD1tjZLsyrr/FnrC/ckUS1Crbv63VTd+DDgjpHMJ6QN+OEnAFHfhxgat+QFFj
DURuDeGsFy5VLXU5kYC/TXEYivKVYwNIw+D56KZBaaPIcysxDsAd1rAUXXLVE8xukk7LEUWk5Tna
jn0ik/vNtgFJumWr1PWB7G8T/0u/YbSXrh7WXD30ZtMcvCF+shY1OZHv/2a1QENh+pBCROXtuI8r
Rxzq8FZWD7PW203gDpP4jst1f9XHq9dEnZtZJxitb1NxgF9QAeja8NLsY0zr5u1oeYmxHpaCCKpa
aArM0PB3g+KKE4iVtz0yHVM0kBoeeTDF3qPXhueEPtbWoB0Ur16jtbX178Cj4j2cNvO8xcAk4H7X
RqUxcMvvTOVERPrN3G5aLC6pMZBttGZev8AsLUqnpF1zGLN0iNoRCG9h5zFp6YrCwGT+LzYEuJQt
DWdIerrbzP+yYPAU40Du1fUw6jhIyLWo9zR3x4NljeUJENhbTTHAAyzODXrDBBPWX4/VWvZUWYOt
HkRcs7NVxekeuxGWqK9NafvkIQtEdS43KunnuafkAVe+uYcp2mrXQ9+gpFg46lijQeBVf/tyyVfj
VqmSotJiP54Gs+k7eyD3OoxlZt21hrF818Y5L8LJleaT1CicnNipvwkPRHpwUcgrbDJ5RxPflLD8
bKeAlAHa4jCqSN4vq7GQW0tsF1bTDQZoq++H+bfbiMrmRiLb7nlofR69gNqrZs1aV+NgxXUfaVNF
T2mizeDVVOL/9lCMBLKYagsSFMcRHhylncUlJ4pWWTHdtWkocQgb7CUqBoQCTkzm27BHyIP6xm2d
wAQv7fXKSnLmOFdc/bCO4OmpHdpXa29aJ0LD21cGig0MKhw0gFaA2V6PkiOD25RNoh5SXc2uWosc
N9OFfYmB7xqOKnKfCzrMj+9P5O8eDcIfGEL0fZAXOhoUj5XYMTNVPWACJC46s8EnyxucEyCW3z0a
uxOMIhWWDdj1+tFcaDS6uTraARKRe6MDc6DJ1ne3qPuYH5vGU2N/SUGq/i+GJcgB0GGFOChyvB62
J/RkazaoB82Q6gcly9XdWFrZbqQJZgZaAT2B7CAfmxPj/gaJACmFCWUzvMgLHe0+FpJujvCYDpSv
nY0C09KZRadp/dLlJZiaZmqtOOxIQXcym9ezXuuFCIuqc7Lo/ff7dk/yTSDn0J/He/RNmqD08E/w
iyIDXdZiF1PQPugqJgVa053CEP1mKByVqNJtmcHbo61y+j4TW3vGbOR1nLn9daH1aghjXz/xUG8X
7cuRYoPAQhiOo+X1e4Vu1tUddjkHnb7AJjVk0Q+zaqGd2JG/GwecFzQeHotgc7Rs9TktM7G668Ga
8/oSrH8VLqOuhu+/ot9kqyQDECEhtW2CjEdPQy2zwg7JVA/2zEEAmwZ6zW5e8lzfuXkjx8Dqh/w7
6vw1reSuKk5tzhc45dEtBcXfrTqI68vbVBJyhjkk9qKR1VGG9LsKL8tgLiru/HQeS8mNdplUH0i6
foeABW1yeKLmk2Il3lfPlsaTio7s13jTdvNbeq3XQ0PJPphTBOy589jat8KY9PFR1wbqSS3te18d
gNEeDAQObgwuRI9F6loPUs/SJiwTW+kCp3OGb62VY4HQFb2CBj0cj1AuVGxObNbfpESAdrcDa/Oq
ZdW8XkxW7tZdAdjvYCQgJBYAAKGqoBHZctUO4JkNZ++/7uNtAiXM3RoEm8TqBv/afv5LStQJQ69c
G3LeMKYtjTM69aZSykARqTycGErns359sy/8WqDBAAhBqRN0Xo+V4e7gUpSciUM5Hb+Ogt51qTiz
fr0WAOlxppn7CxQXcMlC9T99AD05DedwxzDj6ml560E+1W39NTfjxblugAAHLVjkxzluvOxHa5Xe
pTr1nTr7bpPaNoWiyWpCMVoItiJcYaU3XTpbdMlbOdQB3hZCDZLSjhPo5Y76sC7eavuyzsp+N5eq
2we6bNoZFzP8kgNlY1vhE1FCqVbXtknOhlmdv1gK1mqBI2weqBeYI+AYN8nqdpqmboehxrhc4w5B
4QLH5dQ7MycvM24bHaVun/5qgcYJSak8UNLLkn1NPcQ+A5ezJBFkl9z99P4bOD74eAGcAxg3EagA
xx/npEiqlAr7YDhkrnQRfFCHFJXVeCgvRrrt4xlVRv2rV6dzspxY1m/OIIbekOgbtZ0MCXDY63dv
xxzIimKPBwMzkiJwU5ltrnV18k2tC2cM0kxflHO710xx0HpF+8zuxN9ClCvo+L89CyRqbC2V3hRQ
1m0L/rLk0WkDBU+1/dB12GZgfgf4RcvtJ88EwWBLgZUc3hEngvfLAx4tfto5IOPAyIHtPkbOIo5H
oU/Ww2ECFzdyJbe9Gw0PkSZUywn/gtycqf6mqN+qV2JOIE40SdPboZLLDoyOluSnEIrHW99BT2g7
T+hnkQTx39fzkFY4g0xFvBzMqvZukkHJD646GeHadKcUB4+PLoZitrcFwA1Af4PnLWGNctmdVlo+
Q35m9rgZSOB2+/df7O9GAZIMrB19LhVl1NcPJApvjRV9VA/YeIswXQvYxm15il/ym6VsULfCFsEE
oEs34yj/thB5wh6XEJ0ZrkZZZVDP4bF1kdMMWqgXIv04Q6+ps+YC00L7Wquq6UTQfruP+QbUzKgW
oo9Bh/f1g9ZTB04HJ+kDdkTxGQi77KyBgIs+XuwcCqNdgtrGO+X92X1zo91eInUWdjAuNFwfjzID
Y+ww5Zrs9bCJZaS+HjvYuihwmnERqmb1MMqiMelRUN7V9KVr0UtSmwvwdWnvA0/NzlMnURxwkeik
nPhub+j4L98NZQVIDZwtb46xMvHQ6kj79VBqpX5R58hB0jxym+8O0tELIJZRzPtU0qgJu61JAQbI
W6uDOrZmGgCxTlCENbBjxXZzqjIfLpPQz9qe7CLApCnFKw2RrzYweu4lQZxO9hfD6OzZbyXSM+Gg
N92tzaV6DlRAGw8ZhBsZzLIZaZhQyX+c2P03s0jz1o+39MVv+wa7TzVRp59jnGXUPnsnz3yrpz3g
l+Dqb02RiAd16GUevf8ejxO8bargCaAYw2sCr3sUiU1bxpnXd+uhtbT4WrUq51LkyZwD6Cu8HxUo
vJ/NEA/tzqlb++P7Y/8mClJ2pgaDHACl1ze5MgwyvWP/rAfAulkdOYtu/SwStCl8s8BXcwNXxTdN
PuRl0BEc8XMlafhS9rOAxG/2VMff/0LbXn0dlQ39xckMSQ7ixvEtV4FIYHp9rx6kqOts16DmMCKH
ZZeRZiwOUJ+0oBekgfAS4WJi7uKjNTg/vv8lfhOITVALQBcAT78lVcymUiXx0k4HPIdyIAzqEqlK
Ed+T+MkTIfI3kcPkiajVUvnhVRzFfLOLY5L7dcbyevFumr6gtSwaGUyJVM8rIn8oirz8zyT/19P8
f5Ln+vY/89n9+7/591MtlzZjpx39898343PbD+3zP64eZfcPAsKPxz6rq//ePuT//dHrj/j3VfYE
dKb+2R//1qs/YqQ/v0n42D+++kdU9Vm/fBie2+XuuRvK/mUAvvP2m/+/P/zH88unfFzk87/+eKqH
qt8+Ddep6o8/f3T48a8/tm30X79+/J8/u34U/FmAW6H4nrEu/vNhf/3F82PX/+sPxbb/iSEN11Xy
AuLri1/g9PzyI1f7J8woaFqIoG62NZuVYFW3ffqvPzTrn2iksXC2Gy6LV+VHFLy3HynmP6Gf8iOM
DpFd4Si0//jry716X//z/v5RDeK2ppvT8TCvV+iLdBa0Igq0ACfYKeaRFKxFvXTx0hqR9cjsL8Xn
+q6/tL4md9pu3cV7innBuiuutcyfL9uDu5eHNZS74br51t5BPRx/Fh8b3RfB+RgBX4+W8NMU3l/K
AFzvXvWln/rdIQuyMPZnX619se4IxLvixy9T/udT/foUL/2A/9nsfz0FhaWXp0CL5fWxOeHUjh8W
T0GzOJJhe+j2qUs5xNdvsbmcP9s7cK1hehAX5t2JoV9f6/4cGqgYVJDtVn189UECbEk0GOo7fb/u
5geEncuv7pVAtW9fXBSBoPMHsC1cq+vqBArrNyODvWVc8l2Ydcd4pcyFtecOndgRAHeVW1xOs4OP
wnxdjtqJp3wzFLIH6B04yLlBeuN8eT2/cWcYdMepaDlu4ctU8T2gtWp+Vrdu9P58srJ/CdtM59FI
Rym8PamZubZb7cy4m8z7cv70/udrr+PkNgD3FTwpMCPZdGRelC9+uSPQHs16usDFzqzztPmydNw+
d33F6vniFopormGY19bOUta4+QmyZbbvbbo28lB02HB+lqT0tuM7a710F1Io/XhWY7jnBObSm+Nn
4VUGroFjGw+373/xbYpfLXEIseTYGsWoLcofS/Cqc61IaxH5Lhs/LQLLaKQTTjmNvp189s+Gs7Oh
e7OwjvLfEhS5GDvGGEZ2jXVu1adUXY5S7JfpJw7a9E/oim9QsdcraXD6HBHOONvFVv9DalVkaJie
b4CjePzEQe5DLvEbMwaqcGINv04I/hp501NhZPrS28P/8uLV1naSUWVk+yq5W67i2/48u53305f3
39ORdMpf40DYJKyjcnm8La2uq/Ja97Aj8r81vrw0fOyJAq6jgRet++Sjt2+D6kTjQNPfrg6abUjX
ArMl/zpuw1SeE4MYLkF17ctDfW2d9Wfxbj3Pr+0z5aAd3n/EI5PY/zwiFTxkHbgxuMh4v55KRSms
CsBmtpsCe2+e47943R7MYPaf+2jajdEYrcEcYa4TtH4aneqSGNvHH20Fm4IWu4B8k0Li0RpyqC7H
eqZnu/QAoIuHnS/iAxzZsD8bzwCwXTl31p1FQofqpA+A2g3y5/xZ+WHcutf2tXPwDknoheqFc7BO
zMzLPL/z1Y6PU2RhVNyVmJk5idI0SljfHVX3vVsGEsR964vap4+kSl/cO7nf5ScWwot0+5svQJzG
5ZGrAJXe168GBfc5B0ma7TCoPzN2XqjsYKAF05kbFdfKV+VrdtED34MZ4Ju38Y250y+UA/ioy/pj
fduem2eLf4rE/DaqbPZuhK1NWpJm8NHrGmQtHS8f0h3V9Cq9oo3Y3uUaIhYnpAPejsMZiFMAPYEN
hKoeHVI1juWQrwoiZD3MZbiUOsU54l02nzij3oZiApGFGgYnrw4O++iBpg4w4jQ1DJSYT7YY3GBk
rwTDujonXuebc5dKMS0l6noQXj0k/16/TUp9SuXKRYmSRtkDKIl07xxqQ2BUp054/bU2DXt6Gwqp
K9qd5INAiV4PhZ5IF/fdoEQIAt8t1/2N8r2/ty7am+Lci9yb4raKmpv104x58Df1u3viQY8Ypi/D
05rApYt+Ojzl4+safCNP0acS8OJOHtpDfI6vbOiRPtG5uhahDH68H8OOFwv8c2yM6FmBGUDM4tg3
SbMzGIHbPkE3KmpxQLP+HgSCPAPZGwOrSAwy6LVSXzma0CHVqyFdsh01m8C9Lc/qE7WiN48ATB1a
Gchjc7NsPJ6yRHeMxlmUIkpmlLxx2/V8s5/kicV+PAqN6K21SG6rkeC+aakqhY28zCI0qBdrsjOa
Jr3AkaL/m89C1Zo3zz2E5ACbtpfqwi+HM8Ld4B+NAtvcRpFX2GTHd4ko6/3fe+kcjJv4ACUSJGQ2
IarXr8QrJ2R0llpEXofU+YD2etC4OPT+/VEoPaBzTZeS3uzRlUpimzy3fSWiOUZEN2w79neg92gQ
nNg0x3FoexwaRnAWEGShZri9ul8mDaMcL4n1VkTVWDs+6rVVsJpiCrKt6/z+M9FOOB5ta1yxUUgM
0Xamj7hVn34ZzcEetys9eFVQJMtrI6mAHd/YXdWDZA0bIVE6p7QKZ7STJuvRKpK1C2cLHXhKYPn0
sVzRMwNA1qrqrrBUmHaId3YjjR4jgfTlTPZPWLnGDSkq/fuq7NV9gibvdyOtnTRSl0S9zW1D1iHF
RuGGC42GHfa9a+/npkU5zmy4yvplbdZJ0A86gudZamBumy6j9dFuU7igeetqZwmWlOUFIFnI0V4P
RTuyhwXyStEPXQxpNFPXC0dQzgqrFIGYUC/VZv6cA3+zA1EY3nxvUIIFQ5BCMeyD3NiA+m7ZY+Fr
CTEPfJFi/NABtNTDFbD5LU5ew7zXVtODiZhNH91i4YtKegnCT2eTrziPbfnYDAn0nc4tWyD7UFzu
bKQHr5pY7TscgYXpBKN0NOilQ9lpeyYTJe/MLuMbZF+B8/L2Khki/6RJrLXHZaCbKscfRiINx/fU
ybm25TCioj+ZeY7TS2Z/GPGkQ1k6X1Wxw5VxLGmCjfV1xZeSAT0m/QsSj9h8Z2mC3hLtiybzs7aX
0y6bWyDqKU7qTqD1yHAH+E1PVTgifntZr6t1SxtqAju89Gvjr+xFkNGmjtI+6qaVPF9KEMsI2CcJ
jIZBlQbdGbuCsutN8ltjLCLTz7TFUVuITKXzUwejIgMHQGDtD87Qq8GYd5AhqA1DxIIJpSxBkbcK
5PFMiW+LtY/7KMUnI8sOpTN6Sb5vwWk+5voi0OPHISCLHGiuTbDoBlxWbV3mK/gHboddEhVUf3AB
7IdDbtVOhGuBp4ReO84PabFWCn72atmGuWeQwrl5DdbLGOo5SmUBZ15XFbMMZTX1S5Bn1RL7uhDt
p0SOmYQBMBjr5biY9Ahh9MsMg/g5diNrGnEMTytWoN80hdxZWq3vF1FNLnwLag9+aYJQB1tdJQ27
aTW+ODQfPtNSK3/orrAenVp1ZAiVVRhBb9XcqRxiz9lkZNo9e3q1zlrbyLUo57cfBTazbaAA03ka
MiR6fMib40/W1opWexVDAl1rb8EjHufCEUeIToU1TXvVOfSV6ZZwWQ1E4/K59OBRs5yWcHE6jfma
1ObBs/DMW3wowoqATNe5n0D9s72a3hJJ0MhCrc50xNoQaByIbjDEUdEKUxAWF7KMMaMc7RH/hAXD
ifXKGCt5k4PddH36vzjCJ8rcpgeaaJtyIDeUpy4XWRKpTancq9TwqTehqqfAxncsSvtrji2bt6au
gRUjWLWg9/Ky3GdGXsggrpdC96FQaFmU5676QBtP15mX2fmkT9n4IK1cJmGC+02kIOs6BiIxyn2l
lMO166DexGYV1qUlrHwI0PHtPw2GPt7heT1qzKMNxrlBwKrbN2beX3SKLHFY4rx41ucB2c4J6MF1
Lrnshwb6CwPUdWDv9+k8KIkdajFd7UOT6m4W5EuW/yxIe9UIw/UpDllvnFqN7o1LCHVatJE1WIse
1nMiEArI4Mr5S1ubeeipQyPDWKAu0+vzvVVpygcd1QgRjhn+C9jSK9ZzolQm0vaFCfzd9XrbgMvQ
ZT1YMM2sorLXyzm0K3hdPvx8nbIeKlLXepfJNPAqrxr9ueqmFCWkptpIPrPsfHqGlRUOZctKV2I3
bpG4aZs1cmspkj0Vs0QP+7yNraDDTafy2zQm9TRTmQ8HJ42RoUxkgdgoUoxLYKRe9g3Gk1dEnqms
4jpxCnFfsqMKGs3NAkd9aocpAGDVE0xriDOBO0qNqLR2cxLk6JM8JsNgWtEszNK4QNWg1s/MRpvJ
MmXqPk/A69lqedcOYZ43dg4BtR1AxBgNkjljZq9fvE56GlgBr0kDXDLkJfq0OprMwi0Z2S1LPD3g
EkxXE22fImpmTSKvlbgaFA0xjEo4uIYEflZ4Wcej6+bXBNa1FRjTkP1sciW1I3Z6DIYbSduCzu0I
4iB3W0L7tA5IWCyJizbkAsTyWSKRv/qNstaKD2oPVnaaK6gXxSY7EohhZvs52e2PwRUZpCmOxxYa
B/Ty0E4TV0dCxCW0VtmQcOxBIFnZzA4MGH1RldSvu1LS6MPssqZV49UPtpP3Bk7c2jzCM0roZimD
pUt/hE17QUAZWRhSII7gK26hNfBvstYbHyAdz3WUgwzhILDyfghljC1d0NE4/IpENIEnnpL6Rzys
ScWxJqR2ns62C9UFFIlzRotUz6Egl+aHmoLUx9XbNBBXLoA/cq8aLjwXiyCfLrqAW2Ubis5JIKab
0ZUiDaQ+GT9WWaxyDzJIbYI8Xrwx1LI2Tv1ZDNnHZlSb3FcAyUJUNzq8+IwpMR8FbbPnxfHimaEx
bCWdSaCzeWNLAuGk87Kvm+1/T3hpABdfXYAl6paWdJDBNLjdE/T9BT4NS0t0mhaVNVv3bK5W3nFg
2KPy0DvaGvuy0wpjl0Kp+abUztD4OphtGbDi8q+9CS8OwnRDzmGC0/o2zuiEBk2DDCFyLzQ0Rhv2
FBZTag+qrzTrOWgg/rxQxNWf9qh3je9MZqsHHUVQhDnUtX9AXEMMoaIADfK5QA+fN/++ORAuSiKh
lWvtfc5Bq0U2vvb38Tx4ahSbKKoF9kqcc6jRPJpZvG0OjJlMNgPiAz9ydUbpplNU7KZ8z4Xgft1m
4+zuOX3rbjdQp3ls0bBdA4MtdRjafLACAqv1pSzMbAjwmE+vml6gq+C03nq3OEmFlMGkbcTpdHrK
rElvA6vo2yrocyu+q8s5Zn3Hk/Mxs60lVBMUrnaZVlj9zoQBqp+tMS5ZYFAyar3o8aTDt7FhQj5U
g+r8XKkIpFFn2EIPywlo9r4bRzgxdTwZ3X4lVhhRPRnmpdc05IPAyS2x6XFka6RSVvjkIbCy7g0I
h1+Loec6rNZdmu7oqMYWujElLWAjWRHcR8Zmvi1H062CAi2qp2Tp1j6UyizL0EJT52cDGIi12IJn
jmCNW62vYsd6OWhW7vlyEdRfp9IixDWG11/gm+pesNjHLASu1NCDX6Vn7Kak6L3IKo38Z+zK1t6l
QxVHddbLZVeaJEOIUpHELNoiPsPWGbTbbMkV1MfiZWqbn32TKcsnqtjGkgckRljEeLUnIqE0brfL
DGkVd6vRj1O4kvxPe0W31+GsqefOfuCeI+3rNG7kdDVWqiuvDZHExYexH+z+rEt7fdoXODUZftfE
09c0oyQPqwLnI7+v22rZNyhD9WFesAODvGzov6dTPuOekBVO9sFVWnJHJHFUlXaDtnh+jgaTCHUj
SZ8o5brPsCg5mZK5TlGcbkRhfu6dCp0X4Zjqg8nXTVAarlb1ymi4751Tvs/MDpl9KJCb0K7OChj6
uJkvs7iYPSsQHNqXK4UlEvMyFyOuX2OmmHaYa1ahtUTW2PWiws6W76M+e0a0Iob9rW8T87NBOV2i
XNPTZEaUolGu8px4e+b1U4zG2zpYGiIoGqf9jEBBr1NkydDU2JubyMmllIs2HaBiSbLJKVnze05Y
heIVmrzJXscDL7mBQmxMZ4q5ErPJ9B0RtYNlryDRsnE6R/GsGf0iqZrq3ERuoNpjb54QgszYK4mt
sfexd4c1+1ol1fJVMSgs7GNo4Os5/qrqk7fkGSZSuTpNZ3Y8mknQQcUcMRpJ08na4wOpZoeG1g2A
ELFqddSh3Kd9oOqFSRUU4caLRl0hlqh9i2Sz445JGTpVqZl3uVBl7Y9djFKB7yFG9awnRTUjIUu2
c17hu1eew/REwKOqOKJvzGIW+h76pG7dN5bTXs9WObsfFHRzTIQ5FezGfFkUSEq65In2Q4aKJunW
RFfcj0lJ+6tOHQjEjTEg69RO85CFeC6p2HahE6JHVAe8jYxSNfau1CszuQUomm5iV+swRWWuQqNC
0WguInWq4ibMkTpPomqojSSwNXthRxkd5pjA99uOmUWRgNufrOKgzfG0jHqmKvlmADz1fB3/sO5u
dc21urTcPnPP1XYVWmALpTZD26ice3yk17vRG9zbeeiMeg/csH2yhLMO52AnivJDnRvTlyYZPGVP
kPAgqHptXSLzI3rtalDrUY0aZ0YPRgFiMj3o02ImOB/r9RRVYsBDJzFjTbvrsZv9Jmo90xC+wNpQ
y1aJL/vKtem6U3l3ocP7Vc+dAirAbmrbRLsZnbaAUSMw5vXZ3x2IYFqDaMOEikyZrL63qh4a+7DZ
zJKpzZBCk/KnVmZKfd7IGOaoj5CPnNC9UTIlRMZBkiCqI6dvslAjubaNti+Rze1YfX2dJglsDje1
buoSWNxFl6frjMINNdjAHDLYx9TO6y3zUWMNJbRsFUN8buila37GgJYTs5Tx+N2MbXITIFyfYwU/
sTBr7PETWHRnvFfyuoLvtEzKM8JqQ4kLVtM96YoLIz2tlvUcmqxS7EHorve1HGUTmHmaPPeqObUh
hPnS+CG6eow/t1Muvi5NmmbhumbyystWHUV4AI90s9qJC4xJVeGHu/RzfhBqlf3UuxV3uSqVVv1V
r1VjCC03caqLWrTKg0KK5R3QoYQzZK1SjFxRssG+qIY5YYtrQ/HJrHrPDYpJn9pbCkII1Fjo7p1r
hVMWBxR2csUXkOG/NGA9vowyxqeTm2sD0MVSmzgEKoPk3AioVeFObc6Tb48T+ahtSwCvW8gSN/1o
c/TqqMEDfoOzxb1u1ufLUhBP/DQvLXrbHDo8W1eMgHqrWvuUCkJEoPDh94WakAKkhdX1V6Y229X9
3PVVdqt6baWfw53vu8tR4Y6CULLdeMmlVMz6O+Q8hyJLL0c7EhU3iTARcq19kN1rtat1O/0guEb0
fuVAVt+Z2ZpbATVxkQej1eLA2TST21AJghDpdwi76FfwLRbtIku4wz6RthXe2dKA30WORY795QLb
+3YoU3cMZFLYXPAQ+TELf1ja6gmXWPvWtnUR7/N+RonLaXXtJ+UYsOSciH27N908Tf0cPIAaroNn
EVE4fXsigVGVvuxxbwxEY8zpFbp3o4xSI26Us55MFPK6TRrjJ8s05qHrxJsGBBfS2wVq2HpZDqkK
CmpU4Nc/OGkiPy4pSlVniAf+X+bOazly5erSTwQFfAK3KKCK3nST7W4QbeE9Eu7p50PpzIgF8mdN
a25GETqhiNbpLLg0e6/1Lc5cM5+q5c2zpXZXIurD0ZuVOhq9XJ+x57OJHwaP5Dq+wUkP68YXaYRn
fu1cf+t6B0Naq7Dd8KZMGp/GOF2+2rmufxnxjUcwrVMNTJE684EphF6MF2kUR8kO/NiSP8xTafIF
QP7xB2sx4fabsb2g6kojd8dNn3M/hJ22EPwzotCMOFwZ3tQ3zk9QjHy/UVNEt3oiYUd0YanNgWx0
wOnzkFkPYauIb+EShx8wB4bhtRkrGd5teiuHJVZGelQy48vLjMxxPI44XXloOdJfoWOc+isE+/FD
gkox86yhXK7iyK0VP7ZLHhBnD07RNfea8N28o8o3yaV9AlRWsTVrSjVme91136Kysz6ag1g+Es+1
8MO1yel2uttpaM3Tcfhem/X0w4DuAAGD0uUADijpLuGPmjlJl3xEgRZWzXMtFPWrEfLsgk63kNnW
wJX4Pwss/F4yD729byEFDzdOm3ejh4IQxaDuzNqDIcrGQQzcsEx2oCg+jk3lPLZRXNxPJaV9rwXs
88WdDdTvHWQreCBd3CFVx1H1UBtpSSamIaIPbSNE6lexMv8qcxueYzlG9m0mVQ4BArucuROlbd8l
edhbB5xJsbLvUqkAOCgQXOxcu20fRmtgcYe5TWtymZQ/SVRwxHJiI1ICQqR03Qf3n8eeliGi91KH
Bsdl2MKeCay4h/ioxdQNOCVFFGy6WqunHccrd7zi80GryV/OzNKVpkh21KDMG0t2IvIzEI1oOtsZ
grpjJ8AG2tKNOV40UeocdLYRKdOUG6PPiMdvoDa1eNeUVXRhLhj+dni9zY9VaItvckAF5AMe4+E6
9tj8QZXKpJeWS9n7hR5Si9D7PvqdDmb3020bMOmFjJM/tlHNFK+1sXgGOTB9bWK1uHdB5dV7ZbT6
+0kvh3hdn7rfOMqUr4McYSlkVTrn1LBt67GiFfBs1T00fGgXWKJbXS41K7UimR7s0cLUko/xfG2H
M5lPFGJVP9Fy9SrJwgZqfx5yHNfD0PnZYI2lyJoky7XdNIht3KR2r3KjsxSEresWqi+X2QxYsNl9
LIbEGSMqCroOBM9vK1d0PdKW2sT+ZA1KMjOZabs8aquf3ZyV847NmMZMgbFi9kiqmgGj2naj8Sxn
AJdiGkp8wphGYN8O6c52mK53wOzyMFjmsnycE7Vo+bor9s4tB/DEH6KRTTXbHRnvRmhz8ZVbDcVH
XVDWkKnNgg+bTjylkTk+SakXs9dGqRVINpuaPy1AlzgzF65CfTkffsWQe32lEUAfecLf8Q5QImTX
l37UilDHrtyYVzYRLHuyNGLpJQONIy+q3NAgMNUePwu2dCEn3zS9x7LhfiXJsPhTh2N3oeuKIQMK
zj3uD1UouHKJ9dXjfWTb0t4Zbj3eVxzUnpYYyzDlt/Cmt+bS8khuHb7hKly6PdzX4gqAmfhlqUkO
ejgxjeraTGsmmYW09KfW6dXrqHS0W2VU636nKPnySwH5nnlUbrsv0TLJr5UcHWpmSjp/d7NpRm/d
CpokiWmlN5zyc1RWFJ7hexg4tnepu3TfMXSafLTCmP4Al1L521I5PeMzNhDM0PGSO3VR3R9mP/Dh
8d21aJSZIhd/qbvqm6kk+bLTxnAVr7NnAfLXjOKjITnbsqrV8hZY2UKeT85mwlMHYedsrh2zpRZV
kXgPjI699dAWvxy1EZ9I2XNRCYA2eErUrnzWe8ocaHinovPFPAlE2QlY2d0E+SH2S7NX6ZJkSXjX
z21neXB2VihIXrrf3DguBUWjkDKHsWjNB0PE9Y+I/ROs1TZdqxdKWv6Gpjw9i9ltv1jjVPJlmvFv
ypdMcUiugcINLnFUqbqUPwvauqWHQy+cPLOECZxqQ9oEblMmz2ncQXNVCbv/YEYpx+NkCfuKlw9p
mx+pTq7tLaGsvmx7FMIrndGog7qBNU+ljD3CTtam+WuOdDh4onaLXwtVEL7VUSz6LqvTiNXciUvo
JW1s8CmFWfcT+/Ck8/uG6haiioYekeq+QiDqEoEs0TVYl02YINtRYLy2QWq6JTucjLVcsVOdb87W
h4ex0dgVZb2m8fW3hftIXEzxvKh1Y3p8ROGPSdJu9Bw2wpJulwBPhExRvScz2fpq6uumjOVM2qhN
tNHyRtqvnT6B4UfOVk24kXYOp7ZmbZ3FkYe5mW/WMCnxBZomwyUYddhu/kRCs+pVlBe45jCxCj/n
JsJpLCXkaTfrdAPOazjY0I7mlWM41HES0IoM5UUPprcDJMpx5JbZ39a997uT+rY3ueo7Ba3wNbUK
3vnWXRzR9LJwn+ZBLZxgyg4QKy6X5h645lVnPttaegDnvqfdH1Sm40fAFxSrC6R2TZ3uTtNJ0zLv
DKqBtKd9K5J7a7gcKHm25nRZOLeLci6n4VVTnc6tS2Pd0FYSPFlSp73UIc+pgCg0omPdap4VOmB3
eQnJ4/3b8noUEBC0akHNrdYsc6NTaZx+0FzZ58FSNeGXFRB/ZwpF2b8/ylajgvmHxFBsRsj+dSor
67N50RdOO4y62mKlgQX+8Ukd2+GW6gTRqmwwAyezxr+U+RzH46TtoFJU0dRv+9A9dRv2WWlQGy1F
gzll64og7swr9eZVobfk30QSg9z69Kok/V4UQGYalL26MtGU+sK02LaaVGkuavSwZ0QDW1kqfXwi
A1eqPHYtDf7G6XgzATOWyCAhF+u8NpnmnTrabOA5OHDoVu4JfInOXOL2o2FIgIpcncM0ZGKROB0y
TfQ8lvT1fPwR4UWlFNS3+87yDbU8B5B/PRTvIbpbnKiWY5v2RhKhdMts25OEwqm75c5czcYt3G0a
3/m5B7d96R1VJw0OqQohu/jRtkMxedlzz+Xi1o4pxsWtY/tto3FIev+1f2scOA2wbdYXkkyo07sH
briK3DAx/Ww0jAuy4PpdNQn9jC7m9WuxBuSSd8TsjZ5o6+us546+ODojn8aD8YFpXbB5U/Rin8Vx
9k3mJd0SA7vqmVfj9cUBoWCKwp+gEWZ6VGu9/KZzRwvHmRpVaVf1nhoNoGSrjvd/ewuR0KEmF8g0
UJLam1uYpCw1AoOwHzvtcGUlJsLIsf3b+eIoaFunQHAttFe3IT/WlMV6jonMH9DscJ5Xh12ettMZ
adF2vmCUlVMKcoU3HBGucfo6JD1HJyxdhm+3y0TDJNTAEc6lR7Xa8gs1ac7Iwd94QnhNTXwbADx0
zKen41ljY41UPkmJzjW5bxV3+CCqafr9/hN6/fphPlnVgORLrCvs+itevAdLhRicCqdBLdfW7xMc
4AdpNd1TWArlYcnoQMVkotpn3r7Xs8WqXGWqEEiomeA399KVixsNeWwwF+L0dyOqs6EJvLwc6n/c
y39lYPofzUgnBqb/S5vT/4cGJpt39X82MAU/5fdfVfvSv7T+C//4l4T1r3X6WVdBRLw4EPhG//Ev
ufq/WEDWLRdTE3Xf9Y/+t3/pXyxjOCzQ9KHxxxf+H/uS9S8VMxwTGuAZIDd/413aun5W1JPKr8LI
gbCYv2zzDShTJeNMX5QA3NNeiuyJ5uuuLf6UYDbzidTB8iDz7+hkcnHjiCHgSOz1U3XZKBJeqX6I
9TZQp/mMBnwzE/CrmAjWSBbOZGx9tjq5vELRQwiIGyBvIX8KvsVu7OjRdajRAvLZzkLo1g3PC8k3
DmROeIJANu4Eq56+sX0CBk8Hvic7wFHZUSawS6u46+3FDr0hzmrUHIbZtt5YAqra2apMY48OjPIR
gBu4di3shtKboia/k8ucoFCPiJEGnGF1gATVTnnUmrj/3GRT2AbkT1OTMGgEcUDjhPmlnuiYkrEQ
L5/jtLe+KVJM0SF057le59sx/Vh2ZD4FhW4tQG2xTof79UoQO+Sy0zzENVZMY0NtqZ26LR0SQiJ4
mnlaZgOlcL3/EHa4pXfVnC/7etIG65AsTnRQbFLO/FyRuUkbJ5b7uIhU26tqA0tAlZfjIWmsxvIm
WaafI6swDNRXsQZ4OC1TapXDKL82kEZIT+mwOdfwItcGnZ53gG7Jp/STzETRWFqTS/XJDVne3Qjb
Pqq/YlGRmlQl7WbCLKwdzIrlp0MfMfaAHTbuVRbVsFWTggnVI0C5AkUfjfN9R/u1DmxEFhyCjZRT
1qLkle0Njij6ICIGIvTKmKCWnVQUy/ZUNbee5dJg+p4qx/40QeOEr5mPWn8RqXV6p2GJPxfpvZ4J
Ni8TBAXHYM+LGJel5XTGV2iZ51Mx42FKjO6STA33zqY1W3uVgsyO/OEJEL6SojPJc4lcgeCj/hxS
4vULDcZNW11OfNTsTje7xU6Pak7jthZUrSBMIV+P+ruVs5xeLaKEkFsrY2HR7UOY6U2C0tf+xQz4
8O/LPfETrivMi7tgobdfDzQYCdlNIrPe/IKFgKBWLpkajMloPBE80j1QPhj9WRbtDVqUEvJ5VO7J
IXB3mJmcG2WkoyLCAgVuHuM0HPpzYt/tgi9WHbbOLyJ/EguTtU47L5Ziodh1MqsEMMdamN9S8ZD3
lILa5/ev/M1RMJ2iCWRTwTb5dJRoivQ0lQm0A2Mqr+ekzIM8XIzg/VFeucDIFoRuxkNG6c++SWxW
eOQ9BACHXAwNb+fBHRzrAzUM87dmoiKkX3pHDM0XpmbTr82o2wHNi8/M0pt3zNr+gs2F4vFTF7QG
mj9O2h9hIp2tOmi6KeySym6Q9+Db9tJmLs/QAzff16txN2sW2YyVCRVA8wc6qFdLbStXaWN+a2Lk
v15fN/WeStL8ay7tJN4VajWf2TduVqfj+IjTVQ3KlGbwoZ8+YKVEQhKZCoFHWRPtQ7MId3FsyQcS
vvMrAVP0x5lHva4+J58Sj3rFAtAJ03ilttSphHNlqC+26utum8G+iYXfqbX+HOe2utMF7VErz1y0
yMpwt2jW9Hu2C/GR3ibIxPd/yut323ABxLOnZFPC5W++oEplcp5Rj8EGRpbLN6Z/ILYxe3x/lO2W
mReLLxTA1UpjoCayvgAvvtPRqTSD1rHm04ZIn3p3Xi7LbBJPVow/Ayw+PfEozsMzZNHX12ayoVrJ
93gbOYpsRpWImUlC4XWmC8E6C085WIZk2L1/bevLefosKe9wh+BerinL5vpRvbi2qoqsmcep+mB0
4v1UTM2BWn97U2hp/vX9oV6/pxQkwM6uCxFuti0ta6HnZOBXoscaD+Nt6Y7VJ2UqydSjaRxUdZSe
ofi8dWkClSeeTQoiWOxPL02ZALEiuVT9KqmagzUoVM2yMfUlbI8zQ20dokzLTHr6SqU4bqy3JsFY
2G2tZpEd9E03LEGklTZqfYQBP4w5bAYQL3q2qo2agbwtQOQXkPQqkHBRU883hahBgvdRMz2M9IFl
kNXIE26nBOKGF40Ka/L7T2JzZ/i17KwhSmD9WfFSW9OMjHqTQK9UD+gcTr6Bf4ZadDrtVYOYg/eH
0td19cUL9u+xVhzB2kNgktq8YNoiF1lmsx5IW6rfRqAuq6rV6p7bUrrtrptL1KtLFsMPB9SGIieL
HPMKL+E474hrpIvWoQlFrZws7vcCbb6zN7OQCncxGeYTUbRq6dlVp5v+IlaeZ6jNlDbev4g37hfb
JmpcwADc9Sxw+iZlGSkEQH2NQJsN50bPDedq0dv5WgyZ/PD+UJu5Zr1dzGbs7Y/0HrpWp0OVTdxl
rc3ybPZI4BbNXB6tJezYWKZtF2ilGj5ZIFfOzHDH0tbmKQmcbevCTXGKjdjpsJV0VF7FwkCvkXQf
0qYJkTgCVt9rbQhsuG+1AY20oHjeZ5M20mnTtVWAizQckTjNJBoCrSY8gNL2VWKnS3WQyHsOVguS
fjd0blJeaaOeW9dTlIvygNWqQTDRD07uZVrqjP77t3EzeR5vo43vkEeGZ472w+n1lE4/dqPKKUVv
o/7WlbWLYmw5h5JdZ5DtXbMpqFHjXTO0jnuiF5MnjcixqCcHQXBf5jf2IO1flZ3aUZD0TnyFdKDB
FjUuN6U03SfJwnRmiXhjfOBwlobHEusqeKDTq0SGp3cViaFBFZU3bWtc17oJuKm5IwnvdyFNSctL
fELG+PP9u7uZyde7S/mcwhsyAACp7uZ7aMByJiW1qqCojSHIlra7VKEo7OyhSYIeF8qZp/n6OqmV
ru5nOHirY23zdiK1td1IqfQgoy9241ZG/tEs4vJyZS+SlIYpLMBqqhxM0hJ3IjHt+MwstkEhgaiy
OfrzbZicHoBmbGuBuI7IDhENVxyP4UchCqfdzcTHoRR3e3w1FfhNqhC2NuZeleHLoSuZSNezsbs8
kwtIoPT7j+D1C07tBjjKWgXg5mwd2PQjkce3hhnwp4inmvIP8V7nbPnHy/rPC84mj2YWlZiVsKBi
6N1SAYSl9B1BI2qgZmm4eDQerZ8Q7rTJd6gXmvuCyf0hKTWLs2MPItjvMoRsh1Et4z82quivQP1Q
Ngo5LbWnFHT6PFxN3XXsLkm3N3BT6ZRwKgi3JrDGz12WLcVFlDn4EegloPlIyIE81906lro3V0XD
gsdogyt3oX6ffjY4LKu6TEysMjmQnAgqq57ao6fJwv65TMtEhoWWK98SGt84QIZGHvoqnVZPGb7z
jpDNnZmU1qNJ4Nzz+0/1dKHhfhM4hI2VAGJ+nEkQ8eaXKTzsOWsFUrKk8clWwmSnU8J5dCLN+vSX
Y0H4huNn0mSl6EZD73QsKcemowcifMHK7LdOVCCdXprdJFAl/e1QHBZsVecQDlD0VWPFjU0iRmfp
+NSTyDudRhFQuRkO0PnEmcPQFnwHi5qxqGACLINngdLl9LJykhzVpWYsQirvFn4VExK2H1lo4qdL
rGNAdDFJc8Mi96p09auYTFHPbTJi1mRa77G6mGfOh68e6rp9Z1FnZV1PTc5mB6RjczC0TnD1ijnv
O8yVFPRG4BbtPPz1jT4dap1IXyxIwmxVvcwZKomrNpipauxElzNR9kt0ZgI63ajwqgK5YlqgCcgj
pbi/vSonLdxQ0olbCMN9GNB6faoQZ31Yptl5HLpI87O8NM4seK8/3XVUVlzeXJxqLD+nF9jOJWDW
gejPOULukqlIZN3JTC9R1OgXUR46uI4h3BjxXAU2mbE3zOnVQ2wn7a9Ba9HoD641fFiIEPv7h8yx
xkYjSpmYPtvma1rKIc3KrBf+6Ezuvm76xZ8wsO1x7qnB335NoCpBdKoGcBh8kpvVFwxrZY6FTfzp
UqkXRtTZt/RPs7uVGPv8/lCnq8zxITPUWu9f1xmKR6e3e9HqpuLLZqgOW7CVMyOryLzPvLXrq3Iy
HwMj4G+nbcgpjXE2o9iK1damEQo6ogLhjI434yvZqsQPEYOyeIPuynuCJpdrhzT2M6/xZmX/9yWS
M87NNJFZAVc9vcQOBzsaGQnOyzbkFZV0uY9AY97bRYj3uojdQ0QO3yfKGvm+EE1+yc4/+R6JsTmH
fj/d5fzzS+gIg9cUlBy2vQ8VriBSxVJQp57z224Js5+d3Ux3BfLVC6MkBkZUek3Qsiqf6k6WZ0QY
b3zQsI34ppjzj0v+6Y3ICHqFta8Qm2wp03WhqMYnnOzhPpX9Ezt/FDSZjL+8/369eckWKgJdYwF6
tRLbJNoqzlQIf6qQs2WuTs2Ow+8lBk7lB8vrfL2YWvFp7ObpkBb29PT+8G/MzA6lI3slblCEtTdz
GDrKLHWnRvgh2c97LMWS6LcsvO11Xf56f6gjpWf7kr8cazM1q3U1tg6AZBTXyC05gltXVdoZ2J9l
c03edHshMkHGar4MjxapqXcqyZhfS6Oyb2U2x//FHEJdhG9bXdHSR+bQi4ViNucIbgHvGonHxIxi
VuXDrv6wGfo7ss4/b/WLkbYToxKVZaYwUkmw6C6k0BaUWqLRrlEb/8w9Xv+u1/f4P1eln77COco5
dFid8LXaHu8Xu4gCrC36PZnSXm03aeDgzNvljQghlibGcNuO457E7nPnwjffq/XEQG2Suv5R2/bi
7koKlSbLgfCNYW79ZY0Y0Mfe2E9a4py55reGMsj1YSO3loC3apKYMCwt75i+DBAPh7ztrb3eTIaf
U965eP/2np76/v0keV/WmIajIG/zBrt57Sj2xOZ0LGkv4hgov7lqK69hmBb7JRH9GRii+cbTZO1h
QkQSRlTV5s2JZskBQVY8zQbaiqQrtcPMP51ZAN6agsi2YBKgdmexIT59Z6BwFHqjMcqyaN1VMy7K
nRFTq1PUFrVgmZFL3ifGbWEa5Z0xjufoeW/Nui+H37yyk9EJ0Q7rpG9Rt8+72CHt2y4OePRUABi9
taNQlB7ef5Jv3llEivT5HWqu24I2aBUVtBbz3lgCFABEkRNfVZ4jfL/5amKSZNvLxp+K7+mdRaFc
1Kbg0lL4/AenJCRaRSMrBK7a96/nzcmVb4oCAdVyipuboTLQJXbGOYdIacI0sRlQB7GTfrrIM+mX
YUKiMdlZ+8W8IAyz/tJYYvlOMx12b00998wb9eZ3AhJ5vWiuevv112Yr+rbj7mJK0APkT82tWRju
bZcajS/HXl6+f/VvPs0X421OPGo8lxPNfi4e5/muISgXQAlWxb8fhdIgWRAOIk0W/NOnGRb4vAyV
ubXLleKD1gJTUcZY/S+u5eUo6zv1Yubsy7FYbYx88wSNHmRUiX1XL+eSbd765tmok0FN9Yxj8OZa
OuyoWolD30/ypr3Cnp4oHjEX49dhpn3mVUbSUL3jzOwJdIbaIdcHGbx/O9/4OFbOokBpyPxIyNDp
haJeM8KhKB1/GiN5LWMJmxfX0w6jgfnp/aHemGLQn6LnIVeI+vu2926r2HkmBSIL6Zjl1yFvgQxQ
M+q6qv7WsoTt8ypU9++P+cY7yZjWGlvGMY0z/+nldROp7vnMmFHSLKRspNqVamEg+C9GQYKq0iGD
xr1d/MRgL8vc5o4vO/Stjl79MRrjHyA2SrC3ecpv3j4kA/wHAQVr7OmlkBQmZ1vjSSVGAWRcUZ0s
gBInvi5C6vfUl7PHMdWMv//cKF+sbV2maJ2D3umo7MQNOx4YtaE2cUu91bzO4rOd3HV12WyYkAFC
4ac2o3Oy3kwdHbAIWRBUjOIViX0mRfu5n3AwOHGx4OXs+6d0MZYD3jrgQuqoH7Jany87csYtT2ma
cyWpN2+1Be4cYew6x2xu9YB/qkJ2y3EzLvGjjMREkySrN4ccWwJTdzHeziachjP3+o3pYBVD/p9h
17v0YtKJk1gobJqEb81jF+j1EP5elFoEYBhIpImadPaE0bre6BDrg4U0OTP+GzUr1JiUh6Cw0SDl
Sz39AQlEmz6vIsdvyyn7xAJHgqPWWtgVcqcT353BGn8tnY3fLupV7anC4/4dGxIRZD3Bw1VQLxaR
vbIQdGPe/8KO+XSv3hAqG5R4gCrSSz39ab3dx8YEv81n/4pwRK5OJb3PFXze0sF5qGhfJmke0q7P
d9hbiDq2JH4wac9Py2iav7s2/CpEHu6UlHgvLMLpXk2c9D6xE6KssYYNZ0pEb808tOjoSzB1rRKF
0x88WznJmwh6fdQuMMgiEV+qqxnp/fvy1pvqQnqn5wvoXdu6PZq4bOh4pjwx8h+Itx6VyQPYO+41
I5oObjljHY8qZbHOjPt62UC9iygZCdUqIDc2K1dZRmkqXE4RjlZHuxhxT9CKON+nPVir9y9xXYFO
nzxDGTSWECZxwtg++TGtFekiePOBJhQP3SiJlk+hmk3IlRyjCDJDTW9kr4riGyDB6ZxibBstxs6f
V05HTk6HCejtdnIfaxCVhROFfkbAhQlBpMl+Z4pkD4Xa0LxLc92FSiRVUg4xzC6B3Y8fFbWgVdoZ
XZ1gFgNmF0DLgixotks6erqyplZ0NqkIO1jVaXRQm8H8npDLjbVtCcN+zwqp3zlzlKWeLpJ2DCKh
th/YmuuPa2HyexcNCr67Ja+qfVF2relVRTPdlz3wujM7hNcv8gq1pDK2kmlXZ8zpi+zSZdbLlOMW
kPYx6CqRfmipcv513ZJRVl0G3wqL1nYfUksrIYsto/bWSro65eLurWX4DTJiOqOReOt90rkapre1
L7st3TrIDEGiMRKa1fpSpIb+rMrF2Bt1S5FPAaD2B0dXMCqWca4n8OatdFbdOUn0iF02X43eZ+S6
WFSNOdRplTeCMwtYV5ODoc7iC8Sq5iDsuvYiKEigwVgKW3rV10xq4PWwt0LXCR8tPKeP739ib5xb
1uMtp4RVucX/2OwCseawxuUDBai5swzaTp3+0UYO+kQfyASTUkOGWTIt/zlHhjJgG3cQTy4OH+GO
TLuowXMt57+uA/KbIJ1zFKY4Rm/59L2DBhW7tjsLn7eyusvTPvSkHJZfmlnhxG6WJYeBF51T0Lw1
sdmIU2lqrhzXrcS61WM+QuwDZMiAO410C9dkK35pE6CQMzd9vYCTic1ia6HbvApsilGFbi6wJcnO
dal0+g0O0SsHvbJXgxb4wHQjbxIHD4unxKP+Le8JYgAYKQ9V6ZjUgpv0g74U9U8Ht+qvetLVB1sB
8OHleLTPTL6vtiTrb+TFQA7Ft0ImyOlDCKNIiYGV8BtB5TxIqBg/wzYMv3eZDR21K5NYPdR2PP2R
/LQvs750h/fv0qtPZvMDNluxdiyBtpgljDuZIzeP3edlgH7+/iCvpoR1EA5gbKwh+KPXOL3KtBcw
5FhngOIpN7TyrrLcKHeTYty01nDdm9YHq2vP7A/efPqoYDlzUVeiy3o65tgArLFXdI0DL6EEzVRE
THt2y2m2OSRlpHx5/xo3wljKZutF4kNil80pDG/e6YCWgoJRKCQmC1WGfgQB1k87FwgENsf2zzQU
zQ8i3SzEffBv5gYdoV2cO7y/+rrW38CGYdVr6IIX6vQ3TLxncWRVip+gkgWwCHIUypB1J2tZf3z/
et98cV4Mtdl/0eOMEMzw4pTlZF6lIv4AHim/eH+Qtx4iYXg2/z0K/DaDzMIcpkhJgYJieAyDcqkX
WI+Nox7ColM/Tyjd/7w/4qsNH6dZ7hIJlatcEjvD6R1USIREhdW4VJPC7lpz8vkW2Gf+mE8RjvGF
DKx9ueCg/n8bdTNVZWGPa2puXfzmboWFWdp/9GZFJXSADzHv1jfK3IVnlsvXT5DVBVHgahCy0Ehs
bm6TLYs9xXrom2kirk0VgpoGBOpMpef1t88oaFPY4kCHZ5zTG7oyoZxFH0I/dzXYsvGA7j426dgm
I8GeiGyBihbZDHuvSvPkzPvz+sRlraOvkRPUzl9Hr2QwCKa8Ikh5dvX0rluPWbuh7Jsn2+huyALQ
dmXe1JdzF4uPosnc7xzR1L1NL/9qhtl5aTZO/teTIQes1dlNC4T+sbMuCS9OoXViJW3ZwnVKoXCg
9Kuyiwmb9qew1fpwZ+oV5OjSBvNa6su5IFuEEfzt20URl4jFLIGU9ZUkdNSKGYvGQMSFAZQwWlVt
OzB8iwxSUasqp392P5Worfs00qbO43Q6YRVJxlzlw9NJW42g+7VeZjW2dYBsnBgYZdT8M6t9/JkG
7EMVGuBza5o/ZhB3MVykODPKcufC2qGtXAH2CuBLml9iKd34MBkV8ddu1bUPsMGAYpSKNj7CPVXv
JQTrBE5C0Uo4jMTCrTiRPPObzhlsj7YZemmoyYiSasyWqgf4yviF22L6U6K+v3GXrIP5J9r089Rb
JdRUurzU2afF/GjUc/WpRQLD9YBk/WRlQr0NBzGVXpNDxvXwkPPPMlxoZs2lyPNdieD959JPeoxp
vVeIT0xrGyoBsN7pSqgDsch92MIO1aqxniiGQ9p3i7zBuLoAc/Vi2DHRjWLpMzJ2tW1+kBMWRb7d
LOQKc5r+PCGSTgOMqIDP7Nqp4kdlhL1QOGnmPGUgOLMhaEaAXjtqSc4A4tZRLtQmctFglLLViPda
ilbozxq9Ig5GgusrGt9BLgCz2Crq8DmJDFociaNWTxo4WUc7kOqTFzQGR5KcSyOGkEsy7kjSXpy5
xk4NRWb7li1BKEZ5TKdEaVTxvZ9wMLcDza9dCms2BzMDaxQTjWOx64b7BBrcmjj3wwbMup0mkun3
APL5saYh/TseM9HDayjUfJcr8Ip9BwfD8gkkczTuofuF2UVnmyCYlkXta2+aaAz5tabYya6VDtu2
huinj1pXUsrRcopZft1ZnFr1rIFAlAOmWwKBRw1CohIBO6LIDfioPkKQ3CMQKYk01ED9ykmaV2LS
dIQnYVhpH6i0gFQCmBcC+j6iltIjdqk0BvvOOcKY8iOYKa4sAE81PZzqyGwiW2v+RTsAktO8Qp2a
I99JW1FPA3LGDgrRSoAKjzQoxSqyL/ORETW0en7P9tJ57FeEFKIEaFJLU9WUO/VSe5iPvCmwHy2h
8MbKoWpCQpj345FPpSEmAPQNyTTzeHIwrFxrUr/qK9iKSg+MK0unorNbIru9TFpVHTwINWYLNgM4
Fg3n4btxJGbRDcRjCCsbkhYmiOWjFUbqRxqf+jfryNxKj/ytWS7tU3mkclFEBR+cAde3fV0m0IBk
PYNKo1yS/O6NcL6C6gzgq8uT+CE0V+yXoYGzzo4wsI5V3/EqK55aXz0Cw9iYpbTJI0TgDV3C6Mbp
zOmDsnLGlpU4ZnWijy/sNMbAmIcZ3uzQ0VfGKpAyU0lX3mApxM9RupHB+7cSzZQj3QxtIBQUB4iw
syvoZy7UxWNoaFI1IKPNpWH+JnQRXhpIIthpEURmWJpHplrOmc7whD5VyWXcZuXXRq/LryCGjE/d
kcqmNi2ENrHC2pwjt20+MtzcI8+tKIjG8vokK/sdlUaYb1VvsSdrjfgwpsb4ZE+ZftFZsYKNE+Ka
Vy9XMsuTH9OMmAxUV55+ieEVzR6E+pYJ2LLaH8UAXy5CKq/tesfuvxC/bmsXtiVmsU4MAJEAR8XP
EP3sZz2VWbeHezd1/jwmxfSVqpkx+cNkWlkwJ7H+OCXhMIFNVABmuomhyp9J2+QAmWcU1XBFk07A
45uV/jI0NdvYA/RLSazoJprdLrkzFehpwjJ2tYJAKZijPCMALpZgNtV+Uq9AMKi5Z1M+V6g7Z+q3
2szA0M5mBe58yBUwVI7GKQcs36DOvuhMoHQTwUMkCiQ6LooSq7wNH68XkJS76JNpgQT3lg7S+K4e
JBazeVIVIDupnauXFeDKCII0kqoLskvHg5MStwZ7Mc3khZbbxiddGWR4qCu7LS47MYDOVpE7uR7C
oZB/jlEk9lINi+RatyflEMed+kdvV0OhOamZvMmtYgR2lrKj3skOpPsz2fNd+QDCZ64OcFT6gfcl
svlTPKapVw807vzcycYvUlhO6c1Wkrk7DbCtdlHW2OOeDUywxa8+S8fRJ7UuKb3C7uprTULtjezE
flYbd/lisgM1AmZQc/ESI0w+Q+DE0ZuOWCPuQAwZVQBLsEx/hMAuG08jXeQPigSXxqgqc2q1hjar
HlRtCa5ZxMr3QenABY8KpQk/ByY6/S/2zms5bqPbwq9yXgAu5HALTMAwSZQoidINikoIjUZsxKc/
3+j3b1NjDqd8rs+NXUVbApEavfde61ub1czyL+j95rtVEgfxjkd7IrQjbYy4MHLtW2fbw3CwhqR+
0pmViAinMdAmRVo7a0eggtW6yoeSj0Bdacpg4Q0mezch8HG2iDBRE+A1UGLrLO7yKZfK+KiRdN5E
aS5YJzT2IU9+Dl0SjlJnhhXkPuBytrIfUjfRHtveHinZrZl6QOtHi0gAuqQAqjqRfQLIaqRRLYBa
SWRE5qatR+On1o7qx2Sty2f80hMvHjz/ay8B2sUGZQHIEaw20KtM05vrtaOTvKuIFkj3pZeXB8fp
3QVAfmW/pZFSfjG9zLzrnMokWnOpa/XB6or8Fqib1W2Cem3vev6vJGQ427hbnQT6rxm8uyzKi0o6
EYBZtnOuX4w/TFh6K9yqxL0pGr35MtTdoBF5aQi1HReFARl2m3OtqqBXB3hyrdrbjSALzSgrE53J
gF45skf4Dfz+q9PtMN7Y93ZWze+TCvr93mvIkr8bV3sCGz/RBmUbNwQeUwWe6xALSN3yJUXWHlIF
VdkGrqaRRC7RI09CVYBMrUJqfTRyXW412BRB6NV4xrGalzUo82K+IruGGARL/rDGbAY32drabWll
hdisjG2cycXdnPMI8bWhhzTuM1WL69JvWn+nB1PxueZ9VNEIHB8OUNcMKzBxW3skMYOX0FFZ/9Qt
y+xEIxW8syXn2b+qaovckE7TcVcayOeeKkjlulWSJTLy+4ZSmua+qDu9/ypnL9UBWJVmHtm+TJhb
zMHRkUoPGlY0cPCcjz8EZauYah1OsDZdd9qQ3aEdq8RGV579rgQ/SJtxrSMISpw1Ebxsj0mq4VMy
mU2JI3Csqe7rZK0VGlhtApw1N1W7hS4zX/ukUgAi1RAObL0pBUDPyj+LDUwyb9vKulWRm+Xtd5vY
mZ8+bDYoqakrbwOsNk6YdiMy/HIpXGJlFIjbiLKpI5PPXDvyWGcM2GGS0KgLjRboVYRVk1QMdr4s
ZwHDe/ztjlP1W4KTSbihyDIvda1/jQV+LyQwwjCA4Z/HJuKpOhX0rXOkL2sbPCkZFiHqGKLpurq5
Bo0ehIm7WFfWmBRMSojZ9j01vXVWv93MZZ68z91aA5rtrXEwpN47uQYOjek8ua660QkdeNn7muRg
YGA2AXgVtFWYA4jX1wmWqOhhzDbth9dL8Bf6N/hLMTXjr9GBU5za50Gir1Oi9GRz1O3vDcCyBxu4
ddQ0tnNLIkgRlUZS3LHBzshLxLp11w9udkEL9c8GDuZ5Cnrqs+PFPW0Ue3MwdQTKBBvbLIlZ0Yvh
HWsN2/Fqaf99Yf7boU7qUE1TbVsXdDr6SsviTBj9ey2FpFdRROzLBaPE2rQPNtvjT69f6Rf6Dhh8
8FKBhyFk61eJ+qwAhh4KglmJgLqigwspRLvVQG1cKLNfvJLImamwUT/6p53VVa+EXxZFsMEhJj9J
y/N7OHtQaOm6XXTpvHwwymk6gB7sg5MmB9FauPpJzqCVMhMbVjMkZef5Lliom16/eP+s33lAaGb8
90jH//7s4oGczlCfc9cYiM1x5iV17C9HWqTjodxNmykCrJI9vH7Q469/8q7T1kQ9gIeUl/3XeOPZ
QZ1hSrKmHILNgvlvs5ie2OT6XdbcGAmRHK8f6/jY/eNYWJAY44AC40x/P8GuSmvVezLYJK1p/5iC
3pk2lqPgxM5K35AcUz1klVU+gmk19nPtmB9fP/4LTyetU+c4MIDPxKzm9+NPbsK226RvbJmT97Et
sTWSQzn+Zxz3//CiZ1nqx1bfeXjRrvtRfcv+Zz/kT9XTc4TR8Y/9iTByjD+OxiUdehV2WZ49btaf
CCPH/gMxC/1LWosoOiyH5+hPhJHzB8MGyFeui+L5SCviEfozgt38A+kFjC9cDkxc6Asa/4Zi9B9y
x98PK4RBtCt0po9J7+wcGKH//rC0yqDnUE0YfdJkFIdBg3oTLbbfFNRGgup4IYQEJnXpzGU05e30
2eoye9hPStRY6/jIQ56jMNtgyKr1qKl1CXXbStO9A1/a3jGvF7u8UEpulbNOca3MliCObvGDMBeu
NkX0lNwnmOnsn1WXpW+6XqvJL/Ztysy0wRIVJWZDeWUZ6F43w7JqBwTq/c/A7+XHsZF5TR5Lo5x4
9RJ7jsaOrcmWAVmi7+2F4Cug3dBUoj7Jkvn9gELkaurHHkyaG3SfVa4yFWHrde/JFbHu3VSMMpZL
XXwX2tK+E+Q1fA6MdAT0O2btY2oqCMv9PBbanVdNczzpZObAPGiXHxKyPrl9dKu+DbWZPSpgIu/g
6MplI2s4rTdkIWhWBCR2TaK6d+wPNOpGASZZK9gHT5r8bpiJKz/qqXL9jzSUDJotRIBkW98YrYex
kuwnU8+jc6evzoCDXI4lNbQ75wMEeQ3ClO+YLtB7mabETATIkMJFWgN3MRvJEaLzpLW3os8IolPE
K3T7oerygJ522l4Ruth+R9+l55G+WEW767zFh1lVMOkKRdKZRwnqWt/J4dhpM4q+H67weEHKGAgX
k1c51L6U1LOhJSZCYpWBxOSIN1Uz9txO05UNQY1VkUUrWXPfs2A2odkIqvYDGtDucdE1/6kyJ/u7
m1W9DCm7l492oaWfSp3aNxR+Jdut2djuAAIa8xvA12AgXaiZevL56Pyat7bX2j+OMSTyDdQc29hl
uYZoAWr6XHxQiC3sjZorh0+bPMLhzeHovwV2Im4NzHVVSB6dbe1IoBrcd57XdFTWmqsfcDYfG5Qz
7dONSxMU+qzXptkDYAKKoTA3lmkO24b3jFQARLtdpUubHXA6fzVrhEPss2dytxD3do9oMCBPtx36
p066/n2dsfPdWeNaynsDaQz94KCetINd2tPPTiVBTnQM0P8n1S3K5yVILO+ayVGXhnKh3b4h9hJW
1lpWbrKrJNE5YdePDTEA6wwbDywq3UajzFQADr5KVNT2bdmg107JJVzTOn9kapL9aOk7Iel0vcYI
kTFS/3aWNUnulVXHs5NW97jmbTRuzBp4mgTP+yb37GOmUM0Ac9vMlU/YBaqbbKOBRP5Jyg8yBaNQ
R5tO4Zs9pvOsevIMgFfhZFvde9CVpLVkVgc0wtZKWJJgFuz2dshqNW9Nmr3GRkt1gibH2hyupm6u
Ca6WbrozzEbP41mr5H4unAY2fqmP9784s02WdlrUlcq/k3qf0JgLDPVQdjKTm8C0xEOKhIQoCnP2
PqVSD941qjTf6hCXbgtrJWIidYeasA3gpBvG/zW8e1pgbkTqVk3OXt+6X1gh80/kNM5PibP4/sGn
ACgjVuoWjPucA8xKRFK9oWcwZluXaJIhTKtiekvsJNpLCdXYpjUlBLzJDis5bTUnAJYmJ99AGCqG
+VhuezHQZ0Fdv2j9fFUmwzxufFIbeepHH6guKVdU/b++Xv//RX/+Recj+8oX/akUMPm+/8+hP/6r
/+2jzp/870fd+4PCEQ0MRFnE2ZDv/vqou8Yf7C+PCiXmY2jujirFPz/qGnsBHbYYWmqqFgq0o47s
z686M5M/4F4BPT2KyXxuu/lvPusnkBcNjxq9bg5xHGU+2+Z2tK7QaosyFrPzZs6IsCJGI48Y2GHp
UZ31Re+F9sGDqf+YCxaJOl+nHdF3brQk80Km2hLs8STn25GQm4+iGy8anzj/Z5vjv3+zk01xphX6
2Pu2iOmxyGvTXhrc1R1VNxyFW0KckkjvkBa0qNhCY1zK98paP4xaZuxMeB9IEBKHLEMSqTaQ6cxd
YuI6t2qyaL3an7clw9t3z+782/9sgX7DsB23yX/vjP7+TY+lxLNrqNfUxIpFIh4SFD1WN3RhqZER
wZAv+6aTP3Lt2kQLjmsGDM5JENSotq8vSNBOavm/j36s054d3fL7JBjp0zMWM50d6/G00fLU2fot
X5cuUzJGDF+SVTY1DJSmkaSGJL+gO/p94P33sY+FxbNj15WVkxNsinhFvFmFjTvm9ym96gO8cmLz
pkB/RzIQWWjK8y4pm3+vP/8+pvX7MceAPRNhxUXciEHuJjnAXfCr8hah//cLN/TcaZ1scX1Ai1Jf
JxGPRppd0xLIoLRX9QO8fsJm1iQDfU++YZAuOmx9WcVyHdXOT9c7UU6/PKabwK7I6BX9V4K77F2d
m0NkaEZy4ab/8hm99MidiF4wINRV705FbIpijqo+L7aEX/S7kvZDbNEIuJrglF2BjpeRh+rtAe9L
AbqJ5LN60FNe3rQnc7X09paYsyt9Msy7hibrtQW06aD3pCYxWOxDyVTm7vWreu6+nRSZsp9yVfpO
Rd7hLMmJcOiLzcW4JxzugkznFyDkn1fF/QdWLBNpadPejDFglsBirJaYLAbGTtnM14iR2MB1eb1n
BlBj7V864h1JyBglESP6PBj3xJcu26w7JnoRnYFSbhSfVJXacUqAWOwVC+1b3DVRsqKqJEdJ285z
DeqBaO3I6AdjK4h/bZn6bWWSmLtRrdU1/fv2MDdsBBuHU+56Y762U7sNe1E3myGl9gO/dWumg086
Ymf9Kw3sf98SXMC/vyXF4qyEPrl1zDhfj+omByvgwjTVm8XbvX5Dz6w8VJ6/H6PtYBMFy8zl9grS
F+FubkbW6khVwx3qzk9kCX4G9VRtJstrQ19ay4UbfaIx/fvsTlbcRksGeBB2HYvcHQhOdgrbjSaa
G1RC2fhDjr5HwkRRei60kUXY0dAYwb4P4JCFrTs7erwqgzHehQtxXBdeeu5OlmAEJU291g4XG8zU
zbSSioJsI5cxAVgecyH7qvLTEvuABdZ1IOpOM4TAENnO8WjLS+DAE9v/31flZDUeK4fXXTfqGHlE
HlcmqFuBSRd2ffKhtSZ228eCaNEVm+ip9bcrYpy976/Dha/B8eq/dBlOVmbaabZGmVvG/kTemkF5
tknrsr0mjK9kowo76vXr/fJKgqvk9+cuWXzeLOha8VjMct/D6udjj51FN9qH149wfIJfOpOT5bUr
g2AFWCBioYZikyAnI/cTRnLrGMMBkcMxmXwxPr1+sHPv0amJbahQ88t2TUnd7a3dIlxxT7SNxoeH
VUcYbr8xfSs7aHbzk8jJbuPORXXhTfqlQX7hTE/tsh4V+7K0StvneVZd9Q3tBr32188LFIfbxjCq
rWNRxEda5nT7pDHTmcuMuS+kPne+Mu7uiELkwqcba8qDOxLkE2vTOcsQk4Qrd5pdpbElc+OY8BM0
Xwniko9ArZp9MOj0UcgGYKvWVi2KiNxeZqoVZndvWuUGav/65UUBfeZunn555mKo6IVXMe7P5Tui
XUiAaFaWK0ZdWrAjbY0sMNG7hBUPXVlel8TrFBs1kCkcNnbAUMKnY0KSatO5THDELUQlHr5cYb0p
R1/czmXnCkrXRf+G8iR5amViDCg8rOKzWPrhc6aPKb4vhcwRkxHh1jS0UVQ5fKvCiRBYcmOrLBB7
N8m9t7pP6HBERhQQOlBKI2F6s3nbD+NyZyWlOWxXutKHcul9tne5oa3bUibkKNH8R4LlsgPeu8jo
DDx9MB8ALNJtmrAqv0kdH72/RZzedU5kqMFARxIYVfWm9mmxO0F/TJPzVpHQJW+I7E4/O2zbrokl
nv27MaiMrePOthUVjkxJ/KUMD8KhmAo3CuCyudusqdIdGdqp2ptZ7T7AHKpzzqxef2pJoX2bipwE
q0TznRhQrXXf+nQTYIxp9k1XuMHD0mO73Bp2kjccdKkQFI/StAn6GYhSCpIJHk7G6YVAq9duSw50
59wswH8sTfFDGifxYJVXpQ6nOqzm/Jg/BBt3jAxzKJ4KGk8PVi7FG0G349BWjNqc1KQzpjqHO4/X
qfFRZzTZQj/DnvK4X3pa4hUgWDDtOSTvVVTGo4vqzQqnRvgimgxXvHExLWlXTDD7H7XrlD8xFwXX
Xes1RCaRALhlD1ZvDd8ZURrlnWoJg1PJiElnkAIn3Ow/SH/lLhtiKt9VsqokcE3TJ0wll+6jtuYE
j3S9TY5sawXMG73RkI+TzAkOW9bcNrbMyRlfZ2aqyTiYM+uxWNwxtnzRfQAeXjwZwnW/SdRCPWiO
eoHZpnT3G6ygVdvBDpjJNKa7kd67uVW1kdFodUa3x2c/bwqzfoe9RH5MzbpKgUWbQo9FO7QEfxtK
3yWlqHC+jb15EBq0j10+dSut1N5Fz4F+6KZ3loCgJW2EOpA3OZJY18f9FM6ZPtzbivc+JOYaqZ6f
Yw8ZbM1MN7kiKCU0lqrcTI3jbiTpeqHbBcG109UE3ltrQtRTMqnQ7yAT+wXFaUjO+/o5WJy2jQCw
uVVkJrN63zZgUkPHXjSseQMJZ5NvZ3t7ngaiUrNA3acGz3U0JD4Pe6nSn05WNSq0Ce6ib2oQ/NbV
InWAvK1trAWG3M192xRvJmW471U2D4+drjVqq7k1zyGPTrohK5vNkKtbxT1B23lJXqEbfK1519rQ
KzvvfTI01U/N6t1vfjoaapMto/OjBWWcR0Y7ECI2EsT5odB6E+kEapKvauxVFjm9Vf2oU7v4QE45
EYMpLdcBvgGD8ZBh4EKEsDFUTy0YgruBfJFPyzwMOxMw+IPb5Q25iQi4Dsqvk2abOFpiRAnSDr/3
t+mM2yJsYFr+nFOnwRXkO4QoOs1VWi7zgzIkPca5kO2Tx+OE+Eyi5IzNWhY7MWVWCY/Dtz6P/TBn
WyZZV5PUs0OLLpRGc2G0TewjRz6ylYo5VnbpmVEyGOtXEXSNipe+WNatSYznTdKvIChYFOS7hDRD
Vk3VfGYWv8grvUn0WzI510M7ZAoUJySsj3ZfcOOHYPFvDCj8aiu6Ft2XhlRpSJP8ziAsHF6208ZO
O81uODlgC6NAIEkxSkJcF5mXLBQgDuNxsZUMuzkIfji1nidbWU76N5nSuyTLI3eIrA3m4WtLRVDt
SKArjbBBeyMjl8bf7RLUCuWCSxJbKFRTgNbwMj6WRx3mpDX2Zz1Q8mksJ1bbkuCxY7B0mzehKwTP
cz+OScIazpoZ5W3QISbMMucG9Bfv4eufwDMbJu+kGGgna6DL3LE/VUu/cyorPRA/uIT1aiWb1w9x
3GO+sI/wTmqBeZC9ROJRx/QgO2Y9ixWnBEzHr//tJwqMv7a2x3nZ80YDccV1sHpmFc/ylzJAMKoJ
6CsPTrowDqn79+QLT7vVROJI2wGxQkKywtCxNQzqPNsJAz287wwkR9o16my+gjt7LfKPzeiRxm4q
EuPKPo8Lh0RkbiFf2UmsV63t93d6V9iXKoXjBvKly3RSKcy0u5NcrWVcDFNxw0yG8LuCNOvCtEcS
/hZj26f18W0L+kPLNnRfHgPfjWY0L+ydX+6qAWj4/UJ6bOOk8Ns8dpZCfwPFI7mdp6Z41FptDZeJ
TET00mmsDVV2zFFfLtSK5pkd9SlCf/GWEoWkncdJUbTf0YEC88nRpxuZNzU3gyVdNDDpkLTh2Mrp
g3Ls/klRrtCPHJZR37uNIA5yDXpCKrx1lltIvTlzJ/JH+UEyth+p/Bm/GK4zQkTpy/RBK2VKYZ+V
dbCFN+B+1tQ8XpcTui6KdCthASGH+MKdPXddT2qSym6KmsUVUckwm+x6smOjqCnVdpgnUiTnNnGo
U01g9mSTJ9X3rC/qS67mc6/3SbWydoR7uBb1Q1C58rObzsuW8QRy/KZo/pXD7K/379TA0cHr7giU
Lti5mRFiRLmXlcFGVsu/z9biXbiIZ07k1LCbemuO8bMRcT5a9k3K0JRhylETBHj4wlJ4rkg+pXdU
1epqpTWXseWs2a6bEDaVuUXfG9g9vFA+P9HsFMvbqgo6nj2yZSd/LaD7mMmP1xezE6PO3xfzZDHz
gE8EIx0q3jJVH5pkWfbkzGVv0ULm9y2Rr6SVZt2HygAgj9PTuS1a6dyvrWijBa9W3CSlvFAcnXkt
T61fVZfmPJhKxBrb5tAvdcaAuoNmu6y1yJB1sfWC5U8hyFnqyLnbe7L20A3zoD6ldTz4FkBlN/Uj
9I3a1oLD/e71a3vuECctCLVAu5o769hkLMxdS3AQmx0xwgDBK/P6Ic586fyTN71ZApT5NLnpKs5m
aOV9DRlYGRdEcWd6KP7Ju+wnE70Az63itnW6CK3HQ02G6nVfIrWcAINeeA3OLFenxs1qnPwK+k8V
Y01et7rSp7sy1W7xBa03kjSfaELGFbmDwxZnTC4FoJ44sv568k+5BxUZDGRuV3VMKkP7Ufg5J+Rq
BZWJVtrrY44KkbRuvUgpeqc0xxVeJjVeBIFBJSKYXtyosjumtSa5+Iluov5Yo9jw4R6MnYYQdhQt
G7pjQa0trMVrVbLiW05b7xd45m8bOY+PHup/EU6M3A+myaxik3h2lkB3Z7u510VPbeZpLbmPxJ13
94ZoGgbndgetbFb9eJ8ng/hYLZKpk1219aUQ1DMv4imuMVAT0ywU6XFChHVYIlnfNb1abyzse8S8
iOKRYOf0wkP28nwDZ/rvmwBI3lZT+00eE0f2w7LU/ZEPR/lS3JXaaOx7fyq/2CkWtdffmHNr7im3
WHcLcmR8RlQEsN8Y/jDc67VE+nNUOnhm3uyGPgt2ZSCektXTHhGB6OHA1/rt68c/syi4x58/m1IJ
EogashlEbBPuFemlKzfGsOaoSMr8wkDm3CFOlraOkYtPGHkWM4obDklu6sQI5PU1x1o3r5/FuSfk
ZGlbfbwBzaClsbIkrvWpxRnXOuKm6YzmMLfYBFoir769frBz53OyyFXH0LMl8NOY2pEo5El3D6Qu
BtE069729UOcWelO4YSZB9gExYKIJQ2nt8baaKFfWUi6sCXtE4XD6PXj/Ip7eWHP/Q/YiGqdWevY
HhmJW12TAm1FvVsnGwMdyq7SLO128Htx1evDG4MX/63nSrn1jLr5OFSm8VRPkpTxzPhRUWKEVY0l
k9j0h3QqqngMXS1p4jJr+zBLxac1z93dqsi+pUgmSE8DnbMMqdhpndpn9VFE1UhnO6LGpu8xije4
EL4VtGCpcLFOFhjq47HGyqV7WRsONRug2c3kfcXt3Sai43OMweBaDD3pIr0JoNpNvngqb3ceNeiF
B+3c63qUGT5/X1SJJs/XTaoAnzjfDJl7EWLOciOX/LcNEjR/n3WmHnfalOzGttQ+p307RJYs9Qv1
3pln/TQ0uR4RLK+Wkca99FJMKGv1fjXxXJqDbuCPwC4YYkEdf7z+hJxEAvz1WXJO1kOvhf+nFpHG
gP71W8+Fd2Ml1Ro3fdcdJtyve+X2JlVjb5IlNMowx5gYSROxY5K7GJjn+kOQaUHUS9FhEOr0nT3N
iBalvX5xGbUcR4TFxjFLc0MZjj4JL82F1+jcpTrZTAYj/mAvH9LYm+d+a5mVTkxxteBmcj7hwsvv
15IGx+sX6uyTcVwunq2kyxEeJJs2jQm1rmLbWvq9Xqrlqzcu43VOgtPV6AoiEMosez8JWaMGK/pN
m+eXzvbM5ss5WWcLEeS5pivO9igTI/9Ri2QOH+zC+b2s5GBv/fv5tX0XjGCS0jg1/ky8j+t16ra4
mfF6zbN33WizidRsLQ6d0+IJBD90ocQ6XsMXlinnZMnVSWCAisI2RndKJA3DXG1IpsjhmJrdhfM7
s+Q6J5tLmk6FvS44H7xlMR+txJxvkbx9630Q7xG9k0v9pl+Qk5fO5WTi4i9kiIG9zWLhIf5og3m5
t6ZVXk+dUhuzTsy9D3B9N5WoJMm1y+8rc9BIG83Z8rlNwRiD3j6iWW3ZjqlnXS0Oofe9517KITtz
rU+j5hEbW2rx+VyXXVXcJybtYGM1S0YmjvHx9Wfp3CGOe69nr0q++PWAVzOPFa7y/a+chgyEyRt7
sC8hYs9s446a7+eH6OETQFHIOURf9FfeZKDD0USwMx0Z4J7LTfKmjGHLzKi58C09d1Iniw0i2HZt
fJXH3D7MXLMprnhk+8hG4nphJ3USl/vXYmwfj/3swiEPTke7DOhQeVr2QAtW7segM9+WXddES6pZ
mwWf43uO2x4YsmexOePFclJ/RX9cDZvZNnBberMdrZBoNjZpZRFNBLXpuvlS+XTmRTpq9J//jkPQ
4rDJtZzyCbtmMDkiWgpv2dUuUx4P9+L+9Yfo3HFO1qPEbTXTS1m/O2NxGKZLoPF1gEqZdlqUSWzD
rx/n3H09WXsCcG910zo53dthPZTjXIRaEmjbbirlhbXnzMp9GkxTMw0kHhtxwjhOyXZVgX2r2mrZ
/t9O4GTBwfSPSlsGVdzhHQ7hIznbxOQL4S9M7f9PhzhNJRJtrSx8vlVcVCkzJagOd+B73yDjnS58
Xs/chdPYkTQgRqZbSk4iC/w3jcCBGdTd+nYc5aW7cOaBOnUaaRlJcwRoE0TUJupjkugNQmxhHFy9
b0KkoOrw+sU6sys5Ba3xq3fzIKwiRmf5HmP3XVr0bmhA5t6MTQIIw76EPjt30Y4/f7ZckGwxrRPi
6JhQVODQFYmohdcadBGy4MKje05AcEqmVKlZKb8Zi7go0PHBw0yu9DnXiFWuCISaejTyx5GNSXth
mwsDxy6REFedxPZKYM3Fffm5m3eyGviZQ1ugoozO6pYs+ynwFaARxzC+JKAzGqAERXcYzQSzO8TD
J9nXxhdn6Jsa07FtfVOLNl0FwoFvL6g5kMaVlBGkL9FAef2u/3pSX/jun3qDai13KO/R7FpDGwr8
5+8Xe2B2T/6i2YluC0TFjpAeIup1az/qrQUqgNKHXZAOU2iXjrNBurXAXuU2TsDbmfZ67achNfy9
cqDQjDKZt2gvV0AYU7ot0gKkhciuu6m/aUfZh3WPTWMgtVRnWngzLqn7yc38cS9TS+yGtLvmDrb7
UWn4FvPUvJv1fmN0l9aIM1/ko177+cNYgi0xG4MHhfm/eSiMmTolKNDd6h3F4mr+1NZjwHmHa/L1
K058Kn/1S5f8ZOVDqZkJf86KeFoDHcHzUPvXeUsUL2QQgUly1oejs6p0g6iBknBr5PU40Linv7e1
nDzfUD4iScFQyjYz50sLwmBu+KJOBZiDjvhY8iBZiUxH240d5Bpsz1zbCN/s9EWWYF9wW2jJXgm/
P5g5dUGId2n+no0J8JaMr/Zbp9XGN8iarPelZUD8g6L0PWurzCBadyzJS+5z93ZiDJ2HuCSGLIKf
mbyRgebUm1ELpndwXNxxkzZuPey09BtT0qrGEZGYd5UCpMGIXTCDgF94BfypKTbBqloc+eBqN96i
o1DPGR/OW8A8aRYuvlfGwzozFdQ8bS03OFaFt016rEmhD2D3h0sjZzMTEAexcbb6z92o50++8hFS
am0XHD3KDtwOaKnJk24M80csbO+Um01XzsJ8tTeCN006Yq1aQeWGdpeBzRgXwtujmVSymxpztx4C
4LDHMAEn0mw5v/z7UJbGTVKkiRPBH06GDSKZbue2dfZkel3PXDMpkOo5WPyzrVXZxqOjWvOqBNe7
zTK/b/e6rGhVgJvF/y6mqTMiv0na2NI4nXwibSLy+XRlb0lPtICAJUOBu96q5h+13qjxHcrJ9l3h
FSOjcj+A6oDIJfjWJn1pRasTlHGq21a9qQw3waDSLBLqgZV2050KtPJ7Ber0sVyoQkPNhSQEAcou
PpJ2h5F9Agzxacozx4tmMqSSzYCp/YPCtVNE45o2X4th4VVZRQl6oEuX8WDMhTWEOtP0CE1Ca+6Q
6Aw80qsJyQZrWlWGPJDT42IYdYqRbPQ/NGaS/9SQPuV73GBSbDzZJ/GsqgK0UVcxlrcXZBihPVnF
kYzkJDBaUjWQLCIWsDRWV6FhGvK22FGRONiLK2nPezERsGJZo2Vuibq27cjJvPx2IrLVoFKb9Psp
zVaPEFy8VrkZZB9SC/bTrW9U2CP0Ztatw7iuuhEKODHVtsaCFhzaXqu+5sp2iaQbVPBl8oJd4tP3
jrBFLW/9YFnwr5WBtx9xe1vAQuwpKlzid/GOlf3NBDRc7OhqtZ+XMU+fen3Nd9pYFscuVlZEptvr
wdXIOK2OWkLrts3EGPRqyg049Radjnt8cI0fs71j8uWDGyq3QwfOJmT1tr8GJEV90JIeYyZvhXdV
mAZUVlFVOvFj8MNIrHKGx2Rox2tGjtAZTL9ziohpUvA+zXsNSErDPJTRdtAV7+g01/uq0Jxvo7s0
G54FTYZDIld6faLNPwxV4n2vB0fw0S4IaY7moO+POaNVjUq6ZVKwU0GzpqzaSXObTnMudpZW9vep
Q3BU5NP3cKJVBATkdn43QJ3A6pCGdbY6aCmGSTxoWOiwWvWm/IAkGibqLDL/K7hIKk0BdWvFqnDU
5+CwdN6s/lHEX4vRLTeFp5I9Yrku22pB4qy7lmbiXSlnIB8zK0iOZXI1WGqaUcNdUvbIyeDOaNvF
0hpjU1q4Brb16sOm0JPmAcsMcu9R926ENRH2mwVSfR9H8pughnnrbskDnTGPMTEEse2+DFeQCH5o
FjwNgRrpk1tquh3tHkw7f58fmXOSxl3SF+bVMKyNveXUkQ02WVd+D4JxGjZyMgZiJqTzGbe+ztIl
1MIVasfRP1g2+qhQwhHDhan88XpeCSgOEec4b3RiHNMw6NR0kNBnIKgEuXPPW98iIcyCtogkT/JC
Vp0/RfUKi22f0sX/6jjjrS/b/2XvzJbrRq5t+0MXFYlEAglE3LgP2B37TiRF8gUhiiL6vsfXn4Fd
dWwWbUnh+2w/2eWSQKLJXLnWnGM+hoJcuq1JwOr5JI3wR86f501AzOMTOBBfq1xb34MoNAAzJVWF
IdaR9mmIvF7vrYh1akeMJhNYUEj6tppaCEulWLueU6aV79RsqACi+oE8eOg634KWHGbg2UnI7D03
zdqnOyOeghnW8UmXB9d1bOnr3BrM+7hk2gjbKCr9WlYOr2KCqdYXNH8CtFeFusiYtvGiV2NwM4nM
Vr7qKvNZl15f7uwWqRFaqvq6DWRHjvX8gGBxlU14SXFvpIuRoKuM2rdscsp5Q4S7BS2qT/OXzMv4
4UoC0EzChVVzRocxh7fNK7udq9IY/Sl2BdjPLu3vUKSNdxEBXi8E4rXzwe0sQ+6c1G46Mp5i8qOT
gcwpny1dMJ4qQ3FScAuIAMyKVyyFw/1SFvlVBSoGX6kIl8ovirGOt5MRGMPG4cU5gZ82wz1LyzHc
CD1FIFXiPrYOFYa07xHf7jOFAUyiHL1xhcyuDVZfatgsq143hcjnBV6H4EIHp6ovaPYx0e0vmGvb
PkIuC6ewNHwEaxfx0FTAvmzZ3v0fb+DFoGpwD0OR5F/R6/CjwQKrvv66IPpJBXZs8X44DiQBqySY
CO8Ai6b1CeP6rsasvfZYu07zECpO67LTkG3t/aZf8ZPzxzF9+sMFWTqnIlovyH5U3aYIgd855zqn
Oou///pX+pk+/GgC+nCJUYAOhW3jHfRAV6ywLGLf8yjdO7HZvnaOZgDdDdm2ytvmJEZuuCVwYXr9
zcV/Ul/KT/WlQCXqGHTxDoM53oe2KTbzEGFmwYy7kaEYtnKw4x1Iw9iXrMqncBfF+ViPOHxVWmwt
InX2qRi+/frH+cnjPUY6fLgV0yKrvBpG5yDGkm0nHJx9sxTtlUcoKCl6pAQHIiblkCLlN1f8yaHr
c8Y722aXEnCPUcJI0keJT2hr5RM1BwvWKar936Hkf/IefeZFA9AkrRj8xgHuR7GLMpldUlsO20rG
6e2vb97PLrH+ih9u3pIFEPUq7R5IlqH74jnX2TQjcSXX/Dcn5Z9dYf3nH67QJrlpGQyPDo5rPHSJ
Zd0kmUmGvT3/LkzpZ49jfU0/XAEeQMbMTDEAiGu5GyE6nJdTae5xhZYHs3d/FxLykwbGUbvz4ToB
8dNtFQHDC9PoiUPsKYRWtMZ59FbH5XyaOp3+jVPr2K79Nye4Y9fhw6WcJmsEovzoJOhxbNZlFt5o
rxmumTQ5/tK1zonl9KhT26S4xINmbcomJPw9iqatxebx6GXeO3w+apa4Sy+GYDIfk3y08PhY41Zy
Mtq5IeoFBYUWRDdYDTTRzk5msXNjAbrdx5pZq0NfGsVaoU9HI2k23azyncEUcl+bxM2SfJBdh5BN
D5au0ssAsvKm7efxYjCqaRdpkZ/mGYS/MYOtwRa67IoxIUYDqfpW90glOIlCtlra+Tcv2s8mUcd/
/uGm1WGWIKHLjEPtFO2pSZ25g0wWgYPt260KiH6DCofRNk2NszbuxF1kmhRkbvQ7ds+n2N5/9KmP
q/WHnyCVYS2bIA8Ow9h6FkTHJbtmSmgBnsNNcdCmU8stznvPRG3Ytt8GOeRbZ3L6gwtrlBPEnJrb
MbHtKy+hP/2bFsxPlmvxaXZrRWHbKcLLTpqsNg9FzJ6EllNu/79WEPnpb+9T0/CmgK/PxiWwKTOg
Z7Y1d3sOwb+TORw3zn/zOXxOS+gx+EZWtKQn8CS8LQ913lchDXawSSFBAehzy2QZ8dbWy64sgvCZ
PJ4G2B1IWymX+SyTHOwCtwkPywgWIm+94DIgEXRPswJPZujdlCrLbtOu/N7YXrz/9Z352cjrKHz9
8DpEZRAWfca8ZwkWkj6Q7W1yUJL7P23YS6dvGsv5Prm1dZHNyj7xYkYzMhYQ+qiNbywTAiUSWT69
QHlfVGTbvmw98zcBGD9ZNuWnpd8NAUAvwKFPArfSt54De5EElngjvQV/W6PVb1rYP1k2j/rtD3ch
DUWeho7Uh8ibb4hcKg8pwSg+9LfA5yHCD8HV8Os7/rNf6dNOkLsDhOZSBgfRTMPFjC5sw1lx3EtX
4DvE7PHnrfsv7OID7OKY7f1z2sWhnz+Bq45/4H8hF84firBhiIIKkBmZAjypv8hVK+TClSAw6CLC
OP5IrnL/4FBN2BQobEGUN/Er/2BcmH/wByQ5ewRoQEcjXv4/QVzYR/nwP1cUyFVUUCbwLIekHrA8
n0dQNrwiJy2GaBORTGHC7rF0AfW6VNWmmRwgnEAMlpdhMdUD1ksTsY/rJfHGXuoII8fUDV/GeJpQ
Cpup9UKaKdgkdoDWJzHLuJ+BSL+NS+XJLfHeZ3Ddqzvm2/hlOmMaB7+kCXFuVSb6jNAawrsSOrTe
GMWS3vZ9Z1/ge9PQiKfGfpzSmJ5KtRTliCS3GqGpq1llqALhf2/aBUb1GAqPhj/twic6Pt0VrQgI
6u0YmN0eeQS/kQ7S9skU5HYxArVWEBLSrW+N6sPbugqGwY96K/0RthH06gbJEf32KW1A4o8d+XcN
G1YjIghec7Oq6G0HFMfBKAp9XsvAxs2Icy7cVlnuMO1QXGxnyhIejTOa4XPXhv3l0MFFZiEGQuoP
YT7fRpz71YE2aXuWC9egN0Hu5nWDhy3bg+/ErSxp7A5+qulA+HmPQ20L9W4K1ueS26fVIuRJGEK4
uKLnBhE4tCf9bNpdEG4U7SxjG7Sph08Wnw2nej0kNvd+xOyJkjSmCVg3LUoechNOgKKm9qk12l+Y
VAV3RqJCAGUtsW8+mn3zzsijMIPI7epLxc8XbnFp2v0mtPTyEDYIRn2Equ6pIEjdWMdNbsIZFh23
b6hIAogfOw68WW54r04zWdGmcuzu1ZxQWvtWipvjRIrc/mJ38UxjxciG+zHN9EDTp103u76GdxqB
cJa9fRYX6bIbxzjArtN71SXYH6YkWQc3iTQZbb67KNhyP6DzWvh9bbYtdxtUOFhnz1gxT1LV+LAa
B9D0gMdxU84Gxo9ezW9WW5Y/hsUR74QhiGunmRlcB4W0Kiy9UGE21YiybZfSiIScoIyOR1bP8Wvk
jN3ow2WdcT257QCkOqhedFFGgCVw5KDBndXCiAfspb/Y4+VCRme8E22BXGd0E2xRMF2bl2QkxsJ3
RmBxpRzivanSTu3oVzpndkfhRPM+0IDLw4hgbdxFtHwcWVbN62wE2RWY5wybTqTb0z4ONTdyyHK1
Qypi2wcth2xhzNjLZStb+9xMrDzYAZiq7pXILXdDyhCm0UQ6dbGZ4qHgWBuiMj6UTTLcNiR0JKea
aJ954xQMLTausbivVbHAvWkUXVTfG8zSuZoMSb8xph65pucEqhf3XfbWmW7bnDeeji4qB6+Br8Q0
rXjVihgIKDVCbaqFZ7HSdKt3uvYRmWRZ8ISUfPlmlDz6DbNr57kAus+zE6p6ziIDfWQZJoOxFSPk
M4jzdp749eLFOTSPaLp3OYgn9PfkcDVUOA996vX+xaaR/m1McUCSVBol0M3HAsTashjfdA/db0sI
lfem29DQ/lIG7T0ZVbo7tVj+IqIsuvpLQWLILe+Y1a7+lYpWK1zjhHkJpPsNgHmDFj3mxUeXk3eB
6pUXF+Y08sF9ryNSyotSVj2BR5VnnvWiGqerQcWTpkur3XgTTEPfnTmlx+1QNRT2TW6vAOleYt8B
L7Q0zj0ZGqkVIZ2s4YyBG01Y5HIo7zRvYyjGoxBlemVXbax3DejyeDt06I4ukzEK1TXuRfFqJOB8
/YA8HfeQZYsDQysWqyLP6abpuiYMDGeLVYn0osRjWoDKqOybPjPm7rZcaK5vFLFUATkGjtJ3yjQi
prvRXIozo44ZBjd9bjuBv8SO2UtfDfXsTL7Oqb7poJpxu2vnXjzoZSSKaUaAZWwKpUdBxqHB+x1F
FsAM6YZz86ht0WU/0gwoiw8g0iUbgucKHLt23fmQUtawSsyZ+kqKqXvT8i62PpQyZC/5JM3XNQfp
lcFZggcx4FmRVBCPgjZs3t2P3JsFw2hdePukbvWEOT92pm07R9GVLdLxrIUV8hQnedBvnMVLLhfo
U+YhcIcBYOLsGswEx7L6Hnbh8t1u0+a6rNPkpSJd9DyKHPNrwAf93WTUsGzGzoMeyKJDUAVGOv2m
x7F/sODYI0+Mh7zbWOv8CaNLEMGLJz6hAY0SwKuVqXK/WsPklecOzTWmg0tOGV93DfGlbr3k7BIs
Of0IaA7icslqQ+iMtWzxkZaIQz0xLeyXDm1HZJFfgFur+WRsK/uxHMeMKcrUzw+wrHn3hjQLQyYM
IYM4axyLyI87ejD7NG9QbdPG4AbWCIfrMzOGYw2pMEijvTkw5fTTaNJwZ4O6fwRKiyve0EoFvm32
ccKYyjWRUzBoeoj12LqbWXs42TrLEx3bBSQ9P/GC9GLxiDj1WY+dnWGHC69ZXMoXIINMQksWlIHt
P82GPXh6+8UJ7fxdh4w5OHg5VbMnLzJ5LspyerRlYoMqCITzik6hu7ekJdlB1ZTlfsYpgl0c78J3
XRre6dB57Zsbz+mNV/clC4Ya0NY19srFryI7u52LOCmnA7utV4jzAqreY58EZPO1YVfjaWd0/p6i
RHofROi9m6oSrE65usJE5ZQ+Atj22i6wouNrKi8ZIXVPhVtzMscwXt7HrV2n/oL3EHmzMiWod7PS
J5DvOC8VnNouso48Cr+JC6vbaYEucMvBujsJAm31O0R6ubWJUPVA4I8s8eaM0zJvmVfDgoG1Ar7P
SohzEtPgpRDdpbx3rV7do2AO0cXhQkh8ANMBg9ywouaaEve+a4PC2cRe2mA0qYjO3oAxFCvkcHjy
RNFZ63iWTB7YHFaM1dperhjYwHdo+749RbPoKqztWXLVqzAbrnJSBMytDQL+gR1FpKeJl5qPWtdy
3FhTG+yj1mGyM6FiVds5cmW4s3Q/W3s5FQCFiqJxHjqLSduBGB711JCASp/HitL7JRHVDeiJONwM
wqC7PYVpdsGiDurRU8NbDhvzjWp2fs0gL7y4S4oUggEWjw5Ml+Sn1DzqDd+8xndZVS2fuRN0N7EO
ogfmKm6wCXvKMX9kaC42gZGm92PSBylzFdN5nvtkOS/C2K73tjV63lmlccH7DQBx87SNAxJcGGCa
j3U+lDdomcr8BO7YBKEUy8/WYu84N4N+jLaNKsyBMS/YRj8Kan0KY2WQfmcSpD0uS5LRNE6cM5Bi
jEcYSOD7bKMWbifvcMqmKZmJ4vCugoNrDayNi6Q8WIRth3uynbrCD8vJfKJGyCMk9BSJW7f22q9R
B+wfqCuyex9qZqqhzHtMOBFQGsmJF8DQ2hgqkBo4/+LdzcUyM7x39Xivkjr6WlpkHIABLYIGoo+M
vhbGPP5wdQJgrkgpnfzCtFHepIhgzsnkjG57prwAacdR3+dVgm2APT68iplRrh6naoaXS7i9xPo0
8afdKvKuFm2Sd5HwmRVWbzxZhaGtk8SwQLKX/VicGWNKWtFgz/ZpClfsIWF2xgJLbsBCrEwbXDOm
5mcYi4DR2TCbofRpAlo0T/qIOdHx4P3fA/HHA/FqwPv5gfhLz0L0Lf/xEfsIe/2f3EfrD88VgihG
lyREl+zefxyJbfcPoU1WCt580nWP596/uI8O1EcBDNJlqAO42V47xX9hH80//swLXnGRxB2i4P5/
//dvvsv20//+CCxkNP830RAnYmIbYXSRhWeBkuQ48/dueihl4ySkyUEqiU3OPnIhRsGVJEr4Wea4
0d41s4ppvwjQ2+Bk/po7xXRuh8Eo4ZclSXCiEjN8RIHE5tnGbbH4qcpSSVgFrAzAIet/XWvsXcJh
Z58MUY75fmQkRBqcGVPrjclLYiz4OXIEHtbB1S0ScKVzMW2D0c7PZ+3Kb2rqORfaVOW9by066v1U
NqXeMpGUctUzrErJBJ6FX8R9dQ0RQpSbuWJ0umMra4hsW6EQZdyGCSU/4qAtUzPCxBZCk/Umcxv1
SpEDCGUsF/iRveOk1WnYarpkg5gzanBsw+ktg94FlGFoz/nOdVviMKwy8TijWw4zYbqhBDG5bvRY
GOO47EXT5dPGjCbvVoVT8K76PnwI7LF9aKySXwd3lfW16cPoTk5yAt/R9fmutyS10XAkwRLMW1wn
BZJQ9CtAqrEd5REeGPyL7mkV6ukb2rLkKy4m5yWOi6rfDEk0ORvDc6p6W5pJ3G9pRwzlNrUA1Zor
stZbRnnDhCG4G1egbclxZXX4pNk9NQ/EW9HG/T2bz7qRkl99VR/puFbnek/xiszNgHGT/BIO+aGq
hAllbMXrhgyIqXdW6G4zZFRH2JkNEt8gxUyszHTCL+FywOuNj+ze1gvh+FI0NV/cI90XfVjxLTgy
f2WyGjvCbGUBh4Ac3pMjIbieVlpwze/qEtq3UoTXxXXNToKv4ZPPBWl4XqHD4I5XifEAYhAzKVTi
ZBhRg0LkgFbsWlX8gySY+Ck70oznOc7ZP5zQ6OCVr8Rj50g/DrKidPy2XanIi6VYxcWRlsx3BDk5
aCDybosjUXnpCCE4j+DSuGzHJltxYfZGfBbG5fSeu2oyTitDh8gb8Fjkt2FWVcjonMy7nY9EZwo1
COXKaJ6mDNvYmakykZw65OF+6Yae89iWBKZJPsA2t+tXuIVOck4iLklw1Ti4Xwtlk2ylYybvCEGZ
xZzUjRF8gSwUdpveoHtCllCmSz/OYDjfGQ6HOyogg4pswxweunpky/BqCNCz+1qZIeybNgNeUnBg
Ti5GOY6XZil1v+WQBW6dEhCpg+xLJPbEfS3dTQD/xgFtKHGtJ6JFE4cZYII07BBLlW7iNkmKfVcn
dBaKOTH7syG0AUQLA8GUn+aFmlA02eRX4akeLtoScCqVR40ho4jKJNnZfx45HVDc/ICOuDXLqP6S
eCKNdnWq7A7U6NTeO8cDbJd33lsxOsraUnUZ3yCupNdeLDj2llTDBjeT07BC4vYy/nlEnsLxil4B
B+dpPUNXx+O0qGHbILDRi0GlsB65o6nk+F3JunomUmqp8Qa3zjNWXY7qtW3P3xjXBk9CWuEPTJjl
O+KP3vKrxF4UWqz12F92DHgZVq3tgHbtDMCkbJpz1wrSN1tYBXfv2EUgvQw6UujkzlV9bDSUx6YD
QkX31T62IqxQuzPIzyxLTkOq29vac3BMeomJpRZFJw2N/NjcKLtGuhsDZfB9NTH83eXKOk+7NYdp
GHS6rIoMWiXtEmcIh44tlHntpnjHxgqK4vzKPrZbsGDQeiHihjrLC13d+ZHWQb6rVarPxrRvNALE
cjB2LG6b+NjUMdf+DqUH/66rmtrYzMcW0EwzCBoVbaGkRbIy/dksctEBbfq1h4SGlKNdWUyCwxZt
fT9b+03B4BGEQ8ODNlR5bElNbk57yju2quaknuuD2zSIpOCr11/lsa3lFMtbsba6cMvCC2+PHbD5
2A0TU0tnDAY3XbJ+iOmYEQlO94zOHMr+LG7Nd3u00aH2x15bwOO6JU/IfomzYOYQap1lunA3Xp3S
po2SfN6P8+RQpeKCu1fHpl5PmOMXeWz1iWPbr4MS/Br3joSttfYF42OLMDi2C72YgbwPF41vczm2
FOe4dk8JkDVpneKRfRyO7Ufr2IpkgK8vqW1pUI5NzgnXsKT2g2MLE6pJ/uQE/H6nwNQ84IFzFx2g
Fq3tz2MrtDu2RfFLRPcGXJWvA/Z7mkIFZQA5A0ilb1XSC9/I5+ouLGBBwE8wIzREg2Ozx5V5RUg7
g6S/Upz/W0z+rZikvvp5MXnzo+n/Xkjyr/81W3HcPyjVMF1TjJEUL1Zl+V+zFZfZCu+c55EtJPk/
1pnb/wLExR8AxzVYcQ9QGJHg7Hj/KCUN0/3DgskpSX42YeWu5PFPxeOvism/D5z/jAInepxuIT0q
Ykbk30vJiOhMI2yScFcLJgpVaS8H0vJ+Z9j7u+7nr6t4kowc4jwsfqW/X6WpRknTKQx3c8N2lriH
you/0Yq5BJblbeN0uDGs8v3DU6DYmcOy+Fgmr0XwP8dGf16TcBVinGlHM5D6NPQu3IpDedTCEgtQ
ywgEdHeh2wcX5AB+m2jjXk4FVeivr8lj+ZdruhZpQJT7/Oez2YislHAu2U23lRF/Nb2oI9MhXHym
aNn+11f6d3eUAtURTL9IWfrMZjBLO9ah2xnbeWrHx7JAgWiFImPEMpjAGwPzxBJjt58R3pz++sr/
8jtyPcnsT0vHEuR+fXqWTJ4tO1Wy3g2JOyBpU535JS9tW2zTgHTI39zRf3k/+XZsk2gs23IsSbDT
398cdJtN2JoKL6/W9qaK22GfmzhUf/07/durcCVA+ianPvFJLdetnKsscZpdz9zqEiw54RaRrHb/
2VVsjn7g+vnSbFqb2vx0FauoCCaJg2aXdajFsSwbe2nCPPz1VT4/n/UqHFsZiirqAPMzN6Fi2W+L
LGx3fbfm4+bm+KUk+Pasqs3g8OtLfb5tXEpzGVORe6+tf6FVp5bd2bRWCO+bPXCiIZrZMR9+h5X6
N1dxpe1JHrDt2p796bY185T1LihE1PCgngzRM9WFH/qfPxxXekIKZt2Waa8r7keFGjqEMgW62u5G
g+lWmydEePTuf2aAd5hho/s3WQLJe0Ib8lnnM0O8pipLaIzXHr60oJro1HdGrX6zPKyfxcfFj1w3
grXXxUEKml2fKR08hGbA7iroxbaIaSidTqQh0udQuQRKuqSv3vz6Vfik6OI383gLNIGEgndWeJ/5
SlFeQsaAkLHj7IDjo0bt2psGalcpkjOMxt9Chb156SJzN0d2SzIEFBfiJn+HqkMdsL4QH395bbOb
rrsjPRjBtOXTyt8qvQx6yIfdGEqFx6PF1ugbw6KL0woOQpVubbjiFk6yRMn9mDZe/hhUWejedkEf
zgcjG8MfM/Ld7Exm9dRe1hOdgSeqatWhQmIscwa9IaJzauUNy3tPrzBmeiybO9IB8f7TnkGcnZdq
aU6yZKxuWiixw74Yq+ZClKvfjenyRBSUrNJ7BA8qP4kcPEaHGGNLvJnm2I22Q+7Ibpd0vaO3gmNP
u6uB5mG+GkfCu4MmWXY4Kxb1FJp1izg6cggCJkJDpXejbbTzeZsS7tkncBXhknT5sMFENJKhM1fL
fGWmS5ka5yTldO4FOgUyqkNIsBdlXHJ8Ileeo2Zri/IBKwAomVi01c4r7AClgUri8wQMf7JNyXa+
H2PNHH0Mwvki6CxRvRVunmscKesn66SxJo0SU5nYLL1J1IGdReR/l1mX0zueHOTx1tjrr61uFCYT
2TUuWNZJKCYpkeUCgW3tG5pTTrnRjaHOFTsd6UhLnyZbgeZ2Xxotx5AiJJkY5GzNScCKJWOVVhml
jetJLmQMtZO+E7nmuNZO698i0sltdsx+Zqx9jRdthYoLHHFt0H5Punqk5ZFHfbizxRS+RGbr3dGD
sF6MCCLzCoxGhzGpNOvBUo5iBD8lGRzFiTlOt21Vjc8tHe33RRXszIwXnvpaNd9i5p3BNo/HwNoE
dHBamtqT86QY0cG1DjwwDpVq9cWKzCUg3nCNa0IOq+/pUFnRSUIIzLLvGPZnxAI4GmEI/K2zkCA1
JlTa4WUMSl5roFtRu7fmkqPDIGmkGAStXDW10zy2BfKfA9nwCENIA6sERMAAgXgVOZBrJJ6zLdSu
wParaYhTprFRfjDSRL90YVw9cbRwvo5WxXDqxh2cxC1vPQH79bL3zLLvdx2Yz0McxCMHkkh6dzwy
qbaWPSIhSCmLRh8Wq/eIU70ad0T2rp4oGC3JuWuggj8QSrAU+7RJe4dxnstpWKZ2TTOqbzmzjaGt
r1UaKMvPGJ4aeMJop1yEUZiYl0MDgS94Tt2luQ5DIME8m9B5AwzBCbqbcBO1S8fR1PXGyfALVQ8v
xtjbDG0qU9+SAAdZFi1dDBVmGIsv0VjCNiezu7ouS4naoOpMmvAyItxpY5rRcK/7xGHW5SbefUpX
1D6drD69ippcwYfmtF7vswyrxaUFtvjZWAZ0IWY3meLcMyKsc0bjSGsXGB10xJ5xnbWNisi+lHlu
/tBxtbh0lnRwNjpSZiuje573ttl0aDA8JogbA7NCG17WiWka8JeXfvHNwNQo6Eo3IENGQtZ0ioIs
gy4yonYjYts61ynr1a51GWjuQN7Q9k0Md8ZFJEhr3fREYL+PamK4OrPIJDtBJsFwhvFvuBiGpp7P
UILBs5aj0XCWJyH9DcpUDWHFbIS6tKsqei3ZymYobm4EO8me7B+9GvJHq1FteGh6qZ5nGM4vKalz
j4vZWc/ZMtX6EISVbaLhyB28CVE4fcHTY4LMJo7gVCw4oQ/unFBbiLjEhWfDkbD9WWv1nI3W/DqC
lLhzIzraWyLRu5o2w4QeB2efHZN/NtAgsZAa3gvLizFwGjARMVlhOfO5w+I7Fp263vVhzseT8VWM
4KhtNEhO3DrvHNAyZpsNoKSTQOFd9HM71PWpPfTWyYDsh+Uij+qvWavxJWo90jWeK1X+IJuJDIA0
c00fn7T5bJPe/JQ36eRtEiqMyk8NmWG1C+ORNqea+Rq1laroFKu6OvAua8U4vJ6+LWJszU0mOzD3
kPmH9ry3xHwHUMx994oa21iiqAI2GXQAA+h6Vr3arAFvGB4MfFDKcG5lTZQzs+JVhxF6q7BoYA/a
0b5s+x2O4ujGI3ydfMFJL3TaU/ri/kgYyGvftcYaSB17Md9G35N9kXhYj0siR78EvPMhrQvy6Q9x
Q8/X762yz88rlEDXKXN2+9BZq1F8jrI+2wVRU7+bUWwNW1uF5V53Og6QluMEuGG4Yd9adgXHkCy9
75BemZUaa1i8ruBrMXJumm8YbxvGm31i3K9z4yc8Tx3effgvTMtlZb2F7EHzaSZmURARidPEx+Y6
2/tZVeAQC0tA5DT7jvUyDRfVMF2NkpsBo7XYIEgxb0nCiuA6O55Rk0cpu5FxYFLd0ScEECZFZON+
L6bs3UO3M8OCLlXBNNuYL9reGvRecui7laDPcLcGnhkxKnFm+8RRUfXVjSfkgFNjMrKsjS5+JAFI
MtjTJSOMaLbmd9U2lr3tC6LVL1SRB/LEoNEcIiRk+rN1GrHCdcikqs8h6Yg7N4v4tOfG0WfmZDiA
5aO5uDY70tAJCsyzW8/qAUHmXWY5l3VmacMnSiYJGMOawznyPJrmSEeC24ktrmOt7cVlo0nO9us0
aB9YcxjWsrF7VwnWFoHFbHB+oAsaD3Q+2x8Aa5lRZnOWzIewDPovQ58tGsM4vJxL7UUTXn64oESO
t6Px0qh8eeqFXkDAqL69C6xYXat6Su3dMjXsLG6Unc7LwD5VOCa+M1REzcvszKLfIs/o8AoFnfqK
fEx+X5hmnfQZnrVNlUr5CBIf9vrSxMZ1Vc4OfebYin4oSvhrygDxqqxU1n7O3x35jGcAsVSBEq8m
cZE3UNvqH9R2ikT20O4wzdYZMrxAtCT6VC3EA9cNlm1NYEmOWEtZRDYGxr2Rm7l56skVfdzoJdsw
Fx9el9wd620vRz6ylqnWKW15gigm3VH4pa6CTN15XUpNTApJgVcSkIYM0jsOmMviO0mlvjBLdiBl
ks+OaLARDLldx2A4rNDlFtuqGjCIe5asR2R3XnLaNhHOZOZ2jKTdKeF91YHr3mSaFW5DleVUO/K9
0vvEtPkhU6YTr7k0SayZgta8IURmMTboXgNgEs24KCJ3EuQv0poLsV1I2Xzo6ty9bFRGh7Y26iDb
qbwlpaVfAglIIBdBf2JQN8Q7HhVcT5UHg8PcqJVoewYyFSlkqwLiw+DlxNdHboR6NiVZZ2uXsBx3
Shk9BqbeqYjTWPWH2GQbspWqyXC7zRS10yOazaqTsJeDOqf3KtMcLa43OqG/WIX93MHyu+6W0oM8
PyYUYnPf8AFw941XIapa+ah384ceCCvDLxMb8VSbRbsVjhxudB6awc6m7TT4Q5GW+2ZmFIWhKs6S
fRFNUbkX6QJJzKpT5Kmcm6DQjt5QXhIxNknsO2bzvW4iBJeOrPOEQhk6l5+MZL+yu8M6Qxbg5W+E
WPTLZqiUeitjYh43dW3arl+6lFE7YsC09h1toNJSEJnMvQJUIxCatSQcWSHAw31a1/qOeq5H1lEX
8cPA6aDelW5rnaoSpAZOumkufIacxfemHZoLwxZkZEFDb0isY5TzA6FNcT2UTfskrGZ64K7lP2DY
13ITJgEWTqWj6nVpo+YOhRK5KEEUUQfHWeG9lCVNO7+dGzjYxWx5V5x+cCJ7TgmXYIwTLOnEeTMy
kmpiuhRYnTC3zJKKh2GY83uh6bv5nqj1Y4DB720KZO6swg7wTwPDBTRunZ2dMpV1WDbh5K6prEZ3
KftG2L6KUv2FALcIYr9RIyWxjThbEMQExYvZqBFFXD8RZ6EadOt+a2bea8ZAn5yAbEAyUyb99MD3
JVLqnGJ6j4gJsfE0LO03x8pG0v44vbHEkvgU7+saprvV6JyVMp1mUBNGMn+r+tEd/HFJ+ueldpsn
TVYfEqhFzm/hJMikiArXvCzMVJzTyZ/v7aQalS9ssjfOuw7l4q74H/bOqzdubF3Tf6Wx79lgDsCc
AabIiqpSKkmWfEOoZZk5Z/7681B2H6sob9U0BnO3gQ5wu61FLq7whTe0nvnNxJFsp6jjWHEbyc3X
RhuwE5Bdz91jSQM7a9CUOzTxuytf1xvdloywuPYRkwZqR4uAuJo8dOOrgMgsWNeYkbQVFErgjv0X
H7cZZRGkowqsV0npr+dtpbw0rASykQBGxcIA0PkceJFwJWRx+w2FIktY1E1KQNsmIR+M3rq2TOoA
i5kUMtrdkDbGXRtOOzMJBf+7Sbp67KUm9nfVAPaHULxTSV0QsQmcoc4S2RmkBEV4cDXpTQhK110a
JmK4CEB0HXTzDinutHDTvyJzaHPONZ2+bqhltH0icSgHIE0ZRm5R6qYD+iZG+qJFEJbov5UmEZNe
iz0YBo84RKvK4dk1aC/SdPGsRwVfloqLE1bkstQSI+F7AndG2zG3dkNnEESEQTBe6GbaogXhuuZL
F7tiuShiqSRfl2Jxp+UlVu0GmLdHjAj8AZ1RUxUX3JKNDA/OahEnaCUWgp6jSIH8hCnd52Os3wBJ
G2LeoyojJysV4SkHMfhqFUpDMJhFzdXkhZGvOKiTK78oh6cRpN69oWQw6eWkD767ZVHmS/Sv6hel
rr3Xpu0j7IzSMa0d0xMCpAOQoPw+MKXo57QTXTh3da7MUlaPHaB03y7TbJJ0VLCxM42h/Wrolv+l
oXOMzUjpUWWvUjxYbNGsdZlTx3KDld6AyHLc0FL2NWDWwNYJtyUbB2xaWSDlrG4HaT7vbdOnX7nw
A40YAbEIShZlDeNiiWxENuCplADjjDMayuzdBrSoXGGb7JRD1R6pc2JFXEgC13PXSyRxSpEjhNK6
lcZGZjFAEjMTr1sZCP6PD1jQeBWSqIkY214X0XvMUOl6NchwbkQj6F8FIQ8rG2PyLpjIFGPFmvdE
eBTYqIyLNsCLyi5aXQ1trRxDVJVgTKhhVQBN1hupXFSyGeoOjXALSY4cK+1lpvgAshoyGB7LqOME
/GHhYVUaWJVy0AFP3quh26XKXS0Vri7fG14tjk7XILTTBIumN33zbqy1oLyhBuErOB+n9SS6XjZf
jGIUtxhFeR43R1n8NUYqTtDgjCpvT9eSC9FM4kKzEUuqIfN3uD/1vtSDDxtMSpsIjar9Tg1zPVjq
eo0yRUoHl92IKfWLLodxzAWs00oOxjDFWt1H8R5Y+9QItYJePAjZUDwIYjHx6vIhewBXqx7DCnMY
u8Y4CivB3g2+oKSBehJyQ8O+Dcv+u2wJ8rc6TLno5CEmB1LNvkJIvyLVp1caxtGkrIMTeSx1IapC
YN0sO9Gj7rpW/OtakMDi5olfXqMRoEcLr2ksf52YkvrYN4IWLVE8RF0XdfoktSGvwIePy8FXlxwD
Fvcsdrbp1jNivXiUwsYU99aYQk/P1GTgBKzoXi0HQ+JLLeQSSAcaPZibcXaoshgg2loZHUdLTE9U
ISd0zXCfhKnbls5Iw9nctqLfls0CHy2EBMzG75F4qbQulqFfeOb3NObWszM07WsST9/cdXlnlXfo
hDTZZZgqmemgGR9T1RQFaJo7dzS15q70u36SR0BlI3HGiAognli12tykPSZ0F3lv+PXeH5K2DBwR
kBR80XhkUS5gkepIMmCDkgsPZW2M1Y0C76T7CjZBjy+9vKtbd9XJ+H+vVV+3CAlwMRDBbWo58lx9
itiHwA6Aqlcu9Dgdg5u8qk2ICsjgWqD3FYnEsh4QEhGcGngEFyQedGKRYEgytsCSkD0Av+9A26ky
EB9Ai6lsyHhV4auTN0C3PFsTqSu89E1peeKKVlPJZIlQgJSVqeKPQQKt9Jax0CKh9FdWbIgZV00c
vwq9WR3a1KtSVGGaDvEYX0a8dD00+J8vezQ8cCroFIqRWqAaZNy8QEqFJiiCoRbtNiM1uOcMDMGN
CqM61BEKVY3foniUc4BKzHekJd9wKgwMip1DSoWw1rIE78hxOkWonaXQRlLDii9EuQixB8KZhX5R
WDEHL4FRSYqdii1cEBZ00Bf73vSK7k5rM01vKKFR979uUlXEYbWVY821AXR7irSAaiA06M/jjBcc
uayq6KEOOFftyNdHH66WVoT3qBZCnXSVwiwuolLTgts+7LF4kvReAXWmIg9y0WfD2JNEgkLGSGwA
NKM6qFxk8gA1R810xWmI4XAJK4paMjZKpgvKNqK1ItsoJSbyYwLK6JYWT4a0UV8pVhysPa0Mo347
SFUvjcu61XvPXAeNVAstQHmcYagVR0rZuNSQyZKM2FbEqgbLPXQ6J+yiz/O43HcGIBkiYkEr9Gjp
sfyrcakbCV3oHy2q/6AG3qMG6Er8e9DA/0moA708p38cn5Ps+QQ+wJ/7iR6gjfwnvSLitB8Uy4kZ
+RM9AMPyzwmYaqiyTovbnNQH/kYPSPyWapiiRR+TdhMllHfgARXepqkDX5VVXaVJov8T8MBpl4nm
H9iECbugMRISbXNZyrK2ilbVWuOIb6HseAO4cq0bcPSimLN1w7o603pWlJPODu9JwxsXOUNWFF0F
ezv9/jueMgGxVSRj1t4Z1oAHVtDWMYVYiTMbi6HGMTtV3sNU8FYiTkGbzFI9fEZBKTqS6vm70G1J
gZtACxeK2apbJVCGVwCYT1yOHkA6SVJvS3WIv6JWG609VyJqDg0AUgq39nYAtf1M1R/Zaol+u+Pr
5N2aqqY7KgwryX0wkLEwECQa0e3qi+Tp3fq4/ghnOG3r/nh1EBqaagEvhsADkuT9q0symgXcJvVd
RI/ZDkzaHdAPHscSk9PPRzoFTkwjwfcFtSRNiJUJiHI6klWLcakQK9ylRgBFFbHnrVGg+udSuEON
zcuzi4bO2pmO5Vv3+1fX7sewmmrIoqaookIl+nRYBSwakjx9clcWCmbwQWNAl7RKB7nyyXRTJs4m
OrT12t+nRv9Cxae/+/zFZ9oFPx5BB74xNQ1BG8wdakUulFKlDn+nFKl86RVlsO5N4KVkF5eZwSuj
Rtktc7KPlS+ONyKZ+dbqWIhiFEXLqNLkZR0J3VqPy+gpUoFjD8TY2xC6/k63nqAhyavK78Y9wY98
BsIwXx/0xwFm0H9VAHxabMrT6fPGRlGQXxaOoUi9zLMzYUcH5czSmG/4aRDwGAygTSiQ+YZvMQzA
pD4SjrgbrPXgtU7yNafAug8f3j7F/48bIn9Nj3X5+lofnvP/NQ3wkuVDGXh+/b9Pfwks6uf4znP9
fPKLZcplPdw0r+Vw+1o1MX/0Bzx/+j//b3/z5+F/N+Sv//Wvl6xJ6+mnARlO35/vGif1v78XLrOy
9l/L9I/DcxlA2v9jW8XP6bdq/hN+3BCSCueAg1BC1W3atb8uCHTm/uQ/6RJ9bFNFp4Ev+fN+kMU/
IYgaXAzwAKdl/ut6kNQ/JUmWFcsEBMP9AO/h74n4eUJ9Bi07PUe4tKApyODUwEHBdlTnau00/9Os
x6bqmiBRcURB+koRW510SA3EZtIRCbjqnEDyKVZkGhNYkm5JAEa4laRpst+fkuQrRqqkUnc9tg3O
fGI6On6RJGfuodlZ9TaMoprA8MB5qQA5psd4dw9JeRh3VFTba+6edA+WdINjQu/Eoyo7oQAA1q9k
7xB10RYA/FGPc+8M8mamVzJFBHBMLBAXkiIpGkis0yfIkNEYgJ+W12ZWtxu8ZK1Vl2vaSkQ+0NYr
LdoliSg7QHShaxStvIUWRlkxQw80kki/NDrJF42vRAeplrwLr829vxTgpWdmamZQPT2nwYXFScGp
RClOnB1LgArVUJeAm4QUqFY6TqRUADxh3aWJthmBxIPiHSsVmZjiMhB6OvFj/gSTmMqROn4D3uy/
pHKtXIak0rvEjfuDT/ViE8tGs6o7Bdk7zwxXgBTyjSo21zReukdJQRoZJNHAZ4CyFtVi+lUP++O7
jfmbC/njImBpT8oYKhgbArQ50CpNBqC4ihpfa1ak7opU6hFP1YK92Hm4TpSxaDcqMquqm3RLPx3E
VWrBCfz8Idir76Au0/QiVA7WUaIZzH01h7pkVJHBTIXRdZfW8kUca19CVK+BVOjNajCurNGTIFSU
/rnldwqxYVzNBLzE3wofDyjg7LPWolW1epp415AOfRve7JfYb3rbxwqH6lJlbYLaPxoukVZC4d8R
ylZYfP7ms8t6egSLs48zRuOcg3Q124OpRJYU6ql1ZYRZtTY8QXWKYjSAPwfd0nSNeC0NR9ULryoZ
8AG8QDKh0l1Jk7ZAFhTZRaQUMKXaeED+z9z4QbKWUyEl6JAe61i2a3VBj8e6/PyxPxxQmgUUmLKr
CotL1sRZcIVSAlR6QbauysAyjoPWtct6KNwzYLYZGovJ4acT+09HONp+eKOfHg9yn2WkveZ4BS98
23uNsO4lFqlJHa+JtHAl1WX/rOTqX29h1oipLGA3w/78Xd9Wwa+Q7u0pGBr4Gd9HYalOq/fdMQlS
wU/bbJSvUmzaoPq3WKf28RMFB/MaUViaAAW6Ggiw08iGhtL+pZF6EteClWfhFFH2pGkHv7K6zK4j
0WqWplbK21Qrq4VrhGq78WvMXBAuK7+OTam8fv74H89YXSLBguWHzTdb3JiioXePDw9N18rIEq+g
v+1LAp+nCl7+RGRSBxtrB5JrQHYhPo9VdgA/YqD/0bfu1mihhqxoYSAqMPjSV1Rqq4OJpku9aJXB
O6SuOJ7bkKeR2TTVMto9BsEzdztx4Ozik60+Sqq0ra8UHJ9vZU2r113hwsP36CwJmHxDLEUFJh3y
/j7JciYwkSj+BK05cWFC/C/ABCK2nCdhfQV9tVhNhcWfNqv/Cev+NXld/fuwjuph9NtQjj/1d7Kv
GRACAJ7KOqpJJCD81t/Jvq79Sbht6ia36IS2/RXMCeafVI5hCih8cplizfThq6yp/f/6lyBLf8IW
kUVLVWUyOt2Q/0k4N+VfvzYzydEUzxFtoPjERcNqO90NBpiehuq/clsJ9GXRZC/xYs+MNbpDbml7
LG/KSf1CGsczF+3pkfk2MPgDsKUQB4h35lKe4M5UrfJK9RbticyhmIfssjGei1Sms+jk9YiUiX2h
+yroobOLTl9PS9uwSZpavBkF5SAYxSvpv28Tkuyi7htyuOkOQPeZY/p00/JmszFnpzSG8GXeh6KI
5by7gBpkrKUKWlIuetcmMJ13K+438cp0s8xfUJUMrh6KCFwN0wS8O80ovVP+AM9/46doi1hRg2YP
EuoUURbjMRFx1v58vNkd9PZ2GkcnQbhCEYFa/+mAbVPhEAss8Kb0olvZVat96RbbNIq2ntDdUWgR
tgHU00JFQfNSq6GfnHmAaUXO3hjIOMpmFDOodJnT9L9/Y4U80aoz+YahlH2jypeBleUgGjpj02W4
K+V6Zdlim8mO7qf1MVq1Mi2OPE/DLzBzt8K2rtr6jE/Yh28uy5pK7K6ZIkkRMczpQ3ncklIeB8b1
iKYXGA7Up+q4wgw7N8aN2QPZ/qezwICIqsE6J0uUicFPByxbvdIRYNGvwfQh9GQGx1ISLiT84FZ5
OHS2UMvjXYykwcKH8Aez2zbQrbKFfMi3MnetIybZ0WuAK33+YB/OE57LgDZgTawIsP2z5xLlPuqw
CzSuMxEuCShK4D5fgWMVSwJPae3rIiCbMdwMdGvPyClKH1YGY6PDI+rg1mFLqLPNDmbNqBoA4deG
V+3h1n4HGajcS16/4mn7L4bVXNH3TNejVqpLJOm8rSW164z27UJph2GPmuY5bc7frQvLUDj6OepQ
H5g9kiBzvnqFzGfKy+ia2i/0da95jQT1Ka1M+cwqnE8+/BBWgzKddaToTP/pokCXzFXJnrRb02qe
rULe4iKwQgz/DmWLr/5Y36P249TpeDYwnR/mFtebInGNTdUjUKOzr94Ffp679SjdopYZwHCOTM9R
J2PUnaddtsK+qJcoSy20xIld6KYYnSjt0+cLb2ZRxuxOzyBTuuYuoZhsTKvj/bnglQAyOlm6bZuF
eTBQplH+ggjQ6Jd4N7MWvhv6qsdUSwAxb2PD429d3InUf3o8zR9jdjzFZTBg3sxjeN91dVW+SM1G
QmalRZNoBysIt46wsONnxKcMaacKzplZmN8H8+FnS6DOPNycB4bvMNCTNp68aQMHGZnUuOqEjXev
SqDD7HK8j1MneEzj6wpg4+uZhzjNIz9+itlyaMIkJbMTpdtGT2yteGpluL0msWr/koo3OQsEUTe7
GtQzh8+bruv7u+Ht7SHpcekrMvJf88sJRCkGbbF8i2By5Nsq9ASamh7meOt2vIXMgELuhqsBR5ZD
WPWLsvs6ZpepCrAE/8M7w4sA521a5eij4ZXvAnVLN8/TD/K5uu5bXPXhSdkvyIBQS+HUOl2tsSY0
ZRYp0m1UrnoYNO3iCvkvs7ezxoG9Dy6kz8HeLdMjQXzx0n6vtlq6JOEjLotXeboumksgN7IFimvR
ObRzH/A+n2jSxkKVkJjZIDr1+WedJX4/PqsqiRwyRIumNQ+mJofoRKCBehul6y7aDM+lvAfnLKRP
hrpEIC7wFsYGwL2RLYtwqeMm6d2M3X0vLOnVUOI5c9qpv1tm759n9rV71AfSDEjPbTSAngBvbhuX
ZnvwoiUGLLqx7FH2ig6Vt1UqRANWSXEfKhsJiJLZXHlfJ957fJOIF5q4wRZH0FDG/xKAucqWcrEz
jGVbqheFus6DtU794DEyb2IXC+aFeHvWRnraEPPV8P5NZmcXSmR1A2FCvg3Gr7W1sYxVnKD19twM
D4py/fln/BDBWXCZVFpu0IzhtFLCPV16quDTQcSy6BbzJP1GWSENtXY31sH6auyKMzrqbyWJkzeb
DTZ7MyTqACMCXrhtOidX+GtRl3iLWiBflka2A5NipbvIX6vRBRowimsLxE/9eBt0m2zYKeFV21zW
0hJcULQv/GWCj82NuB+jZd8t0HLrYixeFtKR7n2LWvuieoQ7hL2PfggRXcTIAy25u0rZjO3BD0HW
O8mwVzyHPxy86JnjC7dyesbH/UMY8mN+YTQSBpLyze98ok0VPMEg3Q5rC3RJYSfaSnpRHjvdruSV
G6ypj7e4Wfn7IrLL4swufSNOfphxLmEm/k3KaHb4Cji14XLGjFveGrpjCLgTjQlOYLzmXC6d5RBe
pto6o+Sx6rUNIjb9Nwo1nenUEo7ah44iAUiVCTocPiAAIiDg7VJYuElbR2WvxfuxejCBtx7lTRDZ
SrQsXwtIXsmjld16Am3UFXbZLkgq6ULMN4JjYlN1zuvz41k0rSsiKjJgWbcMaXZ+VuBGjJHe9C2w
5Gq0kZ+Un8EUZg9gif0cuPSh8FBx26WunV827aLWoZfZfbWaMGPVmjLg57tqrt5EPfz0gWYXr1sj
r1/1vXQ7gbgKW5AfQnXfRY5Pt9lu40NRX7XBVavvmvBC0ne0MBA0ko9aufCh+ugY9NGEXQDjq5Cz
SUldHOyxOvTTrkw0kjO7+at6MF5yZ7j1b7RnBC6NI6vLHbcrvXMALWYIfd6aK/cRVKDyAILPw13r
O1eLqS26h+SSGMC6sq5DDGOSVQfYS7ARpCFJynfCt8/n4q2X/GEJUr8lQ0MGhjrF6QkjizpdKqFD
uvdoXeGp/g2IngZYHeHRrSitdGHVcFzvy532WqIcjHLqFe+ePBOIW49IUGbPCBYll/Wtsswfkjvo
Od/LS5acmCzSx8a0ay6dl+A23bsXFICFm2pfbbNz2cQ8dH/7oBZy18S1mOzMSb2ygdlIb/ESTG4J
gAZ+X7lILoUc79p1ri0w+OWzGa9wAArQ2uv03E5+0zKYT+OU5CG9KJNzvy25dxEtTgZCovu+fOt/
A6Va3fuCHayjxrHUtduhEL2Iu1VsrTg0kcwRH+WFeVHdpbd80Gab5E6qLmKVzOZQ3+NhZY6OIaw/
/9ATHuX03mLRa/pbu2qip2uzRW8lRpmjiyrdliu8skSUFO+4/7WbJUrd1XV9bzn/jwPODrcyThoc
cBgwLUklFjpADycXIc4AUl2MB9VfpER158j3Z99zSrzefYkUaJiZTGvBvR9fanT8LptX8066CZ/b
Z+shPhM/f0jjTmd13oISUJ35MZr3AG9TUGzzWf4GMriFwNqcObd+v8h+fUJ91vNBNgqDLI3UbRht
sd8CtvcGKJIVcSWwxOzRB4Hdo3dOPJXF9F5XqmDn5irgBnbvGmOTydfWiL7opQh7TCsf1PSgstxa
Mi8NuPQR7N+ZR/5tAPNu1X1QNwkF1FYDjtrCcBTfGe7TbJOhvAgcnNr3C+2pNDy38KY45cNefDdN
s0Q+7Wq4hD5junwHtDgGPOhWaXUkxhTcpXKPPWV6i2o6r65du/m5jTZ9hQ/DQwST6e6TOc1lTwSv
S9VmTORb97v47A0798mSlulfqHjCiamvguRMbD0zUiHWn9bgrwHnnWjMnFIEzgr5VreWsun0ka1Z
q2S4AwE6aMWkxAfJbJ3KF8bkuyfq8FTPTPl0dnzyynPoS1taFXIbvHJ7B5eRtMhPF8TpQ3T3+Zny
IfaewgdeGETdVNGcC1Ggqdf1A+bLx64nZ4QF1+yGYtUmiP6jYRhY/7hOMRtvtuFwO0uNMmC8aFjG
5gadwbpdxwUy1zaepoDW6wQQ701sOBHJ8317U6G0jpPxmS987rVndzQkZs3tWh7DlHamabudnVQ7
7AKQDU/Mf37KzF56tn20EN9F12c0aP7wkYveQTQA9q2oLTxIcOqy1a+SA+6Frrn0+q2I3DpsqQPO
RqqPAs2Cv4As4yGEInAJ5UqipEkZ387PAdbeioQny272pOrpUa9FbotFJk8aN3ZcwyzY+8pybNch
lcJLv9p62QW4D+jV1bhQULNkQ/StvNCGl0K9VMGOu0hxGBncg5xiQnnoQDEWl9gttzgLCrLdw1OI
9/7Y0ENfN6Jva1xcOu4Bsa0XjY2LYyxsMimzRRLVwjgm7bfP17s0zfWHN9QlUJ4Uq2n7zEJnTfDD
JpB5wza9+ppbHULXuCRuS8PRlCcl2lqk9uN13MMsOFOfmYEr2GTT5L4beh4vwDwWfZGhIQkY2AJ2
TILd1I7l2xVbQbZl99yQH07O2ZCziCEFN/Dze8b7TNwij9DuWmsl6t8MIA7iQbGWRnXmuH67NOdT
LIPFmnBYGrDdWTvAF8RAF8NBOlKFq4utitggsBWF4swKWDzcCJLW4UGYHEsdOdiF0QqZxzeK8Qqe
W1tza+LhtcZ3mCoQRPRQsF0DbQgHTph22z1ZB9HcuuqL8HV48liLHj+6dvwY80nYE4v2tqRTjRkP
snwH7EkpM1bg1d8C1QCrTnNv5fiOql/MYl17O7O0u4QEYvX5QtN/t9BkJGQUekWgSeYoodgKG9mr
BfEYjDAQFngCwZX5rtvpuDLcK0u1xdRhFUCMh5qercfAYfuUX/pdb1MgMO+EW8BNsckEHAjwVH8p
mhulWjXmJnjy7qJDwr5EN3EZmE7crqF5NdUK/RUdsVJMtft7S1g26vdG2AHaUTK7a1ZoQgRYuK4p
FWG1pH7xdcrxr266NcnRqAqfs0P6EMmx+N7PwOyQRd0dADMK58dKvqmxH4dZL2z07TNE3IUkbD+f
7zc/p4+r7td8T9/jXZTqo/0gpDrzTZFlW74YfGozWXYYQzxnHicZ9K+F8AodpECkJV3LBM07ckzy
qhf8PxAU5fD6KzpXAfrNaUNVHiCERPsD4YHThwLrJgbRGEpH0ILKZIeC3cK5gHA6kz+8uCbqBj+e
geYVF1Q5Yikpe+lo+NAtFgLUKbgy3+K/kNyGI193zqSDgOuqt/G+nJn06fk/G3t2XyhwQHw1YWzM
H9QH44v4akIgzhfal/ZLB94FnviAfMvCe6Lag/KD98WlprKJmGtvIZ7BIf3uUqcj+D8TMau2eRbM
s6DvpGOd2GNiZzeJZovwZzz7XKvpY0o0Le13Q81ukdTCOiMpR+lYDenGjCjmsRsdsbFNaW9wqwsk
LitBPAzNmWPl7MizSyRKBl8cXF6yLBwKXEWPNvGy6+yKDAVsTu4UE33IwU7q80/9MSaevfLsKkmi
ENS6xsD61+ahfGKN6c+juQjThfAgvPqiXRRO3EOWODfwbw/Sd3M9HTPvNraGbpmJRqx01JRbRXLU
1vEwmL8kgFSuhmf1tenXOZYN4nhmOc1wnj/ua/q5tNtBm9HUncWqUMBqpe1EiX6IHaJCjbPGsCrd
tWbVzvBVh0Hb+Hdl9pjinKKGL4F3HHDr2pXKUyFJi0S6Bto/uvRiaQVCak5kW4cRpQQlNOiKDsvy
8y/0++X/63FnZ43v5lJbM/IREn05+fqsUNB1cUGol01xrsz7u8CCHpPKPQ8Ugjrk6UepYwTFYPtJ
x7ReFrq0gPJpS1hqTVCDvY9CMcTc3N+dLX2+wfE/nDjvBp6thkLAw73RMt6SsB1bcoxJeruInFhe
mmjqoMDdOknrjF9ohETyCokhvXGiCJFsKsELUVk2EMQbwKuOH22H/gIhYbVeq+FK0fe6cdOq2Maj
Dr9tu53WHMZ+java59/pt9firzd4a+y8W89mGkhClRQsK9WuqUyXrA+qoUP4VPdgrol3IufzET+W
JKe9q4MZQWAVT7w5QCOWRjXraiIy39gqo7Yow30lNeQfqaPGW4xNKm9lNOtCxFJqM1TJqicHhFWo
J6u4XMXpg5Yc4vhA0U2uHS246seDKdtwMRV5UebbojsYZE1G9qUUn4LmULXLMX6M1W2ZbmVzE5vF
Ihr3OYIfeVwsUyy8ZZmainTru/ugOp552Q/7gNK4AhRFpzwOjHgOcRwCLfB1TE2OWJRlhHaq2Tjo
Ri4kc508lNbWqG/C/IrdmiQXXrI1wtUY05a90apFriOXYKe53QWO9VpbtvJdGpaI0Uey0xCrEYQR
PFwKwrKk0J6St13U6xym9ioeln2Jd9y2e5QvUAahHEmMGTtmevP56711cU82wOz1ZheAoI1D3Va8
ntovrYYM0a4KO3tGXnuHpU608ia98qVf3lBFNmQmfukZF6pGQWqllqtJCo13U21TcyR5iV+d1X0P
BaeUlwhbN8o601ERQKF5neeAjZdJYvcbNT2W4kKN7a7a1AZ2AbboO9plYthSiI6JU8ImRhtwXOnR
cwK5WT5QYq8C9GMcOrbYBaBATj0t6DFLWNRf8S3Mv5K+lvIqzlGLcRFlWpXal/ycEfrHO2uaK8gk
KqxB6kZz6gSGVxJIG4/QCDc2eTXpxiMUn6LuVAMJUteZalfNNa5K4xR79zu9PlPMnD7Gh4/17gGm
u+3dXi9buat1SP9HM9yYxX1eXxq6bcgXnXtmi3/Ma2evOo/Eck0BE0WwLbrLmtRyGB4lxLKMLYYW
Tbaz3E1UXhiBk2HRnm0+X5NvXuefveYs8hITpUCGhzWJwQ/taD12LBZDvxMnUsS+areav9L6pevu
gnIthZdeuUYbyJqo5iRt56biQ2d8NhWz4GycXH3c0EfCN72ocXSiO9Es1WP2DdxeAXygOheTfYhQ
ZgPOtiSIHrUc0SI9AnBMh29Fu01Mb6ErX8TkNh3wh7hpkkdmndAFQfR/nPiA+4CxipMpYhgq2cZs
jVVy3KOXEh0T0OgE32a6UOsEez9rfEJaJHZGODwkl81Xr7D8C8RbUJfRMOSuDLKhVNO09VC6lyi4
pzYahN9NGRC1JAmvZa1/JeYb1koyvPjeqh0748CNdTdWZXkm2JqW58kK4iVg24JON1FFRuv39CWm
Vr2hBAixlahJLQS96Jc919b6zEL9ELaQjks6lVPwG7Tn3orr7/ZjbfSKEHqGfyxM/anPknGpBDUA
36ymxRS50hKo8t7iVAOeRue0oamutOfe9eOx9PYUwEcn1qsumrMCSV+amee5g3/Eg5vqXuVhC6WH
dtpU+lYtHcxLm42lKlBsED3LNoKwr0L5aBTSfdMF45nVO+2GdzMPzB6QNXQfGGbQQ2Gpns58gY1s
jTKkd+wZxCmC+IjgGZzf2vveleVZistsr0zDwfelCjYB+wGLzobDngcdBny1j3qr7HU5kFaSUvt2
Ucv37iSnkavBppaVcpmnyTO0ZzAMYiZc4Hz4mCFdhhyQgVSmnhdLL05eaICiy6FtilYh2+wxvws4
WCQNlpqva/GZqHfed58efupCwJIDuITt0SwjGIYMShjIB3xyaH2MBeXDUkrVFQ56W7eODxouqMih
9Yhu4NuK5k0irDxUmBZ5ERVYT2cPA5rxi0CUt3JuemvFvNB9/DBDhFBsDcXRVlPOfV/54wd+g1lN
8sFIjhvaLGJGPKTBSswTj70uXfoJsl8FnvSdGVQXY+jeIcsj3MjJ6NF1741N7OfpMq1kcR2a3SUK
UPVFj+6HDbx0PyCptG3wIM1d7RCA614MeLFcu7yn3TSIfNK3ai99sengvYmhjfLEaH++g+dlHj4B
EsiKpYMp1nVYOLOzttab0Ao0sTq2oVWsQ5/Z94QqILhIjaVWYkEahI+IRzcr1D982/UA0hiY0Nh6
RsxWpk2/E4SOahSd5TSq3MswoASHktkqoMkNlbW4qWUjIwgaklXd5mibCaXrwD6Sz+QBc8wmUGnA
ohC+2H+WMaGZT3ee2PUWYnK5dRsikHMhBN29TKiZ6MalxkKykbxDIShoNtpIrVTpte4SR1M0tCQz
2sXY3qBFEu4UlJFIVDMHuFPoyMgS/XjM//Bb/jWdu/+e37J6/fZaPtev3/441vyr+iP7/scheMFz
9bUKnt+Tl6ef85O8rCt/iuCd6aVxrgNvJBD6QXhBgv9PFXiwQheV761Nbduf5GUJa4zp/gbO/9M2
43/oLqheTNciqwRIszQJRfwTtstpMDpxXfBUUEUCYZh62GLMorRACbPEytPoIFaBLZn1EtY7vczJ
HlpGSvXu3Wxd/7hB3ntVnN7oP0eDaqZPXiEcltOx9O6qHYNBEtCXiA6Z0G7KRlmq4v4fjgBHcxJ0
4BjgHlXfotJ3I/RtUeRNmqgHmHiy7ScdBX98cc6cOB9mjUIf9/Vk2UBfGLOP0/dITOQMNTOuDzk+
SYuo0eCYYHaz7poc36cxmxxxJfVMODTr8jN75Ov8g3NhGpkGwumodZAGOfJm1WGyfttLbvo9x8/B
iTLLJKvuBqdE/oOwmpN8GOGE0K6lDpK2CP58PsmzKtjPJ2H5IfIPy1O0ZtcHmPdOsGqlPNRpYK4y
nG0XrlJKj0JkeBu3q72lhZXRSg3QjBgtvJu9hHYOQoOZU4ittO17dCSGWIkuDM1FYDhAKBp0Rb7x
+vYxS1Vwu1lXOWnRmGsp0ZC1C3S1vdAlJIFcunU+wonZJI1r6nvkUvUz+fQsd/n7/YAqUitgY7zV
Tt6totgMB8FLRxTxfatcKVr3JUNhADI59puZ99/snVlvI0mypf/KRb9HI/YFmDsPXEUpRUpKKVOp
l0Cuse97/Pr5QtW3knRyGJPdr9PorkKjUGl0D3Nzc7Nj59TeJuxz7bHJBnuRuJa/N/AIBmwK9+Ci
GsIjOhjWFmSJLsoKr2WhDw9uEtVQvZpkNaQsM+n+6W0+/VxmxhwyR5J9egribZ6kw9AkRJh7xTLM
bWfRVOtBhC9LrXO4/7Q5HNbZMSZLRjwCcgxuKTBOgiMa0OZH0L0F93IAM22KljfihNddTLgIpzWd
2hCOGMQs3cD7Nbiv1kD14NPbcPGtvLW0xC8WTHuvVeBy2QoSwxnvPt9NJImmnI5RRP4rQuZzWTK9
ngH3+6DeMH/3YWLMN+zhbtDLGUsaAf4oz/5rkShsalOSTbwSZ5ZgXYcJflCD+3pjboOn8Nk5pB/M
W/xdeYXcbSFv0w/9Qd1am3xTvXg/gSQ/7vN9tlMP9FD0Zmn86tqFewhmdn86v7/z//PfJZxv6CvS
oIjGAGr3u4GsIk+RgC5rQHbjJgygQU7sJT3I65/8zKtshvxJ44DSk0bzDDoNb/ooFarbBP19XaS/
9GjYwvI9Nyt39m3fbVgaE/1MP5L+nNpQmiqXkR3s7ynAUPwrSbAJP/pDH80Uec6DtWBp+vRHISRE
+Ng1SyxpC+bwb42bcPXdWJbL6pDPXEZnHwtL79OOJjc5XeXpdXVkyRsglDQnxgg0V8CLM7dBxUUZ
vrbjZ2SE1vHUEbJmepjT6TtxkHebPNpIRWwQWELaoMewKrdp3t878EmHFKxdy15b/r3tfKxioCjF
zLU+Z09MHKRagzAfe7xKQVVm9y0qCp7yy6zdnUdNV41mDF5yxqlMSGGAdIu/nW6qrMI0WZhZf690
fr/rIGJZWrE9N0By9ungtCDbR17KgMmGjP/UihdnTdwZVbG32mKB9AlPbXvlgG/M/IRHrLe0M3/X
M+9y/aSd7ea7WTI/cj7wc+IjY4xTDanJothLTvAoI15Tu8RxC9Y8NXtzkFz1QHReN3lhpRRcaXcz
hAiLmohQLCyoM91ppfCHrOF03sGOtakMazPKEIKryWNjpLeVs7tu9ey4O6ZlcSmj+sZTCuOn+5sE
zMV2uTnsA91dDfqwdsutRSk7zNPv1y29O8TxiWC8kJ4gsA7mcHlQi3einSHY4SNke6/fSwf9tttH
t6axVJ9dLit/qWzzdbrWrQUU1/Qlr9sWs9G/TE9GIelh3nPa+6MA0GfaoDpU7+hMmUuuTeTd4aUH
dlwx0VNi8d8wx+U/qUBPDAyC00K8E2g91HH3ni2jBvTAMO4WXus7pMFhoueV9Pf76v/hxfC+tiNj
whdEvt5GK+TdGAoqb4r79Kd/vk56N/2HQw6Fh7AYFfZ1LZBN6b7o0PxpstGkSg4k77qVKRyeOoeu
Twk7/4O+5kypSVfoOqhJ5u3TwkEfqajesjiKb8Ih0DbXLYlxSwVbxR3K20oDbeWIOCsUiOVk9Mdg
X1dhcO/rqb1qfW2u/y6eK6K+OYkcQmM3PUDfGUWOPM5ThjEwIMI++JJmbmPf1p7HNle+BchJ0zGM
364vSoxXmAMk50BOgncr8P6dOrheohw9xk55CHtnBWnSoWOSVh6U1VCpH7tcob87c5wvLJBn6vvn
4l1OhnZqMS/8sQiLtjpANgdwRul2hjfKYPOsu6K1ZnzwzDtYHnnmRDbBlDbcdqfG0IOlPOiW1aEm
HFPiHRjCtW4Tx5gZ4DjzDS6bdxYt0nYbFqVp0UdfzY3yNA60qjo0cXYXNHeJ7Gyvf6g5C8JpgsYW
flYXC4VlAyU8oOEyE3wu7BWcngQevI7mhgj7zrMWPWSvrg4WyZsk36rVTgry1fVlCI0zeyqwHFsR
sd6JUo2uE2FFf8kPlrwYP0fZUoLC6zH4Diws/kmvLgtnljZtzkmQEIwKuanVx0OWZBgNykXN+KWy
dpFMKhfG3H1x4ThxduFQoRnOX8RbkSGaorInf8vAUpp99qC7UgfCwGe6CrUwqMARx/lxfUvF+3/a
UXhUHcI1WYf63v448j3fU2IXSYzywDCYStl7r4U3FRrUHngZ+q0zUfDsAT+Zs2UYA+nvEjjEeStz
dCHcNoySD2jc5A8e2qQb7W68i+697biNdtqtczu+ST86e5H/zD5fX+ulU3BsXAgeepl0JVov5UEG
3qNlDxG88dctXPqCNBwQRlWdiZhPiBiJm3Vtm2CB+2TlMwYdJWiQeUZA5Bj37pC+ZWkwE4QvHApj
ClGQwUHCQ/lL8E8KerbaalJ36BUFCsD2wXRUICPVSqFlTlOb0iHj/dFbL0drE2WcrmMyO53J6M7P
P7xPMlUZuLYAc4iqrFKZtgPDAuNBUdKlRRG+7neGM+Osl5bKjcNQCaqfOjzC6mmkLEq7D9j64aDA
nQ4aX1nq2kL9br/2e0S7vrWfypd0rgt2fuWwsiObgtcgnVikbuexstRD8mCTJAnC1xQ+jIfrziPA
BafoZjAjSnmFTBXnEcedizGgopkr4yEh0NAdRj3IXqk/rDcEl9JkVX3QXkZrfd3o+Zk4tTl916Pz
78Lf5KGDMR584Hpy/zlnSPC6hfd37mn8PDUhXG+aErR+rMvjQaNUpN0V9/2COfsl78U7aSetgh1s
Tlso8oJsEezKbfLL3zrPdjpzNOcWKlyBVZV7PBL68eD4wa3a3yBZOPM0FTgd/vX9phKJRc4A0ZFw
EEfViqClr8bDcMuAobnNPvk/2nLnZwsYJdCv+mh/3Ctr6VH+DreG9Cg9hvvyU/RcrJw1WKa7Ziat
OCt1vPsTWsn0bmFDQqrp9NuOVGGtwkjkQ/SJqgOluXytMIX+UZMW1pe5J93FswkW4G9rwmeO8kSt
LXmy9qv9YWg7o9iijoTuBgOz3M0GqLmbLNi4Mw8RYYj9X7t+ZFf4sJpv643WYTf5FTwZG3+jr6Kd
+WDd+R+DD/7dWCzkz/3MUT2P87g02ud8aD73WWEXKU8fKUBsyr9060PU3iS7WPvIZT1LgXCefPBq
ILSzrRNHkcg43hSIC3SlORz613oTfLWex+/OXfYUQd10J78wbMCIPmJLJmjm1+bm+sm9dGQm7Xha
NpRBNJH5w5BcxwkGdziMqrnopaU6zmWNF/KBaXm/TQgfz9LjHF1RAjpSOKt21W+GX/mH9IO6rW7T
XbjTt9FNgYjiPg13AdiomcxuboHCdT10fqImpT8e4jGWFqh/bYoGhct/YxehKp2SY6oe4uSxHUO4
lZbNeJB0jgMw46r4fN3CpbsXJqO/LQjLkJK2kPKYuFOVn8YguosH66ZI5BlvuHAPUimahL3pLcFZ
JUS3IGjGepjCeOPsnWHTdJ/LdI3s7PW1XPB3E2fnGoQpDJ444bYd7WJSNnLHvefp+8HbNOFL6teP
w/jBkfSZu+88952yJYgF6RVONLJCxLJH5p5C9Dr2augsldZ/6Z2dHNwhREaDElx2na7Gdq7kcCFO
Ttyo5C58MY1WlvC1iiGqy7BoIMVplBsU+HYDJCquLTH+sxusGjEsc40oyaYtv7XMs8L+y0un3Vzf
5vOPSQvNMvgNE5gIyq/Tq8FEO84uI7nfBy4dFHWwNtT+C+ggqufKlubaFueZDSM1dNNl/gqBI/Ww
U3NonlYSYrveweUpuuhrhHckb1cjumPH7tanXjW44ZusIkLqPbVls84RoLy+4rNDQvMInZ6JEpwO
tyXqg7stg52Zpzv7oLA5g3pO58SAeQNBhWCmIXzRlAPx0HQ58RwWvrCWotcdkKzvXWM01jEK3Au5
QuwQnuDoT12YlzYVJQuAFvUJmn+nGxv3tRw0njwcOqQcZTpBvf8z6F9GI/wgI3JTKvDIzbQYzk7N
ZHJ65/M5pw6ZELL1QlMRS1aGQ1XUC6rDNz2i4IGuPVBBWQ5qvRuqcTt2zUz+Nm3aSRY5Vf0hE1am
yhbjmULqnwW5FUNyUR5aFfVARDXaOyd2x3UP7cQiDOV9AGRq15pDNnNULjjvBEumgMyR1Y139tPj
FJmOV+HZMbKeUNNss8C6MVDQkxSe5Z7hf6Oxs/ZCedN6Kxxv27ro7pqIVl333gurZ0+5PqDo42Up
zo3FVYkwoFWUh2iU5BYQiB6tYW3Ml/STqx+gsIBL1bny0MKtPnN/CUA6fNiCjZ8SGGBMKGB5ZZ76
mNECEkNrvDyUiCAyE2pKMVSEEXwpVpbew2c93CG8Ot4hppcs86ZEjB2CvRXrmCTOnX7ZDf5nNA21
FZJZzOW4rQ4uyhw3QRYy3Vg2/S4qzX5h5Umxvb5tZxf89NOnEAfdHg0V8UXljunol7FbHoIO9uYu
CYMVmrXOzIkQhoX/2iEKdzx7aTJgRdghvcjHPnWoEIWhQ5pUK+jUGc1rFIXKXWszn4D+4qOXxkyv
hpq9Du2y+MMe7fSNpvld4C90cc6usjFIXR86vepgtnmzGxEp2/SdHc9s5/nRpyA6HQIAzFOhUlyn
A2TBdrXqUFWmzozrmHzt3NRZmsPQfYziqFlafhPcwGne7bNCj5+uf81Lh4BzCJk+YWdqCpw6Yql3
Rd0kZnXoQn0aXyq0VZi1UPDTjFPyLtyYLeA7SZeGmSMw/cFC7CGcI2QBcwwzVGKd25bc3nejztxH
NR2cBq2ArVp1DZPOjINLoazdQNP9/fpiz2wygwpfKlPoXJgm5+90sQldLcW3PI1T902S7oPOXSqy
vFLiTyhgzkSXswtLsDUdo6MiQI8YgtTkrnpwgGSiGHyHJMIdRMczZi4vaeo0KtxZminkW9noAZaO
dPWgG/DheFQbwa7fN5+vb9zlxfy2Mv2Ko8WYTlvXckjW1Bb9TZZZy6C99b1x5nF95ovTiDAREXwI
UHhKqKdWeBtFsKhH6qErN+Z4M2i3fcnJXyvZQ93PuN9ZskbRUkZlgxIfaSq336ktqR5iFPx6VvSa
mEsjXk/yxDP1u7OjPdmAJZmGLAhGIJGnNpSoc6qajTv4OroVyMu9RAC4bTAlo14tXSWTkeKF+770
Zu718+v11LIIL6E41CijU8i8jyDUa7LghjwJ8b3vZRI8ZQjhVWO1Uk1pXY9vziRQHGozUPFp/06O
9/QLYIcC8aOAnRMzGm53O/L6XDk4VryxJG/tO5+HLlw3yWPtaTOH4Dz/n6xNURqoIPm/+B4sSU5h
oimUQ4wsZ2eZW8Rc1pWvrro6/KT3r26svvrZR6PLV53EDFRT7gb4jK4fkksuNc1Es1xkaiYZtpND
kiZKFoW+qhzAK6+q6k1LoAKpfsiVNOO7l/wKnAYZ1KSIw2Pl1NAYOXZYlqVy0D6G7aYp34rgLvsR
u0+FfgDi8+erAiqr8J7hFqY1eWoskJWhiiJFO6St/WSN8l3XR/d1mbyWkTVzXi5EGTAav00JZ7IP
gz5welWjV6M+eSYcUnUP+L6bOR2XXHN6tABSniSRxBJekZSNHiooWDihDr9r6Ly6LQKw6Hx+Qgrs
pjAhrLi+h+clGd6mZHmwIJh45xlfd56kTRApkADKQWK/xoOCakSZjLea6g9LL0nKHeHwZ4xI/NpC
Y2zdMbDV+u0HIzdg+ZO5qlyE1kckTu6HePTv86j6nimoRAZG1X6e+bHnn2F6ZEENw1TXBH0UvrgR
QaPMMEfNLclEgG6nXwqnztdoEhlLryQk66Sidy3ysgtfruV1bOXtGrHhZgFtFBS0fsdQW4PydhY7
cwQ9598OQjxeZwjVKGQNIjlayfXQMUdLttSiH6vW4Yew9PVVa/RMMpnSne2Gc2PlwvAwW0HXcCJb
B20KkJRn0ukJcHy17oIJ74r4ufXmITb7o4vq+OPQNZK3oBLfvfWJ5mTLcUySL1kTaCbjlVJEWZj+
zce+sIO9DSdotchAk6Ifh9rRSxSH0lteyKjYS4oFLlganOCNCTAE3DucxGFkXlUfQx91d1Ra1fG2
C2vjUc9VqVqWXowakqPG6HzITuQ+2zp6XIuhV8d0yQxKtU+lnHKmogTRF6rnQwgnt2S96aHaPUZw
4EaLOm+6b0Nl0tlFNBxpd8ra4HVjs/0EeCT51nUNtIdpkXiHvqOdMXMipj07vh5oyQKo4AJmWmii
sheyIzn3KpAjZnEgdK+8nuFUb6H59VLptte9WXRm0dD0z48yl06Su0orMIQC8Qrt1KUdH1DKnVnO
9HOvLUdwkZQ6T9amWDFkMLQw1WbQMV9fiLhjFAio3XHHmUDjSZeFco9uS0qdKmF7iBPmR/1k1wZO
uHDKkBG5iOradWvigmi1gnSc5KCYlwKeLGxbmAJhy+O2PQQ+lZ1BZhKnssH7X7dydpFRXqXAwvuK
eUSmAYVta02zbxUpAKTht+uymogDa+upLroNtPyLoR1pR9rpcgiiP/QK3lkYhpxXBUUO6lF4CNid
2ddZkfC4hPs2g2DOKoJFa88sb9qkY694t0J3nvIG28n1eep7vOcAsWkpRQ4JZebmYCsBPDTKH/qe
aEX8VIELsYGZ8UwN43SdOO5neg/d5vqXEkY2CYLTjk1PRNbDE0qsITfG2Mm+HfJOrN1VHFqHIhsX
df2TPu4yGvN1aOo3sIkRu9D8gIN+oWl9zz/pbnJp7iicuw25D91j2m/8LtpFp/s6JHGT9brrP0y0
aalj3kZZjlw3ECm1XrqGvinqx0r9l8DxX5qQD399t+N5nrOrh+GXiRTRotw6SS2op1b1wdEHWkfB
A1rosCEG/a0xLj044j9f3+rzo8fVRulhQoVPBV7he+pJWSlqKgUPMVrPG3k0aY0bUFRct3JWX+GF
xfNHfZ9Pesccni7HM2MLGViVm1Rz+oUeqQoon26A9kJfyJ0FU1ph65R3qq/VwIslyPI5YJ24UH7B
e+ODjE+mAqYLC027oGgg0IMZGej1MhuSDnKCJJtJKuesCDEGxUrwzZlcH3rHOxgJAH+LiZw/DJfT
UhD5eN9TasbvunZHt0zfJXHcU8M9aJ7JtRnJaf4ijYo8cwqn33ocUN7NoP1H30AmoRRd0CLpsbPg
/RBa6abognKV+FLJcKYdbIqqKNbXneRs70ixVJAaQKgJVHR1Tn0ELbnQSDWlOHgmFMj1r8J4uW5g
+sQnC3o3AFoZRyAeiyeZ3NzM5NYoDrHlLZyAPIYWkf/pPzMi3Jx9meIBCkYC2HjC4nM3fiys8k89
QFiJEB3SyCg9aP+Kg5K9dcAog3GYifNi1COTmdR1/t4r4c5KCt/Me18rDlmxhB8QvjEOakiXeuHW
626umTX3ZSbXOPLozO3tGJBVcUi0ZyXKF1l3RwFjZtPEkCouafoRR0aUXBvScPr8+XfWM+4KfdFb
vNBnzFx24987J4QAO0F9hpGk4jC032CfWgRzT4S5zZrWebQOLWB+Ver14mBTy5eSB8t4Vuxf/5kX
C2cxjqUkCGNseAN4YPurlnyCn+k/szG54NE6gsxEhK3FxUKm5BsFaFb8OZ5tR898DhFw2o1VWOUO
K2nhgtUh7S6gIL2+kLNAeXpWRPheXLGIvFCLg6WEN4XVMZZw6NR8reXfrhu66MGMB0A8yMAHlcTT
HZNr1wf8yLHnabG26dUY3Zs1aNCbPrnGTEvkopcd2RJOix0wfplm01OmdOAS/aC0LyYkC9cXNGdE
OCsl3KVxp05xrM0XMXI5NpoO/87zj9mA39smHJi6i5yyerei+svcgE5XgrhRDpZN+ucuDYCS9gaF
SJrlmrAeU1JhkpZkgr+ZL3V4SHkvwxI/Y+VCbKaYBJqIB+27Ht+pGxRNFbp5WRUHzaFjzOMazc2F
CiucRld1ac89Ny98JMyRkYOJoyhx1oIrNJd+fId7F19GSleRhsKStbnuCWdF1fen85EV0d96A+3h
CCtFsp5eLvv8IXoMIfrPF1W7KL6P9/7jLGPvxaUZQCjITuloiNPIUR2okuo3fC8nXrlu99OEz06P
52RaLpo5qj8I17VlUyGnE0HiEX7twXrF0j5qflzfwAtB6KTGIVzYqq5EtQGTzyFEs0nWH0vlpaqD
7QgN3HVDl7/U0WqE46RVYdfWFeGug9hApZ23GO3+vuzU1yz2VhrcvmbbbGlIPxlWvoSZ97a1tG2r
en8edk9WLNxRVhZRVu2mCBXW8HCqK5htFqAetnb+h3ScdIqECpJwV8EBkimMqBSHChLtcpW6i/q5
erJuImh0llqyog+WwYG6cZOZ3b5wfR0vUuQSjBQpjrrJsBJC74wMRTs8znzP6QErpMUnJsSMtUHW
kbpFcYDswHltoO77Bn1OVDNztnK8TWLMLGnGU0XyKU9BNtgBCnGAZGUVDfdqEAEvTSGP/Lci129P
FaGXgRFRbAqwFKjFWg9ui6jdKNGn6/s3c7gd4VJOksYrq/cvlPY3RnOnQdwuhzPh8cLNf/KNhOjo
SpWqZxrfSE66rdKW0Lh7a7XpFlK0LxVve31JFy+Yo32bvuBRZqbkZSAZ0761Ctk/fPhVts1HSG/0
F6vmzDMp3CB0eN3onFsIYaUd/8coOHbCysHvXuz+81jNDFuIbd+/TjI9Mwa7pwlrYW0QKKdpU5Oe
12m2iQx5QSl6YQJytpx8Q51u34yfry/sskWLjG3K2sBfnu4mws5hkcQj92fuIG0ffsjTYZkiyiQb
9lPkOLBxzYGNzoDjf63yt03hNqi9wOlMn7d0ioRKp732MO7bWrscu2CTZRAvqDvFWWvVrTY7xHr2
HZn2BJkIZRSdJ0pLwnIRdDbjSpWMfZ1/0dCaqJnKzYxsBbZ+/YcbK1gSFuk4oa13iWfuS/nBLeSd
VrHAkKdqHbzUubWivbC5bvG9tHISKwWTwmHXBrMzFReT+nal3laf1HFJz6yHRaVaACRBk9BbJ0s6
Mp+M28F8gg8/vAtWc/2Msw4fHMAox0NphZi3wsyQUJMspHSM25GfEXyqvna/IFffVU/lR+/ResrX
8ddm13zMHjBOC2012/6++IGPjAv3xdB3o2uqGDfvkcRz4A9RFlq41KplewfR8kO/jV8yyCZ/ztGH
nHv1tOwJewuwhpRThGVGWqLZleOb+75cte3CQY+nXpXSOqjXLoqvK/XenHGxs7grWBTufTkeBi3K
sFgMzqOaPitjgNRjuyrdTyP0pte96+wmOTUmthtlJ/ULv5r8mSkwu1zbVrHqHXkmuM9ZET5fLI2p
W0YsCVUULyy5QbxFpny/vpSzmCcsRQgCHchkLTEnB/WTrVojKZc6N1rZr8sEsp6iRCKsnHmwXnRL
EOc4BqQv9E5PwywC1SV9MdfYxzZS6EiKGNFKim/9uSGvy/v3244QAoI4VttxtI194DH2pO1zeYuG
5/Xtm1vL9BuOLuAui0elyhxiaPaMDNlKg4XRZsAqNWYC2lmn5T2SHO3a9EuOLI2urGUV/TJUYxby
o/O9/pjKi+CDuou/Nd+7V8gzbAiF57LauT0U7vrO6Hu5pA++Tyu4kztokyeRwJfrmzhnRHgfaIXi
hbnBRaRLztoO4BlPfkK6ub5u5f8SlH77gxAiJBkYjqPidxUM1foBFUvnq/2Dl4/5WZJXDeqwcwpd
171DlYXon1UguHkKGPsi22rOXWw9VwwcRHM4kjkzQqAYh1z3Y4+PZHj5EkpLUMCvKdqXTjmzhWfp
5nuw+J8dPOt1yYxhhdrAh4IrG11f4tE0GL6Fs0SWJjnK6x9sbllCnKhlSc4im92r9e+uqd/mxTde
/8sOzZDrhs4fyqCY0HKk9GQyN3Q2mZ3oqZVWVW/se+b3wnaZPMGdT7H+h9OuzMVHNHe+Xrc4hR4h
OwHcwPw+8yA0usVxL30ARl7SG9472npAFUDm7F63cOFMYWHqE3IDQ7koOLsDVlyTJCzIfuFSsYur
zZBBymdFxtzVO2NKzHGQo2x1nyGjfTKR9RbrUEXJIfj1H61HxDnYdiwHBRiWvawi1F2VK7PKlyhN
znj43FqE61ANwTVpLWuxLCSwaDzIwdesnRuQuexwAF1o6U6DhmI5y3TGJK0L2dhDxr13PxU9TBG8
5vUVul8M35XFQq0XUOX8O3v426oQZ7NxkDOtx2o2QZOea+PVnKPhu5R343e/bQh+Nw1AjVY2GnuQ
ah8MlFcQK7f2aN1/jDf2qlq1v8KvxlZbJhv1m1wvnC/Ztzna9cvf8O+fIKJcdRd4hVIMxn5QGt6n
zoqnaZy9XN/Lyyf4txEh5mZK4aL/yTo76dPgfx3rL3/258P2DRIR8CrYCnAw5rTIo+s+KmS3Dryi
eajCMV4xLPhT6uW5OcOzeZMpOEy4Q7jgJt5pEYpiAxhU4kppHyIplSeleVd6s+2yfY2Gsfmiq2mB
IJbZlJ/DOKEc2vh6wMPBRUgkarz+U9ApQMuHWO3eFDM3+iUQDJT7cqZZP2t5UITLnmL1sEgg2EoX
iVTVEtP2RT2Tw4q5/7QKkL4qSk8klPDInO6V02h57elx/eCr8fjcpkW7CMsioZIJQXOqJLuJxnPm
LIl587tNiEO4Lxw4+8SrXYubJCscrX4glrc/lS7sliBgg0XaTbLGuTZ+ieT2pdeM3XW/uLBWOJEn
pkvwEeBNhKQ2dJSabr/cPUAI9Nj5QbrxkxBwc0NPAQozf6sm1s8/N8nO4oWwM/KiE1x9iMFUdqPR
QWgN66jvtj8lDpWuyc+1Nt67Tdz+4cXP3k6f8m+DQhAODYh4C83qHuif+Osulp6dxOwW6sA4VlW5
f/gcwRqLguPUBCWOopGQZih2boae3HcPjuuryDSU4ZPpdp+y2HJ/VGU7x1siZjWTOTiOQGhjDxSF
4KxcMKoZe2n3YFgwA2kDEn0eRHAQ2kcuQpaFPfOKPEt7GaMDSgdSFVQb7SHxjHuGUeWowGkPsfUr
0LwnAw7PKNdvIpnczZ2kSOw7tUvuwyL/oIdzBfmzcwKKDn4GWESAwsD9LMQxp7QNKWTS7kEbwrde
r7zdIHv1skvrT06uFQvYgq1FmM+xMJ2NOrDqE7vTZziKn51rdvHQa6w6VD73g77xDe2uk1RmUvPF
mNWLCjhuWbm7sFOAwfYawzjpTIwQ7whj4k1hCh1E2sShKuJkytiWpWC0zAcjku1VphnpoquGP8Vk
vlvBaShZIqvOWMXpShW+bjmNqT3Eklts00SLSfKY4bgeBM7I/SZiXbp+TIPCu23I4hSOZWdakzVS
8Nj3ZvOiJjbqiG7nygdndNMM/fjU/JqGFcMNcZD5yJDHtQ0jvpXmzx4smY9yGfTbcKh3XpVFm9GT
UZcJpfCvq+D/s7L/Yxrn+Js1cPW1/vpfP9M6qIf91+Tnf/9jU/5Mv/v/9cAj45yHnX/zLx52SdH0
f6JbP9FBAayz3mP5X0TsPAX0f06dBJ5BMmIN76jbfzGxS9Y/wbpDdMjIEtICFDKJkVXW1P5//0NS
rX/C3gkIDFSwxt+p9f3v/3WCnqyE/3+MpnwfAPr9MprQvpMOxjR6jD8D1xDyxzrslToAcHjfBY27
KUhQ7uouBCTbcjyjsmvvm77u1opS2wvItsbbJs3StSpH8aorEdQKjbxf8dqB8kb35Y1k6sGiGePk
tjBlpMv9oHkOEhNpiXT8VPbNSzEEX7uwb57dqNG3ssGzT5IYVzj6GNOme1l6vCwBVsmyiAPc1wxS
muwe99vpIe0Kz8k4C/09yk72DgZE+S2nZANJlrR9/6Ey7w2vCvwH3QwGnrrZ3GSbQLTMT+AX6Bas
VVyuNFXEyVkzMJ1QyxX5fvTbzatdDOkD0/NhdtNG0jq1y36j9C4CVp6ueq+TUFC+bG23/iyPSvYY
dilSmZk5oDVbZ2i7JxEw6gWUo+lrkxnhd0h6kkOoRc1tp1WWskhlI9z1Wgd+wx/DHcMH+oeyLDK0
WzOnQu6qCftqUVTINChq7BgLUK2hRRCeK44IhbP3dROFGbOD7XiiXxPSl7Lwm0Epyv4+MRztKfbq
YlxAYCA1i0yvil9K4EO50sZxtyH0ATvqO1e/7Q3G+dXCWSjgksCgDUn4xaL40c5cEcJLcPp1nCeO
I8yOSB3AbX/qGGEUhE7cKep9CHvL1zT20R6ykNzZGsWgI7zcGcM6KjXvEHp5fxu3ENctdZUGLO/f
HkI+HsYE3y5yZ6Arp3fX9LssVAzxEiYVSXLFR1QVVI4ZlVV3XwbhWz01v1p7Hh972tF+t8LkAnWX
KUdhqlq4u1rX8Jh0L8Z7mefHsiw7kiFd4uwa/seoKOpb0orxp+Kr0tofZdCmSSyVmySvk+ckzrwA
9ZI6NtmLNlyM6H+2K3jwYGJONGmr1WNLhpoWjJA4Vrg3YQNdacpQQ9Kc2o+JApEakjjO18HIoMDo
/QHYZKUE+ke9t5M3KynfAoPezdoPIK5nTtNf6XVarrqYdvUCeD2yQJWFmusYmcUPHC9acQ3HcwnU
Bf8lbBB6GYEj7aeHdOoh5dipWej3iFI3Wf2qRoOOkumQGiU/VpOWUhZUG5cGml6FOSJqY2N9NP0i
gXjDSgJn1T2nS60M4x8zEW1yzJNATRSx8A5m/nmeMhd2+rOqqqqjLneG+zSHnFlyR/U+Gsxk5apa
s0s6eVyiJ9PtxqztPo1jVmyG0LBuhjhKXmd+yZSgC79kGhKBggtEMjArIcVExNEL01yS76U+o4vp
xoYHC4DGRworvVk5ZHqb0MtCxD0yeXjjNVeqi6xiA6PeyPJ1ZHKWFs3Qm6vrv+w01afxhmuT/sEo
BdATvPT0w49y0FqLay+u3fbRitKvuco22YYfLWXYVpdRr868DMUTO7HLULuknISMFMQhwjZIvdEz
tm/Kj1WvFV/0PvY3SVimN9fXdHaT8WAnRYDggQcFWaAIMpMk1YiawlMeBxnyyraKpXVVJJB/ueS4
Q0tXF9m7t9xykY6G0+otTLp07kkzLeX4i/MbpmQEqBSqaKQywhtqdLiQq7QZHpve6bdWleabTper
taXihb5l71vHurcrM7yxmJZjLKN1UeKM9gl/7iJzHYAEstaOS1d350iVhIfH9NFJ9alHWDafA6oo
8beFldGosRs/OqnSLc1aJ+gkU9N5ACw3hmiJmlGRrXO/Np6CqkyWntIY6yiGtKYlPZ5xwSldOt0p
fg3+gCgUtwy51akL6l7a94msxY9KosRbw4Msj8E/ZWWv9pRMzI9GotN/Qyhm7hOJ4eF9G44MC+8v
SkeNpoZy/MgQRLnQ8kpe9zJiZLwTihe3gOA3SJl5GqxCXjc52r+Blm7s0PHm/PXsEELXiZ9CdEVy
CqGNsAN9pOh92kv+o5WXjCCRFa/yPq1v3EbLHtMwzVaeD4I9ldwUpbkvmVF/qeje9aVZv3TVaD2E
TG7em2M/bjo/nqsGnB+niU10cmaaAFyA76/3oxjRSNSQXCsMHjWv8Ve9a5WPnTbeGL3p3SlhR5Av
5WYfhrVzB1iPDr6Xz9ECTB554iP8BKbRKEpYZPFk3qc+Ygdp6GtIhD/Kukv73JCfdG/I1ryv3V1V
K8oia1x/bxdW/nA9llz6NABQqL5M9Fg8Ok4NM51veMnoYrgwqo3W4B5+EgVL1HL8DUWSeMYXVPGm
UKeVwp7NfQ8lLpiXU4NDHCa1Xobho+HEgCDcsNsVJtKvXpGYu6AuhkVeofiaNCjuTbOAy3K0g20n
I6fXSIV028vdWxGGzWYoi3RttB3KkFRAV3KY6asud4e3yk/MldHXn8wyVzaeqXkzhFcX94x0kRqS
SmX4LGMKGAUugyZ4VJsmWEuRNq6COHwNFchYlUTXZx4u046c+YYJMTcFq+k+E3bM7mW3kcY4fCx8
65lJj3abJ7bP+Jn/LQudD5mjzUEBBZLJ/8PZme3GjTRR+okIkMn9lrWqVFKV5KVt3xBuL9x3Mrk8
/Xz0P8C4WIKIHsBAd8MNkMXMjIw4ceIcAii6lipedoJCyWWgdVEBmkk0paGKDHhs1sAIvviizjhN
zwwFhGpUGiK7RWO3eHWdZ9csnqM+as9F2x1qIL6d8BqFL/9fNyqzmtQEs8/hPLW5OCF5YMtQKYgh
WjM4G6OwPwshX6Y21LaTX6xZ4iyglv99AQfUnzlQyhVM0G63KTLySduNbfSSK5OZbmo0eNByMgOh
YsY71T/xcb0CEu/xvyPHSQWDqhEIX7NRm3A6SDwGW0+YRxmM5if6p+l3Pre5JtTz5y1ut8asQ8/Q
46weiM7xIrsh8c6qqJ9iyN6ZfpGDNn1qZR8+hG7a4bUMBI7HdFqkuHjTvIupq6JkV9icta1mxfqH
3pTds+am6Q+HPgfQmIbnT9JYnbEVTa4/5XD/zoGljC95aoov76/oH/XrxdvD/McN2wXXoL2yWFLb
8Qty/Tx4SfNx8vzKqXYp3YNj7k5iE3WaviWVF5usi8Q2SJKDP/b649hgH2z5mnsce4GlepEc6wrb
ZtHF4VbV8Oss6aJYoW17wkn6k1B6aJlKu2kabdpExFN38P2tUVuuV0jT2FD6/gILVk5m/epYefIB
keByaxjJsK1S5cOQtOI5zOthoydDeeyxqN1XuZVuxtbFKjON24PTUYGsfJu7M88QAf5AyCEx16ua
c6L515WkjIka2MOkXMcy6DyRNeU2N6dohTnz51pZrgAFDV0nBsrJkBeVrxs0WqENWfDS2NW4NczS
fhA5trwJd9G2ZszIK5Oq3TWKNn1A90lHzDPqLsybfgz9fHpidLA4pW4KC9oovws7+9Qlrr3lnv1o
jcNXv8/C3RRkO7Wp+kMlWv/gC8AdQ7IkGNVVK4nWXfYNxQ81MGplnHrxWV/8GkftxpodpVz1BvfA
qRbp1Z3C/wtv3sBl7+JIhDDEQoDSGfqn57UMjr5SgjKpVnaNIg6WL22S2mCgOtbzi9G0zBSE9h6h
sHLrZOqTWZvZyv3zx9fidtl4A34gRktQJchwb3eH2kJ2HEYzu2IC8TEqD/TKFX/07H9jbOCr1t41
dvKoTTuXoeF6HM565R76oXsqw9+BiDZD7K4gFQuO5RwueSP6f4iGzeYvd46KVeorNHCy6xS0+lGn
/etpYyT2Uzxbsyd59sh0rPpRVlVG0GmwvW6taaP6OPGpTjvu9CGR276Y4p8K3aXTmCkYDwUmypjw
kki4Euc/75X5MqF4YZoFnvEyckItMCotMbKrhDq5G/um30QutK73j/FdkcRnAcoF9+IxyCnMad9f
xzhVUWEZTT27OqFsDknXB5tU05utP3bOyqPukxI88Ob0mvEDnX9d7IlQRpZa9G58naIs2IoRmnTg
o90e2SLeJLq6tuJv/LT/9zy404sLUhhxXEsrSq5x6jxEjiQG6O1jk7jH0NB2pR4+5U55SvVyAznF
ixR8kPNDr4+eI6tTMKxkB3c1lgBIn28R4HTc25bj10HWtkhG1um1TPzQK01QJSPG6rGQ4VFYCTli
5LQeab65iZXB372/zG9sf3QQCdMU/aB1VMO362zWMk8rc4ivkWFMB8uu6w/+WNlPtt6fQhTzkOkT
+lNvKB1sDK2D3TnimJsrwTmXDVw0JcrH05jU2jFQG9fLfRTblXIMntw2js6t5n98/4Xvyw0Ej9CK
QEiE2Th6BrfvW5SWr+uAaNdmYmSVFYSGLWNzmyPHtgnSfNo3tnIpnGJtrPiNWgvoAleTWa0H7ECf
Y/hfJ8JO8579gUAEAN6479E8k44xfZJS/FSdYPqn1dzS02tV3+Cl7ON6YGYr6fT9xuUN5p2izakd
DdHbNxDVwKiDnMKr2zSveVmLK/OOKPvkeb7yle+AZcRguFip6vi18/TE4kyOcdxXZVfwqKE4xjYy
DYqT6E+dUjSPdtY8lyhkPIey25YIOaJIuA1qyHUA9s8ddt4rv/uNNdfwc8dzh8CHTs0C5xW9bU2d
PkZXHStUBtOT5tmxEvNFONOXqG6OtZVnH9QsjVdmSOYVvb2sSGL+R0QnxYOSfvu90S+oKls08VXz
TfOgWEw4uEK62/d39H34YzVneAFUDN7OUuEZmqc/JXoeXuN6kA9uHPQbcL5yN1nGh0YbV7wP3thD
RHaDZjp4JwDT/Pd/7WKjspKekZj4qlTuxzSvk/04gV8CJPQP7/+u++KPMtmhhw2DEJ2aZQ+gFlU/
NChSXWWv/Sxa5pc1X9SfUej9kY6t+hNm0ZpHxls/jocir6khMYR2xu2PK6ooE32MyokW68rZ0pvP
ASK4x9RSf73/295YMxB1GprIS1DALKeLwmKQU8PdfKkiIfdl2lpHK2ISQvTl4whdaeUAvFEtzeA0
e4MUZWYFLI6jVqY+WJPQLlOY20+m0Oq9E0bTM90lAA8zYi4ylscwsaczXTLnVNEr+uJ25baOKvuh
Dn1xrANzopdR28GPrm2HQ1cOv/VwSF5hbjSbbEqiFWbMG+tPqJo3GSmEy6rcLoYIUaC1mGa71LVt
bEtZxi9KYZxbm2Qzr5WGmQfkI99flzc/FFQDmtTAlcCniyM7+lGZt10lLmaSH+CKnNrmY9L91hXx
i4Tq2IZIMo++Z2QZbsNu68UBcorFyfAPTZ55iSk/OZPiEmOsjeFrx7jvVmLK/VehagQRmRk8NjPk
i6+S+eghIYQVXEWhXrvOfW16VX+uhHM21Dp77fMqXEmv7qPYXKdyHObiAkx1sXfKssEXtvKDK0Ba
7BVu7qB0rnWH97/8gig059E3j1nCDjkZf19YdnC1qr2o223ipidpuvGGPt4XK52+TE57yALlXBvD
v9h1rLVLVl9g8WXNMQr0SLrBld2xV3oIOmbkqh5F4b4rxV66yZOSul8y/+QzVJm505pJxX1QIC1h
t6PaQOxCCux2w/d+lRhSL4g+lY5mFRKQ2dj91gLMuLPmn/c/9x+w8fZu4osD8YDk0bO5a6ClrR5H
kVCDq17Fr6pGEpaWaIuPeSaYsdCLvTHG9W8ql+BxBqO/amrlPLaGlR+NhlCcYALokea452YM1N9x
W1pYF6WKFXulU/0qGx+MvZuqz+ALfYOOYHBQ7ARFQcMYskfFDcNk66PRuEVlMN5FgUAwbkjHp9gJ
3b0wx+RZOGm592Vm/asrVbppy9H/gqaYf3ZYpJVQ89bac6KwaqCRh4D4Ml3x9apzkzKKrh30o5OV
Tb8gjlUnXyh7XYruZNoSAH6KQLbsoNjRONY+lXp5fH9R7vMUupmU1ZTYOM5gJ3q7AVrVAPCttfBq
sg1REE9+u1MVHWTdJ2eqnGqrtd3PLG3V3//5uSQQcG/s2VGSq+/2uQKdyiBvZHANcGr1YhL9l6LD
n8EfxVUliXsY0OI+5nFrr2grv4G20sYzVHagRUpBD/X2yYXSdVVFT+GqClp3sAh/t34WbzNdpOWm
ChjGKdPeP7ml8lkdWvdlFKM4QH6GkNCG4c5sIng4pXGJHfvl/W/yRgYLrkh8BQpFYRYtqNtXixQU
kMGI3Evsiu8lWMim/EfQhoe1jrtzMiQfrDY5dxbVZi+yU2cnvxrUVJ/GJFgb030jAs+IC1AnhmFw
sud981fOVTA3XltYyuJLmAzf3WJKPNWekpVdcJ/80DfkaiH5AfvWlr2gIo0AfbGSumRFd5FpOJyb
2K0PvaytaOVKeeMSwzqSahUIl0C3JL2KfNIjS/T+JQNu2yWujPdBFeReZVtyW+mF3KSlWJMkfAM7
4oDz9WaTN+wdliuaVyKyaoawGI5Hm88zasPcNAXCeYURfYV5a3uZtMJD2o2E3zgX/pYJ1hd9csKj
a1QV8qS17W6atlROWDrjw1Q66u+mMz6v7Lw5zi9CMxQ5sBlOIlYm6uLCnXqlkpOaOZegt7JjISoL
XvAUb9padP8QQL7nml6eh3ZUT7yV8+BUODjHXfhj5T3m59y+x2xAYdAMIXekFTDfV39tOzdhgqet
/PLaTXn5j4XwygMFZEwqVvfbkd7u1qJYOwrL/6QYY7+T5PFbOQ6bUhnybVaOOzHE5rlXUHptpzTa
DyUOafk4KI9pGq7pac1vc/O2oA9ki/BDkVB20Ae9fVvNBDUvCCZXtRq6jTrUIP9t/MmdJnczTO5/
3sI8DmV74jTJGIn14uMklArwT/WAErqLoQtO2X5QnGrr1Hm6t8K82XLppivx8i4QzA+FxkwQgPtv
LzOEmi1sI88YXHuQmA3YdIoZSDauXEN/2vKLTzmfyhkoQPYeO5bbT0ndigCeWrqXpIkPwCTA2rmH
PIHXdQ9uhEJAoG+z4NB3v1L5WCgPQ6JepPwkioI+S/moDMk2QIpniPpDUcV7s/yEl6tnRJJ/Gisv
e0dQInXhTJP1ErwsuEALQKfOsRWrskK5tDQOdnYm0QOv48NcB32Er5Yc06hTtmPtvtpjY55khgRy
nvr0rtRBzYH6VfsYQSB/WDk9dzEOWyCWi9WiXkbQe/FeVORJP4xjcO3opu+D2o+OAUXSA5x+pJOt
5GiUdIMpGYJnR43jAyYq/dbow+7QwlcKvNZxOpR0+WjtGP0K6Ea+QLuaDu+/5t2pMbjfZv0HgNoZ
sJl33F9n3AjKutVCTbyOtOb3Wf5vgEqpPuXQqPts+/6z7q/Ueeiax7BYZPMARIuHJVNCtkgdVyqO
dakL42JHA3aesSRtDEr7FFqNeJzzXaNw4keEKVTGitV/9S5CkJp+4/79F7qv9hB55qLDuUkTUFOX
FABn6lxSEOFeO6NxD0PXTEgFqAEgJdyh1w4VjKdaul/xVxeHnsmknV1UQtky9cgaVkN2QHnVR9y1
aj46MIJ+lJUCGszsVF3t9C7wvdF1fsMORln9/Te/WzZeHAiRHgxZvHZXphoJdmKa6hvXKex30xDZ
G0UULzTouC5oAP33h0GRBMsiCZkfeLts0LEYb6pN45olyXi2zDzf+DndxhYDiyM6C2LleXdRjh8H
+GJgH8YpZa/cPq/N2YBZ3/HjMITzSoHmli3VtSj35lPYhXiLsxPhx90+JcussnJqy7iiZjZsZFlB
wHH1agVQ+INS3cRSIgBSFFyjKuaHIEu3j4GXHKOSONjXTBPyrCpt96lIgn7bNb356ui5OutCUWHE
9qQwXpT0mxZuo73rFZgxu07rNETXDUteC5KTwJvC0f9tt6P9xRkb/0Pf1SitBblqtd6csG7SEPiG
Kk7tc08OtbMTNqb3dpIlnyBWw/GJhqapvYGS/jgGgwlUKLDVVsciwYfWNbOHGOtdL1D47w2UyfK7
G8pjqQLjbly/ZrZ2CkRYepWFRvYmlqnY0iDxuQDhOiZYrdmFprS7Mhm0vW+kkMzLIBoCT9op80Vc
W8HKGb47CdxUTN1BCKQsx/t0kRtTtUxhV7rq1YjyaNdAuEXorjF4qzSB+rZqEvxndPlmQSGw4xDG
FOeMwyAQe7ugbWYmsk2xl9WkenLsr5rUv7Wdc47CFD5w7QXxqXK+FeH42qeJp0GoruL0qKP94rsb
ANOd0NujwFNIsX813e/U+EVTmF6xoC8ceWWV7lu6ypGvbFPxotOjQDfgsaSRlAPaZconR44tcvra
C4KL+0LLd2qqbNt+pT9+VwzMv3KWToETDnC4HIToSN57tS/xgBwllb6om/MQVOnPaJIf348ubz6J
mYT/NUZo7d5+zz7QQ+mExnSRsT3+Q5P7kZ2dP0xtm+7ef9J9tcmPAlCeTaWYRbibVYIRqPmWW02X
whxgPxo/mjR9cSyIgIVsjpEsdM8Y299RjVOh2XhpnF57LuUk7LelA4CvViuR7p5rM78RlyJ5JDpI
lES3Pz4RIlJHFV/SsLHbTdIJ46EQMvTs1vADD7pcuavFYB2yVHPOsczo1VinJmM8QB+UfGtroCXS
Kp1nWy/FtujTeqXhfhclmU7UmEokteYdicu3L1ioFH92YWsXZXLjB9OpyACT5rqyMPPPvD1TsPA4
yKwMfRJmEG+fInu3ZdpB4ChM3bfXRN8nXJ2p+dCTi3pt6Dtfu8K96oUrjlYaDRt/UuHIMQlysKKQ
sdC27OwnGfo/+3BmREVRyFImWuJJxchWttEfBsribekcMmrElQgd2VmkMUlslJoRKt3FtrgFpRtH
B9uIzH2GzmBF5dGkJ9dUxqcIQwyvNBr1QAWPLnyOiLQf6PU1RanpkOm1RZSCS6cNOVoWdY0Lh1Z3
4yYskbSYtC7bSBrsHkaEwUF2tmJ7epDzkwoD2ExNEcM1iuzg6tPezbPmRyIaDJihgvgPlekH27wd
20Pupjl91565m9GO9sAI4oF93u/CNq63wyiiE83HX9kYdQdZ6u2HaOydPe5/L86ouWzEUou+9YPq
XtqyKPY09IedL81nbu1zo8fuoVNQSH9/O/yZIl58YKY/kFP4U3ySod1uhzKpIzXR2+FiFYLrzTXb
4CXATrQP/AmGfaVucQ/53Gix/0z33b5EhoG1qWpF13qqnIteUnV2mR0dqnBoDhMuKI9tFzI70QTD
cwm/5HH0E/sXjiL6FsBf9XDVbY4u6OvKxr6roPGFmZN//sD8Ae64/SHSGhJzDMMe05pe24VYs2zZ
vvJQ55r6i931o2ojpCDbUbb7ZKi1NabCfG6WHxJSPlqsWMvN4qy3z88qehwN9qAXEcf2Z01p4D3b
g3MaejJSEpDxoMVR9akzg+Zbo1CldChmNZrfe0HnrHnD/mmtL96GCSgoV4hez8TbRbAbA13Irmzt
C+Ny8YNqVfBcncm0z9Ywvk5Op0rerkUGLZY6UHvcfM+Y+fyhden4SsOh+ahL3/IyksOnuFbdlwom
++Oo5/az0mTZ7GeW7BnFyjynVDMmxK14306x3FlDQGnjjgyHlk1IVz0zavNBRK31DQJ4+CEvy9Jd
2cN3acnM1oSFTnYOlnbX+i30AMizdrqLjkoiikJNfIFzEx9gAGubuurrFWTgvgx2EQvnsnbhGMO7
WVph9HDrSxwanIuGCOTeLvPpGwVE8BS5JU4mSa1u41rr9ux+eTCGqUJF25A/u9AuvsPCq3dEVLER
GCatfIi7CwQAQUPgj9sWTPGuUhmlHhs5dlaXEvlChv0K66EU/ZqkyXwN3WwtuiZzsU2vmDLFWHKa
dC2PVRFN7sUV7ZMshPK5Ff2JoUHt3/dj09sPolIEQIRJsWykxllopjLEWBT59vwJTchiY/thcygb
Ea+U5vfV6WyuA/pCt/0PSD5/2r9qc+xb9NERqXNR5Jj9zPNYf6EGVb9aNR4xbjyF53SMvugK4olD
VcwJYuZ+CNTR9BB4ab4pihLDzC2t45iNGVeLEn+xCkUee4pw6elAiohimO6v97/Q3V3+ZxKX1rZw
2fgEwNu3HrvUwauzdS7YTaDup2qNZ0VYisHAlf05cUb3STHz8dNUJWvOPXeQC4+eKdvzCBNTvEtp
N1mYIYUefrVON8U7tX+1B1vd9ui81a0Vesnor6FPb/1Ym6M+gzxw+5chrTaDSE8SxblwOpPtJBVr
K8s8eGZZsThkDC48O/SWWs8KhzWE6b605OeCoTOqDMtG5S1uv/RQx26YFI1zaaNR+6DmCKTpIYIO
U+0UT4nstH3U+O5+dGqkvwPHmbZmqhWbXG8CjGIq0oagkuferGnVVaP6DU1MxmQia0JUZeoyysgq
5NNNjB52SaueJxM7LzMOJd6k3FqhP+LyYYYoOk1MTB7bNrT/TCQEOzZB6/XhmO5lU48XBaPMADAH
u6ZYaSV2QxjKy0wxvBKTgsmDJRkdazWKTuE0lRtzYkzXcPwHP6/KhziQ7VOMn9imqHpD9wA4ok3m
DOPG6lT94/ubV7tfUIbPZ6YQVT/zKEvPRnzbtCjtEtz+FN3EN0gyNIgl01OUTZg/ma1INi2f9pGc
/lPVptombq1oi/iMfCBX/BC1It6FWi4ZGO3gCfhZ3zzZvhHtVE2skRXuYxHvCkcB7iPAmraUcdKk
1SlNlNL9QkTnu+/kO31ieDqYotf3v8r9ZUYTAoWe2d6FlHepcDNMUQnvp9Uv2nQlWYWk2tv2sRXl
x9HSVlKm+/uCB8zEUe5MyGrLAGsXQxHqqYmzYx/KZ61pzU0mB2X7n38RlzOLBJQOBWdJ9LEGYdBF
UPRLNQryL9lhGJiF/4YG/gK2D/Pg/ce98aPgstPaJ5TDwFlK+1Za1uFbRJ9yUnr6nHbn01Lz+25l
ne4phoC0/C4kvfAjhB2yyDfHou47i/rgogbBN7MLIdCPPoN/jdrGnmqVj9E4xPtpSOsdWhnGiwiT
D+//0j95xu1NTE9vpomQwcNrWlrY4lM/9Vo16Zd2SpKdnqX9ccoj59qa/gt0ivErE3lcCWZdpJ+1
0qo2Fqj94DJi3cWj/lSL8J/IHPsnJhi6x2rsh73Sqs5BR1l975Z+cw20IvDCyZAPftoD3MnmcUwN
rw1qBqIbUW4cmT3GCaM5KYTtYmfDo/FqRoW3dRCFpzjXirXcaw60i9+M+Al9CO5pquVlkVyHY1W7
bmdcoqxD5d62h3NakGLpSSouge1U/9SKewWRIuLRKYDWoNny6/sf/q7UIBtgfo9UiyKa4dQFnGmG
yPjUma5fHIaTHjrTxLSa8crHInO6LXJv31uzzfewlS9WNeorqcobkQjXrrnvRh0PcWWR2ReaiKPe
LvVLGppnIVuRekWO4bNRQ0l+/3e+cZSovF0Ljhb9L8ict5eeZkcjDvOFcyn6Mfo3cPNvFbb1K7v4
rYPEMpJHzspBbOI5Iv6VeilWqSoKFgUXlJwZsEl7BYYjt9+saUgLqYnPtiIL9KBy+2Bm/q8qYW7n
/R/6xk0EKMQ8BeJQpJrmonZLYkV3Oj1zL8j6n4UxPosxy14sUOvNWBXZ2Y25EjNMTt9/7BvflyGG
Ge8hn56VWG5/+dQ2kQHa6F6KLNH2pRtou6DEUfT/4ylYWRDr2axwhG+fkmmZDOvOdy8Kg6fXNFLP
ujakL+8/5I2aiPEwzvc8Bz/3Sxaf0OwCt+kGy7mUqX6lS4j3KAM8Jz0sy3NpGdWrXhjjk2HLz3Ew
qC9mmJl7v7GbfWrk/UNiB+2pM9uVC+7+oAog1dn2BYtRvFnms/TX1qq0kZ4RvCwM5sZvimzax7hi
fNB3CxlvYrVFlcvqmQ6PCUEnxTeclbvofl9xu7o8Xmd6nu+/2Nq1owZaolFVGFg0nvq8L7ZNW0We
nrxUDSrZeb4FtFyjNt2n5swIkFjN/RbUCJY3UxpGqjNWmn2xp+JLmkjoZghHFH38Suv2u65IuRKS
7ifhQenneVvBT5z7AovFT2SiBU2tTBdys+4w1mZ0KN0JfajRr580K9jbTq09GnFUbJlVyHYO1ivb
Hh7Dhsb9mofVPfdkJiaQqTOiMguiLqsiVSl7ClTCc1fm5g7XerBcJ4qzbwmdlccmH8tLmzvaT9UN
cOCFXDJOydYdBqhGDJDrnw0VLRvhT9muMtTwWuo6UJLOvf6fD6ZgWJ33I1Eh8C0HfOMoq9VKkFNq
RmRdLTd/SrsuXDkCfwC82wtTkEgSwOdLC/7zYm0gHXexRrfsEhQZdqphiF1KHLXDPhvbxzDJ8q3Z
TuMu71Sxd/XuQzPhkVQavvt7JUK8sS25LnFuZmPO6aB+exh9BQE8USrapR+15CGIp+KhNEwKICCk
GOV4pTS++eGIDm/eJYe0scdrpFcPHeODX5ugdJ7cEsUYar6asmbEmPghEFl2cru1qvo+apBaIGcP
sAMV/l6ylYZvo8SadZmEMv0KGoSKCqlhMGN4o24fwyH+lGrN9K1AY2plS/wBT25Xi2fPSr6oetBw
XjJrlG7S494drAtOCh6YyLmt9NJLXKSrlNM0/aizn5UcfhSx40FQe8it7uQASHj5RJ7HOAt+MUP8
ZLeNJ53H2EJUAAOexkTI0V3Tp7xPRNi7iC1AoUXsCtzkdj3DsIAbGITGc+gYv3MZlc9ZGpRb15Dh
w/tb574mmqsHJuDndIe5y0UeogZxo2Rlj667hrxfheXAvk/tYtdAuNjNhftKOnDfvOJZSEjBvSHL
dJkcuP1pptrSEGlT/bnuEetw1Mw4KGnETG+UWj9E7ponq8pDr5/zfTOZTR38cAckYnxMrVDBITy2
97Wsok0RW2tJw526F1gPg+JgEWyQmTK0uNQUonsx6q11CfxnSAFljTP7GP4IjS9Kpm0jBI5kYj3K
PD/jNj5sEL7xEvFva04vVtA8NsrRctAW+qgoHwKlHDxXfa7FU+S8WBLGbZhSiOvb2qU3jtzSAAt3
aI5tcZCKvbbZ38j8+CVk0XjdClKGpcIpxf2UW/wBYAs/h/VsDjDVmKfFXfkS+E6ybdDq+NJZWrNB
Aao8NKWyMmFzH5OoJNCjomHwp1Zc7CzUtoQbxJa4WH2knctUecHHfdf1xpMmK9h+Uf/p/a38pzZY
HnB2FcRnyH7oCyxSgkBrrTocAqphMzsZZr2TNCpCvFiSptkl3asD299QoKSr0X4a800XQo20ioes
Kj4HqrWpptfBKTeqeQr9c2H4XqyUl3HYtUm4cVpxTHXcgbBRz9vX99/8jYuEb8XcFGFEwJVc2l5V
amHnYaKLC2X18ByiYvoayCHGQqfRNtxlXPC2DHamoaiHpjHMnR+JaNtMENHffxPjjQANwMMx4IBS
+y6vtEFEOfZtmYFu2wTvwHiM8SgsM3FNon7nJq9a/JJ18dZRwmOFDCWHCKbAuFPMagdmdHXDvQiV
qyw/D8oJ5qRZf46VQ22iDef8iNRnE/268orHyEcrqI6Vmx97W3yO8gdLVfhfgosdN7tYfe5q0Lmc
xkoQQoRokx++MA+VmF6Yqf+Q5jhqmC19kEmxP+ed+zQrB1C6rM3w/xHlXewo6uA/mi4gLAwb3wYr
q5iL1VKqlxptJkMh7E++ZyX/KEO/6Uh9Ivs6xh8B/BqajThJ6BEeUudw+D3p/wz4OgXyApo29OG+
DJiaZ5K6yNWHztG/oYVneXaevqDncJlwA2s/FcgKqebx/QV9o3hAXILJCEpMQptuz0X/X3k6ujGo
t9XddDFCczqHikDygGrxmpV+to8mkR7ipuifusKPD6pS+5DRk2z0mKfutoqppo+2TLuHMJDO2rDC
fYkGgYFMkkiLcJ21VLzvZaKPJYzgy9BGpxj3Pi+yevOoOanjTbqtAO5m7TcS0XFPEid/tPkU7c0p
Vj3XLT4WfjZ8kXWzEkTeCpw0fZmthcVA4+LPAfnre/WD8I04ZaSNXEg7NYb4SnobInBbuC8yC6OD
ZWHBo9cCjhpI88kO9TU5w/vbH+gD6cB5EplPYy1uf6m4sVno8DsCPTlqyATAEWBi63EKw7VE437u
eYZZAPWoaZA2vpsYMX1k+2Trj5fGGeUJta3zZFTpyWRs7SlIUKKresZkcHkOvwaQaVtYQBkbVobT
I7dwts3jlFux1KPuyZVC++4qgX0UdWC9qONkP+mRr67cK/dtdaAEtjTcJcK8QDTvdkd3WhI5VeUO
l07NToxVDJeopfHthaoAD4xMLyVCe9ZgGy+NOoaPakTj3HfxlG9lEpwQIow84YTjc1Nnw0XLYue5
N230s+z2jFNQtaOCOgRBg35BXiXXrlX+DSyEWVZC7VuZF2oXiDbBD3AgjNz+jKybDEhsnf4c19kW
kQR/C43nIie927ilsfKw+7NG1kWdTB8LypO9TGyg7jmhWVX686B02qZSdHtbNfWv92PN/b5l6od2
MTGFqocL7fYXJfEYl1BR04tvhPmlcprXMXLNpykp/3PtPz+IFim4Fsr76gKnY/Ldl4Zo0osdKPnR
reTPOnVPcR/Fm15Lzjm5v1cn2X+WcYKubtIMZHgFqiy77/b3ycJP3FjNiktku8FnfTK/ijH8aJQJ
ZBbX6Y5JWPj79z/p/brNj2QOQJ9dVe5m6Xymsu1saouLEjjWGdkfcW7NNXLUfaY2MwCpX6k2mBe1
xe3vUntdZqh8kOtA/djF7eiAuRbxzrYy4Q1CDJ6SymTlGN8nGrMMPgo5jKtRDC4Jj7aTBz6y3uUl
H83+wBWsvDal0T3XsfPdrY0z7XENDFofz4UPxLFyHu5nA1jLvx8/v95fYT6yY2WKk6a8TGrtyezF
T58UWFm9xCawx4FKNT9i0HA0oLsX3b+FIwHT0A6q8w8V9qul+akid0/aw1SdJW5VwOrfnLK+ukGE
+Zf2Grprco1v7QTqLdTcaNozQDX//V8v7Kp5XjpjhEN9j1Rz67ti57jFmifbW1uBjgv1D1cgwXVx
slSVEWkzVEtkcJLgIY1CPk6Sfx6dLPfGuKuv9mSs5QFvPBPpIqbHCecOP26xFKIarWayzOwyt/ct
2K+G2byaSraN9HEXV/6mRkS5k/8iLvEclx8y13ktpLLh8j6huH819PCQ92tn4j46w0uY2UZsTYh8
S2R3mIqxKxMtv8RF/09r2QWIiGo9TEaGqkZVrpbF9x8BBh7RmXSIHgyB7XZ5S1FXEb+5u6TSyP9J
0jTY15UzfY5GAeVKRMymp0bcPyeN8B9aw33NOdCf8qgiG7LRGax9OGaea/0fzs6zN24s3fNfpdHv
OZc5XNy5wJJVrFKkZMnxDSHbMnPO/PT7o2Z2r4slFNeLRmPgUVuHPDzhCf8QKB+yNo+u4tKYXzJL
C58vH0jvpCoLgJ6Dl/gI8SR9dVgUkQYQrC7REid4OTaG7N+2g6I3jqonX0arffDzxq0LSny2JOj5
x2rGgbwg39i4A84/EIktNycRLZg0apGnExabUjCkDehFsUacVBEGwe0aqzoUpUa3UCq2lNrO682M
R9CxHJX0qNeNKRCHVVxAyfKiHsd2OavKvdaa8V1Wq25rjtJtMaAr0EVjvNuY8SWeOU1CwKDQEAWD
t3RQ1NWelI1ZEcze6LwkErV9lDfyoZ804dpvYHhk7SA8hsEIZahskUiD0vs14qdgJCLNm/2y2Q2Z
tSWX885qJT8ECAUoikWwNjNJsDYUM5o2XtbK+pFI1r/WtCrf0aUrvgK2tfZ9On69PA/nByB3BZiY
pfCsIZm1un3bKRiqIhp7CuGkpKaUGM4soXl2eZTzGAak0htJBLlT+o/Lz387ZuMKo406rSsPsYwG
/GDWHEypFB/n0Io2+q3vvdDCH4KdC0CAb3w6VNmm1WSafumNEXGDD6aFmlA9b9yzby2J0+WzUH+B
V3C4Mm9rBSv4oKQzuejfxw1daH1K8ysCqNs803RHxiJmXxba93JSx5seHblXq4XSrhhk2GmdwNyg
i7AX0qxxdG1+GYmM3EH2IxsKvYKWQIocdKln+0no1R9/+iVYV6QlEIbBflIzPJ2eWm+NCQCFf4+b
PHWaBN5eoefNYagp314e6p2kjyBkCShFvj1H/upTNBlqvsBhKg+qx0tLlvchqnt/PyQBhuCRadkp
J/dREQWa9+a8aDG2zcbCW4b4/TMpONgReulU7SyKCuvXbcfOqHOtbe+pdwruYEbBPrIm81NvptFx
SIro2GtN4/Whclv0+BRuTcF6SysoOS0nDPrG7C11jcKKpsiISnMw7jskn28GU66uoipwR3+RehPj
fR6zq0NFncnNk69Rp/tXQg/9ryXf+FAKPaY/aRW6Uyh/Gf18OBaR1O0vf6azR2RqSPwoh7OMuZSX
DfXb3rSCAM7IpEYPvVX9DIdBo+Zi1leilhSeUgOYVaK8+3J5zLP+2+IcRiGVGJWAk/9ZDRrkiJ7D
KY8fMkUNnobAgl+kxSjIpLQ8zRHuNXKq4VFQ5NYZGyG/Ras8cxJ9LjU71MqthGB97b09Dh6Y/4pO
yLZO56ADSgAkz4weBsH6Hsvtl0zRDljA4plVFf3Gmlze7WRNLu/+22CrLUjOHFGuN6IHtYvMGz9p
sUbP0cq9PMXnrwRxcWnlEtwSlJ/drFIfyNPYRw9ya2XPZuqTg/CVnRqPnKNERrmx1NdHPGUOCeAi
YQw7DWWe1REvU8+J/Jy3GgLt+6ypyZWWtKUTTsLWNfnuSEv/hhSVm2t9wheqQP7WjdEDLh2mZudo
d9np2CuzTfIYO5en8eygf3svol5QvcuVIq7ea0hgcnLEwx6QWqdUYlcxl+5VhITgMI6zM/vdhzIB
dUQ5HCaOsdeC6Shms1tmyd00T/ArKIrjO+QQ2NjIqriBEtyiJnMdBclG0L+OppZnXQjn6gLI4z5f
PSsyeoYf61b0EJaTDAEkNz/MrZzvyx4dikKMhl0xaf5eLcetvPO9b0KjS0PKkWyWPuDpBsoTs66x
l4seokxTbamLlZso9X07ENX8D0lHy0vSGV7eEyQKV/zpUMKsT1odIcMVRkaGneyoO4I1DBvf/XyT
LrsUSB7LjChx3db0w0Ro4z6IH0p4jTQLEsIwmITu5dX13iblaiA9Y2khYLL8/LezV0fkEIriED34
ln+fBn7v1dRkrythGO8jdNSu/n+GW3i6KF3goLK6kAHu4C5SskeheSBEqv8ixKz2lmB+l1N53F8e
7PxeYQapj9Mnw3GASOz03ZBblct4FDnmxl6zxzh8rcQKqa4uHg5pZj7EcvPj8ojni1BBaoGJfKsw
g3o9HbGf5TLs1IE2uKqDK07H2kX6s7N7pRo2TtezSgcBGvY4KsUODtgFZn06VtJrEKpyWQOyobhy
47sjVdDdaDbQkYf2WhhaYWeG5neteJID+ThGd6n6UIwfw+yhqYEcqtcSGGY5pByazm4kjLJTG/lH
aeGFS0PrmqmCklSx8dhneSaPTX2PWuUi0wfAZ1n2vy24oYz00SK99BIcaew4U4YdOuXErmFs7pJK
Kz/HKAbaetvq95LY99e9hMpLbFjtxsp/51uR5EDLJfXQCAVW30qr21qPE8S58RGTbpbW/HEUIjit
gLc3Xnp5p9P71lgcBIApcDiRhqzaTcj4a5WVCaOXhwGKTagGuqNY558vL77zrXw6yuqFiqAs9doP
JsqYJth0RcbAwZQOiUJTyw+23LvfOobrl1r8zqCm494HKv30Q0oCwjtm3UxekEuu0PjPpSn7TtJA
KgzxBLiuhq9CHNx20m0eP+jDdVx9iOJPU+xp/q08/ghMT4sf5MX5dHK6qndK/QGYnJeWL03yvamv
s+Fn0AZY/yLA48ryT3P+PndI2eMxgA+6adqd/3VAXnyyri0TPZcW8e8vbfkQjLeR9X2wFEwKahjX
R3z0HEt6UrRHYX4WxT2ZrTA8thZ6YfFBq35Z/dUgfUI2v6ccifmGbYS/BMsptAzPkaO+6Ax9z4PP
g5DYefyDfnoSQmFpXozoNc9/ZTDkTV8lzLiemmtJ/lxa92YHAkre5UgJC+C3jfQK2xP78tc+y20W
w0qApqgYU5enfLCef1OLxpBcCvRgR4uys6RPyPBrP1prDG4qOQyQh8+kK+gS6m0BrM9Gd9fYMnR5
C5NXq4C0YkELErmj8L3sst+2c5aMJmQuf/DaGufISLyOy+OktS9YSFAoCtNXmoDpbk61HxKWiKL0
Ek9U+nK7A4hT4VmnXPfRfJs2X8zx5yy9WtIxNeFzCPed+iKArCjm8i4pbsbWjQvjs1rIj1r2Yox0
j1HGcCjbbZwK5wEMEGFyU5odXLlnVF9NDENj0FPFkyP410r4LFA5dSJIOq6aa/kNmv22YlXaxrBn
7VzlrU0HHnRxYQPksArJpSpH4kwbJ69T+Uix0VSHcUb8MtX89qDGIPLQHu6lL5HiH9osT5+STtHu
oiItH5KiV+/arvMdHWjsH1/YlGXw5UNvFEzzGTCySBItTHGA9RoEaQvEq121z02HmpldLUC0y4v6
/KDE5IWzhLKfYi0I0NPVhNF7IE5RwWhI3rpT2eUQYMctMMRZc5TJ5pbm6F8kNBE8Xm0dA3quLJUy
tPZMuPI5kdsroMyYcj71WcYa7ENaaRreQ0LgxAHozFn6Hvv5D70oFTuvmye0Rg91kjr9COdemTeN
1s+P8oVZx61O3YLEaZ0NRjE/bifkDcpSG5D4UoRnzRIix8fL6IkWi/Lr8ryf34X8QqYeKVOQyMC6
T+cd4Y1KpzQuerIAM7u1wsbtg2LcK/pW7PzO/oKlz0Wl0Uhc6C2nI82ZOodCAGzBQO5sF0TAGqH9
drYfzrdBeKCo5v8YtO7j5fc7w7cuX5yYAxQRYGsAYMuE/3ZMKVkBtihMZ2+AHf4pA6R4Q+urQHBf
mrycgrYX5tWA6Q05vioIP4pWQLsqmkqnVQKgFOR5hx5G6pUOA94W07rHLmpIvl1+zPOA1eQ+5SSg
FrLg+ldxQoS7Rzw1Otodil9A7Gqkx7xq9PtSnSNniLR4r/TdVvfznW9PEQQEMrhrspm1tmSOlFvt
DxJfhIx5HiWTajd+EEAB+o1VdoYR5CvANAcBCfWG9Gkt5DgJEzAt0wKzIsf6TupFbHnr+WNaJjOI
S6tVX6cGjS6rTB/pANg6vpRfS0sbDyq6il/rMXlWgr52+1ZR/jhCg5eik8vxeFQr1hQyGQP3sBnL
2qO1EaCNpAl2OZbZxvH23jJcOn1vd8vynVfLMK1KgDNaVXtRM4MqSsPpxkTAz5agDt61iqC68Vjt
RbmNXAIRfRcZA1Lgee2hFaHsAWXlbtGJX6GdzU66OLBMyThuPeT5IbwoYNEGgGPBDl1jwY1WRppb
q0svhAb2UdWG8n424y/ZGFlftDpM7mLdeJGsrP0gGL163xhRB8Cz6R8Rp/4cRzU9ikpMt66GM3Uu
zOtBU0D6wMlwcVFY3Q1m2wEN17vCa7svETpk17Jf19dqqg1f8hwkTx5YcDP9Sbud8Qh6aDGF2YtZ
GX7pxOF6yLacJ9+bJZYL3DzwfXDKVo/TtZjfdA0d1TQIy+eoKUK3z5N5f/lEeG8UclfqPlAx4A7L
p+dWB4a7rYDZe4aZhbfdHKH6q09blhvLsjsN4kCGLdwsGrWLzMvq3ElTUA5iVVQQ8cmHIFNW+8rU
5p0uhIDsx/gPGyTLl2QsatEEjgpA1tOXGjSznMdSLjzcxdobsRMJAAdjo494fqxxztDkJW5ZrFjW
W01uxYDMWy8R6QgCiOXNYzFK6Q8LBcbLn+i9hUnZaWlhsV8W2bPT15GlOTRSwWo8LjJEPDrJP8pG
fNDjZjoUaEL8LGv5GLXt9K0fp8gB5to5nawkKEUrz7GRb+mTneFlmd/ljIUkzDzDY1iFN2ULBiPG
wNVrwuHYqZptxiUyXZj6+pCZs0R0imxQnkJ2zK6wxL3YDtZuFrvuM76LC/NTtQqa9cVgWyG6NRbq
u7f8XdNOsrbfxwOCuNyNWv/NzOLORlpyeu5bS7xqCpwKxbStZztUIuBzaaZ8vzzZS3hwslLp5hCe
LHBueqZ83NO5LrtxRu1zEj2xAb6ihnOEFGBhXXcSOiFZZkZXPWjM50Iqo6tIFOaNmtz5t+ZcRC6N
Rrm6EN/WRTkzDWtrjlPJS8csefZN61jG83j0U8UFaQnavW/8A3Jf3/IyThyt6PWdgZ2DPGOXN81D
vtEEPFvkPM7CWKLNjhXBmYtNIOktzaVM8mjep9epHIS3E/S/lyrzt/LNs5NoGYp+I6Q71hfyN6cz
73dhO2lWIVFdKOYHQTMaZ5TpkV/+vmfhIaOYuLRSk4EpAZPkdBSoBWmIvL3oLeRgJ5Xb7KgU0oDe
2DR6bK36qdK0fl8huL5x7Z1xBLjyKOqSwVJXgyawLl0DFq9602obD+tkbOWypPki4BKyG7NBvqla
aToaofY5FwEixkUAdhKrP2/qQvNpMrCUpZncYx0S+E8pYuPHssdXt6irb2DWH8jSRVtKrPZ6ssbM
E8KGe5yyzC81XfgmCCTKxxLZLFcZcWUdSsEtQUjs0lwTvtI2kd0Jy9aNpXwWa/K6VGEhq/IvzZJV
IJ4WkdXjLk3nsaqRRaV+tTNm/D7jScIoQLE6dK2M5LDxeZej/XT/MurSogFKiCvQmZumMZtJ1quN
h8rfAVSH0XzSqAAKZQ9Eet8RW1dq4sjFIauf0cWxh+G6hYwh5F+CGGx49hg0zW45ZktVpdb56A8I
Rsjlon92FGK8rKyXcpDdpI13aXHfhgIOCC7yzWFH90PKjqWvYGWJ0E7UOqaa7AOZ6Q/RPbyDcx4k
miO0xS7sBzc2Yhcm3tFIhz083B1qeBnwhLBG8jMPj6Oa75s43S2BYoooYspf8zGqHY+tGgD4BK4C
vtjcK1rt5ibG0/xvMIjYLZuumkY7X7gCvX1IDclJgu8iTzOqh06WD40/HTJqJAhI1X0YczFCjb/8
Ec7TXwoc9McM8sqlbrxuSed6I9KrqkXP72a7FObeTjAZRLvNuhWUKfAmZuswgmbayXpaw31pZgQo
k+p60o1fglIVV6mWGzufFoWDMXSwF2Ac7JraVO5I37ZEhc80L0CTI/tFqYs1w9G/NtqwEtOXhFSm
xKS1xTEvo+oWlVaJouEg3KhzIN2HYhrZIZBuaTDVvVi3/r5JFekGj+mvQBy83KBFvojJVM6cxIPr
K1b+oGTz1s17fkaCMaDFT5mXrgN9yNPTS5/VVmkmsFIl1YLdlI2BO8lG9Xj5+703ykJaoFlD4Enr
+nQUqxS1HmJgB9XPxEqsQAhXF1FouzzKO1cd0QyINaSRlpLYOiisuzz0RaXpHrBBMq7phH2V8UKw
60x+HUX4fIqa4fvYH6jLOUndIGBjxLNlZ0ES3TC/0m7jeZbJOz06gIPRJidJA6WLdMPpaxdZrdWB
kJQPtZUrjlIkg2fmqHbnUaC5URW+4FHc7wcAfk5eEHphYG84UdI+XX6O89lfYBzMByLX0M/X06JF
wRjj+5I/zJbxYqkxjmqBWGxcg2eDqEDhcb9Axoke81mTJLeaALOPWPBmRDdv4SNS/WvGYuM0Pgum
llGQNWTxQ1AiATid0ThimSrSJHiCWsz7Nu3LfacX/dEqwUGYZhi7XTToV8JkGgfwgcJGhP6mhXDy
RfEsAxi6yJNTnqHueTq+Is+5EmuDdq8NEWLs2LPa0ohbTVWEwY4UT4WhRZ3QtiIq+OaEelqU/Zys
XrGjJH1QGqTKGjmZHARxPsd9D5AoEHrsFWtDfhit2DiatJ1vkqYf7AnD9/3lhXB2gZL9welC2AvP
mUUH+PTpizHL2rbVEi/JKmlH9SmHTxVTMBraQy1FV3rUiVt78uz6RHCGu3rRkuWT8eVOx6zVsWYa
afFkuCg5LXYmD0OMdIgxFuoPI1Kiq7GgNi3Ns3aHHwY+l75eXjVzZB4m5B2dyzNwFn1Sm2QTLJql
qI1R2zl9GguNfb+M5hKuhYnbihYpnysEhX8Jk6Bu7P7zDUHjTMZGl0YdWMn1rgtHTfUTAbhCJeSJ
S9kBuBIyihujnEWfzBooXVgoy1elrXL6Qh38honaRez5Rpe7cYgPaoJ8mYvMefCpyoboc1L4oVvT
9toY+bwtiiAYxqG4bsFzXLLI06GTcfDVTm9LrxtabTeGYneHA0OM/2DsFuqYuAG8TrtOw+LKwOOg
R6zRiXO1/375k54fCYu4ERcuABqK8Gu0mG8MKr2aJvM0DZwIkiLtodUMR4qn4bGMpwkZdBo8hTog
sew38sYsnG8pkiok8gFPvol8rGLSQcYlYhaHzINaE9o5hKmD2mn9jh34Ie4Tc59L8Zan2nlNDvAD
548pktVQY1lXpJFDnRH5MuV7Li51T4Ba7on0ymzXJmrwNRDE7BiKMwT/AslTm7JPaBdjhxx7oCd3
eZnITtHOJc1HRfymlR2bPikT5UZJRetP99vCrEYSA3Y1DVdg5adrJJ7z3izHUbxXBfkjXfKeipOK
do/fb1w/Z98BfAZJEPAWyrRwupfd+Fu1XMjAS5QFA82CZ2TZVwPbybxAeqKuk09+5m/1kpffd3IR
LOPReVgKUG+1x9Px5lrNa1r94j3U09YOjTFy9CBNN97q7LhaRkEymlyH8jPV19NR8iT1EYsbxHtB
yNDBxhvuSubEtimzzxsVrvPgibFUqCxvXDYOktXRWI6RlGVzI96HuvykLMBazF0SRwUR9ap2Y3/o
G/HOL+WnSG9sGZx9ZSd1YB2CjG5pPpo/L2/rN5Xq9Qyr4BwIKWguEDqevrvSmXU0WpV4bwbltMv1
0N8jBRJfS4XS2anoW4dYDJPj7Ivxr1LHGdOGkxx+s+RZQbm9zaw9hlrNoQ6M1sZ6PHd9WhUH3Uyr
I0qTP0c9DY/AJ4WDmGivfpKUu6qWJ44pQbnRhiS7j+YifKl0f/pSo91+TAtZu+kiVfeqvJUcznPs
V9W+uuUis56lvNt011nO7tMZoIkJOId4AwYb/vGnM2AYRRx3cgm7UOr0nT5AHR966TGJZccqBg1W
Mv93M9To9ilm4FS1UG0EDOe9csoKeDURdYEMWsqtp4/g60YsBzlcEDkXrhVNuO2UoNlXtTHeZGj1
XTdh+jLMfXyTi2gIYjBZwjuIFbw2kiy6TVMmVAlm6YAzbf9Lb1N15zc1Bs0p9Pu4DI41Qc4h5sre
V0Q/+0EaxdvGzMrrKlJaRxSQ3nfmCUblPCn6Xe5Hqm0WmXArKVKF32LOWW+g2RTlD5dX3ztHLMIg
1MkXPR9E29fnSTUKZdxVCQybSRFcFSV6X1cahDYiqeK4jNruNhOselcn8zEd5qe2SnepgvWt2Dfa
VRbTgyUIbP0n+p/WjqKG15mDsnG6nh96PCQcENIqYgwugtOvYwbgqGqzEcCKq9V1M4VIJqYwl2IT
jEpUx6Pd9Iq4ceOdn3xUamk6UfKyuPjWynsxVkTlwsfwqiCYn9AMq+/EMN5q8S1r+2TtL+QjBUzm
ogeCANrqXkW/ueIlEFAQWf/ypA77YhySfTvEFYDSTQ+C89OPogLNI8Io6vtAGpa3/u3+MHVOWi2d
JC9OSvS9y0anJtKNzZdiUIV95dc4EyjR/dRI8lWshJqTFOjGy8LY7OQ4HZ+AvW2Fdmdfd3kkxLyI
LTjYaKicPlLeoAFiTCjpID/3hX8zJ83K7EdWAFMJVDH6OPlbQuxn3/ZtSBDtiPeQ57zp5/42CxhE
j/pU+JI3RVrgtMie7uKxGP60BIwKEj3LReSVJhFF8dMXE0VkqxMaop5aS4Frzqn5pUO6/ZgJhfJ0
eR+fBYdEZgxDJ4oJhCm22iFxOcTIDiOjJ9ZJdx8lN51VYwRoWULqIC6kiA4t9r2M2vs1JOGNwc8R
Mph8vYlHUg2i3bLGRMwJfmaR3mbegPzdAelF/5hoRk1BQpIgbmJvJe6HSnwWzbDc900q4VJQ9PuM
orhdDprvBIE+bRzp52H78lDAjpmXhVK45qybSS9wsYeZFylqc0VRW9wVRWEdkqDW7ISm0VUvyh9C
bXQSMUa1KUqOvpxulVXPsWA8BtWRRd6GNIJE4nQRKEAqMfgZUi+vpLtJjII7tDaVPVE2QCapKnYp
nI6d1YnJbswx906TfCO4Ot9fRBWkDiQPVBPObDKyOUi4Wno44p36pKpCcNXGqGYJYdnu0PLap0q1
taXfeWtwWgCk4eiImOSoS8D32wZLketsm6xIvanMa2RYS+tbHQq40bUJpcvBFIF3UDmIqZixSJtq
34wWRYLLm+J8l58+xCquyKgRJXXdpZ6QRIJb6UK8T4s4+PjHo0Dup8dDgxYS/hoelrWWJCRZHHry
EIKxEyVhN+SQmC6P8sZGPb0oKMPQMoS2jQggNdfTGY0mUa3aKQ+9wBp2XOZ2lnxKlWgHV8kdtS+W
/BBr163ySR1yx4hVGxCtbaXdbhKwGu7uDX9CjznCp1C02+hFnpN7Jb/W1NcuUDGMf5LDj/6Iq0QC
9LIbHLMBalKlRyJz18yHjxChbs2g/1TW3wo80vZ1+R214z//XhAAuQMBEXARrFnJkH66oIvkwMNT
5cbMBBmviGYz4jkrVgJSMAERIiW4kATW8TYasyMRShV6CcL1x1KbDMeHoXecrMINBSPYY9FRO4MZ
W44Blu6Yp7JkA3BoNr7oO6tzYX2BbwY7SzK3uh0aRD2sDn0Rb+hjheYGZoPiUiG9vG7ONz/cMtbN
cgIgV7s+BcvO6oPIyAMvn+vnQZytp6ox2meBgwoXlMggxWEBf/jjQQmngYMQ1wPeWgf0YQOIKjSR
FprFJr2aMYq4AViO/4o/umki9Dsi0S2n0/MXJSVmIklVsdOG3H66Pxp1DOkKtzmqKuADNT3WPonm
3O7MfJR2LKPgJqqy9HD5Rd9sOE53JaMCTgJoAh4HlYrTUa2MPlo11bnXWt5c+I4U4m+opSiOZXYB
w2Ae3A6Odv48gsEVh+dUIJtT9/5wVfrHklqVnty33RXCLbZhPvbRN7WyHH2ajsl0lBTcaaB/wc3K
ClcZQjtWnqTsTgnvDYsycKA1j/osuZMIZr1J0Xhs7Ihr1Yoy12+zQ4NUZi+1uxa5TKNJXjKAz/sp
BTNr1gAWwxa3oKEejpenZMmUfp8RShJU6HCbNRbkDQDJ0xkxZva2OETDh5zL4ViJ+KJVmEEehUJU
6M2hodAavbHPOnXriHyL2k6GRusWoRWC9sXPgVLC6dCmlYUzl1L6AaFM2W4RoH3qUu2hltvgCv8W
WmgBc+2bmb9XYra33g3qMW5Bkmf6hFxWn8m48urRNfo/qsMhNLkVR6aBeevTnGG7NfqfLk/WWb8P
aQkyf3ORHWQVnVk9jmOQhGqtC4+k3kdEVMrrwhAirwzTZi+UWn0UumaXamK5EwYCmGkUzb2vCtJD
bEbWcWxxOO4oqeuTjN14LylPk9nXu7YIkodMjuWN5X4W6C2IHQj5mJNwgtL8WG2yQrCqzuhr5dGX
AhIFWW1ciATFFxDm3wS/Q4UMEQNHlP3iLphNza50q3OSqO92ZmMkLpZKvYN7ePyHVzCwPTp7Sxq7
MDioFJ9++KSYhcIqRvnRL4JwH+tCs+uC0N+oHK0P7LdRoMhgbwYHny7t6ShjmYb5MC9WGlNUutjv
se2qqr26vCTeVFh+X8UA/ABeAe0G4UdIv74X+kxKpTYVtMdYsipXr9XJKVF6hQ8tvqAMcD0kSrJP
zPRZXzQ6pqbb531c7qcR0V/LbOt9kY3J0cot6Rqxlc81Lj52Fz6FYRQilWx+jDVx3PVKXlxTZ9c5
HciAUFapHDmQwn2uGtWt5WfaMQzL3JFmIXEpzmqOKmYGyp0tqm/4VDt5parPZqKnjpoYFfpxZrpx
c51tZyaCWaCjwOFKHPq2GH+LIaNymK0Wm8BHYp295qL37kxOfxXtKfPfjE5xF+6g+Hnlt/Y1evI3
rrBlyay+woKuB7izlCPJEk8/NkLLrRzWrfwI4PMIi1OtjZ2uHiTShcvf+4ws9vaaoC4QpIKIDtL7
dCSsF82M3S8/lrfmQT8k96NbXkkuTGs72Eu26GaOcig/9XvjUTsY1+IuPwS70Bbcy8+xvj/XjyGf
Psaod13Ui5X8iEqwrSEFl2rflPJQyzrwzY01vt5JxMrgWpbYi8gEKZHVK6vKUk0JUVsbpVy7M8zg
U5Nb1kb2/f4gYKcp63Exrz0uCKiq2k8zwNMRbopFFEd7DOSijVdZLviTdYIuCRAIev2LdB3Xz+m0
aUOIlOtc5p7eBbg3w7VGDroIFma+v0Ms4xutgeyhAjPnCMm8tXjO33HBEv6rmkNZe83Yozg8wUNl
9EpMdNiTU7FkWFsurqtRAHstKAP8d5f2OiU85fQds5TKT4bwhEcFN+vsGdjxMSWhfry8AtfgyH+N
Qw0cDRBqYez503HQGPHZDWrmjWI8XoX5ONCpLZyiSAyuc6nFXLQta6f2tXpnJmi6AoafnxtN9A9S
jyddm/WFzUoo9pJS9zdTOIX2nED9rupOPwTleNWFx6SPvg94/TmtVN+YZfIELTw+FHL5Y9L9ZKOP
vgqG/vVG9IXoYS0I6LV8wgRr3G9zJfMqK3icVMq9Nd9Jgwhqo+IT2WqARmUpieafbea3cVU6RJzg
RFS0Z09ncgIIaaBhTkGmkbSPaZZG12VHSteqWWCnlfG5KbfsoN9ZJCBSQChTUON114iFROUiGaoo
9VpDDY/+NJtOqkCNelsj//Fj/M/gtXj4185q/vu/+POPopxo3obt6o//7ZWv+VNbv762dy/lfy1/
9f/+p/99+kf+5r9/8+6lfTn5wz6HOzo9dq/19OG1wVTobUyeYfkv/19/+Nfr2295nsrXf/79o+jy
dvlt6I3lf//7R1c///n3YurxH7//+n//7P4l46+59Wv+I/zrqeja8LXO/3rJf/71vzDVqH+00Y+/
bvljs/5lry9N+8+/DeMfdI0IdYkfmXlATX//NbwuP1Gsfyw1wOV0XYjcb03CvKjb8J9/k9f9g1oF
25i/x8H7ZijTLGPzM9X6B5gBuGR08mnF/f1/nvnks/zPZ/or77KHIsrbhodhgf3PsbjoinFpLqw0
SFycT2tEUIxbTFvMQegoWtg8J4qR4Ooi6S+9qPpuqvRA+zBd3/82cf9+iN8HfUPHnYxK44YyF1c2
w3OKrOJAitR+SooRO2nS7aruXtJuU+N7bd3O8Qc1zp2+fmzkD1Ub77PFbtdKd1L8XOVPapTs+uFr
pw12YYhXWf2dDo+LTbGd9EfEv1JjvMpoOujdI2QKt/cRPVQDJ4pvZeu5kmh+N4lNIGxbsAzUZnSm
Lj/0oWSXIqFReZDx722ph15+3RX6jkleve7q7lFqrNtQwIgd48m8i+4ru7Mze94JbuHUXrlXHtNP
dWpLjmxbG7fe6bl2PvIq0xowgRZ9cDw0i7rOBi7r+fWXQIr3VR796kbtSm1+bbzs8u0ufdvlIv4t
Giw0HVSPwpCAZvZutXfbHY1ZO3W1g38srnB3dJ8uD3m2hk+nd01FnIpioI3AiCExZ+rNjuoOGynF
u0MQtC98CwoI63xK6vpZamUKoaPxYzYJULSHoEK7rfiUxV8vv80K0vXvb/bbWKvVkmq1UfVL0TW4
z2n8/DQP1cf6ON4UB1g698FrcC17KlfSTf4YHoLWVp7H2B4+X36KVVX+7SkW0zHoQlRGltjs9DOq
adPVcZwmToOir7RDbIk72rD7aV/qdhjYkWTLW3jJd5bOyZir1ZpJtS5iv8aYZE49drV5i79AMNJp
KpLZ3XjD89EIMah5aRRpiczWrtSUn4RMQA/XMQpBdQI5HR8DC45yMoX6Li8U5UjS1rr5XGZ3Khab
O+AX5gs+UN2xqZQKw+6m80jDZU+IzOR1SnT1z1YdxyOhCK0/Dku0fFGoPf0GkiZInH8REppauDSz
RfoPVuTfKMIEmM8XwEDTI9k4Mk7jA+QcF5dDQMJwivgHCMvpoKKUWakkZzoS8FpjZ2ZQu8Q90fHy
7C+nwG+nBLh13omSKlWK5WZcVwLSiWJqZDYTyGhsOUCr6x3lbz3XnmsRQthYTMYNXSkw/0mtGxEV
V30rc1y1WLn3liCZPjWxF4hjjFtO31QqgUHKMXR5mbbYXpNSi1IgIbOKtBMmXlmBZXv5LdTr3Ikq
q76JQ8oJSSRNjiW0/nXfURO8PCurY+YNQYqQBnEgHVYAuqu5nwurzQNMR9xW0Wdwa3N1E5dVdaXW
5qsCkfEIijXeuIxXKl5L/YLxxCUtgvLEP6tpKJQiboU8ZNBpzJ7KrBPdqLOSj4YcJ8dQUeoMf4Zp
3ql4IxATY+E22hHQg8kxIQmqNqLTWwznVVtqeSbwyaxFUkKAbNJaYrSXxbAYqrlyQySSEO6Zkhvf
6BUqlLXvir75MxkoohQkHVKAdUtrVfpGknM+LQDa6PObEFkxNKZKebo6tNmv4H9VyAKyREKHdo3E
qkh78X9zd17NcRtrGv4rp/YeLuRwC0xmEDWiRFI3KFKS0cixkX79PqCPazVDLqd87nbLZV+YEhto
dPjCG0rQVaU4FnaiD0A+zGzaEuKpj6Fo6mcHDWQbs+5h5pQc6/Dl4wVyRv9lYl7ZeBBAEOnin/M0
1oyGVulrvce/20CykCLufEyAcO8KEIdHx+ri2lfNvqKUHk3jD4wALHeVOcaEYHDTJHdunueaP+iO
gm1ePc9fY92I4tWFpzw7WpdrEvVGd9GwonaAFMHp3KFU1zmDU9g7zoDwGi/C/FEb0tBHRBGdp37S
NqmBQ6DrRJQwoNntaUXjq+J2XoCoqwxMPLGCubNQh6pSUIKdvJDvvfm6yxNSu4O+QRANcvosVU4n
o3UkHYNdEU5O5puFra21GpKG1lS6T+tpOJRaaCDVB00dS958nUSuFggTCh8giOHCZbRs7N+Ow9cJ
4+PCNaQ0jmTV2WKraqPrwMDbu4SyHtefyNdpWA3sLe2SmuE7Qy24VA53UkDKo2c1HbWzZJx3KNHD
SfylNnReBqOhzk9x4VLcu0zi6VvBt6XmCIcSgZU38ppaW9djbaXhbmqSH5MXJ8huaIKmEhb3cVaY
95Rw62dptKVvd2mDK3jTBGjJusEw4iviIGp6YVef1SoX0SwaHvAeFwQGNj322Qk7GBxicNDCXdh1
yc8xM8zPnrT2apQpQYL3xpZDvrzKROdtCqXRv2oT0lNDMnebcYjRog8VedXavQ1To3e7dTN0xSGd
23zbgY071lzHa62fm/3HG+rtN+OpQQGR7JE3qefNwYzry0WPNNzJ3pmv4xjxl1HW6i4L1enS3l2+
/9lHowaCrONi9wgiYIkPfovfrTTy7DG2vF1ZmfLebZII6tfiFrdg9C1feh2+o27e/hJIpW70REt3
5URhbdMUiXVJ+/k8GF6+13J4YuC1iCpz7p0+zYCgref0erjrZFMD7grTz+ZIP60So5GuMtDmOMpb
WHwFHYyenwVbC2aaWZnr2VVxSccdHvcQq7LcfT8oKMIktRgRNDQynOT7rjeuZd8kz7mVWOXOyWng
QJvTSAEbSKkXbvc3t9ryMnAPwMdRX1x4R6cv06GPgUAyLxPCC9zkculoD2G3A9gn11aeFZu8cpJ1
S29uDQM4W0W6I7f/eCmRcAPTgwgERuF8A9htAjy7ZQN4o9Nv4iqbt2Gf2Ve5nl5CAy7h6dlKWuR/
KG4tBy1aNKevm6i9jS65quxEFlorafRiRakBD5tpdFcjWiKoLeLf0ZVOFXz8kstx+WZkJOQYGNAk
IOLTkTOQEFOS1squmIp2p6jxc4lPT4BvCKd8WhUrJS/UdV7DFcCourxw7r2zW5foDZUKyqN4lJyt
2bipstSdk2hflZF1HcpJvStYe74CDeTCi54HjKyok6HOjrOxE7nqosS7Z8u6NHExQZGqnW0morpV
b4VyVWpZeuGIePf9oFks7LxXD6vT2c2NnutDooHfRW6/7lrlwWHrYwo2VBdGevf1AHfizIE6F2no
6Ui90PXOLTVej6xkBX/FB1oXPzlzHx6MPDS/WOr8/eOl8/blOPoAHGFoBOrQOJdyQUc+myKmdJ9m
XrVxMq/ZtKqMNoOaexdyoLf7YxmKPYifALzpczq4YtDUNzrWSZskZe6rdkm6H8/IfgyWUazdBgur
3IUPWAIj//gt304sso6Lx+6Co7YY+3RixzlLPI7zaG8It9grLhChTO/H28ZZIse4ClfqOOeXgq63
VwsbAnGqJawHrvum2Ji4maZNbrQvBRwMRtTBPs0Nfk9+PQ/5Huo3hQ23ipp+jxCedsgmT6mp/RXR
UzmKSxWAM7r6EgxQdMULjTgfzB3QntNZ4Igeizn1vF3tItI4mC00lYbw0xY1mv2cIEFbNNZKp8m7
99pkOqSC3MyOFLxcHbUGiJCFn/MUMYhOaCWk81Ye6mSYHnMnQTavUNt1Phr2VRwm1R1293LvFGm6
z4pphFqddHuE2/M7bQyNm24ysoNqxGBIhr4G2ECbNnY750Ig8fa7cxzC/FlSKloA1tnRNJhx2QC9
AJEgxarRb+eGho31WNS3cX+JyfvOWEuwQlBLHkD78Oz4HyG1NnlDTzKOHXFTS++RVod6hSY6ohhV
dt/OF/mE79yw4LMATGMRZRMrnVdMYtQO5ghACT6faIZoRrSzOzHiHI4pNuoc7Q5tXRTLPS9duZ3h
XIflFF6Y4re5D4/AyU+iBv2HGOp0UZUxJiizDngzdXGP1mzvWZF1tLKnWV/bQ3pJ2vjteYV0BZNL
DxyANFie0+GKAgJohR/m3i0medCUuL6ZR72/zqapuyBM/PZWXboFNi0/YmfPOZfWQl9cToMoxH50
7UNUhg0ae7mzMk24+i2zSfwehl8AFdmr2hySCynSeUWS3bqUpTi2AOCQs1lnEwvxyVD6WYm5ViFh
FFPs7uvIEOvSM5qA9T7v2ilXXto+09YuJhufilJ5QIjX8S7c728XNtgVDm7yNcjUyPqdTrmbJVY+
4nmwL1A+sLN6XGm5Mj/JbDBuGmGofZBMl3zPlo15GtEsY6LnYQNDpByxfJvfovKwSQaMYBwosUYW
r0MtETeErMOFtft2MSHzq9E/BpdFd/Acbi/RMFKKGgWYoUBKItNrfWc0aPrDKOwu1DbfWUzLDC5M
EWzIOSFOX8hrjMEcnCzZZ2WLQG1o3WeqnV4hAKPuNNKowOzL7DqpVDSvCyy8P77/3m5SXpTYUCcV
pN75mnb8Np2VVso0dKtkDyU8W49hXW7q0Kr9sTT2c++0F3bOWcd8uWkYjxUKa8pkzPNzyey6AZUH
pKAT1RCrwXbGdW9O0XoKRbRLCle5DWXcHtSoSTbcVmmguZ3YiQ7L4Vo2WCCqEqFfGccvqmwmyEyl
s5s6K1wR0oagFK3kSpt7M5CQhPjDSbSlRT/ehLOCXxX112er7z4bdtt9/Xge3zlweTHOWfqUrzJR
Z3shSjXRyqJN9rQ9E1+6+F24uBb5IiwiFIebq1q06mEYO5BlIz8cwUdfCBLfnVy8IbjXyBQRNjuL
9ltlkBpQr3Q/hlq9Hqluryp9NFy/bLVvwFCTT0oNJ5l6XGnuQMx013phuY+a1k9btXfFTi/rJznk
87oVSDe1tj3AnbSsnasYYBFN3IUd4utDoZFs9rVFA1JRzIJAZXg2+L25YxRbJAcvufm9d86AgSbG
57Qh3D472uu8ihOB7TPSumay6SqtWM/1JLAciYwVatX4kFTF9PzxF33vCAAew6kGxxF+/PLz33aG
qSVKj9VGsq9taflqOZaUeQdj5TVWeSF5eWcTUn1fCLlUeR3giqdDxVErtaRrWDtKqSFPpEZXMgIj
qxvjuEVj5BJQ7Z0zFOkLNh+Xrsm2P69Kls2ipsNa1VrNXhlmg+AJQoIXluPbqN5kCO4oREyoIJ8f
LcqM2ZASzck+HOx+R0lEBAB7h6DNyLc7tfBuFX0oV+yb8EJ8/e77LSQ4loxNT/9sPrso6atEd5N9
q7lQ3zWl/IYzZ3P38QJ576vRi3rVmF3OsrOwbkLolOKGwlE2etq6jNTwZpp6Zac4SvrZDttL8sjv
jwdMgGyF8ol1dsKgYpI3g2Q++zhZg8gpNzoQroDGGNTL7lIL8r2vR5BBw5OQajHgO12TKZDPyHMY
zWm1/AqFgHQFVXfejekcNNp0Y9fjY6RE5fo/mFS6YOxy+lJvsKQe/Z4mLKxkLyod/mni1JtIy6Qf
hZNy48Sq9fk/GA8O2DIcRlXn7beuLkwv7wX2HpUGIH3Oiusw4dMNHqXMvhwu0e7fue2BpS2o3+XS
JT4+nVajyEo3rsl9qHMqwYC1xG5sCRs76CV7RQUJ5uFLRo3VE7tBVcSFYOOdQ414fGHiLyXfNxpv
KAnZXL92uq94Nz+U1ng7Js33EbWI3ccT+/5ILJ1FZYSg/Gx3CDrXXlqLbA/QLVxHsdfsmpheOZoe
lzBr7929rwYAi5YHsrzn9wOIwlFrqTvvhdqJF/Bz9X6aagcsfIJBkS2rfTQW7s1QzmFAMNQ+Wn17
ScHlnUYKyCXEtokaqcTCTj79shV8iyLUpmSvKvADVRvVIOJ0gPu5N1M37qGtObm2Y+2jA12IMohs
Q7AMwmqHnH+//Xj60TJhvNNAGYYlfV2k6ODQAW48fR5TgQms17Oyi5Na0/zOEeWfeWdqn5zSEfMW
WNNk7roqNX9mTRbWW9sMh+uxHqyntqtGisu29sUuxuamGxvIHpoc9YcEkdaDNfTGN3i/qepP+JPd
ze4YR76aLuBFvY+oWKRPfVccKWpI/CRm6W5ocOa/wrgYxjWseesJ//XW5RhJViSOKLtX81GXWnZb
dLAIQOUrx9w0qzvFEEniF0PeTX5qqVOGoBuB6aoO7VT4cYSPK4LZRbfqcYRMrk0R4bYwKHBnNg3t
2cwPMRDYyqSuiHksKG9+mrQug1pd9qNEK/dbnsfcuPkohxe3mrIbF8nABxNTFoH+jqDpbA9G6Evp
0JpHyCzXV9j92tdqo1U3Y62jDGckY/6ot5yGTRONgDYnOjZIBEUy9SdTtGuMMbzneirbb/mM0uFK
s3IMROK2U750PDZaxWmUa6s5zrWnXC2iL3IsY7T+Ozt1/Frt4i+KVVaIITiTO/qzBH+ZaYl1PbjV
L8xsv0WO4ljrMSu0x7qLi3GnT/RcbymwDy81IPd1qkKQ9ykOJ9oqShxjt8y38wkJ3nbyB6QRr1zq
OkWQS2KwIB5Np10byFU/QEhNXxyh993a5qZ5MktniPBGsKcnT+ts50DD20S2ro+d22qexLOVxqG3
bxRH2ytNYxQ4cvTyFmfaFt2lfChyHwPLJtwWVonR+4L6R7a4BOCj2DK88Ua7+RKmA72VBtiDth6V
cHb9WBYOV52CluBKib35S27GtExlWLqwCqDmoF4s+uJrblSIWoH37HamKMvjAHB1P8OWXaGLqN7g
EVwd8YilyB3KmoaD0/f956qY6yRoWi/t/GyW2r0acprsmkwm17PaqHdoBOemn4YjvH1bUdLRn+xB
FdsqVqOdtGtjCsJ8ku5Ka+2bcrLHH0WNwFPQmU7Y+9FQd/Wq1NUMGUQrV3+KOUxBLM2z6q50BHkf
9aHqX6I2TTygd7D3/LZRqyfDistfnpl1Xwxrls+zGmsji3k0ViZK7jxJNCSfki6arKCdLOvF6oZG
DcKxVivs+lxlYBkKoH+j1XxBK8GllhiCQgwKadnPbSumHI61KJ/TJB2StQIY/VFPkZmNKT4avuHG
VR5E8fJ7siTDGQFwkLlXh1J7sSiWpttwGN07mkuR7hdpaSZBSkqzgmphfotRXDsU9ZSgYxhr+Ago
UdHj2q6bxXdvoLaKTESMgUUVT1G8NnSMYQTXR0mHt54MFkhqWGuTW/nRmXIhfOFV7CQzpkUVSFU0
0UYWcprWmYglrhzTnNH3SuwM67WivYMsOxW+MTrRimOg+VG2Y/6gGIm5z0tPT3xVgOlczA/avTeM
xrc5LfqfqF4BMo7jqI8CLU7DNmhTzY3xwlIUAGUik0/NoHppgA5t+z1KEFv09WF26w2iBSjMJ7L7
NkyZPQWQy2rTj4wM8xKeW+QrAdjUpJBsTvXek0kHb0Dkt9lQh7nv1s0IqDPvrGOizgZJdwV9xK+L
ZrwTqCIhBF0NfFDJ0t3IRStPNLP1Uw1JflCsiqa7JoGjDI4g6QokE3uLpR5X8R0HeNQHs2WgxmjO
U/Q8UG6bA5YevKay79LrPknHlz4sxIszaYPuqz0YEx8tBQ+BpHT2jlOL6cmqLWkgXS2Cb/eZREnH
n4aICvlgt6q2ZueN8PEmmQY067PPuVp3P6wquerm+EGdLVNuKoQioPiFUHb3qdNU6qpSUEHNQZ0O
qxCU2+Bn/Vg1K9ZCKe4qYUIe0Wqn2JX63EeHVhGOs6JjpXyWs2En6ziZm2MbS3H03B5jFibzHvvN
69zyHkgdk2RlSy4bhPY5OdK+kNdIWMw4BLOAnyrZVzHSqawtNYvQ87Uj9CuCvMjDee2mUo/XMo3j
+yQzoqdUq8U3fj3uRlSj+E5zOoWHOUI81Y8VNotPSaf8szRDXfpap+Rfc/CQX2Wb1S0vlY22r01o
law8RSkiPyyIRXzRWhOugLNhHd0JXcwM5errrE4hmclRwSOmkJ3SrN3BayIsMcKQxSRS9CgRtsHQ
0qM5MmC9ma4hcFYdpBfiqzlve8cfa9EJqh45ajsQDZApUN3R23dtqT31fYQjZjT0rm9rVa4FZaQM
Vyxm6JqOUTk95jJDVa3sshsdPzPKDoanB0B4KuzyKa/r9lNFgCgD3fBGnA0FBedAh0Ku+kOFzeBa
r3vtURGWe4MYt/dvl6f/1wh6j7j+f0fQb+Vz/jtEfvnTf0Hk0aP7g7ouKHn+u8jTkz/8BZFffkLa
R0pE2fm1RfZvgLxm/EGOTeUbGT84pLi3/te//o2P50dE+9h1gptcFBVM/Z8g5M/B6gCFKIfCdOfh
4Lbxm08jyuhVf3GI4GhYVXfv5lLuwsZIXrS+aVxOvb6gyuwIbweTKtsP81CvnXI0ojX70upYuVOz
i/WbeBK4gdRdGh1z5D6OhjrFn5Lc0x/YL/G9ZrXhd4RIjXUJ7qfi+rrVSnXqN2NUBNaUml8jZZRX
ndIrR0WvjVU8huNXLeyS2XfBQlwLYMM/QnXcEL90n+MxTWsfcWkovDqlVBEM1uwecuLQdoMzBwf/
MNTXYGP1/4T6cRP/aMq2/LM75Xmc8kX+zxFEELn7aH3vfj03P/+1b7OFGrL8e/NjVRbP2d//r/19
8b/+rn8TRIw/6EKS9iMJDu4RmZu/V7+j/4HTC/06Ksj0PIDC/Ne//iaIWPof5H0k0w4pFlDRRY7n
b4KIZfxBAxueG+uVtIxt8E92wJuayFIW8xb80WLXCVnldAPYgA5DTH2UvWLJfOPlib22y/CpLiYL
PZQQ2XZr+jqU8utvk3f3V852whJ50y5ehIohxiyyS3i3LvSc30uRXoeOYOmFyaFP2+auUlsPy84h
LB84SfLnrBDKEZH6ct07gLkwfh+nPqDbS86C+e5aFGWPBH+lXSVE+FFAhV67ikWRaZsmU8tHnAEj
sXIM8glDShOKbjUmNxPkyj8Fse79NIv6TyWRWzObRxmEmlzu01Te2JUW/Sia/GtjapUMuP8UF9su
XXmclCK+y7x4WxQSTX3bgITX6wN6fJZaI34llFD95GCY+9dM/aOr4v/pjlskYf/3G+UqbuKX5y4+
2VjLX/lrYykgT9kIC9NNA4O4bK2/dxYl4D8oBS+MUP7L9uPG+ffO4sLxPP7m75vu740FK4vrZtmL
iHWAD7Dsf7KxzoonDIEoBSqhgGSpGKPEcVbht+IUAG3U9XfUFfR1VNop0dv0s8/i4Wddp85eq1Ey
xdobGLxqtqtEa2FSS4gGei219W9T985+OzfJ5WmQ5VsUMhDlgJJ4TmjXxjjLRTind0NWzX6jGAdo
pNm30RK6TzTX7HKtKFYSWcZN5c3duhJavIo1b6fMxXcjGWy/a918Veduez8aWbPtG7PeU0pQKaaE
43XRe49jrFwquJ9L470+N9XaBWVGHwon1tNzAi3pTjq9ktypVQu4QmX7dVDLtFZdceSmn8umj/bu
7HaHTu+9u8JF5CvU02w74Ax2Bd2y+SHzvv1WZeGtNR5yTft1YWaXJ/ifotTyne3FyHeRzFzQvecd
YzqZJvqzPCGaAerRzKv+T2yWMTxsbGtNp926QgIF7z+1pvMnW2VVz6gw2JrwwfBkK9G22K/n5vC5
iMr2FinRcpt6MXmgMmAjoubFZoz7bFe6mMzVnYyuvVGdQBsseP3Ru6Sv8GrB+vvrcDS+6uxCg9dR
cTlnDMSSxl6q4PSUGvaAw6PaGKY/ScvcuGh24EgmsMu0xHxsLSXUrvpOfakp7ODYpFVdEPcT+UiH
JZiTVckqUlqM3Tvo0H5Yyiao50r5kSeKi4wi53wwIMWijBZi4Y6Qv4qpJZ8VFEfuK+uL0Xs+JSb3
uq7jbjtjZaj6ddfg8RzixB4oVYbt4WQA1XErI3uwndolnVD6WyOZ9Yc5Gc178hZUp0tDoRTRVqL4
HgIdWGl694vvVWt+1lHmRZfB9W4BzeoF6X5cPZrdOKzDqA/lgXS/ubBeThs5xJpA00GFkTaz/YF3
nB0L6H/WbdTG5ZdZA7dfkLtvOrcyL8FRl1/z22d8M8xZYGsapOBuKcovZK7VVklmsc3mxqM0V+Jf
Cx3pptIEWF9PBBQY8m9FqBb3niHv80l5/HiHvBI6Tp4FCRpifcrzUJ7QI1tigd/bjs4wJsZkV8c5
B6MpUWO7LWfKhrZbuvifannAId5sh5HE3+oH7U9UoJRrinnZVdrMs1+AITyYtWcHFqk9JqNDv4on
p/uUUSRoA6U2fo4kDFvdHHZ5NLBXGru90vJU29lmB/3LcEtcyBvEMyG8Pgi1H2+icao+NS7lR0eg
L2VVrXrnZYN25F84MXVSfyN/dy90EM5wLnx9mtj0+EHlgcOmz3YWbo2TbYAPHsMjMkA+0OqbhHnA
KAMbV+gRg32wqz6IumQTD+WXGqLWx5/iXDuG8fkOWAxT0Eeh5Y18SqXHnd2ZqXkMZ0Q8rVBxmN3h
YGc2MD0UuGjQhPGXWFmcAmLb9c10RMUMIOOK/48gl5Zm12k6DRcwFG82xfJYgI5QcQCbAmbkdIXE
naXDFBgNYr7pwe507daKhbn/+OXPDuq/3p2LeOGnvcbip4NMIg3DmELFkTKgsbX1wR/tstnLpruw
+U67mstHthDBgX8IUmzB0S4x92/rXceMtDXhGxznJI8CpSxFi/pBKlYt4MBvWC1e8k8+DeKXATmo
F8enV0YTuOzTAVHx6GWmGd0xMtu12k+fxlYLutz+2cOpbqA2AD3KVx/P5jtLmbYUSAJCJYCfdMRO
BwW9k9LR7avj6FE+m5svYoLX08htPrYvDoV5DCDWkmRWTcSfup5f6Aa9fWeUtxfVNpr9oHnPTVpi
OzdbKorjcVBwQ+gLe/qcUlenBt4Nn9pOf+GR9AO4zP7SHj5brAihA4eBW4QBBckbDJjTFzcL2VK/
NZpP0MbmW7WKg1zRysPg6FbigzvBKLWN53UVluVmTvPwgSZOvyHNr3e1dOUz11F5l4T1RWEowtrf
z3yOFnxVWHtEIViSYNN0+mCIarCziYg/2d08fZZubx3yetCDPG/DL/PQ+vaYhaiZpcYmq7wrp8Ud
GmH9nxQVKM05RbyTBC0bUYIGmUF8r3KVdVRbNtdDVV1C6J61OJHihKVEJMrTGujU0b49fVxFz2CH
pUiok8xBiyp8pZfXmnXjGdNKL8pN1OmbQVEQRpwvfMKztQOYkmzcXAQjidEBylJe+n2DhlFRJA21
m09T0YEzmOydDiLAzwZl9KtMszYlbdadV19Sijk7gV7HRYsf8AipJ/DzszfWMhAcphDzJ2OI41Xb
luiLIQoXUAi75N6+vMJvdy4VNWQNgefCwqVbymI4fUXAnFrnIKl+N2WqcusMynUxK7C94XIEJeZn
YjLHpwsnwunrLQA4VFasha/E9QIZ5mz95dQ5Yjyh5qPqeLNv5KVL4b2dc18xGg2nqDlf04/I90Yt
nT0+rlS06H2UTqEd1LnR/HFQ+k2YJ+4WU4H4khDpKzj3f6bk9fGI0HWVawZqA9XD0ymxRpEU3F/T
MS+gDWmoRESyiSEATh5EIcNCe2uKfZWOzCPSGcN1GMXtbSwl3LU4G67I7SENj2aC9Uplr117ygIb
NE7ji6IVT2bfopc/F4GbxFB/Yru6RfxtvmlSs/a70XyULjKBqSHHg9H2yaXT+PRQ+uvlgK0CFEaE
jYV2dijFLUpPatTPR7pbduAZsbwyaJGsqxlHQL8WJlpSudYeEvdF5nAiAemj+Srzzyyir/oUtkYg
8ln++HhJnG40nmrJf1FUWMSEDJbF2UYDQNenMpxwp+hS46flymIHT8oJ6rwt1iJWxicXrM9GC9VL
kc6b+WDk5Vp0YUJCSTg/C1VnNEurKLVjHDrZhpZSFIyTp1246d+seM4QjHopImtQgpClO11SYRfZ
g1a7zZEjrt82hvVQt7WzQovlkvzT6X5eZhLlOyYT45GFMaOfLV4gRAsmrWyOFqSSRwuvjbVVeFe6
Bk5hGGlICY+y1Mdf7yxaXAaFt7rg/AkZid3PSfRuXY09t4E8gnQrN7id6nd2XaBWWirdl4TDZy2m
afgm9cUks+2xjBOLUTH0ehB4Y7QDHZEAHHfaSyfN6U3394Mtexh2Bw6eZ7MxD2NhtBWKcHC0CEBi
XftON1ZehaEx78upCq/CFCN67jQAUGpVHLhaEkoHqb4qKFYIsrBNZlrR1poT/ZC13UsZub/MQkmD
rqAu//E8mksodHLyLDESc4iqFvJdrMjTZaIX8IIVo2qOjT5Ym7keRoRJbTXaOnW/cZsKTsgs863p
4BcJTHs89r2LEPOgz+K7LYD58jvbvYaR6nVotNEtWVb3YtXIi1qLZEQeVeUvvYjzA+QaI0jrKL5C
03kChtzpQVpZ3rXQ3WJtyri6bUr1u0r/4BsHAyg7tIqcW4yWue7mobkVQ+gd+65yNyJBnkPSuThU
tVnT9C3sIJb4CH88N2fim6+fkuOB+2o5m1liZ5dGNCpGnjqiPjpqcu+hB49sVW0ehtJFd7Osuk9R
JpRdP8g7q5znhzB3vSds1R5TeNsbDt5unVIB9nULzYLJS6dbzJXEAQ8O7+hW4z8ELC47ApA+nCoS
ePgY5wjaRGJPgUF7dcwms9t5U1bRQdcrHG8ya9XN1iV/47fbnvEAeDBBRPdg7E5XTtJlFmjlEJiH
rquPsA19GBFp0MQepZips/eeBcvn40/y9lAjFeOspgcO3hTf79Mxc8elYNNE9RFDYNtv9FhfiQ4B
TLb0JXj3aab0+vEhPGDrgCQGi+BNdU/pe9tsGcrNXVwsMbK4LcFvBLFIi0Mmw0vsxrfjeSjBexzX
1BPpcZ/dkk5uC0EcUh7d1lPuhwosZBSKyZ/Uql9rSlJdoCK8uf8WzDrYGKSWYTqT3Z5OZdt2XRP3
MZWPAcuBGf0B341Fj1Fba/uVHYL7r/Jy36i9vJDpn/PfuPyoNJioU72mhWQsp0MjJWlXic2rxp4y
PI11PL5UWjV/6wrrVq8tY0vpVkXxRNVvlTq2Nik86j32vcO60vCWVwq9XLmgDR5THaWi0W4NH3P6
EZ+Rrc2vXY3jd0Xj4gndttkVpqEEtSmbB5n10YN0Jj8rEG1iP8cbo+4K0DL9NGBe0smrci4vqEy+
WbHLuzoU/JdoY3HMPn3XqgmnfOhZRhGSvWBQwniTc4QS5GbT7uPN8WZDng11FsJD+C1m7DYrDhd1
DJSsfQRvFZM6eA+dqB/1qbtk7Pha/Di5PciU6HpRkCVzeOuVZPZaUuJpnh1ZquphNF0F59/MKzHt
xlhvkDFuj44o0CvQ7+pm7vGsNspbtEpE0DS5WMvc5S5U3Fndo2eyVvIq2ypK12y8ZI43FeZKx7KN
YXMYY+FPFsTUWel+LanF2u5RjPbHZq5Kfy7n5Kp251U9uuWhyy87WL65Jhf/IW6ARaoGbf03ZQxl
WthfMj1iubruOA2vgZugNgtqbVPkyrjyRvOL6I0OZFUGdsQcv338cd8cD8sDAFB4BSpQVDg7+bKh
pz6fNukRmJ6gEq3Y5q98MIcNAXv3dcIafPvxgGdFFA5ARnSxBqQpQ7OIdPh05aoFTSB4INnRiGv7
4PbhxiDbtRb8ezFozS5SSvO26JtoVZmozsS1OfuWGC+Vxt5GejzH0lKmTEqVVvfODirZgItv9Cg7
NskUb6XniW1qYgkFyA5PdNn+0nGz3enRiPI1Ft6rmIJqW/V8pjC1Pvdh4z6L5NLneLut6eSRxtKw
osoCmv10cmSrF4uOfHHUELp5gO2brebBjtdWqmifP/4QZ/2x1w9BRZ7kcKG0upzWp2MhckI9i5zh
WGGZ6ZeuwDAWM2p1EXjHzLqP8+ggDbPYaAgjrepS0TdQX+QB0iTYQK1KAgzBDKoJRZJuNWQ/Fxgo
MNtWpxKH3sPeWQK+QKZQj8LQK8WFS/tNvkOXEWT6cl9jkUhl7vT5TU0JK1NQczTdHDTgWMQbap3u
6uNpOpfVWtbrK1tjkZjhSDpneXMaWK4+9OWxV6Jfce/shth9KBfIqIWE9Q67584vRRx+NiCr+qiR
a1sw+9PXlEJPkKlwKi880BIenh6OPBDghYVlBP/g/MwATRupSKaUR9rzTpBD7F+nk54c4sq+xzhq
vimmT23SKlcIIt3r+SB3/aVk5OzYopDDMrUp5yz1V5LAs6AiUjSpY4s9fNaoHaxlN8uVmap/5hZy
H7mDj3cESWNjFL1c55Sz8ry/UD0/y4Z4AACXBjKI1PXBLZ7bSRlJlALwUJtj1fV2UM1Dti7b5FuR
qM9RWylBmwhzldg15VlD6y8EGmcL76/BoVyRB3NFUU87XXhq1lmJbVftMRrjn7oymdcUxPP7jz+z
9WaOl9h3mWNecvEnXH7+W0ndtpp+rgZbHimvulvDHKLNTGfa53MgIjphhUAkZZdXmh6Vmy4GZGuC
gVorQoT3djWnx7R052c7KdPbwk3GraGl4ePkVRhYtmq8NTVDbHQxyk1hTHLjdp2FJbo+b+Ic/6ul
aLPrBhKSHA+PMByonUrcUcbFAN7RxGNvZ/kWhK63VifR3Nrp1JJnDsp6Sibvap5HZNLHGrnhyEnu
+9ExfLXVs43QAZGHdW/6QpTf63pTTlf9FP83e+fVG7mVruu/Mtj3NJjD5SFZQVIrtKqq0w3R6rCY
c/7156Fsj1VUHxV69s3GwR5ggPHY7lWLK33hDc2ut/Tq3UVnhlXowrmFOgbriaWiMsJrc/4Ns15J
Gm3U5sfKib5pkz14qiPJ12nmRIZbLG7f5PU2CPdIHXaBmMovImw+Jx014zpNoqeyyNrbvqzL93aI
g7jA8HArlWHh9rFt3pQ5iHEjK4Z7I5wcz+mNHCYEhqluV0zqrdYHKnheke7napa3b2+PV3sQiXhq
uRQD4OTT2lntDi2TrGywQ/mR3KF1m3iU3sNCCB7eHmVBHb68a5YP+GzZBpuRDPuVkJcZyYMzBrXy
2KWjX4zRRkzWBiYDmhL11lbaQ2ibewmj+ohrLxlyt8/zByXb5eKDwGQ9zyJXm27tAScbJ9+Idp/W
7TGJBtceIm+yOpfD5pba8MHgxb9wUf7ix1OZxRZMA+jIMVrb9w3AnBGUa+3Hzioy3yqwD6jtgtBe
V0cQt1obscoT8tRKXxiwXmgVurWIi1u9anTwwlR3+gm+YxkPs1f1w/Uc2t9ADpc7ozOc64qW9vte
pslgS3L6PXHqcMsrBJAd/oxvCINWp6oO+yJ20gtv93M/7cUbwLoQNhrkkDCCbExPVsGLEutDGoaK
9Dgm2oR5fdHSHhYP6dyPD/Pcl7e1FDofGnNqfW3osNyxJuNuqGBZFGClRaRH20qWpwqhElVoLldK
TAdpNH1YBumFF3QV0/BbEYThoV46NZT0nsshLy4yC3I3MPROfSwkSaHYXEAuKefISyRVupCq/HIo
aoYQp7EQ52ycn3cBZyYVcKsf1SwOyL+qdOcAiNgkbK/Ht4/GOn78c1rMC7g0/3lFjRuNVhnmttQe
AV90e4yBFT+bRE/ZSL4h/3XDuoiuUqR3dpPifGidSd3DM6gwvhCzryqcDjkufi+af/5N0P9tKrPg
xLgXzuevFw4NvLnWHqNw+EksXebqrjeD96k2WBdWdZU4/DkUjzALSmGIttb5UBC5AJCDQ3gclewk
OTLcrjzCRVWShWsVor9ABv7FjucGAjgJlsCiv7Pulwu9YMfPufPodFrxZEqOg1amnfh5pPepa4N8
+DSiA9n4YCIxrbWl77bR27MLl2pO0OOLISagUKAD5/ooyVZwNUcRfhcUQGm9FfF04YS+vjipfdBZ
ogq6NKrX9c+hHzNqinN8mLUQfa5ZHb5pSqntwQlpNNzU7qrOI+NCVLTOrVgUXjkQY9RcierpFZ8v
Sl/2s6P0WXVoOvwz4oL2U5ab5RYhkem+bkGC5N2ofeVaLv0ELvX9DDlno4N++3O5/hfC+V94Dby4
KBbV/jNZfTBukP6yr81fwOlzKCf/6l8MAdn4AxzcojEB6BlYCjfVXwwB/g71HDD69NsXzD9pzd8Y
aUX+A80Ywl7ktVC6oqf3D0aav7f8WejJIPDKNuBP/A0d/WftvhcPDGeNXcTvW+gLtI2fhVtfXNqO
hnsjFlHKviob7Rp/ynpwKymzQr8sgXBGTgVIKcgiOlmxVm11ABFKLWP21WvDuwwmQeEqjfwUW3F5
FZriAa4oOsO9+uikOlTBvo3ruypExr4Xwfytr0bFg7tNMxJxlPxKD5rboh/+0iP+rV35f7qmrb+m
0df8X25X//ja/av4+a9DC+q2wfigWQP8lz/73zYP/zN8HZTFFOj/DSK++zH8y/ua/vhe5NHXs+23
/Ht/bT+Q+AsiAOSjSVKLdOK/t59h/7HsMID79FQXcccX28/+gwIp4RTdgAXiu5Tm/0YSq+ofbL4F
G8OriwgNjbPf2H7rd1ynCk8RBOwuBfLFwvb8HitsqxXolASPWflEP82UP4aXCqjrC/p5CObJL6YL
gx7J+RAS/pxTqANL0yIZr4RPrRNxEX5VxLElO3mxAA9/HpuX0P9X9/IyGAAVcFggL2iiLPN9cZqC
yBkWWWbpcUBKxpvuHHRdqp2tuEiBZ/o+36nWhSF/NT0Vcs9ibkyeuq5ayHGrlHqhS4/dz+JLcaKI
SMPo0iDrGGCZ1qJjCEEdB1I0x8+nBUtwsLXcANoX225vCTcTtacb8XYW0e/PBwQbvU10YxZq1Wqo
AN1BQas4eERyxJP0U5l+MsvSpUnomtElZ/h1csW8KPQAVqHtzFUrrypLFsTlsoCGTXbTb8z6Xqsv
acWsN/gzhhr5CG5q6hjARM+/3NAm2AyFkziUgfzOVu9kYfhSN2ze3nfL73xxidPJXjDw/4yyCgf0
SrX7ScziEPSbQHJN7WNwb2578BtW/ps1kWUoVBCROefkLtXk8wkpjegC2xHhgRJp7SXJtjLU5MIY
z19lPR9epAXM78AiWjt2j4Om5XSPwkMNgAtTQm8qkem9Gp+KK/UphJhZeOHoqh+xrESNdXC2b3/O
9XZ/niOdCQQqtIWht7qVVHzR81YtwkOfnia9OoRDsQdU822oygsLtwKKITizfM4XQ60uDJ4qjJSG
Kjw4vQu+wHqEUXtfbdV34212QUxkvdnXQ61WbiEcW1nEUIrZX9XhDBb3Unt1fRkxBMEOlC4akIDQ
nnkjL64/2eyUzklrZkNyYE/GDVDXTWxnXqsooGMuXUuvD9eyPgsaiwsQKMyq6tM0hlZSHxOHMVQ3
icPl2vrQoN/eDL8aZFFfQW+dtg1ohvMN34Uz+NCaO6IIk5+SusfO60T97cKWf704lDHRdLf5cAsZ
ZDVKbOf0yEI1PFTUHI+6EiJgYQXSb5bS2W4Mg3woEQFt6VePoTxOtVbaRniwKdhMM2VTBc7nhbn8
6ovBOl1CCxhHxKrnX6xx0pjet+BWHepNl96FafTQh/Hu7XX5xReD+UatCoQlQmPy6qHIqtmcDWOI
DkrqKX2ieLUuXTI3XkfHy/c6G2Q1lRYts9GhhHXwb++P2l7VXedjf4+ugyf2T48Pszf5uL775bV+
U49ucVBvJvf9fzBPIi3yPKjBxF7nXxMbkSIMpSY6aOg3LQp6dyJvN/+9MUhSXoYtYZMCupArVkxP
9/Y00m+9kNb/crVezEI7H4FisdSGbRkdhtauN6HR+S22DheO6q8HoXAArgSMwJrwOTSoJMFzjg55
Uu9jFCGoEPwnH+qfEVYPbYs4bAZdkxG44BqaXmF+4UOt7DqXF4EthyTg35NYxyRW58RDNEaHeqvu
cPHYzX7kHjPP9qMfQckLEZ0evlm7wb8D2/E0yG7waHuXODa//JLY+FBgW+gLa3ScEQ59W8tzdOiS
7krMCWynS2rjF4ZYCzCJiEZjGE3Rwbm37WjX5JcMR9eg2D+/JIVzZcGLLNTI8z2nV4jSB4PG4X1C
9maX7cttsytuk1vjLjham2+fr/eWzzqaj+ltslX3xbbehZvJ/f4f7JkXP2P17oZZ3IgoUaKDbR7A
1xPGGv7bI6w7vK9mutqWqFPPQ55Y0QF5m11wPf1okk1lenOLw6vlme7k55t0U+7SzkcYJ0Nh8l5s
Lyn6/nJBKU1QBH6O3FbznNtYisbBiA7CrHZDV2Vf4fsHP96e6uvQjNOBpwS6YQAkX8lktai0EMeb
8HiKu0CDLSndTJ3mFeMlQb1fzubFQKvNo+SSMxQ9nxSFTg+yNapTl4b45QaFx4tXBf8FYbu6FEdI
3TPuAvHh9im7TrfKjfJRjG6/tzaVP3ual/m5l3r2prsRfup12O+9H/bhtXyz/w/eGAJ6us30f/g1
q8l2eURMMGfxQYemqcXZ3ahcUgp8xrudx/Q0kBVsI/mo4OjX+tJm0UWYhibNAYEh60czS/1Bice2
dnEsQ2bSgO/yua+M+Wc5DumnaTbar02ipadS7+NbUxvVx0gk0XWtTQLu6CRBqijiPvhmj1XF7Tgv
wk9Z3Fa3XRDLP0ehTN96M5Mj18RX+3aQMRUg4lE09BBt7gXK9r0EL0JtFi6lWuD0l0r5e5y85FvV
DPhrAwVhx2uysYBKkpZ2grwXzAKg5Q3YMCdS8rugHpGKQr1Gf5yrLLy1G8nEsGhE2GIztkZSuHZa
W60LrAABoQiIbET/PKRd6nSjAV9FD6AQgB4tPk22PBb8T2rNbkwVF3jK2Ng/3z49r+oTKC4s1WI4
kNQM9Nd+sZYZVUE/OMeucYTjt3SNm9vGCSC2NmnXH7spmSK/CpsyRruM3NXrqsbWd2D8ErQEpqD7
8PYvepUx0LWjOAUqkwNNi311aWS5XuZRFPcHDJfupvKx0I2fTroInd3xOl2AtL860/g+LCSOpUVF
dLCmM9MISMJhFDKDya6ltK50kQG7REpnuxwOEueInU6uoCOffP7myKWuiqzQo6OdauyYqU3Lz6Y9
aN8RbG8bz9Zz+RHKiNS7xghzBBluw7qu4zD+mUWJeOiciiBPbRPQJDQs0vrUib6Jn2XePgRtQO4r
q3bxPbDV7EEax/Jn25nyd7WZuy9Tpg703INeg6VsjLiEZp1dVht57vISZqmRPJqVg+6vUmjK5DbK
KG6EoWbvsToeT3Zoa1gXxVWUg8JC+HKDErOauzW2I7eiRurPhWSRGLsRtbEQ8E8ayRdKPytZAUIf
7kK6WmxSIGNLjfH841lSBea56qOjhLrfrQx12JUVqNU4XxcFwi9p+8W0GunaDgqsCwIB3TEX38RQ
DZvQMYsLCcazedX5WpJd4PdHqmQA5X31cxDx6KqqSI6JnJTbKlOEPwaBvZeA1G6KVhE3SIRDfIdz
fqjL0nK7SStOmrzQr0e9azZNZfd3tRGM18jLyt5cpNIBXEYIED7JKQwO1iEI0q00TMWthjDVVh4r
ZZtOxnTNHVn4Dfqxt31qOX446GiDxa22efv4vQKfUN3ARY9wk0YijaS1nPnQIt3ttIp8dKx0uZYK
vf3Z27j9uGWhqDcRFpOfof3PV5pSS7jXpq3+ftCeRffkNr8XpN/H3J7qr505Tw/os4UfeOmUYzOV
WuZOQkFmbSqG8qHNMt7piSBF6z3kTJUjmnPVe6QkiCytrEtuTWQaI3euUFL3OgfOAtC58VNYN7Xl
UpCJfqAGJErPtMNO9kKpqtJ7yUz6yotkaYQL0eALBjHR+Sghz/eAvDeqFHLcq63bZ1bySe2j6huS
RcHgKmUpfwAnLB8GKW5v1QQdFbc3HckP0sTCyuPtj/y6yLOg3LkLoCVz27G9z/c1oMK0HMfYOSb0
6be4izWbqpPpD0qVI912taXfEylJNxnEhFtwLFh2N5nz8e1f8eryo8cEOYdmEhUnLJRWMeKc6JBK
9D45Nl3sgFTJAPXnlvXw9iivuuXGYpqmPqMNKWW8ysFkoUSSEWX5MQhKxa0Q/UChV+p9XOL2CZP2
MmdD+9zcBfC1ebbb8X7IApwqmwm/8nAwHhrO3fbtX/WLuYNgW+SlobUuRYPzBShaERqZNuTHfLDt
bd0WxmaGsH9hnV/Hc3RNkFnh9qK0wlOzStWzpFFCJNuKY5rVzU1oysGdLQlzby9Jezklh7aosneK
sPQN6hC8sJghbjJhZF6HzMYGN7DRrVBI9UYsDNwhkLO9IkuaP2cJqH70IzrYNXvTDIx9hzDhvpf6
8qY1MPS146TxZloTGyKNyGsC7ZII+bJHzy7DZW680vQj6Rq96nMLWxiV1VTFcaiE8BsTOeRGlykw
J0Z44eJdY/44eDRFKfRb6uJabK+eAUCGeq9Xc3G06ebfIKRkbqxSdlyUFihqpzlYyD5Njo6C63WJ
x/vVb26WZXgAw3CaYe7QVDnfLKYJuHUy2/JIYCp5ozkGdzLqlRdw/eqrSIFhaG8s0QjkRrpz58OU
SJI2CEhWx3LuUDlrMeZwk7mdN0llhjs1i9qtTuL3KLLA5FVXbtFuU7xe0aW9mqbTNTZsmVuOCW5D
7aiidxhZPyMJYkIyV6ObE0WHvNhZ5NmyULdjmV9i5i8XxmpHALda+OkkZEiIrC4UXIhzgKl9dXTG
Dv9Jo0bXXHaEZzTGoS0XnBWOBW8vzas+B8k82fyfw9qIjZx/s1ALQt7quTomkgGYKVKCvd3O2gbf
S76RBP6JSJZ0N0kV7+2RfzVZCx0HIgF5YbmtVqtVaWmLaq6PToIPqR20duA285xudKQdfUSOukNh
q5f84F7dW8wX7De9KSDARJWrh0OuMx2aulYf46ZovWmMAk+fQuPCvfX6aJNOk36CYQFvA4zl/Ksq
yH0Cb4qVoxhR5LTG8KnF8s/rcD71f/crwihlTiDZOF+w089H6kTTl2ZoaEeRc7QcB6lx3vd5N0nI
gaAuo/qGpIkLm2YN7GZWbFEYpHS/AQkCsj0fVRV2J5tDIR3jaERZDVOspkdc2gka32yH69axb5Sw
O9ZqtW0DG13X3nhsA710g+SS7PjrBSW7XmS4nvcxkvLnP6XWGj1CI0Y6hi2NLSW2fo5R95cCJwAF
8aN4+PMIvuxCL3vx/GAuYG32DH4AQObX7atUk7OmDWNxqq3K2Zhq0bmFilmuVtjZBnl3sXt7VV/H
7cQ3z5AAohsY2muQtj3B25GN1jo2kfkFxPxOBHXixnr4fgwOxpCgmZ3D+ejAaCUK0t7qFpLmhQP6
etIGPQfbAqcGKg6ts/MvS1mKNFMzraMGI9XL1Wm+nghP6AoU0w5LL/nCK/HLVBps/JLlAYJQ11YE
Wc7zxWtpH8NIRus6nFX1cw6W4qFR57h3a1o6j/o0Ox0SraMxe5JaDOE2iFL9e8u7/9vl1AUt9Aw0
+hOqt9rkWZWOvWWUzhHHF8eVhSQtOtA/317plYIWGRokbfDBS/mNDjBv8/lXnmq5TqNAz05RUPZk
6X3GvrLjdl/WszJ7Rtq3V+DEFX3X6p0+wNe1psSFEV/QS0X32a0zu3+SS4C8HmoRo/BtfXBSr0SG
kKTSLu/ltDC2ZMjJpzmzrMI1upIad6gYQnKFGdgPJGT5xxIy37hYrNeOP6hj40/GmDzEJCL36BTU
st+mU0fSK0X9ldrFiNSkSSB9IG1Wcy+OGudzBKUFPzfFKlHRMswy8yWMNx91bOZOhTNn1JicXJbc
BkcgfllQdsIHyGk02yaOtMkt8d+7nxBTGj3OoGR6YVk8pnIlf3/7k/9in8GOBwsJ/HSxpl6zX0Kt
N5u+asuTcIxuWzlohjuzJqXuQm33dMSwPSNIMYGN42ujh+At4jI5VUF7qa33+u5C1wlU0NKnRAVj
ARm9bBIVVZlZ0Czjk2yl4mYyRemC4qgvXSbLH3N+ey3yUcBZiCkWavDqpZWNRlbqJIhPA4yCfRXJ
9o2wkHCyFHwNsdJM9oEdNZuok8JHpRssl43W+G9/9NeXyYKrA00DNAmk3ZqDXwSpqc+FGZ1kp3Zu
aWaPp2Gs5TtUyY/aNNaXEOy/GI+aOWRoUPgEN+uQswRRnRTzGJ1At0o+oj/9flaXl8hAF9cQ4aVu
3GuABe/wQokj0KUbTGp0vpak9dLYRKzlCPFhPzWLWnujiw3n38Q8sqoolQ4cPqcw4cc66bYIbM2X
gl51daTXvNGK8gPuWM1ViIefH5M0XOiDvQ71ll/IPU4mRd62/iS5jmoe1bD4ZCssgYG8mzcxPDJd
Iz4YyTx6Y99Vpzy6WJb/xT5f4JUgnUiWQc6tN2CFkzf0svhEmQpXF4LMLdXESw3/Xzya0HoXfiQZ
AHHXujtlhvKo97YJmMCidGXKrbKlSzptDYqyOwHzdVv2luYmiVm/m4wuuTZwg/DzUNb8AeTGhR2/
LPjq1FEXBrxB+R/MjbW62CtlrGoJEYlTlDn3YzL9RMDuaAbic2DFd03RP719wF6HnMSB+JzAd6Kk
/ap5b1MIsaKiSE7DbJQ3piSMR0i8nyhbKhcm9jqZBP5I6rqoqJKVr5VxWhEYaESp+cmYnS+JkNsH
B/u+u3iA9V8rzbBRAm24yloFQLkdmZvfnicZA7UAKL/41pqrvWR3uCckdDpP1mzJ11lN2a+UTYS2
ERS6EMVjS/RqDWGpaZTRgaqAF1igxi8vaLME3j47QX0qOaLlXu4jBMpsHA4gfTTZptSlpPSKXBu+
zAbikrtAogzpVl1cfM2LNO5urCCF7DVgqYpj/FxmCVSZwjgodiUeJkWaxcbUZnWrmQWkazUa6uOA
Bdqml7tQ2+Asl97BI9KxyqhN+avSD/rPGAftfa+UtX5tYsD1dUyCtnQjYPkmRT+qYUj0dXnAWSYi
8EVtR5+dopu6HapO+mkgK36y1U6nGdJF+sPYTfpTLpAQ9SYO6CYztbr22tQa3mll7gxLoDE9BnDd
JrcnxX908hgrBNKMznUwzTk1AvpCznFEmhQc2zXyKZA6ETBBD6TSjb5zNaNsTa8fUuvQFEZ1a8EA
WgRDGiz0xk7F8RaVmExycYVJ91PJMiChzBK7IRW8K6vr1GtBdfNYVFLwkwR4EXwYO9lyCS76T7PS
0XOajSTddEUnz+DnrDHzorzg/5GBzKCgLi/QAhklDnmXKCWGEqJow86Tp4GAZm6nkACzGKydI9Fs
YhVoCSDvPM33tUikz5Xdyq2X6wqqC6FVaY5Lo2my/aGIVborhlYZPv02lHGJGHXZpwSVbMw8KD/O
RmCqm6knwfRG1s18kKqCHknZQG5yc0fu8AJxsIjwGy00Az8JzRSXk77OP3JTt4XfQbayXLtXpHZT
UIuy3XaophsMFZ2niCLuU9DrGZ5rIpT5g+rC3BiYjVSujIMhni25GkR+pxvRVeR0KFP3GMeceCNU
hFpTG7q2Y/XanUNwmbtWWpCbsjHyz9jA4DFYUKGWx7HZcAUYSMUgTA9BovWEEY2+OiOH441IBMMA
GcY7Dp9c3ptNUmsuFBQ9h/JtJbU3Z3X06NDSO6hyGLd+bs7iGipKdgvUafoaU0I1PXUeM3sfG90s
u41kabEruknZNkqe/bCNLIjdkZr6sXYCh2W0Rfi+5eB9xrbTwtHCrh6kdkp/dF2avqt1MwImDOPl
ZpQr1fElsxFPVduIj7QsJdO3y1x+mAE1F27TRCd90OFfp1WR+rUGlM8j78o+WAXiQJU5hTs0jcLO
1VVo29Qm5CjzqqacPhQT2TyfKJlNrw51jCKEmpvXk4NhC7pkY/0xbkoUURJV/lI1tQPndI7qx6qu
rcatG4J0dw564xYB2br1YnsOt6VuSvkmbvVNPbXJaUKp/65UokFCW0NgTh8pM66aBtAyRjCH6Esu
2ea9mHPxBHeo4+xL+MFew7xcFtq573Pb/BTQDa8JeSR8pixpHr/QRSVnx68KfzdTaLFfp6npUMpS
isoPpKQ3XYHz0PfKdtqbfozVvd0MfIapCr0EmyZ/6CP5XTLI5vewtqEDhkWnfZS1ebhnOdh5gqIb
XkwS9mJuIQrtA7TyofEducDwPkrN7jiPhPnHZJgVjBBbZ/4+Koly3yFu/F2oKLkill6WB0ekFlZE
zfxkGaNOlw1CB2JLfbqbhCU2QtdySrRVOf/sDdNtMumuj50rR84m6GRB892kV+HrGbR8FTTAR6En
ZuWxsdXC1dCKuJUEmQ348aC6zhK9lUnvEBh3W1uZCncUqEZ4qj3JP9W+Ch6I1oaDCKTpA9Ys07WT
E6270hCYhJPU5ygjhdX0I7YdNBdE1eFNPxrc+iXSnZK3CPezZEEaYWVSVJXsEr/Ewtdn9h53XKQK
l3syfp/bSfROHuJC8Vm7HN8nu9U/1ooRTBfKN68DQTh3hAoOZbdnRsL5q9bGraRUyVSdArNBBaox
VK+wbcSlHRrocSo5fjf0074TxqWo/Lkacx4ULRIN5Ox0JU0ct1YZTz2aWiKmtDslJNexF/Ds7kM9
FxvMZ4zBlwvLzijNtmnijtPEk1YO8TR4qD6VXpo3zX0TyMmtqscqKqKYPl3LiTV/5a1rriarwVYT
HQyhu9RWa8xlMqO9d7imLZ8P0gErGOrolApEuzxVJf5sFAszH4reabgLMaWV2N9NmnjqSBUZ6UtF
vO8Qu71Egn8NSOOrU54mIwLQSwK6yhV0PYlVp1Pqk6qWqD7Ek/l+aPWvGfbVd4ZTyZuiLnJPq/Jo
F2tD69dZNnpDZqUb4hHOgWm1oAha7Z0+9DyfKUq8ZYO5NTwC9Q4OTL8rAc7vUDFTN4M+21ftKMpH
6jbiWqe+fCEefB15LrUaQLAsLQqraw3wmFcOsTyjPvUzXzOZCrSJQ1Rnusw0LpSkXicSL4d6FeQ6
aoFIvmTVp6kLxUaLBmwn5vmSq/cvJgR5G8aESr2PdsLyK15grkdZDydcr/NTIJVfh97p7oVtV54m
ScbPt4PZX8wHgBAsBnp8i6H3aiOUwOI7EZnFqV6Mh0bKu66Bo9zut0chgl0SIoLZRVH8fD5RENuV
2YvyFI48cW2KZk9iKr9LY4AbbMKsRlhiYdFyws9HmWQpoEPdVx8SXgqv6PTIK1tAF2/P5TmJe3mD
MAIfCxrroqO46DWeDzMXrdFOatB/KNwvfuU27uwWnuWV7s9wk3sXARTrvbAebvXt0KqIgtFkONkz
XPzj/MaLNtKGu5yx4s217Ebbt2e4JDDrCVLQByiBBwP39Kp3QCAAlgajlQ9m6dy3GpG5VsZPadL9
kJriQsl1vf+W2b0ca5XfBNDrG1WX+g999k43vkXx8e25PLPN3prMkmC9OEqqMlBFHPl8N45buY7b
+t2m96+edA/isat4j6G342rz1W3oJr7sXiBorEsCZG8IPpImLup7i7LoardABcEyQ9XGU1LlsoIB
XDFR5pswh/XKRG2ulaQEUlbmcStvkgJtPsBkk4XZwiin+oacwbhP5WbOLySxa0r28+/ifiEWplGJ
vO8qi5VrBCekoppO8EDHT53SdtgjkspaUjhfdZUeeHmhBY9WgVwXbCs8bQo1cDFIGFAhLs1t59T1
fVX17welSd/hK9X6UyULH03n5PHtNVztkeefutju0GFSFlWx1SecyS+J6szx5MyW5HdTBaJkJLV8
e5TVrucoKxQmF7TkIkeNOs75Rmn0XpOyvrPQzQrt91EmyUhRNp2XUHbbB+bwlzTjb/FZ/z81ylnY
IW9wXKPuxzm1lX/8b5McrHAoINloRy406GeTqT+p1RIYvD944RdlLRAoCofqjNzqPFtTEdUgGMJD
8A+5VXH+oBgHbGXxfIYOTavwN8itK1g2ISt5IWUnuN/ETgta+XybzEZqidSRypMsLcWUPpTrcDNq
2nU6kw24wWxVdy2GKiTj6kQpputN/HNrVdnRC5gHd4rGGHhTNot3Q+2InvQgG77jqWaZbhjzQsrV
UANnLZtbPB7CJzAtyZ8qj/+78/6LsP7NnQe7+suPr4sn2tkGXP6tvzegZbJdnjvzy14hnvg3udo0
/qAVCW2M4iNt5yWm/pvbrzrwrok9iaKezcGW+vLf5Gq80eDhgzRE7hF4A2/A7+y/1XuyNBOIC4k+
+LMIceB/n+8/FUTx1PNafE6t0aaPIKaPA1p9vCAoZ0lmq34ymxatQzNN+1sMJKxH3vLw64C9SkTt
P+k+v/iCD3++pC8b0+fhyfJ7nmW8KecDxKIFvgpPojkMlKGJ9M9K1ts36MRX14jzpN6YqJcoEcvU
/nnKGYpCKMxy0hVIqoy3ikuQTZvkzBrjL2WwszNcN23XNg3KiHQ2xs0IzzeNLkGkfjkm7ZtnSjvl
7dWrgCzvlAP9jr80BHrFDv6RF29wtt2+/RVXHcG/5vZinFWYYlg9ksFiir+029HPt+JabKqrr7Ir
+ZfwJ6s+0euhluf2RURU0ahLtYihLJdWqGsSuwau7Efet8rfD67mUsS78LY+0wNfLh0dN4IECy1w
tLU5QKvPmJIVBHUcq09dHcsN5uu2eiXiWsfxNCdP3VlyXQrfwpZ7EyilVHqVWRTYZJBKOujcG3bj
gbAQs1dqBWl0reZl4PVGbYYUm0Glek4jJ5on1CFTt0EzpJUXh+gQoImZJPealQe4x6LR/GS3g8iR
ghxHw9UmJctx/RZS5dalYX4Osh7VW7LX3G1HB9+xkRB5hzkGKtUdB6hyU7y65p00IdGySUdL+VYW
TYoEmda035siMuEQQv+oN6MdB8liEBgfy1EuAoA36TS6DffLEVMdpQT2l2P+jhZrYkNYMLPS1eDZ
OLsISXDHy8qgBG1RdhmKv0WXOFRXmwZ0SZvHzY1W4V2FYYESv2scpI+9VtJRM+ux/x09CnKl4WZm
NKOB2iBlhrcyU+bZyYqbOQvUxqOjUqe+6NrscaJZ93ukIToidNq4IZeMjysRS6rzDeaEDgptWT0/
hcrc7moln9/13SRdyCnXFw8oNco3iEXhVkmavBY/nTSrTUo5kJ9KC6ts3mE0e5Gr8py6atzfPJ3P
YyFHt9hXGmCOVpcuyilxHTWp8iTjmiIzWKnhptgreOFVjZymm9asskM0htHRbJ3gB15itep2QMK/
dFag6Ju3f88vpr60vajsEQ7xuKx+TlPXgrdmYuq5MLe0OoZtoLTlvp6s+ULL9vz+46ByqZssowMg
kAzmuT/14rII7SAWKirin3kyU+SXG8nrYjvxpikSnh4EsWeZWC4JyqvvqIxlp9+Z6TL8MjDUaZ1H
mQrr6sqfp7prFCXTPgOAyF10OKAW0SNGUtUIL1zBy7X3zxX1PBSoeSIIHAsw+1zjEO0BtbgYZOTn
ClfzhyGZcZDrq0s61wQCr0ZZtizP15Jj6KvnEm1WFSew0vxcVCEUEMusb1U4IHjERRMi+Lr08e0P
iMPRekTW7VlQjAgEdOqaUI82fpohkad97aM4ecoUFEh3kgEq3Y3aus/focBF0SyQzM528QoVyYY2
XK56uEqXDoZvoVbtMrPCAbtQrKze9oNVPKmVJGlub6PMtSkMmO1XndrOvF1xkD+NNE8Tfyjjqoe9
NWGkkdYThox2XotbHQL81dDoPN5C4cbcEUfF32dRBR0e5qKKrnILqNAunNBhpXXVtl+CKNbE3jZ4
GTaKpWN6M2vD+KEM0rjaRU6IZqNZS8EdrOog2cVVmNjbGTt055j1ln6r0hQD9pAIOgJzbg4xlV1N
GkoUYzrlO7CAvCScyKz+Ktf6osXEb2zv6a2VidfUg1HuBnky5K1DS8jxLcKzD6Ne2ieIC/zDcaem
hYcPN27vAlbavndm0N28sP+Xs/Noblvp0vAfGlQhhy1AUtkKtiWbGxSdkBqNDDTw6+eBvqkZk1KJ
5dncjX3dRKNx+oQ3GOrS8ZIsj2Y/Duy7Ku5UEGZJ4qKaUJnecjf4Ma49liTLe0hrJJsuhVHqLnAy
Z7znKI4iil1DFJeN3abXNM5oZVnTkqcXWWeVDt9Ah5y/b6RCp0Gjt/FG6fXkXNRJFwdhAGeJV2YK
aTwEMlsHfXkTtxcehvYIgVuKSdrCVCKJSt7LvMHRcUq2qecnf7pVbTGkEuLWtRuj3QapngR86K7B
tarj0bSykPQJMLDZo13oFFA1kokIUMR28ry4if9UFGW57FJp+glwLwY9DKjc4Mvi0FYq8ZIWkfRa
Bw/JoC23eRXg8VJNDsPHPvbsl3FhULuxuiDfzPnSlqEuhrwBxopS8Ua0Q7OzmrEVj0YNWSWSbuxh
tpkG+bhZPCERqLSCcrjI3TJ9HpqgecGVL/lZzEFiXTdW3txMyi7ibSG6yt+Ow6T9GpVax+YWZJet
nlXB16U10z+qhMS1jRsmBlGgOovj/CoguuRW+lz3qW3QphkSj7G3WTxono1B+wAGZYfvBAPTAY3s
i8TqlmfX7hEBp8dSETQNBRug1s1sN/QW6N/Z9kD3Vanrdrti7NR4Jfipj1PcmddMd0yoNV6F4qYG
7qKOOpySHpghtsuWuXYcdW7r2jurWpr8i0hxPNqTSvnZr4LMx//UiyS9TwapfXW6zuDO0udiupWm
mee3OpzH/iZzJlB3fjfnIpRzoN8kWitBZilTFbsy8KZxu/QxetGyy6cviSv0fBvgD3RXTrr/Fbxt
8L3WctIXSHTFt6oNOKWF1TDEMpdYe2pyvyJ56XVxn82G0TFCk/5jTlfuNwIQwR8r742XjhGrCh2n
TcyrVlv4HxxVu/llMvki3RQA4J+WQjgihFVjPxr8k2VUJVJtB1nh7mnhm0myhfx1s4UblVRhMNn1
vZO03R22LrJgAxuISokQzS9mrJODfokjvmj6EMyh1Y3ulmg2PlrtgJO0H5eQEeLWfHSgCT+PTTng
v2xV0Di8ZHzSOj/fp/3k8ChpAL0FpA+iMrysNMwEstxg82OsTp3CWPAh9cY7X1s7Z5o2achzjAVb
NaCX2obJaHc/xwm0Vhj4o+6GuLx4P+qC9lpIY06DvtQtQoSYHXV/PG+cNhi2z/GmXDRx17hY2qCe
aKNwKubpITak3YXEDEBUCGbKh3RIGTViZsObwGe6e7SqOYUMaBWZCtlLICRSG5NfsyNyBo6W9ALk
8QYS56RP9IZzLKyHxiGubSZ0Ib8l2OdBZkDS/kIrC3egwNNtEQk6+vMnL2mM4RLosxGHBo7yORuY
mJfORN53G2CwR4pqGvm0ARsRTNeELNPaSA8t5C0q4UJFcZPX9XYUasD4UlXui6uc3gknZp73DUlA
ti2tcqgjrRALk+NMiu9FYdpfHQ+Oc9RpCP7uGmHMqP1nMvjeA8nttgGGewo16QBUaz+5+A3ZiR80
ka00LBAqOJ33DeYoQ9R1KpmiJI+xbM2aBFqkwtF73ODj26tNYsQosaKs3AFSWGoPlCtsK8bRKtXp
GzNGvsYutJbbqTbzrzPupNUWILH2SxgVN3unTWUfuUMJ6GFJpoFzhLZzv7HN3mjZPzeT0Vi5Qxel
S1BWoV7K0olGdxisbVYLHRhM33xXUlvm0Hfm8moa5nYOY2Ay5k6kXu1fWVU5EjSDPO1DXRkcakkL
oA/t2kudnYIuWG/iZBVaV0OLEUGuuUEcuePsPoEfSn6WUlHyxHXa35h5nT3JQmVfVpFQgCpZ3N7S
1KidaB6GNQcDUYHOAKmRCu22a0YUOQpkeE0tjx+H0enuLayMUA5mtPmHZsWio/gVe3uzYHiwHZGW
P4xwE5bdVM7qc+4k41dfjbWGDm87D5vabJJ7L7PdX5I0AlX6BDj2poWo+ViknfuzW+LlT2kl887X
sG7bCrdpaJn3q2GkmfRUcglz1C96OSXGxZA0FF1OF+AX2E1z3W1NsxXTVdJoM2DM0d/PVU4tZuvF
9EVk4FK3PIXDoAXQbBe1OPk92FNt/0zoBsYYjkpqvVlM3Y98mLv7XlZgWLUxE+kWXYH4h2pwaQWf
oho9sj05bqScG0yG0ZH+pXmi/9WX/N2Q+qn4QwY73yQit7d99ShtAYuuamJf7jpKkJdu0tBsNBcv
dy5601MYro4aOHucNbw7p0QwfOuAQwEmRGS6HXzahaG2DAluzT1aL6FVOO6PSlazwRB/8C6Lzo0b
vHjsjrMBvHJfMIb9OqVYRGxKb+6eOqZqTTjGOmLE3JjpHnxJ8T1Hf5cTWbjlgWQp/1mOpkfgqgbF
IKof8gdnTtDPakB9FrsKkLbJ9o/Bi5GDybNKpVIMA+3cBi9lqasy7abbxcyeISxX95VMsucOA2w7
nKp+aXde1XoLs3DL3jdCFmPUJFWAKrM+DU+z9FGvVGSdMaINGlrVRry6VCd8J2loGEqBIWnavo+s
PM/uTCSey7C0jancNgqDKYIaYSozMgb6OGMDahu1rrm2u8act/RiFZ0WVef9llOr+stU083Lcs6H
iJMY3y1o6EF9yuv+s4mf2DqccYiCmT2FeJzIcDGcfD9W48AlbZTK3tTlqFACEK56sflOi8gyG9wV
dEUENvM5v7VEoH+GGWb4m8TN8bysHZH1YaOSWd+4qk+a6xzx8V0MkwZLy16U8T16BuWh1vFlQEZg
tLCLCYRvhvoSswUYYTWKGZ1M6DuUk6kqiR5BJoeL2LDKcWsOXm6RMWg10X8cghd87aoH3w76uwJP
tj6yfYAHYVBoo7lPks5HJrRz3VtpQ80bwMBDc1DmNH3B4bg2V5NYuI6YCcLXtckvQjoQ+eUaVwQp
cZ2zRTgMyIs4h9SXj83aUcGkqboYzIbwoU+L20Wibp0pilOkmHe6Nns/5DyLh36wMkIUV/uVlvkj
kQSOxKO7QH6/1tvR/xrHTp9czXjy1ZthQUL4xpysuJy3SZ3Xcb6pPfQNHpEaLLowqW072WlaRR+n
KKtVLnyq459ZMWhZRGFu3YNTK4DatEPeXZq9192LtjD7K1TGUVxMbJ3WiWwAIkaGPZvLdtbaNIUY
4uI9Y/Zz90BratR3HqCQm7abjW9lVQY/9ZpwgMRxpZfbFu3+Nhx0cpAoASOx4CJeWsbOw5i1Drus
GO9gsnItxF0Gnsl0l+y+CbwCN4pFTjslm5xMvW3reeP6lMPAFCvtvu/1RcEcYBbCTeKPv/x8SkGS
QAWSK7pQGy4hWk4hyBKU4WTdFQw/6TLKsJ5tuTdagJtxotdXDjWcu2vGJn/yk2EBPrFkhMue+uWh
GccFFNA4W1nkBbP3O3ilUAnsSF+o/OJ70pgiDWezbi/tXNqg91qwL4KIRRxOLP1HUCUzkMq2eGr4
1LZAgclzsIN0nzgU/g+38G6XLN3o0GoUpyxEmd//ShUrEL2Z2nG64TIeDqY0BxE6YMXv/VbrhtCN
Uy3bCCzVn01CWnw34+uSZZGN/IcdxukEndXU+1XH3sja27EuM8Aa4/pgyhVdCtFyMO/9OPWqm9lx
RoAC6FV812i3obawenSwDU56nYDeqzcEoOrX0JYEfxieiC1o45Qxs6UNj168SgIMB1JnfEnpY/ww
c2WTPlPDOrAYBuc6y9L5hYMA1bewMsu+GM0K0rJB92iTpjm4mhSoPaGs6OLHMoCN69ZNHW+AdHs3
KHqA9Ir7tnxcMl18piot97o9AT6NXaG9SF3yHfZJ0T5TnKfPONDJvdPYAyJSYnoe495qw5rq+LYW
RV09jPgLJ2ylq7UN3VVzuAcrv3yxx7H8MfPhTCFJgfN9RN2/3wVx6ra8/l5l2GYFSfcjUZ38Ocde
EF8jQBDrN7pmWhNwIBteUBXkxTd+RPtSaqP7OVe1enKSmUDkQem/LSwNARbpzQH409Slae/Fc/VY
wo3nrZSp34IxNjL3KvWy9KKsEsjIbg/TyK8mCx8ve5l/VmP2A7XNPoHUb+U3A71mcgOJydOQE01C
6WcUM3MPJS+cu8X52tYD3dSsSoIdgggedqncI0EUMxiXmzota85pNevIIRdTQo2fWt23jhYNXf4p
qew7N4P8fYF0R9rf2n7i1dsiL+h8TSpQL7lnDdpXs/NLCQS29sSmm5euvElNF8NVhuGOt/WHdnzy
FFISIWikqbsaS2s0X5IlBUxptVkCbtKfpLs1Cjn+yeRo2btcRx14l2r44QLs65Y8qiFVTFdOzFTe
jmmuwkTT0YX1mQQ9JGzapZPIur0K1s8LXU0/WN2kB+9Gy6bBgI7ZymunqgfjUpcV1D1u3rHYpY0r
B2yyVFyTKfm1F1E0c/lZZo7rY2XmTrYzFlv11wkuHPl2alDwJKVRurxOGjso9osmmzbKS3tGANVN
WmC+fqMQFyuNsrkBoh0Xn2lASPs5mx264myIt1zyXrxpJ7T1jceQo7nfcjN96HvMdyOFWIoRKb0c
v9QoD32jPlJtiISQeE4tE6NOPmty/bimxAlyEp9oLOkQbgq8N+8EwKmYf7NrygsvVcLYBAkSqpEg
61szi6r6XKR9/jJyrPJocL2c8QeoBz6FOqu6S7AL1NlxO5FYGcAoG9Da2fxVOgYNeEVb5jEH2yRD
Rr/NiyHsIYliwaG4wVNvrS+tonRuTBHX1sqOdL75EImnaBqd6kspZt3Z0s9HP/u/6LmbTo12xvfB
davfdZCBCcn0zGJs+b9z9Xdmc29amnjM2egw07WEOQDL77gRj5FLM/fLDDFOuNNWzIm/rYRxZpE3
Hc3XRejTMrJfRS5PJleFcGnQ0FH9rgYE/Effii8rB+FEz6zIV4dcnWl+rx3Soz4t65Ehm3Q7VibZ
aQcVllLfo94Yf1+CDuQV+TnFXabf4akgd7CJnlM/m3eaWs4ZMr99UBOCJC13sln20l678n+1wlsA
kpnbF3IfeL28WJ2jbzRyjKgtl3jjFEP/+I9vj7vORAjTA2iAcMEpqtFpDGMAVJDvgyldLlThe5Fe
dM2Z7Vx/9dF2Hq2CfsHxU3mVM82JZdHTKLXqxqy479y0Rwka19AzWKg3x5HxOSeEdEQ3LI7LCY5H
G3uSbi+Re6D9AUmqaO5nRw5fPt62tw8EXxhyEKAPVsE48/iB6P/0sVqE3OurOVBKkUh5mP4YaMNG
H6/03vP8vdLJ56UUykuBLuVe85P+yqJpt7GC+s/Hi7w5dSvmAFGJlZxpMps4eT/NhNJ7Nk5yL6ak
2LWVj0BPYjbf56azPk3+ol19vN6p2AtfFbhGPAN4Tzgb6qfQYBgU2PwsTbefodd/T7RallGLNsNn
mBRiVRerL6VKvsQoVDzoXaJ2WmuhMgRUwn1c3N4NnXhqvim718+Mot55sSuhkh8HZdmEVHn8Yo05
aceaD27vEDUvkLqyw6FztKulPmcD/s6LBRHHlwf4ltLu1Aa1ZWjBdamaPXDtMvIqs4BTY8Vnporv
PQ+c61XqdoVyBOuv+CueCETe68ku+30uApPmT/lrEVoZpUyGz6x0AhphtoUwA6UAVHoQxasa8fFS
ipLNm5Ku2wttjLflUJmX9NblPcWGcak18XTZiCW9w0xyfBZtC3qkn+q7xejM386YJGfiwKkI1/pz
KOtXQACsYCLbCRpA4Q05+HKe9gDv0T+JvZGiJUhz90KQHACep/wxt7HZeJdZwxRi43bIquxyvrMH
zPzsb27cN1AGbOCj8NUDNWwDSv6YmUUwX0kzt1Exd6WBaogYksu6sco7zZPJL2GV2r3vTPWyWZBD
+4rgYOWHeD+ZVTSj+Pc4Ev7vtSKG9/7xZ/XmSK23JOzT9R2AYzyNfXFZVDnqxv73rMyM2ypXxotF
Z2L38Spv7sZ1Y7mFgcmAlCQFP37PSM8MQTx5jMzqNItcepPRQOa461l7k6IH+Y1F+wODsuXMyu8c
Zs6YiVQS38yKHT5e2asaTK9SY9jjmNPsyW6bu9E1yp3dOOeI3O8sBW/EwOACtzysrU+m3+hglX6x
xP1eoP8UajpZcunJl7xp5ZmHejM6BV2wHlEDfQRWPLUSqDV8wAxHLvup9baL5vpb8l61LYzpt5tn
OdpX52TF3jwbMEbQwugEryRi0ozjbcwGyBKVb/X7pKdodITxmaxax+ks7T5/fFTeW4lP0F8fDhTF
K2Lnr+gz+qYmRZOMe3+goRRnxbSDiWlEvumdU4h5G354qjUNRayLIfQb6r030yuMa3/Y23G63OM9
GT8YnaMiUZp4mi1juq0bba01+u+KsvabJobhUstSZ6Nnyn3++MFfE9KjjIdfA0sEAL8BWBQhh+M9
nkVZ61pWj/ucwhKmmudeQt8Zd0xMGRMrw3+K8zlGRqJ1n7yx1reU+c4zDBidfktwkZud/v3jn/Te
u1hxMkiZrNmlfnITaFisMSWwxv0w6NktpDF9mw5Oc01D+9wBO5WoQucB9wOoxKs4EBfDqSg9hlLT
OJkDbtieO6OT3NANBDyISztoIW++hyVCweVD/Hz2A0Qa8YV1govWqQAAiL6cPkF+UUvYmTODBG8U
ILB0r5N/bBThaWDSQ7iml0dx27JRP1yaJM/GpGnPIk/1Lx9v25uYuj7KasFEJFipKycJganGeBGZ
pfbTIuUF+oVwKP1YnrmtTvkerzvGu9GBM62+x6dRQDCZNeZSzntppO1Wazz301IviEdadfmUIloe
NWXvhWnZGJ+8PGsf0Dpjx2bVb+fOT3ZeXw43gNzsS2o+dfnxHqyH9eQwO4gMU42YjHEwZj4+zIbZ
Fj0avPNeGc4QkiGV27RJvjcx31g6TuesT97bctuzMDe2MbdCU+B4uYBRxgojmPfMK5h3xirf1omq
z8Tddx4KeAwNLu4y5BROd7y1+liHCbHsNVdfW65YjFZzZoWVvmh3Zmf8P56K7Ag3QGTwsAd5RUz+
FQvNQQNgElTzfnJ17RpRH2b1qHdsP35V7+wd0jOWz7UM8R1RruO9K+sEUkHSzvtmXng5YtR+lFVl
nkk0Xh0Zj0/ESk+C0gEeg7VOnaGVY05+E+TGPs699npoHIXmXhHT0rUZI5V07S76diivjMYFddDZ
8b5aRZPdzhK3mSMbul1kDDPNsjvLh/yh+RnJfmDcDAXjTjnl8swRfrsvJMHeKp+lo6cJYvB4X9zS
qWWsGca+LhL83ZsSZvpgp2c+47cxllX4lhHqAkWM7/DxKq3mW4OL5N4+l0F8kY96uZlbHB2DfrLO
PNDb4wtojtBkr9cMn+T6U/46Trlu9QHMfGfvO3T4Z882o9Fr3bvAbtQ183hr8/HBepOmcGZZSnf5
YAgFp2zBGaEz4Ex6sOe5jQvEG/FUNDE5Ru5oaQya8tl8UdOV+vbxsu9cpBAgqCZoLXGZoCF0/Jwm
ylBm1fbaHjiWeUlU6LVPdYO24k3F6f6kjUVyV81FPTz6wGRxWnVS51tslk0eLa4W7DubaXgE+ZX+
68c/7e2RWn/Z2qhBGpvS6uRlp5MbVIiUxPsewMpnPu30a+llxZlV3tl3m0t01ZQxaMa/pj1/vecY
z9lYQyF/X0xGsdXR99y4idEwFEzb5lPmZtkF+qTJmQ/8nVU5WrxJrm9giqe4V6OxYhQWGN9QwWhX
CSJ5vwvYvN9z0acXxiAdXHNEcYaw/fZIA4p0V1EXUm6e9mRDu7lZAoGC1qEl+b0KcgWWWbR06Lsq
vcj1+ZyE+DsvMFgFSRFhA+zPizw+Wo2p6WPeKHngjJEicq/dZUD6zsSEt6sEXDBrr8NzMGQ/bV0y
bmzMtnfrg+ssv4IcySm9K89dZqeBh/oethJcawS2AEqcvi+mVmYNjso51LF3R2Byb7x0scLUqZyL
fzv1lgFjhfqBpJ4kOziV7JMWVWVNnnooe7+5gcpkRypJ4jM+pa8+tH9fMOsynD4KPcIcHcqT8OYZ
GqC0gbOwZFMJInMKzOmqNsc8u208zblFRSy/YzaB+9UkYI5uah/oDAT40WlDjQkASPze3C3SsNBc
EYa0gNukwYUKjLy+kEio9uiCA53faJUxPgaLHzy3umaQaJatMCnXdXmOFHF6vl+fiXPN14JY11uA
91hUA7U1WzcZW20S1XYup+a6X+x7sAnnTCJOz93JaqfWe0Ayg1gGrDb0hthYfY8ppxefc1x7c/DW
97ReQ+QcMONPa0lyjd4oba88NHmhRUJYiP0HTbsT0/j744P3diUyzxUfvnKc6MufZDbIcifLgkLH
IRG8u0lzKejQbI0WyAabf17K1imQoRi88kHXrf0r5payARErFA6hujJvRIUA5YK91jXR3T0T3t+U
rSSCcBhgrnCTE/pOw8OUU3WP0i4OskfPvK3tflOB6Qdc3Nf6xrEzjdLHr/UQ19P492ihxmu1OKim
c1qN2NLbxZnE4u25Of5BJw+vJZ1bdB5GrSB7GAcapXaZCJPU7uM9fm8ZFAEwPgZaATl4vYH+2uPW
8Muxra3ikLWJvmmDUn/wran68fEqa3ZwHEZcF3HP1buC5IHa92SVKgOkNvXVQR91hcqkPtzSFVE3
QOKDl760qDGtIN0uc71shzjNz0xX3n7xpMc0AQiUOhqYpzWGZ4PRBRhYHZi9ebeVWXlX+SoXMWR5
BQgC29t/39WjBU+ypdhMG2B/fnXoi6G8cHE4uBj8cTxzRN4kZRxaeqoQDnkm4tmpOpnjYvOSxVV9
SIs6/VZpMZpKSYNwz2wM2xrZ0iuUPBnoc0aHi2QVuczxyatCoCRLtBDz6ag5wfbjd/3OZnsQglB/
5MagZWYev2uUjmWC0FZ7sAF93wrNc579VUvAYhx5N/TJOZWOd9ZbNYnx6lgzU0QYj9crxOBlOWXj
ARTkcq9gCDw0jafCBEu+u9rOzmnRn7CCV6MFmP0oEpPsozJI8XW8oFU3lWcBQz3EHno5u7wsHTPE
tBg4VD/66U+tmPznYNG1X32hRgAJS3OZdh3aWqj4lJ9axUndNNyZVw7psRtm7hTomwaelh4OVeFg
NMNf3rW1RMHRVr73x+0BhJxJLd/58Bn+0BDk64dleTomsNFpEkbfdYdADAYIGL+7qYw43n18GN6u
Qm0KyM4kU2Fk7Jy0bYZsYsSRLv3BKTu1TbRMv0SV6B/FQHgjrIL6NfoL6BfD3Dp+I5mY3N4Gy3dw
lw4zQb8oNmCcrX/9qGEImzBffSZ99soNP16lI9xnmVUsh5JSb6dnS7wFMJud+XzehEqLL5n7joC5
VnkrJ/nvgLwyOVo9DYYD4xut26apDYfFErmxjZO+vcstpV8B0ZvEFp4AEmZeIM5kym8+KH4BCFDY
UWt+xAE//gXlMlPnWPp46FPNvpnHaQb+PAKyKhWAjhXZ/vEZOS5yuHOZD2E1iekoffC1r3W8niGH
oUMwa2EIWb8A8qzq0B0WhTaUY106DmiUNJurc+SsE1OP/yxLzKANC6PwbTcNKEw/1I6x7HtcX55K
r+otiC0jqNxiNVLGjcHLrj0vQRvCttJRv3IhYZPB5cicnflKjnOq15/ieISTdQqJXuprxPnrEjYz
gGUYKfFTFrxW3VEix5/RCMO7cvinwerrUjwrZTxsVsSGTj/IHqCukK0LcwQGzUUF0wUkUBpfAi89
V5ifBMrXtagOOM1Uk3hfnqrFW7FWCtT49H1QZ4kXOctcPFR5DJKWtHzMtpOZtF/GHJzbhlxvVf3u
x2T1mBHNLSpvsb2pQLddgh6Er2IltW7daL1s7qUTxNpDkBTJNbgl7YtmMPTHj970v/h20339+Hge
f5D/eQriCix89PtJEU+Cy5y5rWJswvF0jc6DvtEb97bR9VGjpvlpUZN+C2em+VFacrybc0+eqcHe
ORwrNGTtjxJ9mLcdfx7Z3GkC2c5lPxput+k04G0ZyRLMj7b693PId8h8iMYlr+00tx+V7Hutb/S9
ncHWHnxtuQpiAdasgxny8a6uH/X/ZYT/2dXX7x1cz0omO9lVS5izJVHT2ZfASjc4ANW/u7gwo073
W4ldW3HbN1pwnSLk+E/tjf9ZGR4xqrLYofC8x/tZ1bk3VhBK9ko07c+cmwNVVNteu6Dp1SK6/NxE
/r0XSFfDWssKGtxvRheVTB2xaHxy8Cs3UJT8a2QO/U3qGO2Zr/s4dK/PttJ2udR9pBoY+5yeldFA
3C9rrL1dElKjws7ynRU0zTdI59CmslSmLx+/xxMxg/8siXIGjRUy/FWk/3g74Zj28Zgt+t7P29Hb
jb6NZRlcq/RpCrppL1UNqhqB1eJxtK36lpgrbz2kkKOGf/HMTfL2UJlcV4gNMiyihDu9ocFyjuR7
a98XCEdGLyInMVtmyJUmcoeQMHPxJWsVwE5Zmz8/3ojjTOd1H9Z2GXfnqpLxBvC0aNWSuL1l7XHa
GRGIicVGD8Ajf7zK27MEUoeBHo1IPlNkbo53G/GNJYXaGOxNDe9nXQXmBh/EQ4KK55mj9HYlgDec
WaI36TxTxOOVTNVNGGv0+YEpr7ExcrvcOa02bHwt68/VMW/3jpR3dUoBKGKvrNrjtVKm8s0Q9MWh
TgL5vVCM1IBqmtskAWrcjkl1Z8B520LhtZ+1ybUJ+70exaUEVAqtJfIGgMeZ1pzLhN7ZA0ynfBS1
YXGjKrz++V/38qI1tY8pjThMPsYqQZcNUTV3yYWZMRX9+MW+twVMEJABXP2tiDfHSwFsVqnjJOVB
dqq80BdZbavUNq4+XuVtqoVZUYAGICJlgQXk6XiVPu4QN5BdfRiVsG5bejzMdfUJPo6DmdeivO/A
HPrNx4u+82hYhgK25v60kSQ5ye+Q5RMK1k9N3oz+e2/b8mqW+b/nUKte0yphwPfPf08ezUsxkVNz
3lADiBhJSHSSdU0zdxIrgjMJ8uug9fjycqi2cdFYLRoQQzhZywXINbS4Mh6QAkogWQW9+9NPtPTG
igt1z0lvGLa7DqqeueEgoCBA4mShP3ueG01+6l5SBrsFRA+BfC4tOgwfRb3ANyX7hZ2D4qsRTtbS
fTFV2hY7PXeNayfTsct1tSmrIRd7nRUOCssI8lGl/5EQLPxQKeF8VbQc6rAh9sASW+uhsEfk+KUH
ePytissBN0CH3wgcYohawwu+ALEdfw0DyqYwyXLMkAKTscMV4FDtx6KXeDiWdW3vdH1Mmoh2wghH
GfWrn22l85gZGKAyBGM+LTiy9uZN58FXZ2oQ57+8sTEh5EhLPUyTpHdWxW2lNn5nQMlEFnWRWIK1
jnbTw0rSo7Iq9BSikJ7EmxwusxaZRW9iD5mLJwzg1J/KgVrN7CWGXK+wOzw4i494Qdvr/g9pocgc
AXav7lCzVUZY9kVJT9zrc7kZRQ7jVS5WCaVPLQ4q0FAj4NyBCum3pb8qfED4859H1ZbnupjvpMEc
eo/AxqCWnt5pAieUOXIsZHtwYdylYQ3S4qaw5t9ZmdQPdbCSmjNNXWY4ZYa+2Wn8FLv+0tq4haCB
kW4aoy928+BUVzbx/2rpUn/bSXoOiOGrawpAyJm1MK9QXrDPXALvfLq0k3VzFWMy3hquprAOlZnh
DimntqYgawF9u5Wx/ThAvBNmKeGBWyNxBbjhVLViFM3kzqoTh2aA5joHU7CZlxFmQDI7/4+luEFx
Y0Hci0n0SfKX2NYEP90ioqMveFm6ibsxRB9coUA0n2mwvBNrX7VWHTZPX+PfcayNLeiCI8rMBy01
4bYy2uD2wIj1ZtSWJg3bPg6e+lrNT/++ma/V1qpdR0V5uqzIkSPyYnkYnNbc4PdUMeOIrWjJ/PRM
MvI226ShS7rJ8WASDYrj+AkNS+aBcgN5wGhPQJeGWpWmaXE52YMWWlOb7z5+tHdKdtT+DNqdgDcA
Bp+KlWr1ICZbCNrITPi2TUM3vMixZO7MkaYZpgQvmsDyqyUpuLZtK9vaTKHPXNRvykHaBTiAcUwR
LVyNo44f2hpmFdPH4rXmsJZ6Jlp3ltPHn0rNyO4RM4x3JT8Re+kZC/fZ+jfTPtJMynZ2gPKMA8ww
+iQlsb08QT+kNOikG903DvFvw7arHTye/KoGznUZTF115j2/fWTuOrS8GDeSX9PNO35kucgg5x40
D0m3VNcNxOImrPUSVSlZdQ+FmGDSd0N55zVtt/WX7hzS9U0U4pnJHdh4Vl/RWcfrT65IoRNY5sGO
V+VRx1a3+eKcy0Jfkd5/3+rkuK+qxYwnVj7B6ZczreryuBU4BzqxnREmchW3hx4b3FR1IoZVN0MT
GxuI3De7g+CGQEiCjIpOeV5FaVX0n1JU8r/3gYZ4QVW2MJVKa65M2ESjg6HYNOlPqI74N0NlDXej
jONtD82ki0wB/bRiWroyieI/OG5VP2O50L1GMT3fGJw2K+qaOU83CPUYl1CyazcEzAcdJrHG5btm
TmYKtzyG962adPlpoVcDXFaYSxO5iIF99eMWkkRsBuIS5Sr/ypjHTr8w0GkeI8mFjNVBF8xjqMeV
4YQO9KcGvBCs821vp86tlSXjarbV1vdVVZp22Eqpf9IGh1+vcmVdJ45d/lRFZqNAxsGNSpnCcsXT
vcGewzfHfQf/7CLw8LC9iBX26OdCwxprjl8ePCHCLNZWaw1x6p2iEujFjVL2YWnjeEbQaCwx56hs
l0TMcK/IRAAvGlOVPcRdEYxX0EahmTYaSV7Ut2mZbebEzB5R3faea8w723BSnv00Y6byyWBPhmuJ
EuiZDwuE8enPtuGv0PhzbGo5Zi3rn/9VYSAZYExFDe3VglMN3XeAmdrKog3wZfXzTS5pj8CAXaUN
TOu/2TuP5cixLNv+SlnNkQYtnllPALgi3Z0yGCQnMAYF5IXWX/8WKl91kU520OKNe5RWmUVeQl1x
zt5rVw5R2oEi30YzkS96Mma2S0OtCHzTCgN9k7Vls2/Dpv2VRQlJ1Z1k1GdjrsKIULSuNtyYcIzz
VhrbGeCvHFubvuuBmGSBnTzjBjdnF877XBE+iquwbwf1l5lhp3VrYBsBIRLWGKzHbEgRwAw9vm+I
NuDYCjXHDOYAIjLW8zwnsadkTfkM1Ueq/bSQxK059OO0QQKtk2/rBERKW1JJLAGvW+rcQOnKJ0o+
NgCuIGqzG9hio+HF9VBccOQKDwki8M5VmmJ+cIJxOlftWATktTXhoUtbSCXOJGEQket0vrLiLpX8
MC2lbTeYxbgCwpIcQrkbgyVxICeG3AYs4itp59ybRafcxC0Q/lXcTvavLCzmg8CQqK7BZUmN21Nj
f8prXb4Y4YA/UJ8EL9DLBjNeOvXWq552GN+YgIOrPCUZD+1XkTrnbVaEj0UDqMlN1BkCEAgO9tiE
1wM40erENfW2vjYKUTqe3NQFer2sM56JqagCbn5hlCvMpRKQohhIdkViiHwQLfwEP3HUMdmUjnBm
f6hy0huyQAzS3QSrufEjWQkrP6nacTpk1YzXfUaJ8TSWRTkdHSOVkivMyUHyaJaBIaEeq7oBxyyJ
z821JgeZDdMgCYtk28392Ecuvg0zOwyRjCoCZaZkbi3axJJX1GHxI8H01xCjJ6W6n4SpTNZISVXC
LUTWbWjYw9rgPEByDy7j8tUy2/an3c/8iGJE04BcRG1uAw0OklkS5LKeg6DZC0mKZPy5CcH1I03U
Mw5zCvGTZP2AOZx6dhiiUp3kOAWjDtO7bJRhU7RpBbGqS7rtoDVl6w1pXfYr0pEi4cmdNKXnwpaz
V8oM5n7SEyPBKaYaAG4GxTxQRaufda3RK4+GgHkOXi3BZTgG0AXHEt4IUCAQW6hT4hGwjyxCj3wj
e9wsqk/+DYKOaAWMWJt3dO1y+azTk0laUaZR91YzRrovpAp6q96h/9xBRaquw7GX8l3eijLd9ya5
wRf1oFmo/ylo7JSuKc5wruZV7CXSnD1HUWAd7cA2udnaIJXYX7SwdhXS/A5cpzavpSlnvgp6szpC
zJTeurZEkz3FkgapaRQB3IUsCQ4kgBBMPxZKGG6RETtbJWKP5PHSZ40nt1qh+qk2dGQND2OcH/XS
zEiiVoJGrJWih4pAFxLKQEIKqbWroqjTtsjSQJEFcojxdh74hlD4NyAXCv5wtyD45dmC4IA2UaXz
t1Z50PcOlmJyw8OsB/umxuF1L7eicisKpA+0lQNjpUjkl63SKAh2LXARAgIDK3vulQp5vhpFs+wL
cixLHrOar1SHv8MvnTA+N2L+PmhnypLmZFXRs9bEBlmmnB8rFNuleRWm8MzOoGMW5zQT4AbUNjky
MKWcwWC1lCagn/psLROlmv2wAs7cbgOq6nZmmX2rurRuXbiCIeJrmDjw5YMpfgwaG8IZDmKnxOtO
CODG7pTw5zjXyArU3m5M5qdWUT0tyDj/51mrHzoZeqVb13Os+xWlinIBg0UGB3LNlNdmN9EDa4Gg
xi60K04PARSukIOqOt8i8CHcpgqq9m7Si/LNbnLtkbkcZlWhhfrPNJmqX2XVsj0zpTjhzmpWVGym
urSeeLhz6ZWtNbLoFVF6K5WxQnBmLDoVNFzcv+hZapGFykWyi28VZaXFNShUPY4I8TGiGFg9hYKs
d1lalNjP+4ESqwJmwZuTrJBXLT7CybU6J4OLKugw+/Nga5si5EzmVbUc/FALs8npnUjJD9zfxo/J
bKuCGkUTq6sWZNEDVbeQCLLRSS9IS+dGkFGi7GuNMGrIbepNkufmkxUQyuYCGOn2pNe0oacUUvyL
iUMXXuPAGnA1jQrCxgpm/SiJAQJCME3AnthJUlxp7RKkIRpnMp5iqEIUNoLC2poTbQlfD+SENU+T
Iwmaltna7kB42TrNSk7pecEk606lkB/0OHPuaAmLCPdV1RlswBJr22qRwepQKuobqWNm5tVyGj8X
8dgKOANJdq63JAPBSSpkyCdjMag+AKvxoW76aGAfXVTJushhhAOJgD8F4GKJEcrTWLtiawdQrHTM
8H6W4qw7S+mGQ54oqlB1p9rJdLeciZRfMdMQAsYWhw+ryWeIZLIWdY9VLonnKiYHbgsaTN4kUwzS
EbP6dKb1gtxteIOYdVWRtXeGHraPJfQS4vaUqNp2eqeHLD+WeqvndnmNNKq8zEWE0JbXlx1hxrF7
nQdqIbvY+tML05aezUprc7oQghl1GKUuQfoT9zztZLSV1ag4EsStQnHGHZVosqNyYLvn7EwIUDPj
Pn4B1ycgcFE2DTdBp+bEyCWlrv1g9iZSLq5mFRIFbQQOn62WX1rUrDVgA9Osb5qJXBAWmW5gujBj
7TVP20y9yEItOMStPNAY0EcgeQ2Wsh/M6qwyY5PoQAXbVLmebEGauwSR6QeVD9k6j207J7sLbknm
0mcM7JucqXbwQJMM08PAvp/ouXGyuk3XwApaU8xtiEuO6AluxllnyR8mKBsD6Mp2w4aDr6mAaEK8
UzLLwaNOBWrepZFSFr9y2YTAJ8/V3K07OzSfaltKJtcc5+ha0ysVetHQGNm24wT4k84rwOERhbt0
ZoIZvYsyx6La5pDPI0dTTyyVPRaPTqxkIM7AlQ0rABcqDprC5iciDkIe/aJEXI3KFA3HLKhL443n
18kPaYCKCcRmLMtnFdNMuGqdWs32EZMG0OZW1a5FVQ9iKxmJqM+0bIzC9VCmrXlXwm3dAy83b2NF
77Q1zX/lDSDEVPumCNvUb3kVG18M+IvWTad1qT9mhV7SROqqGYeaRiQarViVjDK2Gj2z8iMglrLz
ZSpSsY+Dj8A6tSt0imqOVD30yqyOqB3lfjyoSjZbl5Pep+OmmNV69K3YHkLP5gMmWDggaYyJS506
TyPe75VAJEvy0I4Vj0Ihg2c3iZpNRG0i3XTp9WhYFHQhnrXWnFgrpipN1/qUpeEeIkd8SHKqmb4S
cJKDDgCNaW311FW9oCvwDVHMlC8R6g7s1G2ruevbaKh2HGNA+XDF4qUsZetYTr0krSWs+ZPb1C1Z
UX2uxKpnMBFdGkbJ/A3GrrdWTdiamjuldfPKSVm+hdzTPjFFS8W6IFNs7eiDCNEWmeqOIFoSMvus
135KAfmI3HIOE+s67uR9wmGVGWOKCOGz+yUmjt/YXI1yUnHmEJVUbgDd1EezrsivHRVObL5GxEFD
slgqB+clwYZ7gT4DSsEQZi3+/llVV0qSiUMmUOC7cmWqv8aoYvXuLQBFXtBXyipsJFTsBYjutR7O
su62XR/nD+zAkpU9NoWHjQzocGlg4ICWBPTLc8KKNU2dJtbcpJ5Dj+h3OPCRmjZ+WImiRinhaJXX
Q1XjWGGmITFnk5hj0IzAITYY3IZ6IzeqvLEyWD/7smDSSeNaIVmOaL5L4XSV4el1mAi3WzqcnHZk
svuypkseR0Me72WFbAeYriP63aJunNovCA4cgbJJRuAZvUVKuUo7YN+Z/A+3iOko8VHpw3PaqPqb
Y8/O9WQMSrLLJBM4nhQlCac5EdzLVTdfiETSY3doZeOpB0qpw3qV7GLNdDsiyEyE0h7LOjDqo1qO
87MRVEV9Vk8DrO+gXwjNAHM5j7PgvA1abfarfnJK2WvFQvQjVU6/yfIx0bgqJNyroZkmUOfGRHic
CgvY2dsQtma/76ph8IdhEMeswx2LB35g4VOQH43EWyZFvDWtPLqX2LD/soJwbj0wnzIOdsBWfPWa
RJMwUUX0Ch1XaLftSPsAn1EzHFDNTv02WHLsNpRCx7cK1hsb03w0fkFDc0q/ADtt+KUZOmDQF8ZW
4mZIXW8JiWRtLUqaU8xaZBxwbzlxcrFx/VQkqR1xXFHjnPZDOr44EMjhdyVA/Fed1OkXHBitiQMy
tQnWHd26xQFv42VQ1RDEENXRlrg8TrYsIRW4VxiDyREiqCXtwB0IqIvAKZWzWhETHFqtp+CuSVH3
Ix4WZqNuCgsbcpCKtZbQc156MnRZ8P/huwqNuPYMHWDOVlL6XFupA61anMsCaCNEvfiyKevlHtSG
cjeOMb0TFsTuaYyG6Uj/eLiIEzEFOx0uQcWGq5SOEE/CydO1on/A+dPTbBnH4iCnExmQCGsqhCmj
pj33UdwEZ6SUobycrMbcVsKqXucAtupKxbYpud2sR8J3BlHcgl6szyONwpRbmFDC3KzK6huAvR2O
2LadKGVKjtxsMyNpjAtgHxasz6EQnMXRE2x7dWTjSzdXP8d4Bgc10EDte6KeoDjqnZwcplnRn8ba
skg+SRWWTsBUke6pEadI1xqNZnA7s28f5rmAQ1BYluAoGcX2+Qg0JDhXNZ26R8eOSnbHyGxul6iI
HzOE9r2jlUO0agpiBXwjsayLINLNYxKX84topFb3+F3VW5Sl5stQsW12He7XIyjDBv5tbKlP2EhT
lSGjMXGDItPuKeOFN2kP94nTeaz2bs/Gn5y/yikvK8iyuLkKicmlRJFuMfWA9F61sj7Kt4LPSYdr
DIGSgkYXMI+ULMjsB5p8byJpBmNIJECz0cy6va/HJH77pi6+1Jw/FL/QXajUJtH+o2uha/uxilSm
zHTkduYvzEhuF74JYa9hvs72bV5wjM2Zj/NdkfxK42sFVt03o5+WZ9HvfBj9pIal5KUjW6QAv3CI
OrDvLJ+LG/3Q3ptXTI+l4sXdprT8dvP7YU+L0qejnjQfcs0uQ11i1EzDZTMbz7AwzySJANIauq6x
Mifd65r+mwb6pzLjybUuf9W7el1qQsoK2oFrhehmWdzfOyA6Gbe9hQkbfJcJvTy4//nBUiH8OBxA
VVlOAy7SHFWfbGePkFDJSoEvRt80xn5/YbSoP440SN0QqH2fv5CmekELgZHIArN7DjUwtdq16tz+
/vn9/q3h5f04IMHNGnsO3tkypQfO3czjy9+PcNpW/PiGfFIDGXlJeOPU5C/U1dzFvyY9D+M3Y3yq
3y7vA2ocpLIIV1AHfrwKmvEGTT4lf8l3zUb3rY20+7OEDZgXJ0Oc3KhxbozWHtX8BR35qhYvS37y
72/UiY/g8xAnDR4shAocJa6Ccy+rLHlWjZvdVX69ms+cq/By9qL/n6/33X1b3o5335GBW7aB8Z+/
RHa30eNN1VFz3OhFvsnCbS79xLX1zUV++b69G/GkcabWExHWKSOa2IiCeh023zV8v/xY341wMgtT
O2Y/QOXyRZbktS7pOxMKdBCcpc03+pNPfdDTV+Jkxg1w/cZWN+UvuCl2KEK9yarZ0WR+Vx8Adnuy
0qyT/LVWvgVGfTlNoNCCObMoiI2T951C/VzSDM5frBuEHGfiLj4rSHVw041+Q0Em9ZMD8PubaT+5
38UmfTnhvxv65DugKTOZsWrnL73z1I0/OP+FQ+3b2oscHiUidXXt8fefxZfzx7sBT74KhM25NtVW
/iL44pz2DlO/J4MX//0oXz/Md8OcfApkvkHzBF/GFKKsry8vwW77II2+GebL1//dKCevPx6NSOso
lb0IiwQJdrTxd0mi370aJ6+/OukSEnpuVwkzt11RGFIWPoU3kqb1nb/qy2n33dWcfAASAdtKqTBW
YXvW2ni0HkEmi29umfJpFFIJaQbznivE5RrmyZOp5iLU1XlUXlRzHC4RfQGq7c0QQ3sy+1O0aGur
NjzQjNSIWcozj315+ishGcDvRh3NetKI0RWOqft1IfWegj4OZWhpf/eHLm/ip23CIsJYiFOLm+Hj
bGpVNH7FstLZyRbwuVG45lPzEP5wrqih7qLiSHDLd4vGp5tzshNSP44pEtHGisaGQdgJO/rHObiY
7DekYrTMv4sUO+HU/b8F6t0G9+RTRLINV0iwDxJP8TE+S6/snXmJzM2iALEnIywEMP0qvplmv/z+
3w168vgDpW8M1BRsiaab2flZlh7ssd9//F/Oae+GOPkqp6JJBC1XFiVEaK6kXEko4KT2Mq37B52i
et49OdHz78dUP70tDtAwQ1/0K4gpMN1/fHKa2pULWzL4hb4YjQyFiDH1LKLQIo/mRxz7baXxJJcC
k1t2CYAUHCuk6vRaY10po6OBPDbm/NyZgvlXio8EFc6gDS0xz2pbnqEJsgjzsR2aLJ0Uha5YBCtu
r842TnENhnSgYor810X9b8zlP/FivXu+/lP79I/XvKWVdnwSr//1z8u4fcabm/+D7uJT/tJ8zLrk
R/+ddanqhK2iUOeIzLkZ7e+/sy4lhPJ/QRTBOo7QT2e640X/77BL7S8eLvMfiE0VwswiqW+Kro3+
65+SavwF4kvhwLk4DVBx/EnW5TJF/WcKM2AzWIiZMGToBtpd5ZRESehwVfZdPh+NsZCgFna088OQ
fJA49UMJkO67m3T59y9+n2R54vdexkO9hVOCui7EBlxKHz+CWhdjrDiRepRyErHkSCftPi4iyosQ
nwb1UVYyaqpBm2yk4FKIeymsqKFV6vT3i/s8/p/wtfjiD/kXRenDhcP5xBtFTQ1tl0Vl9uMfUswC
/mJTFMdSi+iCUqoI8hgksRij86p5akQebLSY1lChR9a2ro23sBluckgoPhh144j24qornHwjtOHW
KpoYvrauXKt6sG0BR69DNDh+VUNk7hE++m3YIyF9UM0SDnY8FN/MmQRKnz5ILPvYyBFIo8JB6nNy
ZC0NmlSEYqgHSndh5KFp7cjdeTZQmsfNWlfPOnmrZ2d6ugvbdd1us+YqpkF86ZS7pHMtwFmSZ74W
Z+Tt1vUGqXpjr2Z1VUcusxTXS/ndbQ7FYSr2Sby2cw6nLprZfAH4+8Yq3JmVj6Yn1K+F41Jmwg5t
5mv1xUjdVFojApqPQwIEbRv9VB5Bz08WEVtnynSA3ENpvsg8uGj5nQkmSSuec+XMRK5t7ZZ6b+6D
O+48q6Sc6Du976CgEhi7N1q9FpHfdXgGfWvwR2OdgaOMCaXwAJAzo5bX3SVRCCYn3avyh/WgPTig
9KmB0V1DeUUczVo0PzkIE4KFnIfuvbTv1+bmV7iiQylZrvKzuJJ+OnQRUIyY61GsAwni2DPcsZ4y
VnSYNa99RgVQEZWJ5OCcEJjHSt4aDsIadzLcVNACdg3FVQ/JwdoZvnWDgQTdc/DaWGsb8jr94/Pw
F0/NuGm4qmQ7WV7FVH9LSOgm2Ogb4C/00Q/xzxkkO5kq1Y4wIediuFsHB2ffnQfHyXKN2+K8XWf7
8d6he3LIcw+AO+bR8NdMVJc3ndVrYxdc06qk8JZG3lge2B2O40a77CUEWq5Dh8hNL5wHqsX7+UH8
yg+2sRGln4xeuA48dTO8JYEbXGX7wXP2zi5ayX7Tu6FXPk47ez3ehV7tkXhDsKlFS81Fa5tBckcB
gDTFK9+SNwdv6RuSo0Te9bZnnJFysi7OB7r14Eou4ZkUPjf0Id/QG9tVrU87rlsrXvqS7or7Kdk4
1/Z+3jiHfgUe57U/ZkfnCpWUNHnZcX7is4V+rrkE4hkQ9S+VVX6VX+mp53Q+KqU4JfoOdaxnyjQ6
/p7W/ncZ/Ccr0LsZ/vMy+FR2T/84kvm8Iejk9enDMrj86N/LIPSfv3T6hgqkLrwNYO3+vQoquvwX
YuZlGTRRDwPm/M8iKJMFbRiLb4a1EJ85q9R/VkFF+WvRG4L0XZBmMpDSP1kGlz3lf1YD28KUg2yb
WhW/kDPZKcyK8ANsLHBp9w0eXsIetFZ6yxVd3b67OV+sOh/3nf8axkBCTKoq2wGTFffjoiOCuZDQ
6Nl7qS2zH5rMeUav2+IIcyD/GeKn/UmqiLqDvir/rAir+yNbwTI8pQMH6yWEJBWaFpuK99UfElrq
xsiN8JDLhMYqqS18MQ7Xv7/Gz7fSYYXH6sR2ArPTKRQgki1keEoYHaBkBh7aHgK4aDR+s5H4uNz9
fSlE10OCAHnKP5e/4l0hi6CuMHCmODrIqKZciR4rkZozmhpbyP6fXxC6dnkxE1jQak9W1rSreK3J
cjkQKtQ9OzTw10CSUN7/+TCAUjj0okuF13zycFrQwRNpQtFh7EW7wl4nEyGXtt9IX098o/+6cQug
GtQuRFqE9CenkLhvCnpjcnSA2MYaQKgh+iU5Y8+lvg7NCN6zgcGrdZ29HuCX+P04F5Q/TefP30X8
zgvYDmjtYiv4+AB7NriBhCnrEDXgTCNbGAQNWdk3taSP29u/r5ZdNxfKTMIpZ/nv714TepKcsjQ1
OlSp/DJAKHMds7wyCG8kUWc0//xNgbLDe8JUxQ7tlKhGA1epY8dkrUa2w1KuNS74jeqbresXrz6O
OxkjNa8+X/LJnQN90VPhrJODNo8BRK+MfaaYXgcZweEfvpI62B4oAgi8lyTkU3+oSGslQxQjDi1u
PpT0vDw0lBvlmxnj00PSeREoPWPSNvjKTvPfg9YWBC+UzBgzenAzFOmLGZZI/jphX1Hd/c4D/2mG
YjwbYxUPCBCDfjrepGjNUDdRfCAQOPWjhIhZSbPF6k9vHq4qOAxgSGEy42T9+OpVSKAqG13cYVQN
ZUecaU9LPdW+GeXz97xws3jfUGuzSBrmyexULI6K2goEpgU9d+tRl9EDVONLnBfOOmpD9QJP15Vm
V81b2dfFBd2mHLVo8Z0T4PNNNXCKWOriBF9mr5PpKzayqVDwuR/0SJ9AK0svgRSPf/qBUWMDjwiR
AWAhF3yyfmaNWnRVzAfmoBleBXmNfcDi4PGnT+7jKCeXQoJZ0GTaFB1aNSWwU9WBGg0E6fx+lE+f
MUvK8nGx7+DoRkXo4/vhTFBNZKUQByGpOgl1A8DfSOpWNL3sb7plXw9FN5hzIXum08qTXNiDXViy
OExCMW80qCqBq1ZDe5cuzslv1rFl+vmwldJZxZgBdWWpX9inTqm5bsijssriAEjwcsR8sKtGXSVf
a/IUufeyChKpnQ/fQbk+v38Ma3AfMQczi5wWMkgGGfs2RJthKyEuOBEHLlrE9I8fGqOQcABiiwmR
1/3jQ7OjPClRzxYHVHJ26fUqcWbnFdprekFtG4e7378jX9xLoMl8wvj0KVWcGuGJE5wbatvlAd+x
YpOSTEQTaaYdChF7to+hNdsvk9SZh7GExPXNg/w8LbMZYc8ta5jWVZbpj9ca1pZeaKNVHYoWu51P
ALUVukBskocoyrRHIrHJlfj99X56Udn56FAWWNYWhDClrQ/LtZqSQFiFojmEiFRc+Nf0QJ0E+Wqg
GN/gXT69LwzFBoTzB9oN1tOTqyPSILHMsmgPhiqrb/oQK8dSbqgA/PEVsb9hylrSjAjlOFkFUJ8i
xsmz/jB3Sn8Odl6sRdeEuxBo3P3vh/r0vNh5cDphS8c3vqQZfbx5hZPWOvLw7lDbaDwzHtLZQJqn
N9tSu9WV1v5mB/fFw6LaxemLDasCA265w+/2ViFoASNymu4gqVwQ4SGtny9ZXGTSWdvfX9qn72C5
NOAMVLaQGHN8+TgUr149ymnXHdgNKU/E7uE3CHuxH0k5O+ZzTRZu4RAxbSEBO/x+aHh2/PIPE9oy
OHBPvj91WcdP3hSjlPQMxqF6UfXYna5Ga5T0VWMPhn0FNgMh7XI6xW1Yzcq8J2td1c9EjQAIExIu
c7FOqlL0HnFtzbAiWVc2WwRomV3gvA+o8x/R4bIT1fRBlnYge2rNN+okwuaohShmja4P7iQzl9gf
T5qebdMyKFUfm1TRbISCsdkNqrJqaH3Fyujr8oCbyHGKxHisk1lMXhmI+WeWq3F6CWSC05gal415
ngdNTKssHIksvFHiDg2gjKvFWIO375InIjOHdq311DOJuSaF+yJNjObNaGqlX0JRpWhPrEup79Tc
IZWry8Ky8kmeFyQiVwSYbzWUkLSl9a65D8VsWT5eIDvc2zacc+pOmqA+2GgUh6IMucseoXS5l+Ux
u2tbq9ZWCUeD+NacjHinkMaqPY0aJoEjMchlfBEh5J5WcT7bjw37+Z8SIb7ZZnbSNlo35lCEmzkd
gu5nllaptMcomVi70cY+DHJ2gk9+lQyKUVGWAkd7MRNoOawJRbKe0L0RFhuJ3KbilGMJ8IOxs+dt
ZZVIWaqMjEOfDEtcoz0xv+2u15NYuHk9JPY6UKXxRuoXsWopV8l9jc0oIh7WIqm6wdOzFP00svUQ
+MZPZSTTPatkI4+8liP0TiJeEsdp02DnKjFwJK5Ig+ZXMKjmdTuMnMj4fvt4L7d6sYBfdepfLegw
z8YUEntxyxS9CaJgEv5sSqV+kPLeGNbpbOEicJ2GD3MVsUO0LgSSURhaxH9Yv+AjoeeXUqsLEywX
RmWvSmvGm1RITvEL1SbhEugliaJFBtqt9YZ4rKu0jomtp6wnq48j56DodSZvXN1KsWEXmyyQSQXH
xFaS1hCaUbeeR/xPa8tIMnkXqJQM1o2BA8yznZRgcZdTUjqz6UFffka5vjF3aUuErga12O4o2zn4
If2c1hgS8hSxoN/MQzV5TUrW7bmZWSRd9sQpdY/TpFTN2hkGLV7HKbGPK9Rz5XDWoFNvGnfSjDE/
J5eIMmclGYvktccycF43eZYeDKLelZchaOa8JLg+icpDB9UDm0Nj9ziAaNupuxZwYLwxkqCUnsxe
0NotoQD2fqHKRbbpm9hB2Rpm5hXlmwiRLHYsRV5cpKhFTHoexFRkZVFv5i5oy12c8sPulNhxtprr
lpzDssXyd+awGTB9EzoDpWqWqWA1EGx7aYb5QI7lQFXpoqnrNgV6War2fZhlqehd6j11fjcrvRm8
zEqbh/cTkYUDsryM7Ag/l2URdbtyTk1yPiV71JqnMquM9jrla5/2UsmyskktQcGhLbW2DdwkIrSy
9udoKF76Ka1aUkEjmMH52hrjrpZ5FweD6j7GT1kcYYlr86aJNCP7uTQ2U88AXB31jVvVNpGv5+PY
aJts4n7talNMzNgU2YbipiSHWSJatO2Ky0Ekzrwle1LPrnSzNhxPqmJFOuPTAshnZvRQtjUyZ8Mz
68gm3noKhvx5nPN5vJzq3FrQMzX2Ny+R43x4JcK96N/SeFL7ayctwvaYJPrMSZmdjLYpa1TRr0KV
xUSie2nM8+2UzwESXxkIcH9WkVJSP2fFKNeXciHy2Jd5CZJVAw3BORNTR9+IwIXsWmo0LL3ZMGvT
Rkk6IbZKoqg4zdnWGWtMJ2HxJjAzdooXMT0nNj46drKdpw+jtg9CS39W6P86TwHfdbgyG+TpKzPH
2+kWRHfTNUF43WrbhIbW5KeIwvGtlZGhZt5IrBeCcns07/sMKeGeCc8KXDtKotSX1DA9Fs3o1Cs2
kjYquaZ37kQkbOZoyLAvjgOOy7VbaR7PHdEgTR8JW6fjNQ62sWLrIPRtpPSO7LbGjGXWiQD8u60q
R3g4c1l/y1uS/9xBGJXidlpaZKshS+JHVgENXZRjABwtpS46i7Dy4M2qNFoy6mRnYg1HU74ckRg7
HvZjnSvtCkm/hScYPVdiSGcUP0xE+0pxcmZOpPypbw9tJx9bIwc4Y+dx3vjcl0L2J3vUS89qwvKF
jl6AoFl0c+lCMaGGNUoIlC/zUcz1FjZErOTeKFVpuw7AoU+bOpidaF+PEX4KFzG0BuKgRfG9igpL
mL5QFy2XPXI68+Ra01AG9GZNik9bYSd0RTY6OLCTREHZ3lUJcx5JG8ZVhdiYOHSCAq5Lh20ZkzmK
8YuINNIRtqLR6Nddbof1ZV1lCZ9YDF7JT7SB1hUzQVMcHRynfOA1fiJfNyqz2sbKoASbwcK3dmbV
US9dCVTfmSsquaThZJiEnVATRUM4NI6bhGMXrzK2bo9oyWRxVmWwSJDga0n70kVytUdZ3VsVTilY
BRvmFyPx2i5N+yXWPu5aL5gDI9/QT2xNr+gjXO5pz67F6/tCVl3mbFz8TOZ5ucitg2grgaGL1mg1
BywcRBahfW6q1pTPKWMNk+tIlDHWtWUnb1OvJvGO/3t8E+pNe9fU5Vgj+x6X5SeCEpd6Nu5mUnjH
AvVtGhu8NYZeC+k616rKWVnkABs3VRj0+PAbBbGI15i40s/HPCtfjGVvskNRa+XgwaOEosgYlsbg
q3ymw6YqFG06KPIYFutyzpmzAiqt3UYVfcJnkSfYBdHYpMKvBwzSO6eVorvYEjW9o6KwbsBDxLZb
AdMt8JsGzkscK6RON7U68PDagLJwXc7hE0KpKt9ObAPzdZYsXlItbJP6z08XbPQplS4oag165Md9
sZZrJS5D5prBTnlTYum+Spb8pGAK17/fBn+52YdXvATfkYBiLJ2Nd5t9Yu7CXmut7uCUAueGRlJQ
QzQcEYDKd5WkL4fiiI0iAukD2JWPQ0FfHvsJY99hJoeQ3Z8s38uBPJ/FjZ4ff39VJ3IEbh03jqYP
7RgbZQKnwY9jNarZDyGug4NNQmNMiredHGfJTM8wBIcH6AVqvh0XI4ybYjbB5xkK9RXeSn5RkdJx
VbOD+i5c6IuDqc0RDrAynDgKlCd/UimPlUwtA6bpgMtqDgb9TO/j4JvKwlejQBDCIEBLA9nAyfOc
41lq55ZR5j4LXKnqxnVKJXH1+/v7xZGU1gx9Ljp01BJOI01wL7fdpBrDQR2olsRUMTZynWDEU7Lq
vmua5I+PpGzT8eGAF6YhSEn54+McJifChSLP0FCM/8vZefXIbWxb+BcRYA6vnSZITVmSFcYvhG1J
zMUcf/39agycO80mmmidF+FYgKqruGvXDmuvpe8TPhTvglLtGTgrD/duDaMxKQQhbgK56JL3bmoc
UcyZqZ4TtSbzzJtG1yAKoCV1UKrBCfZZMgIJvr3odR4syfSpBUGDB95QX9hG6ORBpWuhdza70Zsg
6LCa+AFuXrhiZ8MNymPTt6L/I0NprjhnkmJy4wdcog/lfaFQjyI0LwcPB4zslwfcRbpaaV2snG23
dp8Hp9Q+TLlCItpoUEElDQnyIWmC2NxY99pcScDpQsDnSoHPWXJjQycVUF0pgvOMlR0haoH1ouDZ
uX2816vA8CSbUlIB1wVcd7k7VQ+m0S7c4Byk7XyaTMh9HBlh3F7lyr/BuAZyi0KX1Mqyl2xaWU+B
RPV659wVGWyatK72hDoVkyyZvnH/rja0WGpRElKbrGcKcHLOztBp50oV7gfKRFuQ1OtVGHfHHGjw
05OiLn95bG5Y5pUpBu9cJgoMFVD8MUnstRse6/rYKPhTicQE6WDrywJvz5i9qWV16JcM7O8n6JDI
Bc1KGRmf85Kvt7/RypZQCaIuSJcIgMHSzp3e0VGQ8CTCPVTrD4KuPfK2nW1uPKtX68jaEh4LmmnA
dxjf5dHNsw7lSKPxgBNQnyrT0P4SRjRvPHPXt/ZylYUZ2FVchR3qvWcD+oTOFCMzibH3iBh58GeS
ZAOvTDJsdCmv1qQh9fYE5d+/CRhme869SMkjv4WLY9cL5ag1PxWnAGsWWPMJjqutybQ1A6EFRWUe
ATpAJvKs36yYjlASyQTCZ/g26yCxHPJnRrv0+HGwpi0079WHoxxJ25/7S2UXKKH8MW8Wm/QhUdJQ
jfw4d5CkhCrSIcoft5TJV04RwIz0EtAZSgq+y2WaaIxdLe4jXyCW4idFWZA8auID0lBoTOvtNO3M
bthSXFg5SQnTIfhi4ITwYLEqhb60LqYu8h0RiKfaEvExiZm+rArm/G5ftKsIQZ4jAFdCBD7aFVc9
HQxNK9s5giapYZxaUdPzBGM/GD6Ejfa1XsQbSMm1D0fYg7i5Dt0cUJ/LE3VC5KmsQo/8MTec76Fr
aS+pZxbH29taXYW2ObyJDBdo7sL61WrsyhECGB9+hKp5VKzSDj5406xG9zoQzk/W4JmEk1qUSyKz
3jZ7ZtDb2K8so3rS0fY+GlNSP9zezppB8DCi8kemgQrq4tDKtokUQPOxD4AofPTAhMCLkYizk0Gn
e3upNYOQSou4D0INGkGX3ydjxJ48bYh9S60/tZlHHigk9NTsXui1f7+92Oq+sDuGCblbZFCXiyVF
5NSuNcW+aDLzgxoO1b9zM9YM6uhb3ZI1iyBuw9/Dl0c4LH/KG4chMpEVRpuRXmhGSBWl7oPmq+I5
Uf/n7T2tLkT6RAsWt0G/5HKhzIxjYcCK4QeBaCk/okH81YBxpz3ev44EbvAYkxC6Euz3dkMZab8p
lCTx4Q/uvjmTPSLdNZfZndKluCEwa8RjXCP+AA94uc5cQW4zdxgERE3dIYw0qGodN/p8725odUsi
dBgB5VdarNK00US5pEp9tx7H91nVq+9zO8020FfX9kZ4ChoJpks0gMDeX+6F9o3q1RRP/CbMkpc5
7quT1RWAkTJoRjYu0tZaMpd4Y3CJm7nQ48yp38f6/BE4IrIejTocqReHG+7h2uRQc6HwDPJDBWGg
LZbq6FcEIXwKfpsbwddMCbQTLTnn3uSOsTBZFSAt5kG8Sn5yuzTMOs4Tv0/jxjlq9uB1n2qAUP3e
S2fX2Ig3VzfFpwIVagFlWPoGNdBCx+oMfN4wUKCmfg3rbLclnSA950Vz0QUjhEPgHkmw0CtR5Zuv
pMv8wupwCwE8d9QmQR1URM9W/1irbvG+c4fkPVPnig/Z4djACZO7wcYTvGIoEGSCh0I8gTjUW3w9
q0mqwpyqxHcamn5UEOcg3ndFUnzTQniOD7cvmvzXrjaMUKLMsnhOlvPnZmjCIKHUiQ8/UXOiKEdR
xYb3xzTT5NlOuvZdKBr9sfaoMN1eeeWDujBVkELyHsv/XV4IiK1iL8ujxE+mjDmCSouP3aBPG1a6
tgoDXMCggL/YV5ANyx1ph1Rt4sfA5b7ZagLrB/8x3pKovX4nYQSmziGPkaR8aTgBlffAGjlHxRjm
z3Zrlp8T2Ej3dkCMWNLB8u73J1AQE/TSCQejai48ZO5MwxyiQuWXDVjNyVX6U9YgFdNSn9xwxvJL
LG0E1Bw5JekeI0OLcEMIJroTM4j9NGy6E3ciBHZ4Lntd/QrVW39I5n6rwLB2CV4/GG+ALYGIl8Yx
0E/MYnj7fKvXzBPDP+LZUUZlVxtOs+Et124A1RPCDRuvyxDS5VJ13JKMjfgxJB+yz3aEfEbVKvnz
0Ar10GtWYu3qoPSem9Tpj7evwOou5WwtW6U67yzSzZHGnomIU+KPmt38ZXhtAti8QWqT9igzVxtX
YdVE0ctm6hH/goe73GgU5dXksobvdlATB6VRHqIZElvRa+Idyk7my+3drZrNm/UWZpOjy5uqtGH8
fICEJHGyn2GnpLt8TJJnWu/5ey3N8o3Ueu1EGdQDeAYDshSdv9yjIbJo8OCn8SGBnt4FSeQOuz7q
xEsQMfa34Ttfh7iWF+PtagvToQtCfz7RE1+rm9I8jGhU74AvBH8kXTI+iEREoCLoS06t28Fq7Rji
GxMHW5HFgreCuJK3Ct4b0l5kH5GpWeSHXhDN3hA7vMTDQHlMwL/6o0oj2htoXtBA7IsQ7R9hA3ug
CV8MH2tLD/7o4jJ8zEsjeRprdT5GtrDKDRe/ZgE6IgM8Yzgqc0nI47rNYAeJCk+t1kXHtEiG5iS0
lH4lddMufRiE8w+PfbmRU64aASTp4KBII9xlMZ1SaBB0HVCezmr8uRDG1zkJ1GOV2cqG71h7XciU
ibIkMhtQ3qW5Va5SB26L7zBGOdsbiORgT716un2R1jwUqTjAk9fQZAmzbQv40JtuSvyCQr2vQgH1
GSr45r0Ozd2n2Wk9BFfM9lFDCGADlbd6kmjy8e1cEnRvcYXNOlXLRmiJn3qpdfQaqFdCvTeepf7c
hq3If2p5lyhg64bNMDbCPIuj5AHrYsLw1J/H+mfuYaptU80/m8rQX6hUTA9R5E4vhVvkP0FtNBuw
stU7ZBD+MHUEBth6nU99E/hlaljxN0Hq1+QED4qCtM0z/OIIzOljWX9Oy7j95uQImO2qQfsx5tbL
JHrzVLqd8RmlbvArkTXMGx507cMzwGB5tk5fCPm1S/NKp6mmk0mIpBYGpZ5a0+ZTUCIjqg9TT2Eh
E3/R5G4+KRCRbRzI6tJ0iHh7Ud+Ek/Jy6cFIe69Qab85RTA4+yhBcWEH2RyQqzpXB3FQgFCPO01N
neIA2aHXbVytNd+BkJhO58gAZ7gMOhQjiEgGmsTX51T7UAEO+8JoSnLWRiU8NGpkPXhRb9xHXvOf
KwX+zdgDBQ95py+37VXICKlWmfgZQpThzipMiM2Bligfeup6T4bQtvhc1q4YU+UszWkTfSxe5XCK
xhSAReLXBnpJ+yFnivmQjXAq7pw4gy7tti9ZO1YTrUFmVajMEnlcbrCfAzV3M48nK6pd1hmqf5o0
BHnoRXF0gvnQ+xWRaX29vepa6AHYXbKEUsW09cULxaBFB/ksD0EHA367m8MM9jwdCNCDnK3rTkan
NV9uL7l2rmSm0ImSFEGRujjXsU2KKWF40O9GQ3xwonCcDmUd9gz2Bmb68TcWQ24LqC8NbNK2y1ON
Q3duJ9GS3Ft19tXq6EaeijHO/oFrCfGI24tdd8l571kMoWeboT20Di9XGz3RVJ7LaTYFeYySpMMe
VtjwCEBo3tsa1PyZqX2M1QZutkSPUBFyKFaHjVPsFJS0fsNx0zHhhQD3SbFhYVGy64D0dJ4CBerS
lyBvWz8tIrpoxDuub6Rj9QFZrcDewe1bvrdcSpYbv+B66EYeCL4KMDAvFT788kDQrKorC8Ynv04b
c+9pjTq+n3trQgMgnj+g4qDEe4Bzf7Raa75XYkeD6UCTNMwDfLi3P86a3wSRQdWalIyOorwJb96R
PkyiCl761E/MyD3Rh4BMwZzD6l1XutOp6yLvX3PMs3NZFPaWXcjvvnxC5UApbA46WtDLOLCpuynM
UHXwRU43fIfXMr+3UAl/V1orqff21EC+2HeRu5uHskXwQlQjhO8VQ7gbEcualyGboorB8ACGurCJ
ZMizNJ271Ne6CYByXFMN36PxAiJqnqhPnto0DH4pSqbOG7Hf2sqMISO0zbN5XQZt2ZdQ8Gc+TLwa
ZAilUKNjBxXmJwhdVfSmwE/Cn9BOW73dNX/DMKps0Ei5qaVyoTl6xWQOCi+HVWTvtbEa9qYqqk+9
HjsbecfaHhn/w8SkAhR6PZc2hkAJfOMQQPhMxxqnYIRcnKKW/QTOQHnX5NHXRPTqxrmub+//11yE
Z43lAmwuReqrVMbeDVP4CWibeBcUZf50+watvRVULemwOXQcmNu83F0BSLlSAb/5QVGhXz/o6TQ/
VKhjI26hC0QHhk6pN6Kd1TWlRDMFHAAkSwcSeAYTLVOZ+oMAHbYz2xnpLm44wzap4R2L3tl69tf8
BAGlDK5cLGZZo0XToKtSQ0/9MbbUY4C+YLzXRVA96npqvxucGIrchlfyoHj1Vqtg1X6IqCiryGjb
kH//xkdFUDWHvY79KGH9XKiBbycjIDK7+6jEQXOY8q06x2qiDNXA/1ZcOGjhIeXojknqC50JAJPQ
69CUVXAEwFI/O00L37wjXnLUDh70tp8fYtj+N1zSWqoGrQwNC6BcQLYXsTQ1W60BK5z6ei6sh9hT
y51rB/1GjWX1s9oe3Peyh0rV8fJoM6SN5wqNYT8STnqyqO0jZmW7cPf00fseiMypbyfJcTUxPXD7
3qze0DdLL76qDYUkpMcazQx6WcrOQy7sS+XGQH9VR45B3F5t9TjlwLq8NLQ7F180jJu+Npss8ycF
QaSd2/dEVmU1jFvVjbVtgdsGrubRU0V+8fJEIbinHxDLxMwttWKX2NbYnghvcwoKtcpUz+19rS5H
NC7nw2yK0wvvU+ol6imhi6XadBx2sciqb8D4m1+KHXTZb9gkuZ1spMlOjbEIG7MxiRQxK7i6LisP
DRNH+7kYow2bXN2Si3fD6mmfLOermW1qitCLM7+lp6HuTUR19AdDRO3noXHcZiMAWnOlhIIMUYOZ
RBN2EZwqDT09r6szH3m39HNrohdVo9P+HUYP0903lBB+o8pEwib77gANyVUXwUYgNAEpwpz5lqM4
xPh5+dB7LdD4jOGafRFN5h9V0EyPdxuKx1gkyQwFeJeH49IuWwudKEMQbJmzEcDp4xgZzUPg0jCo
N/pGfrEW4TIT+ZqMuzz6V9qgjhrYNYoOlCcEk2e93TzH6Cs+VZOYHuwQvVA0pnIUDSqO16rV6qCY
jfM90xqxYU0r39ejbYMlWUz/kYdc7ttuAiXDg2Z+0ptj+dTVAQD3IFcZXajj2fizFXXz1+2jXnmv
oKqR5XlQpJjV4k7WgpGrfh6I6aiz/qMVIVN3dawec4ZcPgAxDU6M8ECufnvVFQ9H2VKOOHI3IZhe
XM4mKj0UBlU+sJgn5VBHTgvIekBC/Xh7obXaEx6O8VeKPJKhZRFbAXp2lELUuT/Wk5ketdqjAWfr
RfZlbgvSZYaSksekr/ZJbyVHwob8EFUhA7kQdpyDrKkebTEqf9z+VWvfWXbNpDosMeYS4jnXHhIL
U5L7QDW0Y1v18MMpWlE9MAqoPgF+L19uL7gWJMChJ4t/Jon0FfhbD4a2R7Ei84mAgn0rWm8/l/r0
hF0Mci5M3ac0gDuG+BjSUDmxP1UlFRvbXrM1XCWhJ/0YHoHFu0Z/CTCDx7WmrDr/ibbO366STY+K
2TufSyu2T5jb1oi+tKRF3ubBWkqdHFVyJq4XT9yYZqYy0HX2XYQyP3Whas/vSsr3NZz1iMTAbfON
eS8EpVrRobMNMZIxf719+Gtfm3CQUjY4Zpr6Cx9aDozGWSO3Gv0biOPLQZjWwSI9/OnUom/feTPC
yxsvxdpRoysPGRWREtDthdnXtRHZqWlnfqNk/Rc9mZWnXE3MszP15aHNVOUxAn58ur3R1UUp11Nq
pvEM9c6l+xpHazLqNsx9R++LIyOoyoM6xcw1ZGr1qOlj+zKkMI/eXnRB3PpaVqSUyS2SIEwg6svg
M2uDrFWs3Ecko/hGsTdmfskZvtZzMTyoBoribjyhnWDNO8UMwoMNGdCelk75pM1tdHTrwnwoSsaP
N36XPOKl5Vm65PQi5KaEs/gEAWph+GzmBYXLRFuvtN4BENGAagyYgL2iMbkaGMw59jFUyabe0ASF
MA7EebAvKoj0NDVKNt7VNUskLSGTJoSAw2Txk6ZkKlFxrXKfNrMz7MYe6Dun08kx6liteWX6SWgb
B7F2A2XbQWbT/LmsV2iowAW2pzM3OZXayYLg8skDMvMELrc6jZZUCnEVe9/niB7vmD6etgxkzSwt
nlOa84QTVylZFg+REHSdfduEn+AwdPTpYJo1mGpjvAqWvSmyzhgXinclEkADhW+b8fEdTqXe10pa
PSdNPf2KRjCwSD+4xY+gDct4p+pD9uO20UhbvbQZbp3McGS3EbHyxWsMp0xtJgGANvhzh27P8J72
xUBzfd64qddhK5MFsp+JZ6TIuexApMkIBYfsrbUVVbuJ/2vxCJZd8axlDgPXd++KWWfQ7NLsWGxh
dtXceUzP2UAPM9NGOyoqKoj4w7ga7g4rODfQFPCcyuBxidswSpGbMJvShU8ZMjCCIj8wzLXFXiaf
qcVH0lVoXbFohubpTF66OUU3GnZLeYEGeBED/3JL9wCMJO6gOzWir7kipDJiA1hlV6le2v99+ziv
LxSvGdTIMrUhPF7iNyCbtYCGxakP0gp2TwZp56PQezX8Xip1SS0S8oR/kY+KeVratmmOg1JAtHn7
R1xfKvmkvg5CaBKwKH/kmzpHFdGRiJUh9Z14yo6I4LQDTfi4SLkx2gTiqXK5LFWmv9xe99qF8aAB
PpCQT+7IMnRywjgsCFVI6+pRDyBKjebwODZujvhvzvKHqDfLrdGFtc3iODAoyeMGu+PlZgVMgqU+
8sVrM5t/UA6c905v9Q9mZlTvSczj75WHZMDdOwWqS4OORovkT1osqiihXXYdRU/bHDzqvITvzCBm
YvKYQ/ViJnMz1d34qit+QcajRIpwMQP5X/ifJMqiPEVd3Z9VCCUOXd6jBJNVRmXs3Fzp/rx/hzQ1
JJoSh2cuRdcrqgFF4OYkl/ZgQHYgVH2HfJbyxW1adAKVtFU2HMTK/uhASmZyC/cKuOvyQxZAKezS
CzJf01vVfppbtUKtkPZL+ZX5svru59YhoWKoicFAyq3LDv9sJp016YbwjWwuDiozXX6f10xLU8p6
MOlSfLn7PMEmq+QTQOWoT0szfnMnYdlKhetmwg8SO3ucW8NAGUCffgpE0sZ9i2jWlitcuRjgJgAR
S3SXTnx9uSKaGFoSz53wgYHryqEcgw8Bg4K7HJnTR6vvvHdeBif1hpWuvJKUB3DAVCQA6Cx7MdQq
IsCzs/BxQPoXhfntf9DKmp5un+bqKjAnwR3JyNcVEY9Wh2aXMEfmF2NRHCOj6feuMmyFiSv+jLNj
0IDzk3C8hUVC+CkqsxoLoBnkwydUcGdvN8RWop9m3Y30U6NPCIfe3tr1ouBfGVBnJJjEBOT85Wcz
ohCNxsYTftTG1icnms3PqCyLn3MUWJ+zorO31BWuz5J5CjI+QKJyamk5VJEISWGqGoXf2bZy7Eqz
OwV9q2z0Uda2JQl2GVKChJ5k4HJbIjTNJLJdVskdBuX1bNhZOVzXTgNJdzPrxun2Ma7uSsI4gIDI
gGPx7ZIpcFoXnhPfVgbjHLUMaRrFtPEMXF8x/n1Tvj7kVUDP1ctNtYpCl61OK3/IRPIsgjk7BmHf
887mOnDbJh6/B6EbaBsmcu0p5bKUTiAJZoRz2WstEWbNRsMrfSig+g9WmGjPtMYh1LZtL1UOdx8k
MCPm0g3QMABDFgcZd+RwehhVfm33/3Zl3j1M4f1ztZAPYnnypnkMTC+to4KpZPL6ofaTrhLGjtJ3
9X1qqPwdb29mxQoJrT1YKsGdXhN4TYEww4yClo8IZLzrSyd81lz9l56Vwh+Vcgvqfb0cHpgavg7M
FjDZ0oFMhQltUDoPflSEL2PlOntFbT7aFrTjbTZtjSxdx76v/v41BqMuvBzizNtKqLDzjD5i2DZ4
tQCRdLSs2/TI8+29F30eeTAHVHl1HIQ3bLXhry8DzpKRYnp7PKxUdC4vgyuA9ou0mrjhcAYLt/7W
avPXEDzVvrKGD6JUq9OdX5NHDaijxLlQYCAxu1yxswzGLSpPOUdo2B7q0TwqegwljXB532bt3ojh
dTWHawfKgfNdeDBNbRiWLjXlHGe6+kiC1jIrHbfzIw++Xe4C/MPGilf3nIIzAd9rIqjTbFqcaDx2
apFVZJxQR8z2AWUMBf3QQHd+1Go0Wht348pjshrvtkya2Byx9OVp0oQ1QFHI6Zke/XTEJZSPZjdt
AQ7X9kRsAEcmF4tLL434TRw0DnVo4AVifxjn4ZC6k3Zwc7SolUwM9wYJbEiOhXHfJZf60qlkkZUI
6HVRdS3G8hkkT3acNIRzbxuh/AgXGSerwM0o8zkCn6uBOrx90Fuwyfkd5ZU/CwCj0H7GCcXENg8D
8c8g4lTN0KgItfBdZwRjsXPSWve2mDTWDpY4lmYXxwctyOJgI0UNwnQEU0/JMSiOnV4VzQHWIas/
J569pVy0ZizAM4ln8aOUFeWvefMZvaa3OsfqyeYFQGtdVQt0gwrRthuvz9queBEkgI5IjJbE5TpD
PeUTOBsANZmTQNjaxe6PGEHXvRbEivlbi4EdoQBHarfETwdtoDHRwWKAQHuqBkgbHZltrj/NOfJa
G4/49QniRFBfAq4tpXeuEJdqOOZRSMG9n0rzGMMtBQn+7N3btXo9O55u4IDyTVhEKEMceq09KPRA
88pjosuq2xhGJCP5l0Ha+INu58ndt46vxXNHn4wKiLYMvPISBi/qY7lPt0LOAQ2OUE5tXsBiePvi
XT2ubI1GK7TgBA3MHMsDfmOCfSKCyKqpXdZZ21c7tdRyFER6u5gOTl/GSL9Uss5xe9GrR45FuWN8
LxJVtrm4ZTaKxlpc5aEfFqbix1LqUYElEF6eOn+cy+ZFh3tuI8pc2Si9JrSbIE5eaZMltEiSGOSv
byYjSth1ab4UXjV84uVIDkoA08zGJq8vHRYpZShouIKAXrLVl27hjeNAgyIdqX0cvMJp/lXUcPqz
VibIym6f6PXu6IXQgWGSg5iWnPHyM1aFakY2uDk/HxWl2Ot6rZaHoZyUCko4J0I2yMqrLdmG68/I
sDWIGAnzJs9akhslnpnZdt6i3DJbKHTOIySH2WS2n3TCx12bjCF0jl2sbbwV13fehGaD+06jjwhp
CX6Ch7GDJJG2gzfMYFK9BHjm6NR3h0VMZzLZS64lO6tLNi5bAMebHTqYqTP/RD07/pUJ0X11ESQH
jEoL/fPtL7gwF3rEpHRIBksUMNQoyxs/g4ZsFL0Yz/jUYK/J/p0L0R8qkM4WMfPiAOVSWKRO+wrY
q8OEzaWxqICn1NK1p7OA0PtzHRc2FdU53oi71lahEYP8Cr+YctvikrcztIWincazajbUS3h/jolp
ZBuGvyT0lZuRF5oqMdgUhkEXb6gVDGNdRBbSUwS56d7Qkko/Cq+GjDauuCsHr2+cce9UzvQrbPWy
2AF1sd+HJIeGP8As+6KFhfOpUNtqPDYiN/RdbGQBDIVxgwYle1AVVLGgZtg1qDR2T4MK4+WzWSRK
e256bsi+GPIqO9F9NocHfTKK6KRmQW5/UEZjsg/erJZPIXrx0bEKBlK/3WQ6Yfg+sZ0mOqel24ij
V071sA/VWuWkTJK3RxXYzfQkvCr/kqaRg6BZXRrjfTb+enZA+Yn6qXBxpRafaNa1Es5AVz1XnWie
gqz0jlqeJSdouqVKcqXfNxAk16NoDryHlgy5/rIqo+WpYir5oJ2NoTL3mlFaRwlu3HWzkWzZBTb8
JqD8bymdcIdXW8ruLWyczkRvI62ondW0bZFzB/UwN+HW6ykPaLkKoHG6jZggZFaLAzSdKIO+ajTO
qF4ocMTWY3AanEY7hlqq7PWp+9Umml2cpp4Rutv+YuV6cZAywHIAL121/Q1l6PN4zMZzZYn8IBQR
flT1zNmwkIWL5xgpa4K5onBHM4RS5KWr4CKo9ghNw9kzhz/tGE7H0VV3lYh+hpBg7KZgK7O53pap
c/NoEUoABS3cywUV0Q12LRTtnNiifGwS8WUyy62RuNVFXpmnKJLIsO5yEa9oujaxkdcLWyD8XahF
J/zFfLj9ha49OrVxdM1hgoJKy1jy5bVZ2RoKvfMzIIigOPXl3Fg7wNXUx+HT3pwmXPlUFNEYioft
DGDuclOO01bBFPTmeYw87aWDSPfJYCz+GcRCeK4YzT+N6ZRsvMUrewQPy7KvYtb0JS9PUrG0ZoI3
1jyTFCs/TLcOvsxDzIAXkhvVfVE4tgiom9tmSqEXOlWLdpE1TFpcJ655htIILkXFSg9mGTFdBiPt
IaApt3HDFjHVf+vJBpzkUqAuIq3oTWic5vYQBhRkzkmQokcYWPneGRsojYu+28F0PH68bS/XH1BG
xK8SEfD903i8XC8uYgYH4co4Ews7/T6YjLJ9chC1rp80r3Gqdw1zOoD1szy1NmLVaz9mQfbMM0AQ
CYR9CbtsVUK8Ydasc1xNxT4Y1eAfgNCApcBJPYx1OH0ymWbcj1q/RXm0csgSVQo0lwoAU6LG5aYT
Otrh5EJqRz91QCQwaOE3noIdaFN3J8Ro3/1RqZrgqS0aEfJ1WBgRPIFVySAs1S4nFMg65ulDOsfR
3oiztEducOp/3f6q176G9eBYJBEGQEsqcLnByZuRRY1b5czpm7u2RcxxdKut9sMS4omxsgwjVHJj
9D2uCPXG2Uyd1FbOloKcqZnOh6Yv/x4s9ZfVGuHOjdvPceQ2B0edPgya9egm47hhRIsazn8/gdEV
Lim7xe9d7hTcOIBPIhu/M+0uOthjYA+f04JkACZjz20RDIVXAFVML42Cn52mQWLsqHD7bvjd63sE
CJJGDDkXaS1d9MvfMZt6FaVxGvpeFXi7qe5KjT49Iqh2yQBumTC5aEYjkpS3P/T19qVIHskXlUqS
oiWdZ+94I43SPPYLe7IfGQ5opqNZ5qW6ayLdniBbVu2/DX2yrF05G+0XoVXmz9s/4drWaGVQWDVk
I4rHeuGNHadWnXgAnhbBBXduUi1Bb7UaNiz6+spSS5Klf5R5MLglxioZnSDNwAv7QtHV3ZAMz/SO
UF3tlWdwBFu1gpU94RKppBIPmOQSiwuLs2qrJGxzH/UV8ZIawjy6XjI83j6512zkMpJjU+AnoXnT
oKNc1t0j1BDMWVcKP07c2dZ3FacnxXMpjD50nRb/LISpzgdPDCVs2AqyDsNzCCPGcHAF3Hp2qfbO
3s4R2fkMKZX3I6RLou00D/jxPmnUqjhMmhcaT3gcJ9mY3Vg7IqrNvL60DWTr4NLg86RzCtF5uZ9o
nb2n+a/snQLC+dtHdP3UA3CS4nsMHIE3vipWjtBOTl4gfAeJK6QgXfswBJm9L4FBn24vdbUhinqg
tyRvMuZ1NZHZBbNdCico/Fbz4v3QR8rehbd8o5l65SdYhbuCTZED0f9b+KsiSDqhZUPJhc3jE+rO
hBL1ZCu7IIBBcwcYvj91tn4nL60kiJJ8FkC4GNdmmwuDNowhs2EyqfzWbud9o3RM3ZraeLz7CMmv
yIeRVKVquSxZZihzpxMyLv4QaP2+bdqQtLOMD7dXubIJ9iK9LJ1A3lN4mi8tD30KK67igb3ASP84
T3ZyzghtDlR+tpqO10tBkPQaazKny9jb4tjGGerp3ptLhMUb+6HpTAdFZJuxRSW6+wEhAGL0hPEM
qncSAXe5KyoxKWLhSeV32qh/49uksKCgVndMqmmMd9XQBdDezPq98a1cFsknJABfkYSLHaptIvSo
rCs/0Q0G6topOfZDML8EaZSfvDxT7pxWwhJZENACoTS51lXxPG4rWYkQla+6WfnogtJ+iNK0PXap
c2fb73UpDlNiP+kYUzW8PNLR0jozqzWWirXyUU0gFmxiszum1IbeJRBPfrxtmNceBE4VgiEqd2R4
0E1frmc6ZeIpgVH5wJPtY5Fb4pRryp0g0/92RYWQKwDknxLK5SpW1Zlx1nuVD2GieghdLd9lgz2f
LH0qN+LW1Q1RhqRNhvIpw2yXSzlaag/t7Fb+bGnB3yCthj+adpo3fPy1S+TY3qyy+Ey0vMJAgXoJ
gXjQwrHttOPeSHR044npwh+KNfzb2X3y5Tc+FiIp0lfxyZaJXeUIS2Owu/bn0A2fBykAYiDJc/8J
Yu6AWMgj4VhYKv9aZhsoUW3XfgcRKVc5QRAqiqe7PSIRiYQ2S+oxxg4Xb3GANkxVuxh6EyTp3oTs
0nercHx2tM744/axrXhExKdpoMm5Y56IhY0DXAwZXJsrP+y98HNWz+rTpEXvwinuN6Kj1ZWoKQCH
ldjbZSk3pmxnidapIGNWu4PbuPFOixKE6GP6C7c3tWLnkoMfvwtaRsK3L+2cMKY1+jyp/XYMlX1e
6uKkh8an31iESqSsJtB9XUawuWp3dhOJ2tdkZt/m87BrJ23rMl3Fya+WQOgrp0UoQi78ed0j+1J2
PQbHTX2qSmRnqgkRJoK16inMxZZg8dpX0iVQRkaxiJ7Ky/2mXuHEVLW8bmJXcTAmxIFTp5yEErcf
ut4qug2bWPtQIAdBo0kSEQp2l6sZjJoG+TTXjH8b5UMcqujVWqiX3f5S63v63ypLbFjgMZoGx2rt
N3FcHyjzi32VoK5VROHP2yut7YcOAkEMgZkBBuByP8wgtjOFydqvlbh/SobZ3IfNGBx/YxUyRD4S
5ncFeQ51UUBE6NV+CbXdodamf7UckaPfWESS5dANIWJfRupxXQ1KOKSNH+gRYrRDOzxEk3V/kE7w
zMvHxwEheIX9hXnQ9Tq3aHwAE+5fmtFb3pOJtqP+8Bu7YQBWzrjxli+TWsT0WnsO8gam2Hqed146
qvauFqLaok5dtQBgta8zZTRDpC2+uT+tZ7UMdMUcWz5NB1IDZ4fE4t35LD5bQhYA2UOOxZt3uUrW
WWPcm1DLodZnHIOyQf7OAYpx96GRo0lSHaiomGPQF6v0YKOt2obALuu1fZLEysEou/s9HMEIeBKp
5iH/XKwS9omNZJHF1ADKSH/ocaz+yySc8TGc2/RpxAn9fXtXMp66SNIpK7Ef+nyUu6iqLx5XV/SF
M7qAsWenVLvHImor5fMQTd18DoapqM5iDAL7FDsIPD/SiG7Du0N0KodUglG4JwUBOn15rEPOkY9m
X/pp3VCijcJQ+1lmqNjsmQ5TvkMw1G15wOtXhKyHFSVfMjazDChML0HtbzK5ZkQw3V4IxcxP4Bjm
B9T5GFt29DzfKgdfryl5ryRom8oNkdLiJqgdg6IJMDk/nNQhOnhqVtnfstnowy+KWSvG32WahBtF
DPlvXn7byzXlb3pz+8Jm6Edqvq3fdqr+PqU4drCjvP0+pcSgt83o+qJLd4Krp+Mu1XwXX9F158ZU
4Hj0mdhSDmMNijqrwnLjgVw7REwV0RFqZdR8FhuKe63t1abq/MlIv+Zm0+3mJHnfzfpTlxRbwe3a
6Ul1LXrcjB9D53l5ekWhzSkl3c5HKrN5hlDsH5DN04M7o2V9+/CuVpLeC4tmBoG2Fk/M5UqKQeWv
bMfWd4tSOSSwhTKQZDS7eJ7qjaWuvhN+ixcZtLRUir+avcinqohtpIH9QMD6lSZed0ja/+PsvHok
N4Jl/YsI0JtXss3M7G5zZrRG2hdCK0PvTZH89efj3AscNdloog8ECAsspOoqlsmMjIyo9g7YjQkR
BUIAh2a1sKdXF3Jbj4MSq8WA8klcq27YxX+PaZDjkW3gWP3w4oGOmxAWOMsUOld7QsdkuRa2OkBC
Mku61Ct6VXHkc5TKq/He3Zva5r78YNTDjiMbWe6P1a4gbjKaNtfFRbUFz0AP1bDw0PY3myfMMQ3K
xlOLrSOluuF7TcrX7wQi26UlEF3UOHmHALs23NEJrwE+sXwxsyw+DkAtXqsE/VnMxp7ewiZzBSFm
Y9Kox9mm7roKtiE3zVEtcg2WLzbJCnEW2YmdnLCC0y9q1li/Mi2IH61+UjDjbuZNWqSfSZ2vz4Id
jjWV3Ma69Da9EWcqQKFxRpNdwTZskKY95aXteQB1RX6ZvUO1jBro9XCj6Ic07Eqb5uZB9rpIMV1Z
3b0dtx9tsWigCE+PHGdvnbZIGvpmjpbMlyyitfzQ2B270+pau8C7FuGwnUO+HK+rex9hWOpWFONo
KViada8nVSnJ4rczaResD/VDVEJ5Mie7OanGKONiV6te28fUkwGBn9pa3XsLNvsG0cEP/WyKgdwy
a3kbM4LDkffWfEHkrQlPtmgYotXaLvtEmasxsEbGUxfjXNwxTvcvg83pZGhII3BTwJ5Jo7TrmetK
hENwUCqolNtVdUoGLVJOThVF6pGTOowHnl3D9oxozOZjJbX6g2I7C2MKJh2rD+96sTBbJYy1SRRV
KoN+SWbMUI3UsV+ViFgqEq3yG27Se0WWzaeGdqbQHGUT9VInXN+0XZ878TybBj1SUvOkSkFqPhul
kVGm5I08pkWMj6yoLagReqdixKmTKWvH+6u+OUTLj1hMDJduLYvQ+HrVJVgS+ZSlBgADwjtcSdnL
XBjqTm1hc4hoAUA+mnwFjFWFlnk9St5Wsz3YiKOJSClfxGSlhwrc/9Abu7aXN4dayq1Q57lkndUB
olJC0qLYwcVwOn06dZid5V6IE+7s6T16sO6j64ekMCg1/xAGAyFfz8zSaisfh866jE4VumaI1HId
x9VO0rcJnhZxO5I9mKWgKBtp7Ep1KDaltnUZwOl8y27UvyyILM+VwAvRyQv55/1ZbReRTUG2DO+S
heTDXc8qGyRt7nrbuUSTndKGghyCR0E3ezORXXv0xuN1AnRfqvVLL//ai6RRjQzX6Ta40EtfoLIu
Tc1BqprqKLe6gXs1JuVQJSU7V4+KFJkZ4vf6vLO+N+ZL8YmK5yL7vhRvruebVIZNPYVNU6L5/lQq
fX+I89I+DlY/vd1f2o/e8asbXiP6BbPmdabsDCf6eixTy5ZuC5H6TaDUnRvh4F6dEz685qdy3TdH
M+bCPeDui2dKQ6TQneSmafRzNUyT9MSNmJELGGFLJ4ZY7KoTLUqmb2i8FM1JSmIRuGrRmemnZtaa
Ad6mY/zbtLVRuqUxKJOgjTwfBtesK0Soo9TR+u/NFOuMgiB6c0j6rO8OU5aUCDRNnCbdTcOGtkq6
vIrga6rrgXiS09IO3YYLRXKFYrbnCYA68JAV0rVzqnejr+SdKd4CxwyC56SHLvdZEVLdfFHCumkO
rVOhpzEWsa49F6pRJphe610OgS7T8x/0t03zqdGbYPSmZB7zr71Fc+65CeUwPCZq184H2SAvcu3M
HP9E36VIPFnjQBzjPEcgsEpo3D3aeTjarrBnrX5LW3XAqL4xDekJVeFg8DhnIjyxrrJ+nFPket76
gtJd6yrTJJyTjKFr8yPC/91O3IxsTENCpK473W8kUWM0KCvDt2Ro7PznqPZ9/irFDThwWIVp8HWs
8XMaPLzio+DF1uKifw1GVZ7eHa1sJzgpsRI+z6JRKrdCnqo6Q3AyiH+JPM03iLN2+XR/021v+f9v
xEhgBjq59rMarJgLptQqP0IU/thieuVWatgeHx2FTnu69cAC0BQgNLve2bnR5lXWZ8InEe/fqlwf
jkmk7lWZtiEK1SVyLo0W2UUTYjVKoOntNEjLBW9m6gEro/JrI6O+eyx6CV8dvS0cA1A5GX5/dHZg
46wdklrsDW3dOIcGRNxgdJT4Up2I0UsmobuRXZvFTpawveupLCDXikQ9lTpKvNerWJepLve8Wr5I
Ow7ZUKrZvxkNwd/Z/fCImkwxqp0Pt/wvr68khmRGTA/oEnb69ZBapGI1WmupL6VzqZ7Utg6yY0FL
8PAZXYjZfng3kuYgCckm+eDrrl6XuASksWXEEXLkq4/ZMCmnIH+0551wjjo/LJklpOQPzirmKEYR
znQ7BpdU07tzBTfyvezn4UlG8+6IHzR8vkc3CAPywRbFkKUSsIofVT3RE1xhggttc+rZSfCvwA3q
Qcu4ZVq0U8LS4LX6kN66/lY5EFRhmnHiO0LXfW2OTM+SQmvnE203IcUgwH8aPWAykPxcjwJZvcUI
MU998lPtp6jr+Xuk4cqiVXZ+kuSq2Ekd7c0OBO6iIs6+oJiLaPD1eMWozCi3DZVfisz4pBDiD4cA
P4QfVKuiF2Yqf+FSGP5pR2XcQdpuDb2UINgrC2d9jeCkWZiPzaDXfkE37vBUFRmCugiSzBgWTZpV
nidES7oXodBId56plO10AWzvZuqiSDLhCAX1gHbP66lnoTqDGpjC19ViekHrOnBzgJmdD3prFMTt
l/RqGWRNaQ1SQHzTyEb/g95Z51L8z1hV854+yPYmAXPgKiFk5AggV349mQLKGB1Bw+gnTfEpCiTL
S7swwTqHppr7p+3Dpvj60lqo3WTkpC6wg9dozhzrtdZoyeTjOTkXMPHD6L02p77zrGxWi8Ogitl+
rdqwkY/EH0b9OqZmp7iCVhXxZ5hL4Ge1mIvQTYxeso9GYInPhggl428nwgzm4TsWZT66eszFQIHf
u7r0JCsLFaKeyScAWpDITH4ala73bYto5v7SbA8v+n/El5wldjWFiOuPEGry0M+01flEtEPjtvQN
PxWRGP4uKb9+lUzRtKf7I9747Bw/ZEXpv15Y26ssSAvSRqRGMvtD2g8vtCvm3gS+eLBnS9lZxxsb
2SGLXHrzkdmBQXM9uaBJpVDv0tyXJ1l56sI58mh4TXeWcBtkEGBwxaJ8DxJK6nU9ihXL2izRTOv3
9dA/qYlefadj0jhK4IKug5rlIev7aaeccmtqULAXyXTkijap66IIH45Ox6AVjfhVXOSeCka6d3Bu
fCxuHBAthFN469eBTNgMfSIlReHHFXCCQyHjDBep8ISspa/6NFc/e4QAcpemMXEOGvEyyrr4qSdh
9pLh0/iJ6nlzDEtobqae76lbbNYAsHIRV144IzTjfci7/rfu4cSTOlm94g95AUhg2K0rS5b6fH+/
bkdZIHSoobB7wCzXJ4SqHA1mIY7x0QRnd45T5WjDu9/ZqmulSo7e4iUGoR8waWGirnZRQs5bpmrX
XzI1n0zX0Qlc/0HioW8/h7NRy1+KnpT2iZL0REvebNnVOZPs2X6pwyJUvaBPku6Ib/Q8uqMpBuCT
ecr3hN0222FRVeIZZZcDOsL+vN7qpkKRsG+a/qJKau0msQbPDlEfV1JTdWfrbZd9aTMAYoP7D1a8
BktgEZCA0cd9oZLSeIMVlWctSZ3Dox93ObKMsAyyiNlcTyhDbBiX5Xq4jHoLx8RRozPoaf5otLd0
GC+8HJjGwIUfz9N/Nqqsp60Cl16+zJKpvJRDmh/kfpJ2ttDmKv8YhW4QcELcKddc5pqeNnjyDaOQ
47h9YvzqtfmprDGeMYNwz7B1uxUAsdgI1CeWIt0apjNEQvKZaQpYtxPErpbSDmK0dQjSnWk/7n+l
m2MttfLFlwpbk9XZKIOWFk7kLi9SkaAu3kS6V0q8G44J4Ht/qO22Y1qLpQ6qZdBY163n+OVlPSIM
ykV0oekpchgc4rneqxJvngw+FdxfGohRIOESX726c5qJTp1ZPDzlyoPoiwl8ppd+6zRadxqtrE6K
Ge81gd2cGsitvCSK22R4NO2oBTpULvM0tSetABOM0n4Pors5CiEFPSTwm3nnr0+U0ndhG5W6cok0
M/f6tqg/aX24Z2xxexQoNIiTL00bq8qj2Y3TWMPnxNeqM7wgSepnSWr3OqxujkKfN7cQDRQbdmVq
REh0Tjb7rrHQ70+4l+tO2qOC3NwM9G8trS9k1GsyYj6lhTmQbFxwkZo9NY99Uw6+4pL+NSmrL0MR
PGbVyUvD5vvf8dYwfiQnBv44fKGk6n4WIVYnvRNWB6Po99jgm6rFMhI8AWreJIYba54W+eRenyTl
ognMOAfVforD4smKEALR6vlbPZc/gz54w+/hQQWJjzmymnTCAh9Q1Vy+7H9u3DZrjC6J2R8IIQRn
tR8mOMZO8ZSRMj4azzLJhV4FuYb0AgD8eqi0Y1vMM5sk6h3VwyjbdktHA40U3V4ec2s/cuFCBOcZ
ISJZ3YMygHNLuVbF1tPBldDJpReTLurz/Svw1m1rklkvNDiy+TU1KR713phQYr40gWUfseH5J4Ae
cbDDdK/IvjZU4zPBCALYpq4LpYSixfXa0czRVkFfzpdCSyP0S0e4R1OlellpFWeBnYXfz9H4pR+U
4VQpXXAC76yeii4UwKDWnpLSdnkhiRNHIsdBNEaT1vWvyQttMvRZny+jEU5ekTmIbc+F9nBgQyIK
B2vh7FC/XZsAUftpQmRG1UvBsh7CbvhpjPWePMF2KlyL7EdEdyggbFQwKfmmgDLadAmlSjop4YAP
mt3pOztlE3EgXQIXg3L30nDO43y9YEEQ9UrkRNYlrs3Pk218GWjldCPkuyg/722WzZQMqi3IUtMh
CScISsb1YM6InOiQtMYFSS39IHId25tc25PcvDUKbZULxZDqDt/oehSIv0PijINxMRqjdk11cE56
2u/1R98cBdCWvlXoCDA8rkex7QYyDn0CF9rcY5qGJQ2H+zD47f5BvjHKok2xPJLIAlAwux6lgnah
zzSJXkKtnA8YwSvHoZPGw/1RNtcFJTl6YZDpXfjamxB6nJyuHaXERiGr7X6rM6pGsZZ2f6GL0u8c
nVtDoe1EgyafZ6FoXk/IjhF0bvghl7wfCrec1eFs6RQZYydpHq1CMysITYsDKjER2e/1UMCmGUpS
OZVGKY0O+K+iPSKjT97m8x4t7MZnwvBo6Qqlvs62Ww0Vl2WXSy1FzVDG8LUPlP6LYnfTo6/+MiG6
h+gLINGhUns9oSYC74u1mAk5+h8xttDPWu8gO2CPj6KHi3ADzCQs5Ig1ETi4Hqjo0HGJwzz0NdSG
jnal/lUiSvdoRkVAwfvH87GIUm1S/74OY3ALBcxZFO8YKUbfJETt3u/v7M2H4YCATynkbhYVqnW1
mcpOHw/pXPiDTBGnaRExtlRJ7GxqegpZkSt0kqSGmgNpKNDktplMLggLVbO3L6JppvJQqXb4WmO5
N3o9ZT8dxrZaWj4LUmeHaEpF+D2eytF+s7C7VF9C9LPEjyyW0+I4FTU6cSaRcOVRL1UvVZMOwQ9F
iGp2I62jllsq0mC4ajKY2nNlSHbj4nlA143bme2I9zPyycUZD9e0PeTONGVuacuhdFCx+xm91CS4
PwVd1pquoiZCP5byKLRT7oiuPjlKK/JziNHj+NIPtlmfHSvITzHKaNbkUika1fcpL2fxO7w9asVm
PdovYRrp9RN6sk70LJy0/DfjOvmHWFxTTrNI7PCzU0R6fFq08vvOHfVZjg+igprzPo6kIG9BqkfR
eRJKA9wkxVPzWRW2gXMDADOOt0qRja7WBs7PMu85u8Tajox6AWYWblwW+W9mBJfVGytdTd0S3ePi
M1HJ2JxqPZnf5ay1/kgVkZX82qyKDuMs6T9tHRzkaE/FrP5mDprRPcV4+6oeXWyS6iJ0UaPTbAWV
qR5NyBjV323ep2+QXhQFRROiyFPRGbj+5g1mYH6iINn2MjWVEOexxTnqlCZ0uD8FJLpoWaDxNryJ
WBn+kACsof3wrBuZ50RSoP8DkhrKnjmP2fQvnnOW6iW4qnReMeZV62VmEljvM9Gic6oHvRq8Ih/m
4WwohZE8daY1oiyQl5OQvvC605qpN3r4WrJE8S/HEkF6lAEAo1Ntp9rvkVHomkefYlYdHZHm1puc
ThmN60MQvYdCcjKvMttKQkFKruvDYCVCZmP0g3oQYxRhi0obuv4pTYdUeclFMMXkvJOTvHY0XE9P
elOks8vHkGAUtFZtezlaBZMHbyGJ/p2nsLM9J2zyv4KwLd7NEAM11yBsbL0qFMl7P2mj/DWbe+3L
JI8ZJs7sNMVBWs2UE28qDKk84Axbzs9dJ+cdDgxgPW/GrGfJoYt0KfYVPZOSc0KaHJ4hvJjRcZZK
Wz1OUddDMFk+w4+6Ulr1BNahGp6cJKI6jWVSyWfoLr3qKakV1S61e2c8Ux5KJjeKs/kneoTmsLiX
cJ5cvQ707BAjmfNzUDBeOrTQOyoX/YFRPdharRiHCnd749h0rWz+oyh1LnuR1qgpVBNHfa01OTZf
Fblsy9Sluaz9PeXcKp5ppKEKES5TulPZ6vJf96/Czctrgigtqvi0KsMVXQMWipCFyKSy8UMgrFPn
VPGTEUvq96ZD0vf+UDdu3YXBBC8UzXicsldxHs4jRqS2beMbVWc+RYPIPW1QtMP9UTah6xISLTUu
+ry5dteVtKKj7IUBduPX5EEvMNobOg7JcqCenxA+//v+aNs5QVoCw2TliMeJ+K7fxFpyAjkTSe87
pZjQIzNLVw7l+nh/lC2GvKA7aGzSbbgIPqxZiTSRWX3Ip/InKS+Eq0gFpkF1FdJcGySK2ruprdnR
sU3zPv9bcaZFuzKVAmhEqSjbz0WWluMpq2mW/ZJamdG7uFgHD1cuoH1QlaablKR5Ya9erwWCCwGF
mKHzU2ewjUMuhPzJGJ3xQcN1erfoQac+wBtOfRqw+noctdXGqaLDDnlOmkirNBpyF2po8o0Kjn4c
4UGdQrMvwp2NtSkRozoKtV+DqLmYKK37XLI4GoNOkBPV1hA8W9avRBF4t4UtrcdpAVUi6kxXbXrp
4e4omJk0wcMqQCIaFaTVfEMZsaq5Ms1LUSnjWV/M6lB8+u3+FtvOjngYSOAjOTLgZ14vaqPNWr5o
pV00O5BOpqRrnxKqoAejsvVTlqqfshjJHKcV2sNRJZE4STl6n8QzRJjXA2t9zUOodc5F1KxfCNft
U4sV3U7Uv7kV0KED+iBXWsz3Nh6LZH91LUzJuTR9kLw5qZWcFL2SfnQRBCjUGeZv95dze61yYIHR
eU4W5sS6R1OpOGRR4Aif21fmqW+SQ0L86Eb9uOcbe2MoEjyqS0T/3EPrsmsYsm7RKPd+bkzDAV26
9BuqmdqnqpT6ndrkzaFAmGEtUjGk1f/6W0lRPTki0nu/icPR8jhuQDpGGPYEWHJTm6f7i7i2ceSl
AEenOLcYxZB86Mvv+Q/YN1VZJ6uTJfyOGy33ad2UsMeaMwNFSBtrN6/t+c+eC6OxVLfUBrn+Zut4
9sJurBIL+W8lDp9wRKdiIpQo3sNiNuE9Pw/SNrcRV/JiN3v982whdR28/MG3JCX2NJEQ7FFG+xyr
DiUno6Y9c5T2Kgw3XhwASbqAaDkHWFOXH/WfNYk0VD4mCq8+11QfuTjeGK8Ba7Kz9ttPvbxr7Kil
jXGbkU8ZuptpPo++2lMS9jSpnH1sWJ340E+zHu6EBjdG+39dL9ZCN97AhVMezwrY2ezTIDk9xXEP
iTWI48/0Av26v6e232zplARmXbJlRKlW95xTYmybT8Ho83JLb2g1hsYzmLl6KHJby0/IwdSTl6Wi
ibyHB6bYDorMM/6hZ3v93TIrhHICU9UHfqgOQOqSGymSOPSyU/pKXWdPYgmC7w+6ufaQACccQqWS
B4R/L3//n81izYhyl0M4+UU2Oe/xMIefCslwkOuLh89tnqIof3/AGx8ScJKslisCn9e1eqqi9y3p
VMGALP6X0ErQNEET/FsQdPH5/lDbg8CzAU7JhwTrd9Z1SrMIFG228slvZTv6pCYpKoR5vOeUcGsF
eZfoF0bNdAu1lboWKqQ0k68H0fTdMuL2ECpGdpb7JDj0KGTvEMFuLCD2kWiIqZwEdurqOexms0VG
opB9JXNMPFmrnqgVM7ukGfeMc24sIEMhc7PoqS+MwuvNgRXPUMZtLftaKIIjkub6k64lDyOioB+c
NqBKaobclasJaXmWRQWC174hOv05Fc70BQBkT+fhxlzQ+ANv5SKGGbSu7oqibSlPN4rfWrAl0qwb
6Swd88P9LffhhHYF6DCZBd1FAJaLn+Lh9ZIJKw4l2wpkf6BmqB2CSoM8V4JWICJYjvIvabShtHeQ
kt+mJqqdE9T/NgyBWirJeZoaWU09NXDG75M1TvOfqigy61jIVm942IMK22/UQs482YQy/ZIGTfOX
FcRm91LW8WB/AzCrZLTFYiqVmhFFyWmKBulBe3geXaoXi00zbDqWc82c6FBny4aiVnw9j60LuQ26
/mkVL6xERflxf0FvnK6l2ZEjTF4IFLbaHGOTc4kksuJnpUzftmJAmnXprdNeAYqb9thkiWruhILb
rcKbSGEZCGnxoFtXSe0O+bJxLPCNkVL1rNoxPKZZb3e2yvLLr3cKaDZt1Czj0q6rrmaWqspQpIg0
+I5ZDr8yox1ObFztvZgBg6axMX/o+Ho/K5Os71BZtzcI+RFEUhJtdCi4R673aB9oUIYi9igiGtXn
rJmU730KYVdMIH/3P9+NpWQo6sAAqbQ/remMPDid1JYMFWiZ+KKxVV5itbee74+yfbKJCBbeJAEn
yeVat8rq0KzGBl7zQUubQ2EI45SPhf1lVJvwtzQ2s78dvONP9wfdTg1FblTV4LDS+Ukrw/UqorSc
NWWhaj5VGMczmzT+bjuR8XBAvTCh+EpIwlNGXzukTVWiTyXWUT6mjvFnnHk56rYwv5i1tcf93W4L
YBdIp1ySBNX8+XpC+Wg5lUQR1Hfk6FczO92z3FfTSUTtXj3vxi2JGh0NINSnkCvkwrweKjJBZfVa
M3zY66mEpzENfskxTRB+elZ0/B4PsS4quo8wVVJezGie20Nt1qUvO7XdHNV4rKYfcTw6KJUO+lLh
GnU5eQqtIX6tpzScDlMj1X/j+RzGbxY8kfBJRWIjP5qFHEe0KNkYPit9HjsunJU6oP0pa6e9UGdZ
sOsTzgGnDw+NOPYAYNP1LNFnLwJhl5rftPG/ZVdrnqX3z1VAA5Aat39OQ/Q8pQ2eZtJOCHtjay6k
fFJZQpKFEHY9sJm1swAqVn3NKc3Psy5Jf2ZGo+wcgA8e3mp+VNp5BNBkYZw1XDegyNLMdmP4tETZ
HqC5cclssz+ESde9KVbb+jIqvufJ6EtvnET1iu1AfCjNbs8nbrtzF9ti3nSCSsqRynI//CeIJYnr
Y2QIbN/CdsIFrZS8ZqxLIO85PT566pfOv+Uw8gAualvXQ3VmGeYBtTRfl+z4qGFuQSmBesL9UW5M
CEoxOSMAFoYda+7tNKdVJdmZQUgEcJwbcXge1BlH7Ii9c3+o7TNkLVV8AtcFl9vUoxF3S52+ag1f
CS3pMIV9981U0sELGxsUULEjOgJHZUoOo5ZVO+0c233K2FTyuLjZrcCy14spMrmKZZWxkzh2DjMO
EiQ7any4P8Obi4mfAY231O3Qqr4exRoyHGvawfDjuerPIaa9nyMSsRNm9Hu5wPbEMyFrIYIvVg0w
x66HqhtpxFJVNvwJSibaobwR706ctz8itu0h1bT876xJ+t8DkLbQDUPT2VMwvTXZxaCXXUNtdPNe
6LEeDewdw6/odPhtlKLhC1qL4Q8zN/YQsxvnnycXsT42KEzsjVdJ2ehIVQSq6SPoM1hPwTxIlpvW
pkN3pJUkllc6kfhetnGTE7yO2XCWnTauv5iNguNUDSGr2Mn4bq0/ATOvGBn8Ag5dr7+eThYKoI3p
62E7gbNnObXK6WvV1ke9NA23DZRfrROelDJ7WOgXrjxtUNBGFGAomPnXQ89YnojFocYndLa9IZYD
GOlhc46brt+Z5a1vvOiu8Iay/HQBXA/VUjgBpIwsfyhG1YXThGlKZ6JRkgb6+/2zs6VpMS2Ea9hQ
RCCgPauxOoEnex0Ki/3UDdKBzjjxT5LVqDTmUj6/CaWdJtea+8yfRBqPB7psg/TUlV3/3ia5OZ61
VI32kJJl0OuHZ0npCbxAEYAQ1zyqoQi7ti4j2xdyo1/KIR++jLDJvt6f+41RyHEQcEQPdbGIWn1R
Mw4rekh6x7dEP8I5Kdry52CY084FfONrLn0MNEKRZfOxVrQjs4ysfpZymxclT6EdTdO7MBRxUiJT
35nREnCs1o1rcFkyYmSElFfvpJXos9UPsu1ndjd8G4wo+AS9jpqnlcmurAf994dXECEb6MC0j0DJ
0Fc3byGVtQqmZfumFWRu1WU06tndniH6rQX8KOYBpS/v8moB+6HVQsdOHT/Ni/4Y2H3vKaWVI8gr
79lb3dgSHx1rkIIWabG15qphhFZo1Znjt2M9HURXVR6Kd3syA7dGWdwW4PGxamhhXZ/vqGnGsQf9
8Y0O75MOcb1DAszz9PDHod6B3PXCkaUOsborRyUqqFym4SuvonEuStG7shbsNbfcmAtkKnYB+437
Yx2amegJI7OBJFQltMzrYyt9Trkh9zCxTRTDOf0Q+aVsTHC2Nki1E6FYOZa6r3pu9/Nh4tKavylp
W4CLdaNkYyWF99mBfu1K8epWlentNTuY3dlo6+0bKubq+I5pJowFgIEm8wjOcd9eZCakxDW45v6I
ZURX3BoPW+eA3ZPDn9O+kJ6yALDqi22LEhaEbBXUVWLDyL81CJm8dtwtMYa7Zie7Ti+Q4UJdYcp+
lTh2Nl9KC0kFVwnD7H0eYwOvIGnoqsSlDhXgvFQjMPOpagKINFooxSgs4OfpuKlqJH+JFH/R9zgx
uvKpUUvVOOooG4lPI5pWlisrIMV/iEaOZzSrlMn8JOmxYvmxk5X1c4yRQkAbikBZqlAnh9Ld3M6T
ixvGULkSEqVpcwjhC+q/lA4vnn8e3HiERjQcUiKliEgnxCotGrQGJjb5ma+qeXfqWpot8hDW9IOj
WBCYP2B8rtatitdAoIEmyWT7PWHGwdTy8NDliNXfH2Vzoy6j0D5EH94SBq0DvlaSFJXGK9u3yz55
NTFFcvMh1D9l2jgeA5G1v98fb3OcFmV/gzov8A2LuH4sHL12Sv5W8ZM+Lk+1ijBu1OjGw7NauhoJ
ZUE3ANDN1QVk0BoiI2+h+k1oNYfSSqoTfW/SJ6MapWdDrfe0GrarSKa6aELAwVZ42pfT/d/8LZGl
3mxazcflSX/FZc+J3AhG+Pcw0KTQlXtso++v4zKDq5cQ0A1q9KKdsNB91xDY1DpdlWoDgWKT59bB
sKr6H11MUXU2Cy75c21Io3HC2mE0dwCdD1HB1dA0/8CbhT29APirRxGi3+J85zh+3o79dKlGJ/sr
tYr098YSaXiyUrX/iakR9cIsHcMRHUkHDZfeCfp/qi5vpWcnw6DK1cxMcg7sSRtKnwbf41tk2q16
Ji1t5kMc6xatmvXYVX9oVh4iV9cnk+FVadPHxxJMqTn0sVF2vzmBaf4bqIP1gxZWbXDjCR1EV4Yk
+OfQUiA+3V/4j9d4NX3oitTV6Aoh6VvrLSuSMvUm0iM+ugGVW1PV8xNHGLqbTI7xSxum74U9HCbU
+/9qyqH9Q2/Mau+1WH/8BSYkcgRVgk5O/Hi93ZoIrhXyDo4vJWl8Fl2jNFSn1TD1pi5Nd8DWzctk
E2+BDi4i9Eu/9epzB0LrirZpHd8JYRkKUjOXHtmf5pjrbiHV56JQ30Kbp+b+Om8uChs4BC4QeCjJ
vbmZY2PlspHGyauIy/53IZWZi5qx+v3+KJvQaxmFngkF6hEX+RreNeoZW6+0SF7bQUrPVq7In4tx
Tk9AXHv51eaOIHFnIKACIAPgtPUd4Yg2R2YN4CVzcJMwxz/GNLS8gJb8rh+infthOzG6XBdwixdE
RXRhNVoYFWMZVlX42oih8kAQqDRnlXZR8v5hS0LgD/jZAORMClRJvd6N+TiikoeHxWsylhR56iY/
DRmiMfe/1HY/MAtEFAEnQCPJGq9HkQDrSrWoeaOaIPOIO6LnMgmd8/1RbizbkjHxeFDHBq5eAY91
ZJVWKqKUZUu18FCVTvXTnmnndZO2iOTD/dE2lzhFE95AZmShEUxF43pORhALMxe8u7IRzq6Ro6zm
1NJfTTV8kpKhPEPD3NNdvDFB3iio2sjSLG/jasieu8Kc0y59heZePQdGR+lr6qSM09UFwx/353fj
mzlL9YSHeOlE/CCP/+dZjKwx1OWwQjSqbMMvDuLUXxM9L4+Pj0LxVeX9XVRc1qsIRhJJnWTlr7My
Q5PLJemIOke5861uzWUpv6JbybECk77+VlGYKAXCBfmr2tvBif4U888wMpKfj84FbRgdmtQiRA4U
vBpFcqo0TIyAFat0uMQI4rnhUO8ZYW6vdEYx+Cg0iyFnuT6xsyXPatkWxWuZafM5p6vr6EzpfEJw
qnvWJXV0a/TDP3V1bu7RYLZbXlv0CLiQyEiWho7rZQyEUkE6jvLXUrEG8a42uZlc6I1Rx9eGVLL4
OqlV/8usAiN5WOj9w5FBQ0WFqiEI1/LT/rMb2yprlUS05WsWmcL2ysrBiA6T3cePGNVzikIELXxB
BIyux8niKbBmOyxfgwG9Fij2uWfkiJ85mWk9fCkukgu8X7xc6Lauo0AtyUto2135WlRzfwIdMV/L
pCt3Ir4tTrooO9AihdQNcQU8m+sZxW2i9ZKUla9DkoonM9XTU2RJwZlcLD6qojIPeQ4vFXzc9kaM
p46DLfRLwZ23cz1v31C69jnq1LWXCsZ690zos4JTWuVrhdXOWdSF6eYiKo6a1AQHJaWO9vBxRLuL
TwgaTav2Gt/PQ90YqyapXutmKA+QD98KvC/+D5Mip+W9XhRBNnXYQs30zM776pWOmNCbNSfxCieg
pVQNqmM+y+3T/UndOIJ0CcIrJn+A47hOVsgp5mZqrOqVk6J5vE7aMaa6fXIySI72DLIATzX88/6g
2+sT+QjCH3IkyBeAeNdbiGs7QGRxEScKVMcLEMM0PJXQ0t75Yjd2CMgWCDZNXDg0rekWCrTh0Zjk
+rXsCvnf2CzK9zw1i+8tBn9HtYofpqbSKUaLE08phCZ081Zhia02wtCEXb1CV9deFkntUyZG+yCb
e1jkpjTASFwrwJHcXgSsqzi8+R/2vms5ciRZ9lfW5h1zoMW1s/uQkCVZgvoFRjZJIBMiIRPi66+D
O+dsszjWdfv9jrVNCxYJFCozMsLDw72pwftM8M6Awmh+m+S1cFGGYDqpVjPomNC8kO/MCYPbjki7
FVYtf/z1Z/g3CwdgMoa8QEVDAL2E9dpercU8s/aAEMc1H+G6UX1NGfpi7XClqleQNpBOJZcNfqWe
/xxf/lJ0LdQZNEhxdiwZ4KWCeppSBk5QbxzyGj4aFs4no4KIKsQPqmQN/c+arpwKxKhtCoHz5qOy
xtkK5aFg7bm0ZoydkYybs/mhmC2vN3Bod6awG9W6XWZ65HL16wd1uQgxGoClgM9o4VcstdPXxd4P
GD0Qs5IfhFW2npizdSLFh1JPHtA7/l2caLkYCDgAcZYy7ZvOqqrwXrFmVh5S3ipwfM0FPFjl361e
cBVINyNILVQmlEoXb6nNK7Uryq45wL3QdA1DckIstTvDqbgLpkR35ci5XOzL5cDYQ4GNwgI9uuUJ
/3RWVzqYm7Y9tQdaSVbY6ThickcoPiaqhDvYYx6202D7TWMmrjrV6ZUochmtcHnMsyFHQnaEY/xS
9EaIWsnmtuoOqYhjwK0YeGhiWQS/Xibfr4J9/Kn0gKiIkHwRO8wW8r/anPQHqNTYuxrDYkU0FvVw
LUH+bIv8vHtUjLrDIAKeF0tL1bxME8w2l0qn74cDcBu46KgaG+2wdWZ5Db3ZuQxye2ZPuiHVyjFt
IDgxexhfgnwsmAEdtJJsuW9rQAsqRnzzKqG3TGjyHGKujY2uLQZIzEwCajMYsXQYI31m2nOYxIX5
mllycUtjgAakaFIGp2U7cR4naMFizEeW7jSzNdlv5kR4s0ANUPaCsLX4Dl50U7QMo35jXY4H7kjP
qtDTMOXMvLLDv40rLVexEQUhIYBLYZt/XaBanah2QasJkKlQFL8ZjU4nNUhvkzdLJVSfnHEEXCWN
nQO13mRMykOuYfeHzEjsNoDPNYMgSwOUj4zQtpE8NJq04Tcro8V7ASsZ2xaNXYAoF8VeVdsD0Li5
OgjHRq5dKNZeKno07j/X8X/9GP9P8s5RBIBsX7b/+m/8/QevJkw+pN3FX/+1o0CzWv7R/ffybf/7
sq/f9K+b6r08d837e7d7qS5f+eUb8fP/ur730r18+YtfdrSbjv17M53e2z7vPi+CO11e+f/6xX+8
f/6U26l6/+cfP3iP0IWflmBq9o+/vrR6++cfwDd/2tLLz//ri/uXAt93eMlf+m+vf39pO3yrpv8J
Qjq6OZ/wEhKfP/4xvP/7K8qfQPY/C0kDQMMyRVZyTBv+8w/7z4WKBJQD3DINaBGqo5b3y1fUP4HV
AvmAjJuOxA0v+ON/3vaXD+g/H9g/Sqgxc1p2LX4uVud/AgLKSnB/gEQhAV9Q5G94tVChhs+5NW3B
7eg8eDG0JNVtNFAUCvnnaupIpcHGmoJw9tPz+etGfr7wsuK+XtjApZEGgju3OGJchDy5SiYHI8nN
1k7njAiTmZi7UMtIGaXfkyZY3iMuhfwHjQZIGeMM+rpDRV7DIWoomy2PMd6bdcIMRsOkV96QvoST
i3cENWFwURf5XWSdS5D/6aSiSZv0cGzotzZG14nc2GnQykZ+B29Qse6oPARGliuq3zUjgD6VQVdx
NPUUQ9C6M7xQKIP4g96apjerdRNKsxp3rqnwihN1ttSbamy4RRLdpG+Vk8GyVe97UnbTdKeIqX3I
RD28CZpKT5ak5cSYa8cgdGRiLxqJA04a0+nEClW903vIeXeJYm2SdHw1WiYf4aY2eKoYexB9Yrku
SawV47MzK9Lvgbmfn8WSNCAxR10M2dsls/zpIalKW6iYw+222WD1gTPwwov78Zob0hJzLz4KNHyx
QaBKtrAELj4Kk8lgzQx2uzXm9F7UntbvYQ5ThZoZX6MFf9JGvl0LxShmVRfN5UvXuLZP0O+s4naL
WfCgnmRXTQqvjrWAYbam/5GwoFINuNZhxBvSQ5PRBL3okLTIxO6gR9QARnrJZLaiNX9PJN1PBxtA
zI3WjmRQ90brQFFoctNB84zi3oZnT18XZJiR/GhbpTkIupY7t2pPscxIKj/r9IGJdcvdvHQlKAWk
luwnmerDC8i1WR9IghE2h0paYfU9tPEN49MRpr+wi9wy2OuN7DiZ73F3P81sM9ATglKQK+sYdqwV
xL2syR3MQLMTXxUD/vhiafkN5DGisj81rPF+HSQ+EZJvDxdl/gIaosy/dPWB8Qss31ql3fKUKiH+
Gph2KQcsK99pxifwhBS6VVOWY0Y/4SGIPemtkmV7WlZyYMSp5BVpbG54UwykiGUC/dlHdEEDob/j
sG7cHEiJV4iyObJWpocYWmXwu503o0Rzv0s1zVXakbr2oLzlldGtMssQG4cLa2fqbb10PRSvwQzQ
WcvMapWNdMCnVE6hWlbplUTjs1b49iyAIy0SZED07QvADJRiuWK92W2N1tY8zErQALFoWs/VbLh6
qYkPZxgRvq1cEMgaao+QGFBXJRQFSDI4pitisyZUYYpngHPlSkgRiSILx4WMQu/GCDTRGLf4yX1W
+LqOxvmvP8yLftm/9z7GbuHdB6VFnGAXmZLUp0bawexnW0BJ3mVdUrtt4phhV02639pDGeb2lG2Q
1I+kUvoHzG1PVxCWvzl1QA9ZRN+BQwNcvSidhxLciUzN+q1kgwcVOxLbQAHeCG0jviZz9reXwrG6
zM8g/7w8Dko9ret27vutUzeQ09AnxS/UTH5K0eK59mT/7loY2kJRhtnRhWf7NarKSme3Bqiv27yS
u31hF7YHRFA7DqIbNngYGsnS2Xatocm2qSJXfq1CERlqEhN07GpwPHtuBmrHWoyZF+qVtuFnjfR1
4WLuBaciGMD4/7chlMSCWEoLcZZt0sSq3wJzJYYpp+CztJUNaQzYjlmJDWGMTnuMa6p5mC6NI6Mc
hqBUZjM082GOgDrCpW8WMnwQp2syrd+zIEB7n+UCis1Fz+3r89PjJAVbTau2fOwAE5UN99NszNfm
3JShNaXZikH+YqugAXoFz1g+mS/PBugJVNTAXULKgCnWi2q6TmSlt9Ky3GBgxfatKau8BG2F36qE
sPMAtIFQjiQI3CXkKBcZUCWcStQj0zeF3IyBXFA8e6uUgl9v8G+nLgABiDKhWkZmh3B9sbnMRDbn
fBLzppiUUKuaJupnGUCEYtUQSflLsfD/1xqoNfD5/Nf/JPXfao3dS9OmL3n+j1Wbv5Rv7deyA9/6
V9lhKX9ilgf0adT50Opbiou/yg5T/nNhyC8LAtMGwBT+t+xQ9D9NNNqRkC8ThtBTx074q+7Q/1yq
R8DF0AgH4gcBs9+pO76uFWwxDJMo6KoCeca1ALF83XGDUuTFINPi1Ixy4yq1QmbZPovB1Eg61vaV
sP91f//7aui0L45fxjKre3HymCwZxlyqihM8srOgOKpzcjNoDGP03Y5rKSVA/Wn004dy+Pce/rnA
+ZtrIvJjDgGPGBXO5XBrweJU7YsxO4nJuhmpg9O1G8Oqpb4suBVSNdtQ59oA6t881s/uO4pJINDf
HqswhdNzJc9P6mzMkejsVTc6D51kQ9LCvCZMj6PlS/TCc4VeKGB84PnLc8Ux9/VTRJ5f2iyXzRMI
niKADopGPTt7k0eijAlk+N8omOpl+dgnZ4WB6LW3uxutjIwMIJorJ57aubPy4sxkmS9O3+zkzeZ3
Yw0XooMsVp340PSVzXzYM3VpkLNbvb0x002OCR3Dp8K1UrcpQrt9mruElAky2sZVb/tm1aaevmVH
nvqT9jbxW12c0xIazzez9QRzubkKbTuMjZNmQafsKOsn22CkVRIA6CqILcdOlkII5vVWRMNRjaQE
fo5gGGonO15pobXW0J9PCwI9M+d+fjFTrzA6F+cFfdIfsle1cjPpMBs/cqnYUbNyMSZb88OA4TO9
eLflp8k+G/ZLjb7mJFDDVUe1fgUP3Ws5g0vRu4ifMeNHSnR8+6DVVoKXUCnPoTb7GM/HuPSgXiYP
4HL2Au8Y0NL0aLGcKNqDRDfNuDbNGSdlRRxlI1fQjCHtoaQYxcUMmsuTxE2cAGsBYrlNttFjzxqe
esk19RACaZSvQLb69Ua4yPv+vUpwsi2WsZ8cwwscrmZJkxTIQE8DLWrXNGMdnkVT7GEcdEFTYz2w
W6pty6EGA0Gqb3mnX5vz/bYvsBmWdjqIu2BqfQNYJ6sDHWoy9VNnv3RTl7rd0M6uWQ0OATCiXsnH
/u5qYFQsJh0gh6Jd+HVbGBIU8DmoIqe8d+7itEqJZfbgVwu2HZu0u3K1b4EG3JFPBW4kVxDsWeCl
n0vqeLCE1Gtjfjsi7yVAPD29s+6sKl51Q7ExHXo3NeU1bPWT7fyfxAUfKq4K7gP6MGgHgJS6pKQ/
FfJTnMD6LLOy22YynjorSgsMbTsdaixqZ7WvIGEiTWqO0GkaIjB5sZar9JYW4mgOpU3a3tZWRZdx
H10ctCnY6deL7rMB/OX+AJ/B1Re2UpDdX1Cfr/dHVQMzCGrinMtqZ/UhPm1Lczs7MlTPQVVHiS5H
UxYpwbiSB7+KIfVG0sqX3jMsQgdETSJAbzt3EZNcFhS7ZqOs65WxtoB2kx5c1dp1dmaP9+jihU1D
8H3K4NUY7HYhjAUIBrLGgUwYwGCZSG/Stl3zyKiIuW9fk3O6VjfNc75OgjSEHoGvgr8sEdUiCvPi
k/H066fxGYi/Pw2waZGagfB/eQAmFVp5U505Z/tumFztB0ovBhUZbIEGeJ8bf1gbfpd3RD3kGzwI
eAfEsldBPtAhMJBs7mHRI9Vufa52w4a981e8D6sigBJ+fZ+fFja/us8LeAh+dwOgjdQ5s1W11ScC
dka6agK+4ZEUlQijHwqe7WO2n4P4KB6Vm3I7rXvfIjFcr9QQvfJ4l66cCC0I9aSttMUEOKA8cnqf
555Ue3nqQf9wzrZMd+3xrku9UiNDTcaOGK2LE0zYJAMGQ6zI2sSr4aAcxxPGaTuLVIBdam8EqpZ6
dR/mJtHmG33czEbQxjuHHyaIY/GnrjuVtas1RH/M9zHhgR7B7fBY7fgNBBH4udmx8Frm/ZlaXz43
gMQYbALGuYzLfV3tGUYvCpiX2Wd6L6+VG2U137Btuy/2DjEi6UG/b0lx7GusVpJlJBmJAVHJ1oUu
sKSgEneH52L0gRjZ3G3HVTMcmgbGHJgIgWCoi+/Lm7BHeUID1MppDac0zx5c2nsTQ+nsxhXpS0zN
+krqtlu2MTKvfMa5A+FtKV3XFTZdkD/XZ2ndr+wH9mw+KDuxh63WAQePBguOI9pHBZwLETzOvUwM
/eyIVWp42A81jzTdkziMHmEb7TnCh5+f3JEiJezKDKf2tRhDTEPMWESZoeABYwMwdr4+xYkhxymQ
85zjXbyj9/1aW6V3sVt5+bZOXXn0JZlwHqStixE1pyDFzlz1Qb4pNzSsPefIV6OvBnogl0R9AHSe
767ZGqKhhHv4+ZMGeoFyDgUjyGcOJH0u4m6lc1gGxPV0zO2QFiFX1swhsEs2sR+TXEX832RVTFrH
L5JVkqwrusqtoymOrFzJzhpzFW31pDt3drduoQaW7IzJlTVviiNG3fpHZQeJICAOdR/TTRp7mGjX
jmVHGpmoCtHfspo4LxiB+VBNv+d3yfRoNzfK6OPrABjzibAUmvGu3fuG5Q4DhFqDhntUPc/ca2tv
Gtac7dFMaHIvpmGeBhCt6qwSuU3qwg+ZOBrkMdZCvgMDF1aY+znbVXWYsiXIIvujzCJzue906vaW
46nlnanBW8XDxhQgldtB3YUAPNkJupr9K7rgmnnO+g1TA54dhRSa0+uEXNEsMUsCJrpZktrS/Aza
Ug00v3MdbxE3o3MQCgDaDMyNCyIhRmqGiyVaphno5JDegUuh4ZltQuDuSxprW4wnKz2IftfaNBD2
PbVuoftCCoandU1p9zK5wACSCQwLWx0kW5RQF1s9LtQWSv2pfIJ/KGRvR7aKzUnz61ht3bm2rpwc
364GwA7dJhB2IAiIBtZFciEXTDc5hSgxAJq3tkHqpmUZIzLEinFcXoWKLncgWicAQcBeWMrDhZD4
dQeiS2K24J0kZ2YWNemVGvz/svyBVsKS569hESu71FqVQmjbBPqs4HN4+pw0MIm11g3XrvmAXHZ3
F+oQaikUqkit0Dq/pPBJA9OpDMW5EwyWH5ohNQIkjsBYzW2i9aDKJnHYaThUpQJCexIk5K2jYfIC
1Yh8tCZIBvz6gLzM9XA7SGugyIisC0wx5yKzRGwaE0gXzie4VIU6pMnh29ZB1BeyxWjWeHPBY7LQ
va6cy1/xRWirGIsEO9IHMG5AwL8ko45U6yyMBcmnnlatL2et7AolaaE3jJX3u+9wadkjS8H0MR78
JUIrJbmeJhA5PnUwKSE89rsRPUn0cVJUls+axkwvU/Tg1xdFcn4ZVjFYAJemxV8PcR898q8Lb2zU
SmuqSj1lGVRJ3IKtUv3NyTU34/s5h2tK1Dt7K3mB9DDRhIMWCoKCvLflneFkpOJPRn2rd6e4ui/l
wzhuyvE8VfdT+1p3WCXjOc23Q/dKzY3ebZEtZ+UGEl72FJX1bpojsCIUHS2aFEVcS6heuI8Y5ekK
4bKVVUeZyhH8UOHZNzM4BHPUMDJWR4ti1x/KfmeYUSE/yTUCuC7t6znSp10mfXDUHDM0fluVEuhc
Wjh69UczOfXOyeL3tYVKKLJwI/aNlASq9iPn98bk83HfJt5gRjjjhHXM5ZVjbBoMHJYfjsWQD2xN
Bx5+eNOFJ0EbjAoi4JM2kVnyHenBZnfqvFfTEypsy/RivCeKpyitVf097kNDvCgcRhlHWt/mKG+h
98SUMB0qT0wrhmcl4aBtPEvaUnTHqgLMHjv2NGMHN4b+R8ol+Ca/KAqeqfEMCwWIKZPKDHPFTVvo
XoOUiWInapbZxFUFmp++Qv1sWreiv03xUpqZbqOd28kd7fveCRTNV7UIGAWNUTgvsbqtfA19r2va
N99ObaRlCz8XelpAX7Gfvi6vmpZDAg8X/ZTSJEfBDlOhqrI7UsKimEyG1LhUqa5xgr9l0+B7wHEH
NAEEUlz2MldI52QZ95a102y+lQLEmxlWIL5cJ8Tmm6z+aKU96GE6Glx9ctS6dQIN4TJU4p1e33dF
gIDSjk+SHeTWrhh30NmlKkTHjaONUsA4TspznLi6TirgCUgam/WQo9VIGnM9YYxGZ+hB4MlO65oH
wvHEWrW2JSm0O2R18wFsKtM5OqL35ZQszc0kEFqgYphTclt7DccHUsnrUl6P7XtSBrrhd7nP32Iz
lPHs5LVzFNluP2ukGW5S9sgngxh5Q2oKnYQeQjHHyuLEau4tbZ0IlzY3uRZYIynpFYUtSAh8Cx3g
sGN46LOtBMTvomaxW2gTT6Wmnqi2RocX2YLY5isIVfq5O3wIiNXvZkGaR92CTo8bTxDLwISYSUR8
lOf1yGuC5qXmjtauSre5/rr8JYFDGC3u0ZQqhJeXZK48VYP4mgsNdOk87fm8ZtYuLXc3HFhb5sp9
iaxZX+k4m7XpfRTQhdMeexuPgOM39DVWhVIFGIpz8meHvkxs5wDzAf8Wbq/0nIK8PUbSa3VQ2h20
U5RkkwivNO/j6U70wrUTKIJPL4l+1CqBQmkHP3rJvKk0oiEPkJXCLQYEhOZmml5sdLy4jILpJFHM
Yfdb4fHajbuTLAGz4y6EWktbBUPKSwwCglljhqlGiuS2Nbgf968KeqhMyojR3MK2anlkE+rBPotk
HAPNTkVxzVDDUwLCX52NxLS86V7Z9uqu1kJ1IKa81+mpeRmgXXgYMMg898SWdrmpk6S+MeJ9zAaP
Qj6+edMQ29Kd2o8R7aBRPxjbsjm0xr2SxFGWoByvburOfzHg6mP0r3w0ttCHW0GVlNhjTaoRqshe
Yb3LZkpqTAC2cwo5jrBsoMlaB1b3A4OPVhEjrgdw1V1KoRgSSTPk9BvEzGwikn5bVOt4Wo0wfuyB
6/X9IdGgkmO+Vvmbod2qBH720hgaGXrfyJkjtjhA4SxAmh9wm9zhwwzL53v1VaqCFAMccSDLHjtJ
d73sKW/gHtgoXuoAfDKHu04GdtouS0OcB+LY7ccZJXAAKQwwU12Wh9BwYkFshVymhBd+na2n3Kvu
umwDWDXAYNDsjyCpVURLVrKHKbJwgCAuLIb8pN3R3k+twIwcr/URH9KnDEqAz8nGCfg+e5EOdUoK
hYjT6PerIQLRpL3pgaWaKwu4yyl9TkoySkSO6jNluLtJx1nm0lW1YQ86kWN3Oja6pz9cs2G+aE4u
qQ30QpdRgmWaARX0BU7EkcsXGVwWTqwBL1zQSiYj+NQoEFNiajokYBXHZ3KpYoMC10ry3sPc8gam
BDqBYdAe+jt3rWRtWzm7wnz9lgsDPwTF+ZPnDfbSpfQV2sYFlUCOObE0793EULmXleKasui3jBJv
HRZjYOKYOtiSl/QVraNxbbNJPjHoNpPK6O/lVD7AeRpF/vzSyfNhYM6VmAmlosuYCawSoOVii4kn
jx7C1/MQDCFJZWxSTgWopbMrW14hRwCi6IxIENSlB/x71DBHEpXqnklhinU63+eIsUDhq5X9rlDv
FeGn6hbIos83lnJKGLS5QH+qa3cUe2ogZmym9L03D/PwrhSPVruR81fRHzA6yNl9KT5mO0BrXDAX
TBCobdUSQachYx4UKpFzKkDhiVUHWAMsDcrJbSZwOX2OTIqtabMqLW8Ea6p3c+pixwwYZJ4IOg9p
vrYBKwcgZUTqBoBGhETk2PooJl3ghR6gq1AJJrf2RdD6yd4+xs/8I77LPqpH7hse36CPgtehaxTU
vumLp+yheFWe6o2yUp+no4TfjcMAwyBQiGS0UWDw7OFXmUSzEmTzSUjRVK40azsOxzK0tagqXkX2
YyqgIrgBd1kSO5nddMNKaksCqWhCq0gYZ1ZvZf5YeGW9xQaf1YDWayXbOABxklVOo1ILnCwENwMH
NjykQb/G/8VJvq2f4P1QPE2AuTl04QiaeZKOEEjgWWI90ddf5+oodL8vHrBf0LBfEJDv1cjUgcho
5/18ShVPq6PRjBjb6nqgjEHs+Egq8e+66al0hRYckSsXC1t/dmqv0X1R3ZbWa8/3wOLtedchsYad
hRIKSqrUT+fAoCRB+cZIUrntKX+SHqvC5fvWRXINhCAn5rmL/UHxWOGrN/F5ejTBKZwCzolx1B/F
vfKRnsr7AqvhmGyrCDe0rndpkOEHOM/54I2Y0N7GN31g+bjHVXlfvRj3IoTZWEkkw83OCPcfRkPA
tAKqDEtpqnh9RShuMEpvrCiviPyCYQIrMlcV/POUWwg1BdU6fS5B+tJJ7rer7gNIIA5OhbRPxi7D
re20neE7ruQXYRaaXhskW5PgMHHlACN/GZFeGAAabCjmas/AWuRzvI1v5QF4B1Af+U1dJSEDxsNA
IiP1jq+HvRaJyHxrEa19Hqiv6gPbQALEOGIaQ7+twbd6xJ4qK5/NXpb5w7Q2gKEq/lxGMnpW4q2y
jpNYTdo5rebQGLdOGrDWxdcgD7IcCiWxTvJT+ZDtzKd+gBUsSXbFXV0T/LIqH78w6mVKkckDWIco
HWlNN81ciOUNuNwQOYuTzsYWOz7IQOse22mNQQEL8f1VRFZoF243A7X3hzQE50QcwYFT7oY3413s
1A5dDNLgJ9mkQI8y84EgSSJqTDdP3Bg2flnYGqHa7bN8J9uBpXt4Mc/cUifpe4pxeLiuMXdknj15
ch/Exjp2vIZtYAdkKEGsrRQlsPk6HY4ZINYkMvsPnSKfOmtoEYuI1mGr7+AJprU3A0oT5nedh3/s
LWJXIedeNyDUEfC+Mrj7QWqOwChjctC+QyfySu3/HQKBqeHS6cFAmo5+z+Wwj240BWa2ivlU9BbM
NAbs8JiOOckE+h2YwVt32UlptqbaH0rug6GoehL+czG1D4hXy66gtN8QKdwOjg24wS1qJWh4fT06
Gq0ZIfCTKifl0SmdyZcNSBdVHG2N0b5yTqHV9y3UgDiDzMBZXNQADVyAbXIeazD6qebT6BVRve73
43a4B5kycPzhgK1Ba3gzuUW67sfbKnMxBaUAIr5TD/rtxIh9AErOxAESYwyIuYR6BJVwAKnOtnRV
GtopsX/Md6CCusZLAYcYg5idm1skh3+WHbRY2wfV8ovuJm/dQfhWsRxQPfNH7jUoyzoiH9jHstFv
pqdeRBq7TfT9JHwN4fkwHaqN+tREyarYdv68TkIaOqcslPxuMx10LwuBrT7gdTcI7/fly7Ct9mow
IC5pe1ADa7a3sCRjr2W+McPuZT3RsMt2c3cYs12h4z48/TAyF4ivXi/hMNbQ/vIl66jgyFFc3cJn
4w4H6W6JjTv5gNtPnuGYldzJB/TX5EftQ0KMzDfAia2ExE/z7KEPg4IIMcY8aCfTMz3uKsQI5i3y
20AnOG89NZg/MJEiO0S6K18xIwmPKNxvdjdg39mkfseDXkJNNK/Nx/TUckJv+S1KIWldHfMaG1SU
y6npvDmHQXJ1BRQ0gn9vXwWCFlpJGQoM0n9wv9zVN/QRsMna3vdrJzJP7D3B+Tysm21+a/yY1uou
e8XwMMKudQAojN+lcc3uNA1tZU/vUUKTTtkY2rJVQSDLxbGNN3a7HxxPCjK+zkU0jdDCPfbdgeq7
RA8o+MGmJ2lepQTURtBBePByKXTa0NE8qY9mGsJ0CwM4QDH0yjWfAVibLQK3V7SuwbBaSPbglGRh
FkjE9KfuUPU7VY2mPlCnk6rvstZNTbfF+y63Ur/LO2juYWTH2Dn0HkN0cUusKxTAv9mz6FSAhLQo
UGA+8qKxYvfwlojHbj7NUEq5kTRabkShjCQWo+7XnTH9dowAERsaXWBCLi49l81pxs2JDYOUnWC3
YrodtRExm3rN5extsqVrTM9Pb+MvPRmAO8g5wLDDqBjixEWUcFilwWDMzk6sjSsPjvWvhlr2Bw1m
fhiW+gEOXEwnVElpxzFeD8ZFOpbgZ5c4UqEE7HYF5uxxWpnOJIWYB4IlqAPWtZO0P36dOl1+DHjy
QIMWdB1izxgUvAA567GXWccKeqpmh6O102OZmmbnodhx50HtV7++3OcMx8/PZbkeZlXRk1xoEJA7
+Rqqs8op5qrN6cmm87DJ62k7stgOsjZtIesz/6hNVFQT06g/2TMaLaltBYCGS5frebMRDWpGvJ+G
SEyPI+iv9YD1KmsL09ErZ9wn9fjLnULiA9Ja4LxhHge1ycWTaQuphlKYNp/V5x7XUwg41PmtdKOH
xjkO7XXh8yP6pek5WfN37QGhHk1R+pxnrlQAryUNuNjsoPMAUjiAa3IQIPp9AcCFBhINssxDSmLE
ngroR6E4/8+9vtdF5JwKtkmUTRm7BrxtISKUu6wh8LvSINkE7c3ZN2wBAakVDL36BklEgNanMyC/
9upiV6oAb49SfBqQ7jOf1j4wASQi0wZ/1CRCX7k/HTEuUFuY5VmiBJAMoQEicSnSJeRyOI8eOkQ/
cKwslzI3ZV6DJBDqSsOVR/xJerl8xJj7QFvnU/JLv4gBmalYgF9z+TxXzRYTS5mnWaPh5ikOykoa
VYJd+yJKnJ9VhuyqkG90Jf5gMFNcoSly+PXSvMTsTFiTwPhpcRCFUAimC76uTJTCqYktW55VlSro
4uQ3uj6IMKY/YDCGrPVuEjxiw+hc4UJd4sCf18WgFYITrM0gyfP1uqUG+zyzpeVZOFLQKSB1VSOb
CTVjUqhUBZhltlcaKt82Pd7qopCJggkdjk9u6c9EHUlXulbR6uLMOBN+Y20mTMGgyEM2z4os+PVz
/ZuLLRsJCmjopUPD8gLnhsiXQSvDwHNl9SNNSyTYmv3Olf5uyum1zPQyOcOPB4gAagPSweVYucgE
tVqTAW4nwzmeM0BuZYtcW0XL5tdv6fOw+Lpwoe8HHB2toWUM+XKMlGGItFVqU5yhwg8wi2NG5jZd
lA2JPGP7I+lzbRS9NLLzgwHHFNmHzrQBQmt519MVLzcsPUkO5rc2leGzOOSO4Rp5kP9f9s6rt210
3fdfZbCvDwP2crlJUcVyly3bc0PEKey989OfH51kjSVlWcgBNrAPsDAZI4kdvSxvecq/aK6cQq91
22HRl9dK9VDUiwQt93o1CAtLXdfxogkhsWwbCdeuTWZtfdWFKVFNa8tzLY0W9UL6TjpJ1xqPESJH
nH3Dh/RB2hsDthquEjrFNbEX30/2cWeLuV0GrlQ6aKjJndM2Tk7LMLmGwd+E8I2vIwOJ/DmJhzdk
Cg6i7lW5LBUXFblo26Rr0VvF/aq7ylbnPJGPq1C8yhkvh84024N5QpZQRSHFZVJsd2I8OZbe3dDj
sydLHpyuqZ5bLb9Bj+ncjjTvOIcvFj1P+sxMo3myHpt/ZEaAJQlMhB2khYg0cFiMqRG40GjBdnW1
uoBvT0moG9aZ0PhumRfn2suntz3LfylAtKEnq8bbsfQORCf6Ez6z2pDtEkHdJ2EaOpUaeE5UZqXb
RLK8iPLvWA0mZ+78dJWyBYPHnP0EAV8fmwrWLVr9YVdUuxGpwovGXAlg8bRAc1LJF1YfL58T9Cc1
RWIA+AA6LIRZw+9wyxMasfX6Kmew3tyVorRGyTSiJfA96G9zIUOlU0KIbLJoISVFfiYQ/M3oIE9n
gSFQgKSux9zPnPM+yLDT3QmZaNGzmBZILl8prVYutDC8Gi/7MopoAvp7OnPPH9/66WNGJg+eIwKB
kK/Zeg/vXFbDwu/MrNrVab1FqXXmz1vsF61uD1Z9dp86mc2MRlkMTaUZ1X9cyLZ6sQLip9U7oBXN
mkJW32wGGIB2K+t7ZVauhpQ20mCOzTPT6QQLCgScu+QVU8gFlaLIhzcacDeGUNABS3GokuNKfAjA
Q2ftrm2EbVYhiNrJtKSHxhAgQiINBELUhFS80S0fCGaRiMtmEpdGr+q7mj77x6/hJDzn8hBKUTjt
aexj7nB02EdFIgDG9cX7scR+1x/G70FX1ks9L2pbjunuEwwYQNdpZVqwfsirSaLL4KkJZZpdaqou
G7PN3VQn3CuUexRrWrdKQbwV0ZlLPZkxwFXRKUAeiYVJpH50pR2GOfqQ6cXOKsBvTzUdE6soJVRy
4i/4ETZnXtzJATpjspFWZIJKKDIdm21adVtLGfSsHQ5NCpBycCuJ1yZn1qB2ss+iNgGEhroNjQCQ
uEfBda9VSl7LSbgrAauFdmrJL4o03NfBtAnKML/UVdBq/jjRBFbLYqtrXIclJMrV0Oo3nuhbtxC3
UWKcgPcMhnbRYfR6XeADv42RSrb16Vk1U1q7VaTfYCgNbmhqsd2Wv5gAeYXAe7X8QNhwGVRLKQrL
yXBtlRrVbnzbHDyDQBuIBCqNKlwIsZffW2m2iJSGFzBN6qowxPqupTrqNWZ3Nxlugm7RPbCCEcHi
W6PE474Jz4Snp5kTjwwYIvwYjicOpyOcTx1iO9fWSbSbmjRyfEx1nE4s84WRSLkjTpT8wqjxLto2
vmUzf4D809uNaH0TG/EKtShXGdTuCUsFZ6qoA1SyVS3hS6tnQiP5uBIPsQgYkgychjgMabCjhV/K
md9aZhbutF4IV0rfKTdSkwuu3zUyYoJMp9bLQRMUmU2DHOhp02KRFzCh1SZ3KgoBt372khZJejGh
S5kaqM7FarvCwqa+VAV/23iSvP54Ozg5c5mCMAGQVZiV9Vhrh5uV0maVEGh9NyO6rJXCpLikt2b7
ItB1E0K6nZg4KP/5mGyQaGNiwgWI9GjMXtZA6JpddS9HzZcpqb+lQfKUePEmNT0OQfpeghgsPx5T
OhZrm62nER9kAhHj4Lp0fCLg0VHJOu5w91m4UDIYyzvDwgdl2GcZ3rOt7UvPWnoFD6kpL1IdzA7Y
zNDmqZCj+ijulm4YYu0Bn2dMHRFORmjWC4VMrR7BFXiT7U9AMeRXowH++6oj/Jor24qCH9wfubvp
EIlN1HWUYWJ+Lw/XHeieIl57422TLIzRzWJyTRKhfZ2UTlc8ptJrX7o17btW2+AubwXfgf0mAZVB
feVRUU/VRz1fm0+ZvuizZ0XZ9hBtZpVqp77VTLcd6YQB+KFNqrt667wp0AzfheIePws7LRfZAH/7
StVvjOrRo36nP6mJ6prxDaIsdnWP9U2XLwsfwx0qsddjsRhNW3hh16XhFWobz1hCZGQ5IeEcZ5Ar
OM4BQq6k4sy2fHoKWCSgiEXBCwV9eQyCTMQRj3kdFfdaUUBODBQ3vfDaB1ab9118Zmr+kPg4CIOZ
JvNKsDgNUBY5Jr+GWpqKYan296267OW7XLe96aaueXli6Wi1qyUUCrRnw/xsFVceLzH3dkHzHLQX
tfKiqN8k9dvQU+Iqbv3iWyJcBR5ayK4aP00tisT02raeSA/mUTIfx7FFMvjJ72SnaS0bweZlSJtM
iJzGo6MBqKIDM9LHG6+974OrXF755nNrAZEqvsp1hSQe9QveUN2GjoReUFMWzOcny7sYg8rWYPP0
uuaMGXV1KilD3Wy6QHCVHkMRpwdAp/YtpZOeohyF5RhZzQ54BL00K4fPEKGRP1KTFFXwwYgXpb4t
KN8k7WsoFHYm3VrPA8lUBe9LAMifUS3wn8s8XXVc+kg9u+K7MhSm3sPrXt+DirHFEOuWmtMkpsHd
vWh/Qx3oqcVXdrTvACsljmzeVcV9FH9VaR7HiHwWw8aEGm35D5Z/F1YvuX4vgpgJnnOwO/q2xJFm
glAE0C2N7j0uRrU2Vr5qixfgU8CYh0WigJ5gxrYrLK1NcOlUosuNKdvTPufMc7zAtiyHOgt9tPZR
/i7thmBBB1xSAXfFlzJMBdUxuODAbYs74Y6uYPeqbBHpoD4frvLMUSsXP3sqUXjj1tRrQK/Jixwk
H4ekuIjN117eC5ab+zDe+ZhFh/Nr7PqKgzyX3q6MaI1djkVu7F2EwBj7v62akuRGNjbluIyqZT+z
8cYKQAiSFPNfD+NNUwFChx9XD09iMNKPe2nzl4E+LijcPlgY+/7rhC9R6LbmCnIhDdpKfrDiCySC
M/nCb559c5NMfxvd54mZaUJeMQk35l51G7gx+xjzhK6otcpbVzEX5rAFD89WyK+su6yEXQwyKt6Q
kw24VSYABy7T1o2Kax2gSFa/xnM/ebDjepNJdyoXLxRfO+muS3besItoNtb4Ggxbs9ronOh5/JgF
V5l3rUgr2V8F6YXqr7zoMm4vouSibOf0XpnWoCOz6UbKtrq0yNRlqt2P/RNEPqV7bJG82LT5zWiu
BnVZhA9VDDXwXmpvWxr/3pPM8piGjWa5lnkJkD3V1qjrIAMRAIO60GlInhMXU+fT/mgjMUDBkeMh
SE64dxK95ljtNmN3P9EADMGWJlFjG0jULEdJ3EVR0m+mUu9v1KZU7Tr1EdjGIctD4XIViFRRylam
LhwPsy8EiLkyJvw1OqVxDD0Fx5B6tFDs1uoezCh7aLy5fyvnbmKIoB9mIFgGWKtJg2FVDj4VmA4J
kK7mmEosMXa04Al9AckujLQELYtiIimIXjZOmOjgPad8FXdAs86cwSehLzERjMM5D8THCW3Iw2BD
KJDXkQIh2cme2N/qQbcolWwhq15nT53EYdxBZjH916GtkQwS/XP+StLJO+ECZn7gzH2cs+/5At9V
GLRW6oxJ05IdyZt66Re3VAPGZdGo38Ma6GDTICKUVBSHq3HonSyevkIap+dUMNE/fhbz2z+YHfOV
oJEj0/5BPf6tPvzuSvopCawEXZLdlIgvvjZxdo9kXDmh7kpH6MZiX/94xNPwdB5Sx7AHCL9G+neU
gGepgn2grFL6rPtmYeZZ7zSx8UUpLPM2VX2IE6280assBQ9be66nVjfVID8oHIYXpTmC6NPTRx9h
T4iDY0UIlHVOU8W2JX8zBg4t2M/Dmaf0huo6fEywDGbRL4J+MGnHIXU4eWE8hmUMDI750UlZsOoG
UXZ6r+0WUh82bpF0ky37pEs6aN3ISv3bBoiFT7uxzZJuqfqWtBpFsV3JrWprJVpAMW4eS9+r9aWW
5dbKNGYOTBoBxqibelVLhb4ec1BXqGt+GTOjvhyldNWP8jmZc/VkDsyq8GwS0KygcRxLt9djMXi5
OsU7GVKFjUDTw4jX5Zm3fhLgK4eDHL11z9diWY49gDS1SKMD2+xlKFUFOBq+qCaMP8OXkc5JKMUm
yIDptfVctjfZkBTLyMBoCVMKR8IyZDDhB/UdkC+6To4IlGExocNOEMvJMMBdShGfBbtvrgvVh5ZQ
CMbSWvB2lXOh/OkqnovpMlUsbNmALB6t4iI0dbRzJuFebwA2ofQ8uaXYURww/X4TFCQts1Nd619q
w1ze9f0KWq2pA9DqzTMT9FiAlcU0dy50wJJzC+NEebmxVG8kTRLu2zJZaY3SrcqGpyhM6ibXZEgK
Mk6rE6g8NUbYVxqVGytsCBLgSbi+RhCmpXRaIuMckPG3F4b52KwuRl0TkYrDrS4r+ixKqkq4L61x
chq/v1emckN8kCzY2yD/Zs1L13qLweMdohS/FakjOMYISqrD7BD5uWCXp8Pzmel4kiPzvEiNWcm8
N5L5o9yvahF4HP3C3yWemV1P5LO60q68xOy3U+ZtdM+qFkVs+s6gDqKj8lOOXhf6VtMkNxK2Q36p
0CVVRfyZ/LpJiRX075kVjMtyzETMSPMfk+0/uir/RSb87t2d6KrsPiOR+Nf6W/It+/x//vrv+su3
rEYF8i80Vv56qMK6+Zz99fXzX06bBZ/fa668fewPzRVB/YRwN70v0ikgSviqsZJ/iK4ISKsgoEL6
T7UEHfH3Yo+C8UlXcVxCWwWCF8q6OnHCT9kVQRU/oZalkRBqNEmY1b+EYW5/HBs/9Dd/r/Z4VA4H
y2Rq8twFRL8d2RXAXIdrZBrSIUzz4EKMgy5Z1gZeMckig0+aratM6tJHOntF/urH6gCJNBCUitBf
agmzItkIwOm/e8A/r++9RspReEK3B14h64KbhqQy15EOrwf70TE2LfilCRYRoHfKlti9i4q0Uhxd
GfPwi9DVJuIfuZZ2wBXqSbPq9VBPikAJzMBOWnAHfZLJWSvrHGrlqICi07CwSL9xa5+lXS2Erg+v
zrfSxCIAbe2cZgxo+SJtS4L/xgiwAibQFYDYBHRsQPbOQBQ2HS0xy9soSwZriePBDIXyfVM8g6Y5
qg4CT5iVDUCkUc8W5wrBfFy8C6VkOp+ZoIcXVaYl+ehOYqsOlwLmtzSPSzyDsU2rdHkikW3FOCv3
7H5qt4klKzRMR+oiTzcdpRfGCZSllSFhp+pjHT2kUmI8EZEmQ7eIqygEj111Wgu2yJNG8adZzP/A
PvOQp/w6Fok9EJf9t6Kz8+X8S4P2f4eULJ34d6vkZBt6yONvR2Kyb//i5w5DH+sTCs7EAVipyxpN
l392GEP+hMyXBqABKP/bXvFLTlYwP7HGFGqPs8sRAkjzyv+1w1ifaEKyMZEi0IASgen8wRbzVs3/
J4CFTUEziBCfrhsuhsAr5hjw/eSEyDBOeiHuZOlOKW8yf+Eto+xulLe5vO39jSLeF/4lhCnbg/Sv
XxepW0fL6UK17OrJip0JEpR10WarvLjwmdDeYPvfwbUCbnugNJAviM666NYYriGgtsnCV2/SwBkw
KdFnBrbVr/zRHZTLEkFl+H/6hAJZRK5hs1oj7zGoXsTQSQunXEGnajrzQdCLRQN3UooutOw2DP8W
pBc9uxlEfGqoVt8k8k0Gu1AE5G7qV1K891VqYIgWjep6BL7o77rBhg1tlzd1ecEm/meb5M8nyinD
K6dJg9/p4RPtRbnJzSAVd3WoPWudHy5w0zG2ymT8bQwtjQuLdqqw7J/QmNauDGXsFlEPmOjdLPzd
Xn0YvM+XMfepaWOCleL0OnbXybLaLJRanXZxIO+lVjLvNV8Mt9R8tTB6xh3+s16oj6k4CFS1qhVq
lbKjKcm4wzd1Qbb7+PH1HIb5XA4pJNOLjpI5X496lFrnuSn7o2L2u0quxGVbhNayntTnRhlXaaRf
zEZyG6B6P0Wv/ge2rf/fJK55Iu/ewG/2pWy2+vihlj1LYr/9/L92JeUT/SqUzkhPoIjPKui/4h6D
/YWiAehP9h7aRLzInyLXgqR9mn+ajYzAnXNt1qv/tSvJ6ie0CmdFI/PXjvUH29IRip19kkwFGegZ
pgnVWzxurRoYyGlBOGiPg5lbl7Sf6o0VpcIii2BEaxx5a8Q5sweUrpF1yGPk2tRMHjaYe1YOuRYe
gw0Gf3YgVZP77jH+ZmHNE/X9hkkcRp6voOtBXoXG2tHyTodC9P1QaB49MajoMtJhKPVSugVyFC8r
QU2WH493vI7fxpsPD0lRUDk5LgkFHUi3afS7R/RhWzfpC5jBUS2d2y4OS198LrcFNouoCYU/iPxH
1cDAK2LJy4LusTCgf2SClUNqCkwBkR6rv8faFmmfyEQMVtaVRWPUnSOUVXv78b3Oz+7g2SL2hbU2
2DDw+xQcjiK4MI7U2rPMfC9owriuZVl4HktYjSiktk9jJTYgJtP2Vi5zEX4hAPaPhz+Kt3kINNUp
dnG6zocyVajDrVtQtXqS8rnl1kAu93JA/q08mLeK2EjXuWZ0i1aL5K1S1sN1NKjPLXHXmRdx8rrR
gCTvnA2+YBMCAjy8hKyJhalO/GZfybIHD4Yaa1MZ+plR5hs5fNCMwvqdVWhZYaQpB6f+MER9KQVD
sy91pdrIYQxzKMCMuYpwzDjzUOfm9+FYWDAjQsEqhpAC0PtwrKnoegnfz3E/SrW28Ic2WhIOSWDH
TOuik7UgsPMigB7SCM96D784Ab+1DoUsfPJ8T06dUEnOeaEeVjfnFw0KkePEIF2gUqMdNexVqspR
2lb9XleEv1swSZCTsnU0aHcIT9pBWJyD+5w+cDI44GsU0tgf4W8ePgTZxOFYL5Jxnw8RGEKULRY+
thzIEobGmVl8MhQ5EBkjyRD2Rpy3RzOoKbWxJtHo9kkLyzkNIbJPOAtBBq7/TIiXx8hQlO9Mtg4y
VcpMh3eVFWVUBF7f7lshS5eDYQkXXqtXjldp2n0+6qIrGZWBsXN6TnfkdzdJZY7AZoaUAkI8HDlq
2qBQ42rYo0+vrtEJFxD4yZOlqo3nHDlPNnxuEuAB2gykl7PW1OFQA5acoTXJw95TvUujjp8xrk/s
wQjRPq2V149Xy8nEnBNY0gHWCUctD/VwMKOQ0QPvvHYfDwWkeeKqzImxeVgXY1pcTqGQbtsMfsQf
j4rpwlz5Yvem7HH0HqtpiqkjB+J+ilPvNe6R8AkrECKhLKyFdhYZHwXl+8djzo/tYFsgwKCoDIof
o1Pq50crgqtQu84qxX3no/hg9R65BB+w/uNRKNCQQiHDDoryTXPjXXqTdT3Fn8ab9nodWG6g1Y1t
KoO3/HiUt8bQ0c3w3DSSsRkYS+Ry+No8bLW6Quv0fVSYVyncx8KH6tsUOG6hqFC5koLoIrYC0TpI
9gNObZE4IjA7oopA+DDsP76c3yyOOVKg/DzLIBHDHV5NqQQFpn+pvjdhB9TQL6Z8WMj4BX08zG/v
ekZZU3BRsNk7hsePsYH6H835PWo/ILV6NE+34ZW561VXAYNly5vyC/KL/lf4Td45bP7vbvL94Ecr
BRvKxEqrWt9n1pXaXhrGtR+cIRSeDkFtjzyOzAVBKRg4h8+xU7JMTISoeUKUP1klEwa5aWwg159o
8R/PUyYpC5+4Eo4MvzscSuhTVQ3i1tqXvd67sUx5Da5RcabF9iYseDhP5TdP13lmEMGrR+eeZERV
SPfR2ptml8cwVfLmm49Nved4EYiKhZeD27D1fCpRh0nSVdE0wfcySwAP+NIQGU5equqL2KYWnQNP
D+IFcKjsa6pliOZmzezj6qGkT3XcjMNmFWiJ4UEtjxM05pRm3KpF2d2CqIUyY8JkAumL32vfCrm4
9sOSuVKrsyapgqbkdzOn9nlmozvddLh/hSATIjqdzbe04912oElxSSeuN/ZZneRukXoKvdP6nH3T
SRgLNoe9mzwBiO+MFT98mRkmc5Vs1tZ+nA0aYk9CzcdrckO+kK2QDlCpjs1l2yPWEHnxrL5aJ+kf
QVPnk5mO/lt1mssATHuUpUwUFXHCEPy91svWZqBhvZDFOF4LfZ65cQAi4uO94PTBIipL6RWnCyhZ
lIkPb5kuYZlKVRPvxcqPF8aE8JueQqT6eJTTB8soc8mMitjcNjpakPIgeUMk1/E+4KQG66YUGr4t
JfIvfafdZn5Xbf2MLo1SDgAafb84syH8dvw5LQWNSAr8tiG+mz5o56rJZGTxHu+T8LpouhehhNUV
5gQ5eiogbDgMKOwoufAMbPJcg/yowD2/VG4fAoJOvwyVv2MZjiHpTSEI9GifwFnvEb3meK22Bt6S
VNDG4iEKfHR2RoApMDgzRy+nZF2Oknpmbv3mXc/W8oDIAb1BHDp+C16haoXAW4BDOK2GsAGX3eb1
6uN3/dtR6DxLxDjwEk/KaJNvlaXBjMrLhppjMgwXhRidkzD87SjstxantjVzzA7nbdKnRqaZcbzX
G2iEfR8UUKON+sy++0bVPNx351hOMqFY/mhRHA7Teh0m3Z0Y7UchNhEfzusrQavQe/BrzWlDLLBp
C8u2NarWU96XwVWSWukjHuPiF9FCiDz3vMFVMoR/jaH7bogtsOmhN4DaCVM2fpdiQV6pg4I1l9ZU
o5uEMXprHmIFXicBuvv4zfxmFXAz0FHmu5nT9cObkQefDqrXRvt0oqfcGqx1zIPBlgkS8KxRVh3B
y1/TTL4ruvEcNveoB/W2CKABIqlI4MhbO07d8hSGakHevc+SSnN5duAKhULaVCKky7iQotWoDMa6
L1txWWq9dp133ng/eGK49GMv+H9YC4jFzX1sOmPq8bPQqfxYfZpFeysRjQ2mRDmcLDU7sxbmJ3oy
fYgN3sahxHYUK3eWMVRNN4X7yexjx4sHhFgtP92EaTptplwbzoz3m4c8y7/ziOFM0Qo7Dpvp2VdM
16reW333Uhjom+SBrNm9pI+baVD0Z6npnjsV5cEu76ON1IrodIhdvVWqPHY/nm4nVZkZDUQERphp
ziD7uer4vkURhCnQtDFrqOTLUom6VFNfkCilrm/VwYpZXz/x4PCa8lVAoEUwk4NK8cykP6lIzlfB
WU5PluoM+e7RrC8F3nOsGM1cMjDpZJTNE+Gpv+lFIIi9CME4zaBjqVWaLUes416bVhkfPEH+lln4
/Y3NPWZi1pmCmTEHbO9mBmfBXMuguzgLFhJvHAd0eW9moNK7Z4PT/tJvi+hZr2vAzh6MWvTIDBMF
zLqCOGIDU9aufDMpn/VyVBukyyeU0MZESa7LrPX+DqRm1mwzEu1KNwKltrseVh3qZokOt8LvpIdU
HYBXC2OQ3zR4x4AqB6v3jGp7O9hT02cPJXbCqKcrWnJb97V0R7kN9GQIV+dBrgtlgCddIhhY5X75
tx8mwRd0ANWHJM0jBCymGhjvQJoGCLeYwCLKmlfed72Q/Z2llbQfTQs1b63FW8xWFY82Lpji4LMs
NhOI5yC2tvmgZ1dw1/wv+GllnEqIcL0qE44SuRQoX+EzofQQxan8qnRmiEqaPqivkuWXd+okos5b
ZLRI7KIQCWYn5hKilkrwpbCMFImhnuBc0doZ6WhZ1YNQ56CP06iwJsCKEzqYeVBEL2KWej9Sg/+0
MGhJsIj+vXPOQ9t9TtrDHgb/4F89DOvT3FEFKTjDEd4aFT8Ncwz9k6jjWsapDjn1ref6q4WhAd2g
BY9DOuUqDrC5OvarhSGJn3DLmeMAmX9GBPknjdW3Euq7lUnQglMXO+csw0PyqB4lAbWhFo1WaA3Q
X0DNKRSB7aAALtbSVl2HbW1usnpIV7pf5bdypxQXauEVy2TUp9taGbptG8cJdPts5fuQAc28jC8t
qykfJGnILo2MmE/HtWWtVvW0DaVJRPtPqz2Uz9GfxY+kOhPCHObCc4pPvIvML4VxyvOcC4ebsKhW
Gk4girrTQCcu/DQz3cg0v2BsImzeveTbH4/oPcpkrk788+B+jjQjJWgCUHE7prm1aW1FfdFqOzmF
dB0Eg8mRg5BephUpgPpAvyra2enUSqTpzCb/m5tkRPKm2b6a1u1R4SQwi3wwU9HbaSHK9WiO+9vE
UwHiavp45lQ7GYpJZpLCcI9420H3OXyeEfOms7q0fBB6vVkGo/451QMR32FJO/PmlDkeP3ig9Kow
iWIaAuABVHx0coEa0v1UH8uH2BCXqV9vqBsvzam5zErRLYd0iX+UrSmbzI+dTn1ih76TctmJ0Lrw
PiOYSW0N8le9DvrmYkxvxQqKQKduUpVySLLT2uBx0FBDSmexs3qLYMm26gC5BuhWtrJ05sSbL/bw
ZoArKHPgCUiaROwoYDeHMdIDOYnxjeyR9hOByw5eJtvpCEUtVIVzRa6T2QgXehY5pwBEt4SZcfie
ih4dyYgyxQPgHn01eQN0fmFABCn1sk0x9NZdLBggJ6uzM+QwNWEdMPLcA2XlgeKkyH44shFFA4Rb
js7WoCTkFxnaTrKXnlltxzhMhiGLQ6achhs0O9GYL+NdTisVEg1/BD0eWk9CREMI4rVKD2oVpwaK
dGaygA1X254PxcGvQI7WXqDblVpjSZJWJMFtprgCFppt+fkP9wHEJi08EjGFRVjTeqtlvbuwYiiT
No88/zH0/Nzxkqa9MSTId14BF0eC2OZ2ElINBrCtjwc+ytZ48nNCqBPt8T/dmhkAdPBImgm/Q12r
HhsV8g+EI3pUCC302V1Zj0+V0j1EyTg6hm+Jc/z02uCN1StIQKaqhxBhexv0hE8gVT/nTbGKW/mb
LymNTa32NYfSrs5Zc0HOftaY/ihU5spnrKLJjKXARXPmGGomAJVXfWqyj6UmX3mYMfZJschN67q2
cILJVEdrMjsU1Cfpp3rQf6KU/0KLAI9OUtp5q6Y5Qz3i3Xw6AV6gH1oU36oGKOoPx7/3AcxvP+tX
QCNan9B7mUGWP8Gj/4Ay+BZrFCw3KSA7+YzX+BnRELRQDKJkS3djxi3Py+RnQMO36I7RdxXpr8yE
EfNPAhpWHdP+n6335NKPs1AErsI2bNVo06bbQI1sQ/qWdjDaKOYKyD9K4zW8OblfjKUzTo+lj7GK
C1o60lwTRWbvgoQhQN7EcFhWebw2vsS6raLprN+X5a3uXU/WChSrmqyN6QlZ6sj4OgtQZwC+w+ZL
qd5J6qXnP3TeJiAAMRx0tCXtcxjszPhaaK+N4qKUt7V+m5uXanRLLhrzdSt42ym8qYeVaSLi5W1n
G2E5vMZkG8nOyZmaa2O2UkMWO341srWHOpO118KbHGupKrMRfqrmsrSFzBM6kslVim5Ut9GlZedt
UcDWsweSklhxZEwzo7VcbYL+s9xh3ZOjhuXVTtTep+MuUB4mcSPET9L0dxdvjODKq9dps9HHrd+v
8C/V+6VerFF11qxLXaJmnuwtDHVipxmAt9wM40oPaW7eBNal1LtRgi3MeggulP5q7G5H0a492CAX
EwVJOLjoxLK1KKDuBKzB1wZKmNMzku1r1O7mX/lyUp+C4a6NH4qefC3apqhTadeVuivrnZdcRcEa
bdMIZyXTDSGDl3Y8LRoqK/pFJayxrpHRIpSWcrEqg5u3xfJH+8jvEaTzR/wvw4ayFbAfoH+D3wYx
AuJU1Mr+fULzmIXNt69/7ZrPzbf6r6uQJfzXTdskY5j5v7MH/e3H/9wtDO0T61qiuUApAvSmyrn9
yy9U/6QD3uLIpAz9g1nxc7OQzU8kSkRNOjkODpszwOVX9sM+QtbDzVBrmUNv4O1/tF0chi/oYrCT
zWalZAtgSCnbHB6icgtlsAt1/6Xs0BPoqkC7l+rouiBdEcryWw+QNJ+mnTcyt2MTg2k1dRuzrGyY
VL1bZcrXd4/69sc+9T6tmKtE/+xeP68H8QMwPnOLYsa1vT/U+wrBiHHs/Jc0Lsql4OuYV8xfYiSV
F0KM5V3aik8fj3l0Hs8MgVkriB4suRP+e8fRY63ImTAKofIw6sJWkyo3Tftq749BaTdVkLhVOahO
VoIzKrOAHvU5g9HDUq3KaUJpiMNhbkvDUDvuGKRB1vJIB/N+0kbbwvsjKOETqpjf6cJGxIUChwXl
GubYdCasPB2Ygjo9NiJ1ABr8d/i0q9oPQJspyr2sC8g+G+hZ9bA3bMXrdlbdL2tV32lSsS5z9eXM
M39TuP3nTTODecGgTXnPgLlmgtHh2FGnahSMgvQutmMbpVH76urvzSZ1DMdf0Yi71K4tV7tu1uZC
3+ibEFH7aouw/bXgYlqzsBzLxWuBv59/rlhX62zd2LfVuuG3litv5NvGxsSHH/zSOV9u9QUKyS/V
1nLVhcG3o9f+ZcSXjxgPLzoqbpvCla6na//SehzuEFGK7PFW3nS24EC3dTrbcCv3yy0f+uVLw28H
p13wnJxwcactWgc57yXdWYcGqqvYSMy61UJciavcFVfdslqm36MN6lOL3rHW1lpbRKt8DSQSldHp
q3gtbSh93ww3whZrSde4lK+EtbhCWRk5c+QZ+TQK52+fb7raRlgqtrWebtVrZTN/Umt7zvf1Nrdx
UHCMxXwZ1qJcl9t6nTi71Kbs5uC5tkIOcYO0/sp6qNe9fc6Q9A31d/I+0Xm0KPqDGDmOO0LUNb1S
E5K75eLmAdvGbenkK/+uew1RfmjswER1x0XJEW+/te8iz+dKNhpqy2kduvmKH3XJVZbfVtcXI7Dv
ytmNdr/2F6gM2PyFG7nxYuSqEx55Nv9/NUpOb98FHIw2dk3Zo3WLUHTInxf9Wlj4y8yZ/+16/fHE
fasIHd0nzrwGGifof8xb+uG8LdS0p0ukpGDQLB9Ni968GLoyQi8gW/UhIpz5GM12JCYJR1Ne/viC
mHHQpsHm7U/12L/QBa1XZRo2cKepTIfZ2DnSUOCf2OX0i3SpFDee1DuVPOQXb18kVE4CGT6v0bJC
KbeR3xlsDSwjFTW7/sbLIvHCY+FdEAP+/JLlc1XY843FP3/39nPIlppnKhhvhudHTwbWEdUgzjUO
r+Mc1ZuyIRoxPLijzHYhqMKlmgX3URNcmuk3oWl2kqctkKu8VgTpStYmkPfmciYT+pY7kajK2K+I
X/0A01q1fzCi7HOeW3elESKYb23btHlqIRd4NQCW7DVU+xeIe+scmQVtrFD4ba+tXF+F0t6UJhMo
j/V/qTuPJrmNdU3/ItwAEn4zizKotmSzaURpg6BEEt67BH79PNnnxBwWqm5heGM2o+BCCkUwKxNp
PvOaF0QVT00tkVle4pODizK+D0+yzwLsx46TFR6r+D11MmTA62OIDGDlImvrjHc5gvcAwA6W1T+m
BJlmTpDY5K8ATT5OuPhN+JDe3lSrF+jtMqRPBsnjrYkKR/l8UxWpN/hCFPEHPeOp6VPgKzR16R7/
1EHxPgLSMOwXMDwBXb1xY/Dz2on6YnwwXkByEEIRmHLnY3tYtMyyN8IjEpNy3/hTsk+Xqd5ZrYlS
atf3r7UVo+MAruT2rM9fn7ewibcP+2BCMwP4w+ok2VPrdRKVgPdpJ35kBcE7EmJFsERYANBx3aW9
aaNXSJnfB0p9uj34hYAZuEQf6zX6REhBERuuyge1NeC2O9g4LRgZOs5W9JoWXvZoDIhv6KGWBzT6
MG20q+eqru6TJRmeMxvTJYO0ikYjyj/lN8taykPULznun/U/dVp3nwq3TTc8S87XibLj2y+lVgCq
AsacWMVEpUe/Mid++DQYyZ+gLZEU1HHDTEz3EbLln0NmQ/iHaJ4v+RZN5o2N958zTaWC+h0oZ59b
3UTxbS36bExF6wmMlz/k5XDIpyk81uNyH0ATrGHNtohyDiKiypgtGKMmMUhWF53XMh+AeCjZlmbw
n9yKGx+L5sfRMr56czl96CfRntoWzey3/3Qq7E9tC7X5cobC3Ovz5yEq8nemrb/3Giv94PZ1+Nnq
3y3FND+l0YPvxuNHukXtPq7xXU2tWT/E0k733VSODwuAsAPKpf2rG4XvdGcEzzybn9/2z/+DDOjX
BOh//X/HV1El7v8+N3pFMiP59muthFrGf5o9jvdfqHK4v7Z0/p3t+P+lmLugOKl/gEVUb8e/sx3P
+C8A0NRGaPno8O9UivTvbMdSrDzQHpDzbaqe3IC/k+vY58V8VZdRZAGLTg+9ctUePr/oQrOKdexo
F3CfuhWh66Anzj4a0nb4Kq2+zjHOSuusD6oGEOGLTsfSeQ09L03v/LT155eWB9oEjkdryisoJWbF
eEd1FbuTHPsU3AXCVv+QVX71BYSPh351QUOclmSW2Dw1Tuh8sGI7DAOA1honxShLryWvsLVKdkGX
oY6I/k8KuP7YNGJ4tZdRB2wiNP0FvcvuH1/vNewHND99ELU0lv3Y6ZW+h8+LzTztUQw5QmuwvxqD
qbA+KdCDgz5xuneglPNnewpx08mShHbyZPVgTsuBiGHnJG7cBWliZ68arXvMQtKxzgNdjIZzr9N+
zq3A6WaWKtf8pjR2vd9GSE79so2u5H3Xvg2YKVXl5kOTAJ5/m0YrR8GauSkw9ChtaYO3OH6NS+0/
FpnRJofbw61AWmovKKAPgcjbH5Cx5+OFCQ+MZfTUx1ItXSA1jhEcDmhL1vS3LgrR0ipPmvixKqs5
/2fxO+PTWE/d13nq2AJzwsO1sQLntzy/CGN7hZajpM2/OObqF3WRtqRRVGKi3qVE2QdLq8QBx3sN
wl9qTgsKT1OMDVjud1jcNKXESqFwo62fIdS7958b34KXrYIB6pfgaWEarT3eHaccFi0PZ8iX6JIh
jJEAN32flRkOG1ncT3pghVqIdR2iztmjjBzzh27kzcGQmnDQuqrF8s0kuvW/sOWpc5+ggcVNucu8
oV6+G70Zuq9Wb07xxylc5vAfe5Qd2ui66Cd7KylREcT5XDjo9JCVSQKI2rew65fmhJ568ZzQ30W4
C7uCvxaAK8XRiU20cm/vp/N+l1o0UOWsGRwHRdZ5226/DGSXZsjuCPHPjl3ZOzjxeLnxbBUS/5sS
eQCU0uwCw7Hbo64PDaNyZEx4JGTp4IBWkVvhTYhAOnGI9aQSwY8zREJMpwoxxfHbjbznYoboLNFx
5LggfaQaLucHJgK8mossx9Q5dHJZo8iCJOZdP5ej94AErC0e+wFcpb9xKlQV4OwLEprS9MIoB6kl
66I0Q6blmUUXORGyaIsDI7nLXoowbRAJ8MPuizG3XdAXTs2b9X9etf+L64juOdxJIJwA5wh81l29
RRBoVMKyGVZfloYS9iSfB8+rh10CTeqf26OdR+DsHuJ+WoiQgBiW9261tsAnxbgsbhph95oNd21b
u6dwMM2TFub+SwcBDZ1cc8HZSMqNLSRW9AA1OEks9qlohJPQImBx/mHDMGtE0pjsny6UdRntM9/q
yteuLZfsW47wbOfDf+B3nzx7cUnksyjDKcYYtRyJiayGP0I7oOsdfOqrjAYrLPJ0JD0fTbyj9HKA
6t1IzVEioGAeUlw5hqVaPkxVJ6tTyAcuPlRL2faBMxkzHTyUrZv5te51B0Wm0NGcD0s4JstPM2lq
e7rTOydT6jKTq9O+SEZt/AG0dolwqplGDxPh2UuzZ2tKhPUuKXWj+QCyy5H7SEQV9lFTbkbuY6Yj
UYP+kzF5uCBOCD7gz1tR25SYULZzEC2JWIb9YJQJFlxaRVp471tRYdVYZrl+/jlecjPBgzhaDHmo
3RhDjdRc5PJ18EQCf360S1LzrI4ca6+7Q6x593WeTyi+R7oZv2uRsE4xTq8K646/I/KXINZkFY77
jJHTv/My7sMnImss3TF58Lk6Ot3RvOpd7KZeWtyzc12M8mppS//QLyNK4yj2aRq2ZIMrQvuYN6KQ
5guGMMDIfpamU07tXVMXuZYcKhOPJwF91Gpidz+Y4Wyh1TqPGNxFSaF5P3yt8IfPaHRl88/MsWuM
hGQVu/Xfml1DQMeDAEHRxAQG1h99Y9K6H0Q2bg8BaYnTH76f5+WDZobEJLsSv3bxpMmydjD3iJYY
vV1Dl7AnrD7NMMqduqHai9Qr8z8ssRgTKhtGNT2IwSn8uymaCh0/TEDc93E5ato7R58jXh8NtZ7u
o1IhL1+IXeqfYLw8/zVqtQkbnqGGQ/C1s9wo5k3P9RGHuUzO+jNRYSIQJSXdeRzl3FWBOYjZY+M6
if3g9ciX4w0HwEx+nutW3kW+G2ZBDTGS32VkOX4edZHiZBy7Zfsp0Qt8LCswdQj751o0OMvfXqmB
fse+l7Y4FBSvsrLTZHRm2T91jYgN51SXiUG/15+yeIFgESFJtGg90uWIWi6Pk+ON5kl2RZbfTzXv
isS7qk8GL3rwIs12m6Ob+lb6CSp/MXxZcIOYh33Tpnp8L81Oi9m6nlHIIBNmXqMIqOuIdZHGTmbz
B4mcpT9UYzQ6xW5EKHSpdovM7QojOIjZrrkbpt5xUH/Qigkd2ZkuIiCnmhpoXTtYw0ot08WL58ys
LHTQZrH+Fm1k4CjqNHF9tELAiYciajM4FJlNQKpPk0z/kgIgTWA3VTO8q0VVl0/L7Bnzs1MMFBuM
xNTGZp+JqQEQHOqjfJor14hP3uQa0bNhe1Hyxc2TKBuex7SovQ4jurjq5z2bw5L3daL3ofd33qLF
9jlM+gzLj6VNc0nZ0J16WB2eDP34czdaSXLnWF09DQ8Fch7O/Zi5mRkFniz7Vrxv51wL251e9G71
ofI82WmHvDO5KSihGVb+5zxNgiqUVnjYOy6aoX8p3EEfHl29wAtYa80+fNbCuH+15GRZ/8w9MM2t
B/H8HSaDomfEZUv+AmiNOHFVDAhLO840D9ncZtaosJZoY3ZF1RykC5i2lu648UBcjqeYOBT0eB2I
v9dInlQxS4dx9oMsnOK7Mq66u8rF9MIzuaSXxdzCQZ2/hWp+QoXkSs5QdQbWhEMtdMaxnzwfN0As
49mNMpDxuOxhHHVP3uAZuOiG3kFzzC3W0SoneBsayDQwLKrYgIjW7JihIq7IxUKCNsRd/JBxVcj9
LGlH63rc/EEhYb7PASxi5NO2NnbSxVQEaZPiKeJUpbFR9bmIXQkqqUuBO3NgklCFOX+XjcjUEm9K
w5/xjIV4Ohji3lZs1tuhx/nn5fVXAEgbKwkKPS6lwNUooTagvifz9mfGg1vvplrTOxT8iCsR/PTa
MvAbC9/o24OuUx1ajehTIFuh1E/Iw1atH4duYl25ffiz4ZSN+GuWZXZqhZ7KgBx9QlUpyTBPQ512
IT8N5/7eC6Fifr39Ky6nrjpQyOnQ/iK8XItXSNtpQs+MVeAThyRkp1pGOBBgveyZ7XNDfohnKapQ
ZrNxpNZb3PGpdzqol8L75jSvqcr4YsxCNKgcmnRe010Yg9c+eWIwXktux/hUYdq9W1BrVS5rKPLf
3Z73edagtrmOZwj/QAyhzeqY5xtLE5EzQIxygxkgzV1uiuYBknv8LiwJlDa+9JWxKOzQJFF1HBAz
qy+di34xU9LUgBjbf0JtG0q2bWcvtZPK4+9OC7Ch2k7sZaWXq87TLylYPugj0Hkl2RNHLi1CCfwi
qjSKkLrZ1xtqYedpydtVwQNLPZSilZJnEeeDzdhKUS2PolOXtt592mb+Hj5JuxP1gL+oV+rODrye
uXElXBkV/ILqlQIUFeQn56NGXkfwa1oaNkd5/6ESYrp3HLg7QuriIwplQG20ERbI7YVdNSeYrKLv
g2IAY0cFGoGI82G90iUMgRN5qtwl0xECGicCezFjoSOMwgl8PdLCaG8s1bAc87wuqn036+608/U2
jbb8NS62FKURGDzKJYE09KJnHQ1jGNUOUdWQGtq0r4e8zb+MQ4OryNwk/e8u+dtFRcJrge3kS6uz
/MuuSlv4FoAkGoBJ7UibKSuaPRCCaW/NWXHw3KL7PjiJ928dN0rD1zUFz+8mlhwAsBLvgXRPrYfX
93xYa2xobDVhd5oyicqzKaZXvewmXLmHQdtRu8Ef+fZXPr+T30ZU4jUUSki2uQxXO1rPDM0cCP9O
0WQcRVtE70stdU+l6Os/2NRfhZWWr0UfyaeIcO7D7cHXNyKfkaIXx4mSHJfTWqGCvqeeN07Yn+aK
pDPL4cFkSdV9yi0BIqHsjGDSapzB00xufN8VYUjNGw1RXlhCKcpdgFnPV5oekBbFoxxP4xAtp8TD
vtiXhf9Pu4wIFSUWAu1Tn+19o06O+ThMd07mOKcMxDi9TExRxTCiNxMK/FJvr8nFPmcboXHDp0S3
g6tmdXVWtcPj0LfzSWskygv2UJ+0bvk2Fmjn3h7pYvUZyaLGQX8JBNCFL4qdNAXE0GU+5QmC4bIU
+sMSI/Ofpbb2Z6/F3RMuj85Oc6N+y0fv2iRRPVOleQaHCHu++pUVla21+POJqhoxnj32YEHy6JvP
2n6/Pcu1wCPMNOX+QytLQbWRsF59aUuDag1oyTixAt1xyLFKhU5UnWBmZfdN7nT7SsABEV4TvZP+
bJz6LnX2nt7qH+tldoIlb/6wClHvIxK1vZ8ZxTPc6fgHqpFbt875FyHaBkNBCAoqSNkZUog+X5a+
KBoG8tKDnQAde8g1aS1/aVqucQFEYfberd3utRh1p7L3/jzpv7UhuOphxACIUngwiqdcQ+fDZ5Mn
x9y1F4QB3fG+1Oryg92M38BgjScqCPm+iyf/odSSPrj9jc4fuH8PDOANtW7EQC6J/0UnM0fGuFZZ
Rvk917KpOMRuq6NpaLo15gqWM35JaBd9vj3u+XWrxlUJlaKqAq1na6jL8Zdb3hBZFbntjOJd4okT
RXdxKCspTnmMMQNAqPz+fzAe35iDTXJF1e98vHo2JcUeSul2SHffhS/6rKV0cdol/Ts2pL5xvV6b
nlBVcN+g9UWYdD6cZtZtDsJMDxyr8t+XdkvW1iMkRe+2qim7QRnaiBmujki5FjVrIG3cY+cjVr3p
JwbRezBZoO51vxGnmbLhEWBZuiukVW1Q/tWO/E+Z+F8fkO9mKEg91/gawZdbKNrKWrCglnLXifFL
gBYpD6Mzb/mXXxsK0UgkR3irsOBdHQ4l2TFYIlyCBSG2YzfPGu13CEnHLJSh9luPwL/mxe0IVYDr
S5HlztcRWE80W15iBOkk7afOjr0np2lxTqFa93p7T17OSxWCOXrEtTyE7mpPFpPjLFNq64GAyHz0
Yz/b6VA7P2dds6UBfHnMIYQrrRa4sKRg61ij9+2iToGkBhmi3DT+B+vQRinSdRPZvm7H1ZH7ZctF
9dr8FKiWL8cnQhLwfCkHJ5700ev1AMUS19/1oVV9khZYnnviomLrYVvf4GxGkCVg/lVTiAtpdeSE
P2RjPCYiSFxtaN4bldvMu6TsPRizsu3M5pDHAhVWqqDe/CmNaomr8e0PemWVucepaDJfpVO3mjCC
/YgRj5i2iUXraM8Vcl/WyPE3FAJw2XOdo7Wk+W8lRmrDIqHw1nIDnIE+2urlcpe8EPbEoI3j4gJA
+H4f8do9zolrHBtztg/FMLe/ffqpY3DwKVDxauIKef5pWdwBrBdue0nqfB31fAqMWbFoCq/7F+79
v43Lr62pCpTYvvRLEKk5H0nrEjmYWoWvn0kwLsC53JM3ESPm2XIaNfwCTOxJNpqLV3YuJETkidGm
41SsM9sE/EBqL53J6zTHh96p0Dtsluyuyxv7eHvPXN7bfDKgjVByVUNzvWcSk0Ku5sxGgGaB2MeJ
Zr6b3GR6CqUWv+ai2FINuDI1dqjSF4O6A0t4tZ6FU43alDKeqCLzYCy9fLHi4nvWyP7u9szOy2lv
G5PtAbiaySmzuFV5gN7RlGXDvAQItvVf9aEssCDLy3TjZb8chsoDVTs6aQBEAZafbxAfe0nZlhiD
dHpszXRNKDHtRSXMP25P5/J+oa4CooYgiSISb8P5OB7sRq1LLSPQc8w38ODxg4Uy8Hc9RoV5DBEz
o741BimejBtP0uUWUVAdjBIETWeKSKtE0bP6pIgWaQTkJcYR3VMtKBvz51zH8jnOna1a4bXhKE3S
ocQPEZb26kIpSRwMGI1kgCAoDpzyOj9OSpRF+NFw3ySz2x1uL+16RFVeV5b1VHUo0RERni9tiGt9
xQx7Ja+KM5pv/BiE+yAdWE/0oaeN5VyfAEbjXacyBuoFXNSagFEaxehXuo/apDbq9w1B4UkrqjDf
FTmOTL8Zlr0NRqgL4h7FaXbo+dRsctUq7hmsHkR8ErWPsRjy+w/LGGFuXVfOxqE7Lyqo0jKT42JW
iDDKzGtNEC/R6e+OVn+URm/DXK7nD4OfAwOehyJ9ZLwO+mMb3ovOsb/yb83GdXZtcQ2CNPYPulcX
e7XLiJ2gvuNgFeVyT0E1DWYavKh7t8vGrrkYCgwG+gYK/AEgA1zG+dJKfwwBQJj1ceqc+c8xzev4
pW6GLn1wEMJ5ub1Frw0GY4QXjxIYR3F1+k0ga6aRWMRJdZk+hl4Gha+iRdr7Xf3783pTL6FOzeaE
rbGaFxJCVuNY9XExYmg/YN5HuGhhpQSdp6b867cnxkvN4ePxYTRU888SsWxwQpBgnL2InnpAmuR9
yRo/PfRxaX28PdT6KaeqwnMAeoZ9Qba9RgOi1ok6TOj2xyLs+wenc+4VXfeo5D6RRzLTfV0vW25u
b35cv+YpDErlksCXEhvbZX23JJ5JhzqvuqNb++WLZrNNdrHTYi090eBFCsp4dMUQBkDg9HBPrW4+
JtJKmh3aJQUYXItuX17FW4oKV9YCJQUq5yTCvI0X9Tc/60vDpZmP23gZlHLx831j4YIRAR+5c2CQ
By12TFuw94th+etQbiQ+BluM/MbqOupTKzKBikCbHyE+oZ+NkWVrm3tAW8u93rdUHYx+44G+ODpq
TIUz5EuQCujr2z2Smoyzajpac579TMwBhXsChvuq1rvf3cxqKFjAkOJVB3UdcpgpIjj2nExwDWxt
lxe5uU/HvLkH5JxtxKUqrDjbVwxFcs8hhRvIJaRm/UsBI1mWZmkcBAg6S7PepW5b73U9nH73yKhR
aBZiekeOCL5vNUq+INlku9MRwcTwJEXWBDJx84A8gJQUhNpj24sl+M1zqgZVPQ/OKBClN9bJL1Mz
7X4wG1DeR9EI8+DbS7NrgO18iOsk3CEv4QT5MJS/e+upe1zh6tQ8ldP5aqaIdxlGOjAoIocHHeHE
d9xD89EQRfP786Odw53AIVBY+9UhwNirh/5HUXcSs/kdeD+eoCkicntZJ/2nytLlKSRB/fv2ql45
Bm+ASJBnqtB20YOMkcU3WyiciT3+NIfKQOmy9CizWfOH/8lIin/rvhkFrDaNVZQUuG2TA5fo0d3i
aFwtfucfCjrpG+HNOijmSmVS/xlqtZRuGGshPPfp6HlZDTM9K3EkraF3OxkMtHQO4xdtjNK91lbT
RqSzgtER6qixAamDkaRqf8HhbFMPSsSwTLCJfGTaiYvvfTSBXnJXSuDFRTZWsDg7BLcdB5sTBxv1
F30M5Xsd3a/HRmhfRN5Fd2OCgjS2v7TCyWl1bWOFrtwT9Nx573jI0cpef/aQLNK3KDcejb7/aZT5
/GkUrrdxTVwE0CwFzyoYDpCbZOarUGhx8oz6DV+8G93soeYWDrw2NJ+8MTaPhpyNjZrDRZSpxkPQ
WWk/UOtY887AVuF1no+M11gi6Hpa2+ZgJQEtAOOgLN/xn5b4G08g//Nabsn+XXnFGJ40VnF4+fBq
zX+5oAasF4cwAdHWODJ/Nhpj1E+d48lnt2oXDxfMfHjf271tPd8+WFeXmQwTDIXqm62hG4uRT3LU
2XFoww0HUlvvsetdcXCKvD2MmbfVFbiyxdFcQrFEPdcoXKyFpMcOaOPiGOOxbpocI7POSX9Q8rQ/
QYuQ/W7MWyvAn975PqbTeKjbJEJtQbeaH9VsIE6jxzU+1yMSMcdRl0m1AyhdHSJPet9uL8zl3cZm
IFnUuSyp9K1z464aC4rS43gUI4lpvWS1cSRjrDCgpM4SbsTil59BxRM0EakIIXm7dsPgsJlODc7t
aGb6uAO/svwJUYNLJuxjZqsZv32fElTQrMQUgSNMj/B8uxk1NK9x8cYjnTzR7ktKcvJH3i+Ltvf4
QtXvD6eEAdRQxIcgss6H6y266oOeDseuTrLTQoftDz0Cbx2KKE33tz/c5e3k4fLAH9BIb7LI52MB
ops9PNFm5MSG7ocY8WjPUS//4/Yol0E4ocuvw6xWsLOmdnKSZT6O4KEOndvHX41WTxuSGyF+Nmbn
as+GWaHvQVth+AOEqHkoweAih9KZJ91Kyo9N0oVbmqkX25Y4B960WmvK4pRGz2efk+aZFVFCgCBJ
fChAP91VMTLbMwnn8fYSXOxZyvseKDtCfZ6sC6ZuhLw2ktatHVTJOLyALbOOUQH8S58bVETmbJAb
z+OVAQ0dVVgyOswZqIefzy2esqGPEXwIvM4un3Q+/hfTg9vj+bH9HA+uJjceuos3gfhNSbQTddPS
YGXPBySBy/tyTkWApGz1XiSR86qbmfkzsmCj7ArwoRTndNooD9Hg68Vdl2hbSdVFNKJGV2JPNKRU
I3e1zQj1fDPPRhFEZdz8WdLMfIco6vBV7/pq3mcyjQ7doDuQNUSzscUvtxJriUTeG+MOffFVzOXG
02CFziwCWiuK24S/49FGFvM+KtAu3thMF+8f88QICEY05Q/aYqt9W5tokVpLLYJRauUhAYT8yor+
LGY81WzodXf5ZPz+WaFzwH2L0CtvLqDN1ef1R42MgbW17Sl7zmatmw5N3rmw3xYxpxvywVc2k1IN
xvdadVAvCvDS9DXYqb0ZkMQmB0vMaBg0HpJdhll/NOupDfQoy59HCGy7XBfVj9un9eJaZKOASYWK
RW+DoG11eKJ0CZehzo1gcbIC6xY3vF98/Gluj7KCebGMhBBsVj4j/SKAbas4Bi0/q2jL0Qo0qYd/
NLKc7rvECr92RY4Rcz/AiYYA1uXxMV9sWe+rWYx/UX12rY1fcmW+SMopiTQuQnKG1Q9B9Mbuanpk
gcwi+0sD6ux+zPEMvD3fyytJAY64HaCwECus320HvZW+JC8L8jb5aQlIRjvd58uCHC+eQg+E/O3x
rsyKN5R0UfG5iTxXx8TMnGgkN7ECgoV/YkTCDrbmbfVv1FY4qwPw4QgJYLRz+RGLrq69TuPFWPrO
CqzZjrCBqKDxF2V354s+O92ez8X6UWiAmavkahSE9k3f5Zewty9bEjv4ikEygdlG8AKIkFN65YvR
VR/CNBsPt8e7mBrjsSkxbTB5RmgWnR95Itukd5eevoOMw8+6En4A/o/sn9W2ZrjxsS7uNAbDQwiN
PlVdBYZ9PpiGRmDVpakRzKKcPy5+330u8gV4srnEDyRnNOSRRdoIf64MqkrIcO6J77C2Xu2QYtBa
GA3MEJBn/VSPvv7oVK594np1jniRz4fehhp7e1kvjz1ihLpFkAo6CojjugGBKrvvLiVTNbI2ejEE
1nz49bUHfIWTXRpr+rEqFrkbDasKBr2yMcj1tp7KK99WHQnVl6djAMT0fLn1coo0HEP5tkVsH3EG
HME6oKqQx+FWx/HiGDJd+rbka+hG0gRZbaN60ETYwlkJROhnz5Oco8clhcp1e1WvfEqCZY4FVUY0
htcOLpr0S8/puLKbKraCOAkxSwVLGmh6Yj1GTmE9QuTYavhfW8W3phUgYbAp60TUGdwlcT2+pORL
o31e5g/gVLCnmmHz3J7flcMP9EXZ29IJx05pdT68sMDwgB4EsWqqHxrN1Pa41nSHpG6SJy0SWy3w
a+vJa0CkCySWktzqq5khTBMFlQsQrhfvsW6lE1EiWQI81t+bYSV3g5Olwe1JXl1PWp3kW5wLLu/z
XVmI2UkbQPLB5OnprukzBEqE5h91WGwbQ11ZT8olhBYQbNEBWyuCAlyWAvE14plcm6tdnRPS0OG0
/D+hXFqHyHbbjefvyooyIsMpzWEFm1pNzkHjpQmJ2qYokoeoTRcgzsI9QSRsn8Qc/zXjLrGRBVxZ
ULYlY9Fc5Y1aH/PYbRZn4CtzhefR3hmtNJhcL945abHlS3IRfGMDQNiPsB1gcVZ0FSDWurRE5od6
YMLnDDKzrg6ljKqDWeet4vAtQectyP6E0283zNTIQMWpk5BnUvg/X1irRdIkGQrATUlYHAAV9rvO
qkiwfG+rNH5t11B3UKEbkQXQpvOh/MHrHTMDspViZBZ4DW7q6TAW70Xcwc/X+q0i57XvZ5KZq4K4
4puvDkQGQjsaZi6YSG0cZwZCgdtecQfS4ftvHz2LMIm7hTdBhb3nM0u1BhXsrGRS8VyK79NcDM4H
Q4t1YzeLaPl6e7TLdSQV5vnhAVKojfXDuyytMDOfi7ombw40y8+OCSnjCdWL/EHPaUfeHu9yHZXs
BCVSvIkIafTVOvZgCZB1KK1giHX7zspBN8Riaf5yvDB+vT3UleddjaXUhkmFyc9W53xAz4H8f0DD
Q7ro3O+dyc3zbhclbtuckF5Io8DuYbC+c1qRZcUe4HeZ7+rWrGj3UVwLo/vbv+jy4jFURgz/6a0P
t3YMQj6obyotoyYchaHd7HgRs+hv6VhLcbBRfiyOVNIBcbpjkhkbY1/50OTENDkVfAVgs/r/v8Ss
iOfWhgxHG48ZqAw8IZ54KGPhBTCBm70L9HgjpLu8ht5uWJqcBHU2ILzzAfNkmQhBSj8YuioLhnlM
vobeWN5TG9SPaaN1z4UZhrspHKuN+/2yysUZpRgO9hYwtcDP9Hzo2O3NohwkeM641sOdHfHxkdeS
CIIP9bdlNOVjUUJPTezSedIloONmrBHiW+T0yXIbeSyw09zYjZfrT3lLSUqRdflKPvn8N42wv83E
qQiLrCp+tEU3HLO5LR/jqlre1bb34fZWuzYcsDlw/wr8T7p3PhxAvsJJAesGGl2Ajw169Ojle2OG
9o47Lscmt/z8dHvIy6NNHUSllSBMiaXXlRc+plcbEDYDM4vxNim6Co51FztKOMyPtkAnKwcgLn4Q
IETO+Lkp+XvysfMZLnhgQ1PkRUW2qUWyvMaQsBvEq+wRJnO6sT/YSwZpvciLv7k9v6KZ4e4LSTfV
rpxqY+6XoTUS+AAUubbBKgKPPP8xRQY6azBaQbul6E9578/ZHv5XXG0cqsvPyjjsalJcJRS7Dq71
ToxjHlPdQjUx/lTobvLo5MiyFYAJd3bu/X37k16ZFvAEYNGq/I3x4+ogdZlTRjG2XUEmWWOUHOx3
XlzpL7dHubJxmA1Pgsqm4RSu9mrt9VG9UMwPqjy1PvUyzoudn00TRrLNIHa3B7u8g2kbqWKSTucM
R4TVtTQ32UwCHFIf7OL4W6z59jeYSNFyTzlY6468E1I7JS36FRuf7sosqUYqt06uX1Ld1WvUG26v
ojWVEi3Do41sRrLTuqGBMKjpn29P8so2YSyacoRjKtJdbUfPoEQgLepZmA0XDzGX5SE1kUSABRIf
Yzfb8iG9Op5qAPMZ3xw8zrd/5znSwwSClzZbwrs89fIHl2Dl3msy6yCo/Bz/B/MjbycCVEDrNUeQ
kLZ12n62AtybnKMvQNFWWejuM5WIzaHTb70o6uOcFZdoZXG4CVygriiO0PkEzWyOTa/xrKBpF7cN
6rJ3P2qJbABkhG131L3ONXZgT6xop9XdEB/cvPNPy0wnWC8RdAdcvHXlXOwnfhIIdy5cdhVeh+v7
D+Rpa4O4DkrSv0d+9XwsJRCN3J23XC0vPi9DKQAc5o4cUfLQ89nHabskNEWtgMZr/Q7/CHmKFxkf
+xQOwwj/eQPUfnHtMB5YM1WkxGcaXPv5eHYShsqR2wp60cIz7PDKQsp1Nvrfc5nnDeEWIEcClkbJ
nJLhamIZKlVuPWbixNFMg15aKMj7rThyk/9xe8deTAl8GfcOH4pmKb7Hq2tHelqnPG6qkwmv5SOb
xn6ApRBvUDovR+GvpiWuLhhdUbrOFw65EwG4u7NPRqWZxTHJUiGiXShz2Xkb9+jF9nO5FsnCoeii
e+yuWzyLmVu9rHrvFMJu+of+knMXljPiWJk+/TZ2l7FAyoHboAkBP281rdw1UNs0G++UZBbtI73t
D4gjmU+h2T/muhZu9DwuV5EcFkAZIAklbrbeFWOGs5XT1t7JcmZ5pO65PIZIQdzd3hErFXBVGcM2
BuSzQh4qmYDVAR4dFyhw1WMvrGFbuDONNi/be5jOA9LdaS2icTcOQM6eOSEsqYDYEZ7ok8bmA+QE
hOF7PxM+b0jn5rupLfN+n2embSLI2iELbADF/6sZ7OIHQqHtx6levPeQgM0XO8ysnHg4nz8DoR0e
w8wRHyc59Pouwrrd2CuDMvRL08j+J5V9Peyh/erP0tPlt3gS6D82VIYf+5Ra3sEVc0ZTsRX+8kAN
i/svs+pe7Ep3Ds2dA4HxQzQJaBu+gML5Tq/GfnwKa9eUxyrPnO++2cEzFrEVfwrbfPpWiCUGKeFS
HHmKOgu5Iy6fpr8L7T56V3Xj1AdD4Wpj4NhNshyAsRVV4CJX0eyiTE9dfCpEZLx4bd19n4aqKE90
eL1jiIoNwlm2XKbvZgSj8hBJTiPwRDOZhv3c2llh7dsc3+FDbqWyqB+GckJVIHVoRqNmNUxOfDLs
FGmyXe9FbVgehJ8NxXt8mqP4GLWRHf4wLTmkRwIPtC0TPTGL+x4NZg/vv6IxOmX+1P5vys5rR24c
C8NPJEA53KpiV3Vuh7ZvBEdJVKAyRT39fpq9cVcPXJgFNsA7sEJR5Dn/+UPLK3QxdI4pR/N2Xzkq
qqLYDBleGHvSIsV8I+thnn9VTeu1wG848bIdjVp/npLAKZaYEN4uOvSM593tlRXJ7vDnIfcPtYJu
mRk1quj3Y4a6W6wmm9Jdngp5EI07bCuoI2Wcpe6yH5lNxKlcclSxtdx1Q5hcuf7lMUNBTwG4Oi2g
sqCqX7ecP1rUaSGxEPGx2CU+zt9D0H9LppHUzNBo94Ethw9XHvfyejT/7FwcaqsUnjHjRZXk2UkG
rTMQp9SpmmSvIrvq9svc2XiW1gwKt0tWkYbt2o3t3QR9Gw47DLvs87yYY3QIZs/2DoEr8oWoldZM
sC7tTEIaCM/GBB2H7+Kr7LM1bdl1Z/NOjmaRvOB8g3rKwX+0vddzap6YrTokcyIUw9mLb+Gpogyf
Pg9pYMmd3Sp72PpBAWzhOcUcxF3vD7iCVcpKHqpJyn6Le2ddxCpIqYQYY9Tdlx46UoBfg5Exk0WL
96Gx0fE/FNDZby2jaWW8HrrfzSmf3F3XClHfR5g9OAc1mJl1tIVd/LZcUXh4rbe0WDG7hogeVWA3
z70goIJfqvI3FsZ9d8Lq8+ku8Ixlp1Q75C8K+y7zzL3O+ffCY37zKRVGutwOi4ZBkjhtgN/9Gmoc
buoC9TGmAvDPZ6vv1WM+4wt70EYkS0Tms3NHWqfOfzpLVB/oZ6GdFExhInfnMRAzYjEyjs42voeW
ErxGdJ3eFnlX2a/tkLZzc8STPmuOIZ62ORaiIrWga2FrNsS58hfvZNObGtupi9r00dHCnF9wGrR+
DpR11hnQzErxxWkihqOhXVa7JMIqcON2uJS9/n0l0rpdfHqrfQtNFrAAPr0g/RdLv89yZbPlyRPO
Slbbb1qwnGCPlpgPPjOkTIfY47Pv9thu+B/KOZl/RynbwiOhaxzthYQpHPedDbVsAN4Zj4SA59/N
sM7uU8lBvqsmF4c9slgad5fzQaROjOsQol1cCTXhdHlm1w+scSUw7TTxgG30Yg38XqaUj5ORquYJ
nrVBFF9YJUQ7mMrLyQWpnc7EiwyntdupC6wiHrSJF8rGzGponBKRaXFnVCLPd2SIhBMGr5jphZ9d
3bvLF99YQu/V7kr5PewzBzs+/LYI/8vTMsVr0HRwp2M/sMv7SOOV+CvXSdSwEfm90PeDX0rrpEdM
7Kt6scU+ysqo63hNjpNvAoiB/Vdme0TElU2C5VvWRMNJLBkZjexnnk5inbRtvs2XSS6xlYk02Qtw
wHvXllGPfSIx7V98v5r8uHYhB93kYyD1XqR83XdJmTaw3liMwybJHXFK+s4YOT8rr9dPGKBFY2yb
8xLsvRzNSOGBxDx1StVHHWVzsYFMN5o3usbN7GxQ4j8ZXpWFRRx2s+o5Ku1OG5usCwbxsbAD+3Xp
qmTESLXj68NhxmizbluVQ2VuTSc39DYpm4KAARl6xobJRib9TW9z1sU1tKpwdSzT1QJpY2omFfuZ
zM0Hs8b56UewOMZyFNqRZNtk3UjYEmRPUT5RuHif5rbuiw8gz8vWqC0RnjwRpj+6srSemzGdyO4Y
C1NvW1wvXwe+n/SI4xM/soB53RrbxFvsg2MKEcTKlwjvcZlyXiHQ5x4Gu2O+5eh02kOO95/+VudT
ZD30GK/ob03UO/xMlj2X93ORlXmMXGX+kI5hIDa2OagtdGIGs8NU1sdUYhy11arBWipO8sxDvI1n
lh2XmOqWH4m3Sb66RjM4D/lgLfzgQpnZHvV1dfSUoe0PATZg+W2P8Rq4UTPJ/EPi9JWwiaYL8uAm
6lj9Y9wRtdu1W/Cfototrqr1B/wvvV8u/yfsEHeB8ho7OKSW5NiIYugPdcoxd0xbK0v8nXa7nggh
QW7wt2BhfvNZJYlrUJz7OD+cs9AQ7ilbsjDY11bh3HZG0KujbpD93mVRGzjnJTEqa1sOopkYS2NF
ijAmnMl7kaNd/mSANkVn/i6PYjVxxmZnBm1wGH2dYriY5tns7KbUyJeNREMRxU7R983XyWqdctf3
vv3DTJgE/JiaJu+3WbUM6ZMxOt0n12rRp9T+7OiDVrYrN1GT5edxnAt91+GuMgNAcbrsysEybsA0
DIq/aaKGjsc2ikayZPBB3ZurjGEGga+yV0QcpbwTqho/tjUe37+pwRwCZdAeNiec35QVz8K0fqZm
Jq6ZCrw78uHFstEy/4bnA1x50UkId7QnoyUixCjmsjxYS6KXuAiYzWGl7/WWtRnGzjBeru3vl9s7
l12TnaAXgR/4l5OIVEMyyObGOxWUi/VT2C2Yqm8ARrofjp1l/r3XTUuC8Q+kg50xdtV8aLKK3cyd
DW95jGbM0OKwUMtvT+vF2/SyngbCbzycQA+LkfTfleqnQsWDUmaA2N4iYi4KWntbTeM4FVfA5Yv8
SUSwTFTWETgY7No5X9KhXTqyYmbAfgqtPkW/6cixvMHFjTA97NoLymaJl35Zy/CjW3tttWuroAke
Q1c7dAIz049bo05zc21tLLeNJRPo5JkmS6DvSlPbwemwrojtRDBmfe6LQZxc2VjeS+0W7ufQGyzS
wXN8Rm/8ZqzCK+zyf4gQfxbCjN1WrTn1KMKN9xKYaICmmqTOdFKwoog8rk3zbvTppJuhqx+ENoto
N7ijIJ0jnZMMpnf/pdO1dLYa89qTEeovLrOdX/DhSjillZ4+uuP0k7gR+5rM9F3hwK1CQbTRQXNq
A2y+rZldJq5dQKrOSflaNyqem17IOBUNw+h4ZkGRM5EL8z4w1Sz3Kwnuvxq68LIwb18n29BoQATW
T+6Pqt0dM+agiW+eBjDPjwyxhl0LDR1DVcGRMxNm0V+BHi7yS9blZ0L9x86CbG1MOy6xBx51aEKj
9k8QPYQJ/aKRchtONBfnoHFEeA9BG+/cKc3Dk2EDhei403awbKwxKBI7dsYuCp6KqV+quOjLkrhU
4YcCtqqHkd2sxtzeUMGW9z7/q7nvSmZUV57hEoZG1+Wtff//Ie93bgNjmQaF58zhKe1DddNQED2A
w0e3XTsHv8ZOGRv+gfoakPL+qoCwYMIOPHNWzOV3Gzljm9gj8G9TBsI7dKKL1FGqYAof01KX2Yci
cobwNrSwgL5W464r8c1HxdQL31aoLJS5mBJcrJO6IPuoMEnI7gszug1ViAPxgDgpfcoZiz4SuUfw
jmgdt48tXPHth6zAiHLvpjrBEq3DHPfIj5ffayEmci9123nlYa7s8nVObVQgjmiQHtDf1L97ntHB
RTVpoiu6xvV8ePsQK52ZuSVaw39o1m8Xe9r32WibtXEK/BETyTz9prxB/+Is8R45C9OdtrLxARdL
75f2luQKvPePd9DF5de8vrVb4DzBDvHt5e0pb2qctovztDittc2iVN2WQ+uD1lB6VNs5L3DBnp3M
bV8C4NKWk9/rH7FY94iPakhM/uKknkx3dkCBm2ympUqq72E15nc6SEK5LxZazo2cZdDPcQY5zdiV
7NGdjt0xtIdHBWn9FgtId45nlzAE5CwNYsm4zhr3p+sZLp3orLGySQfLH3aYq2fpmYlVZJ9Hbasw
1n3RGF+agVZZ3LiO8glo49A0s9izBhTBZpb05uHvx+87IgCw4crvdUB6IfryX29fW62WCGDMFGfl
p2RiOZEeTla/qHsQdHkABxDniNl4bFrpz2YOrROqouHb32/icuVwSOJEAfFhDZuEvnRxD5Fs8jTx
x+lcd0yCbsqEWiTmG7eINJkmsE3HET7BW1annL3hSTM/u7k0y/1/vg0m4i56PTaCEBrC21cxL4si
MptAoiLQnbNTfkCcH0b288azs8oiqy4fdl5aGHfTXJWxnkp5ZRH/A6v8uYh5E7A8TWAXeIiQHi/e
RBdlQHJ51p4JwUjDw2rKsMT9FOImugzkPMV5Mk/tLS1W991th9AmAcCV98Uwj90S45cdnNoyxY2i
mQaj349dPnXbzmr9gthD09bkJk7mKPYIjvtbuZj1/C3hN45Ok5LhuXYTvIeMoGxOfZR2WPOHXdv4
e4/oj0NCBkG9+/sbvwTKeVym8OuDcriu7ktv37iybGdJjUCejdD/MZuhMW1FVnzO2oHIu79f6t1M
fL0W+AEEA35f5n4X1xJiCEtCbuR5UsaPGeWZGydlRQbP1Or80Ixgo3HeOYHcd/VQfVRJlm2XvBq/
gMhNN5Dirn57lwU3G73JdIWlD+uEEuViwqIBNFWnRXc2oL7mm2GY0hjL43bYmB4Q5sbu8+WaFvYf
8fzbFbb6TlGVsL7ZPC7LbbYT35zbYTxjaRfSFXll4xwnaffTURUDvpqubKspP/emkRovGtVg89CS
drEtdDmUr0sGQPUaAXQ85FlkpLs6KrsznZ0dAI121vgTx3g17wN/KZODAL0f4sVPA5IZi0L4Xyby
TjiznDpXRBaDpqknZF8cuvS1w6vhytwQeyJVbbmZJrZqgBt3Du8REbXplcX3Dlji/UO0wukZvtLK
47xYEY1KDJfARXl2fGe415lnpvBO+qY8WkwoQ7zACivddl7fLoQiDc0P1B1zuLeEIJIs7FmkJ8QR
5jaH8JFjneVnn8omlfo4L5Yhto22nZvJS8ar3Ox1YVz8hohOaDNWnQujuYsZ4FBDAMiU7M5BwAp+
6CUn+12egQ5bFva757awvHtz6bzkYNillz0Yk0uo2uj4BbbpRPYEn//zxwWnBbQYGg+T53dyQLsz
dVjAhmDrdJrz7E9wKEdyJixLPoxtmD0qFSWP1Pj2Ted5rYhNnM1Ioo7c+XPaQZq8UkL+y6eFvQIZ
efBJV/bexU87Z1Wi1Fg65x4gGbxn8VUcWPVycFvm/YvJGPrKFd8dpExMV94ss1J2l9XA8e1eJsep
tBLDHM6OmtJuo5qA2ERnqHJzy49ZEaPcucruny3BP7QLJTAroePhyrkpSse78ou8fwE8PjeBJwMq
oXd3owI3Sc3G785eH/j5TbkwBNuaqTv534NU5c22J2PEuPn7Mljf6h/rkjIBwhGs4fWLwm/xUn6F
Znxmx/QZERBhQnCpHpcPxpoCRFmRd+2VN/4vV2MUEzBCp8+mcFkL+j+aK4SRNVtDsAoDrKXeLeVi
LhuNxd7JIWHt998f7WLuyaNZKARgmDPT5aP753T542KF9ievKRZ3twxLB3bIbISxpOFc6QTePxNL
BxIMjQjq9Xe2Ok3kzUECvX6XV3JRd5PV+9lnNTLUJooyTJIr4MtlN7/OeOg8UMivrTwazLWF/uOx
tDllY+IJnzAc17PERhJpVtAijklIs8fOpw7KSKf0prIoxJAV23qcttGYlN+NlfKyY9KTFXGiWFkT
Mb5Lv7RbjM4WhqguKTdbX4i2EXE4EVt2NavzYh/k7hnoYxXDYAyBNePvi7ufwLADd/Gf+sivHhlL
RQIw0cWuHrDkbpF+9ZUgA+KTEoFfTVPL8rlqGvXauLbor5Ru62r7Y+2v98ItUM8jsVhn4xfF46hN
r5a1mz3XadBbceqm/iYrZ+ur6rLgJZvnANQxKq+wQS4+c666ajr4F1/cmmJ4sc/VYqBQUNP0FKo6
+ZmMWfUhMcJl+W7UbS+3JX4T+oqtwkUexjoX5JoE8kFV5kOAsPH2rdcV7BogevNJ89tEN80MF/vc
uLIOq7hOShsbCacq/EPSpxWWRtHsl80Xg5N+2epIpcSolwMWF1d2g4seYr0r+GOrwR58H9gJF5Vz
s7gJiXL9TFTushuCUvsbFseNsoXr4Zni1qdkdtmJQMFr55hBhOquVZjrT/zHEmD3w7aUcxntGzwM
eqm3L6YIBlJmdGI91a2V5pj+k+Nw6BpjMV4dAmwel6FW9S7vpm7CKln32ccEQkh1qpEkmMXJwX/I
iiGXexX2B2xH12bY/2jh3t4gGwXwLhNk+nRu9O0NdrJLgsIcfGgHrbVgQTYiH0uZymYNqdqZWZHN
3GkMzsHao6yOrXEJrI3oAGyezFBFRJZDBmDwBJnK5YirnbJ+sWsn7c+JmuubBfNi9buDFeLmcWsA
/0PgU1W/r0Sqkrgb8eYH86sTLE43ltsNL9VcZQOjfN3k4bZsGiMctnZqWEer0p7az5aOqockqpti
b0SpKOKxCSf9FLadDyJiDHhTdRO10E6UqWecZJJ73WbEb+UDnuG5gzX7kIw4VlZaDPdM6W33qSns
lCF0aQjlP9b9jPdorVsAMBLzmvFozzlWewQaGM/cVfkK8MRsX/GDlhuvVDllslno6jS28z1sfbd6
TGTt99cwsMuvjMW0atTphQO4ij6A69vfqjEk5Dh3sJ5Uq6ZbUu0qQAetSS8XjVVtaleU9rYoi1zt
U/bwrT0rrGTTbB2rIVi9wgdYV8bblYM2jskLld1qgngp7BqkctNRuu3zsCQPqp+zYwT8TGpaD9pR
J8Xv0K2TozUl8spu868XBpwEGOMTZz95+xoM5TY2fj3d8xy52ZF5WRUHNcw6/rh6FKE2XpHo84cd
Gujj34/8y4qOnwB+PI+8igKDkAn022tnTclamHX23Kggi7Z9O4kIEBma7AaFTbHxh6R0PuSTFWwW
s8mfFYr0z2Ukqisby/t3AMOQm7FhNIKwXVL2DaalnZDG+DwGrHTStOzYKit9W026O5hum38jGTTb
lINvfPr7K7g41HgDQCH/kNgA0CE5X+xoJaGdXVVJ4ym0SC8jX2TK9G0uOuFu4Q5qxKDDZJH4JaOr
m+k/T/V2yfGsBDCgxnQgQIcXx4yZQ8zror58Vuu0BsTaacu1e9HEioLNrLRHSeppRRT4jEdFFrn1
8jLPHu3WoCNHZNvcmIW6VcbEZIFmSCVPNtvd/HuGy6TFL41YUZFHmOBCrghtyg5DakdyM0cqKW/n
ZszaOMwKW8d+M89EeC6dxaS6qLuzVKmsCAHjK9wNE7OaKhS2XvO3ZxSPTPmhpOVW2mztAM9VzCwz
t9gD2cppD65iCNJ92mLsP1CYyUff0cvXhB0wefJk2/qHGcZHvYNyvUQoIkzRH/ogd9vNMvjkIGT+
aAY/lgEVw4aYwSY54XpTsjkM2JccwDeF/5iEaXVbC6avB11F3hphYNgjr4oXNpy6oe2DbQNiOm6D
CduqTdXbPvQAZlftC0x20T/WSThUZ9zFBT61kIwZqUpvSqx6k9VVzkgY3+hiH6CWf0YkEsg4yJLu
cwGzgSa0F8v8xfMr7+vaz4fwzsb+Ed5N7R/GfKoEs86OUGMinfBIgF6qjmFVG+qTcnV3LPJZQKby
nc64VYoSLw4bpbOdL5j9ckzVE1wOgjd6V/zsFKNVTI2kDQsm1a3bfg1VGviPq2hpeYTxbFg3sAK9
PtvoKEh3PRWRs6GKc5b22KravBPswKLdL2rpsBuvRo63JdB80rNsnOFL51tK3iIDLQE5YAP+QnMW
PtaqUp9sqecwxvphIuy9lk20tSuYD6QK2uV2KdPoCCmJJmljVowiN1GWQVxANhaesjZP9MFTZM8S
C81QWIWL+ExbWUZbbaxcHr906nZjk3lP0ge0PVO8SqcX0aFZmkZvmNNCrOtk2EcoV7ws2XSE0OHG
47ldVN5oZy7Nm9Cqp+9tWaXFFpsD2Wg2zSn82NN4OrcEqY8B8rLMaGO8X6egOralsMWGDWE6WwFB
eC8DFjMQBjTAHfYWVeTrBxZCWX3rbcqc+2S2pboxvGjxYs8wRHMIRmOo4B2qojqDMgzeB1Qo6XS7
tKZHavOc2T+WRRd8XKpBxa7sKvQKBrYkKhN3NVXlbpZuc6gC5VofDCg1S7r386y/gfVUD/Z+LWqo
qKrA/DgbDQbHhoX9LkKaxJN7EULrqO4rWZFWtvMyINzNIor+aXKlKB/tZdQ4eBaVkVwhwL/fJFG3
MDinCAfEA9J7e0xA9IUK4ufDM8wXewsLLtyJJjNvtSmzj3IcV68z1/2vBzIf3drXI2FdIVT34mwC
oYbCgYDruSiZtlRVmX8IRSh/REEPUi35nq0zcHbyUJPLfY2M+P5A8jy0rHQcDBlBey5q7So0ewwP
HO+JxbxYVjyG2J9Xsc8HivJzzR3PEl1N91AHEXRte6zKs+PfT6Z/OZwxurUgRK6eqRBuLl6A31eL
8Oc8f65nk9KoK9PioWc4deNWbfLiTKZ79BxNsOOwBE9zhHzFGHLj8Pe7uGi/OB/5KHFMXpnrnM2X
Xmuz6OYysmT1XHqVVZCRO+Q6PfB9kfuQwmU1bzyr84Mr9cC/XXU1tMOqCSj7/4S5P5r2sgLAdcul
eQ4IIHySOLT+GpJ6OUKwL/ENZNhypbf6l2LUB9mB7Y0WlubWuWi0pwbdWOvU8rkP0ro+GvVczDs4
X4TZt1IGW2vMwvBet+pTnRriwHC5hxlLNXfXIeZ5/PtLf7/6fJPpDNgPi2+1bXj7vTUZnMfGsppn
1cnyaz807W2lE2+jmKmfC6Y4xMKk7ApqNsYrX92/fOrUJGj/gRWQfb2rhwJO6XJu5bODg/P9NDrm
dlbe+G0GXI516dHbikE8//153//cWOACP+FwwFLHlfPt85ZWizGlbsTzNELGbHLBKWgoWRXxnDd7
5kXQDP9+xX+e46L2cjDHstDEsr28+8CV31Et9NJ9KvIFjmtNtAFohh9m0zHlZLWQQHvlfsHjyNkP
rVsb7N9JFg2f2Q0MPErCdj2Ph1S2p9EtHXEPRsGhnCT28sKdw6Bnc6mWLDakdqKfOqhGeLqFxv5v
YyWVdvp4zDtque3fH+zd0sFiAHYEmzRWy2u29ttXic5EQmaYxEsViHLZRr3XHg14jwermcxjEBEu
FgdARHAH6+BavuMFQsFiXTE9di0qCoZ8l3EUhRiUU+FT/+J6mdr3hsmSoVJCZFu2m7qbiiNmYM6D
Ay3xZBBJ9fL3Z78cgK3XX6Ey/pP5OIKbdZ39sW3gpW9BWe7MZ74W5WwMUUaSEnryfuFSnj+BW7lx
u5hBfxCtX38Ym6wsY9Jngo+wDCrGh5X36e+39O5zYu/CqXJFI1YVlXu5spm5t0aJnFgUefnsoF04
Yt64JHC7Xe+IV1ByOy3dNSeGd98T9nZ8ula0+nbZ4J9v38MCmzwBCXef28RIwjOB5Bg7tRWMctlG
xVHBVv3x9+e8QHV58+SfrK+X+eNqrXfRy2cGNcE4p/p5nI3qQ98a8jnILXHISqrrv1/q/SsF64d/
j8kFBzPzk7cPh7UsTGIVpS9N1nSfpbK/qDz0zzXtfRWPyVjsfKMR/7VJp4pdHYqYLLIxA1y8vWjH
kA+qW5s8572TnunZwg0B65IyL/Hu/TYIzm1N2RfzZU9XAND3r5Yro9hnugsgxup+e+nFnuVclGP2
IsFmjuitIMRaU5c+JB1CtSvnIAMd/ro3GyOOVixXKFbMkNe1+/ZyksVMD5UHz5QfbfcEe0K1VFtL
USmklpXb/zIDVPsfFuS1GfIDC2O2mRJcxL4csWWN10M2i/thsBBv2I3xM2zbIt/3eV49qjCqkr0D
GaSLF0PksHxBmbJTGxa9U8a4Qw5h3OOY2DOuz5J2OwTelOPLhDbjRilLjljHR9b4w8rDqLwvPLK9
6LIK15ofhnX8HQ9kfrnHUfV1zkgmaD81VV59bEWZlVDhcn+Fyqd02aWj2f6w2BCKrfRFl2606J0p
9tml7/tuRN1CYW3CKMrq7lfYu7qK9dg3w5039MYXAdF5vIcF2X/KOmm8hvXY/ygXyxE75FfLo+9V
ibtJp8wbbk1n9J7duVp+wBqm+cRqzoqLCWh5g9KHKNHctpMxLnWa3SnHxttb4QQqTkMl5POYWONw
U9f94m0lk4kNIS7Q2lKGT3U8DtVibtwoVNXO9OclPZLYbW6MEGnqp3a2jOgwpn3zW4mw4Kso0aoe
ytBU2UtN52786mzSNh9hcYstZaWc914kpHnGp9a/TYVTGjHA7vCbf8Nfp8hUPyJ/Us7OHca8jgFt
po+G0q39WXZNfep6zoUTSi0n3OGMNoqtzqzxi8OZLnfIuDAFAMDrJzjPELzjBto1hTN/7m/tsfPg
ChNGJ/17XabYFZsmc67HkG5p3oem1N2tC3aRf/R6UbXbhG5v3vRERZfHeaZWi7OsnoKN50rv2Mm6
siDZo12IRzkK9+AR6jPetRrsZOPjpDZ9Cry2SE5YRk32tFvsJF+KDf1W1HytbAg5sdem9acRFVux
1ek0HiYdZs7LjA+qi3ym7OCXUIpmMfWpduLMjmhQ8dda5m0uZfgKeB/5P9oOmuwWi5HhY5u6kdgM
tgjEGd+1Wm71YGn3tgoRAd5Axs+/jeRe+3uZ5gat/OSMk9xOjRI/Uo6pzyncva9VWVddbJhNvYeJ
FXn3Ik/DOxI9gnpHfkoSvAJ/y2YLdKcDcpQbZGoB6z+Lc5RVORKy0fvJ5j/0T6On5vvRgCG6hWrM
0GBkcxvjyh+YiuXSsV5LtG/mYzEsxFDHQe77z2EC6A/hrAJx6vBoO9IMsouACRSqHWMxZK3e9UXe
5g9uR87fPhoIJP4op9mNhhgz50zF3Ko2BU7NjJA2XmbUeB1OqpRx0sOOOjaEyw98N0U174IAp9kY
gojj3YmsG167Wo0/VubbTxIsLWOj+Gnn236K+q81Rlj5bU3GnryZdd1g/qB9P3ZzMQc3RV951Y2J
YfNENVbnr95Y99XPpAsHF0hgtP2NPQr7R4ukNTkWzRjVZBZQeW9Vo6F1EP7YdjdQsUsPcAPrvSco
+Y2/KZxODT+SXk/FaRpwln0Ro1dax7rVOFcxzzKKQ1vMlRcTJYucgvWICCLktDhicjUzXpQd7tBV
NhX4GOU5yQXQ5KftanA4szcEabY1pzBxb4xsFOkpCJLa5Q3aOLiGorITELwyt7ZD0rn3wTIHWmyF
9PJ8T7nqAxS6ZfOKXDhX8eglCEtjRAHOgrGWS7qGIexsX1NAeB8Hok7GuykBTttUVlh3ECv9UcZu
avufVNKiBEvcrrsbeaujt2019P+z02TWQmQeIAVuwZao9rPnNTvR24wRChch8gaiu/CfIx96RIkq
InP9zdwW+E5ZsjD6uEbvt+MvsNuDjxD2V0FixK9FNPVHx7L68ThF/ED3yaCDGR2FuWCknUv8cuvA
6781EyzXe/QvwUQt1ZX2RjuNk530YBp46GRDOQdbVGDSPhioyNbUhLn7LVUkjDgopfHLQK0/oWSI
vJZ4tiS4ZoBzSVOmJAqDAHo0BeAqY79M+AqaZoAwM7UvYZpl801PysBN1uIxsC1wJsEQ3Gt6/3da
RPkDYJdhoEPka7Rqs2P8NMIB3KHsL7xNmbOSdl7rVr+soCMCMVNJM2w8rBnNg8g7dRvovIr+c5WF
emMtHyl2oDpc0vRSP4AlZGXdS4XRWMN5NUa7ubTC2PDNydi5fjZt8zLtriWjvG8hKFihlAPKM2R8
NxSKOtPgxQ24yyIt5GiPOlkdhjGESb/MQ8aOOwzK3uSTVq94K7cqVkuRXjNRfl9AUzrbK5EOoR8T
AudtEdQCxJZKWvJlQRTyveW6sJ8yhUYtk8YGbZV581+LWlTVdPsgF8yeqaHfXtB1lMvb1M4zbID0
ts880WxNF0/R2dP9M2bqBQpnOaor5d775+Sy0Gd8oDZU9pcpxEvXV3afKudZZRGl25Jle46U8L4o
l+re9+XLf39KeiEgYYyo3jfdcFx17di98wwZsv86a+HFpkjHzQx5SG9GD7/WtjXL/4qmMMPHFx/7
bSY2OF1dYHmygbYkpqx88UbakTiNWpxDZDU9INIdUNDrxogHpmuIB/vwmmXP+/UMiw3mGBwtoIZ3
9JO8MmuQsyl8HlWDlAoqKzxtIuU3neNl/XYs3PzYL4CLmwY50melEuQvf3/r/3ILUCGxhaApXC01
LnozKAPdPI1F/TLMhRFrVeCzqKzaCeK0jRpG5Esdp6YKXuvIiCZcBLzpiqXC+2XGVshYD7MDE/HG
ZfcEkmtORRv0L7Q5zoGhohpwa7Lck5uSrd7bXf3x74/87oLkXAPb8qO7HGDsqW8/p9bshQGn236x
iMO4axUyRZW73onJTntCInLNovc9VgtwCB/CA9RZIdNL3kEg8XZFhJm8eLLuWiZI/sBBFUEciUfD
SCWB0rn/US1h8MH1R/jutqPkgwGh8Jp7ynsQZL0VnptNhO8ancLbZw88xI6tmJIXtx4VFjlufR+G
bYMlQY0WxyrrfG9btbFVqZl8Kdfg7/x/lJ1Zb6TWFoV/ERLz8Ao12a62u+x2Ty+ou5MwH+Aw8+vv
h+9LirKMchV1ohspFHA4w95rfUuTxs946rTnyp1hSnz8Lt75QRYl3EVYxrug27w6UU4GbSCX+e2L
BibhrNIK+dHlQAeDxMIwBSirSXY1SibKY/oMlj7SOJBkHl+DpVfq77avtlhlN18EbCRrAdS+vSs6
sNePKAs9r5ZanNOBUeXoE3vg/mqbfPhpxrN1ZrL4PlmNccKzr95lSWlVG49kPTyhESKYpfW+DBVM
dKtX5E16aOVdLi9KnVTxPb4WmX92KuE2J8xegGsBFmIL/Pg9rOsmXJSvAt8e/kf6KmtIrohEUqS5
637OoGz81bacmo8N/69+1FXWgL09FrI7GENRy41pf12TZP6DbYVmDAgjFfr1BKR2EsmaQiEfGYv3
OyQo5VNVzkQvpLo3eHtrTpUfOZwHM2jsZorvPr7vm9L+ItRE2wAVh39YxB3XbxvFnpTYrKNLKerx
16gr+HHFTFqo0eTZD6xY7dEzI+VCGmWKryXrXquun32XDfhW7epmnuC3LOBLSJvoppdS9/VvIWHT
bNA65BetSKb7hZi35xSVnkLIUg/Gkvfpd54XhTBJmuIYunP2tZdzaJw2nslynX9Xebg8RVqQ6cuy
hJlutSakiWZ0A8Xiy9Sr4k5OU/FoytHhHIhE6Y8EaPfLMcfmxRCu8jcFygjTsbUxSd8OC5u6Fkpi
5kyKc2s9m5dh9U/z3rp0RFWVgS26tMQcYaqvUm3NaRebnegCE6+S7ZPt1On7jx/C7QfBYojDE5YC
ngBEvdfvogNvmo61Ol5gcBSXjJzow+x0XqCHojzmxqDc8Yi29tXLg71+8Cgo35IykTJS0ltNhoQG
GX1VRN2laefO8+1QkCA35JZyR2UnPX58hzfzDIGcPFs2PyqQE8gq13eYoBqQdaFpF1fNu8iHKkGt
omjCfxKCDg4RYVkbp4b1xMpKCzqGZZCr0X64ofAXY0OSOpIuc56909jP4pMdj8n0iOyiv2McZ1/p
ZFt7argOX9icx+7GS33vlpnV2egsjEgweNe3THSjVkq1Vi8z7KvwQM2rnx6jDux5KBJNu8tp4eUb
7fGbgcxdI+Dn6QHx0DnyXV8zQV9SNNmkXgj9SMCztHNzorTSmYHq9o5xpopUfKciGBaBWYbxXx+/
5Hee+bKWMKVTbGFjvbpju635ZoQ0LqxpZevjuZPfqgXnm7WQhk6sXulRxFSpsAw4QYjTbWOCvRnS
Bh4fGndgOPmK0Vpf3z7NhkqdFF2/zPR/2p2ZVIp5l2mg26QXRsnGEFvbe5bdHGcyJi6d2148ddeX
a2IBfwqX5kWkoP92dd1b+Aza0hzOSBHa8tg1GciPIoxbA0ukjSyztLJR+Y2YxDCoWPe9ceoEOrMo
8RLYtF6f54bfmzHipaA2q6Z4aJtJrRxQoVZ8oFeWWkGZWpySKqdz/Upv4j22bpA2PsEkIJICjqqo
cfsmpiSeVFUPgGN0E2s3Wsumv/XM9inpx7TdaA1oBvd6NZvwLNhTLxG1S69vTZVs+qQt6SbZl3wa
KTn15SWFQmXi6wHOVXYh2/k4yZ2HLqnKfTO2w9GsbPGrc+PpOwSZ/oh2VN36UTdrCz6ZRbmxjEby
0tY9r9jUeysGXXPRBMXuY6JE0juTPlB0WpC7QjnywCuqjOAnvH3V6oVyjJjFkudUq8QW8uFmkufH
gMJDD8yBgMC91RSI9i2W81jOF10XcQ4kJQ53yTROfeBolbXH6zz4aRYau48/yvcui915SQhgz+Ou
9xyYpBygL6V2caCtWHeKLUl8I7+WqnVdV71ybpBFHZq6bTcaVe98jKxnzALLisaJc/n3/2qBjhIj
J7o+9YIYLfvHlu68i6WiE4iOdbDeuMu1mXP5FlEvckHOt+zs16sZdSPhzXOvXkI8Iz8iNEJd0HEu
ExT68niHUmBOH5DvD7u4qxx9X0cDDQtNpPJOQ2N8dqUz9Z+B5Njfez0zdL9WZtvxx0iqO2m36bQf
KroRLx0C7TgAUZM4O4BG9SnB0tz7ZVYJb2cOSY55RPaL9l2b2sQH1+kVW/anN5/wvz42ZMoMaeSp
CyINFf46OEBPs6gejKp9EANMyk9R2FAZn/sUzD7GjCT8XGUmZU3640URhPls/6lwaA1nQMDxo6fM
sKzEQE3t0JF+rN6ro5crR4xGKKtL5NvDQ2Xk/c9UJ4dnn0yKcginzBAbp4D1bvjtLtj2ETHN3IGX
azVAsjQvZx0ROibRPGu+tF6tPaW5XdOdobOU+lmYzsk9xeP+SYqmExeDelvna5Sd46+Yx8WGq2S1
fLFSszPHfPQmhKXDunxJ/xqwbLy9uKbDec54tjLD/jtnc6BmWmPsbIf+n+rzMZVf9cQWw26YcAL6
qTIXxsYifvt6ObwvZzEsH5xVmDOuf0hjSW8eLTs9p6E51l0gyqEZvpcWysuA3lIGs3ByJC2DpKEz
7Yumt53dLLT2PKEcbx8GV7ZWjK4R4o/GOlKy6fKVztOkFpRGobp/m0k0guZCuXN2KjnlMGeiUgR2
iMp5Y1Owmn9I0dNdfDqIujlmsFyunmoMbW5oo1A/U9Lqmm9qqSV39GIHbUdJukq7AD9EaB1miWPj
9eOp742hfPWdcO0l0wbpGt8LP+D6Qaq9B0iya8wHGHTmiJwfESmR3nGCBx5+YTEUX1JCzmN+C2ww
nHNNlvdJkIeDbBq/zvR2pLmehkBfWzv6jrcb12rTR651SND+soRbbfZQdCrKXB1gH+pTdOEqNa28
UB7QidU/dLcrn1FqQknICq+VZyVM1KXLpE8F4YYyo5eXtEXjx9041oHmCeOpHV3Yz3mXTtEZ+JC8
d2OYb3t4kFEbGD1CUVpSjMLvRdNN4lDkBJ3CtuSs0GZ9HR0iTavGV6wdyde2R0e7a+H2/VEc9Cbn
sjFjbCZN6f5xE3KB74tC9n8VIT0Ln51OwwGHgVkcS49T19F2lOohLy2QnW2hc0rPsEyfgKnhh3DC
FHWyD4gvcc8VVXoczA0V5YOdW5P3QKlJqY9D7Wh3WeWVCTdo9tN+4w3zAq9fMEUu1lJ6R2/8n9WB
uhgodurdHJ9h3lTDjkZIdzJV2jtHMOLzqc1G7dvHV7z9OFGkcUGKx4v38mY80/d0WGnT+FyXidn9
5fWD/hPsutsfia6MKjKGZo0Fog6F7viU0J0AdhIYR1y4qUXb0RYgwWLQwjPddU2N7rMs0abjHJXW
uDPTUrchcnnJ10mphuTRitzSOXVIiYyN2e7NIXX97PAgIl1h28bUdRMEUKiTBQlYic+6rNr0bmhT
UWmgJ2Ba+15TpXexPoTJvVd3pYcuPC1jvQikdMbDQLABpvU+C8+s/a2+L922TBv4krr6zUpq78mi
yg3v29RzZA6Djl70EQb19KWuoM3spWcSWG4wy99DdM1esjnRxJFPRsW/btlyznZjk42kQyopuMZA
S0IdS0Bj5m/LquO21Oe8FNrsx+92dXpiqsJ2QaGWEwSNJqbO6+miIxe5jlrPe3CQnP9duY6FvDSB
eqeZ4WdV4W35Pe0RSjOx8LZex2oD/XZxjGZ4X2i98GZWF/ecKZoBM7sPA8czFuI2HfASkO8rfjtx
mUavHKRyBxiZp/2iUGQlrw0EAfu35Q4JCRIAmPrAVnTtF+SXtpW+0JzpyUCg32v3WppN6SsFQEQq
fu7mfTcGsVUpX/lIZzBNVlhEj2Edq8kOBqVLkOOM0+uADyLzvkZa7D254Ww0jGomOUmpALQROzmv
fIQ3W2anZpT171EbEU1snLHenvn1KF1aQnxuuPzoX6wfy2ylfI2Vaj2MXVWUkA2AInqPmlV3e4Qs
dXMwOM8frSIV2TG2lOK7qTBX0jF2rXquIE8h5P+7lrGd3Kv0zhJfEAys/PBkjRUgpfQlDqQs2XSK
I47JJkWePqRjLd26VfYlXU92IALnGQa9ImextdzUrI8o/6Nihw/Ps39aBcf5F60e3fKTmyVRs3Oa
tOENWu4Ep3NME/NOGnhEX2hxCuNzBvO5P7dYbRF3xONcBYOWTNbeRH/BEaCodA0ZijuLoxRqOLzA
y+Sx8ruciyzARjx6TpY+CzSTiBJGe5IVfISqDr+VKS0sFizqCsT3upmZfrdDA85Fw5ejvKIdpbDX
ijGF51zjmAhNNDmQwrwJYKFQKvlPkmQuTMOKg9LXjz+tt7Pw+j06tCUw7BIagaz5+ttKctWCm9Jp
D3m1dFPtTLq/2KRG+Z+50UX+R3NTEfutFs57sNBTsp/ixdzaO3wAu87R4kj6Mpwa/RPb60x7km96
7FS2xmsEhn+B0BUA836WidU7L1GcsdRa6lAbrOpz3H+vmtyJ/9RxL/cCf1Lo7b26Mb3Aa1NWfzea
xxePAlWCQwIBQRWz9dw4orwzu/CbSIS00dK7wAuunwDuITd3C296sFFCNhiJvO6zoZhG94lvTlcf
TNljIfD6Lmk+pa06J8PGD7jdiRnktS5tdMpA1o13gpbPSKO71x46mzL7p6xVo0/S7FrgAXmoUkhI
C6hY4JRnefj47S87+euXzwYM58SyHYPVtyZExHlJMb4r0zOkyiHD1q+Iy6jnJNapVuVszKRrnz0z
KWVtUAXY2EzG27oI1lqqNIhKdR+0qOglByA3MqJTSIw1YeDGIMrvXU0OQjAYQ5UFMKQUi4lQUbRD
oba62+zybmqGh3pKx6NLwJfpq3OU9hdRiVy/Y7gORQ7fV7TRxmO6fUGMioUwTyucfIc1IEDVMjeN
k155wAvpakdghioOzLlyi+cSbwOLgdV/1Trmy40Lv/N+cLXwqCD38efackBvqByVNk3Obpx2I4JK
KgavaheB50YxNFr9ViP49lug9w6LiF0UXkum9etvAW1RV8dpkp7b1CtJSlWBke96ttDhZ3bTbvLk
qqFWId1s4t8dAULN5eMBuXxrqwFJY5IqJbFcS09oJXLghOWkEBe8h7oT6f0YLkd9plX10tE2+aTn
4dxv7C3eChDXlySwYuEnQEPi216zAukO51WhRg6nXc2BLTXScLhg0JPNg6KWsv6eR23SBNko0aLG
UOkQ1ggrdj9r0VT8sCMtCiFV9zC1X/CiAnfV1amwt1qk72xvLfjpKIVoW8PGWNdwVWVwKs+W0bn2
QvaO/qT02fynH9ruUZngn/iySHC/ZEvTPsvj6mlJfVoIzG2oPcWiakV0wEGktGe7xRzg23oRK4+e
yG2EBhMmupMyGtZvJdQUmew63oE4RE7RRxvVhdtvyTLRA+E+oNsGQGEZ8v86zIuuruaGrva5HDXt
Po1S9EG9msTKKYlzJNS+YrAq7vFoimrLT/4W07x61xbrHKfeRWWAX+364oVhpRnh4s7DkA/VZ3Iz
+++Wi9JP+Ij9ERw71RAxhcyt6hL/04ahzdGFvjR/amW6sxxOVD0KlellgmstWcE7UfyaTbSAryl9
1fkrcQodEkcl8cofdT0ZJ8vO+iiEuxovx/k2gq6191zKNsE4FwJpsePUzb4ZPGU81xoWkD+yVqpE
PsVD3DRyHyt9KiJ/qrKSTtPQ28I5jwbd3y89sQd3wOIq89AUAPR8Ju5FNE1qWOMDJhW/+FQ7TjOY
E+0gor79czDUaMwPZpUv/KmPP92bKg3fzlLlX6wMyMLXk6STOhXCvppahz2rQ5C5OikcUleKb1EE
izNAIgUR6qBViJjuk9IRv9JSM5Xu7uOf8c74Qje0NNBo8dDrWLUaMnjTS00gOrvMmMVO8RpOB248
qyiqG3M4zo3t7jJpQYH+zxfGAMeYRuSBNGwtlAKUyXEkIvcCZUGXsY0nvUH2cclPUCSKwqJIz1hi
ts5Gbzyh1ZhmA04/jZnBNG6y7Jy4YCfbh/PDoul2nECmvS0PE8jT3C9zt/9bHas09Hu48d59aLrz
J9kK0e7DZjAV1OwmTOUhSd2HNJ3cfc9Oz1nKelp4mD247Lj6vQLqtwqa81uYZWDAmqaYmk9sXjX3
FFKOmB5ib0rth36y+vZXPpE68Kg4kK+e59rMfvVjTdVEqQdgMFYIUHvY012AsL9rzCwU/Q4u1Rb1
9m2hun4qC5iXTS3rGE5mfTUMlpaBYwjVQ0pdptif6eHLndFmYnquQdR85YtlmwCSw/vC2aD8Aeu8
d8cd9t+5QRhNe0IchUiVvxDQAqz9eKi88+uYggwKmzbtD0wU60Jij9ogDl08wHk349IDZzHEd6aW
cM7w5sx1jpFWNp+GuLPDV70aCzbZ5IUkNTwibIZfPNy/xg68VWL+6qdKJuZ/HszUf9nuYNLCJcZ3
dD1Rtg7V3RHn6rm3hvRedVOMFlJSY4nuzJaBciSnmVxaE4G1kBv7xNs9wHKktBHi6QvwYq0FGaZ2
znow9kRRNO4/RNEg4HRkckJy0KFOsqvE3Nhm3Va8SdykpMsm3F1yE9YGGt1JKz0N9eJsjTjsH7o8
TOyTFw7uUSbigqdk/ieDnObDDp6+2HJA0FwPXnlR4QZWGxPYWhX89sip5bFRxmV5W2VGqupWet60
53TulSkJ0D+r/Y5ymzvCjbFGzfxsQTV76kDjKgGYeiu/dHPdE61DjxE/hj9gvY1JblCRL77U5dCb
NtSDsFVem1wxwwuzkBLfNcDCqtOCgI4/z0jS7K1ts33zJpmEUYqDEV68Uexir0dRTpZBYdRJc46E
m6U/U8OIxTOyYBfUPJ3ZexNZcgmxnPkSoiqQQuwMeTJ8Jeo9OyS2QmoHS5cGakShJC7gOFMACphT
nR8h7nzxgtZePKs06+BQ5HP4M8x6J/Jr/PP5rqwK9zVxON34tTYx3dP3DJ2jJnJ8C+A66sTMd0D1
zeHeKrMEL2AcjguoIHU1pd215D8Vp7ALCxcugm5FP21ClfqdqWSqtaelWwLBCWOOt7PeENdjWaIr
HiMrNzw6zZ75MxxSTblvR91unpV8tJe9mY3JATeQi5xV05NTa8mE7meGOOOuY1zWvjaYbetXKn3n
vTbTVrmz4ZmGp3jU4AVauc7WDqypQyh7S1vtl53Rbn9LGq6iyie8HadCbmcuSrlmcHPlmw0aHkRA
bEhQyR/PYjcrLZyn5RjHzhk5hbVuy1iAxy3iZKKzYgut+x1bPY63EH/nPYlJCny0mF3HIsDYmj1v
dhpcmKmdxoFDeZlJ4npYtXFFP8RFBD3Ni+C6Mbzx3PJQWuC0Vq38JJAhae6TWquckwTQXQYTE8pv
axD2jzmvM/Ka1DHzph9qoqrEgNIc0GfbH5JSdHeZTazBfWRq5NP6Lczr3zELyVYe4lrxyEeO4JgG
25uUnW7hSqKgj9lsFLpIz55CGeSopZOzMyYLl4YhwzN9G+jsLok2FLPyIT8WlFLiwEw1w3eyzCEY
A6D6RhnidhbkN7GHw1zNtAPUbDXpA8NQW5kXxZmR304Ev5hmiua4lM65iTAdBQS0sFoTImIcmqiW
v4UTej8whxHHqRjl0H39eIDdTh/s45Y+Nf2/Ba+yOipErcNeBuHoma3ErPp1NxW7tobwAvqc3m3X
bEEs3jyoV7uGNxDggs9GDkX/YrUu52wb8qwrCR/I3CqGFlyTW0Tyh5qhByRnMaCEmeDhLM1cxn0w
dQOPYefCWUNRUURK3X/W8GKIB7bcEVBUQgI8wM0mhYvBd8toLuKNj2F5J1e/2KXRTFcSyySmTDbf
198CwFF6dt1gnZ0RuluXlc6Lm7eT9HW8li/Y1zG+FeiLn0QfOxv90NvjFE28RcKFsAdbL+vV6uIE
CZGY4hlnBo0rsjul0aqvramWpOoMbkRUSesYMa1+UeE/0fdW0qRW6I+TJNbGwVmHk5MzKc5Gem+q
H5MH8jtu3an8VOVDJi8L9mc6YmrMwWuQiKUHEjzyZaj7kYIz7HAjDlzF6+YM3E6WTC+qqpjun0yT
2d9mJhLSnvSkzwKtMKY40Ompf0nwa43+BF/O2YemgwWRuKHWexDqWOpEfPWNh4sI0XmCoMfUayvd
Mdco2m5SVRH90LtSnoc0RqXg52gTjS6IiHy4jIaG3/fj4X9TL2N2YGbQgGo49B7gy10/XrqAlGZr
VdyPsi8tREUtX4E2O+oRVXT3jFeVeC1ryVfi6PUwWV1xwOFXntSK1Com7fY4mVK7N7XYfU7FAHnd
JlDMJ09u6xCyXgooUfG/5QDCfo0N7WpGjsFEpzjI5T3Weevk5nnyV0mx+zRhWtpXulo+5dl/xHIx
BS7yFYsOI7RVrr+6JiWEcggbZbjPa7AFyVj1QajqIsDiP5w0NiZ+Yjj9xpBfppx/f250HBDSIcpk
f0a12FnVp6q0woDt1t1JmHPxxXJACfoxzYPWb1Qq+hsjYD0Bvl2NuYhEeKrCyOOvB4DTegodPbU7
VQQ0UgcTiep3YKuq3aSNMQPUA1z1H3f+yzWXCgn6BkYduSHX14z0fqhr0mNOCPCtb4CZ5Lyr3CgT
jybqNGKvFJl/KVp2WxsXfu/RshpyVENxssjCri8MfsEj817rTmXbyJ0zWOV8wPOdND6KCmerWnHz
aCnG0lpdkhqWXvGaAyFthEiCc+9dYY7xbszsdO+xDTiQAf5bVmz1P/6W38oOVwOH6+G44IKIoZZQ
1Ou76wpvwDQ62ycJOTsnd6meog7p8qK4/4yZzBwCp5vt+clOpupeZkpln3PCS6rPdSE5c9ezFv0k
NUVP4HMpCmi11kA8kmIDVHa6nVo/XC1Xf9XMaONen6A97eyhTL+IFKPangXP806JK/QLFDFol5mA
GXAW0rOHk5fkRfzqTTMMrYNoQ+zaewacGf5JosLSfsW0hZk8YG238xDUatfmfyQlKPzudWThQS5S
q44BV5aU8oRIwjaou6L7o8OUSx5UAG75gQgYJ/qWceTt7ho0WbuazLTojii6vg4Mc7KYz5ll9fPA
XngvXLRbgawNVJL64PRljfjB0DgEiRgDuZgigVbZ6Xv5xUm9rPz745f1ztigPOhRPvLYY6rrNFlF
MzkOgQO4m8pIm7/ocaqhIyvUv4dRzt1jPmX6xod+M/Zpay/cCGo47GesNQTfS3r2elae3GVSyx9R
kGrygFZR/akkbVLuP7699ZaBgJX/tzEMYN1sG1ZfeFGWLTWECbUPMZ0GdQVKhyDyx50bEm6KFLPa
iwa6le8pxZat5Z0bRWy0ID1hj3DOXm1XrGRwwwIPNB/5GKLC0NX7SKuMT+as938+vs3lP7X64hZv
povsmv0J2MjrLy4nXI7zmrRPrCODX+tlSiQJyWbpxrt75zouqmZad2g50diubknzGujOZeKeIoAJ
5rde7QfrvpCm2m3NkDerLDQTaBvY9AgtYCpZzZBJohNwQWzPCQl5+EQvdnhWIxeSRiGqmfDanN6Z
N/T5Rk9mNV7eFJwMTapBcI45zK8uq3Fs72Q/Gpcq9aJ9npHsaRs1QabSMKoTxvlc+BxmnH8UEZun
j1/iekf+dnGqoot0FGcSgazXb9GEBpg1TahfNA+eFl5wLwvroHHnXt5N4F+Nl6ZPh+PoVAYRXIol
Pnn4cnNChi31IYpnd9pHVjtY1NGJUPyUNv3wlGXC1Xcf/9DVnPH2Oz3aSBxIkQhSt7r+nVpEmA+h
79pFTo76VRdhmgZZM3YBk3UudtKVycvHV7x9LVS4aQUti/TCqVpdkVKcivJB6heiyuboqRNT8xrr
Sj7tRqfXWixjqvYDgnAc3RlOY379+OqrMzj3i1mU/iB/LkX2dcVsanujoh2gX7oFgN6MmvXHCa0+
UATMOYUozx2OVe/Q5DTtG8WeN8bF7eOmpkt9mWP0ArF6i87+VxeJuzSRjM/GJaqIo+nLimhMq9Bf
PVjAWlC5ZjtvzJqrmevthvkDdBFnd+g3q4EIFrLzCJ03LyExPWOQOWb/qpQp9QczqfXPHz/d1Zf+
/4vRhcV3xUPmXHc9mojwU/WmEtalnSgTP45Oq/wDIQLAsW2o4yfy5WL2YO1/t2mAxnY1/nIwwbnr
e+SRpkrBWLvQssh+KwqqiIB6jnNvQqn8j2eGt3tE2bsAmjRvgVBd36MOgGJokcFdaBuxu01HRbnY
fag+wdVErhdj8NqVTTdu9B9v/XWM2cW4vyj9bbbWq+VPjxNb6mVoXqpo9shKMEH3y65zqsBKjHEn
RNH81YCWwXeukEo7W9Eey5f+4+M3/P7PIKVrgX4xn2urV6yU4I9GxTEvvaFo4M+M7GADegYxFgnl
QWtj+95Op+rPFCfuI6qlEK9psuVBWJd8lpeAFoPVUeMztWktX78EMtLbsmbDwEtouvpOm2D8HAFn
RMhwogSIZo9C6/OcjbbA6pKBZ/GGYV4mlDg/YU2up43F5p0PGz4c6zVNYliiaye+KU2RZzIzL3WR
oQyTSXyAu63vU8fLzm1YyY15+/azhgLHLgh+OVelHXP9AOIUEw/pu+HnucZuQNBOUX1Tc0TughqF
3JhDbidNdiJ8Xyb0efYl65XUC7NYqfQqu2hjJbqnVqazcRybod8ZthITgukmvbMTcV3/sIkO+u6p
PWyrjaPI7dxCb4jTCJM3Zb4bH3pLlVEpram8lF1T/Ob3dEE6DIYMsrJw52MYRvpDFhLu8/GAv3mx
zNOM9oWeSckI4/n1g9ZYlPpoAOyAkGIUB9qyPnZq0KBt1Rwq+t4bt3l7PfgRCGgXfTn61nWBtYTj
P6ERDS9lNsbhXWt04otZoTYDjBQ17T4zx/m/Na5Qs3NJHuhSA2EGXW+sBeR/aEyud2msturuSs9K
jnXukBpcWWIcjupsm9nGY10Xkt8uuhinOcsysm78NbFN3yQvi+g51/SIgB/izOR3mEzu/GVsRjPd
yYYt6r1ee/knCgi4iSePuNkF012Md3Vby3rfD3asbHxYN2MdehExEByiEM0iNVltT7x4siosZd6l
cNruNZMEZoF3ciEMcaQ3n/o647RKgzO/iL4QHL6dZMNl9s4IwMWOckvFQ0yHYvULeq2oS2Oaouee
BK57PUr0H2EJW9NtZZQFmZZHW13T5b/4ryPH8i5oJDLAiWRhm77WKY8heQCgPrwLOPVZeSiNvLjL
K9flax4J/M7cuTJ3cUI2c0CZgF7Tx5/YzVxmYk4B6sBZB0sbndvrTyzXenT1sLWeY0Q/6WHInPzY
VFkUHy16SBvf1+29koC73Oei47Fotl9frDfaRIRDnT2nitLeVWiwv8xWbfzEp/fdgxJ3AKyJYB3s
EFyej+/zdu1c3insUPZhSIjM9bWNEgKvAyf0OQWD8xXqr3kk8ku9awdF/rBjq4Reh3KhDRUkOoNI
/hnhVG187O98eAsOmGoZtvAFobnaEAqbNB847M7FaMgXlfSG2/YlGSPFeqIhAB0AZjq7lwQX/RIZ
OyrhyVRENvpaPaSCjKZYP8tBn+eNYf92hr4ehTA90Bfgh3irzq+GgWhLXfRu5rGLY2nfE7tt1Tv4
e07v51KdCDgnfzgkPzpSuwfXbpI6IECn2ceoy6KTS1QLdK90CNMAVkcKb64ci29Em7nGPZYexaQ6
PgHFTWkJHDrHG/+hEN1/boHKz88kBFZDQG+qrvYx7oXfG29+qa+u7w1MjKcxv+osY6uHnqbZrDlt
zxdmu4okbM9wAhs8L5Ukp8Uln0TQ/zUTcAOMmYd80jFwODI7O2q/FUhxs46a9lI+RDlomwAb1jXv
jmXHsfFKX9ByWXSKcyP6GtmadPaNOkS9X7guuq3IlunLxw/hnQuzqFGhwgrHWWRdcLBB45chU9DF
s6RGTAsuju+0ArL+CCWctLVs7r/EUazMG5/d7fTCjkyl10TblxT7dZGKiYAE3XyMntvW0gqQ+Fod
oJiuNZJZx3Sj0H67M11CN0C3UubgkKeuT3huhUqpByf+3OV59DfynCY7tn1qtE+DMnjWfoIOtOTA
2CgaC+So5QssNaXaGVpWG7tGrZWN7+q9WYfjyrKcvakZ1gcHJYpas+7t+DkZhPNasZo/dqWKL0sz
oJxCPa99uofjXVGYIX4ZpR+R3sXt8eO3/wYWW30Cb1CMxVhLgWytCUafC66pjbzLoHSiujMTZXZ9
Uhl0coHwLc77Iil7YHpJJuEn9o71PbIaeIeVmafdaSwVEb6GxtSGvmLmJBOjto6RU9fOk05y1mdM
UnHh55Sx6iCcRvEyEalgBSSzW+0jUK4p8TuziD7NUZz/7XRsPCh2C+MsPdCuhygz0uTFVZMuDpBv
uJAaLehZdBAyqNLQj0P7XtNkvrc6lJCHuFKSKQhrJBdHq2yVY5e7QNOtEOg+dl019HZwb8rkT6rF
NaXzjqCdLJ2MNGh6xj35Ik1DFqWlNbG/iCqR7nhDqvrsb8VndOL9dG5xzQ27rlTi+l7VZtX4ZVi5
Od03ralP+5FgLrIzYrdEJJjU8xPBn8bPyhMa1p0sTV4/fnlvp7r1ywN/zcoBwQ3DwWoX3Hdlbum1
HV5aU0x/TWKo52PsKraNNq1LzKAkuAHzyIRf0C8at+h+6yxlEVHpXpEfsqaVvS/7un004bNGfu+W
3R8wlHUSZGHZVBsbireey+rnLjoAjTM/5wV+8vUin4gRS0fkKZd4FkW/w7SJ2aiMwknl2lYcP/R6
n9dPUduo7lFBXSVJ5hk4yTRF2Jt+BRiVQ5UcjL72lbFTzT1Du6O11KSRPw+G9nsOVcaBkavVL21I
sxenUFNzD+RTHXdaC3hsjxe5eLIqMt33CmoXLtwUeNpghuo1o7zPTP4GmeUur3lefhX3U71vUTBs
ff/Ljmb9MDAAc0ZEbbms/dcPQ6UgQ8CRF15oZRvqLxY60kZ8/I1xRItqqszvguYYccHDJNRHfMDe
vZeoSnmPH0odrCDsyUotqfpsnWFvN7rINgjJQqjH1MxJ4PqH2a1jlvZkiOeMDrp8MmQ8/0hxrSSP
SI6tE7aeZmMdvr0i1VjKbmzsacBiTri+YjwabVVmXvGMq0pXyfGh7zoVTi/9qJloMZVb4tr3LggI
iOmO7iS16OXf/6veh2iKbkLYVM+FPbgnVkAyWaaONnOF5kk7qk1YNaePv9XbZZZSOnpa1vH3Ks95
pBTerHXVMyjxxvJNotGb3Ji1oCtEGhhdAW9R0tzauOztuYn9zdJ2ouoHwny9rSgwfLhW4ojnwatD
5zH5H2Xn0dw2kobhX4Qq5HAFM6ksOc0FZdkycuhGI/76feC9WKRLLO/UnsbjZjc6fOENKDDXqywY
xU+cieAk04KfA9STl87vjEOyCyzM7GR35bH/y4Jz4sneaMEgjxec7ane61NTEsE8oQSGO00L5o37
MPnm2pCua1E3V8Lpv4wH55VWDdKe9N7Ocxc1xoOGmJN8qvEJ2pV19F9QgfCCnNTuMCtMnj7+uH95
zJkarVi2DWKDF66ZFbpDwzRZ4inCksDYZlMCpcZHkDwiSLamrSTeSDbEOIZ56qkn8yj1dZE+wZNS
+ZVU+W9zh9/D9fgb7/RbQuOPza2jhIJZRC+f4igadrE5NzdWblgzfM76HutcQMEfz/53d/v9VbYw
/YghOcWIa52LctCxslEy6ABjpjYOmVGiO68UyMZgPzcetfRMdtLHmCFmaB0zIdCG8EnvdZQCq5B4
d1ArMxM+Utl6pVnIuhsexHREK0OEwHNSbGHZuOvGlV6t9G4GHtFxjSQwvjrrm9XXeb9NpA6vcPCR
nQaFWbfOQzB61/zO/3KGF+QEDXdgxBynJaT9Y2UDO9Os0VXFk5Bd8aInhbuFzQwrILOGY9PM+YF3
7/Dx4v4lMaQdslBMCBVdyG5nj2YJt7qS0ew92Sh7PvE5QTOYo/WfGKS5c7U2+0JHWW2ToGOl49ht
jsIwNHMVgWQqMS80pn8+W3SJTBx6eLMW+cxllf5YhSlQqdeiAvkUp0aOA/OEOXGJ+9YIxNQ3b5oc
LbsrkcPlll7KyVBtaGAArT4n2iDkMORZn3tPBewVDY11JFxZhOlTmqHbAblTjldCq8vshBEt7BGX
gt8ikft+kgOuKQDfGDGP5vlbkip7Vcxz6oZSVP3m408Mr4K/7d0BQrsZCaPl/ePaYp7vR4ucXBDk
JQG3tDd33xNbofUBFx9s8StlmHZstzHs1h7VSpWaGPYNObLUcdLF9idOdhF8RVFOa/WQEyWmE8qj
GkYKUZsVe6d2C/2N89a6yN5kvb+uc8B035UZYf3pRDPItAxbX7mH7R4fRx0nQgCjingLRfXxoI+o
L7zEyortu0WJOQ8bBwobC2FknfWdAhWUiONoNhNxfk/5rlgDsNKmIwYd5q0Zl63TrRBt0hHgt53O
JKOcAvOTRo7GQ9Ak4ws5bj/jg2hjwemUVrTFGAc7aOidXR5qWeR98Xqrv1sC+nwvwaZsnWFM1Fpk
VH7XA+exQPwHZGQYa/qYTKsB20L9E+RPpYc5IWe0agY5P/qaCLxN4QT9a2Ljb7n2nVq/L9WgPxuj
Y0xu6FR2Hx2yrG6iGzeJfTCzqeE8ln7UVggCFsYXp8rbCUS4ET1k9QiZsYQvL9e1pcw34lHH+lxx
DOtTHTvYtUKpE68zpiHfZUf5bNfpRnviPGsIyqAhMYd5Xk/pi6xpuFpYq3/FGFI8pnYsphV9pOip
zClIoa+a56uyp0y3rkXRnlBVrbNVKkbvyUXD/3MUD/1L7uXRjz4PjCKk+l6Vh96M468N6Lw3SpNG
tEHGWsTP8Opna1Xm5AFhgZiDtcK0RxV3ldVHw12mD/UrEjhkUZORUf4VVpBgAFBgP4Kwh4kR10S9
sFmnQasrtOar9nWGMOKfEiPJBJZ1Pj5EWIgFyZYkMbZv/TlSwSM4BDwBNL10T745DZ8od9bZFl52
dSJM84OVdPHs4FVIkGWZ0kk8unOl1AaaUqzCLHMbfO2Jzb0nD9cxL9RRufnP8bz6e9eYQ37HpJL1
PPV+t5lB0R8BOZdmaA96NzxPPpS59TzjWr+RUS7emghJTMI9fZhXdeR1xaeO7qGJY0KNCr7dt4b3
glV39DrYpLfPkHPH/uTruSZWXtNFyS4pMa6lIDP1ch2JeppXDZRPW8EucBTbnG7bd6loh4AlN/Ry
k+ETuRyvGEfgNFXGuO5ot+OuNyYGuVjQIISdLgDFVaYLBMddsze+9hW2B9+MRtjmfYxwdfdssfxf
qeDU/audeBhqhhgRmPUhiYvhRu8NWf8XD8B0H2nFzmhVDRLnRIzGW+9H18bZ8KtNUtu9a5HBnLcl
UgdT2Li+OtZ6Gozhwt6w+EQIljp5G9w3diSdUx5LfYTA0sO4myTe26thGsia1hG2IXcoHjrlkT9Y
bBROG6O7QmCR8mRBrLToPhMr7P2IjPNz6eQJzoF6ow7FLAZiTaWmOSxAP+qhE5ezt55mW3hPSOnF
Nd83b/21Vuptv1JSDPdynmfjQPqj7dw+c4IdFFQwaSp2MXFJuyntt1WgsEg0RTGhQYy4RXxwZ1Bo
L73dBPKO+Ub1pyzLRrLJQiKPZwjTfYAeERsbu1Tlm9JwkbnyVF4EDLzawDgWUANtd5rg7+91i3JJ
gx31BLDGdB4j9EdzqCIRgnA9zIajPcPR2kVFlF8DNFw8XzSqwPsiG0a4DeB3+fd/vNGA0GK/J8F7
cotK+5nX8YuiZJGuTZzA2ivh38Xj7KBxTppI92/J385tE3UbGyZ4Kj5aFX29rZu5fE1IbUQYTY7z
ZCo5XQlwL6NtGhIOLXdmBnseEMX72c1UltAPM3GVQeh5gz6ofpeOdfUTiohxZ8h2POpua+2M2emn
FXJUkQjH3v768at9nlnR5AayQu2SW53S+AWcmi5nCXWofDYnqzZDq6ELZnR1+qrVRbaVekYqNWNf
N+KXMiDiKMvun1tSkBmwFKJ2DcksuKDVlTXgT8zEimeIuSLa6pk5vmlFR5cilzy8R6xIzSv55GUh
1UFekICUGZPQku+8X3us6BDa4pZ4aq20DgsHx5fME/GtaAWxASaCzd2Atbi/ntqifW1qiMGUuydQ
ZTbF3n+NCzlfi+I6uQ7BKGy79z8G3TQqhmY1PvkDiplTZqgVAgcKJQdHeY+B0q7Rzf9yrugBkt+B
FQJVcI7zBTHtzUVnTU9OU0CFFomzL618+DypOrrG0T+/PJYNRoOfcsgiJglJ//3k3MzXotiP6+fO
kWa8DiwVICEp8OQMvEzdJJ2UDzQgy7eP97XPX/tnLMqwtgFPgKY+UT6UzffDJkODOJw0m2cfvlh0
H1UV+4mD2H6ZrSTeNXFfx+uyIt+6tfAS+vLx6OcLvIy++FFwsIG/0fN9PzrRXdQ3KDA+UwRCKL6s
au8RFbL+4LY9TjUfD3Z+c2HbR4kL6CgROSrx1lmQ7815Zrnwn57NQekjXk5BEoJbxGiUPpr5asdN
klwZ8qKdRiuftBzPQJiwaOWf10BBWQ41EGjxUmoWus/hos9lYYNUeRlhmSjjPejIwfhc6yOxOvH8
HKwBzFivdWzS+pR+bEwrZLM8BHQS+GZhPGZ+tgVra944VuTywFqx1q6SErU4Muw+2CKDhRo/0l1F
/MyDpE9hH6EIHRZI0bnPHy/p5aZleujekDotyONzRkOXRelANqNeVDyWTwta8UaSIbzkapxW2ti6
pzHNk18fD3oB62RAekgLbZ16D+oUy57+47kru9hvZr+qX7AfRyeplAhdrTovjU+x03nOIcHMe41H
ZQlHe5KOd/SNBu+nVpPWDtntvoEH3E3NjoR23AcTcc7enDQ1Pn38O5fn/v3RWgRSuaqIb1FJPC/X
pw6QmFy05vMkqwa5ZKolamdBE7tyLV4eIsYJWFaycIqN53q4hqpjKs6W+dyLNpu21ez9dMCcpSuj
12lz/PukuA6ZD0ksx/f8xJZ5Y7eIrD1rlYZ1VR5XycHDNGu68vL8bVJ/jnOWIwNiz4pBx2GDbED4
kFVAIoQIpUzRmr4PULKPp/W34RC41i1AhXBzzttzeDd5zejP1nNK/5ugrUlPjpMWP/Qkr65VRy/3
BaVvsOXLzcuQ5wCENKuUl6QmuUaUD98GrYncsKeu+elfp0Rdf6HhLOcTNsLZgyKEjtIrXeSXeBQG
prCdmnk46bat0kyarx8PdvGMLIosi+wPrV2dIOXsbnVRKDV8bBhfrDrv5Dopq+CV1A9Zcr+zpxtw
YumLk2bNrxk61nDlAFzcQsvgQBChE9P35cV+fx8AF7DmnIrEC3kTxoEBlGoLhp8fhFkUF9FONXl1
MCJ3Pvz7pNEYIAYGDrdwXt+PCyMGTiI005dEyYhmDsY/m8rr4pcZH+WXGjlfqhOd7qah7Qj3n58z
IAwUUsCMoXoH6vZsdA+rO81qBHyqjHKpNeSw18ZK+263ojl0SXutKndxRJbxCK7ZtMB7ETx6P1vQ
nVFSAix8QV/Z147JYJTNduyiAvwMyhjB+uPFvTglaIst4KtFwgp7jXO9L9NFkZPgCyNQGauS2klp
/wzm5poT14XENO34BW+3hJawJK3zoNK2k4KXtpxe/JQCyX84g1vI7go/xuxO9t2tW1BL25udG0Qb
i9YVVdbBFULsKieYjoWXOkVYuEM776PUUaiyOg1KKBjvtkNC3jvJ+ShcUcgX30+afa3r0sBjTOvK
Vd7PWK0ickNeH6qKnF7toOgjJoBHnYvvvcy+J2mLTMPHK3vxIRFV5cXwiOkXmMR5t0QSy3kK8YGX
2dU88Bij99XAfnIn3O6aGsflUDD7KajiXQTHHy3v93tmmM0YKl4iX5DXVi9JkgfmakjbJwz+nG77
8bQuY63fKvXQkrA/ITv6LSjxR1gA4jYleTTlS7eQ0XbR2BZ7b7ADa4XUiZK/Al1l7YJwmZ1dYnXN
M5j/mcr5PFLuMKK2ROyhmuekWuutpz1OeinMlSfaEdhAH9t4D9rx/COLfXoRuEmavxzitT3dg6nZ
agp9IHSjk1bcCxg25RVEy8X9unheoIazUCYIlM8lVTjiMk/dsnsxvLZH2g/HFETtm+5hNGX9ZTK9
ZmNjjb3LqDtf2S4XYfPy9eARcxKpkV/E6EZQijjCk/GlSajmoSrY0DrHb9buVjLVRbsrk3i+5sJw
caUvp5H2IdQhDihQqfcbpxM+jySc5RdDGN240+hpgkppMiwXCNeGuwqHmW3R5v/8lDAuDUSUFYgG
oOOcbVgpnThNLdm/mBbG4iFfVT8m1nzwYeh868mQ8UZ2zWs1lYtjskSH8L9o2OoeEdxZsNMno8wU
6kYvVUdVE18vgBxh0GtFuY0Gr2g2H5+Ui6yerqUHfASlPB4PrvWzWYI2AtdWTcmnCbT6KRU0o41k
yG6o9d2mst65dmrcL3Knd5TqnH3HlO+EHNp/21k8XShd8XrR6QLwTM3s/UdGKyVxnIYmuFcSVmy9
iTR1G5joIBQtPrMrF8Xb+t/iyt9j2vSVMGoiTAEM8H5MlAlLhI8jDSMsP1OQYcC2gsySyd1Udv99
vM5nn5WxAABgWeICJf+de74fyxOOKLC6DVBh1tsfw1hGmw5FdDxyvEl/+NexMLNkIRcyAiOeJ7dl
XGh+7A3J0Y8ctH/70UFUHKFluVaND6Lr49HO7gRmBg2U0AeuNecEqOL7mS1Kii5S6dGhKQJ7XwRT
+6Bnk1hjOeSvTbNsr7hO/GU8Hi1gyVQefud+78erNC7jzE7cAzp0fejDX9/3eo1ojRIy2GV4f1+L
C/4+It198irAKs7ZDA0Tavfczc6hEs7n1BfGAw93e4R5OqykM/S7jxd02ep/5IrLglLbBJGMwMDC
7TgbLldxh7gZTh45qJA1ukV2qDl6vbG63AgjXZv2aalmMFRBsYsCq9x+PPz5jfB7fC53lhfeDBW2
s2CydBFu01ThH7DjTb4lvihOcTXq3ygplN/8XlN0FgMzX1lO5d+Utj7tIgCmx3K29Ss/5eyl+/8v
oQtLPcpdBDXPEkzHork8Uss+VMg1r51unn6gquFtJdqI95T8clBaKAzvc2Re3z5ehcvzChEX5XQe
ngAo1Lmw2kx7oiWccw8axPAj2D+MxpMyffZqcY1fvHzP8+/Nq8pX15fP7p9dQyVsHtIjhmoqu9kO
XVqvefJwv8XQY+dO4P0/ntrZe/p7VeHJsa5gB0kWlqn/ERuhwSadfDLYzsZkW5Qys/bk41y6Mlpd
ruVEd3jFqsorw15Ok+4v5nzUHxZ82TlvB0gOwifRaB+8NEm+0rQqQ3fuxu1otfoK7UzjStJwOU1k
GYhsIVIQ21Jpfj/NYKblpcWDdegLG4vrITXXgZ2opyiqIicUZIMPWmfSZvp4dS83DsOS0tMbYKZg
598PG1eRvty6Ntdhn+6MWDgHvyUexPzQffx4qL/NELSPT2GJ18s9Px4kuFHbq9I+TELqv1o6l1+i
jMIQfvfuPIaU6OZbTEjr8V9XlqIIaTbKlARji+fR+ykiuCgiDAGCgwue6laYaAetKi1wblQ5GTca
UNiV9N30ymt9sX+WUUnNFkgbpLfz2Xqgh9qy633oULb3EHsKpSQTmtR320ZJKixz278y4sWnRAtC
Z7MyLvcPF//7eY64E0f+aDqHzJtMrFOqMtmnkx6FSdHo14IR4h3+uvf3AFKJf3zOs8iPno6JDUyL
iqZrDU+lAzHk0EgXMRgISEMQjjLIgxBIuHTugPc2+iviVS3MK8tTB73qxwjx99RBnKA3B4Q+QFu4
cmXO1E7R0CeBDtsqK6dN7SJBsbHAMz3E2YJptvRJf+HxHtuViRaxBgM6Hui5xk7dPehWGZWbuY9K
8cVs3WG6GUpN+g99jcLtxkuCxtnbk6jkerKjyPwKsD/tV7bPvjzOZu0VW6vv9Hrdy2buPwP/M61n
HjcD95USU4hQB0VUhlVeRJ9qQGE4hFbY/2xqw4g/V7WhxWuzTLu7xqoqMjMme4fHQZmcxDCIJy0b
R7rAqVt4m7S3xXNB8PXdM0vvWdnRjD+eFWj7QcbWLxNHlFfd6VttBZuvqgGta2kWNgUilKHCz/3A
z7RBUzVdLjYoyqbdMe7a5GGYS9O9890SZQYJDf7eS/X4CRpL/q0iWEQuheULPQwDjlnkqGRl4fNY
r1Aq9MtPhlEBwB7ywf6KcqikbGkYs9jEU6Ssnd9VdNjLUfshhV2Ym0ETjrGeLWQGQv677oQuuI92
ZymDEKxb0ZxSbwqiIkxyq7/1+gDgRIZkoHvrR/TEVxRKNZyh3MR0b5NsYFlnRP+fOyHjaFf2eXIr
MWSWoe43w488drCfBfbSoZISaz8yz8DCBfxX8S0uMpSXQBFIoT9qRYPGslOURfFAWmhrr7kl5mNb
xn7wOgR5mW3HxBTluu81AKaDaMbgqDWtfkN1EKRCO00CMJoaR4RxHKge95WHx0xYmk1hbw235nWV
ulHvnATg2T00fNCAvehBooN7ivPdgHzxuEr9ONV/NEafNbe6h7L/RtDZcX+1QRonKwdrrO6+LpU1
b2KrdH6hgorYHXeGvPFaRGnps6jWcO4jZwQr57tznW89pMHWKLRE3We9kONkrGxl2TfKo4XchdTW
xYBfyzRqb6UI5kcbz6X5Oz2Feqo2ZdSVryhFZOqbOUXa92ZQnB4BjwbochNNdYEDj5rRscF1lypy
XMuuVngzJXr8LBLLq9a5NvXFyZuqGkv53NWnnBs7zfWVArHShlSbc+2Z0wicszDr/jhAbkG5PWml
9yNXpuZR3e89ucUsSk1ByOOdfMkzjdJ4DlBvaWcp54eOybfYF2pAbAzjLzB7ENieldvP1n5EBfUB
gKbhHd1Wa8SqTqfiTYpU2HRMGqFtcGQVPb+tLdQXdA4HdcQ/udx7uUpQCJuc2j/FdT2IfTUbMOB5
DIcmbFC9nk5FJ+z2JxWxtP3Za3bTPCR5QzNmhQVC3+x95dTOyi47eaiwdqCCNvXDFKLjjCC+Fgw6
amlKc5obKgN2cZ8PYwGn2rKmnwjZBuO6SLmyUaacUg0YP4rRG1bWbB9oC9v+Guk844uUQ/WQOprr
b2Ppj3U4mbWTYhmXZxyMdu6eKxdDVlQx60CGSdN28W27+DIhCKTQUzSAv5s01Sl1AIbRvVsaskCW
3b5Og0OG1MCnCh1q1B69mD8QWEMbdp4bg0Wr2SpbpLyLo7Qx4IPg4JqnUlvcEMpKFYCDaD/lmyLq
xmw9KaF/DspZk+sBpyW0x9Kxo4zopeXBtyQukgobNaos84wmM4aRpr0TOAbYN0LE7n9VOfr3SMTQ
IW3trgN7U9h9tvF61uFVDtkY08Ho4n419vWIBCx6lWi5u2NkhZJ6VrxtHNnFWE7KFDVEgE344pH+
v2m0wX8NRRy8jsATX1xpCWe15Lc1KKdg/Nl3GbePhfjlKVNx8jS7NVryfTBwcRRJEnzWtN4qDmai
Z2KHrtN8yNimdNuiOvoyxoUAB+136X9j7um3noCEstbmprtNzNyPV8k8df3G77TxEARt/bXQACCH
w2Q2HthqTcGPC6xfUjNbb1W7rRCbqGwoQnWjl/7EdKSillp7dbBYbRZcQqjTawlyBPa8nQFpBTts
kdE3UbLXjBV0Ej7S3Kr8Pkmw0kSUxpweTUxWErBiTlfcB0k+fgYHWTxmaZTOWy1wRX1vZ0KzHy1b
o20YEjBH7WFEYf2XmhYbLGnlIn8sxtk5TWrAgVbTpuq/JlLjNz0RTr6FXh2YW3Rq5U2ytPNw5lX2
XTvlrhEOnQsbrl9KUDthzO6NVwHsDT2gLi8FVeA31PkMcRhnb0BIS7R8FRstfBJvwy9WHZoP5crC
cKrYijomS45UUwHgihDz3ls9ixvmKETfIqxl2zw4dnnbO4P7aYgaHYqpcIIjzfHYWbutnZUHGYmh
PVhkfmqDzWKnb2QdaDg1ZR3wxCJrxY2V9gXEfzdN2nVaY6O4clr6lKGbKme4dXBcuR/IesU606tW
p6haLqA5y01viiAOxq1fV651Y8NH/JnJCCRjgrA33gJDqbIQuYr2yS9tDxSsnxbZhsS/e+v8svmm
LPS/NtRu1Z6MVqfhgzS/G0aJkz+WadR0gMz1og8NLe/gNwR8rB2Uh+4JJBxeU4R/xv1UNx4xFj7F
34Lc9Ob7qrB9UKgZRnyhQc5ShWNLCMOLU9VIwOLio4V2biiPaygwfnh2Wg2I8A/qVmm+/K7F+pDf
WPrQvhkl9aRwrnEGeNbLAq5SLyv/i+W0ol0ZQ9m/ZZox5ocOZ8RqbxpNFJ/4E1awarQ28cLWTLp7
n755dvKTdvjp9TFcycQVjvps1CpvNnErdYqvRWkZe/iri3nTPKF7mdqGMnfp7KsnJ+mylAmSE65b
K/J9fA8jGVE/MZu7qWvAjScyN7JQEQNbbyhKqHTnz2aUr0Xj9pugboH6EDX2bz3vidrW/ojU+BCP
oDydfHAR3Iy9+GtgtyAAaXCY2Zr93AcrJ3ZtPzShACaHsS6nbKfp/uSFstNFeuqMqbIpoVpRtS/y
IdkAW3eiXeG11uc0EXO9UZgI4bTWTcRlQTBPz0hAj2KXjoSRG0xWXYpOxGlIymmj4+3LIMiftFQb
rG0MGtJfNbPnP2SxAW6iAhp/2wRWHR9bQwChtibDzvddHvtvSVDBlUNcv3e35Vhl9apMkkjwvvqm
XOdNx1cP6qRSR7hTsNcc2B3JFwFMSMKX7GANVQAc1+5EgAdCH2zHvkAygoi9cY3yNkIbOtqJJsI3
MK2jNDvkSGNwEAc4ICFVR2ScqykFNGZi1lY/ubZjDMeETQ+IuRLRizcnmgxNLTY6xKiD+icWSDkE
EodQ0PF4bY6DiSx0NxQcgDyP0MorYHxgr0mxFXqt3hWbNojhV7Qgh2fAzjMhXSFQXA9tDKMxFfU6
Nv3aTcdeXzZ1VlLbj+NNZfuJDhe99owHOEx5CyethJ6qBwpprMlJ8lM+zqO/Huc2v3drs5ansjTV
ukVSq8Taplac37aZR/XiqC5o1zS++AXe7JSfqhIbzhe9MaJhBelMcQBM6InbQWo1pspWmxgHMvvO
yMOxbtR4b8LsyQ+mM5VB2NaoH3CBJ802Vr0c4hCcPQCQRfiRKNszEZRHYiZqv9S+HCVVDr+P10Zf
ZPUWyw4v2LSi0x5zyuvWf37C3xw2EJWiFeRNV1s3yOdpD6qxDUIDbq5m7cuGYUVnlvUtYrgtYUpZ
aE+inocXXwYFIAHRqRwZWUQZNam4v32CUwSeNFXVN3SXzPxg2z1oeCOo+XK1MUzdHRqPXrACBtAM
t3ZbEs5QZMy0ByJrQi8nFpX3jOWM9g06tRX9Nw9C3ikU5NVOa5FOu0JN/FtFge4SNSgKyGS/Z8UL
J6cO06nYPoAdPs49YCwTsOwq6jR7q5fTr4Usu/u4iPG7IHKe9qLRH1AgRw4V7sX7LHtACkXgvGcd
6FF42Y0FH9NalwTwiFNn45Auzru47RqJFOYxSriGwmbozX3uaNLcYm6FLq9LTPIJVEicbGKucC+k
lpv+pM/AV3CNOLnRJaC5NdId7osddHZ1gzS+8YPiWrU1p2RKbj0n5+Mpep/auus7RKpajWTzqfGy
1DyZ41COiCygkr6Z7KJnMdo8WxV6Xd37Q8+lGGoYxo3/5Q1Uh7CeffsX7ZbIPhhl4n9CHjyabmox
Ol9chVxHWPGE/IKNRhIYuJGWbpU9awXZlw/YhDMq8FZPpY9+cD4obFbqAhaVQjvJ32HW2Khj6mF+
d0DSSVdbSkPzaXIHs9oaWAMam2Ry809T4HfJp0aL0LomJUQk0e7gVPM6qOhKv+GicIE4DrwgcA80
NyiTnO0a6mntgGxectSCyn4aWmu+ycvUpDk+FyMl6tj7AUpS7pKxe/l481xWaGDNgECiGgVSB9DJ
+70Tk9ljdFZnx0C5R98rozfE/BfY25BeozBflJ+QsYX3tKDMACPY58gq7IxGHQ6IexhTGn+T4uwh
KjutGllCGoiKK2v6lyo841G5pC0Gyhc86Pup0axv6ANEzsFtgnRvpnP2oM0DFtuFdKfPpsSSyWOj
nMy0w2i0jzxiwK5v7KMOj//t42W++MAgavC04COjkw/a66wjQFhoBqoCTYc9ZL+XTWfCYMA1DRQp
wMSSW/+/tjNfsySKvCu1xr8NjSYG3xdVCAe8+ftlMJq4pmGouwcrXuI60pctoYLcBvRICFWjqvvq
sUwnL9f67cez/tsnoAWAWjJOPIBFfxvm/FEot2yQH6U3uQfaISjmVcLyQq6GaFEh0LoVdRHMjQfK
K0ZoKES2Q3QakcRVvJp3aB4X45Xb+S9bEEFI/ln0Gmknnu12y/KaPkY/5jDNfbtrhioQa23U9GM3
Fk1KJS0brxHU/rL8iwYlAlhgrSlqn7Vl2wDR/rwenAOa4OYaMYZ4NzgIBcMnSY6mMY27VuImZc12
+fTx6v/lKQIZB6CTs23Z3NfvP3xrjPgTjHQpAqX8bRHF2Xeqrj1+64F26LApXfwy5vLftxu9d5rv
y9Hj0C3r8ecnN8soXupneJqgpvC9KAIr2fYmhLXB9IZ6TTklXtlQulAinubgGkbmb8u9dJ34n4F4
7/nwkzbOykN89BDkEP8q9NdO/jgND2JQXrVqExn9iNO63VdE8eWVh/iy7YhUFNAOYDGg9kADvZ96
BeWvoMBBX7Wj0hBmgktpRaKO1WrQDlUWZmC+V6NJxuSmvXuLpnTxz70TTjIEA1rWEMaD8zuv7nor
aLHeOCBTaILXFfEBwNBN7lXzFQzN5dleBJ/wO0C9FSFa81w1sfUG1CJn7pWOmm6/tSo0jHkhfQpn
ZWIX4qYvCyg7Em82bxuIPBOPAXX2ZAty3L8ZeqO/1pa78A/EFzLA0xJ27YKs4dJ//wFc5G8NbCj9
Q9IIZ2dKgvjQJurfuUUwn0YwTRmGy+P84BVCFadOx6ngZFdQLE4l0hZrtKypWORGKjda2QKh/8cD
SYOfTcn1z30IZv6sTRn4LU+w32XHoumpx7oZ1GtygbURe+bbbNebHqkyeWXQiwPBoLQM4fuA0AC9
enb9z63d0n/I86NTGloSSjc276SXi1MSx8V8aIvU6KihTFmyj3XYgv96HTA8rR80xwxcTTHHeP9J
HF2YvLk2xlUDvFdVAR4PW5pulJcKQ+wzeJVARiAuwLZz++ePF/xy7nC/fwfjKIWA3j0LjPnygznT
hT5EscSFxmzQSjLRQlvFbTwcIULWB+mqQayE3um/Ph770jLCozvMdbDIxwF9Or8NLNKiqSmn9KBj
UvgJe29Z7XRDjWReGa1qAI1BczNWAnxJm5Qq+jyYOJysm64vLQoJWDmvbVX3VbyacWosvhv+2Jgn
bKRifZeX0tq7XT5+/fhHX7yPy2ux4Kbo2S20oLMD1FSDRu3PbgiZYPFSpPg64b2yNR35sx8D+5oJ
5GXwyXAO60P2wv/PkVNGP9KaFW5zKGKE7m0Kq7+w/8m3qjLa7Erz/OI1XKZGJ2lRmlh0P8+mpteY
z401YN7YBjKZd6C2oEpaLkaQxpimm8Hv9Zc0nforIcflPcmKgiSi6QpQlBv/7FVY1Ba4GXvjIIOy
H49UVc2Nsqr+NiX0+iYS0laJ6D4k6aAoozCrtfZN1j0FZ3AN8RXoz8WKw/gDIYaeCVV/RBLPVqGZ
NAotSlgHA5maLzBgh3vbiq3gUAZ2X/0bg1NHhg5oM5sJeiNo1fOZY84xOFUNDIfiFlhHfLmlsU/Z
eP5BM4ErYNchIZhP0E6LK9LCFxvZ55ZFshkKJ/wkfsH7a2eR0k0rktzD7I6FGZqcnVurojdVm/29
23i3H5+by2VlOOAKBt7EpHDncW6MMfBITa0/SIjf60ZN2QMkxmw3DsW1+OpiHzMzWunAVkFJAOI6
iycdG557Olf9wUz1bFfaZrTJEBxblTGlTqx5zLvSiNU/f8kF40gvf1lPiKrLj/ojqAMG4ikgyf0h
6KrBXyeVW/SrvtDp9NC4tIt9PAvxlolyLA4fr+zFFQ5endsTecMFQ0ps837khmqNh4DifAA+Fn2x
59h8pFxrOhsr6vX2OKUeVm14cyHagR4U+g4fD3+52r8xXKTHSOUiMXj2fHVlKTWyk/9xdl67cSvZ
Gn4iAszhluyg7pYs25Jatm8Ip13MqRiKfPr56HNjtQQ1fAYzwMbY2NUkq1at8Af7gAliAMle95Kw
sIv62E+5uc1l+bs1UJh7f9HXuwmc46oKQ/bskMZdRIxU5Vo2c5ce6rTJj4XhjFaE753XRRr9pfjm
/dVeHRXczqHooL+9Us5e0TKnIGEgYHjdqWmbqUS1oWGCJUTC/NCtpt90dnnD/7wk5N8VnQd2Ftzs
xXZKK3ye/GLqT8DzDCadU8HsrchIEEC2K3FsRNtfecr1nb3okQV0i1DZgZ2w0sovU0OsSaqYjTSc
dKzOjX3SI4V7aHoGhr/ff7ZXhqI0iwBLEfDgk7DgZZbXMfp3swzmP6o8dXNINelWUUrrNv0lpHIf
fEeqOYgWGnOIeECs+aqzf8s75inZR6a0U/qzrrzJDXEc964hsl9/bG+N/VRn1KT43FsvjxP6D2i1
iUE/NSXNydCEBB2a4Ag++dii3ZRyvtKEeXV8QdmDcFp18w2AOZfaVVgkIpKrAoa3hVLeUXqL/QEn
t/+UYSR7EbvG8ClrLf0mG6ds//6HeHWKAm9te6wI0D9A//XP/4pZQLCdvsT07IS95egOYWlZQJQd
FbvlLZ5myZU8+/UGWx8VQC0NLkBdl9X20lv41MVVfbL8urPPmlfrxa4sILBc2cmvXymVtYVXErM2
yOuXkgHQpJjLulpzKsho0nmL/Nu4ak0P+XPpzL46aICuOrSetXL86cZ2/fX993q5PlYSq2gBNDjA
ZCCX1y3213sdU6F3XIXJCX3d8quVmzaejg6y8Oaq2hF3dfYd7vOyt7WxEJv3174Mx3/WXrsL3H8r
vfCigspVq2FAwto1t2uYdghJMgJhoug1y5d+KquzSjr1/P6il2dmXZQdTFEJlJgy4uLG5bBn/lx0
6SmNOfZhCqbpsz21OEH1CnPPjPm6uBIgL1UauGdXoQDMWqExcPFeSq4CdzRxWVmyEzaqyRapn/iA
wHP/0fLSfuMqt7hBE7+JBkybjajrAat5cKquvO03vvTaSwAIjykmO/siWGTgWlrJtOoEd916DpjT
3WsIEJ/80Qag5sSZOgaeNm0cVFiunKY/F+vf8Xp9ARQiAEFJdqCtXNz7EgSPgVhZdkqYJuJvwAQY
krlgmBVWuPs8dQV4LmZvHUa8S7MsBxiLWhzlQmNw3k8jhlmdOe/wqcx2IPatDVJM7k0DWPvEKCH7
Psrkqgz3n1bqxY+G+c+hYGuSrVzW2kNFwel21XLspiD74CrkcTfaBGw1REkPRaS0rxBuxvAwi4C1
FOpjlgnxnxys1eQgy5Gy7bhQHiuzlb+BdU1PlkpFcaNlpquFpstlcRuAWEy/wmgp1C4O6jS+LS2B
y/3IsPkWvE0pzklrJ79VqufB1qvc6YwY9jju4tnsbmbGuSC+G6H9lzSxMlCesOJkZlKTNe09A4rh
FjZit1Qh3bsq20g5DPJxZkaf71TbNkh+ot2gm3vIBbbBl9Cd8ntZt8aWqKol39qlneWH2gyGll0J
FCbCmNb6OCjUTZ7q3hEy1GZjEP22tKSj39hWVf9OEDq+N5Jl+FYpw61wMjPHJ8H4CdWjJVX/9ZPR
aKA5u7w95K5FpRgQ8sbQtvv0pLWxY2+Hwpt2dezQaVpwYdqZVuLHxyDo8EtVhYHZA8CasXisAb1k
953R69ONhTTEBzg6KyzBGxCjmJylR363ZtITIY/ladu0a/Pyrivy+GCjOajCIHPb4dPstsqIjJqJ
NtkgcDgExqQUm9bD3h0hbPoBm1Qvp6epj8vqHvqPqKO6WjB81P3RPc0QWOPIGQaawkG69Ie8kXUf
zjVaST3urmOILpL/DfIr9rKm2ap8kzHxHDYCm9qvCHDaephNPWJajpeoHwPi50OYAh377U+oU3wY
cwuX+74wzc/BMHfiQ4Vt53zXECdgY49t6UX5osCplHNvndwMTdQQ8bxOblNmBN/gZspPU7Lkq5mx
N8v9IlIviZjhJ4gcDVaw8yZE9/ZGbLNFgN3PCDT5Mt8x/kf5DEla04xwZvb1XWstXXkzla0utmQ2
OMUZVdv/GmfR/tT1xsm2IzP54qPtxU1+u/ixbey10WmNuyBuLfoyg+ufl8FZmkMwAnVxPGcaPqVL
YRm3dBGLn55KBj1EcILJyT4bG8leoyB88AUmlL+HVonm1PRBDyZwsMpvwDt88R+ohyT/5Eylp/5z
mPTl2wq2YIweWePGN5ZoGzykh7wCoEB3aj9ReVClKmv+OFhZmW5tqxX9YQ6UQJ9KLKBES85As0H+
VspNHCus3GRNlDwoe6TNDupANz5zcDXrIVYF8A1vTBDFL6zJ/sk4dio2YlwRT3la2Wa4DEXfPwGE
Mp/9hLD3UU5Zv5V1oRuPaTKANYsNdIo3s0dk+ZLN8UQpjQmTG+CssNi/DJeXhGOxrXeRly/lp1V7
76ksRJJvhkR3nmjFqfwJuWC9eKpsT8mwoPMpD7VIkdschVZ0GirT9WTAlgELN27yaQmq74Rr+Z05
4fKtMjL9l46hQIoFONCbb73MkdvVO+nv0QEOjE1uxe24j40pHoAmYAu7UQ7oawgLI3/RDnrRHQ1J
LyZEVEn/jFj32h5UvXM76SXENfy6kMrHAyauTm2H6XBkjwJ/30VaRpR5Orxe+J3DvZItre1W75by
q8YkBSAoboacD2ds+4jz0DW3zFDjYau3uGJFunLpvZl9khzx1OM2sbgYvsPwbUQIAt/tQ9TFgpMx
2KrbLvXkObu4apwa2PGUq22dLfEXmc5TF9HYlDVjq6D+MkJabSPEabsvc9BwaGPq2WcrFcHXbEBK
6s4zRbDREzT8jloXx/ugtjU9GoUcyhs6RogehQVN3GOzmGm+B2FKdlM2GMKoKMNdAMgniuqfjaSa
7WON82lyMBHePbTOMtSfGkbYjRmiW5cYG6CU6V1g58N8HLjYjxrddmODCGblblc8/DkowGNuSNUQ
EoulMWlE5Nr6mpSo4+ybADT0noot8zY+4BQ9StRqEeIaEj2dcAbTgYh0MFb1Q1ByvT3baWFWH5tB
evKIsRowoawxmxLW7txpN3XSiN+xdAyIwcTt0d72pWGrDaKlwI9noJAYZjKH978EwgyecahNl0if
y9LDPx25jA0wXBc/eQGA/gCc3Z9u0sTGGQqYdg9+Khvo/dzPfR/XH2TmjtOJ1tcChroEmQEcq04r
2X+d9KRJDxNCBreFH+T5bTl26lgiQap/HgNlH6mXUPTDOkwbNrPbNwbZ9NgeLAOB9w31vVkemnHs
s2jCpjTYONQtDwrPsycbeUf7pqtnL3mOSUmnjyuY7CsBpP7RW4l2t0B/LY7JDI/6i0OXY9omKAbq
aPVrpbHxEajLH0FvGe1x8BHHa3GPS7d65gjjO6WDhiio2da3KyPmAMcd182ycGuU81zZmA4YIJin
Ev5jujR7NTRLw0lWdt7fLsjdeR+Wvpq634ObeL+Toq7rHV0wu7/R0Y/7haAseGCkOVxQBrGdMQo2
GADXmxVHAaiJymK/OGXX/aBTOjUb1y/s30HNT4mCGe29HRhxw94oVzjGzyZxjeo2WJBJBncPKLt4
RtuvyQ54SRrJf/EQmzZqknH1rAoobzciRYYg8otyvEEI0/YPlpY658KgNzlsy1mnJ0AHODl5zqyc
bVd1mnUza15rQ3e3zeKE1/30PfVSDOMzR9O1U9IiLHCyB68QEWZZtncbj76+R7SCIqyuEO590pUe
7GfGOghv6VgS7dD6qKsfgjghoqpusfvyPFQZIgWmxN0X3KfGbv2cLopBcZCGskcUv7aBycG1oOv1
gQgl0o0uRL1NRhwSDqvNUY4kcyJRLmgMTW9glfvlWbMyUJmNNtjxrqwsLvy2ReYMVI05bcy0MpO9
tyBTuCNHHAEkInOYhaOB5OFdNYOVjrRJdMPWEIUYNm7fO88qmGYRNfzIGi3R1su2Ux0UP9q5XYnc
wQhwsU8Lb+fbyUga49cxGVrQgtq1tODJFLMnf3hZnWo5ObU+/OfVHlCxus+gJo56Sv9wTEw/u+vs
xTD70C2X7C6vmsI5zJ6fboq4TJ2ttigLfUurcufQmDzpRFXTWPGWFHgG/eblrg3yVPPSb7hzF+S6
yaTuc1qoeCEAixw2aeWP/gf6MTK5L70KmcYZrcR9iWM7KR0TrWCv9dKrgE7WYgY612I2CTunCXIE
hkKQnN5HuDx5c9eldEw+00HKzsinLdWNCjoETMkwzHYzIS/3RatHMO6INhalGY2MzJsbNF+x+OrS
wtG2cNFA77cOMLWxctQYTYgeKLixwMqqsGgTbfppprWYQq+pLXvL5gak5pvlTGOSXnZEwCndb3lu
590WE4UpJ1LR2tso00Pwok0xohe9JkXUTpa8Sy1Xuh+8Bv5ZEOrAhZtTjW02mvwauOAoIS/DzVzL
DNDWhY38tD75QXUH0rzpaLzGWptFNclxeTshOJ+xZwsNkAVQ6zXjpsn/CWuKwSF5tFvNWzG/iKdk
blnOgKg7+ai6ysk3Ro2gzTb1XDw8LIULmrtk2vxzWlDh20BLmQ6tnneg7ZDxCO5EXCyQ1i1uAvNj
E0zy06KLIb+FXhF0UAtk0IkKJhGiHLdLaSTfXM1JukM8BDNxi86I+Vnz+xzhVmvNPWGhSrGVCMIk
6HD5heaFQY2sJLOgJbF23KgDKrMZM5FNL4tKbCoxFcjNI2N1l2DG9gMgfsN4vQ+8ZK/lxXiTWoFq
0MvO8zzsgeHot9MyaVYE1j/tNgbNqXJXpuRrES5k8SNLY5/at/NSH9O2c6c9m6h1oC9lSo9iGVj5
/VzIRds70ijpGDZJG5kIqQUfxiElXbKTpDLO5bJiRou5SvJjEnfIAKh8kHILwLa5cUWR6luEsSjw
DFDBuErkgC83Tl3rTJoZBWlxGjpt0NZEsjaoolHLPOTFqj6ffvgaCUlY9L6jtiIICn0DucxpQgfS
2nwgHzH7m2UlUy9t4HZIBWpeDAKWWSJOS6vi3Voy4giaQjxwciP376pA2MuWtww3OcHRbwz7ZnEf
S9ck+1x5KOIk51K2sI1cuE1Dr6D9FKVKCVa12E6FvySPqLzGu4AsX1SbYQq6sxebY3Zs7Tp9NNLZ
m7fFDC+2D/sMyntoNkNWb1VaIYA6dkNX3Mix5f9f+8L+iUaTVpLsdMD6AdcODsrkKgf9Xqau8zVe
ZnCesblo/hZsKJkzbiKNQiy5X3qUs7k3jCjJiRF1mGImkt+q1PXkneaa9Z1vqtK8ERKTOE4yfE7s
y5HEncIpUTrfrZzzaBy7+IvrA/8JXfhnGzRyHN4k6JI2aiZVeUeBUJy3RQp5/DYPds8zWKaSWzKQ
mLcP4No94+LdgI91pzE/cqX7W5TOl2qDlFjwuyOC5DEoCLfvfvZ5nX1tkbtV57KooeTpMfzCakqt
n/BA2vnOk6BZ95NRiW/oZIzzUce6aMbAps77TzLu+mNpd0a9SabSmm7y3jR3RoMCB2jhpE2PZe0J
3FPmfKmy/bgEibMR2AtykVnpABaCbqDmP+KGMnbHifrre7sI478mRVEnLHwMH/fWwLdVXGTlNlCO
vmyqwcLYIGystG2TsFkkNCDyc2CQpoTnFwrg3p8MU+X6DkBosRwrOsz9zlvqRm0oapwpAgtSP81l
C2gUbIUbzNuyzYmkurPYzx4W7Go7j7HRbA2A58amtVIzGhjIl8+I0y/BrsRK130wwS7Lp1brW3eT
Lhj7bMTiJPZu9lLfC+3UWfwIVXNj+RZLV6kPXMJTvyFyl85hpDlN5evoIMxa1L8VATPzTPA4S5Ef
7Z6fD1eEKCYikdEr3mNL7Eq0k8F2hws4k8QOMcEsK+Q5hTGRJLpLv6XQ0euQRNCe7oa8k5/gichs
77qV6exXnsFxcgFchUZRQttxssVo94uBDCaoD+xL7nIOz/cuJVBsrCDO/F3WjtkMiaBN83QbW0mp
PgRu23tnLlrDe0IynnQ/BFDUfTdiR2YfW4jCxq0v6blGuFG3yx3EJwP89zyv/FSvDX4QWbnHqlol
DcbbZJOh3s5AtTsJK2ZbDFqb7lQm9GcJZFOPuiEBQB3jBQ/adZ7Eb1dkvU4d52q9CG0jjbXqSpfx
dU/XcmyUOpkT+PyDv3Yh/+ond8aSs8f07mQgHTXeZ64hCJZ+AaYfPmWz7zz6EZ9Ldu4/2orQZAXl
gJyvAywa/NIln961MulneV2crFqvdojTE4g0DQ5o6KVZv5cIho9HtIJc61p7dx0/v2wUMsFF8QBI
AEO+wLjobvboNBfCZGVQIaRwVNqFRt+rMZmJC6HDyPLKH0LlEDhMFBxCtzPdaKDJ8ssYRXlleP0K
ocDwz2IICGwOZCRj3ItJifSUM9mOlp9KH/gF1/2yHGkZFjVdkKZ5asEf96c57xhawfz4lnkJLQHg
K9DoDFgY73fbXzWdCR78l8ycnMtBfuDldtDUXCSB2YvbdHSKs1ks2UEaiCwQxQrIP3mDvGTvQaxA
N377/tKvGv0WGClQmkwmUd7zL9VbWw7oYINCOXr4r34xhy7eabYF88O2xhPky2t29a8elY2PyB54
FHwxoGpdTDPw0RJLZc35cUraOkqmybl3kMe/W/iNbIG1FzX1zxzG5NoXX0cWL/YfK69aLKt3Hxzf
Sz0W5VIYd3ZQHKUC0b7NZ7/LPlnOMCsYmH9gDIPAzW8GExP5iaowVZvJcHZehWLKrHfwg9x5mINt
l49V8JxpSl/2OdHJ3jlukSWYh2FMeCh8tOyQOzdx33v/U10OSBgc85E8cgTGMsBL/vz5X1GjUmUJ
7CTPnqSQy9aGzVqGdiIJ8zCzuO8baL63dGUaEDVNrvAnwBGLIO/K4MquuYhff34J8/OVPQLehV/z
csOu1THuCCp7shAnzDcJGn77KV2SvdEs3ZdgnK0tWqXXcK5/QsRfn5BlgWMgh4Z9GafFuwRGyL5b
xlR5xVNepc09EhU5VHy9tA7dVC9ZGK/k/DBJxrYJbe7MfeeDevFxiaOT20D3RLAKL5krX+XiBK0/
ioY56uLEU2RfLudzWRwYky6IGU1ZJX0Ia3jYeNIa4OFJ5GDCpB088kIIPmLTVHPX0jjOTIi8Ra09
+qrNfrXE+Z8lhJ8qtBIwlJFZJMNeTsV0BSF0Oafnt3qr9DgvkA6a6f7B7/21g0hBHLm0yfzAIWkr
kkKktTAxg4YZYhgmp5BJJxp2wEANjNaoB7UIs8PiP3vUyi98Gzmf5qauz0NmmP9qE7P+NpxDAYkS
mn3DXofNL34b0DxrCNQDKa88AdMOPpvSSfWwrZry4PBGr8HjXn85VrTWO5ho5PKflytWdiDHShvU
Q5HGsLTyIYlvA+obZAbooqVho6ziH1Wh/nwBHs9eUWKA0S5dgYd8LM3RU+ohpQf62XP9+UsOi+vZ
mPNsw6G3/3t/e17E2z/rASjkezM8d7n3Xz7j6nbV8x3Vg7048PArWQPCLeYns/G0Fo1wjZQvDuRH
isHmClr6raVBOqzTQRTFkK9+ubSr0L4gRZwfkHeXN4OvOasslfOzbnS5ywfHPuij8J/Kyu6f3n/o
9aFexolV89PGjpiZzIrvuVi5NEC6S1bmWs8/IS/QdtgO0VvVhGldgYm9sRajeehmCMrbQCwv7m7R
tMFc2vPykA+G/GIovz+tQlgDGhEI914ZEb+xY1kMdC1jB3SRLvXumOSNOaDj+QHHLiwCetJgA8PP
YQBgrA8odeQtamrvv8w314RWEICW8vjfxSmZ+lELFLXnA8HjJ4paUxP50g60XZ13NupIvWz6K+nx
W+/UQf0LWLuFGJJ78U4NOkcWEsM8JqqbD41Z31cyt87FPP94/9le32Ocir8WWrfwXzEHBuaKCV7m
B8LzyuDPMB3uUO3phtJ7irE9uoFW6fx8f9FXLxSkCJk/qEn4GivC7uWiTlssfpF66tHpUgrvIJlo
psR54LS7tAalg2YQpM0rX/EP0+zvM4GKFsC6NfQbKxzqEtgg22YxCs9rnkAEW8jeLcidb1VQkD2k
TVZ+rFsU4Q/CzMybNmH0sfOX1tAPlWkOwV4klmyPi/HsuU33LJLF+2i3ldzBPV9u28mM2t6JCm+E
3hu7XjJEpXJnfT+3Vq5RyTsIfdM3DhCbwTApeRB2rG76WLRd5CayckPRZOixgL6xPloiYeSByWd3
HlPUMDBsn6cvWZBY8S+aGGL5XmWq+VWPs3+rzBHSOzaYiYQpbfr5lZd2WSVQmlGowCQCykUEBTz2
8lPZzejFM2Dtp45SAfKOyCBzmf2s4r3RQeoCVuAwQMnoW/xgmEfbu3AmD6UdhzZVN1fYRP7b3iGs
0XpxV9l0G/z4KxPQpkmk58f9k1FNgQ24osZ/Nq40zFOoYPJNKbvpymF8lXWtawIFWismsEBAU16+
BEHjvZ3qenyaKmOYwpRCe4gyJDIq2kXLZG89Ix9/BZgz+1HrS/1OBNOkkMwYbQx/jaXuwCrhmVpe
eReXUWL9XQ64dg4RoR7g4cvfpRrYFVY8NU9eP5Z3YhniG4BFYlkvNFoK//zi4agG3KIYykHuu7jM
6BG4mHzSjbGdxPoRx4P/0xbWJDaMSCakBDx/Kq/svsvgxPMB41uhQNSECBqYL59PWj0ABa8dnrSS
UXAXVO0ZOJ6+k7KYfnZExPpUoCszXQHvrzHvRaAAYLcWxKzu/jEFerlsiYAh8zZbe7RQOpV7s3e9
e2vw5VfDyxBPKwn6hKvKq0/ZktXXPuqfwvvl8mxsUJN08IBde5eYwi5G7IDuufeIuhLjD0f5hfq6
ZGJ2Nk7nev2TtHAB88vJYcvV8ZNvWJpzM88JGkim3effS2GlwX6yibJ7xrnywZ8zVFtyUxpyu9gj
XrH9PNnVhmGLmWGH0VUuRf7gdzd23CptonaAuqb2GFGngK6xdkUgx8iNadiohv4Gsgd68OTPKxZ9
iasOWo8wsq1mj0m+z2t2AiD/oR22k4hNjO6LVOvvlEqC6Z6pQvCbMs5vfk/ZPNsPM8YczScH4QPW
HbsZgnCoo/ve3bmxHvi//nETs3/BablgYAH3kUC8/LSpPnitv4jgESUKdCk85Gce8cQrT42ZNu4W
K4z6ms7rq02MPS/QY7YTZStVxcVVDmCgRryCZqiq0ha0Q5bY9/1cFcw8hStWZR8mI58NYdTx7v2H
fXNlzir9Ddpc5iUHGFGQhX71WD1x602cFLqSem8O915l6Kg/zxgaFPF1FOMaCP7evw6cD3DqSJUA
90ZT/yJQeLnkIub2W0ciSBJ30nCeEcHwgmOL94S3oy03jTiULtgyZpp+wohEq6MBGZTkiGmUmx4D
v6Z3qo9p/71kOn0tubp8LzS8/tCxCS6Wxa+9uNPiJNNrC6O6pyF3OzsEUNN8RxSyq7fxbKvvypnj
hxYdAG3z/ve4DNd/1oV0vzIbqN4v6SlJNwJeUZU4a07cgMep0WvoRv9TOib19v2lXnVK/m8tQOlc
WhDQL/2a58kAZ2Bo2lOnGnnqZd98H2Oc9bTUNKLGaFNrW/pl4EQSp/nsQG3gHnrHk8GVfP0ylq6/
Y+U/WyaUIO7si92f20zwMU+On+ZR+dbNgnfil0KWFbPUCdUbewUDRZUYFvO2TLkq//HS4q4yef4/
vkEQV82LT70Yft54EEDPKtb1DD4Foj9jHU/PGaNrCLpM4q68+dcPvK5I4OY6plNz2U4UJrFHQ/jq
jPjTcLRzp9lM5TR9KAu472FncTvrwp1rWJGu3L//1deneXHyeFoQmIYJ6xFG8mWDOQVCg+xFn59b
Ueh7XU76bV0MMYCAPnPAaU3jts8s5x5HxG5Lb7y68rFfb/A/PCGbFJtiEBD+y+iaJ3Psg//Mz2Kc
p5Nm1N7eAbi+zQdbu3ZNvvWe2dtrcUQWiNrDy7Wkx7gkNtLirJam2o2JU36Vnj2FGuyyPcS75Sut
Vxzr+yK/VoO+jh+rtL0LVXJV7oCr83LpoZ00xtBBfvYXF7R/F2QPejK02xZ0zHGRQfsca8xj3v+2
lzUTO5n2LegaD3udlTb5clGlSsY2kuY4ClqwaUEwIQScGmgtRGma5SoEYmVcoze88aRrYc+QHD0H
ssyLLqdmoDHVpXV5BvPnHvth6R/ZWQvZLE4KlDyW+6VfNPHv2wgxnYAXS7cG/9uLQ5v1QbwM1lKd
QVocGfQJK5rormzNKUbt6v3X+saRoT2DZDWttVW44HLLLhxWVHPLcx3H47cyVsHWsNGywT25OaDh
bZ4a+lJfccsy7iBwX/uqby8P6OgPW5s+8suvyssXyOW4fNVBleqkhs6vQqgkdHHLofY+tzN8+cSI
mRYmFKybFv8N90qMfOsj09ZA1FqHbgf0/uVv6FNFtzrOq3MMl/DM35Cb3EM6tVc6yqZBNotQabX8
x97Yup8RLSLJdbF/Z4u9XLUp06CbmrQ6L7MrbtxA6e4WqWu5rxvpikjVfRvpVQBjp6XAev+jv3WW
KJ3+GHAB0bnc1lSsWc5hrc7eDF4rmoDbgjSR6neM9FSxrRd0ea/s6VeFNH1I5j4eR5cmxMooefm8
yQjE3Eut7LnRzHmgtdzBFE2nPtn2DoI4oBYLgITC0D6okUxhTwLtHL0OVhkoIz0rrtQ4rxOE9ffA
jqZsRBQFNvLL32M6CWa8fZI+z7GwgDrW0xjvU44KscVuQGQm1EFqG+RN6m111WfNpsNVd4hSumH+
lQ/y6hgQRdFUXxMVc52nXLycWU9jfzQtQZ6Y9T9nEA23yYTr637IFFopvdTxSKmAQTnR4JpZdqg8
sCHvb4o3fwPdYJ2iB2OPyw9kzTilM7RPnzvpLJsJnseN1qTF9zwfv0/64j2lVokCahUnSyTaPLkS
31+dQl4BEy2ubc4EE9CL+6yemql2UDp8rnThbTkvbcZsOO42Y98HXw1G9rdIqKVXUtJXrQ1IXcyS
1pwBiVjGkhcBqMaCdJFZp53R4Ms3Nc70epQ2lHGFGaRPpa08ZI7beQXE9Lc2kIObfs5xDxX6dD+x
Ma/0kt/6CIzH11Y9v4gb5+WuVBQkMGk88WwppELCpIJUoeZ60VEayfTQKmfvVsR5d1PPfr3h3C5X
dsGrtIL3sc4m1jER9eFl8W04Kw3XXZAEdlPxCIonOK/qXLeFZxdPrma7qPmkbfFTLfl0fn8DvopK
LI05rcuxpARiyvny2UHvYgXtsAMMJesb1JAkX6KlmdSm89EZG3///npv7DjKUWZW9ER9Bt/r7/mr
9WstqTGC8EifybCmh0EvekoxU4/c1NE3ixPbHxPBbnh/0Tcekr1tA0GkOqS3sb7/vxbN/RxF68nM
ngNEf+9hfhNWWsNF2lxiWa1dY2e99YxYICEJwLvlmln//K/lZkoDF1ZZzrBa+GiLaktk0nWAF5qg
s+kKEMGWWQRXgqvDv/VFHg5Tkrt8nbRjivbqVteaCVa68vPnysLfTa8SpNWGRYc7k9Nvef+FvvWE
gbcmoiAYDDLEl09oD5KQCmvgPHpYrCua1Q+NMSMFvmQemDsnp6jVk0/vL/rGKTFNdDWYDaBGwBD8
5aJL4mqWPpbaWRu0oAlFkOXP1lR5G1E444Zs3RqjCuznyctc78oJfeMmJRelC+sCFqE5fTnQQ+BB
NzPHjc+ixrAvNKHcdPCeOjNB5tmIQaC6uCcWSK+jlBtXfdRgIkobFv51mPfFtH//Xbz62LTImclT
3/IR1gz95btISBznBtz/GTFw/eDODqjPVI66vyl6gAdXPver87Ouxr6iAFn39aWHRGeaIpeDnpx9
LQ228Vjq+zbOj0OFWgxi3HPw8P7TXVvv4maOzVb1CtrkeRB5+nvxYpmEXjtOJXq+7o+0EL35/3hC
NNOoJMHHkJlc7C1Mihp0e+zknLbNd6ENcJN6L3+UwNV4wCr98u8PuM72HPBgtPcvJ20MhbOMdmN2
1nuZfgYNWh5LT3Q7LWZqHpEQ+tnh/RVfbxjKR4PG2GoqiufsRZxPXTHRhmuys6sP2E0EowEmUaf1
MTalfu1tvgoPsMUpHHmdcHkN/bIH6CPraNBzzc5+RqzTgPrHx2r0+majunJeNr4XWwcjAWy9e/8p
X28cFl6H7/QkCBWX4ijGbOaOdJ30nChQZdHcBIW20ew0N7Zg8uUTNDP4fe+v+SosrQ/LOBGjdQ4I
cN2XRxEKAwqi8ZCf+76vn+IUcgzQ4SD44GnKf4yXYv4VW12JYUGR5Nfsp15n1HS5mNjSaIV/RO5w
8V3rPk1tLbfyM8lN/K3sfKS0y8QSe62MnR/oAaaIa7TKhM6dULvLWaotJIL2n+MRP8NFtHtN7MFL
XCSSMa6UJcys7Mxgahm3XebkYqvn08yQTvMe33/jr/K19ZnJV9cMEp2xy+0F2XqWQaPlsF10tIeD
Sskf3Uzf1ue+3KUBLYMQyF7zraoEmHdYG/n5/V/wxj6jdv6TsK96ppcNxjJNFj9f6DmhRDCYn5ql
Sfa5YDQU4YwgdvpSFMa/JqlrO5MriME45+rV2M1gqKE0y8nPSzt0ctOKgP616zf1gwZB7QZKbfAT
sk0/7LPBEj23QZxcwTG9cawZZtNLBCqEiuxlmlrgKqE5WCOcgWn6WtgYXnE3dtr4U6etHGwZRkz+
MxzT+sqpXnv3LzIbHt0nJnP3AiRkivLyhEH3JIHr4uJc2lkmt1k1mvMN+Mnyyld94/kYuVKZ0I5A
f+FyX7kDCPuyFNU5SKX1xel9mIBw1CMJd+iR1yHuFQzkKzfP62IIZB37mPIPOx1aTxeXXWsoDHzi
rDxj0avE9zy2m2KPdOhAA0qzxAOpZGdvdK714Yc+2OgvGOi7dTBzx+GAwnq/bP/H2Zn1to00a/gX
EeC+3FKLtdhxHNtSkhsik8lw33f++vO0z01ECSL8AbmZBJhWN7urq6veRSr7aOlRdOPCQDAH1gT9
UN5G82wLeXDFRxUsPSlaGQSbAnaRS1vE7o7If1fDQoZ+YzQEgdGyZvkhScybrrkO1KEt+KIw2try
BeA5qpbUPK34XwNGX7gQs28Nx+OfTAY0OGzIWcymJ1blcgWiDopbB5tc4421ot5V/yfhUfbjfrC4
sX1ZP/YuOB5EH+bOVErd4h6DBwVEDEObHgIPJ6GDF2Xx+/1xbk5KEyZqqEKQpc02EtINeURoyE9j
ERc/FAeaE7L0dMlzpVuIwDfuPMQUqN/g9Izw2XxzoDCKhg/yEyfTnloMpJSyO0IRU3bJhLlTVpvK
GwrX0TaZtHZBVu5G6OWeQT6Xhyv9nXk/KwOkrgXamJ3kMsXMQDcr9n/sWQ81hNbXtomW7LNvRAWi
ndglZL8052ep9jACDtUSKz9Zsq9+c3wzWde8wtAhS+KnwCtKf0M/Cijn/a95a55o+IE14XlPRBJf
+69HpNKUTThqZXFCUaFc4ZAQbgotztfaWAPSR1364ZPj8T3Boqu0F8Bp8x+X4yUj7KVyTJSTTmv4
iDlADbhFp/MOzxdiag1TdKlfeLVhGUWcdUpQFG0Qs7ocUtJtyuw4UJx8lFS3QTLWz3HQ4ESQDjVg
6vvzu86UaAjStAEViTY9EoGzWyTRmhyYt6KeImWsX62s7L/aPTy2bZoCQUIysDDKXacosGUTKcEQ
q7T2oAWWZLGutpPoSxIKqICRP5C6XU5ao+2IXIKinTA3k3fQT4cztkeQDuwuw3zQeMCsLFqyc7xC
IJMrUeWBdkE7VIiFzSafJX0++rGunvCRSs5R0CEYiEbs13asVZhVw1D+Iw8abnRyM52zoorWg29h
VYY9Ij7bJVoFYxUMf+5/kqstzo+iKEOLFmNCKiWzH5XHcS3LraGdpCwJ/+nqMPFwtegdFf6x56e7
KqwAf9wf83rPMSaad+hJgS5D2ehy+Rse61E+mNqpyGzrV4Q135cStQX4Y4G6uT/UVdwX0xO8AeD6
QlhJ/JS/TjBExUlcoPqpG3q9WSG3kiXrqpeW1Mdu7ShRuyUkkhzq82qqb7eyXo6+gTFaUjzS1td/
+h1uIbWv1P8a2H4kbqtpS1fArY+H1ChYKAANOAnPFtKUxiGP+UWnppVj022NDu5hWKPLQn/d+j60
DtI+9xf01rcTSnJkZ8T+Kxhu1ZS0MfxKO0FD0B8l39LLh6Qf0MfIO3tJh/L669ExYWJkCQQnRrv8
ejmeulIaR9qpCjVV+mKhlKFtmqqWzd/3Z3V1l/JqApzBF6RVg6jn7BTATAUwMxmYFWsyAsV6I97j
TuzJ3wJi2TazUThf9xosDyRsrWRhk15vHkYnLiLaLzKhuX8wVcMiC1rTOBWhgj68VCD31ZflDg2h
au1DwZRcxxzL7f05X2+ey1HVy8VN4jJMElViVHnsXgMUX/Y5fCh4GarxXwRPeuFyu7XGZLGEW9J0
B42+y/EqVA563AvNE5rtySax1WBDKTF0S9OvnxAmKVeRh2AzFjDt/zBT5kpxAMVWLjuxzf4KAlHn
46fTTuYJ/SocOBNdDldBNtXVJncQdwtGHzeczy+u6GxRqyO9vSqxd4OFzWKVmKcyifUdLDRvo7dY
Wa6BFJrgY2Oz/Of+iLc2EU1GmYyQ7h7n5nKS0ghEMcai69QUpn3uqkFNt0OI/c4q8lXI00qa09Rt
apSGl3hAt4dmWFCTCvtf/Ptf6zswo9JA5eoEGj/ALMmr8C6s6B5WlVLvcWhi5cHoL7nNiuh28SSF
4EC5RRSb0DjGfvty2Hgc7SzCWPGMpIe8M5D6GYC55X9sWmqNmyQwgYEKW2vESnwU2czP7mdAhNSh
BZ3Phtw5n3XbNTLEY6k4t6GvIshUN2clVNoNf+etClS935Vq1I5WWgULI1+tt+A/WGByaW2w4HPo
gpYPRo0QX3mO/ChDoUHRN2Xf5Q9aH4ZosBT+IUyTauHSvrHaIJvABiHFCNR23m4oi8KGdFdX56CC
s1PlfvmIJGD1gPyTvcHNSdlgal9ssAUtv+l9Iy2c4evUke656A4KG2VdfPbLr11kvuFkKJ2dTRQ4
WhQfJOePCSp3epa1cdIfLJIlbFNNQ6pJXcIs20n4nZv7GLfRhXh9dQfyU/ji8JgEhMCYq5wWQ6zz
AeL6DGMK41N/0jCbHMNfkdIbCxUn9eoKFGPRXABWRl0P2OLltP0qQqqs1qszNMvCWfmkta9jb7XK
BtO7+rEaW8nfkMx6aC1FQYZ5k9CdKzH5ofwUhFAj9UGKapwGE0r3xD6oJTgn+TjXRpL1VQsMydsi
q2giJl1EzbRy2nwKXfRZW/S0YO5bqyCPp9ekhjL6yYjF1Ci5cNuCMRL+2JdTmxIEKBrMAc4qsqnr
KRcGbKZTrUPM2/ZNW3whrysWqLBXlx5j2jA3kZ3hEBE7LscEEgkQ0/KbM26jFnMVduoDvaRpQg5P
tovP14bFgAKpLzgLYMpnQQpskVN5Rtec0WrRz0VN85HgL219S5YOFAwBu3RtGW2UaMrSVWBrLeoi
2CV/eqmZMW1Q0Qxw6DRfTrtDwiMf5KI9g2sKnvmlP9ok9B86fUg3clupO69Rl8BcV/c9guUGoA7i
M9LWxhznM/gR3LFBb89JiVL3KudMgyExEJhpR1k/9FZqP2gqzn4uNafv9+f7QXO7vBtEtYe3Fn+w
LzPm31ktaijnXXKmOh2897Gc7uyhaq1VmfkZdOGyHrfYCKOJ1aRB/zgoTvUzaBCvkiq0v/ZtrbTw
5jop/7dH6f05wq9q2yLjskPC2He14muQb2VJdXYRvL6HsAXqvZBBXMdbZsCDBfA4IZ6gd/nJ4lHu
KhxVkrMRj9GPBm7WY4OUm+rqyGRspERJ1kpLYwFOcOCWk6bu7y/hjZMC84WeCiUJgORz1ofTeHXu
y3l6Lmwt+FqiqvYlkLBQxawQDSO/sBZqSnM3d9CGyGcDm+WDITOszj9Zm8QJZvVKdqaJXj3WqhXv
sMPoULqcpg63OD1/dhw/eCtVK21drxtlaZUh2/QSQ1v9kiC89DpO1dCiE6dDN56s8kSpflqDvXfW
iWE2awCL0gs9zLh18zpp49VgTN6u0tT0VYMhtrLGCT3SVON+C9NSf4zjgJfU/WVVRZo725mi/cfz
FzYyPbLZURwkB9nWQk3PDjhk/GqwmMVCwKzyzG2Muv8JVspBdz9GUIc+neZvMNGOi73g8GtbbFvs
ZpV2RfhPPRXSd2cK9GoLMU033KGg5iGAMmPoJhyzA3AddKMsNTCfCjXJpNX9mcwdTz4+GJ+JOorA
y9DZvNyhJT2eKscSnLQnrKqNrkaINBaInaxUisa70XLycQ153PhCLyMS94ti7ZGv9d58LMFf6l7v
f2kyzbM1DtUJoqfpZG5VWUpWqLj8d//Hzk6TEFjWQSdjygWnDcjL7AkABBxwaal7B0AT5ZbGvbKm
WpCjgKpB0apLa92huPWAMglisF0Tbu4PPztMH8NT64CGjBUJzOfZUkVeUgP6d1Ds1OLsIc+wwomV
lIqHbQfk6sEnRQqoktLU5twiH0Rhjxzx8tMUk2dVmTQlhxGZIRMMV6+a3zBftmUhnGzVv1OUkmEd
JtEi9XmWnH4MLbhbXLP0IXlwzYceYy9v/ARV/1T+gqxFGq40IBjvEsJj0SrTu/98ORgXFniODfkY
lmcPjzuQigrI8MthU882abyO9PBledRcrY/zB3vMom9B3mdoQMFkfDAri81mNKr9JU47eHIFLYff
ZoXa9v3PffPXcDCAhoAuNuV5vdpQMZYSGPFDU0sBVihD6m26NtHedAkhcBfvQVVobDnTif5sREzv
izpa4S49Rc+UupuF2Dq7ij8WhwY5FSIKr6Qis+1nFn3byamcHpq0/xOadbeZsgoVrtzTqBrRYnIt
FW1OOVCRy7q/FCKc/RXuxNAQ0gV3kgqcyGIvv0uCv59cIVp3kAJKu2ag5KNLdPhH53Z5vz/UhxT9
fCyaBChkUFsG2j2bJrJUWdu1cY7vQJDuNS2Bdp8ldfgCQy7P3+qhyn/4siUFWwiroFtXRaP436WG
AvBRpyChroEA5oYLQLn805ud9d5qQaxsZVQuxtf7P/bWupD8UngnP+KOFQHrrzdzUk5NF8Z1cehH
ZXyrS/8UjVX7pHmmtxCnb45EyksKYfN2m6e8KB6XtpT5xcGXZHU7mb6FIC6PuE1a+H28vT+tGzuN
kMOsOPgQgOYoJQeC5uBpSnHAhB5AMeJ2/bDH6cP/0kuVgop2p6WvyBHoyJRMqd0vbPQbc8WQgcI+
BW3bvC7sy9FEIS0uDk2ZRs9tkJpf66nufyhyr+0+O1MGUshvucEAQswBhlJedXo9Zt2BTB794wZn
USmTjD3pRPIkSWbwRBn/vVX9pVLz7EUIZhOYKIfKgQFDc3hOYiuzTrY8REORFrbDx7RlP7viyb6w
lFdxnPouTD7qZoRToSZxuUEbOzRDVa7aw2QlymZoJBX992p6kKVRWjVVVe8GvzzfX9OrW1qwfumA
2dDhMHKbd0hMHtVWYRrFoVIBhq/sJik3Ocqsb/KA0yOyZrn1NS8qAxVpz0c2LK6S5t/7P+HGtIGf
weTilSgs0Wb3SI3MZqDC8dnTerGQyO4LLO3VaTpGdo+BS04pyk3arFvYTdcf1aSQZMFGUciDr4gJ
chZHRo8W2CHH3T5wlU6KX7QGkfn7s7u+mNg7JGzUmSk4C2LR5VeVwgJoFMbeh8DBtOa9h5qAzBfg
lfxUTY4yuGMYhah0O6Ei7WNbzZptj3qZ79p2kuXNrmhx8/12/0ddf3VhMSXQ6MCRHdQGLn9TBXax
U3upOyQtFTxqlSXW4no87IkymeZ6zhD/8SKv3+BkU+y1BvOR+z/gevH5AQLaIuihjjV/o0stmryt
kfQHRfa1f7VR0lpXSvTp0yeKUjBAPFE6EmBvkST+HfLNvhrrwuoOHeKXPxItOVHMsTcALYtH2HP9
Toi7LmYiYsNeXIp0XAGWk4OAbaECMfviYdEgB2uqw2Fk137F3q8oVnwMuXWVUmhSgrPs30Kr0ZAl
bAaTBFHxym2GGdm4RoyD0ubAdg2/GKEUACDkvcJLIxmMlWb0EaldXNfWOlWgWa7QREWbESa3hz8B
jt46aVeNP6hlVRDl4giw1JA2yrFR5MzDgnOwu9QNJi95hg0bFK+xDWSPfsAIWNvqmvbNd8yM/xUq
ZMUrosIVeqqUOPU33cyl9pkDZe+ycIyVnwrOD86fqVNqHnWSBm+oDbvefBREM8WlulWZbqdQi+c1
GUCGRY2zYZNJeXNGi6M4eUXrFIfSyLVfMFVqSJppVo6qS3xQsjVaAaaxKkqsCunrtslDMRRNdibn
lP5kqFg7O+G1iVwmy5K7MCGRV+zS4b8gH5xHPcNCzWXvNTYa69bkPHQgiOyVbyjdozOEauXiUFK9
69EYv8UdVXw8zD0HS4KuBlLtIVM5PORY+75JsLhYL+wVdHdCMB+jGLymgvOkDp4K4kyPhj9xFAYl
JWhKH2hbYgqw1/GZ+pXURo/Gf2Vp0hPS3t1rhGJs+YM+b/fVw1bdW/OCLFS3syZ/ei5gA5SuplZW
/1WFEiK5VHjCVw9punjlm14Sb/SyKO29Ujb4W5ZRigteHfYBZi1GmFb/sUhID5d0tbJVG9kU9jBf
sH96SdLmC9nN/BXKdUjUEGh08g1Yg8asTjIh0WuSW1YHW+vlU2Bjae+GHiqpbpSCIFORsB9XUpTq
zRMIkkH1VijsiA1WtPJzYjg+1iVe0w4YlFKF3aYNs99HwYQKj2vyhEFQ2tGKaSkQi7x3dizFr4Uw
TEsMHOXseo3t0KeCEdYHC0GxtYn9bOemapQjot+2IFit4RsyfTlOWVX6pcY2E06SqhyauLJ/gv+b
liBwV5kTy+jYXPVcQBBgnNm91yGGkzaqWaFMjxN85OnIUI5Sj26Vr4wLl928li++GcQzLjphQQfu
YPYogEEckV1n9YHjzYfi/hl6FB9BT9Jh776mCrLzlc0j2Ury9FswlMHWSwBDLeydG3NGEgIwBoGf
N8r8qerwUGw7r8ZWsB7NBxwguqe0qsNNouXKwlBXBQCaF4xk0TchD4c6cRn7VZDQpBy9fkgrtXxJ
4gzPg84fiQxJHpTKqiuC4vv9W+0qk4GKwruCRQbcTj1gft0UmdX0pVoedCUwXvIozffAwaUnNU+n
P5LkI50PKHdpX4s31sW+NnXh8SdQsgLjPkelRV2mZk4z6kcceSjtIgJv/oRS1KGFa8LwwxO+9rdG
aNTViuR2/KeP0JdZj1MjhcLbRF64c6/W3USYzAJzD+yPR8GcGD8lTU1WZRnHmi7NfuLBsm0SXVor
aiut1KFbQt2LYzubPsV+Ct/UmKjtzat7U2cCUqgC/Vh1hrHhPuh/R4laKdsJV8ecDkMdvfgBqlNP
WRoj4PTJTw62kVXnkIhsEv7R5S7TxzoYFFx1jp7BIW4RUkNsoOqPlWEgvo7EbvpVd3JJ3t4f9sYi
20IDEt0cHvkIgFwOa5SDZnetrR5xxnBWqWKH1SkhUfydBH4mnyITPcP7I16ljELeAmAevAbRkpzD
OccAQ13J8ZSjFY7qyS6MbKtMivqAyoj2GxtLBwMfbH8QdtbVB53SXrEAw77xneFe0XSGuUn8nnN/
/L4GN6VqyrGCevA9HVrtVargOeDOJ+3idJD3iemXT4Us2Mz3534VtQCQ8X3RHoUmQ41tdq7Vtkn5
S0c5xmMz1i4WqdObWjkIgfsoui70H69DNaMBZ0LxgPEAms7SRxqSfQ43XTlyWIU0r4SoA1x01Q3I
cdcZcW0HESz7U6KL/4q9ptrvB3WIPr3cl79iNme9A0mPhIdyLCvPPxu5ScgsrEnDo8Ybph/IEuur
IvX9CkZa5ucL99WtFUfuAdQ70nWgh2drMKZI72cDKz60Hh0k5P2xnFFBDtLGsMKFz3u9s5DGBCoI
vF88gucobD81U9ksTfUYyH2sHVvZxsEkT/09dodmiMGE3vz2pHgKnxIvb7OF7319lKnRGSoQHT42
LVlx8P56o2hRMOb4kJpHafJwhfKRSh/XYxuOz1ZhhWsaF8aCHMDNEQVuBWaBIFfMgodt9K2TUys9
allabBIM0GtXljPlpXAqc9NJqvr5r8n7nhITN7KQIRf35l9T1FtEFdCXtY6lAv9Tm3ot3aSgl2UM
k5pyYbAbXxNCOVwGUjyKNnO1c1OSDdzuLfUYw2p8HrTYfEWFfjqo3VS6sZz1yBEacbjOC89aePpd
7VrRXALXS16DR+FVAafvELqv0gmtstzX660cDzKZcTwVOTxNFAwX9u3Vd6TSzY4lICCuC1JjVnyV
8aAitZFLZhoXwkYp3CMMFB9DoOL7BPWjz64suEbCIE1eGOM082fjmVWE3h02ZEfDiKRtUXIyCyds
VgG9zI2Sx8o5loLwXUk67eWTAZiRySQ0mBLCs1mfbSCnk4zOUMfq2ESN+iKbk/YcA1NcRdhcFO79
sa6SOMYCXWQQeUEagdG+3KxBSmR3Qr06tjq+SYbfxIeK2xxHnQ7QgsJb0FWjcqmKe+NbgrNn/1Aw
BmekzUb1Qyg4mT+oxzptDH9V96H0VpWG89phr7BB2Kld2DzX1wxoGvRe6JUQCuDAz0LsFIS2KQHY
OUqennzDE8KrfptyZClsWTOjzOeaoR6dPEOo/aTgjvYIBHmBQ10qzBcVD6+PjsYTCHkSXim03ue/
Bs8pjlZgj8dKza2tnAonVH/8Tdq2FG+vC3IQmmnIUEsm7gow+uUHzpu0DSpLmY4+NYR0r04mj/NO
9soHtc+o7KJ8bvfrQUMaokSypnqTJ9IZTGRyfRyBHkVF9H5/y12FLH4R6iCwVIX2JZzGy19U6Ak4
bCy7jsXQ+GgMmUqdrLyQJ9IRhzAkBNHptsOVH2Rh85Dx8rbf7v+A6z1PoCRq0bYENXOF2R5Te/Rp
lg1HHYcOwPJAYlZ0MRJzN5Whqm9DXKb7n1DDtMViwuxVzqUHQY4GOy+1j+6ddjl3AlZj8F7wn1sk
aadjYvEJrGPc1gD1XQm3RuRh0j73419Dm8XtxvenPELCL4mdVyVC/txZF4bRYGjB1CxlIaLPNwuf
ROhTCHlKcBnoYs5u50EMgYps/+w3o6PXj0Mm8XAE59XU1s7OJVQWZS0NdErzg28qm8mjwJu4U2mV
+V5qggbcHDFjWjq+sy3DarFlSJCIGCQNV0hMb8ocNL8cTDop5I1uTwm73gXAOap1ZaJA2I3G+GQo
eLpui25U008+OsX4FDc/XvGk41fSazXdVIV1UR9LWyseUj6DyWUAzvh3l1n+g1p0Q7J1xiSOUzdR
+qzYI90ljwg4e8MK4RsvWYhn4oz89Qz8+EG8TpAH4DpUOdaX+yhLYskLpEh7TDCj2zUQXUY3wGds
6XoQH/xyHKhJdEowBCCKXF26SeOMZp2AxbESCWdDHPGG2EX6wbJWSYaH9aZLs9xcZeHUpC7oFnBY
5VCDk7x/YmfxkunyM0TvgorDDTP0lkZ2qeWS/Rgb2F25qcSPdqsSMQSIwTArF4a73m4MR+8C+CUt
Rmiil6vrJAZM1MG0H1tdHbZ2PCr5Xpc8TGPzIF6VSTisLUkx13KN+NLCl701NrRb+psUc1BjE1fn
X9lj2JZpMXSJ/Sjx0keOiNIVfSivV/dAnn1pF/Huc9wgHLNXWJ1oON1f6VlsFCsNrgDFddoIJHXz
tjFcsKgbeZA+SjWSczockzURy9hOEq4F1ThKuzoIl9KBG3OGRIMEOn1Oroa5UoJCwDdiuXEeeY5H
5TrRItw4aSSNa1MPo6Nf95ghgf9+0apeURcO960Z89rFqQYkJZXJq1ykQ1uLYtMjx7TYWJ2T7MbI
055MWTnXWdBtqKDb2/ur/MFAujhX0CpVOp8kEUKuc85NxRXIH6ZpHJ/k2Nei9Rjptf0PUELlLTd0
hLl9o3OECF/XmW+ZHI/+96Eq6FDShwm/pnZivOLXmiTfQK7pwyox/NGw3HGwMv/cmK1XFe4kT0q7
cuRifMAwZVpiLs5PpOhMExGE+M0HvU8EqL+2adXZUm43ivaIsV6+GZ1IiVaaUzlPrRyO0sJ5nH8i
CjG0WnjeQIBiseZNRVlNJzWjJHb0cX/cKHWEPbuS9wcz6ibslCPlW9sZS2WQq9DHxMiYgHrouOkA
a7mc4RBMSaFLYNtaK1J8Vy2U2nqjd6u08sqKEMZ5a1LQZTSlvIFmV9IHyNqtasHCWsAUz48HkxY0
ZtFXZcdwQC9/Se4MOCNS538asSHEtduRpmld5ErfmVtJGvuHorT6ejdmeJz9RG3YwdDu/n79aIz/
vV8F8QwBbLI2XgqCAHL5ExA4ybCFLuVHB21Rf81HLnwkVwE7u1FbWtLa86f4GI2y7O+p2yrvVQ/d
j26vVsNZ63Pc4bQVMvx99KXyCAEl/a/cmlbIrzmeh05/OLS7zCvV7BljN3NYMaBZvxV+EJibRNHw
4KV+FGgvqddPxsMwdMN3o1DaYW95rSyvorpquwffSPNu4+uBFqwaVfafa1L8YAtyuuEvEgdtDFub
QJqjtdapckmDLrXXmAhmjcv7QdJxoUUtkZ9TD28FL86mcGkoxvFaAo+PcWcH4Lje6H2fKC+AqId9
5Tv+8KxotYrsKZRlfd3j5Wj9iPppepMDkGquEqQwdO5/j6sDASePOP3xhKIaa80uCdxCrQCp1uAR
cWxZ2RpqVz77pSZ9qbFRXBtpWuY7ksmlqujs2cbpI1aJLahDI4PJLzbqX4dem/w+rY3CebS1clrl
Ulzv60zA6rNxMF9iDBM/2UFhRBI+KhciAAv5k9nWzxyURVC2ch7bzLDXHvrSL21j9GsyTsyJ7y/q
VfbLYGh4Y5PD5BCQnIeZeKA9VldF8ATObVJ2sRGCXgO0LWvuRGtzpCYn5/a6jMZGuGNauGxbzSjH
69AIgqM4xcnCyb9ecH4RSCfayGIN5hSg2rNpf0Mee8rsyvhnxNr+nSc6rfZaOHwpjbXUXrgK62IJ
CHtwtWkaQv28/MJke0MIkdB/yg2tOaoMu6WlGR7MfjAW7t2roZBog0wGH1GI7fJauRyqDTqPd5ap
PlZgGL+0ajh8kcoqxEEVysv9LzsP5aiXUYqjb8AzmGbcPFvuxspvATSZx8QJS2nT1KWz6RrPMN3R
5Hi7UtE4e6R3UVHWg+GHk43W1/u/QKzbRfwkpRKKwlRcOTrmnB8x9FVblFXSPsmBZebrBKH95NEv
x3T8dX+gDzXH+Ugotjno7omaoDH7gqUP8y/Gpp7nEOj2VT1p1uPQ4/CxLlJP+zrmiNe45agUAY84
5D9Wfq+m0pZ7lxq4Cz3blN6UFsT3E2ZKCm+LpO3xcdRzDMLtyKBHj5ms6Zwa3ut4agFoOXm+o3XW
QiJ6tfVZMRRcUXSj6AeyeTYPpapaSrMwN6mONIe2tpRndI6Ug4cA6n9tJS1hdG6Mx+UmyCtEGpqo
s+2odLVSKTimPLXdlK8S3Ut/cVOpoxtr6de0yM2FEH61/alEQ3sQkCR44yS+l9u/liKjIx1tnuwJ
Ecw6ND3uGjOefvEUbd/ub4qr60KMxXUBoo+zTef0cixwME6E3FjzJJeV+qREg7R17Mg7Kn6pbuvW
GP5Tg2Fc+IBXg9KOhoYA1IewzZizR1Rv+XaPAzMqk9YkWF/oBZpqHz8obQG+DoiPteriPP55f6pX
B02MStaGOgqlJZrTl1P1xlzF77uRnwplAlEoGeH4A5RhsL8/zNXXAzlFTsRuESZGBOjLYQp6ZDre
GMqTVdk42KqZnh7JX80XtbeUzf2xrnYmY4kNyWlmVtTwLseCejfIIcbET0OoZwfOgLrFD2Y6GCFK
TXgCZcXp/oC3JidqhliFgCLjYXY5YCGH1MGiDl9sJLhkl92LsvwE0GqP/Eq/tE8+8MEXEYsnPTcB
VzwLBCJydtIh2UICHI34y+T5ur2OKsrD68GJWtq9CnzfqSw1B7VoozrlhRl/BwCEqrGPYIXh5g5G
IagGOxiU+EPzTQOpVKxSE0qVDP28d6mzWdJPjAisGioMFlC/6yFlK46VlXQ/Sdy8NNsmbYE/c5e0
6amPe/tbNWjkiHI6gvfHijsszoBiJVwl7q/zh9bU5cxVQ2D4BW+E1Z4n9h5qG+AZfOXJjE25dnhD
VPaERxXPtXHja4EdHg2siJ6ptfl4Y/q+/jXSCizoI53cnw5pnbYHiNiFuo/DwabUFBnW4KZpXEND
RxvMwQxDVeNT3qMXl20quuj9Y5qgVVGvRqSGK9jUoZq33/Ka5ftBJqyEa69uBmkh2s2CwQeVh/SF
jIJDQ8RTL7dUh3YYCqVVcTYTRfo+5mn3BdlU3N8BIm0Cr453heGlC+s7L/r//6jEACqasL5oeF6O
OqgxSoCBkZ9p2ST7gQR51+FcfRQ6AY+ylk2nmEIoPmSycRj8JF2FI4ba9z/yjZmLSwW6CqgjXk6z
2NsMqZzLUCDPFYg6F1lK9BF7O/mhtcXwRdPGZs115C30PEUi/tfGEhPnscwfynbUt+eACUVPeNSW
Wn3ucrPa9PSwoUDl4z4I1PdgbKe9gUGmm6VjtxD0RWi4HJgBoUPChYIsw7wvV9zBE7tV6rw/s7j9
vqk1f0/0kjZDIf9KC7teCMPX8xTVOdFFUWmkOPM+Cth3olI2dGenB95qmTBdytEe1rkVaGtfS6KX
GsPjl95pl8p088cCS0xuwuAcXyoElCUvZwoRQEmGsBnPhed0hxYHcWqCukOTLlHeZU+Ot0USpzBv
StLMSLLHdQ1JajdI6tK7ZRau//+XkCQhBUE1hqr/5S8JhqlM874Zzt4wqn8aEo6doVXRuS5LY+Hz
zrPLj7GEKgGPTmRGSSUux4q7UDITox7PTjc4vMnDaYLr2KGKuIonyw7cpADlSNMsCx03NIrpn7ZT
MJVoOhoc+yB3gneyLCddtV5UPmsFuovrsBg06RCnffrTMNBUdCNVyXSXT9r4q771jPf7J/LWeqHa
Q4deFLYBxV/OwbbHkoKAMZxZUzp7YwHmBFvWsXhAFatayEeuD4QlRPB5eIjGD4Xdy8GCrsynBprm
2bJCD7GXyos3UzrhYdlZDVY5pWr3SwQOccguDyHPHC4UUpQPFMLsEBp+l4AJbZVzipvgStWkbs1T
0R9deZTtY1AFykNWopnZxOrkUxeJh4XXzo1JA7Sggi1WGLG62Y2eIFtnom6rnnseF5tINfPHNB1l
ty9k878wzLtv97/odYylvck7AdUXPugVA0n1qnIK0A45S43tbUwrTlc1g25MpXK2kl/4aztA7v3+
oDcn+YEOAPhn0jC4/LI8FRBKBgJxLiCnPniZkuzTNm2+GFNTbDK208LZu962ACBEy5Kdi5nA1UXS
OFIyQdg9+/SZvsM6ampX81vlZRw6Q/nci5lzzoYVLVKxbQW+cTa5adKqLK61s5VVSgArw6EU1iM1
ULnEferkecMz0tf7qNxgbWB9TUPJ+rRHjEM1guwISUVwApyiyx9Br7JANUgzz+A+lNDVUXF/GIFj
rgw/l0e3rVMkHIxFCYerS4VhbThVlOeFIMj8CZFKSJwacETO2QTPwORdTAcUk8R1FEnG2UL86mjV
6vhg47u4++SecsSolNZBOZIOz99MnGhJCrTJOKNGHf3E3C46OKNnveiFmm36EDui/2E80Dvo81Fh
p15wucL2ONgjl7hx1iM9I2xbtH/Ae0ThF7vLg4cKO9WFGV4dVWZIUkJCTv0QZOMsHUJOB/oHZ/U8
SFL/nhU5fFS8AraSUtH4CbLuvQKGtkQlvzEqKgeCB4krCdUXcZb/KlzG6dQnwICl8xha707ge6tc
Udp1Kh74wmzoTyo39RJU+erAEoJ5t9G1xnWCeCz+/a9BKdMn2Baq0hk+RPqraEzuQa0s3rvOst7v
f8frLSuGokYqSnYEwlkssmNZ59XUS2fPDOVj0QfFgzYE+vdKw0Gq13UeN03HIw6pvyVc/82haQ2D
dBOqPXOSft4VrTKEgf9dQ3tw/JaEtf7NMVK8ZBNIOCWCMpKxVZwUykvWw/xZCFRXUVhUwT9wowQr
cdtcLvJYRoJXWwXf9ajI/7OzsT0Mg1W+QHqVDZIve8nX5OaA4FUhEYoS+FxhUh8cqXcKNfg+BH4a
uJ2K+gdsnR+IWWauJCfGwoG5sYuElCUjUUCGzTHLVpKm0tLJ15zzWIR+Td5EMrGSWtzf3FQnBC2s
563hsCdBP/IDVDgvVHYmto2jZnm0PrV4Y5T0L11Z9eSdWvVJ+dkrFLNEam3U9zid1yiGpLDx6PQm
mpvoDyu7duj0bdMgIroy0D4x1mZdlPv7J+XG/BiShxGpmMDBqpf7pYjNggQ29L8XRgtnXgs66bVK
8mEAgVT+e3+sG1sFFUroCnjWUYua0z8CGt6ahRzC9yp2ijVNxPgZpFn80IxNtAVj/ed/GI51pGyq
8+Cc90okyP3GSNj+XrZThDJk1OgHNaqara8YkwQPDg7M/zKisJMFmkGdaHb4EE5sKyVKgu+JmsfN
qvLTsDvUUWap62rKohivlxhvnfuD3vqC1GnFc4fV5ba8/IJdoEtTTMvxLEWJJD+VuGtmK/y+xmYL
89dYupJvXB0Etw/UEQoHV9gEIJ/1/3F2XrtuI1uYfiICzOGWSjvLYduSfUO0226ymIo5Pf189GAG
FiWI8MEBjNPtBkpVrLDCH6LMy6Iz5rl0EemPKPm+8lrlMMVDWbyiuPSa4Eiywiu5nqXOqeBZ5uz/
NjO7nKWWVYLsORNnt9LxGgDjam1kNfBSa+PaMbw5Fnc3OF7Kflelb11qCZ5DpTiHeaQ/AlI29sDR
21fEK+TKib89FHwGlcEQJljcZlXjmqNRVEwLNW25HaSq77BVsD96alD//V3GGnJV/7/B5qfrjwdY
7QtXKVU3Ohdx35e+dLqx8UPdjpUHN87XCvrXG4XR6B7O3ggEN0s+e6VoracYTK3wOnPctKGL4E+G
kzeW5a58mxAPec65Lt7/9jj8hlFyy8yAnStenVaG0dyyFWcqtuJBS1vvDKIRJlCkyDWH9Btfj4IH
mRbMeao7y8ehsCHw9ZEuzi3T+uIVBtCTwJllGGRq/m26w5tALZjLk5tlruVffrxSH4es6qfoPGaG
+YKRlPKaNr2+6cd6LZO7NS3QPw5pxmyzs1TFRsEmRTlIic5TNGSctbo2Mcdu+zrc8DA40coFdv0s
zIpb8C8QnEWabrlRYvZlq9tJfK7QX/hg9/JLH9kKXI9Wexd92366v0GuA7TL4RYx/mjLyELLIDrn
/QSCCERhxuPT9953t7bLoxfCIXqv+wIuV8IP2t0ffWWyy4xGEbjqeXUYn+1OdNQD9M4PiJ4+KH01
4W5gZivb5tZ4XJu88Jx8irfz3/9x5vMggATJ+3f2Krd/TrxY+Ry6Tofb4Gj9U1H6X6u+3RwQ2g6E
vLlhsiQAykaXOc+HOHejF3xWBz1/lXZYbBp3Sh8BW7d/x1RC0wsyOLw0+k4okIAiv5ygZ7ZG2QHJ
O5sUlA2/hoeuvrZjVPa7vNXz6cFrS9V57sUwxRv6c2uSybfmi9bOLNAMmBxg6OX4neI0YUCf/uwW
Zk/zsiB+Gp3ylOWq/MlqrHUObh1OFKZmTLLGsEvCY5oqwojqQJzTouo+pX1LrcMAFfhoh1O+JjR7
czD8oVhjqthQvi8nR5+0g3ylRmepBHV7rJqufNRlMRZvA6DElSL9dQkZSDMMKGh2PBqUxBZ7FY8D
rQfaGp8z+lIBPWf0+DbDICzASN7U+OifpN9dwDwbPepr/m3WC7/VteRlIBFbCYxvPF8zLQv6GTjr
a0WpPM/TrksLDo4mbetohN5Aky0KvH0fsLNRDGkj8UBpDRjU/Svi2hyFdZhZ0kDb9FnxdP4qf5zZ
oMmEkbZNco5zPYi3ZdCMX0w7qDZ2nXimb3Lv86c2Ul6uhSxOeV/mxA6N5b2NU9u9NnqxBtSfP/RF
CZWfBHqWg0sEMTcYLn+SUWQOjKkgPueZlY2bLqYM5psc7MP9ud84TZiCOrR4yL0pFSzGCQcUEiyQ
hmfdLAYSdBXh+GmqU/RQRljUbVk7H++PeOM54FYk8aArZCLftojZ9YTnHb347JyGWfA8jrRKMWSd
EH4I9OmnKD3lUx1oNUQu11kxL7wx2RlEyOXMWZ6b9JeLmthRngwTWpxGl5/LWm3GjWaLEms/JUdC
y169m298RaQDKUPP+lf0+BZd+k7taJAC6D3rcdb2O1lCJPUR4bCblS18Y2ZIkFESQASVhG+ZpA+p
FoJOLLJzkZhq6CegEbdmJWaYo1XiJmrXa3z/W5cHBGxKTGBIwAIuiX9tbFgVIl/ZuRKBvq8c+sFj
Pem/qC6GT42ZiweKb82GTrJpbea+HPDLKd7HmjJ+ub+jbtwcLjV+4ieyagADi+PblXo4jXzbc1Tp
nkKpNI43Al0+kAO1cxaqg2eikai7+6Mulxw4LJRDbk5yXRU26+LkoDXeOlRLx1PZacVjL83qKRYt
d2fRd7+cxAv/VnF9HhAlCXps3FEEQosBp6rjLWKm9NUM93mIw+ZR9lM1+PRb2hdt8MRfRvbzgGTy
c/9kzgOXCh4A08IMvx/9ZCC2nT9EiDD8QkZIqbd1Mq119uaP9OeFNw9GX4/ojwI0WNd5uf+4g1Mq
gxUGd+opmJI03lJIzepPiueE0dYo83RauYVufb3ZlWlO8+gYL0PuIJeEVK42naK0drU9RolZ+oJA
hvHVaT13GybG0Gzvb5j5+yxnyFtL0QcJLZ72xfcru0jzhhznEwh9kx/ZtDUq1cqf+44UcSMnUnh0
+LJvlG2mQys89K3v/4DlOZmXGBEDys9z4ER8cbnEpVUURVfE2gn2h5X5eqsbnzKLZpwSeuaPTmnj
D53ppZ/vj7q8A//vqOSl0EnmZsridIZTa3VTM2ontSy13C9yci0f5xRzZXlvfFETzYA5CyWeuWIk
jRkMBlEI9TQ5vVkfrKauum2LfLo4iFhX3zu9t//WYYK5zc2LWQOTsgW6GJcrqjQZbtGe1E+ZjtHC
HhtE2vA+Jj8ifmoDKnw+ZTmpfLu/olewEoZlPUEc4KbNmhqLuoIxIV5utL1xiutJfohUM9uqCDzl
yMqWPf83AiFuwtrrRjPaVUMPz0+v7JXo8caBpTn+u9w/U3WWuyk2aq1NytakLuyk1aZ27eBRjWho
+VZqr3Gvl0HDPGPg1y6NQHC0uPhcLjT+RUOJUa1xSoJx8p5UTSm3BfTdxksqtPssj9pNbTjypfSc
tSLjjQ3MBcGJAd4BOnspHCSKzCtoVJunbjTabAsCPzZ3XhOuKZnd2MC83dAMf6vF40JwOcc81Uuy
F8MELGRVHg4HcXTAkzYwz/04xd/oj5Xew/2ddHNZZ2obrWtu+iWevkoUeuEiYGp9H46HOixAYTbQ
akw/MAzlpZm8VNt2gxmc035ag7DcuBDRtJoxyVTiaC8s7iMISDldh4H3BVHQfwpgW9VhyDM92aPr
3z8NSp+Pj3Xn9Z+sJiQZiC2Ed/7+FUcxlIyDqiNX4jLhgjpTdCBDtRNsijh5HhVoNj5qcIV3zKD7
ay+57qKVeH/Zb06cWh3aDOiqweO6/NIihC+DNKl+KqpIT96UYMi2tYqN7c5Iu97ZhEJMcwCcS2tr
8R/PPJFIO9//Ebe2G42P//8j9MsfoejImU1aoZ9KVWuOIKqybxnlkZ2dWzW+CJmxMukbrw+3BPHL
LNpAyLh4B0oHHbwQ262TroDE4FVOO3TnRv09bmgS7sY0HH9mg2cHK+/CrXF5ToiOqdmD8l8E/c2Y
Nq7WJcYpklX9T4Q4cvAaZaqi7AU4zGwfjLH7XZ85XH+/vjzy5PIGyD8ixMX69jVQ9cI0TpSY6x1U
WW8fgG5Mfd2exG6yhjX7oVsTddjFc0b/25DgckAk0+nQVbV5cqVWvyRe371KR8awVsrExSA5zyPA
9pSt1nzfbg6MigMAw1lNdRm6JTgQ504ljZPSS20vcJ70+z6pXj21hxVciEDiIzrqUfo/fFlACghB
UbtAfGRxjDJz6DQzrIyTLY36bRjb4VOXdfR79LJECYSm7IBwLNq8a3SOW08fMJg5g+T2AlB6udJa
GUnRCxVwigGkc4u7ndsc1MGse2DKVdH/L/OclSPA+pHhqIuTYzVp2IP2MU92G6WnpFCmDzA33cDP
9angrFaRsZMRbajD/R18c5pczJSI6WxfiURMehJJcJq8Dm4E61UbJ/pPQng5cg0pZZzN/eFubSNU
EQijeMnBb8635p8ZQG6Og1Vl5kkV5puiuHhbAxfes8T1PjWm6SgNZfx2f8xbUySLpfCEZB1h+WJM
LVSqoO2IpDx1qL4YSjmpe/Bp6Z5CXL3G4r89GPAkj4xxZglcThBNQFx3O4dtUyrOL1yj9HQz9R1I
UXNUm2F/f2rzT1+kG3N+AzSM0gP4v8XpCANMwjW7tk8QV4NnvWhltpWDfC2r6qwUcXrQuBXdJ6R/
dT8LgmJl+Btfk5sIZD0vHGXwpdIx+CEMjBxpn+pxGOyD0gV2iA6i2Z+qfJiqB5Q+IK6ZmRjX7Nlv
TJw9i9sxQDwEl5ZNoiDuHRv+OiNbZj9L/xrbINZF4zdF8B9Bhh37YahT4eoHiSfFIIWp/v2JnfVo
qWICgCQbWWyrGK17aWaqc5LwPw9dpuFSqAz0NiLPmpCL5arY00ZdE2W48aTTqZqFJ4ks6O0shtVc
Gn2oezqnsjdUsSstI+l8rfT+U+Kw1f3C7o2Vr3xrrWf01nzx40uw5NCNxqTymYVzapU+bNtNOsTR
j6KNs2irdm2g7I18rJWDZ04Sp+XK0d8r/s2aSMSteVPJnoGCMzBx+RAMuj6qI3JJp7jKKn9qettX
yiGqfCsOPuGHHK3RkW9t7j8HXMRO2OQ0SjoG9kltFRnvGjAjn8Tgqd1DANpk6yJpmvtaHCrl7v6h
vnGFkMDTKARlCLrWWxQUK70ehjQv+cJ5VBRYZdfo1rVAHTZm2LQr5M85QlncIIBnaSmD95wJIov7
ytAH9KrNwDqFSWUGPvbSwvRztxtW6hK3JkWCBXAMQUzgI4ubCvFjZF9gcp9w+iwnhBfQPvwYDQUu
QGIwxur092s4YzdQ1JoF/Je7xVRTODeTYZ3kiBLtk4hcp94EhU3jMy5zd0Vv7kaKNZdaIEPwrAGg
WiyiY4axylVvnewcrhDPJ6gmvW/Uz3mWOV8sr1WP2Vjln9AVHFZuoZtDg7aHtkXB50o0xs5T6gO9
bZ4G3lyQ7IZaP5qJmcePOoCj6klHYgtKeTSKnwr//JcKDb+tEoG5I9LKH/hLz4foj/ccj4muTprG
ORkRstRR18Xf1a40N2PpVCt47+vzCJgK8w22D88NIeHlUDomHL0pNP0UqGHVbxRZFz9Ro7HHfZoa
VrtzVQFXWi1zurH3N9P11aNT+2GFIeLx2C4/r6sMbdOTSJzy3A63iMKF2RZxMVP/PNtDPExWE3X/
3R/y+rgwJHpEnMpZsWRZutSMrAx7qwOjW2btS6iYItuU5LAbVRHRWnf5+g4AgY37OpKvoEquAiTV
m6DFp8I+6Z0U/2rOqNX7MPXKNYGlW+uIzAXqJzNejUD38gsOeqPZITLuJ8udqnyfJI6YtvHoKNbB
NqSzTexgWBNBubFrgLtQDAXCOWtCz+fnjw3qto5dW0nlnei4GuW+LiVNqbiM7RmpUwfPhdu5v+D9
lmulyutXkyyYcgvp8Gwfs1S5YhFHerpgRgMpLW+Dlnm4F3Q3xd6tQ+OfrHan7dhrk9goatSaW9RX
k7UaxI0F//M3LFtTpV4jiB2G4pxbanIM60bEu6TAQnXrtmiYmwT7wV9fhXPyD7Z9LrzjPbH4xm7v
Nm2H+tiZJ2eKnrEB6oxNKbzE8G18ydHii4vKj8es+RrETbty7V/fhvPoSG2YyDlQgJgX5I+vLUYy
Z0mF46wHlvY+UggINoQT9nvVmGBuhjz+QIgqkeHPjJWL+MaJ5bQSIVH8J5WyF9eTUdZ2mpq2chqo
xjybCnzrLHGUzw14oMP9y+HWZ51NsYgQ4PtficakEC+nfEjCM+oslY/uSfjBi4Nx207pZ33wrPf7
w904QvbcUJhlOeDQLm2lwcGo+EwlyinNI5xaUfwZxl3G4oudiQf6EPrVCBYtdAZ7pZd742KaWesM
i5giufEiBKvbEJVGO4jO1NlHe590fegcGkdY/8OCUvxFopIsmPLK/Dv+2DadUcSyjCxx1nC8PfDI
DKhSQtVK3amrD8JSKLHfX9Nbn5AnhV4Y3dVZ8OZyxCrrhBcPhjg3kBb7vQAgkB+8sbKiB1gETvWY
oQ788f6Yt74jvSECePq5pC2Lw5ElAYr0JkhhvUGuoZ/UYZMpGF5YsvE+2q1V7WozW/MXvnUsqP1S
HWN16csvBlUm6CV66YbnCBbs4Mfcho+6MLKPdQVl8f4Eb46FpTvJPgA76uyXixpTn1NAFYGaT/vy
g5qoxSZAS8bbyrZX85U9c2tvEnbx9eB8gJpf1IdyB71EB0mhc6I32T+qlsjw0KSizLd/PylQIsTo
rB7sg8UDVkdTVRtJ5p1S4XR7HMCcYGM0TWg8WuNUO+9/Pxpbg1YBZraEzYt9aVjIJmiK6lEO6lXE
OuvZjdds1Fzs6tiIft4f7dYakszSYGdqAELmv//j3A1B4UQpkcbJor3/hi4TECBAUVWyuz/OrWeB
h/g34Iprcym7MdO33KRNgxNdDyt78EJHvNIocV8nDRgrEmhu3oGEQmrwn5AMr1oZ/lYoQHWEtJWq
LTLvi0VV1c6FGFMqp2Ty3MxXDKzrINjLZ1l3ENMHr9yzxOKA3UlS77K8zr/cn/+tkz+L7bFPZ92R
q5pBGCVFEHODR20RvAbw2l4TcpaX3JpSmg82XaEqM1ZO440OJmYQwCQRlYDqgbTQ5dc1cw3n1UB4
Jy0cq+RVyirwa4w8jQNGLib+gXmQha6PvJquP9Mvy94CC5Poc44MxK/7C6DNp/EyzaVEBqqY/IF0
kDLg5W8JKbt2hSeDU5Zin+JXLPcDpPkiQJBBa57UzgsPoZY0WKyO1kEBE5xtSEu1XUDXbNykTpls
Sytf493cegYwa+K04fIGNmtxiYS1bk30AAMoVTIzt0Odlv1jkagCivcYtg8KhrCP95fi5pAccayj
2Qm0BC9XAn3eNtSl6ZyGZkJYTTHK5pWf17s7wxwMQrMos77eH/I3B2Wx+sB2fkPvgK+SS12OWSCS
kWd9a+N6XrjaKVI9jIvZGYq2p8hc1T4cC93wZaxk1SaKuhAlUEP9lkxD8DHwVBR6Exnlj14ZDPnZ
UFoMXe7/whsXBD9rJraRwxMDLF4p4UgvMKwwoI9TxKXvjVnrbUby6FPT6Urc+4VuZTvLSF3rg1XU
xloWf+OjzOJblGAQGSAgXOyDYRoTt8bP/DwOtfVK+b3d2pWbb8yY1EGzrXENDrmYMORPqv1zrMoG
QOt2eSMgmlODYEBJcUyi8rMZ26XqJ4qqPZQeiNd9WpJjPwTOLJQMR8Se9vfXe77x/tgQ8/C025HY
RdYRsZklgBpvKjckpgteEYKSWNHpbdBvutnZg4Yxhiv3R7ueLFfe3HGfkYhzL/Ry+5WaM3vxSP21
kCLfjG0a7RwzyvaeEosHy03ko8etsIU1Va1kQ8s7kIn+Lo4Q+hgMjZrP5dB2O9ZhG036q92E8XM1
lIK6TGRvmtgzHB8kR7YtikZ/bUrVeLBHt/Fxn6jXqjSL7cWvmOtS/A/wDHym5e2XR2pstnFnvgQY
bBzrFsmKQBDvBYkcNzqmYWvM7sWDA0+UKu2MNZ2BUDochMtpdx7JtRwbXtksmX6VVfytn117k4F8
LEsbcxNPsftw/ytf7an5AIFzJVYCqIfy++WYonGVEAx3/NpLRTyH7WD/8Fr7u/C8bKVmerWcM4Bj
nhjkKZZ22VAajcBUq15NXqdExhgva0FRbo28H22EbsL2O6TQZu3A3pqdMfNGiG7nR2z++z9Cpbbo
6op2T/Kaxk3+OIWtggVQD8YM+7bw/e9XcuaFwUyH3QAs8HKsLnLrOort5HUIkJ1yQ037xwCn8cPI
RbcWmt2aF3QfxH4p0vDtFmdTMnoWmlrC2SxQH6osGjmu2j4CIY1Xsslbn41YHc06bp8Z7Xg5LTPq
eAOCLOXSKeZt36qvoo/jgxVjtrKLQ61Z83O+PgbcNtw4jEn1UFvaBhtGTKRZ89EEZdqvlojdr27g
1gFeeXHD6ZcT8gZAq9bUrq6vHXYoRxDAP+VvgDfzUvyxW0Y1pSbqOnxBr4v+ya3E3HVpDSwZN71m
X4yj891WPE1ssticvtNrGL7qOF7v7u+jRdzLLcCvAHNDi46KEECyy1/RppbVjZNgwVt1+KCy8lZU
/kzCoVMfK1dWPqnTZGwxwAk3CKWuCT5ffW9Ac5Tl56ofdulXfZTJgUXtpv14NJtUds8orJrNDjBb
XFpIxqppyI3fWYG7Ekssvfzm5JreJGp0jAog5Teo+o/FbxpRmhUojaOTiNK1/bxUks+GUSKQtCmr
opMdQVaEX0tDkfCTNvu0PcvAgpZhK5mtbcbAjX9iNCkbv+tk71k+sEunf3IyKx1fnEDopk+9pP1x
/2stY2R+9+8ECaYtSBZgUosKVu8UyER3ZfsmcBDdynFssU2IOukTexnuRtb4Jjq1EjxHnqZ8Fon0
DrGnF82mxzBF3aimjN6boAlXdtEyeoSzrVG7pY1DgAYq0F1sZsrrXiCVrnvrxNji25mnabRJG8U+
hoVoml1nNtUXhMyievTdAdvPprDNmmC6cuMNKK9i+JhYcDQ3qtC9+KgNsaKt3JhXO32uOsJpAWoF
Rh0y7eVOF7I1pdrEyZs6DoW7iQwdscvWit+yGiPprYz72tx7Qeti3+4GVX2wEQxbQ6xc3TY2MQ4W
kkhfgNknrb78Ea4le4QKqubNzoDktFAof1hxqdY718sphsqk2+amM53ub5vrqVM4QwmURhsYhCs3
h8Zqq6pT7OYN5FW7H8qge7THeLD9BhF/R+gbaWXxVhkL92NhO93KnX5jdFokUGfAyBLcLAmcMrD7
oVW99i30VGRrm15t95Zj9fqBkpoa/gNTvflAYljQGuvSYVbOQld3pbB2ddH8ho6Cjp0RCc5VD06G
FOF5AZo3XbGDvatEZBCaO/50ay3YlLpSfbu/5DfGm92tQB+gCATcbXEgKodCL9Wv+FiTyof+MFam
2Hh5UnzQslT+spEFSg73h7y+HHih6XxxBokgmeUi/hjdWKIm3+bHkDDX9UcZjKHiE1QqBhpvbYCd
tm1EFceuyEx1lw2K3e4JfatC+i24rq+WDi3zxUhaQ2CqapaROqxcFPNPuEgqaJdT5QAHCIIYXP+8
V/64d0fZR55e9uKo12OWvQ31GAKfqtrga4Jo2Ros/HrnIV3EKvOwsP8oN16OxvCxNfRlcfScfMRp
Wukj/qSPDovrc9m43xA4NnykH+ynsRTqmkDBbw/6xWxpLZG5cexgtC2bklWcVTHs0wjElIiPSTcY
xgbSuRQfBjsogT8O5th+jQB05FunTeLiLeoSM/VLLvdvdZWMAVJ2lvuVC60KN+0UeCEWaaRj+1TN
yEDqcbSABbsFrbJiiLHVtRypDwc30SXtBisnCp1AFfi1Kg3zLWefv6KwGX/MPFjqfitE/hF6qu4d
Sqtvq60ziGnY1iUyBrtAGmkWggGocc2EFk3jvA6Uz7EUevwxCp3mR4D/xfRuGzEo5TD02DkT+hLc
I2Wiv6eKE3zFTMsznuxpGOOdkzpB+gtsSl08JxTujS+5UCF+eUZaGVsrMsNgC22pK5+yxkx7Oo9z
4gPWoSz2MMCt4amA9+k8GVmdvw1GXYiNNThT/ajgBGw8dnE8Vke2EMjHoZsoGPbSS4H4KGHtwBZV
i0jZ3z9vN3YX6SoqljTVAZdehcUqjpdRHouj1TT901jJ4V3Hwe8loI7J6TPr8peSlNaIkKkmMrZZ
ulYJvv4FUGbA2ZDC8QtA613ub6rnLaebKAad0vZTpaTRexRlzbZyVGikdYr1mlBU880URbAHmrsG
r7oen1MMpgKVA3aRt+R0p5UzIX6uBxQFgT3uY+mBYfMQzUo3upvMlCivmmzzHLtt+doiyJRuPXqq
ycrL/rvifXnOSLi4Y/kdMy1h2UNNLXucpKeLo8inyfHxJRXqZ7cy6pe+72rX1/Qse+Fdds459q9P
iHSkZ+i9oftp4vG3T2lcFPG7FtDQ+WaliKk/x2mtWGvuFddvgkuyNis9E3XSgFxcR3WJLgviDOVR
w1npadRjmK1RxtPkK9TTFATVVPnv/T26ZAcSmLm0PGlJUNKGQbYcU2T4Enlelx+7etL6naL2+btw
67zayW5m8KaRhbG4n2i1iL9MkWdkGz1X+tdei0tMLxUjTKxv93/T7wf/4nPNYSJrQNl5Zugvaz3W
lCPi0Gfah0pWqfdWBFHbfBhJ4vWXUI3rftvVkWf7aW560cfRGizl1UmKEUspVXYznjiO0ncE92S/
UZsOvxG9VJpk11VjnnzF9KIvDk029t77ULRjuJOIq79VyEANn1A8zYZ9ERihuhLk/NZvXEyKtgFK
cbxr/LF88I2yTdw2N40P2KNPj+oYTv+6rcyNz44ehAejKb34JMqSc+lFvfCePBQI0kezaZuTYZcy
3UYYGb7YZmqapyqNyhenp1xxwJCuVV60POmyL54lxPgpcyh3bqrcyU5poItupUSzJGHPuC8YGBwo
SkO8kEtSRGT3eexkaXtUa9TtIIsaEtFYVcrwU9fXjvCzSfGih0xYPRbtaVv6DRC8z1NohsYuoYXB
fz3YTbGSsl3dNfwWZK8xYARpMztPXN51Ioq7Ns+64Zhn0tEeUMcL3yZRyqcAasUmydPsWxkYAqKt
0w3vU++KldDl6vTyAxgbADZl2etLpgtiqfeONxzNFktGHwcW82dmV8La9BpwBbWJ1vDm1yUCum5z
sQxEHjANBIAu52xEdJtNDJGOKsT4H2rfPY1TGO9nPxI/Ji33/MFNkFbTnEB+qEl0XymdrMF4r3Pl
+VdQ8p5LhTSnvMXKD4NeGg1JyRHyFbq6bVmazVbJB/1JgZYUbjol14ZHtUOOWqI7lT8bgxuLye/K
zBhmKRE4h4MyGfGrZTeduVX6Gq635qXU7Hurhidmjdqa2ev1xcevpo4KF5aMmQtwEQxrsD5AuYyU
UusCm9BU737wfmTTTrb69BY0078OPzIBHls5O6VWEP6K+/yjIm3lL+HAnCjQx2gcEXUDiUOJ9fIz
msIM2yKZF7AwnX0Uuz9N9DHeVQyE35K0Lry/raUz3m81cQgv8DeXNZ1JzGSuxh2PXOcViv719KGo
XfPgCj38HLWT5U+Dx/lw2so637/br/LbGcQ/s1tBIVNV+72j/4jvKdlXlLE7+zjVXfO1C5JaoC8e
as4uoGf9wajT/wQMza/3R70+mmRa1HlpHTA6NLLLBca8c/CK2nKOLnypzgd+l+w7x56+ZU0dv7al
+O/+eFdZDOUDIvqZrzer8S+BsrXTVXWvRNZxmgCDZKU+vLdN1W5mT/q/vvYuh1pMbbKTSnFlbB3t
PMNTz40q/F5U4CDbqIz6PSKA4pB4WbobjCE+ogWwxvi8Dq6wnqVMSN0egB4BzKJkEUrUq2M6fMcB
EcXk0cyKon6ogmpK/NYrqwcUnoHe2LGb/Zs3vbSIGfAJeEyb0nzr6Bz9MKYu/ljiRdVuMF4V+zyJ
xrXuyfW+M2YEH6rpJMA41sw75I99p0D9HwhC9WOh9Aipq0O7Ve2qf0eyBP0yXZnSQ0AnV/5tlwEH
q1lmbxaNoh637KHYnjFUMRH6EcdjdRO4TrGpI9P5KKm0PlBoCB/vb7zfJO2LKAPJARRpQZVhzT73
IS/n6dViMAu4K8eRe1U7JIQVhh8kqa35hQrY5SlqVCSlXdUeHrW2B3jbhLWn8CJDA9l0MPiVTSys
oDtgE60dyaKG/sWYWgUzq9FUfxW6cMeD0+TNQ6upYwBiTJaJX7qDI7NNoKvxVupG6u3ADPXWoW00
/Ld0kXQadSTTTXw9y8eZx+JM4bbWFSv5aLWWeUBToEV4SlX6zxQEq/w7+FX9q2lMCjfDzEXyO1H0
j1HTjcFTBeDsnKHt8lG0dRu89KTJ0q8wCke6Ou8b69f9Vb0+zugOALmiPEjjAQDP5aJadS1bWWnO
saFfFm2DzAqUXQ7dnK5n2wZr/KrfmsnLj0gsQxmEKvTssXQ5HrggBcKAah21FlfXjSFNor+E1oRf
qZZ6cEqnng7aKNrMJ/3v5M7ouK4fAcApD5Fw9OZ7L8GqI7Y2QW+Ye7/bFmCO5gsPszokQBKNsl6d
EbfdX6hbv5zgdoZnYM3Gw7JYqayAMxT2SXMMQlB+Tpnp0VafavPoUDG13kOzVTaAwBX9vyxpk11C
+8r9oJVNXvp2jvL2ToAyOVQFxQIgta3sEl8FPtH+o3hSbqDv5elnVjyc1trL19HjTObG3RGRECx/
l+rrYSJau8TX48iRQG5MyMhXc8d4qqUs/MpTvG0+lN+9DrV+3pC/brWSlbK5HFDVkNevbiesl9w8
6dvmOPJyftS8IPougcEi5CzMwzS21deq7ro1vvy8jRbbDEQTEAIwoQRBy7dYaVJlQmFYHusB040t
cm/B1ilc46EY6mA7uFXdPHI9Zg9ZKPE3u79Vrp9kUghaAjyOFJzd5eDSlJZwrbQ6ZvDpH9QSdtdG
dQPiVsqQ5zxUk3/uD3jjBYBuyyNloUEK5HaxNZFxknY2xt1RwlPstkMgB23WYQ+xFYj6TdQVIalC
lny5P+yNRabuMdMWcReBYzf/rD8eniYpp8mN2v7okiilZ34App2Og/fftg/rov5ZUXexXvPJyuVn
Jxiblbvr5vjwdXQmSINjGea2lZIThsn26OInkQAEwXK5NUbgt6NXBSk7zoblrYxochykYqlrnZ9b
yz5DVPjCtDJ5fS/nb/T4X6Za0h1jPFZKYIixcPem2wUfjRyJP3RGFarfgyJWChs39tccZFJF4DKC
rrD43DS6vK4YPeY9AcfSewGrMcJg5YceCG7TPvDWQowblx+8ISAFc8+UZ3gpoJLbiVGye/vj4Dpi
eMoHI/+POz41toljJ/Uzmv/Jz2RuIR601Av+7SunU7ZVOXTBRlc623w2ej1RDkpeKTilhnZSUB9z
7MxHXrUFmWq6MaLnnbB39/fo76jg8iaYGU8UgqiEk8Au63S9HutSjvl0jDXRf9QhPBrbAm0xevlG
ULwMYRJ/iELK05sJJelop9gEuNup65rquY4iIWmGIgbnSxxcwNhhb1r6o0dPeIOyVeE9FPAVar93
qsJ4zjWpJ+eitZN+I9PB+U+dGu0EzZ7zJ6hDewdD9giS9lOIX/T9iV5vCigyCITMPpEzZmmRaA2p
oxWGo6CiYKjxQ8Wj9CUk+3zNoJ1uORXdSjh23fakjMXhm20CZoKrveieNxr2255adUfNLZN08tt8
iGkF22Xd+YbbZu0j16CZ4G/mTub3qBX9M2cp8nYWCrvxVs8tHE4tURontHdb8VGzJ/vH367J7CzF
fUjxb8Z6Lg6okqHiP9TmdNS9SDP8FlNU/K888dSRH+9RZcbU7/6I11cCI85aTmS6YDmWlbBqKLyp
V/rp2JhV7Pdmqj+Fg/IeuAUXlFRb9d+cm+hwf9DrT0+hZFZt4XWlFL1kWUu3y9wK+udR6nLc5nli
+skAs8dN1Yd+cKr3/0Pame7IbSzb+okIcB7+1tiDWt2SLJnSH0K2ZM5zcnz682WfC5wuFlFE624Y
NmBtOCqZmZExrFjrtrnrkPHS3ML9oEiDJmAwqM/9BPc7czbiB8TMfp5M+sYDcx25SDgsdRcSW7L6
ZXCauuaoZU2lPlf51J6cfgicE7UnK/unbaWUS6q3sCsAbYMXspxTN93HYzp675wNJcuhkADLkuQ+
QBJ0mWJ3ce45UxRYz442NfOOXr0ODjBUjy1qaxvXamUvZSSOaweah8uVH//Nm2pGbl0WUFg8t302
n4FUTLA+WhnavE1r35Pz5Nrp9nauWeQBdQAGcIBIAi4tRkFjopk8as9arTAC6qTR2RvNMduHeRce
5qHdilZWzo8sTUmuNSBAIAEuDTZhq7XAtfTnop/H+WjmVu++qJnpoc2j64G5kadKx3f5ABAGyjk3
yfci2fkuzSHvpnt942nPZYyDyRWIXs4oJzb6RhX8OhqRaEK6GwQiMsNZwFOUqJoBDaX68yDKbq+1
Jo2gzBpOOTLRe7Iq9R76o+SA1ip15HdvITeEhEpKHsH1vdjCPjSMsaY0+5xmdfoQwaZ0bwQgTzqG
Mw+QGW3CRuValt+UCQwmawliOKyLLYxriosoFuroLRfmfoyS8Vx6bfehyMLogxYk3t5DsfgTOif6
E5T83j5uuukIAdimVMOKw5VMPlRpALcw6CJdyJv7QpJdFwZSds88ydmXudHSXwXR/52J2x12hZab
80FTdFfZuKdrh5jqNFyPsu52VWfshmqKJZncM11f4+wNbh/vFOmBbCNwNp6xVVsWoxmQOVOnXebM
FKDMlBlN9dkq6/5HnSjNFzQOAUT3mhVuPGCrtiSOglwXbNqy4F3C0hDpI+uqjHz81Qch8rnktL35
s+xcxOdvH9y13ZNUocjlqXKIbnGOtMT05oZK6jMEOd4drPiwxiVFe/Jadf5Os5+ZyGaOv942urZE
ECLggV6P8LJwVVZm13XNrD3HMMZ/QpBCfcj1GuFDGi90UP/AmOxiwF1AwXR5PkXrVlNAo+O5TOek
elThnTwargKrcKxk1sbnXHHlVGbAx6EtBM7qKvEc3A7SowRXbluJd0ghf1JJtD39R10PyqGDffyd
8lTybbSIN3EBhB9s4cL1zFEemaWSGc+O4tYHBhWMgsllNzlI5omd1hjOiSOtbeDWV7YQGBmVKx5I
WgvLhtjkNN3QzSb+J6707zzbmfaTWkp7xyNnmu+FTwEsQlKQFhBAWaAO8se8cTEu2YE3Tzb11bjJ
7oei/121THiIjAo55zM1ttSEVm4FBiXtP1eCAHZxKxy3qMaYmtazbVRq928v6efuqEFa3ZkzHVD+
1pEqPQgY7ecNYvU108QeDnq+APz5spdrjTMrgW4jMZ4VR6leQG/l6dkxptw9A1pLf5AhDUzY5sOf
xD02bDlQM1I0oeK++Mh2mIoiwoc/z4qdHprWybujFs/B0xy69bPaZWWzUdBbO0NS3E1y2Uo6k8VS
Q6ScVKM19GfKxspLjNyPc6jLPklPqT3n6caHXenJ2Y68khKtAVJj2QgbtYqxMSaVXyDnCh/cyMvt
g5MLygaFMj8QoMWnXkthLRO5eFAMJ4w/RpUSPlBP0T7f9knXYDnUsQi8yOPlHALDCJe77BpZmDIZ
nb3Eoc1el70wzF1cjPHnspnHR14Vcd8mUwWlvj0woW6N0ORVY/ML3CQ1ayRnyj0D9ltc8NcRFDVm
ChuSrok7t2wtaQ1gOMcSzUvALEi6i4OKsAKw1gcQQNSD9UH5koKt2sUTmvEb796rb7wMaTh8ZLNy
5Idbt1TUAcWWRsh2CQ599Rt+aBD4kWV9gOPGOUdamn8umqI/Cj02d3YXNg+DlfQbjub68rk6Q+z0
nORU+RX9MKVxZIwLd3whoEm6/RiDgRspj3yClyLxdq7ODGRbq/qWRMz1s8F5pDgLnIkWF9MHl8eh
qETWJ141vEyB0f+eXU/cMxPUKl+B7/MEW2bohO9+qUCYUr0iKEfA4apiaU45Okkicp/zUDtHTarr
u1YkJSNsufs5n+vg5+0jf33ZZRqJWhlsebwBr7fzjQ+P5ngQEDs7qBmI8nff9xb1UTv4e0BX/Mtt
U9e3C1lhAD7ET1IelqN8+TnNPOSxLdLmI+Ja831njsV9V5dOevSGPHgws2B47qNOPUYiNZp9Dd/l
V8sQUQlNuhb7kTGV/8apVoqNE36VBzFxAfbUoGsLxgXg2uXP0pugFkBemo95p9e/GSMemXWil1He
3V7/1WmS+lDkkTCpSBb95TCz8OLC1IJu+shUhzuczSLixpiCFN1qw+J3ONv26f/P4uKDB4ktzAnW
2I8dkxrtXnHN7C4IRfshBg9zjmP9fNve8jBJnQo6QAAMAJVzihdvVW23CkNNcf5UFWZ6z7NsPJVG
8KxF6btHA19NwTgMSQt/o4x5uWlZnU9FWOX5U+wE9LhMNI6B+GWlD4gW2XJX2D81COSmfapB2nJ7
mUt3JG3TOmHQngI3WE/t0nbXWqM+dG72NI70pOKsthkDzN1daHdaBSuWa/wuIJ/+ftuqfHve+GE5
3fo6ooBPp6UNZPDSqtNqQtVHNfi7QzEi/8csqt4H7Rbc1VOtek8JsnH5Z1QHLftFg6/K29dzuMVp
sFj562+QZX3CPclfclXtppfVB/Os/A2XdhAd6sJTyURqAOK/BqqZFZAruw6A7oRNdby9/OU79L+2
GbHl/tDlpoV1uX6NNrPew3rvJ2PfH90uTPaVGlinMgoU786xUue/muDtY2sWzVktRJQcZ7tRNn7G
6hd48ysW565v26HtWxQQJ6Nsh7vMqEbQrbExN5/sOB5/D7OZQM+RNOaWlqVc33L/aWRx1GXz7Goq
KgtydLVSQ/mbgS+Uw6vJND61FdkEzz6ygbe/9iLieP3YwOpIzZhTYCpKfoY3z4IVW2rdhEPkAyRu
1M+qXujKbtSQmz0QgYSPZivc9Dcx63AuqqLdciQLV/m/5ok5JHUs/J/L+Ttntiri2jr0gwYxRK/K
k+e5KOrvqQdGnyirsDdi3rXLxVgGrwDNQpOLdrleQ5m8cCidEL2MwR0OM8X9I4i2xDgIXBr9WFNx
xkOfuFOyFyUDV3uqyUq9EQuvbTG6QvTsJIKIp+jyV8x11WnlXIW+gwL33WB4wcGYWutQ24C2b2/w
uikJWCLHJq2Rf/5mgxUrw/5shb42Dum3RpdMObrH9I8memcrb1szxttHbM1wHQXHhcM0NKbjbYHA
Ljqe4xOFRjM7VVldoe6uxZb+vhz49fAg3A6kmrec9GXxFXnLh7l16+DvqG40UC6pEU2nQWnD+cgo
7uC875F9NQdKnXz7dYBsSY6mt2IMS8myZNXwWw6Onh7SqnJfpmgId2EwvZ/4l9I/QZQU/oCxcDnt
R3EtzHq1Uv42idN2ledAnpf1YfGXZ0bZlpDMyr1wybg9STfA8paNIrOBvFNBKPFvkCPRnnXODxpg
s/turu7aqff+KozYORmpMqQ7t0RqfONerpwcQkUckcx/+MdiLys6YACo2tAX2pTctd0kHrsIKAZz
SDzzt6/EMhOVO4kxauG0F4DxLZWmLGoy5JidwgtbNsVHJ1ScX1FVNPGB/399zIekifdzqlLR7OZZ
Lfe1K0F2Bdic/lC31bvl6uQPAiXKcJpsmwEXubykQTjmY5ZpHK1KG85MVlBDyiPIWqtRdA8a32AL
HrK23+w15U0GAJyr752nsdK0kZX7pt7/Fzr5nB8osnrGvsX33TmzEj8HjOwcg8Bw7xpjy/zadkva
PVk7oyTwmkG88UqhnptaFgdIMlmJ8SNzB8i0o9n8WeD4f93e7VVTVFeZzFcl/6X88zembCfsWsNr
Er+LIyXYq3D4FDtoWodqN6pZvZHWrbynhPz0oDUeb/pYi0zS1MdkFIwo+NncGc3nsrJy9cVO7Gr4
Sh3X8faz1/f5v4GmtefGogTz6fZqVx5Ul3ecB1WWWulMX662AvgchJmb+FVoToAiIDr+j1zT/Msx
Wqs/5fYYbQGcVz+wBLLJXghF7EW8CgMeG5wqiW8W9jTu7dFyMiI2unfPQTJqP24vcM2aLJLZlHkl
IH1hLRBjY4xxnaIcNgY5pfk6nJ3nPHdz/Z94GMz3vzHQ/pA6q+C3JB3L5ffMuhz8kOokfmkiV7Yb
8JLFQbTlfFc7ZbSFMllf3P9ZWwSdgc4ctRbGiW8IaDk+TfXcBI9Apq1froi2uA/WjL1qZsmRTEp9
i6VZAODNXkFbuKjSQHwekyxx93OHOO0nnYFua8Prrt0MCSNmFBifc4UJo9BXKlMzxb6uGH2+syoo
c/QC9NIuNyjCncPB9UoDCGnf/oIceBB/cDNoDXJkJAYPJY3Lnazo2pdh5aR+2zbOz9aZnLOWDOmx
VFrjUww4deuZWf2+0FxKRj8kA5ZsFsK0u1gHNO0PWqPOBy+FO2CnQ5407HO13myBrpqjtg8HCXh4
ntDL9fVV1IsKXmrfjgwmXdtGm9N9qzr5XrhDsyE7JD/WIkeh8yAzfyZsKSotAr0pEG0hsiTzvW5w
60d1imfjcWC0YyN6XXFnHpNidDYZR2LzFu7UcLywb2oj94N8tLOTFptWMu7ioZlOVq3M80PpZOYW
48mqUYhhoX3UIVlYBl6DETl1L4UouzEooD8bwezslG4c2oMoU8M+aZDjbklNrmwfSq50OKFBoyi/
TExCiAwtvVZTX7GaCNYYjQKo2ZBzB1XMgGzB7M1tR7q6St4qhtVA9oNruzwvk96M4dyWqW/V0/Dd
K8a7KdSNal/VWi4ocQ9iK9mTb8/y0NAuY1STHQWos3ibNMDoyQRBjT/nZfHZnPG2lHhnu9tbNV72
iY45qHZV7Zz8/a8y7MIwskLWztO47OnOTKS5iCtkPqXtvD5ZFUQyTtrmxlM2oyK/j0bdiLtdWAWq
u2+UvHe/3f7Ya7sLPkGmD57k6Jd//iYIgTSuh87Ezn09T8tfbu8pT3Zv2MGeAfXx/H5bUAORMMgI
BITkpS1PgbY3Dhq0NcPa+hBrRfGV1CgIdokqft42teYGJKUFrTq6HYSTl6YUUxCKQHzvF0GojYd8
Ek54ZKZrS1pg7fMB8AJJRXBs4HIu7ZSNrQ+mcAo/jFzrH3rXLqKSXQFtR4EW7u01rdqSKHFqIpIe
Z/FOQH5lI8zt5b7bWtkd7DvlC8rOjgNjhLE1XbdqC+8JRpuGy1W+HHZw7jE2mvl1ivrVfZoO7VkU
uIizxnD5X7cXtnb9dOI0YmGPY7ispMIFEHmlhTpp2ic2yh+qtXOZGnlOB0hHdt04/m5MY7y/bXR1
hcBSwFwS78OLdblzTCPMZZdx8Ju0NT9kIut+TVbTTwdLgEc+3Da25tKo1UJURZ7GWM5y6yRoS1M5
+UlWZM65KYx82sVaA4JDnfUQ+e+CmfnTbaNrKyRJp28F1awcC7lcoQfnshKbKLC6alPGu9ED3loa
k/tYhc4WvGHVlpznhlSCmoC5sEX5z9aDOch9zxpoQ9vMhh1La0BWSjOirYbg2td8ZQFkaSBdl5c7
Np3YtTMbPkcK4fkJ4qEsBwrcNEctbyL3gZz4nX04mZgzpg549P+ZXJwWF4B1hSRb4ect7CQf4szo
f6BY1dR7t1a7z0NN0+j27q0uUvJA4ZTp1iwBI0kt+nbIROnbKrpcTJ6PHwMl1pJdj577/aQlxZc/
MEiihBOTpEnmogllze1caV5e+pET5eeB7dzZdqzuu7xpH3me5g13trrAN/YWR2awwjwzw6L0h5pn
jxWyiZQezd/E3sXPTKvcjdqmvGTLV56yPdVGkDEgHBe+emo5LmHblL6j5k1+aOxRZy6udOuN0HDt
LhAhSNJxaHb45+W9q8bO60IKOOgNd/X3TDOUuzbMy09i8t6Hn3w9lRJ9SwCByA7v3aWlWcgpl6Iv
fXQBE/2YgdP4WWfRZgi4tlWSP1BS7SH3ddWFDoskQb+m9BOnCT/lZR18Sea2u2PK7nNRN8ZGULRl
brFRAyheIKNJ6TeuVODr88LblYWmlNT/9bA62E77Byknk1BADOTpZ+8WoQlxszd3uln4DUAE8+Ak
jnGyg7ypv1iNnm7xvK2dRGoSsKYxui7VVy73LVKKOg2joYSc3nJeEqWLIbSrK2vjiVtJbAnNCS5p
EOJJlnneMPZp0E5W4XdQ4AePrh6p3Tmr7Ppckbl8EBYqFvsmiEqVQaBqi8R5bRffWl+8earTynDF
JTSaDfVTWKZhe8pzrfR2KXQF6sGrUGC67cLWvqv8oBJsKpuDCxdWNDYERIlW+GOXJ8NZV7ShPhW9
uoUcXLdD5sfsHmyly0ZgLXIK+qQKPuSwSvWvF2tD9eJR/nknNcvrBZfMLDAfS2LUpa5t4oxTOccd
N6GOc+Uc5c2DOUKzlBXOx6gsg+IPHh0OvwxlSYNosV4ezKaaA4UssPTNMejrXTYE5WEKs/muqUVn
7yPL24J6rZ5RwA/MEYAZpF13abGojbSqW6X0FWVoHtxybvcFOK3/ZtqCZ25r+wm5sOx+1Hn5bh+W
tajTemN5ceUbUQzGkKWVP7eJe1TGYbrLlDbfpW0RnWcEK//2qkA5/IFRIKAS9k5te+lnINWpQiTF
Sx8ONHiIkBd0d9XAgHJCKHNQcePd3h3MrSdp9cA6CIujrALyxVokuFU6VHTKQxyOS+/krHSp4x4l
5m3j6Vv9pm/sLHbTm1UqEolN0DLURyZb43+RD9Qk6xRN+WMMR/lTGgrx4fZHXXtwoSXnfbIJP4Hw
XZ6hGLYyEHwyf5hzZTwncM2pp9oYK+MDbKnWtOFWV80Z0GTKyj0pyyJwIWtou7HxUh8OFF35BxWr
Ln1SO6uy+53sFiffby9vbfNg9FLpvzCRAUzqcnnCHHl7I1EwNNRQqNO0jICwbjx7SyF2zWPTH5AT
WRRdYQi8NGRrtVUiXp35TlrG/4hSD+e7khHC4lQxJMVYnmV0d7fXtmpSZn4mVAWUBxdrm/XJUCdP
5D6SXHn07Flg2//rS020D6FASGKfwaLWbMQXSxjYq1tlhWAxGJK9lhKlh147auwoCALOofWznUHt
noimcu23ZvblfMjNLNPPXQ/d6XM2ZJoDG2gjDAsOPHOIup1TMrt1buo2ij9MBHtfb3+VtRNGXgr4
WgoSUwS/3IhW2GFXQ/7rm1U4fymYaex3U5JN92HueV9u21q7svSFgBKxC9RLFqeZ7FcUsaFkfscs
ZnNQo6gavujCTIKdSiV+76XJD9edc3vD7tqpBovGFWKB1wALKBUEUQiXtm+6zPvGELNQ4r2GzuoW
6m/tjMkQCCphOWq6LHEVYyOUpJpyv4X5KjjocTD9h9CyCq1vUPywWm063/6ka0uTnC/UNCBIuip4
O1kJeniKOdRKLsZPkZib7NyUbjHsbxtaOyfy8hi2BMheYUZ4waw5LchKRZoZ0a7Xmri7c9Wpa09t
NA3uxou5+iGhjeSqglIBQ3l5LPOqRw7eBuFWiHE8x1B1Pbozsmy7WMSOs0+icQz+5FOiCy6b75Sy
lsJDTQqwTNWVwtcStM+OcxnQDTGBnP++/SVXl4aalwzoOJPL2lqaV3ADC5JfWxEx7Z8uQn01hhx1
2OtijOxDAp5uSzxPRhjLhFR+TEmyL6dCFlcvT40ynaBT80cH+RBLTYpuF9hze3Bmd2I6l/7fB+B2
wV2epNULddXqn9urXrv7pCEUY0lWyVQXG4qqEt6djoGvIiYf7wKhahWztyJkkqkCbqW2dg1xZuzY
324bXvvcIIxZOIBc3Nwi9kqmhGeS5N93S0U9EqzDS233wrMPNIPbry0ItnkjSFhdKwEXWpOSGWcZ
s6tVZfSOUHJfFM6QnFKPadUHRam65qeSzBGUh41AYWoHxVy6FeSu28YTSCwbHmHxneussgaJBfVn
g4pAaCW584giiUTnuFnxfXSj1tj1Bki6jW7YmoOgqUDPn0Hw65kR1Z5ae1JaKu4JlJOogKft+Oja
OL7PzM0k0VaJeg3AAqKLmSqAT1zb5UxV1UK37KYJdfdm0L5ZY3RvDjpVd7Ubww+R06Q/mqSPHhLV
ab7paYFai6XnX7Rusj7dPmHXn5z3k+oZH53OPw/Mpa/S4rF0ZkCDvhK0NfrgivPoijyJmAqC33JX
gSkBse+N7cttu9cnG7uvpM48N0wrLAKaHvRF3Dtu5BtOX531zAySIxfXEvss7ma51VW6EY+u4FKl
TWZYaAzKmZGFH1HnEaIpiBzJtEXq7Hpnzu50iqLDV08xmmZHa8l2HsbYa7PTFKS/SBNaL9zpyVht
TQ1euzR+CgkAyt40Da7mIR2HWXerc2I/qclsZgZXfldDPMcPeY1KzTEY7VGcFeTqyRCU3N1bIjWd
8+0tWDmE/AioD5jWoGR7TalOaaCwchr6TkIEC4l2Kf4tjM7aVWlrH50YWQHUNQGtcYgnP7YH/mUW
QjVOltJucvxcRwOSd1OysMBbCWhY3tE3HbZKnwWEomPkz6NrQ1BhVlp+opYHzeDtda8akvB32Tal
LLhwquWkglvSwsivI8ZsIRpO4+GUOVmzhavZMLR8Nhq9sa06qTFkePVdTJECHmUYJaqNjVy7S6B2
YLKTUHccyuWXcxtVTVN3jP02heNtR6VLVc8m3FzDqbYZvIelUK23VF9lsnj5KHNqmAllgIYZO5g1
L43WtGqVItRjP4QPJHpkhHj8x9Oy8ONYFmN2BlURjTtjmPtzMdV2urGHq2eXhRAQyKFGe0lCq8dW
pxl1jbpj35XfHCMaPvSRCK3TGFIf2mVtBGN2WCb2fEyo1po7bewHu2DywNV+F5Uq6sPtU3X9hPA9
iIgM2XnkL+lo3xxfYapJEHhV4ieDVXzL1Lmh14Im3dHOuUe3ba0dLEjYYTGlyIRLW1yVqK20VpuT
1BeMBI1PsLPoUIU3zehtFX/WLUmxCqlOeg20jOGAFFHLqkLTng4VyFnxH8IQ1VZXZe3zEStTvwNa
wN8XtYkk09vaUVLAPXr2UR2j8rvSi3+neXLCjaOztiRJW0wMy0WgEnK5UVkAEV2OzrPPzxiyIyyt
HTzj9AXaDeTZmo+H5A9RFh4cYCGL5ya3wcEXcLL7cRQ502evHLL4J3xScbJDlLGKP6Zu1AfMBKp1
d+4VET6LwQ62SHXWHvi3v2LxwKtGjzRDXie+EK1617sZBIE5gfNBDI35YGWW/giyous3Uq41s9I5
SMEhcIVLwEZCE9fqqijxnWgo0kMYhuY9dDnqX+CsUKObO+gkPjC8Om/Ruq8dJCjVwRxJvpyrnkHc
DajE13rix+DjHwFTEr/oDsJRkm/e3oKUr1qjjv5aggCOu4hYvWhiTH0YEx/esOxYT6P3xYuriRLe
GH+5fenXjhPeHcyWxOfTX7o8t2Vf1KZVpQlzUxHEjggFVGLHEGiS7MM2tPR96xiAcKs0zeJdyBjq
XtUi0/18+1esLRiSEJmQkJKA27/8FY3WdXPPQJzvBpAg7dUx1qpPZR4Pzs7oS0Rvb5tbe9qgbKZ3
/TpKvnxldEbExJDxhFYUen73lvpt6FBBSCBN/AqmO9kwt766/zMnfccbJx7W5qTNeY68rW2kzREt
Ocf7VM0z8AqS23jrFVu7JK8lJYkalzHPpbm8Fa7eaGXo24jbZB9yXQ1aqB/RuYnPTeIpP5ygHqxj
pDR2dbr9YVdXSokCQAfvx1XpjGdwGhmLAq5v2cNnRJCkoopSZQe3gPPxtq3VTWQqmfk/OZ1wVZid
BrC3DbaiWhv2iJ1Zj3XVqTtg+tEhckbn3Q1sOW6hgt1mNhd2k4WHV8x4gu1NCf3ZNIvxEOV26B2U
uQs3HPzaNyR4p5xOYYL3ZOHgnUGAt1e6xG9FHT8nTZPLoouS5vVe6Hqnbyxr7TNSegFZCAIXwNbi
6nl5nwddTbg+0n9CpGk2rZ/KVBpH1x2Sb/NobL4dqwt8BTS6PMlE5pfn00gphtqARPwiD/tT1kde
tVfSUkAPCjnP4fYpWTVGY1l21Xgwl4NsyAiEJcSLkR/pRpMf4T0sp50OxYiAuA7yqNvWVj8mECqE
26Su0RKtabfo1jexE/kDLYonJBWqJw3E5gEUTmLtYzUmVny/RcqPIJskBz1Z7+XH1JjOmZKO/AZK
3gLOHfGf1QTpp6LuhqM29NHG51xb4Btzy5epsW2lK6F29ktEqw7FPJLGQVFxJD+O/5upJvz+k+XJ
WTgLiPZVg7IbmbNHqIjtg07xF0C4J2uykb8rOnvaBZXV/4Grpj1I1ZhgUYpRXn7O2g7iWqOx4Pd2
oU37Sqmnv9pUBN6ZSN+4v724tWSHK2DJoXiIPZaVAx1mqGGgYuFnWq0edWp+dxUw+0c7Uj1l5xpt
CbG26u1mJHp+3ja9to8UPxkkZuSduHVxbBCny1TUv1J/Esb3TBnVZGeHbfpoaiOapqGa/X3b3tqb
RK2TD4uHoda6sJemeWsVysh4hmPXvymtiuKQl2lx7O3SuCOc9e68oNHn422za7efkhf/k1S7VzPT
kKUw2eZ0ACm7Ub8fBwpR+8ZmiKlIKiXfuBurxkgzpEYzM/BL+jbhlHEbqlEGSq1vfSaguSGW03fH
xjG78fQHKwOLSiYAaAYI8eVBzdS4EImVIVkTMioB8Wn+yVUyGkatFf1JQPGKvwMyA7p/OeGYj2E+
9xCI+aPS1fOdg4rPT7uKihc4hqydmFAx2Ol9qG9NPK8eUgh3AF9I3q1lR3QcHSchJSYhTermu1m6
7kcC2fk8x3Cm3uUU1p2N87KwKMGT3HnqeNwKkqsl1ColGPYqJaJCJWb1US/dvzWzjRCzmD8MeZVu
xN6LS/G/1hxiCsnQBih78fSmiQLyxBL5k60O6M6GMDLruwkFnuBYaWGzbxnWephr2+g2Tuq1Yabr
ODQUZ7lqjDFdHp46CrI4Ncf8KQmi6SFMyq8dG9syZBNod3E6EnZU2fi+ZjOrpTJJHx3YCBsKH9Ol
0ZyZ1cAqwuIpdN0JsGFmeO0pi82Rd8QKDNT/hrbceB3XFgpAD2oq6DaA/i4W2tdhoCdclSe8vXYy
sta7Uw1kt0Kk117ayc72kM9vGV34gdeFwhXDNDlJFeHiwmgY9RNjQ1XxVE9Ge+zjWTOPYdjNTwl4
k605bpOv9qZgRp2Xhoph0kPmaiJ2sPADbR0HgFks7xhqIGokcXrAOHCujlsZ//JqYMgDqU1rgVoU
d3GxqtrQgqzPW+8YBTC2BJNpfkaLvN9Jka9n4Ypy4yVetUd8KImcLfLShb0h0TVlqBzvmJSVc2oL
TmZBJngENjTuGSHfMLfctNflyThD1haoSS1Op4YHdSNF946ZW9U/YkXUx0rY8ZlC9daU/8qWgY9j
XaihECYuC7haazGO2ZjIJeSldShDXewLXbxztoWDQWuWtqYsY4J0XPZUrXpIAqMYveOIgPkuNEv7
aEZIKuhakZ9sBTavkjn5MyQ8+oYTvV4fluXLBFkFr/2SdBO1wlwP7N479onhnWxt6NDwC7fmlLas
LA6+HnqgNDrhHfFj2iMdPvsU2SgN3H5mr0+hXIs8f+SYgBjksXmTuqeDZlSF0XhHmGCl2OJgUiOB
TsC1RHeMRevtbttbW5VENVEHkQ28JbUMM3V1YyKZd2xnJznFM/kz5UT9dNvK2qokotiiYYX4wNKK
GqhVI/LQPTaza9+ljPJFu0YvHDr8xkQsD/rlvetCAggQP+g3TardLXEuqjMH3Si09DT3bvkk7Kl+
Yuo6Odxe19UlJjZBDAP+G1wVR36xW2Gq2cJIEcOqZ73eqzZv6NgUyRHE0RYTzpUimlT8wt3ymsFQ
AjPa4vwpdqUorY6mUBvWydeMvuzZ8jpl3uea7vww80684P/jo9G6UbQTpRU8C7u1f4d526FGBPWq
uXFWl4+d/EXMY4Ad4xtD6r5YfTVnyA0EQ3ryoja/z422eBiJ0g40XOCUt2ftYYLje6N8sPbJ3xqV
R+3tBYnDsqlgpDnBZtuchNYEh0BhoKBP0Ox+/+7SKyCHh7REspdfmrIavq4SYcqMyhjWG4RP0eUW
U0H9OSm2+IbWFmbx4EkNGNqpS67JLkg7xegypD/amIFuchPXpvbptvYJmH69RYN4dSXZPJkISqp6
OjBLfvQeyZFJ5EV6Yhw6/qjCFMZsEqwvCXwPpzxx3gle0uRhAUbEyqBd5ImVjujNvoGCCHpT5xWY
zFqHnnQYjzB5FIc6JCq7vW+LNFeaYnSBURpCMAmXWtwUPTL1sPD64GgWTuh+7ZnWze+sNCqbezOj
kbzPkB7RO8TSLYR/+npAi+z2L1jZS1IyCVDl/NDKXATaqiaM0Ek65agHg/UraOxEO4y5Ub0EVlyW
G05oZScp3bFMFTgskLdFCUENZ+aRhEokkZYjkJoiRnJHOBJvn3TD4EFW1szVBqjy+htzMcg8CWCA
NjPmdrmdRZbCSuRKhMGQO3s9n8WhGvTuNDOM88KZ7Q4ibCLIS6pwY7lLy5Ka5fWWyD4lM/yLOE0E
NkpRIGsec8Qd5rNUlfgRe0b7kSkx5vnQvWy9va3nzWOSRpAmvm9nZcOdnE9mh8xKgr64XHeTOKET
IBX6qOau2+wRoaz/RdXEOPY0cjf8q/xvvQ21X20BO0alnXYJWemlrRgEB2WMqH8M216Pjk0PWQlU
wlN9nxmxLg5enSbJZ9cOh3uRFKHzgZDBC8+3F7x08vwI8FOg5HCApKrLONWIlCxNvWR4ZK6ivAs8
PfzkJZP7Oala7xNQFHGyct37fNvo8khjiTl78jd5uOSczuXKBb9mdirAS1ENQvQ30+GUj04ew1Xi
qCTaLH4WuJHofQV+anCXVuWveuOi3DQydJiah8ehSeb0mzY7mXUYgFdaf5s208R70urhr9srXXoK
aRPQCkwJsi9NonppU1VKq9fbbHoslHZ2j7Ab9f0BbbRU27lxO2wJKKx8WMAyRHuvQmNk+5fm+ooq
ajF40yMabPa5t0T4NTV5t/tJj6p9NyXxVoh0fX4AXdO8gDjRJhpbOmNFU73ajeL5UZvxFDtLE+DD
6lZo92qoKvZdz3PwUUBGsNHVWEIr5G4SkIHvJOkBmbVEF6CZ0FhBPA2PItSUr24TdN0uzmNHOzRz
8aK7tcNAG1DEl6AN7OTUmJH2NVDgjLkHqii2JCmvvRaRG55Dg1qdwutyaMHrTVEWfTQ+1kkXfmcc
OXxIS/V3N5TKFy6V8wzrcfKZ52qrpnXtRGTIKHucMMdIiZjLHZ+TLm9rpR4eg7EYT3pshIcQ5PQ3
MGrahyKKkk8D3fQnM5jbZ0WzYRS7fcBXFw6gF3I9XBlsFpf2gx6YsuWwDdS1+i9wzHsN1Lk97Bkw
atjzPgrj7Ftt1Nlv0Ivlt9vGVw4fjUGaFEToIOuXBFsRdJldMLL4LJqVIwI06VPjjTpT5lMvDoMl
WoQA1WYjtV+1ShIn6YEkxn7xRoywIkEw4QyPURnFx8l0pkcHQYKDrqZVQ5ldFGd85pYG2BIXKA88
fN2S29qUT9RVyVtTI0ugpAgQAs7+SQ7dgduKy71mR95LHozxsS/H8GSl1rMiIz8NKbrzH3xw0Ao8
WeSxJEaXu03zDa8J9/2jEgX9Tw9OrShSI2r9NBU/B1FcfxZK5J1uG5Wh4+U7ycKBccs8RCrvLIxC
+vI/nF3Jkpw4u30iIhCj2AI5VdZkl7s8bAi3/VuISRIgkPT09+BVV1aGM3zXrrBIkPRNZ5gdmalB
wB+TgwfpD5lDjrP6+edlrn1WpJUY/EL4AK/34rOCCb8JT3dQ5Z7MiNsrtZCg8z1fFibgKSvCqSVP
Fh7D8kYecCVGbO1Eut1nUAy+PMKR7UzV8h67OJVyX/Vz9byq8dMw9cONnXvtsGKdBOo9aNcCx/j2
86FE9HUwLeYs4aDyaVLW/hOIlh491gXrPk2tfmLBmKH2Akn5xoV95Vci1oMkByU8XJWXX7Fy8LhE
z9aeA0iy5zhA6zlYGjHehY6QW/7iV25FdGdxIYBLgZ5VehHqw7qjjvHJnsm4BKhBZFjW0RycUGID
xMT7n4FPw1+JaT5FYSN//PVG+t0Eh7A4hO+gefr2LSco4t1CUneOlspWe+SUYLDlXKqKFcbqrL4f
Fq79MgWU9paCyZUvDC1fQG8wG9vssS4yKx02oD+2BuEYLjVeDiu52t1HznLgpSl6C2MD42l/9nyV
N3wZbjFcf7smXZxVXIugfqKqhsvp5YvXUVut3ejhK2d0wUpDFnslC8FNfhgC7oZi9Wwn6kJhDjMU
kFRj/mlwpJElGhBJAKHbpla7aFOf/+YPHVfnlnei1MGa+suN0HXlXqEBDh1ms2CBv8sg3Ka2yMPA
nP1xtV9oVEVF6qvmLyfq272NCTCYSiHOHfLAi+2wxN0ck7q3Z7QWmnRHnN/vohCqAmCH9M1wMLH2
b1RvV7Y/KCibfTzGhyjMt13yn0wXosayaQLrzhnaQjBmHJfl0TWp/zhA1/ppngkb4IaQhurU1sn6
nY8+fET+fAiuHHfMSCFVAhgIOhCXc4QILH9vjhsfj7CAv+S3mn+qYAqooBW4dN1fdo22d4ybE3kv
UF9wy7sIEQ1Ih8AX9/65S4R9kKGGb7TdpDBPA+v7W3CvK5EC9dqmi/J7tUvrMJgy8K6ClNuZhmw9
NDQyHzlUjF/9UPtHQ82S66y1N6qXa98UUoRIsYFTxDD44kpDxDSC9LV/buCZUUxjFt1N0tY5kUG/
A9gOEoWAOn/wKJdPVajYjSB87TdD1GfzvvrdvL5Yvl7TGtBhQs5oQqY/eu3Se0yG6rtOEiIKZNi1
KBO7eW38eR9t/+/lhYJUA4cHzYj3jV7qBTVrx4WcExmuFYdyhOv044hIDf2BinpzVAQy5dWvPy97
7R6FihaiBy4GRMqLQ2tCf+CBh4NZe21YQvUmfKHWHwvigT0GQfNmNxpMF8POdDdIPtfyPIzecGgx
YETD/nKKG/uYdjTr5M4L2le80NvRmdAXGEn6qcta3eTNAjL61xmqTvU9pvWAULZg1EPfsCJ/bUC2
nWEMAjHygUcVNI8uuk/REOEALdKd62GEn2YLFzJQnerc+nIt7TrO+eov4wGKmNlJNxBiqUTk51NY
30IKXSv4AATchBW3fjQgc28vNWjvs4bGeJLBW9R3qxP53bTGK6aJ8SO3JixTLxHAuegRXXTHrbjL
ZrRRyMpwIv+8Pa6cBuAEUWgDxgCJx0uUa40I2NA1wDeCFtkxRmduh9vGrSU0J+Vj0Ppg5Q9DrW4c
wiu7EqAX3HK/UYPvQeF1IgZM1+3ZZt7kg8Qs7FK06OywnUjoEENFfIKhIa2MLJuIoGt443dfudXR
g8SMB8NoyApdVvuhh86dhgjjubZ+tJeVU/lIwVilfUr+PlfdnEsw7oYgGwwhL05gJMy4YPSHGAZz
37OdGlDdcCJlvuLCewgmWJnmk23aHpISYagOf/7AV08hMAU4hkjiMNa6CKHeIKLJ8wm+MFl4sUQ2
fiSkbUVOYS1/ZzyhSlAf5FPcRyixDXrreawEuGh/fo5rL3xzVkW9BxQZMF1vN33nC0Xiadv0EYHL
3mB5yaQNYFDPvRs/+Uo6hFYOmimb8DiyouDtUiGcaDR4WP4ZxVbwQSXdtAs4IR/+/IOuhLE3q1zc
J0yNgGXMWGVOOvJ5Nl31ZUgDuicjhRok0fQlHaruBFTXWIYw5fj85+UvDy54x9ii+A9/y0bhon77
I5EJ8thQZ8/tWGUPNO3Ul1aZ5rNve94gkgTZkEPHObqRn1z+ahhcwfAHkxGUFbDbuBz+9Jj5jAH0
Ps8Abjog4YHUyfKQK3to+1nq0iZcotEq1Yua6TKWXYvu1w06zuVW2p5hSz9B8UA1/e7Oysg6ZbYl
6dnSZgGxAjPTqCRjA5RH107pX4K8kHtimkkhUwTUADr5l7Vml0GiGqzB9MyQ8f/T940q+qnqz4nL
1g8Wzq6g7tFb8vKX2cLvRdHlxbvGZ04u72VGdSOjYaDnFvijIpPUAk82z+mLiNrxEUqg6bT72w0F
sjV0hoHhxudFsv92Qyk54dPVkp5tBZK3r2f9oTb+eI61N/Fy9CbxAv+Awd2IBO/3MZb9TQ9Fyw3u
oBfLtjoWcdTV9MyaID6RUMNWGzlo9kHXOij7waaFrVJz6zq6vCPwfjew1TYW3vwQLkE0IuwSqNVn
2EMy0ZC5SessK/skglnOn1/rlc2KhTAeABgfvgSXdWw06mpmEBg/9ykaMJBr13tVxcGpB9H5xpVw
dSmAI3ApwB7knczUJFTEs7Wh59jp+mEa4wCMOCWLNWDixma5thTiGQpjTA8piJ1vN8sEWlkKpmV2
ljpWD8Tv1j1gUPHndUlvWbxdOQn4Ldv8d8NHYMDzdikUhRnE9fvsrD22PI0uxfGD7Pd5rVj9PEmT
nf78wa7tDKiOAKuO7vKGAnm7niECqnLpSM4Nb2dQDVz7owrq5cYLvLbtAaPE0BcNqA2B+3YVMIUA
M0FWd6apgKW47acJSJN0jk8S9OHqEMbVcFhCTm/BM7Yv898yZNv4m/jfhjf53aZ7u3BaTcCj6jY8
y2AmLoeBor2L4HV2nGKPVAUAiMGhT3x7r2HV7RVV3N9EzV4mf78fAUZJYKpBO+gd5EUM2DsZS4Lz
qlUEblqUinLsRLcfe7NAZyrpJLKEhne5CzrMl/78fa+9+XQTW0SDFLDrSzryiutARRELz2k9wSfQ
yPG4DDgg3KvHF8s9mk9wAr5R/F3bVNvNuv1o8P8vzwuwNx7aWTU5hxCqLznGdv/yWaivf/5p73I9
vFl4fqG1HG+oWSR9bz+uPwhaA6gfnIcha+4GDGl2yTzBUc2bgx1m7CmgbZ58VAwu7N1snSgnnt2S
br7yguGGGOEVY49Bj2q7O/7TswliCKW5PiNnE0dLxHbwz56iApIpPSl6E5p23i2YX7GgAMcOZ6T4
80u4srtgEY6+MIbfcfKO5MXDRS/J5EdnvTL2wHtKPjExp/saAllzYZ3p/xemg1dSqm91pa9cVegp
bM193Irbh3j7yxFPxGRbFZ05B0XhCIE8HRcTWD1fwsnEst6pefUDduMquXIXQ4AG3xzYGCxLL9A/
FVOZv0IZ6WwgDLarYjd9BLOCgnodJsc/v9srlwfqGNQyG9V0a76//YEQcGBylTI4e2EziP08BmtS
LiOTUQyALQQxixoFRfy0Rt7AXxScoE/DKjP596cJiiX4uHjV+NCX7xnWFSOyoyyAN3LWZfnMo25H
Uxm5G1vpyveERAe+JGxPIW1/eZyoXQM6RTw8zzxjvwQaUmPuYjXt2ETXXNfLLQrzlaOz0QnQ8sQ4
Dj/gYgM5CkUmEQzheVl9971bW4wBJ/eBL5IegC5e712T9Tfacdd+JM6LjzC+LXyJd4qCRcMVuA7P
3QRDbbouEfBGwMSSWEc7FMa3QOBX18OAFzsIBTj6H2/3EHTckL0uEGflTcTLtIoM6F/jUED6szsg
gdGnP+/ZK/cBmhsgKGM5dJKz7Xn+cx21iASNdjI5d9USQEgHPePMfK1rS/UOrtPEsGM1ZRj2Qu6+
9sx+hVbnLZDnlYsZXX/gqzLweDfptO3D/+chIH8iZD13yZmqiEpZkJ7U8p+11ylSjJEr/z5ummUJ
dnPWDM0nAEegHVhMgbA67yrT3kp/378UlE0wHUNxg87vO0FNk8HXwwqVnAd02LsdE5O+a5t4KVgY
tR9a6D59oFObvdJw+H+Ef6wNeDcGSuiIvCevaAdSEjbXee3cYgrEEuhMMi3atPB8IZf7lc58KdB+
IyyfgHX/3583xPv7Epsd8juITJh7Qzfs7bdwwSwI96roDG9zEeVu6NfD0rukyZUfdjeuqvc35rbY
pm4JICzwFNvD/PfDNwEiYTTE53Tgdkebeti3qk6P4Tq9IAGpXjP4OT0NYT0cnF6a4cYNdnV5vGO0
O8H5AUH37fJccxnDzik6Yz17D0QaJml9XH1cawJ1CVvJx1oDDluuaSdNHk2ogG+kW1ffNmSRt7eA
m/oS3ZJBqyxNXYpwHPf9J+t3H6dgFSduzK2Dfm0l0FmR+QC6guz94qCPTjQqqWl09lR9hHdE9YPx
yN9Hi6n/sqMHfMiGmIDkJexO8GUvrjCEWzVAwSgGVCWb5DN0nqDdtQdqoDfPfa3hDlnCnzj7Ajyn
z84Oqr+vf7+FN1cgBD+YQL4zI+Nh23SxSuJz69bwPHaT+ejXSue1gpPUn5d6n7luAz8gujEz2Yzu
tn//zwZubRtqsWTx2WNQXSvALAd0myXh8PnP67wPC5DaREcHfXFE9Xcx3cEaQ0ZSpWfUy/WeUPMB
KtBLnbeVH+aicrcaWdd2C3pnkDnA9YcOz8XBZBKxUGmsV0WLNfk0haiG5nUYjskyyBsb5n1cx48D
DXlrAiAIXU5OPSVThTInPQvaJa+gx6/jOYOPS//TUhON34MVSun5WM0iuhH9rr1WXDCQfNwG6Wj1
v/18dNZr7LdVch59jMxzGnu0kCKOC6/vmjYnov33778jUiXcrxiV4oxskec/+2UMVUAFo8kZ0khy
PtIu7MY8mjv2tIx9tu5Al7rVK7v2dgGswfZB2g0408WnXNRCw8V6CTJ+qZ7VMizHOlXJUyx1d3Sc
+VPRUT7c6gtei6G4z5APh8gq3lnU4N5sIb6IHZSOkSxmoCJRsI5td99w2ZQknq3drVC/eTHa/0ur
CYRtdESAjYRPCFI3BNO3bzkQ8ATjNafnofJ0UbvO2/G+5vtV+XDsgxvijW105bSAPkGhg7Dp8L5L
/HXgi4n4WA9N3fgEgB69hw5U/20NKbnR3b2yY7F7Nk3C7c2+6+6mBkVspCw6c4kMd3DFgxBjBUqI
68gCdlF6i1h0dT10HpGeQd0MI6m3r7JZuipJKzQgh3lRYEJ72aNLevmv8+302LfLLVj4tVeJXjK0
0EIwckB1e7seTxf4cns2AcByGMrJzIjGDYCfJrTeLXj/u1Ej0rtNYHHL7UGng8r228WaoZdTl7Hs
DNn0eD/33PvU0wZ2r4Oy+yYexyLywha3bGqXkkBplOVpFZPPaMqGN2BT748LHmWb+G1aUBi/XFwM
CUeOjTlIhnAFQV2Qj+rPg43JsnN87k4JseFrFCkm9lBpGL7/+VK6VFbe0lyQuoDChyUFMKbhRRQL
RsoCGN1m584FPii2wzDla5pN3yefL11uon45RVmvd14lPJ3HIoV3YZzNUVfaaKGfB7gLPaUevXWO
cU1d7D9ouiEZRmmynS3MrC7rIaakbMXoQQWTBAAIibhtwwLtsXku6pb1YZ70ld+Vi7XphzFGoZ/P
ozWYHmoY8UHHah2HMvYy/Q+sjONwp2vgAIos1Kirwk7EY5kQCE9VUBCJdw5iWGFhTAQLYAhgmRK8
E+tetznPkcjO84o1rprQFtBBDcxcNE0GqZyij4KO6MJAtorpfHU9aVyxTAuvHhvnD+1nTLvG5Tvz
A8X3Q4Ic4Qj+SlNPuWySuHr1dDDOQV71YWogSNN5lsH3h47j+r9FbC/5mNhl9RIovfbr+imKRsYf
DPym9b6G4bT/Fa0FYZ8kFwM/hTLysi/xWqf0WPkWQ8R8QgggS56ppZoOAtxA2F0FjmX9nRy7BbLY
DUvYKfFlBMeahVbkOaYKiNdW6kUWNWcmcXkMXpaERqGPN+Ta1v1Pc992OieRa+TJjgG4W5mlIz9M
bFX9vaVyiZ5qBguBM1ycI34IoqmjEKYOoPeVg+rcH5XM/O40gHFq/gE0w/TFQLqx2gWZTSLIB462
PXKKVu8uhOWGzaEvEcd7b5wquoOZA+kLjH+YgicMC6YPqyaB+wnJoiB88NYYhtGgAXfw88pi24+P
ngG1Ll8o5pHPOklq9zP2xpbvKUxS6odZw6lhb1rPnz+kbOjcoU2gCF2Cyr+xqUgPEsEZ6LaFmRPg
ry4rxq4z9As8IIX5H8bahkDjPUFleNcl0Bz+AUuGQchynVfL490KvnVUCAU72iknoVNdl9N6YHWf
A50V6qAwmLFtmswCnK1/Ag0hPXhCV94sHrLOyqqEU9nM57wLBfMaaCNBS+veJQPGa54w83oMQBrC
n7mOC8kLTISSmj9Ubk7HB+6BggYL1cSGHSm5Gog7GsyzYPo8Ag/qPbJwG7gX4dwmrC7k2ifqsxWG
dHeNSaJqP4QdAH87p72GHWMD+Q21Qy49Qk8FbVY6rzmxaq1XcIQdkHVlP+KQ9vkwVTK5G7IUZGKH
IYk4QXJ/yp6J5GGTFETDsvdxqRibfrLKtbyAmkgzkV2d9HqaCphxA/QTZSppoe9cebiYsnXFKy4w
l6gh8UxEjXldqWNHhl3cOON2gwdEam60l6XfPegfbfhEIh7GxTYir0g7Z/lGN+pf28kzejdLCaWd
DHUuGtz9KNtX9GSoB8H2apZ7pzDcC4owqJPgMcWI05XVMkXBvY4TFZ8sTVFKlZ0AgOQQ2KpX36oe
Q4K7oU+oe1m7RZm68OykSd6srmU/JR81YD0+qXiGfLZRvvOLwPOT6QD6/QDUk5cK+OU45/wKdxXV
TB4bX6X6BGpY0z0Yfwrs8xTbaVqBdmVVdjYji13eiyaNfrYigFl57jfr0uQ8zLwNjrqkfvWzinrP
fg+lkOMrtEaNvBshpNh+ZJxBQQZUHAZ1L3SdIvTdITiWq8xF2XM1+tq/q8GodOfGS6YgONXCppXM
J4HhQRmwGZoe+z5OgJeAXHKffKtD5bEfXC9jDIQQRpe7OtCNPrRS+mof6CVgd/i4o/whITUxPsDd
17N+nkStj7MA1aV6/VezoXV7UMNo0+VEx8tyZCsEKRBm6Ex+oL/vM5ZDXtK3H71qxB+FlFftcQws
FPVadOvYk5yUXh5Jrbzl5MupN6/YIGlShKtRukjGaJKHJSFGHetg8eujneW23YfRLP9aAf0Qdx5n
htFTsnSkOc2zWOGca7lccElJDwOhgI2cfF8AYJhODVWD3pvZr8z3QSKgFBRgJKi5JoJuopshGzdp
7FXSaXp1mYggLFypCMwNn9WR/w20UBnfDbW1dt53BvJWX6A6BfmHlSIokD3CTq8PmUwyOcHeC5DO
XQ3CxZwW0jWNKJpqXeURMVCpTxDGENMXIOV8K3aJho7yN2OxfRAszDSkKHKAX5JPAeGw2GgpIGiP
aVKjtwn6PUTLMfc1Q1ZAvDQRp97X3Dth7TR5catd+T81w6k++ahQzVF6AQfEPI6F5XkXZfx+mZNq
RmU60e57nHjJetaYg2wSvXNr41dMANrui+3kmgTwr8WZOfYxoAoCQbOdyKFVsdVrbtHTTg4akJ/5
I3rMkSiRsQv0JkcZy0TmgKmhWskUgILPFn3tYTc0FMCDvI97QeF0KjjsmSSy6AfVwIl81y7UC+cc
iGXGyx6Ua68YPJpMOp8N0tBcQ1hEHGurRwQLBfhugW8bQIKj51FyZPAucfnmvZKds8EX9a6Fzln9
NU5EZu/CxIzRujNhn653AL7T7KueFo9/ZEsWaMitTnoMj+OYVlluphmMorxTiQxU6eOcwiwezhT/
aB+I4Xvtoso7LG7gvN4BMcxTCWXKhLvv7bTK7tc0Kh9PKNDpzp5hRKPcq2jqqG0KiYrZFTbq4TVX
mGjGN4VrWmae3JyFdg/nE0yX/g09t6ioQJw01UsF2YI9jFfUDHjZZOrDAF5i8Mi4rcUZszMQXEtw
PiooA5HtjXRAUP7ErTSY3Sz6roSuAUiZNnBQqh6c69Rzozx8KrvCK7EAvMaPc09m8a+ubvlLOo71
gsgNA6Y7rZcJ+Rkz+twaW/1QfMIU3oNPn9rZOvVkAffj+GvcUMofpRxoe+gmOg4HPbRIwH1oYIDn
DNWgPYidMBLUsgrQD4Xla4Zn1WR4XMcqTrEa4M4HK6aK5HKZl5+caqhJU8r4tzGs2OsYWh+wRpYu
ZM973b2EIaviJ9O5tdkBBKKhqtPOvsgOILtE7V7bVOl70/YjOxJPA7mpOMLoXd8N64sJw8o8K0W9
7Gs1tITn4AwnHyM0kL2PHtQr1x+qhx0HEWQJC6R91bN1MT6nCZeYnH2/1z9bEODaootk9DLNInyG
5bKL8mwIMnWGamFb2o0IdPKFD2UOmZq5KXsyJ8iEocWJ1A6WlKawzBJxwG3L4qMMJhPBhjacXiSm
ABxBAa/pf6OI1FikBHq2JU0qzUoRyfqlWrAhC5J6/QsXSv5sKZ2rQ5BpYb+5Pg27n9ZBV7SwaZtg
N9eS+KaE4Cg8guoVk8tvSDB19sFrlVhf5wCadkDuMtMfHWRzIM7Ze01/jzxJopM9tUhmRgRzhXy9
UukHhDfu360YTkZlRm2kcwgIU3/PsV1dn4esSX9VwG6hOMtQHh4YsCvyoBpky8VqRdUCE7BE+jkY
MUK810Su65fIw9gql0Kvww6GFyw7tgJDAyRRjrFDoxMWxqXqgwTbJw5NupujOoVVl4UlUEZwDd4v
i/b5gUTMSzjSuywRuV5i/2PXduZ/jT/0SxnjST61oZfNO4SwKMgTuiz2yVWWZKiiIqQJ8Hl3NuOl
g7iBLOJOqbZs7QJFfYyX+7psFIHTtUdZKo8C/PLsK8JnH+8aRCnvgGGacVXufH/0ylWAEIZZNe2H
QxvSqXqsxzZkn9t0TIfdKv0pPDRr5IvC1nE87qFaw9eHyY4aEyU5TOI7uia623lpixDHQlxnX1Xj
RHDaMIAcJIXVZEcWrqH4HEZLcoBf9AjoTx9a3ed9a9p6l60JX59RWaRriZyRNoBqKuJOgQRxFNUi
RJrb6uwL2jAc67BJ73CDAOqaxyMdk6Jpld4zQPmXMlmzXuKNBjNm34HpqxIOPmtagGpXq4MDUWvO
I8ra/rMY/XDZ934oXZlqo23ZUlHBXwdGN/7JwKsu2QXdCMXQRragI4ZtzOwnt46pDx+9TthiENAe
93GEkGKxI+oqa+ZPDl1UACmA0M5WQHsnMvc695qEdfwcVyYl6tlbQoTatYA/IwnQmE8wj+gW6t+l
c0eislJqogYlcc1SJLCgnd8rtxDoceEqgt5gZOT/+NyGCoTBwNqHpIcA/iNq5yH6t8YX7UsNdwHs
t4XMqOFYhKWmbADMlBidvNgK6NOy0RpFkIH81hcKkDzO3uiFX2wUcnMiquowrAnqNTwRpufxTgYh
g+sbte2Qc3/KXqCxGP8Do3H7LUYu6+dGLZCxHLSVFNwUYrsdTnE4Fm1iGf0Olzq/KTyNmQsYqZ2D
erlsw1PouuhDj3oLjZKJZOpkBw+mZIoMYZJDOMTSUo5imnNuPAicVjQzfekZa2ghpFiedEsAEyK1
AbKha6pgPrcisrgPQBHLG/Qnm9KScKxzsVkJHw1vWVjUQkZf0PHI+F5wOocF6+WgCgVpHblrnASG
K6R1GsEmt62HfKB9YmEg2CPMuR482Wka/CSPgpn+ypaJfR1qCJjnaVQnv/wxY/8mLnV9sTaQogqz
URL8U2UfYm9DJvhdvKTIObLG28ksYl0eSBZ/WTEQ/lWbpV+KGr4gtkiypf/WwjcepRPHNVACNC5Q
/chmqE6u8TXcZgUQxEHY8RiIT3RUyjniyPbhRh+RPITWwr+x8VaVtxgym1xB4eJTMqI4yXlgkmZn
2i71gJBLu7ZYwR4F53bVrSw9b5483KWp/jCs/ZgVFboY994Cub186TWZdiqyDFrsSDK9PJzsJi0e
2UoXIhh7nvdOD6TgKE7qYhVjluZQdKyfBuPbMU8gfegOC2qQp6StN8h5FZtlD3I9jLKRF8z38NcC
+9ZE2n0BERh131oph+6AMpDUZpAJ+aSDRohiTaP2B8ozAZawN9rxaLazd7/A04MURHEOA7YlA5M4
sxN5pqFrIY/gZ8uzF0WtLrm1sHQfAJe6X6FG8wDaRCeLDBckZBLZJH8FU5P4uwqGVBLSSp44zD3u
6BJoqWYqUrgNIFga6LnmHUNZnHsmw+TUZQNUXKdkDH55HMbOBZkgo1Jgl3VjsUBV9mOEJyM7YL1Y
vZt9a1xZcwtJvRZNizRvue4/ySEwa06NRHSoJyT0JUs4+dGHvllKLQhpygaNRzwLaxKEZgCpnnVo
4M81JF79XQTz0ILW2/pejoIWaPdYd2uJjHJme4fi5AFQK3RBIagbo6AzYDzsIF6VLNCFbUEZoemc
fF4FiuyZMsNQ9ybzK+bkQ5yHsQsD3M4uNNDK84GvXBtAAyszQaosm2Z84GaiSHCoq1ETkLDRFd7x
lsEF8CyoSzEnP1Nvo6j2geVF0KYKniAW58Ynr2090a2yjf+VvCHfTEvXMhstZHX8amge9YJmC26T
in5SzI58P4YJAm4NxI/KFXA36IEIF36BPCrpQKWIJcpy9A6OOGZDiItSkT6f1smEeROqKC2HwFmG
/3vtdxBnkmD5h1CqywFcqteSOCY6vB2EiXwyhFTgwfUROL2DTZCDpvC42AD1yZpXql3AQ2VkUXkq
m4BBQFD0fUkG6j8mfJp9BGcfcpSATGdBwZIm+xmFgoPLhovvCw/qmOdJlUJzMR0X8QH5zwyB7BB+
orlN4IKcB8gG1g8AL1YACFg8lsLJVeishB10S2frIemRUq1FyjsTPSUVEL14IyTYg92PDhfp/bgq
Yz7wf5ExBGDeKO39XMXUxjvTjcnLgKDcF0LXEvW1T+tffjOLeYf2k/3WB0KLsteo2vK5BjOtcHBb
mV4AXGb9U53OZnoUfqju0iXhL7wZqc5FTZoHjSA97B0FzPeumxUectApEZgu6Eru2NBXMPZc56Zo
jOxiJPchJo8R8vhji2ZiWkDiHTw8EMKTKsfecqLo0ZCo94CzdWIfoe9k9+gfomgRsHrN4RzqENfF
UtVFBIHquWAxOLw7JBdjc+7QZ+Y7HxOV7JO/uAp9zWTtUChC+NmuHqc7Bb1L1Pxy7ttdoP3mQ8K9
yD8FODFrAWLsoH90ng9ktOjGSN8ThRb/qdLgIBwr7mBLmiEXkCVMdscXGboGbReoNAFkMQQKXWFU
yXOh7JSiRpdB9GAxTSe5GaDxAKx1EgcHZia4T9hF1/iTOY3YCbmI8Qvae87kfgiFjAIDU8yayAC7
pqM0UIgrKI/B05nrCP/a6XWR8Ddabf/geW6YyyWKcIIDmGr5R78BCJCPMmkPEF9vGoxBgDkqQHn0
swIV+cJzDNjr6dArPaD8ysY1/pLGTbrs0wn9oKKbddPnaIfO8w/JTYyBgofas2gYTftyoDE0NHNH
B06xAXxBtnbw76RJu08ONU37gbpgfQV8jctCygRLDTOMNx7qBt31w8C09zKjwxvkauxHjgnUIlJR
LM4jIGOJKvkVBRIBboD6S58rnqEEHuCtjXMPaI+3W1EVmcIFU3CS2azUYQDs4pUBc9kXCwOdWwWx
cPsq1uPr2GbtnFvstKbsUO/10B7BQGeHSI+WYSimOt1FaZ8+9XCYwQGu19nft0mH2w7XvdylGffa
AqMF+zFQHv3iM482d5Q5TZ4DpXrkNwGStx3YydOYI6qo8GHr2ipYDlrnTikAWR85OBtTuU41IKNt
j0O5J26BwDmOtF6LrEbtewIJ5f8oOo/duJEtDD9RAcxhy9RB2bIkyxtC9sjFTBZZjE8/X28GF5hr
j9RNVp3zx/xZGVqqdB5c8wd3biiTvDW6X9M6uyo6brEtdyWdo07aOYrVJ1xt+0cDWlpGA53Ef2qf
jg4aczgEMFDPA3BEKfmXcigsO549R11oeDzmWDrt/I/vXnzPc9gNUc088I+8S5abrq+OJjJGZ4OL
ULK85UbBIWRh1cgq1fUSyrTq1j6IG39q/vb2MUzpQOIJ9++xL4+9du0/zm3xiaaD9eHEMtBKiOKm
v3YBu3ayB4WVJ+uwzJ9l23tfHnzgv9ws+y8ZChIB81yMZmQcjrWlXC5MVdXUAoZNLYEs9zUdTyml
hFOf1OAB/M5sddHg1vtTs0xjG+tqd1/4bv2dl9np3h3l9zWJJ8Ut2bZY3PeWZceMg+GYHcZXz59j
fra2z2TdLeCGU8D1lRPS0UW9cxRbOnNCP9zeyjcCsPIxDnCbtWkOlXFkHkDPq9r8W0qCu76N9BZt
SVm3hzrv1ja/omPpisQZ9fGsJm64NOj6+bgrAYX3lDWLr6skwCGM20VABVk08kk+9sWpYo8khDHW
ubLXeAAi6dKR9iAdhTNKssjdmoJVjUhkPuei88r40M7x2M43uVfL7LvxpVahAiqYSj/xRxUkVbMQ
uuMRwJiBJVgyc4xp+2typ3up3Ft5WYgJq5NugxyBmJvIxFnzAvSjcvoim52OT7Ajt7aPelUWr3Pv
ganz7Ha/enPbmJVWb63jlpDHIdJz3z0fqlQqIUW8eoNqN8oYlvv4zhcWo0Q2zejGQ10Gr1uvlH9S
h8p/h71orqsY9XwvPae4lG4xeYz35vpWuau24gplxQa1pLs9wVdE37cui+pSH8oPsyAnEjp2YY4E
m50urmAtq45cqNurctCIR9Z4jGu8GFNxhwqpHuPGs/IhqblormzDisQBf7R10k60zMTjjuAkVuNQ
3FC3sDfwEIBrAqEuPVRuLW+1JOqQbxNBTSp14Z2Yx5jEqqSWQr8yT/dLtNg0aEZrUVsYvrGc/7Pz
AItwbfXHA7/4UTy4rijWa7kvrPpW68qvgBwmEY0LIHR8KwJ+oCK74uympPtz2AMQ9KDcqFqrVDP/
OsZd5NHeBiqPZ7CJPZOY596NDY+nASv3mReeeHOkkX/RVDAFzD01WPV+hBh1gV/rCIdwb1xHW/YU
X5qFe2czky6x7ezd2zHK/N/GCbxHLNH1k4OP1I7A/fs52ghaNWNpmOKz2gSp6nXIChgjoz6qVNDH
Br9n95sVtXkXNHE7i5tAr7aAn+ohJONo8XgQk3XBRZg6+igZ9fbB9SJvHkjn6UPplwkW8nlKAjuA
TGQ15v3YqnGFGRFu10ZYntSSrKPLLmCMxW5f3VkJM17mCYRocJbu2ae3C8ftpmkTI0as/a/awg5N
Ut5uv/xlWGW2u6FYEvCiJb8IOXbWo0A82mTSA+zlui79e4KxVwsIpy1/mTMZhgy+Vt+CFrAn0uig
9iUzncbE2uUZ3JTDYvJu+GpXzJ37Vn7YA49f5heFVlF/dMV3oIKD+HJTl/y10i+cRECX8udbaw3O
JRtNkM1uAYK2maV9Cp2iKU6igVw4jUM3LI8aN6kfWd0KCAjvsbAnj0yyKc4hFcRMs1XJ/sYZnaH7
ytdzbupZMYdY5s9q84vjBHbNIDu1xVonPtk121OJIZg3p2mBbW8P+g+cTiNZ+c06mlwSdJg3vPAU
zYEEhse6RtLz1uFU6slK28JROuuHmRrzfQ6GOgJBCI2z5zTuB2cqDye1FDVPX7PKPbK92RVc8Awl
2NLH/W6oRw1CuQq9RwLEqow0LB84vay2ihRBHYTxaniliq2qYH4MWZabKO9CQvd6kOkPi7c1T7bR
ouui32bKw3j0+KeSZn1tqyl8PXrB64zkDfRx6Y6bgcvZqq8dCoeppkO2kBZyt8xzZY77wVTn5l92
GxJKa2/NfCSGL4qrT/rOhy4KVMxmMLInoC4Jm7TyVj0w1iO5QOdmEMBdL0spYpgF9x1zbrXExBfU
RzLPlvOrU3Ij3EbZwQMBjQzuhrmO9/AXvTxBGprtNfDdvH4Q7T7Jn7jMlDgjNuHKNw9ngfgfzP0z
LGcFJ9YSuXDnqrLSHzwRkxWNriY4o2JyAJvPrbWKu8BbIPzs1q7Sshh8jnu/XIJMrjkkl3DtH+GY
F1a6bZ3g/117pUE0tOwZ0A3cqA83gd3+uALAtO+8hkVbR3m4WvtD05lV+7py57/n0mr3V+ID+ciJ
xAra1Cbr4Y8z2lOb8WNRCkopQm4/TRpH32e9mVo95Mi659NqFVMaLEz3575ruRKHg6iUyBkd7/fW
25oY6ZaX7tyTuG6fjXXojFcH+cKR7HvrTOkUeCOHMrkxO8egPl6Msm13KgoXeKPoMMfCPXUAV2ak
Ogid+30AeYgcRlZN2dPGP2uQ74OlnNgn92LBqPu/Gh9BCo6lcNmeh03zhW4qsDR4aeX2r9VUiDY+
FltVd5SthXY20PEQPh+Lt4hMe/0ypKQotv1dEVCeF9kWFOrZPTpjgWq2Sx33nbP290XZ4Hq9fUjr
XRcervdzJap+ezR5wiSzDGSe+3q4E3UdKdLHUVWpU7IYM0zS7PRQb8P+t9tb7q2Fa+c8Blb+voI7
YT1aNrgwmPfAj9Q8jkuS13L8My/QfincWP37QCBUpDS4NWGyeHuH31gXzePient7kWKeY+CgJVZG
8cJCPXKm1U/cN++5F+Rx6I3jn2adxwsnmvuLsmCHjZLWz98HnjvxaK4Oy+6EA4A3JviiHHZ491f3
oyalg+ixZniTS1BGPCIqstuZgytx6r47laNs3k29OV5mDI0GKii2376zhSF3VZPP/zW2WT96Br3s
qDd6b44cpQ5xncMy6GN0OWCh1TgSXKMXN/w+Zg1VgZu8PEvlhnQobgBXeS79v8p2pJNx+4fOj97f
BysrmNa2pK1kTfSiUXuRu5SedaaN7DhBmtt34F3gek7f/rCQombgG0EXibJY/joW6eYT0gjOG6fS
6RgM1ZKtXa+3zC5D63iqWnKDCpeIkBTGv0sNtyCSDfuYmwRsJRA5fuV+VV0BDBDMt+NFyj3/A409
fAXV/oTQPOyS2qcoIprHsOPytLDXRZPoUJgJZfnpKDXg6ETT+Zwcq15ONCo7Y+xpo9WU0nJHRQUt
rUbCoxP2Eafr2DBIslro7VgMXluHZYHCifllydfpMpU4fFmawvo3A0L7iNLVYAXzRvc88kzabGOz
jTZzkHWQNU1Z/COtywPqZpv7tMlTMlnPgv1vL3ErxGs+lN9+wZfiukehX/Cb+hHyubqAfJu7x8rd
/Caju2u0f6k96L7XYasBmw0NMu3rYv8gOVeyHhw3AMg1DXFft+EY/tpRANmPld0tv4pjnDuQxnYT
57yZmwphzhiuHCuoV6LDFauftErw9gfagi8cUROf7Pzw80wZfjk+KNGsHnRf4X4XQW/8hyRWThFu
fMP4sTMVYd+xy7V63RsD62QbLME3BYy8OflW1WnXbVNxclcf5nVkCLtHUlVf0ViZ5J1I1BwO35WA
x9imVLt1P/zgEWQBHNqtNjNDG9Malx6lI+nK8KsSTEm9/tZDMS9ocSwuG8H5b55NfExAmgqQLbFh
S5b7fdyUyX9OhcjHuaDlqawCyuHZWnTBjN65U1aYrlxjBEJd2MUNEpA6yX2TToUm3Bjhx8Pjp/Jy
tr/GR3aWzeHusGuzcww3U/U0JUdRDyI2K3P48BpENNFaOjP5IuqogmiZZY64IbRBR22CLkKGG4fL
IBCFP0UjWn/EYKtXl1c5muEWbcPgfgu9dNPjLhaGO+cgJRIpCs1DNbGkfykj0308OeOm6TuTyGfW
ANFqsne6EVG+V8N8bY5jt7LbZgD4ZfAUeSuIe8St6+Sp3rm9onDzqbqTw6FSaAeUH6GuQiRHzlwy
OAqAlFurE4qXCnURi/SuoDIGKlfHq9cXh3f28fzpRLuj3C+NrJ0iLfll3GzZnGCB9HG7IvK6yn0o
tqp5GYpt/GChyVm4hdH9kLnpXrhrtJGEx6zYRI/uBtXPjbiM7SHbCKd1X6V5OXY/dmjcP9W2h4/O
YA8rc8xY/tOMlADOMLB9LGcIfYDuY7HO/m4zeyFve6qMffk2RFkv0YZ4zo5aFbZ3VV/piwJoJIEF
rus2mZrUQreN9c3S3iI8tK32Z++3dZWMyoR6qyfZmBEqLsOPzUBvn03Rbhfu++OOSlEDbtMpZJNw
Or3Iw+B/QZ2sWKqFGSRN0OzEMK8FH7yfG8jZPLNf3Qj6Yw9THTjj1aqa9d0hJd6N+zzvt7Rc9+a6
wcz1VxJHG4dEbjG7mBpV9WzJtV7uFgoa/5UdMsoIVz7ZtBYEmE2dsjm+71bvZRMuH9QEtPUEWcdE
fQu6KitWE6EmH8ikzptIHyHDuLWVw5sbVO035yECkFo2xbMRGEV6u+qPJJjtIP8OkARmQZBDtFam
26AWUfn4npOCARnLYByQtp+7TVK3HWcBNzkhhVaBgIiXpnG40LadO2JzxnWmtgF3LGIMuWYLmv37
8Ni4X0Crmykm7fgoUyQe0MaiX3Tzo67M7tNpQSji1TFb+1IbjW7u/V62sFrWPAx7UhZWAYmGvjKF
+9HNaeL3RHKqXbeNQJu6Dv6exzh1x6IcksZTDvyCXbE0bAcp2CfFGtE96nA21ksOWARJSl2rUnv1
Y4Iur1NdyKp5bfIaP1PFj8vs0PIrUk4EAULtqeGcdZnrmi+CtMsrXTS9jt2jdsAXBSqF+0myKiXc
f9I8HcTOsW27q0Cy0HYWeJ8nGuNcI7pn999JrIm1RVxOpKumm5PG1/q/ra5lzg8dUEEKzI9cd2b5
+eP5fWElUMRuEYeNsI24MXL/y3U3whg2iOtkkwqzfV+HReZTfX7fOOv4l09VfBvDPgypYgk1znbn
+1BnSChhp3LJEErZ0zijMKz66Q8SazZ2BOTWA03yx8+J16mPy1wsdzuz+JaaXWX8Idd8vd/J2ypO
qzCCHytmEyeymmYez958MM26ra6tmBelajDtklYY2+1CMJZGRQqSpfKeQaEnpokFIfffD3cHttHW
YodnZ8iH/HlqHFledgQdXuw7y9qSWuXbM4WFpWtlpRgMLoCZ/tJEHeTqwpo3oXHaPQ+ObzSb6fEg
LkjFtZlPPU8o6nw3yg1/hS4Yw3A5Ofm25efVGlE86YrKa3cIGEjqKqjsC0sQVraZt92NOStXgZEd
+C87msp+JDcUgYhpDaWZGNMBuAoYO/uRdDdjYBbvtuKjKMtA/D5YoOSpBxRrYp7QfjEpexu69cIF
6S4JGlXwvA3pkZ9Qc4si2yGbys9mH8wzXlfXW88reT9t7NXWwZWNSk7yTA9cJ73XGl8hotbvytVW
w4+QT+7JZAnxb3+Su7naeR1f4VKrOR5FHvAnleSkRmhj/CiltyJQxgJVRY6AW9n8qf1V5WjLHojN
lUVmr932Udd6LOO1rDw7c9jNoGloQZ5P8zxuHAGhX5uXSXBfn+qSxN17WvMGkbF/+XTZQmf5J2Ys
UMwKEM8442ERIlHrMt7ZeqbUocs5B4Kg5uMVQv23NJ43n4JS5w4TSFkfHDjCGe+9jS8vblW5vOgW
NSe4kDvaUTjeZPYCWrfL3Pyo5NPR2DpMvNl25szjjvD/Wf7gv2OJzbdsg8P0r1UYTH9s3mvwj9YC
kRs8yrEiA8CWnLxWolY5xq6NGZ7GB3MwqrvKnJysFsv6EA6FSbgAV8JjT5PBGxLJyUuPBksDosBg
sh8Q+EKTidG2XwbfOWQ8KrJLr9S+Oj/dUYVPraP2OoHrb2mJXNzuFROg3d5J5B8L2HJhwI8FuTjP
oQJW8bbeMlIfypGdxqne91nq462teq8+H/zGj1hCa4LcPAQxJ1Fbwz1+IKQuasEhcdOJVIprG6cu
l7onvQSV5yojZ9UOs+7hshj79oTdXDhEc6BMdFqYpDDXoGhEocaEosp/JESG+8nHc7QnVXiMf1HF
ogUuwLY11IZzZCte7NQsi/xKHK4e0sXeyrd98njWbmzmj32X7O2Qqjf5uCy0EeulLD83AewbedzD
CF3z3007+fcQ1dsLUpT9PzxRPj4DYG4QGkSupJcUddvfL6WD7qVbFyedS7d6nwcTGGblJkwMRLd7
NMDs/EAnM//dFpSTLAaV/2x7t2ruriCi7IbpD3ez3ILrVPThzx7K+JFmmOZ7Cme2qalw9LVStftc
Wsvy1I/m/MsY7JChI1zWJ8UPB9A/uM1HpRjqD+3OW6SH0fluD95UZFtkvdXSbe9adRjMXdjwEic0
tgfVGlCJ3CWt69NjOx6td/w1Z4D3YbmJ87Xb/tIB289eNcw1DZSXJT0jVoGzpTfgOC1nT2X11g2n
w/S772Fr7IvOXe8yzUb3NpmTeSedSUCjOqxEbjcUSdhD9bmT9YCAck7Zo9cXpKf/Fd0i+Tz4YbqK
ZCLRmEwWJDOhZGnz49wU4Rf+OyI+qhv/NKiT4Q/6CR2c93Z7oU+1BaUnNn7s9XDKc2dLfQq64F4O
AOCWszsRUb4QzK5qPhHyho9wv1kYNi9dE1jQm9y1cR86WbXs050k66Ez5t8oFL7beUWK0O13PRLF
iH9L0antbffTMPU/85HgzLgcUOKsb+UgWK9I+5xjHQxLn6CU896CWwdW6vqTHXfsmg9u4floxAc9
/ud5h+Vltdn4D8fUqMs6eZME+h0VSvigRzxSLo/41nm6wQxQewfdPGVHv/RzWlT1TpjNYPqxF9Tu
L20d4uXAAPo+BphCil6OT73o5H8renFGK1IcvrzWMT5mForfYhTOz0605hNsdv9sTE17VVKsU2IU
tZ1J7op7s1/aNASIvoPVZ0qed6v91yOzRGjTb0UUOIOXziiH4N+t8HHX7k1ptOgUnLX5bdZoo6Im
NKtrA198CtBIQ5iRtv7udXvwpbn1rxZ06b+wRXHkP5rwJAot/wxmzZyjMpQS2wOpld2bNDVTfKDU
HVAZtvVWHsOrlWvjy8V5kjIGQN4uCrwuPKxPMTpIRY/aSudpdN4C3pVzvS4ldMYCkFnWr5J7+9n0
bf4qMfrWnzK8mS42V6L3c/crZ24De2h1E1L3sDQzyDX/PZRHe8+ITGkwZ5f/bNZO88Hl7EPd5dbV
EIR+IoLY855OutI4bWvQ3BkdymyEQ6KDXjHb7Y/tiOJl8/DlNGUlHv2u3n4c1WhtkT0pK1sGq/wt
ltz+LNdRbRguxv3CsCYWrCNO/kp2QPu5EeeDaNh0yu+xyG3+fpmXQCNqsX4DCOgfGJIG1Cq7xzO3
9Q1/TwVB/owCnBIBZmwZXszWEWCRIQYmjhFCa/ZAYhtYVt432eOPGbq2TNde2Q+IKYc7jTzyzkLA
EWm/O542csOKGHmeKRJ37RBCBgVHXcMemQIV9s/hUO8w+iCIb7mcypca0htpqSE24GbZy9/znncz
fiskRPoQ/X/FPMlkQhoXRJ52Q5YGt6SVwqyKXaEYdNyHkDHycRAaW5KH/+svvAoKRNsJjre+C/H0
hzi8MI55NyfWVQph/WG8amnYQi2qL8fg5Ddi5bAKdWYoMZ0XWxuldWUbAyk6QiHm775VqxGBsRnv
dqEmD9k4jvbPfEEMf66VXNu/y+z480njP6x/183eGix8QT6m7C2HGwezqH+ihHQbxCl1Z7YpOhNq
n9XUDAfLVOeZJBEdw4gtZzu62u355dbaumL3qPcLu4ZGyHdr5cTzA9hAgpLCljXgtKWmNvgxqr3R
b8Ir0NvFMPjlkZW+yv1nTeO69SBbxNGp68rggifm+I947LKNi72di3PBLtA/dy1DQ4YuaNuMrBjN
Njgee+Epf8gm9oxKniYfrK6MArUMC2a8cNjLV6XQ5S7ce/oIPjuoBy91y7LXP2e7vck9GnvYd1wL
Lrrl6WSPqDpKXHQHTaL9DveQIpQNkDHoI1e4hgVSCuO+6VEx0jwHJcN22xuVNQ1ovCGXVLwhtdtk
Yq9eYT52ME3B2WonnfN5QuaovxxyFmDqeihz0Rcrp7Ljo52ORZyQopV6joIFLa/NAJ/P1GYZwRTs
E1Vk7MxG5gflKn/OwudiDmZiJx+RxYwzmMZkGzXloFgI3jyzmbvLgtPOhxRh7r46SAZCVtptXWNH
Wjn55w3CzLRE9VffF46v84Tfu5wMWDQr2H7xjRTI8L11+5ox3Bo/95GT8vfkG+3GfkBbN3uPnGRr
fBKQbZE8czC51i/erM3xcYDRtS5YqXvrRILGiFLeGSFneBLqAWPU1rTlozfA6SGKnAw7daBu/FPT
553+53ldPcHUoEB+xdWQdx+9PZvw0KtlgZDYm2JeXcrBLB+3FhcswDkdM1ZcYkTKT8fmbbBsLGlc
HbYhNINvi/o0kQFxR3cGyo38wO8R2GUmLLu0fxW69MUDjOfO1ztOYtofcyiu4CfOFgwGRlf05N0e
fVg9N0iHfXSQnZ2fcVP6eUS6/H5c2h2D3tMUllMO2+/b7BeH4D9aRHxagTyLYN63PS7BypwuA83t
yxfSetzqiTYPDuQjMJBUdN7gggHRYDaOT6JYgEIiKVQtw1jDW7juiV8w9M+m4dcolXEmz80FK/sM
e+yPUOmRt/ZSEuzEBu3+MppgNr+cyssxiawaz0qKs3jIoTwxQ92ig/IxnE+9ZAhKB35Cy0waPTn6
ZO90bNoXzvaAKXsuR7Cizhps+/dgCB4Rf6qFJeig9tm9I4F3Sy1kZ+XMr/hs3O0+X0BuI0460Sc5
X6c/o/67gSGxLboBPQaQfG6+V0Zvq2cXxVD1lJsBvLgCpBj/ofls5dUJ+GtwKxVItyMbDEVeB+2t
ywkN45p/kci9jv9G1bvTpbMAbFNUvkXOMyt3dZr9eW3vSVoQ4ckPAC7O0u8PKkS6PM8T00cQGoer
Yzu/cZ06VUqM/ro+V+iZRDaBCOJp7bBhR7sfAJHhRobBLjqWctBAqY5USGvweEgtUncSoy5WKzGr
hmc/C0C85Qczo1Yd/LfYbOPqhqqc14zrxYJAGEu/FHe7aNG46tIQI8R2Tco614fXoW9n6NnWht2u
m8c7x1nCAdJ10pWTKN8RuwYt0bv5KjboB1gmlvJX78AngvjWtJcHUe+df3IbOKG3dWtpbMPYwL+/
0cPoCrYR39fdikxoucmS9yqmJFCpT9zG1XqRvWm7nHK4WnuS6dwKc0M46Crd+VDm/Zy75Ni+9qqH
XrDs3qnu+nww0Anb0oABSANQYfWk/aqqfg9mJXlV2fWto0l6H6tsnjEAtZbO5srsh+HSYTNqx1PD
R7IP754Gr/808K5YOyAtr/1zH7hT471ZuY2/OSooZ/ASs5yDko1Kqia4doPs/i2cJGEsmqUKM1fq
BQMz2nzjOOWbXa/3RJRjhT3YqJZnHy8pzlZyaV78dTFZiOy63eK1IdaHN2OyrelPT/K6iVvRhWTw
srKnQ+RpDvuxbmMQUVHd+24tnE//6OkCpeRo7rJucCl0iAaO4sLAro4F76I8J8zvW98zwSQaKvWc
q8B73aQ25yUHLbrG8G6HAOgvSBdmCGxldf2Dsoa6vvrcs5A5K2RHHyEjWEMepmM1M68DmT039kbT
Iv4Ye5QftqhlfwajDIV1Xsx9sM23kU76/W/h233x0dUkednoUXHQ6gje8ZhQM9Fd1UXLVHuogyqN
RmijoaFI3QV8wWKNXCd9newQoCpdaXMa7jttYrghI6n2p3giI7V86QKI6i5qgq1HdAwl2ES7GMvw
ayQ0cJKA86IoC8IDyczOnLFyVislsN+zl6fAnbvjgsN66P7gj4Dw4LewxcswgHremwFi6iIZhGRf
a9dtzn9g3NYUDqygFnmEVxiBc2/RjX3H82XXUEaHdCVm0Vxsp5EJ9j/38JS+OjonjEIs3gxj4qtw
eD2MIhx/FQJZgcO5VofDFUJICyBJCLJ+xP3h5Ow5NZ9TkRTBCt3JwKO8eJNBXZ9Y1gdsEI3bNn8b
gsSKZ4/Qi/YfqklV/LPXW6cnZfbEk6NwR8y2M6eVhsK4pVw8nHgI7URYsnWBY8tFvuNxaKrLjEy1
f/LQIxQvjYnvKjsqx+8u615pBqGDBKjmYpe9y8rs4yrE4hkcrgGFjNTua+k0dxJRe5rBZ1mnoV2y
ZtCiwjuuw305Fa5hyj6pFriCMzZOSPn81tp2Z8y116WqHc3vvWua+gWZvjstaFR5964teq5rZQGU
MqpjB/7Vz2GQ/0WlPq8iamYU1YlCFeYHiZcP/vDH2Or82M+7lP787nbkWXRRYRHsFElSS8h4gdMB
yA8WWbtE+boB+9ZmbZ6fqFYuSzZAvarPdgRsxx1pmNsHkoulw2zB/WP+tJHYcDMJp+zHpHOQnz0O
1h7Aeu2mIU8G4WCoYZxhFWBJZp1nXP4crAvgOWxVoAQU46JhP7PGqm7CMShSG0Ld2KyLaW1jdcqZ
l+Zz7zPuV0yAVS0+D6AOlK1laYQfztwT4BADT+Z6i2bfqZr/GPElwl3iZ9laXPjY/H63ta9I6QBs
/QEFNNtxhXabgQsOtXuWCLD2d4kGjMwKwXWd9IHwnL/cL8o4rXjMiFrNSwDtpSAQoIxs5eYqK8PS
Uo/YLkWZBnofnP9y3/CXKXaM1lmzivSuipEE/fLGDyi98QvwitJgh+SrKjaFAyIU4bzDi7u7jYXO
W5aCPIE5gNEQxqIJlpu6ZaCEOu8m9zYzy+FN+MuG6N6dy6rN9Kj94p/OOc5QjMqtWX9ivw72E2c8
ueYsQJskcJz50Lx5yDA2IhZkL7HMwe7+7EeXr0YyNAuzxDwuvCBet+z+T3Lv1+oesQ2u7mq56QNG
fy7bc9nPBhoUujZIa9BTbe8/HR0uzo2q8IY7bMWsVMKv9mpjhsTH9ZtskXE8KRcf2lmHW9NrnuRB
bK9ETMDgZcM+Aczs7oLL6NQx9RQJraqWuWdiRWF8qgPJwstXvbqn1p091JQImSwbX9m05Qjk+11i
tFtzq3Hv+dyP/XHeCnvIHL0s4R88qZxYiRFoTTeKLK3950D77SdqMOdzcMyNW2xAXFTeV7MLGJgi
MyWZwbVms7gzrU5gAOM5r0b0IxoMKqG4qDnudTFa0wfT56Q+rBU7Np3BXFXrfcP4IM8MYv6Y7DPm
8ebC895NQbIzVeGqXXwuUMEetejgp1HjtQhOStSzRD2aVwfFVE1HZngwhNuUqXra9atlt3pdEZeu
RedAPgyoN+nsQWs0nSdcYpUmtuiY+yfT583ugPmng0d4GKtie0WDL4rng/V5/12jUBFfLklz259a
Uth46TlYywOlqWGGX3ys/X7aRw89FObJrZKJ0Q56Q26nAlZqgwKE4y/5ZVidGNYWx+JN9UM04pBh
RSnsyNUaAIDnUC1CRWRgOCKEfUSlze3Nheup+4MI42lMgRv9vkPfMC2enTjkRrTV2Vn+5+g8luPG
oSj6RaxiAsO2c7eyLMmSNywFmwkMAAMIfv2cnt3UVNmWuhnwbjgv6KtXdit0JMtJO4jlJ11zbb+R
BNzxG+Mu8p8nGqzxv2Kqjf/XXdQw1xtM0VD6d5IktRn2mdvO7VG55cD9PZh0jhNeUrkZxc5bOogS
21jpnnaLdMdSHiV6P1gGn077Cbe9DI/LnLfJU5fDRbkBcarG57rtE3GvlZO1zxqLtXpXHdGuQ2HW
tL93ceOiTeCEFTt4mO/LT4H4n50F8WneI7xFvd3MEu1y6xYhqxk9LKDwdUX/j55dy5kV+knQXv8G
PO7bZbZJoK8RSsvCLs0rBMOzC+awuclyd5W/hZAifabTRn+fMbn2253X80Q+pVkVeSeFwhXu444n
0M3IdaGOwJ8Ckj69C0Q4KdhPsbMLnfOLLZVrrpCBlRlEgGVYeChZFQaP5HLW8BR5IJ9KPpRgmsaj
TlJyM9jeZqXJI2xcXmYusCjaUSKImzO2lPJXONQhys6Ur6WzbzBvxMg7lzSZ2rG9oyD+1YnE0V/w
Yho5bQ3lSej8VjlLeNMbr12c3YqP9f+ktlBHJu9b0cOkDbyKym5IawbOXxNwHOnZLRlly5EYpSnv
haJ6w5rrNSgOuRxycRpDpKsCDAWzxWVYVkpe9NS76RpPjShi3/GtuZah2Gt6IgEmV/6ZJnYbHtrV
aUYOH80KBKCjwZbccQZrvceZ1pzVe+r4wCV8nqzT3VipqD0UaplET5IkdaNPjuoFXDFawIxkQxO1
zJlkZPCrSV05HwwQYuGKJry0bMOQaPuwI3qZQ+8uKXLM1W26FGXLbN7WY/DhoFWFT6rmgXUuFiyO
m5YsMCVB3lkzpJLa83ZDGyUFWmKVt9VlwimtYBatPMwAsyg0bnAxqjis/MH0aS4iq48DyKvhRRMg
uT7fuiCO3hrL9P4XcELSv05RKylzZf4SU79rsVDfKNS4kEwisrRvc5cG+qAYn7sPIgM2I4cHraT8
Nr07908EHx0OclQUuY1JX/jzk2MhGeOjecW6I24pm6ekma4RFk95HP91MtGYnCNpnHiTdipT0W3R
ScL1OifWcVjHap6OFsxLuQ+BXggYDZr8xW2dx7SA03BZml9dGPbpQ1+vuI9mnPhdTcLpzdux1G0y
76bg4+05+wievcemQma6SLTxei/47NN0Wy95Gh7zONEfwxUGQMcztURJ5sAzn8k0QnO8oPVhODHL
QXXhPM0Swdu4pwn4J0vCEm2eGa/nzO/jO1RvK3QCw4mN8GzNwT4i0UluLaNISFaidz4kbNPxBWtq
bF/xjPFHN900FOaOJIJZr/8wEmpnUponfjuiaJde2lr94BU6r+O9TTsPETobA1aFEGel0zK3bkCn
Xfmjvee92WFKOSP9DuKWXT3MBWZ7ETITVLUYGvLDATGCCl2rvM/SUDlbCqGj/lzssPYncttduc3L
CABCwnGHpFGZG4Cg7J6ZhEg2iAISo0WlyaLvwiKQ6evSdymp3rBP3HDD46tQzB8+rJ4N0tgi6MIk
ih85oWW6K+nAJa9rS9OeqmWZ8Vjbl17FJiUtupE6eadih4KZyL123XVuJpPwPvd8Th7nOlTsbo5U
59v+kQzOVIhnBquA3dVsZY3Dlyp1A3NetARAjWKLCJ03No3RmaoyOADJc/0n2bTl+CQsCvjrCDvB
e3cTTNBDBqhE3tAlhuc6u3OXZJuoEFkEWiHuk3szjXVzqcuhoyKalyFbXY6FDQ3LFHUAeb8iomsL
krbddWMp3rhfNYz2opXV+KdLp54Po/C8i0lSp3ygEdczCuqOo8yupRTSHp25xyDeEE6k5LcDukQQ
AOeugFPQkMIoKHnUOmZspVaQ6XWPA4yGmpDhZw5zyijUe5hOc/qAstuUJ542OFLofY6ffHQ9p953
q5WPasinR+6fIiKKGC1gL3ydHMtxeUONnWgXOEbEZSyh2OVHZvSqzjPl03BX8Z5S1bbMW/TMmCVM
/rPMSCqN27it8vVjBIUBGI4dUR15BULfGZdWELbTvE8VGVOCgUXl+XtgQaTmGndOhscVVwr9n9BK
SgTNmeBexjYnbA6ZQpYnvxzHpri7Ym/0XurVkmQaGMPahxpRwC3P0/VcVnKQoBTY7qZ57Mgokd2M
piS/IFIx+933JqWuQOJejNM/JmHakltcn2vyqo0qufzSxgMJdmAju9feMPVb9+86qFQFrPLThe8c
/HCpJxYGTR2f6LriQezo62b2SfaF2zwDeEkic47XIOzlhdbJWN1T0KkOHcN3/RcVfU4QiGpCeCM1
VGAivje9eCaaGF/70XwvFMR4X+areUaXSOKj23XlT5GTR92si5iCGNXVHZxms/L4Cg7OlK6/Q26K
n2wG2cQGIfBiG0bK4KYOF23+cbz3HvOwLTE0pyL1dmKirkQBSvkPy4BGdZBOVtRnJ/HbQyNtEdDU
XIan2bvGOgguz/EfD0m1gzRiQMqQHCJYaSgsV780xMH2vuAtXH/N9Dpdj6k8LWZEJ38IzCvP2TgJ
Nm7URfZNz5YTxoZRyZOHDmnuGkv1p/V+6Okn0lhc9bz1tDcw+ITzdSIIO8H2ZvpApGkLRXjJX+iY
k7smNn8YeMWDxojzIX7ixeN+SVmQAKf0E1yMiIvuSNqZwXwGDeZzjXZMtNup9mnAF3TAMsSeEms9
aOzq7/Ds2r+z38LAj4lJvRDcCQg6gEH134cmYc2G7MidncTUq/pSJW3gQT9PG3/fDkM13ZYkGdWT
YCVa8JsA7hj+zptw8h+yBDHjxmHHqb4pCR1AiZFR4+vfSJihOMPHkpd+UAtye9SmKdkbMK/HNCsA
6fLLOvW5klk2EkrNuyj4IqnXanerK8BwZzI5cXUogpXuVuS5qXM/lHJG7G4sE88GyzdZ34paNOaO
IBFQCPM/LR7OdvEYEhWFOCHHdL2kjRONHw5vy2TkuIioiarSFvwb7L/xJiJv8LZmIihYdVgKs8q5
ArlXnmoXrXXl7DCWZYsImzbxsueLW9KGigSpCey9TjZpvRXhWhP/AseGQkpMN2vn3wGCaUj6LEG+
9+rBCW84RkXuTU4Wb7pxqEOF5ETrrp5+h0Io5+KmpPSR38Xik4JLh1mffDR88emkChwcCxSEOY91
Teu0T7v6gdDp0nLiCuJ67wnNgYFzjeGpkpg1gvECRKYm8x6lPKdKj7+ZqYaActUsYb9PZLtEB1ml
sHZ8IIiUCCsKrv2OnMj4ydC8mF3CFE6htDL21+JUFQqqbwJgSzlRyXtfmbW7ljSiR1aRz/NeNnlu
9gMWZPVoMpMGO5c3enFvpb2WEUz1p6Svc58TTaSR5xF/3kdS2GdVkbG+DRyAXDcLj0g8rVr7F0mX
iSMyhw6k8jWmMvWESEebE2KTGxyVT3Oa4DmK+aMO6uwseeRRTZpIyT/w7imHTcKDLDld4y/hBtxE
73ElJBTHwimKKDjFpRkfCM/WwbeBL5HTHA1Z9+OQbLWaUtesBkLHoNIKBag4lIRL9DZlxhZoYj2n
XhaUDJW2Zs/2XhYU5C7jPk9GEwKl3VbaHWdIFo6Tcr7uvH88TyXhJEWJrmkveUmYNTxSJCumnYca
tu6HxeYhsqbffCWL9fthuySq+4DpSZG4jKcmue46HJ2UixQFg7YYRdeeYGNfzBeWMEq+9MwHnXJc
RRtHkNy7wulO6+JK+wTEgzYVs/VgX21BxBgyTVuF9qHr6uCfCoLuL51QVxxTkeT3QcYRc1+VE6cq
t2VGYVRmJCQePrBhmVZYOb4LYqzzIeewdY7zEoL0mDkSAMVaBvxsUBWumnUTjfUhI8PyTCy+orxF
i/gWhGBHe5zMtnfg9wieqXq1n57n1+Wp4stpDlJrgaYAodFuYg4pzoW/fDlUTryWv3qx/F/p4jh2
yVwWwu5AHpAIYmjlxkVXijArTPEdyGh+iXnCfTt+mNjbUo2xvh87V73yGw3hR97Uw/QlCiQgRO2x
bk9eOevuXEiNMaq6Ps/2mMjwUfJ0oJfgWcrwuCJdve+hTRBBL8pmevKJtNuTgzQNysSTdX7LpdV+
sQ5ZRodVl9nzhBQY7PqQ0/W+IRg1cxVQvUQuEEWyA4dKtDpnwwhpFj24bvtp61HkWy5uTkUlo6Ha
+6xjqL/qVgKVQtjKBklBuhV+5e9cB5twk6TkKmmcKTlHJ9DEOQCOpOJYSJug50ayezaNdf0WJ0Y1
u2VGI//jlGG/nH0FMuTRdfPMXilRLFglyt3LGGiD8jhgropA66ZyBxy4TUrvrtpPdemQQAMLJ+5z
dxj/otc54meCbPquB6+sfmEDkwSJcZvv8QcBxyar8c94Zbzlc+Va54TKmfwgPclL6kDsopURFv0+
jOP4iYz4WB2iwQBnof/pwV4GD9wAEGCZ9FZqMHaAWihTk6Olr/EQ0HJFBsxUCXygXh1afGLs/e2M
1a9e6Y7qY4bobTli1eA1gBT27n0GN6c6d6kgYJwF+SouKuX2x4b3kofcndtuOy74KxcUw1lyourB
9M2dR8yx50Wzo+Y59sAIrLn3SWfO2w4EmEdsKol/Gcax/qC5YP45wFSvJILOMqOSTXUPaZ012bEY
Evfc9FKFt0iW9CuH+op9YbQqXmokH5h/TAv+FghrcrQYjMj7Qno0wB1WGN6pNlYPLguS5ZZ1YO2P
4cLBk51ZIh6h4rE4An/dYWlJg3G78crWi1BECIPs6jau2WM8p0N84iSAMTqb2iVyhn3Ebiuz6mee
BoR517IYlh0so5WsJcZzkB7tqNb7Nhb945iZUB6jqyEeYdrEx2jpB4itKd2A8qZjZVcYHFq+qPqE
DZIzJDNreXvlDCLWl6RHdvHevN4Ro9pTLiyIAtA0af6YKfKq23qgvnvk1NaMLGCNsh+Lw3aTTV7S
H0dTQbsLKB68F+TCMUqZmd8iuB6Mfhyf2JER8Z5wTgtQ4fFzllRpjpw013aXV4JHIbI8lfC8jnxu
Mc7O4U0Ox9Ddrwhd9hMUCp7+l1VdS5XazZpCAhzsM5e1qNRyk5yMhEpuXP5k3LzgvPW8aWLFI4N8
CE/w8smbbIOd6RWll5Ml6opssZYcc543b3JI11M3eFP+Lt01A6voA0iaD6W2raZpQVJ3N5kIIMXg
e16w8YM5vYewO+EmKVIiB2K4eEaO44AVSjzuN1LYmm1KNE5rytK8vlbi9cs4vZfgaxcoQd1S7wKA
Yeke3x9qrzY++ByukItLHVOfZnZX3ie2jJdd3NiZhTLFPJXeM6tI5vpnUUrhIGRJD8QH2IwX/CZE
xQqEvc9o1J19HYOaGtsu/VA4L+keSQ4VvJS9P536ZqQmnmT5dKGIJpLvxIJ9eOcZb4tboBN6t6Tk
xnFTpuVc8lEijDQJvGjiGeWPX0csnuYtKiz+gzIPzPBL+yJhzv0bJvp/9JJ7CX7AFyuPyaEd6man
SkOmmIaQzW9DoqDIOZUB+eE3hHTOPlB5uCdlY+XR1OkiDrbT0v4qfRaGYqSmSX9RcE0LUkJ+po6J
bgRN2x5Zd1OtRGrRguG/1kiSOBqn3hQLeawEuEROlL46kNdh2ozNIp8iLPF+V45+3R+Wwp8Aosia
d2eepGa6W/qqv/Rc63TN4tU5Nv11md7UKvcpU5WT7KtATLerWj1y4Ct39o0kWUpjulPTuQqo4u9y
f6opANiSWGiWeVigG3Z/9QQNx3i4XSihM0Gtjr5tc0WHrp05sL1ohzfj0Z8ZZDaxFZX404w0rjY1
gv8Pr9j8MRlo4B+pjlVPjnFCOAhXswjdWS+aRBMevLOB44E3ZbxF/Imja2OFa4XJnZYhtBVF03Rn
PVU8agAF/Pl5zn8PLJMzO3oVnvyDzj4FG4KB6z1UozHfoh7F5E1R7uBySUGEPI39kFDvSMXo4FHI
7reJnZ0/0eCMC0VGjxFuqkC6UbsfvxY7U9i64hoIJEXscGOD3HwPy55Z2WNL4OvSxSMQEC8gagXF
2PyJUFbLB1m5+URl2QFuyCOz0eNjp7VP6Z3eUXUs3Ihz7OTM1BFY7NXiI6ysGtHLQI1gSQFJU7dr
yqPugn66U5x0p5OqTf41VzyEUVbd5SW3swn2k13BOZW4d2qHIMSZBpq2q7aSjTAnwOEzan1RTS9p
Xoro0ATGTAdTGfVdpBy0r0Px+NxWjgBQPRHOg7gTBZB1iNEausRr+FsS8pf7urZBvVmKios4lLz4
N0zy5j3N+7jdybYNqh3Qhxmvq/eTY7t2JYXAvrxtcitfR5AThCTbtv5D0DCXNz0s3DfPh6NzA74o
eMLnl28gdlbcPD8fLkkyTzTMCeIQflutoUyZLWsg74mnJX9xVPP4HIJ9MxdCdp26TyPRnqehJ1MK
MCJ9pXgNVH2W1KoJXlW9vQ+bnIp9WWPBFfNcBXtMhWlPrtDSD1OTRNJhCVR/xXZlhHsBGaV/o3lu
rDmEzPPzoeoFzkPmw+M+9CwsyLZAKNJLnRFk2dFTrM2pnoPoDCBxPIIwHCkfmCIluW04nNzTrWzc
fdlZh1Z3zy4LynCE0n3itscyKNicMxK1Y/Jbbc2zp47d6ACYbH31ssp37ooOs+qKQNd0EiEFcANn
4LLNWH7gv7pcsraf0/heRlXmPGNN4R4li9DjxY1UMJwXlUt9KAmCO5vKSdM/i8pAUUhOfMB3F586
VjQsuXuiHcn0m7YYIi+qTgSmu7PE4p2yeZXw9hgITLg11ObdMMVe1hEhtxUCUWBjfMM1bttm12eQ
tYGO5+P04fkp48YmG4rxdWYnGNqvN+rdNDpx+SyvYeHN2KaOeqg1O6SOo2RZ4ZlKqGOPY+XGYMJm
RXBnVTXz7DCgXWxXcnYMjuy70rfTnLTt9wDx4MGMTN23mQYZSwSVnD5CTAgmfDMOVdTeovADFoNz
NytSEy4Pf2NpQO66da2e6jCW3xm/46+hYtih488HiWg5zy/gQUeN4ChX/N/YAt2HeY490Avy4EHf
xkjheV+3uzJek/4UWTJbPNbq1LvoOI0vy2CDN5GUzT3riwHreETa3grXh8gVxj6kUkTM5Zfl+AT/
hYL5cEdoEs88XwhwUkqfvG7nFU4bf66GbRkXtg8mxbEcmMmZMtGGdz38OkrEDlREsCg8bqqRasbW
D2G7bmJwOK94t3zBlW0zngvFvIwHTpcy2dViDgAbd071PojIvIIxR0PsQb69kZXI6ltW2znDR5TH
LMtz50If0Cykew+AWdy1AXYDTmVZfVs3b28LLXX1d/ADV7OjBVmag34C7ZQlD5hWnIeBV86zHXG4
TLiqd0M1jipLw/d2IrpfvY4sTahfx3FVdwnub/OZiFCoR/JQ5t8Ita/aSm/1/nCa6tsLjGrdkIUw
9VcvnPqxGdyagF7kQ5aztZsSXPdGa+584dIlYqJBORlTV+untBCYjTHf9q2dq/J7CjLX+XKpylJY
jLWND1wWGbMM45fceX5MLwiLMDwtA1LAGdrNHD7hw8Xuc7NyEuHh23RiuZFu4SdPMb35YEeif6kv
XteMP7OXuv1xMqnsblgYKbFySoE92RpyZxuVqGVGvLODuzN+hLq0GYWzql+yD5v0kfytv/BPtu7f
ri7T8OKLxHff6bNOz90oM3MZymaOqUR43gDvlWzuI7OJzF56+gnZdia3vuw1eNjnhThgh+UwDee0
QnP/1QHoZddGMIlj3Q7wwDnfQ1yinlCRjPggphaJuwTybrmZE/KebBVj6cKpTkle0ryr0vowuAmh
sBR7ZhvCid4DHWcl51SGTvCoDVsGbzPrj0SvVD0tW1wwZMXGpMtTYXOWenF0H+etDUrxUS/a6/Jt
l3uN2TR91pDPFnDvyKiogqYPhwKQiDoL/oYdksGdS/LqN8S9yj1mGBMxFCF/fBaGl9QuKjp/ZblI
X40/AjgaVl+KMgOblg973/A9E64ZSg9pZR06sSsrbObbQiHs+aKZwvd4VFPwlXD6PA8sSEAGZEtN
/R2ENhi2HHQ6agbcEcQhsjG9IDV4jPVr09+WIysnd9TiMjirHVPVtnDxszZQ8/RHG3oFfn2nhaBJ
HKuvtG6BROg11CWO1Ej4H5zv+uNkARMEWOjwZ21oa9zlZrKYXEmd4QF0jDRqmHxGNUbhbsNGD45r
kHhJDcxaOkyt7QydDgxnzLUkQzk8sGsFwQbjNo+3ojYWkunAnkdN+FxDSqrZM8KY1V2hg4ShTsQh
MkSxicSEV8Lfw3rqo2HL7tpWoeB4/isn9ggSf9BCFqtryCxBIaaNz2vpn2cJlUPH1d03CwNyllYw
UvAoztDpNu6cjY+0Pife3rwgC8CRiXkxxEy+Qb5Da0jL2VhGBxc+GL1nks7CiuXkcTheNugwtD0V
3KangfgqWUEJQ2WjSAwFO5iQ00dRrzBFa5QrVq2ETVTdlWsMOiOmqUCsV8zd+zpguF/jRTFwKdM8
y9VOR64YgDwwD5wnRWYm48BWqUuQpi61SuH40ILrKfwXpC6yhhME8lDa2vkiXk/KS+i0epiWnodc
BsqrR/2V+o2kBYDYuGIXGVqoP2zr/qoZe5QdrnUR+KG7NFj8t94v3F9DM3ftHkOa/HU9NT7fxDwv
PwglzaugCChAcmHVbPwmmNjAg3JCdwLyXgMGLhLUVJv1o6uV/Fojv4AmiknDsrwmpNWWjWOGcldH
EQo62urGC5LmuTAxKSRpCNzyq83Rt4WpeuJLi+y2gOKh6MGVpXNwi6hnP7i9hm2buugfVdP7OQXP
EsGBqNtYbAObAuJlY+wqtx7j2cvURuqRV6cEUCh4otNnbFlsH5G6fmtcQ2Z+Kbr199REhAC5M5ti
G89R8lB6MwcFJu2JYqTvWLmZPJ+QKKTNDt5ORsnukNF8SbbsdG48JoQKBZzsf/82D/76CUOgiils
kp7OMQyBy4u5+Hedj0HWr+7yK45rAc6NsBXHOD5vzmw52qdtWfMRdpNDz83SU3bZqPGg/HiBtQuv
N9lc45ZH1s60KR1bTbm9Qg0ptxX38xm+XaIuVmIHbwq4FvRli4R8q6H38mH82hCCBwH7NNc+vpJs
s+RbUqaFYRJR/D3EfZS8ebZBOJecYZ/ROPlPkqzXBTblwI3pjFMf79cuhvUxQN1b936Syacy94rP
frqSB2ncOYeW106x1f3A1QUNJ7uPvIY+MacHzEI+CN7GNks5TMd5unTbpbyOIk3bckqSftTl+24O
BkS/qlSEKdgd9kq6FLedIsy1im1TfZ49oiG7kaDBX2d18r9sAtI+Tn7in7OoWX/PPAenbTrI+H1Z
HF1gOpXlK+Vg8y4b4SfUwMLpIQGW5G67wMDem13eWpuSUfZXOngZAm40wQ7CwmboDyoi6wgRxBDp
VdXiUsVD9zu1qFqXjA/vmxghHBFgcoz4a13El5gYa3mQHXQEQgDjtG+nLH6IhHWm/SCa4tZvFh7J
wZJVBawO0T/MQ5t825Lb5UAhI3U27FDymz3wSAzGGZsCHRr3l3UEEXPo2i+YTpNYTLATQgNZxYzy
frwi9kj0hYsYTuU0ZE91E4DFmAn4F7sFdnG37brRQKXSpRvKjQl8n4vFNeGFxpnzmSI/pZzBl/qe
zxLfemAl5Bnri9+AFlA+HVq2OTFjDUt/01Xo3bskDSz/B6n/V5BhpqkNFo/HmRFQP2V3itT0UxCA
Gu82KJwMkEIPc+t3RToqPiQDsH6qQGgm+lFqorEbNipx97arAjqBy5wnN7koky/X14S+g06rf2Ym
ecCKkM6MLP4cAXt+rx5klHDTeL1O7q90ANJoXFYdoTck6oAkP4mO1j8a2N7Tu6QDoCkjs2FhgUxE
con9Mll5IlvdoyUQYphHNsG6HHXfY2HR6A+WKVKcwKViaeKowR/GyeaVo4pkOeE3U7rqZm1PFYsR
OBvGdcHyrpROtigC9VnqSCf7pPAkkGUVFV89D6ZPKhOs7OrGLi2YsAtku6Udaaxq9MmfNO2jNds2
hYrH7rLqIEjOCME9fduUWC0fvxZ6Cm9nXkTNX9bzWKbacfDb60oofR1lwLg1jBR9OqV/Yo/A2A5R
NheUzLBkjn7fFrdBQ+x4ez3MQeyXC3U0SwmARqfUQ7VdSzSHSRYenf8gM5940iHRA69vl1sL4DwF
He+zW54Pt2sMsSGYrbN6FrQsVESzJ2bXR8nRnSJzjkZznlatX2u34s+xjsL2D+WCILKJpZN8phlU
K05ldAw2LZnr+tHk9cBGljqrv2Ik1/Q0xWPy6ujEWPKGEXWaoOmmf8qGdMQa6JF8MQ5oXrZEM9Xv
4fQl+pgOqnshtqjFZuLYC7aijRt25eR6iV9HNhy+GNjdhAmCdLAnbwngWucs1bHHlGJ1vxdd6za7
MR6DezyfaeRRgO6abOhr1erGeLocv3JsVvevQ17d5y0xSHg7FL+PJliix9yguP7uS4PtXAVub85d
nTQUwkGndXKLmFXKzwm/cxx2bUHfmDOFzanjbjxaf84tww03Fynp+GeeRhCA/CqOvC3bNUgBswwC
OzmrlLgZEiKYLFUqs2ozhqJntRRUp8F/SLLrMbBnAcAKkLOISMIFdV0RATHGbrHdCuBcREOaZd+7
MtNQu/06MA88Wormr8Do1qcQ4ZbFHxOq/gaKUN7+ot/e2WeviuyzJcKKVLXMCTd4F0Ev5FotDVT4
tfJ/rajvBa/xdC5eYTuny+9iqObu1vVG378rWAXO466qQmAK9AWym4ksH+uNGupw+ziinkT7uP7f
gKr0A0pCBfGor2q961nlzVFV4LBs0Nqz4SGZtLUnJTt9w+udVw19OzP/IImx3kiQPyJ0YDMCZlPr
69fcVm18Z2qRip078RP/llPVhe+0Sr34KYbtyqdNJBnZFVIW4SE2Y00PPMQ7jtY9bLo9XlHmHsw0
5UdO42W8lcbHaOfym7pNQ5J3+CQTjhAK54jMY2YN4h3QHiCSuVxm9UpbChBGnuhsuscS6MS+m9DY
P6aVe0TyncHxPZBpkOUTvDEckjCa5BuhSRVtRmXNQzEYCEftOq9EROG5xqdAin65wdRV/ls39Ou8
c4RmDeQG35tOt8lcr/qHWbAEZ03nYnwcWIDXv3VBxGWCloLsIUhkc9H/GHxd8kRxQxxj9YYYmuhE
1p41mYa4DkNJy3oFYPQh1Rnso/6GiZSxqyHpEz6xnUInrwGwLpqvRDGyj8SPCvcZtuEM/osp9wKU
Rsf3EwmU4VZi1x7RPtqWFD7hhTPVEiA+q4cq+QWMU+DmEHz2nXM5O1H1woGRoDxgfqndedtUFFle
kli34QslsACcIDocFT6CkM52AGBBYZBKsgvrHIbAS0kWIjpy3HdPRCNk8oL5x04uj1xluesj6z+a
pizsSQA/uDUm916ytKaA6NAW2NdTW15E66K94Vnk4FXKhsNSOnLpb5dglreLujZKognv7Klx8NIv
I/0bWr3URegazBY6D7HC0TmvZCILWowubMKHYMjZHBmsg7H32EhENdnwXQZ/ag/X9oN7qhJ7gp5E
PphUBK/wSZLh/MPmeIKXMZICu9xkrOeGpfUWxYJDbkwrYhOHvJsvPiKXums73HuaYdl4p1InJRHo
AuGLaaSl1FM19j0NBLDSRYofPBKWuguCVL0Qcmo/mWHj7DPl1/yc4gFFs/b9GielXNt/9Nx0gl4m
fTykZVmK4rx0efFECnvNdyP4g2E7gXmFXoJ9cIfaqzHm+JZKuVV+dX0cCdpcW+U0/k5UoWqeM9sP
3iFcG+bUcSG7Cj7FrJb9X278IJJGJIc6bREKRFLgRLTzAs4ja1S6CzGVuOrK0nS7mfex8yaQdKP3
cXRecxo3lCk65xjGvCrClk94w2IIP7ljw8s6I90EHa91TcHI58ia9k5134XLSsl4rEvsSa1w1BIb
L7ejz5pqjmmgzFnCkTZTv1JfSLq7Trr61SrdX3Fuq+c+VqjFzp0GkR4+Qs6vw+PE3a6PieWOe+t8
jleb0YM3B3QunetjNYr0oyiS+G9ChJgDwZrOP3UTNSx7GKYeJAFA9196jBqWb7J7pyWO0y5vzLVk
Omw5e7dhS1SKDV+m4DCiqGqdMhRMmtesKynOXi+AC5GQoEa6lmxfOJZUMD5jggv215VxYB9SQqeg
ThWm7r6xZV5uI5KF1VG6qmTVZ6O+ZSrdjjnb6QlOOqkJTjmHtW4vCPnfqhRbf4ey7hpExd43IFZp
e5NzruXDbJXAQYKU4r5BxIFKB62aEXCOG3+9XdYKWK8XpP10aqKhVwfrIroTzlG+3LL11XNONd1t
BvSggtHlRyQ8t6xmdFEEY1pOuwwb7ElwjoQoCvt4GAivTiXXoXVa+zv8f9tMpZaSqq3P2rc7IvbL
mZNQWNz5fte/M5k2w9H3/uPozJbkxLUo+kVEIAECXnMeap7tF6LKdjNPAiHg6+/K+9bR0W5XZYJ0
hr3XVgFQhMEAaE9lNuywaXW4ciCoHTzV2IMTEhKyIUt3mQ/1EOv8XOdo3iGhiJiJJy8NUz5lw/mY
sF+qHwQVwnoNAjUF+zEJ5S3nI5+K9iSDzH9KzOR3v4KcGGnCQ5bBHNnmhh8JIWLQ2Cr2nbiyI6Bs
gOWJK8ilM1raJSlhHIRUVL7qFeV2nKWqe/YXUZ19VeUOmFtvWA+C4Vj3pKZ1+Beje2WFsSyRqK9D
my47I28sbKZL625yGNZfmday3nBaDA5PE3h+gm8wXDxVMuryg6DguCWZtIX/1SOax3w+58638Fz8
bWx6/HqPGs94+XYCPlGdWD+sL6tM+3g+SuxIPgU2Fn3J12E9NvPe6jhXJE3oQ+o6odRMlcMeFqYe
tk9dFgeOE+cJBWMntu2I1Tom3a9U9T5Sfjhtm4yVAupq7dGZmsb8XoaovAYzQq1tzOw9PirjqR56
EmwfRSkZUuFul1ppbnDsAOGZZlrMaPsVF4FtwBWzElnBDqzsM1UWo31t1Fw6nxkaxKs2VThvFbyc
5UCSIEGovYNugIqSShiw0Tp+rpiC6gNSPBDJowFRhH64feaAc1+JCEnWZ92HFHjsNtuGWmnGc1Z1
NwZzENQOIIRq/CK4DlGHQEeEIrZJ3hOUcL9ZJsqC73BmgIE4Snqnto7qR9H77Xfb3Oghaw8zuY/j
xbsrnIHLf1zlDFepaN1r3YnF/NRuHnfPLgbGAwVzR0+/BKp5E10dpJeQRXd1cRmUHf3c00gq5ka6
zx3rQzQfQslvX9yelDySlty/NmjhoHgRNs8F+KHdK6JJEioTIxh+C5F2u7VLoXwTFEl4EDsEL3td
5inxdzVyiHA38y2U+xtL1eeIJ8rzQAe1NNz0oy5e9OJO7tE3BHBu4GAwZGGvBkhjki5GHWbmxkmO
LJMVi8MhTcLgmEyduS1DBm998TM9/yXpQv3rKYnuoEJmCBQk6dXHQYfT+o6YnGojEHPyV5suHe+1
cJInDhwIWQiXR7BiHujWjTdS5Z//nxHy5dqFCxINvE7knzFMyX52ewwle0jlnJx1lzXOtzPg7JVS
l9FjmeXBB2aP1v3FcrWJXmzDOYmUkqvQJUh57YKtCNx1/OXNk+uwNbpJH3ZZ1kcJahCsyxtLB4BC
vs46fc4B84ZvaHR80FgsRZ1fw+r7V1BXiwYgWAjsUnFpoJCbwIOf7vIvwKkGmHWgWDUXK8LU7nxK
njukfkN6z1dU/cLSWRK6MXThRNxDO9ybAaQnjNtumq6jyAiV22RenfJC85U33ylzIfXld8MgaRya
koguRq5o1emJ+FoM3y8VHkgtn7OnJoc7qkfnDvMf2JgRI8tvWAdxxBngJtNZ62huTlWIXvfghxy4
l4wKLzi5XpDcV3SS65PfrYg+hnCdUwJDMpme6YJRY29cFpXJpb9lcT+hKVjXo5sHnftoPCDkNbA0
pACihmulq95QpTb8tvgfy1gGz41X6svNJLvu29uCAFiG96QAWf2TC7O03YRKCrUwueI7HIDigi1Y
sYRrozQd3srJDtOf0amHZkT4pcPlpY2yytlrO98edCkVrQOV1FsqS5KhN5YH6ZuNnCN/3RQO3h4a
YuI9CZub+Bx3NGv3dR2qy0q0RXCHupKpYMQrPn4yxDTVMa48Z95mQzxCg1n0sAOdUo37gaEFt2l0
s8FuK+Wr+XtJkgE+MY/vPK7bOFztuwPI23sMwHqxfiZfmnH/rlscTPC3nu0eVbvuH5glquHQ0lSg
wsgqGncEjeX8PS6NYbCoO/unsF2yPAXT3GPeHqeY4BzOW6xtgQ2mZyYpQqC/u+mruHKyBxiYYc0E
joEay3xCtbYyWGzzTGDnUB2ziYXi1pIhcnHrUZF3YUdO0TIvunYHvi98vFlyaZfIZ/Q3aha189SQ
SbZsAm8gamXs4S8eXIsdHAIYgfA7GzjpKxkgUlxQ+Ib8Giad6oMGI/A29wD2txDUQ/JT5ilj/TZP
YRoe6lw4F5KU0KzIAirPnlUo1VQ3RqLfFkR74sIpkDYR0FEUol6gCKeu3q1gdNTBY+r248bFkrCO
iIcHxkE3cSY02l2KG3vl05jh9WH8oAKxmQEPxsCibg4MYFixQxm/kc8kOZLbcIQ17vXdrEmi8Tq7
Y6jbPqUFfuxtnwx0CijcNbkIt4TgRQCc20ajM7ls9cbgT9jVpn0fcX7LR1a+rtz2KhVIPwEW3qM7
LK8a2uK6XQuMZaSk1YW9ELRX/BOggdJDCvrs6oU6T+EeeP383hS9g7x5jJ1rQaqSustdb40veR60
FcAsf/4Xy87knxxl03Md52F7YVeLV3YTsiB7LmIx30jFrmWSGE1oSD1CLQkynzuaC8vKlEGUoMwR
ZsRBS471uE/arP3ChLhWj3ybTXPBQ0dQ25KDQzuzQ8RUwGPuLX8LSh7uDKOGeouvT5JUIBlh77ho
2M87XWKJ6W6IJKKgTqqA9JESXXuH/z7aCIO3KgKc6yKyzdtLBUwahA/TsFPYE0EBS5Bh1s6ghSIB
nYXpy4oyMDyxJVTzezWGmFAGyA0n7esy3SJlv2VQEoTTvowp+h0V29p5jWaslRxvLPueGB/4z07L
XOAp5RMiLj1LGPH4GFiPoVMgUu3YeH23NZHDm85qg7Yg9Oejs9T5PXt76R8LTpCLdWebIQ0BxvkQ
+4EhOYUDuPDwvgZR84hx1j0qUm1AVraNHg5LhqD/lXVl+kaQatOdmjJyjrYeSSNx+0hfyoh54/PM
urP4xiZv4NxFas3/6sIhEBUuKA8+C1Kv/5yQbFxCp3fJzJxxrU+9k9Z3dsWVu5l16cE5DjHWbyNc
z91lMdCx2YLFQXUIjTND2lmIb+DfWMg6gt9z55DxwFRiYptGrkqQPk4g8OYLJB+A7Bm0z/+AHxq0
TOz1Xvj+M36/KMzDfemBIkBPMFbms6qSFj91yM5QklHMBJJ9S7PnOtT+ceTWwZlDsJPY6KUCRIrV
wtzVDbuqJ1fjgmJ2gX+YRNS83du+gDvIAmSl/AXjS6qlHZJ1n1gLOjdgJBPe+dBMn7KJDLttl2Xl
51hHhXeIiJ3PSVdfg8elEWOyx6fUB7gVbxDulVXOMyIaFhzMdD3kEIWIf2NCAngDSGTsH1qG4uEG
XU33GyZdxuQpuZEOC0o5FmMTDhpHVQWBfQUt3iZYwCQ8x9ZFSyjdontuqcrcE42C/AwGI1gPF5E9
kT/arE+zizoLDRpabNzUq3tFdUTw2Ky7KH7JwjrS+1UWmrHwKP9jImpp73jy/lJS2wtCURTILmcx
aJRJu//dxM8kUBKr6F161ZnnCJ5RsHUci/wHdRq+0YXgrxsduyejyJTVXzHkKNi3VHbRAWSLn7yZ
aMguAsRl9Q//kgd/DvurRMmXDz1AQstknsBub3ano4E/MX/4NLPu30R4fX6K0DsxFMTADDJfNG9T
EqCfWf08xf+b9mSB7liXTeMVIEYEWR470X6Fxo9VofGX1wEQCJVWnC3xL7IAQwg7EjAgZJMmeyBk
YeGVXjzER5kTyhxs5ZyTxJijJb0mUV78N4QKjZkCfzYylIkKgUnhlrWJeZ2iKJx0+jrrdbqzC8vi
bUsobbJ1x3ohMhGj2aPkrhnegiZK2s3Qj01+bCbHBwkRz+kDKzV+cakN4XqNaOU1HmECbnSy4hmw
KFg5pxC7/FBhm5S/2GfuvtGGDMRTWEH7OJnB6Y+tj0v/SEzBrTJ0WLSf+7ovT7NG4b9dqnDF1JcK
fQUsO/+g7qkrAiSotB6W3PjJLhvaCHaxQf++A4YYYEdVwA4Q2RPhcHJ1tKTEEfgJ2XyiLpP/GBdx
ZMAKMfGOjtn5RhdN95i1LijHxPdN/VEuycqaKcC6/kpfDzrVCWkZtygk0I7JIpQnIvTMclBrq7qL
rbKgvaPUm/kPpRP8B2NvhFg1yPCYxFFEwKGq0d+m2On7M3mCuOYWWGMJo3Q+sI9ozL03sOsRG2KF
rwouTSrhbRQIBVdcGPrEdKMbv9KoC0N19SiTl1/NOmvnPBPFeT+oGisSk0b/QyFiUdt88InagmGw
EsJgnXZAAqiyDlEgWZiAANxYqyPvT+YfbVzC7isQ7bwNmniyEwj0DB6dLoy8RRv4EGHdgYEeizqa
djmVtIYiNqWD2WE2N9uQG+193S+PoISkjzo2Hm59F3bqvSy8ZDrAOCAnBgU+XO52ciO9IVwWJikX
rrkjzvIGtEKdS2+yzA6QJq9Yd6wRjN7FdtGfkyXTiRoGQdqeCRbugyiU5h2W7kjuJG3AL6Nblskd
YmKOdUhrLkJ+Yqs2Ce1MTMTyML6AtCKbgp7Uwbbmyu6iB6v0nUszfKMtjqE9CrfpH3hNs/W6lJP/
u3BKunZSOob1riwW93sgmKjbJmsXvg+2bOjK8fKTTMpJmm3xT9cLC37agT0MR/VOc5ySo1B4Tk/C
iBs/zKU7RvdDZbmgwWaI98z28QOT6jLnzssq5uSNtXeNbAmHgpsyHfQKGu2+tHn+OAsbpdu+1WTt
OYVpsgsXT/lY07YSBSnCOLqfGbNi1fZG778C+sZRhEuJXh+G5IEpiKMuEDFnDguZZE9cZq7dsMhW
Ym/XHA1m1gKbkyhheJz63vnCzi//RFVPvCZO5f5IHFD1r5NO+9OMhKchQkoYxNPJFkUDdTYVTwH5
lRCGfOkgxYSvRzMsF6YU20GM6NATMbDWTbyR5NaW6e3dRJib3PJSQ4EauxU53ybk4V126boEZtv5
UHt2wjrloWWQ523rLvf8Z7bopdnPRDndVvCTTvbrCuobtapTd/cUDaT+bSYSDV95YBqSD5le0kV5
yfihypZSzC2IlcLyHaMaFRMvxb6JEKXvoB/gFB9w+f7z5RS9l5S1pDPPWfcDXRK1iJztYu4728r+
02Pjtw91ZQJGhg6LExju4yeRHgCaFFrGR7fLUK2T1YxiB7TWZ00WVLzFegE5Iue0D9hUTeMlqKPZ
3ZXSY0FSkuP8tPgMu09DMc7j2Q559ALSgLmBz9Qi5kc3JA7nfObkLYHT2RBQQZffxAkZijhCs+gU
9UGIlEfiujwTFY4YGQiZJOqPCMkPjx7C+UFjnMDlslrfz4FN02dvCtFUM7f7QuiD4CcIsFXumTxl
LNnTym+Gz6BN4vVMt2Ym+KJtDFo9Slb3pPmkmX+TBujeqElB9UISx/K4mJA2JcNwdsbjltaHjsTM
9oFVV3SFxBvw0ClMOyAXWrjTK7k11bUGzSaOif4/n32OIvCkLTD8kYysfbwmvj7mPliP36j05aOd
KQp3gkgMs5UachfV1wJsY4sAJCOsZLZdWOlNB3GgPOITnDBCBo6QXF6+qMgh8NbnSXoh09/SDs81
/DYmxmOAh+sjcMkF+K5BVKhrDGcWmFgcpkZ0T1Hmo6ne8bc1i8N1XQpGF8w8PZahXIgWBlJUEX28
whngwc4nZvsCcc0rSAXbHuxso2cKS7/dj+vcXLuhcqddIHy86+1KQfJFW5SlR7YGE6PwUg6X2IOa
t6PY8OJ9NarhvVkM7UGXuRbq0JIHpzZk5ryXWqq/mIQNh6Ph+th0TSM/i0lGV9CTxVfUEnKxIaLF
kJenVf/dapeOum+JWyAKF8XMJmBBRocjxuAJMWdCWl7YDtF+1EPTYnpsy7OHyMaclrad/SPjGZKD
KCFZ3M4lSusjiQ3tr5UMT+fLdRey1h2oeBX9TDKdSC+dn2JMvggsnL5svx0Hme42BntADatapISE
8DmMPjJde79h2a7leSRQ4H4AsDJvZLKM/0G1KNRu9T3ssqvC0X0ih8KqPdOztr5Mdr1ZFwAwIVsl
BS5mvYeRHa1bMPwJRRr8ZF2P1TtyxmrFXkf8czY1eCVwqVbZOWuE84y7XWNKi5Bc3JHPkLhX6vME
KfQiexscW0K00jMhvdWuNglyjS3ko6Q+xTFAkqv1FjA08AgQsvkMtLd0NHV2ZXO7PCc5D+kJO+fC
3awyEj91wBWKpA+OzoHKHnncGto+eMUWR2xnnZrM22M/wkaAUNVa0Bg+SUyQ1ehc8oH5OUR0z2T5
PhwrRXoGnKJlvrUQ+EvAlOj1K56MDc6OWw35n7IssSg6tZaEr4DjR8u3oX5cqez5c3D2DmxYSy12
BYYOb09MFPl7qvVpaGvauRUQBPZAkqP4H+8wViHZBxAx7qn2438GGemI/LhnEdT6tAubgLafOY6u
0s/UaxhpPirWMMkreXH4LIE0xhg3eUkQwlyXaui8f1Qha3GYuKD+tWTh/OpGQrTPcdRDs7IsaFaE
DZKtCU9gE1+wV+gLqQRpcun6QbyOsap5LdlWiEOFn8peyI6Y/yOV2f3TMAWqbi9MFe0x3yiWoGPU
rTvtQuhGS+gMD+DarPMuJ6xQyZIzZWDeWHo0ymmOZIvpWGneagAz7n2SMsv+25XEBRwXJIl8pmCs
/C8eQMwX2wHSU3LK+PLlj1ajK85LjpqP+VY3O9UpDD23xLwq/f9oonsE/DNf0SWZFUmyO0f4I/pI
nyncXycoKMAj3j3CEpJBu2cIWBiKHaS8yUksPJSXBLcrlg6JeJQTSUKjTwLX70KSXJFbb1XCKNfs
5AwtFnQKnBM2cZ4TcI0Zj0vITTJH3XeAmeGNxhQ9+zQGvr4Hu6HUixA9e2fsLlN+cCd+4gfU0Yiz
7BDos3Ic5Z3XMKiYyfkKq9YEqcujl3GC/pD2YfXAc5qQcDYxpQd6XAKgCcda7XPoWD4fKcvk+eJm
iPCYEQdR+F7jcQAUV+nQY0Hcmi837+R3j3YmfhtwJwLGZ0F4ie1gSNtVRfjCOe+QcLZYRq2wCZq7
qfMJ4uzXGq0+BJv4NLCkItdejN7VgA2ej5SYNNudE0VMF/G11Lsgmv3ggMQgrD69gtXHObOU5G9x
BsJkY8Y0U/dETSCChiutctQFRa2yV0ayAc17yaBAHcceijej3foGpogD+Kyg00N2N7s1dehZN2FP
qukrAiu/fljhVOUHJmnJT9MCKcWziBztUI9kZG5rYVlI0SKR4zeH3fzlrNP8lYVWOacu6EL/npka
Xj6klOVOAyn525jOR86oCg+e6yCEs6nxdlu0hYpB04pWodwsk4tnvjBmtvua4JuYXCu/a06jQ47l
PtARma4uEBbn3KpJmws3k5hOkUf39YKTZrp5C2ta3TGFyZ7HLOs3K04DQsl8l7idyE2C3xQPnChD
QyV2lAsDi02CoAFpbUWc0bGOfWLmMXiCOpVjYJ/QXkfVe8jY7hYhbOSVX2DxOBmRi+zKJIaw6Xkw
euOqW6pfMUb1BcJAl0/OixoaZC65AbKCyxe9xgfAXgVKEOcOinuLPEDttSmG/JqQ6YwI1/Gz8rp0
1m9+rYrcvm9+KJ18d4HsQ/HdDOxOT7jR0/jQeoP3MEb0L1i+s9TZTiVQiwv3zQp9khKQv1Ooxnkp
YFUxnlm7fh1fbeu2JepvA3HgYuCTqYMJGIFd2EyY5TuT5fR1I5mCmrHrxNwxSdwdmIbMZ2Qj6jQ7
46IOHQjAXYgKdEwn9+poV0XbmfTB7k5VE8mKMSM4Bsi5nzaW8DPOTjAWkOeyrSh19HDbuqBaKvIa
sqQB6LVB2BteC5mkZIhDtEH2Tno4PTFiKACvt+6lndawOM5RXfh70m94edQA5AVyIg/CK3PmCLbQ
EnO2gy9x7HZO0ayhdY19brF2TJM/WFim+LnT3Lx35bwqPh/Fn40fC2WW4Y0sPF08K/Q5N3WOEQlV
Azk5uJdZZp4buFeg+CDz4a0vllxBtMKUfAjnWNIuQK7vkPXlSXJsVQasfyNmPicsFDkU1XVXz56W
BISHfvNJozs/u8prBCDaHB8CAzJ1cVkkOTTxjo8wPizlK+nbK1ldtgLcsce6WEc7ybGKoybv2qNR
fR+++3FOV8kycj1gw8bl0MP8GZF9s6lh+2TZ4uehDN85XlGD4xxWvE86NMQhQtr6PUyh/JuBk0NX
xFEJhzRmXITMwnU/MwavRFKiGCSa3O2C33NeklpNKUIyPF0mQZNJRxAPbBOuyydUQCR5eaLxHvtF
BSSqQRunXmyHkHNs0ycQfLCda3gPsoxzd78ga7qFnqjAPa4AWt9YNLNHadBUl0fFSAMZWPr/SGSg
fbhCjJbuxZ9lXECfV4QI6JpKhgXhSELpqGf/NyoUaCVszPAYLhFzeUirfVBd41oHB48hBbEufaXm
HaWj5GQliw5luSpmlm7GIPTi/OngsuOOYPjM9ZxsoWqk//LR7QlcbCfQ0vHq/TU5KXxpleQ/9EBg
LdAg/oUeS7aDwCN+9mpGZRsCyAvnh3MYKX8y8BDuKRKJ/qwcESIpq6AP3rWtD4/O90zfnPIZVSwi
OEDlDxnt9u+aWVWxC3VYvLmd/zibOa4edTHLuzA05bxddOCREbOEYBzjxXG9U69mH9QH60Bm4mAf
co4ItJqv9OmjOrBbXUkzWA1lTlUtBZVoPVBfQflbbYP9sqZ/hFKEABCCfVM+h52c8nsj1/KPWFtf
7Osaa4PhN3Noe7b07+tPuaAhPNar181b1KlEb6eGnvAiGP0N2yYURbdxStUieWhq91NPpf3sRR/2
hzqyIt7rQjjetU3j5ItnYuqPcEyD9HOqAHJvQ2dgQB6Gi7qvF3qKXYTej5jouUuJeeoTuXDDJvIt
jizhdF08rtOH7i0IThsH7l1Lwkm9A1RCMiiDL2/etcLPPprFxXnllWAysBqxX4x3c4zebuvOw1Df
4y1pqWibBtXOIhb36i4BYdUdzlPgGFFqXNRuRU3t9+bi/HNfJixY+ZWAtK75zdh8hAutM6xSC0/i
nFQvdL7pF/g9hmtYsZhpmTBJ/W2Qug5exLRG7VvvBmIGENm1Co7cVmetM96tTWi67ULfk79OQa85
xOYwiHcxEjOMhBNjPrBmeFJmZMa6TyqfQ924eOMGx/Az3jQmmFIYsIKC4gGfxJAem3bA/dpVdRfD
TIfN1LHG6NOC2VnR4d/pO8twssmVQehrnUggD8eGR1NRDZ5o3WNGoIld73EdZyxkewe7vX6SXd6L
A51X134sjbuS3OV53RgfyjwZ8JGrDI/yoPA4v9Sdb/hgIcsBnUBkbHBbssyOl4tekTEeZuJy6vs+
apS6K/KR8/EqUr8lWQWldjSBs+Oc8+EedIE5spY35oc91Bx8JWxIiw+d1WiZiUCBlbAVA6G2u0J3
a3PnMqxHTVYzwQUTFiUjuKg+xB0/MUKvjqLhj79mFX4nEGusKhDqdiZwLoVhTn1c3TrLn/oKreaG
hr/nP6qtzYDYpeQFoHmf9N0o5mr+VaStJIDNWXxiGtyq2cadP1zJovHXVxfOnHfppgo4lCOWKTwb
GuF5k1OCEh9KHgUzhkYtlLt+D4bpaFkf/KH/sXgDylAgMqOIREnFJd1AAUrBBtFJQQ+9aFaqZpsY
T670xyC1dwLCJyQE5dpmN7ZoiHexdEz14hZk/ulNrwjPvdcLFxdyrxFg0z3rB2VeCukNzT2F1DJ8
BJbul9lmmaa7wJlxDXoIcWGXqHb8Mwbemj3gmpd3jTD6DZm3W5+8XkIHU5hBXAYGLXE2i0clWDWS
WVArGpdNUN6Pd8Vs4CBXNpnRmvTTjQjWAor61RSoY7EBldFPyftl94BFVUUkCyXnZswAiSFFdWMI
6Hwxfnj0+hhVdw6KV52WeB1Yt5GYWW1RbBGGCqoZN1JMGUiAbAi0j1W7td393Era9KYHJk3U7ox2
sCR0JT6Xo2+iL8HY9rNF+YvmBRHOfVYV+frgTJNb/wYxovOnBsMlpB0wMStycF3F4auhT+t3sBbs
dzs4lOxtQGVyQg+ffKEN7s7QylDdo4tzeelpp+6mukfFON4KNWIdmTi9sXDowytAXXwFLuJLsbX9
LOaTQVcg930tRvWU8fBiCKsgfDw4hkyH3cy19xNp5PRHqQKT4YBkuLjRIlLFTjRdFV94okmngPB3
y2ew3S82I5XeBYpeAJLIsFxmvm93awMGy3c9ugJUG7Bnx6vuunQ1p8Csov67BtHiXPgbwvo1F/38
RPLr7N450g0+qQz9uiK9eS7AbUJnQFuy7YohEp9z7c9LeeS7KFMW0dgHAyaLRJz+7jLPJIfKC4uP
nFUqMWslLx+2vRtA/ZWFZZyx/o6b8T0p0lRjsZcaEyUovEocAiq06p71c5L85uVdPWC4LPTRLvRZ
6u7oMG++/bG2xCXjb9JhDQZAFsX3WALsvJ2VdEBFIOWNdVIGodzJqGKwZ6pkQENp8tzvXy3/WJ3L
gFOYM5TJs//WruN8yeICBEPP3UK6TdFiUe4UzHggwcHtUSsL9U0b5g+fNcbSC0+YRUU/RTizZKdo
BElU96H8pkCIf/BhBf4pjAoy6jPI9t1nxeakI3GKbx0z/yIQmvUgBg8SlfhnQFz8A1IGogJhXQ32
QNKYHBFZJN3MKCSsR0ZUkf8BIlIR2VZNjveORt9vjxbhkTiXNwIQ5RQZRi8qwM9j7DhVpwr4ebYv
AtHh+0Qcd7VZl8ZEKeGy2HsC5x+li5Oc3W7GYzSsRfnDS65/W2zu0GSV632xPyKXboGKGB8zJQlt
ZovWfTVhIoiwnYb0Y+1r8wRmisl1i9sBeRvB0jg8Wn9qfqjKYvuvdDzuly4gFnOXGp3PF8wl9UsT
m+i/DPyIJZNd2ggxbAQZq8jGptwiDZ/Xj3D25XlY8EpuHY+t5XZkItuxwuEqOrJQTZACNwZKSt4E
/msb6aXEbQWRSovqVjF1ovZYXNwi1dGcFzPjQmJGz9E4Iaupu6muD/k4K72zVGZEQUJkJ1EYoTF5
v3PH2jiL0xaJjM6ZXYKnRMxIbSY0CSVGHgwx5c6+DILgXpaOQfOxesUj1wub+CmWEpa8DgMW9+2s
+nCbO5xOB1JU5uiYzOGNDQ5cuxg/k/JGG6p0lGp0Oy5GzCG1w3cpcrBrEQAhDL+kIUz4DwbmptKr
3xqEObznFHL+xmJUgRqLPVoOL9bEyAE2aO1XeT9hJf5vzUGFb7X1nXJbL8xyICKQhVNDdUtfhfRw
VvHMLx9s9qigYQDSjTOHGOCT5qJFwhta599Q9PnVr9u4vLRr2mUnR6XNfVMSnI3pr58muZnz1SO7
22eqs5swlP2accill1xB5PugciiuxtVNcbPQxu29JTnC/bMEkuQpfLoJyB1H6i8eG7jcKSaFfsv8
OABvpIr0wxOYa459LVFangF71/OvCW8A8tU5iKujYXL2AiEw+jsh40OHP9XC/2WT0cz3xPwQ5Yk+
FmAzLP6WELARE/4mymTHplE0f3BZRPdE5SJg8HB5vIZWkj+MZsJ3HyOHoVd/Fqu7st8EwGIeGhGM
5Ma4uhZPwTrn3jHgNoqRgjt+qbuDmcrK9ojQSU0wwMMQEFLBN0HkLteYyi8ESSZCf9pAhC4dmhVW
+KwLezf6iysq8vkhyH8+oceZQuKOkeZu6nxg/ICf0YLDcYcFu3QuBkD2zaKgSPl0SzjuatwuVJ7z
XdyRzH3wrRtdIEskP1MIUnNnKuF1X9SRU0GmPWfFtwSS8QHGxBALkjb/Qj3ZY+PP3geWjPBfxo1M
1IWgI8AjTjIXQecPMdoCu5M9LDyMKXP7H/31tJxmtwDX1xEA8oEmm0MfQx23cZ+4bELCXjKlyawK
kiuY4PU3qpT1G1um9xusMb+MjFjrMMHDUncIkRDdonQw3eWEuayn1VAybPGTYF2KKQW/iIgWK598
HM8nkjjMzSlIc/7I3LhQT6inGheZCxVXfx/kUq130AqdZYdbMMRPToQK7D9x427phi6JdzsEDKjR
VdU/fafscO4ANME2CL2iuibwrByAzMSivAQuf6rYJKgyGQajtef4BBkh7gG4ltgKJx2+rN1IygYy
/ZwEa4OvjbeBROScK/Td61znL0Z44Z1C+GTu85yNCbc3agJCU/CltTvt1XXxcFO3v/OWkCczFNWy
BYNTSFaxS3mSoi9BVpcJ8Vx/8LIg/hwT6Z8MsSgsSAt/vlNxMfjnglBOmGzU/NDssRyRrpLHrO3b
D6cqahqxnK6ZLFsM8Xtvqgnb8c0kR7hrme1+z1rqcOf1YlyPLG7L5RIx12L3DnG5+YuOOOaDKHi/
21+1AiR4xFfg2cMtHGj5CEpnGrdFeWN/ArcgTYS1Vp/EL17Be07l6is8Y9j7gSxFYAx02ZFWuynQ
qmzc1iE7N00ppy4qroceEC+a8+Rwu86BwVQkaUl/vKlbPSHfGtZlGVvQZWi2HkHrcrsS0Dm9VlTy
2QGOlvvSpqA3N+7tW2awWY/5EXtPGTPiaDlRq3S0KIls7d65blSfiJ0kq4IWae1PgHsQChSU9r+K
JcTMEHPSniZUrvy+yM+eANKo5Af2WI53JlU9JU+iyQNkvbTcs78guSLJAgf25RRA6oo4ct+tXBDd
GV+wL52VpyE1js6yd6XXe0/ZMq3cNjj5EQOhn34bM7ngRFzz/n5yuZ5j2dn4kPmCyRQL2WZF6Vv5
5N2i+dAv9BMaEy8+on9R3Xv9lYwBS1bBnJs73vs6RJfrdm8IMwj+Rs9B/6Kd0iYACReT7U0bBI8F
e8IVfiaG0Vz360/L+57SXRm4xozlA4Frk0UfIBSYtgnUBJyvRBWEJzw37MABycDc62n/kFx5sSyO
HqdOcx7owqa9hrTcmAPLk1zu+V4FZvf/cXQeS5Yi7ZZ9lWv/uLFGuINzrbsHhyNDa5ETLCIyEi0d
cODpe3EnNcisKos4B9w/sffaqVHslsrRWw8d851Q7/uGTYt/QtUxcD7aGUhK58ktcrq8rpeWdRoa
b+lP0tV8Cm7GLoFHMUEfkluL/ToKaUqaLQslQmszc9rbWRYHvzN8l5gUKFI7EJp1gPNqONhorMys
ecWYrJZPCBeX5S5vsVfxLIOxbcap5TIlKeGWZejIQHTkdDsBSJBfLDlchLD01cOpq0HOX5BMorDK
CogKkcSp8bIZwVLuZ6vDJlFP+ja3KHDJdlzY7VizOzAbTgaqxqF0EfsRcpDgFELPMFwZiwtjjwmG
o5O8tTq58sm/BVavVXLPVB0GkMGnYw6BEuv8OuUDmSmUDSl4uoRUyg9V2OVtmMAxIJEZ5wyGbaTg
gycihqUc57HVqW+BoAQiXoeGd6+ZlzNiqNPxcU00CSdMHtQVyRukL7ZFnFw7haXCt84ex3NJBkix
89WENIIksAU1GWP5TRtg+lXY9Qlmp2tu2L6mwRPwIwi+TOnVXeXYBFU1eNN+V1Iuhz0CSiMie7Mp
nP0qnWEayZAu3EK6atBVeeLcpgsU11GSNkABVCt1pH4ZzX1LKtKhpEEPDgkgDu9Gq7DvDj1BJmI3
jeAIjkXuUnFN5Knllxks2m+XzCjssCMC2iQX8F+/kh93Tv0ArDfEFhJVziyfsvXSTQYgYZZTsPMm
C4LVwWT1yWlgc8NKN+i4ou9a9CSBx7eh2+lcFFr/0fk8SBRN5D1vKd/gHLi3+1Fn7Q3e2U5NZ580
Pn1V2G7poOPhOv1wuhb3QWVgDiHJ6iq+GuPObDY7PIsRQncAjj1tzFcXtMWE4mDplglhJniXz9gu
mxM4scp+E4jBiyf4HXF/NwPCWjn3qS3MDHPR34JSsxibncvqmdniCmkBvRqe4V3HoC1/9qsA9UFA
rrZicZ9SEefU7viUikT7d3gmyAFiA7AxWlbChZaocTVbhqKY9OZbqQoy7bKCgaITSv9xycgdOAep
4sza+SWzc5LsBqJuUOly/LMZLxdWs/FBlKqmjeKpFHF+dFNCLuGzjOCGn4rKdsINwGLp+SlEoo/M
opNtNewKIiyX5EiDUYpuvy5N+EdaZZHuO8da9WtLcluxL1Ek32E5m58zK87NDr8rg56ZLl5FGnLx
bc1A8qnqKZTZTWpz5SkPlabEuP+UWElGN2MIaT8SmplfAkTTy6mFVCs+Lbr1nIwW1D95NFl5At5v
zUq4lHrS6+cqDELciJe7BKRru6ZFPQuH7HvIxmrLvwqN3915jLe4DxmAomFXsihj1qVISpdhV8Ut
ehY7yOCxiZQR8d0YIC+5VlDk2AhWMfrIPXedFEcyui1FmgXx5M0dB2AsEHUmkv0jRnrAWlHPsSTI
Fw8SyDKAqaCB7unfmtHduSwcIbejY8vKH+WhQuO05FxGh0/WFgC1guhGJInUAal1Y3Wzu9yOdSLb
vwwDZ6Y3sWP7mNcbN3NONfgjVHolhnYM8pCfVzUckN8XyVfjqNA9iDmdk2sX1MpIsqUzp/H6MXNd
/U1Rw82UUdouHwl3wY+wb1GIzBS7unTu8izcvFM0v299hU/vib2jJz5ab7CAeLhicrKbxl57eZhn
cC4H5MLF+CvoIUTMUjWFjdFPXL7yjr2trNAyNjEcWyodL71XxKM7KJqyvMdsVy5Tf4ebcyoOnINl
fQ8gSqAlBHGX3GQS6cZD79Bgf8ezhvt0cLSYY5bHyDpTvPIsafwfSTnhbtLfuPzwuNnweIxMsa5C
G+byx4I1Dwl8pVs7Y+/WsCsyhtVeu3cxbYcHinzYN/wfwQ1/hfO4+smLwN7AUpEVSxacGlbL07cW
yulx5qatdTRN7zsn1Q3UzCtYwBQSUUDGxl6jCAsJv1KxsTFNV5RYkWuRocKeOw2aG1TgYUK4WrYK
Fi6oWqbkop1e2nC7Ot8s3w2xwcFpEj4rUoi8OJM/i5y6GeGlmyb7STTtgrjShNXNXHRuQ256Sgc9
xTBAvh0j4dgYRlEDwgcugfge5ge3A549h1VWmNpQd+t2wn6qM1CWwdQCdQHMrFr3tOZrP9/BoA0E
EzcIOQh+7Dl8nRl5lAddhUtwGvHY6GOLNjufo0oOFYn3kG7sZ7KDSNZkOOX2F9trNbnCmShKzjws
PR4AkyaeGDyDmrQCksNnejPMFKubARJEDIQmP6S+gYYLj+EIVbCri3MF5EE0GDA4DElPmwKHt5bo
oNzeLezG289iGAb/xe8QypK31PvEEpmA1MuoyU3qaazkdLTsj5mEhe0+yLGW8IdsK77rcSnqCLed
Nrs5iW3xWai0z9Nr3pvAwxZdoMtv8BKAzN8RF8IpzUjYJsMvsfsYapkPIm6n8s6HgtkL8hpYh80A
nuAV4S2gY275ZXou7o+Z2Yd3w76isH/9GmU9UtzZAl+MWFoowiQKpqFQi0kz921k82AbA3H22mT0
kBgurBSuKp9J69kIlW1uR9vjVCcqhMwrzDNo8AZm/pFEyvGnpI6b/qJvYOxHhJGrRtJQOigpAkKL
5sozxnoaCMGgqxKGh144ne/7+L/Zq98GoMfFg/Ig6IwwdQE64QRt0vFppPzqwium2RpQXITrMwO/
U2P3LbO7AGKQye+AEzZGHRsga113wPfrViAWazuwVQQ2H5/0QvaBQb2u8nU6FnUelJ8xdcB0rXjy
hpOpe7IpqiTMDGv0WofnaXYGc2pthwQ+SwtwRYwtMLoaZ1lIV9oooxfG/cOEDDhFx9nrygUPZpQi
UT2B9nWoRn++lPRWqEH5kKp9hV6NRTJqBQZmeZk9oZTtmPPLqSDZqKNtiBZ8EO2+rqn595YJB0oj
5hd0a2lNOh3KaXenvWVIzwxs5HIO2PzZe1Za9ovLAxSebUKVvznlGTJWuS9uGm8gxNbt1/eutN3x
YFdFbbCFa9xbArMIMyUZoyLAbcBctJ3T6UJEVPyrG4845VbGSv8iD5Hyi9bGaflKUMBFPjIWeSZc
uTOPqOeIvRlnD7pCk+sqODLXg4FcdNqKGqLVWPd5kzWxzONE0vsWT5/BaLIq8V0o01yjDckB6hUr
XZRD1U5BVMoZk0fiYmZTIEkxjHdFdq1134TXQBemBjdziY4tIcTePbCaolQLkoTIkiDPeLACq8lR
bzazXDkUITci5VXphzU02XquQDZqnm2njq85BZBJDZMaflK2ji92ac+sfHGcoZR3GurhWiD/YDZF
ncBQnIZtpwrVyN2MXQ6oxOLzDlggT4lXCv3wjwMkQD4sHoXIgerGR4BCg5JekS4TTPdIxfPsokM5
2NfBXC7yQDJE+qonoRTqX3rAW/jl3VuuEFd++XXCVK6W4LT2sWQvcGwLx/qTKFn+DjjKa74NR7+O
1rpgqSLzr4oMSq9vYDFY/MnhZYXQxlv+5uTb3ROW5Mq9rCS3/ZSJ3zagnCCMo+dr14zEwMS4rPly
c62hb/4OExowaKRhuD6Sm5XeNxCfllNcVbKL2PBu4TWNHTSHgDRnQmb6oD6jMk7F3mmbsGMGisjx
cXDZNR2Hnliq+3Vgsv/MtooUDj6ftOG4JR5px8JAnmiRoOWlungDoeD9k02Wn5FUg7nHuJW9iG5M
uqvc90BfkLMDF91Xln23JBPOX6JFq6fJFlNzrPzFUSQshYIoPVC33U74mX7u6rlgOM1hdMwRN9cn
lTXJvRKsts+Tx7SL2J0yxJY6ERV5sHTnA48SaWzvvIAB9H1aV8YHNT4KzA16UAxkktyKfCfDgkAG
gAguzFjmS2A5OL1HEwjahDrB3EMGdHcHl5e4HcsPcJw6iIcIqcUaQwxF6Funuo9JxShQChRMn0VP
VE+fsYcmWNR6aNQMlBCuTe7tEKUlqDJxOm2nNaa2Y+fzGn/FCUa2fRBb8gndEdD6sTbJY1fZ+V9h
5fZNzZicQdz/QLqsUCLbL9Z1OxDx3iNKrJYBBvuQM0oDx1vfSDAV6MMGbW866TkOyUACZ1Zs0MLh
GtZAgNxMr9w2flGZH8ehBg5IMoCyETTZZSKKYJsz4f5DCjgJsrmstRr2tt92yzXa9qS9QZyGJWLO
00+qvsUnxKtNXka8HvLKyJTEK5wNxXttDe13Tnj83xzKpnO1JTm/WD2Sy4gtY33V8Stl+xQrOeMa
h7yNl8bR4VvCOfok56It0X9x+Npo8Hv7pQKp215I45mO7P34lFUcEETotdJEAeJzTXEDOHYG/hx/
M7bykHNAKStPtsw992x3KvtZbXv9q1gukbg4rvkphGCLK88qbXWm1FtYU4b89iRU2wlWVV6dkCbX
NsG+QvxBtFci9c0ASFCwHedJYW7SSMidomBmRgLTemXGKYC/hdD+FqnVkFz4Bj2gzQ7a531ty4JF
RxvS0c1WEQPpHkrtXA94GLPd6M34qrh567ulz8yEPcE4UIlcp957K3Sdm3Xtu7dRFeMHPkdwOqGl
iuIQJNSR0Tg4W4eYJe2fjmEQzJOMIdtnbU36b7/aGO/DwRCGhFgk99V16db+9I3zjvEs8GH/OzEL
L+Xoim7esdyzf4k9XX7ZtNbjTbfGyDF3fh0nPw4SngJO3aq9s8pI+t41AHc4TVHDu0dk5Kq+HTsl
66OmrfMiL+hk/yyqmEU4sXbhEXngSMYHUa7bS9sPLyaBwnJgjbqhBBFREJBE3U6CGvwXut28Tj0c
RwjdIjMIDBNJmrqfPutgeaNJA5tfatzTQG28tCK2F9ESZmdrAuvjxZZzUWNYEudS9JTF/hDL+hpZ
GRmhACean9xamUZnFPbPqhHFB06y5DuGg2cO9cLdjZojpDMdpgBneyb6+7ilSoySdIKa3gx98gla
G/sR2Caf1VwTdwyDEpZ4iB4lYB90jeNeBh5ZWARVlVVUCFz+BNwHWyihsMQT4h8Wjn5GEPNMPLd6
qBzf+wswYAJ0Lnrvq0zRk5yxW9ARew1iH8K+luDgE2dU33vYRgru78wu7hwbo96dyXq5UVDhH2Ci
UrjL96VU6wXq+gyisJpBJtpV2Hr7bHbwu7Sm0IJqvhtBY6IvHM7d1MyAzaBpOCcnRCHIT1URXjSA
Itmn2IrtHe4ONT6anpZnp3qsqleNlvm5HukSrpcu7QCE90wAdisNkDyk1pgHR87u5UJLIRADE+Xq
W3dGYMMIznZM03PAYOpN74xFU/u+atkj/MNWg0/7MAYtsNHjhJg6S25Z/hEifWLR4OnhkAd4Suk/
3EnmfM5F8mzNtsyAMYXx2N/Uo/ReOcSD4CDTNNfREpTJp8Yxof+uC/5qcWCWOziRb/BuE9gtvOqr
S0v/ehywD2AvQUpQEQKFxnhfLGLsbhHiLfo4mqVBUIgkxpr3kkos5ml3LVyQXczo7okdL44ICSu3
2xVL6YYwGgK3f/fhvDYnXLhtc7fgDLWwTcbwniMQXHX6QPJX5jL5XhnaoLpZEA+zOIXqgL+cRByo
Y34ZFZZYzbXhYMzOKwc0Oi9iAxM8yIiMLuhHBppJEUxb0IAfcmhgeSujVdrza7qGvcDtq6v+iKzI
qQ4OisQnmWAy2wcV+UGMU6zyNSchwL2NW5/ilYEEclMm+714ZSo3/oa8wNTKSk5EAs4+1zLeH99m
G0hwbcRTsx3/QdNVJ7+VU3BuHUbLbLVA2JxZ7rjJX+K9EEOCKxT+sWlThN4BBt/0TILO4rE4F71d
X8t0HMa/XPBudgsUgs8rx7C3QXQa8exu9foTSogkfoYytW0Ul1UAJygXHuvj5hhPj2YF9cUdlyj3
LGSC6JIqdnwPlnTJTkmC6X/X6RlTGR05knV6eZvBSurQvPiUjJBp/FJVUa6oeaMahZLzJGnq2S1U
RKnn96nCoMoNAEKqWCE7UxRBfQTeoJRUgIna5YGqxyUXQEGFugXuKH81gI7lhjGG0i+TYxP6xky8
Q0AUWMGlKoAkPZqM0vejxTHhn72E4RASqtpgPU/Xabck0hrf01Sq5qoxCGojJqutTbxV14f3XjNr
+8Cg0uZuIJ6y+ec6rASPyNckjNO0ThmBenA8n9G3T+VlSg0jM+YxIdKnBGmnePQQoH6O+MG8257U
4uHoxBQYMBRc7D5Lwdd1nEhu32gR/Wy6CHNfSoJ23yM6+WFCgu+blABxgxhwdoDFE2WALNWK2/Sl
rdTyRV2xTI9dSIAzEUXGkScUcC6WIasVqtqhNa/b2ySpdX5NWkOQ37UNy599CMCQlTVej5rhDtBu
D8MmNkAA/K4HXZUBuILDhB6r7UKiAnCr6ZsG5cvQP86VjPOXsZgy9P18LRxaS84ynmsmjK2HzHeC
vn+h0zBEjyZOUrGBstaBIIpOxIP/3mJQmYFYjHjW+Rvlhe+DChf9Nw9po88YoUZ5npR0sneuPMd6
YGJu4ieR5J0+U8aQLGjmwMMz7jlcKZXUon6Y0Wanh23n45xtieft4Gcot+ipWWeza7LJIIkFdvO4
khSnlDmamFlIF1aP6EgcmU0bKmyXMCN11SYYbg6+zHT1A5AArsWcBtlHJ0xymQU2FgZKLrlYiEam
V9dn0oForjPzxZlyPGEiMf5PTN66jnoG06QPFRaXaBBO7h2jcKJIipxndb/dYP42dfXfQxe0EANv
OFEsABuwNMiEgG/W2unP62SPG62qw1Blh8g9WdksRQtUQIEi7Wu1XsUBViZmXjPMyG5Sdgcg0JDH
o5kLJVExIFDpSzX/seqsfFzSME0xTqUSxSZSbMjNMPHe55b7EUtkn7zaKcwXpvPGurUwOeBU0rxQ
EYI8qnlEa2LaInizN/TWw7/MtKiRLCT4bJTbTPKfQMhgoG5lIMspAP9ivMaCLFETx+yQ8frtZTxi
hUT+jTS5Nqt6L/wib/YdcvsPdP0s9zJ/NuTM4jP8RFPjEhhElsrFl8TXHSYG42/Duu14tFstdz0P
6S1MQwabZdGo8R2saPm1rq7ekGomtqI0GL1HUEHmybjx8ElmZf3P1aL4jsmbvXJdMwJxbBHm72Yu
c2xuSIu+GI6ivOqXrm8PPRwG6xBWZf4RjjUIPAf982eGT+3ZQhufIm9GfrI3WBbvqpTArF3YN+iv
gLj1P7qgWmHP7haPWGm9t9D23H9Flv1PWtM4BtGqqh519uh3NuRLpyAaEPUx27ukdva+43IuzkhP
iz1b5OpaocyEfETMcbdDwQhT2YArrTn0OvyLi+hIL8IeySIjjznXSEVhcVQpH5OQK3LO2zVfsFF0
KeK1ndI2HQHdnlXi6BPNv1602o9I0+x/qbOa7OCaOsgoYGqonXntBtcDokMbJ5VgE66alt+1I9wm
o60IwvLK98oBYxHn1UhYFMJVZaNRQa+Yx9OJw6D6NVMnvi3DebsBwSvramz97idgxRei4atqkl9D
BvKHxIJ8dRhX0d0NnqOeuXMS/0wSH/ENC7pZYBg1n9Nu5Fyle7OyoL/0jEDB+01J+dx3mlBKl/ua
RN+Gpe3BYeXyT+jRejEogs9r17r3MJU3ug5YJs3OrEgRnHC1RybM3eqUxQkmtCUt1XVfruFrDQVj
jEY4DqgbmwbbSOZSpKACwd4bshF8sBDNdBdTKfdpmob0sYsd7sJEEKAFdCCZ7xw91YA5kJJ7uxQ4
2TWmvvXbnqjOo9Qj63rnz3ThbFgdHLVimuc3Yy9wMmlG2Xuys+5RZ3s1M+E0rC4SsdMUjb0cHlmr
dS95sjS3eU081g7NDIMzqQP9WEJ9ZEyTBPM/p8jRjrAJ809eMZTNcbDJJz9aFgn0EbpzAixVN69/
sE91z6qfEkQk9uYNHianro7UTSSa8943U2RblFOHWmariUymwFshprN3zPiKh7yw029sTwEzItPI
bI+HMX8KaWwDqsa4+ho9K/gJ82HK9zwJZGS1tGRPIbQffgwHH8+BJUJ3HW42hWhNKotJ29oWr324
oFOpLCNvktap3WNI5dTtAp1zgCY9gyRigzhXdyFwso9+ngPMxz7fP1VDzKPBhYZAiLMBNvvYZs4D
WYicUwC5nK+EPREPVTOKk16G8kOObvkBuKX+HAYPYaVjL+KGhUP+Etc+LOihZlx/maq8OpUztL/9
zF77ExkOHVIcdEj5zYoIitohp+wN3AbypovaPD1DeWA5rrG3ThdR0z6rGME3eKeFPVfPywieqW0p
Bwi2QWTlBDY0Y3pH8iSLNfghy703YMxk/1HRbT57vkXoMgYQhR2o8x4X3ELzwcKJ9adM0+neKEx6
lNeupGibKrFuQiymYCDlylfLRum1wzpqo4lMktDsmfbo/GAjAkLIqZkD7/QYbvh1ti1Mc5rAeVO8
vyzU/boAPW5odndJn4xDxHBoatmLowQ4IJyA90yucfEuCf6yd2thiDUveq3Ayk0pyRCdjmnBErBh
4lhxVN6pYE2uEca08x7+fZ585jr1/mVInfwdGi7NeL0cMGFUafOVgWq4tjOzwf+NA52YriNRBKss
9TvcX2e5Z1jbQ/9AsXWbzrNbXZx8hmQCtKMCVeR2kD1zGpfmXPf5JryEQQH3qevt5GCBXp6uQVWy
TBQ9Ck+GFY68m7rK+h0RY5/k9qPDa00M1jkSTX/8pXJQv4+bgN2b5CZ5LXqYhGHeds/FXAXfYa8N
tyhnID5VWCCHxXYFVCVGoTdiFGA2adBA9SigaeWJ1EO4cdyTndn1rlvNRB8AkEMeio0Qjk5Xnkgs
bnAIdUmcnmXbQBpRhur9kMIfkxzq0vzzSDBKDg6t0MAWW1ubKaHVF6yczgeAdXa4s89NFGXMq9nn
WmDQgZFOQc3Aw5bxjhuN1QiwL7YPY6bCJ6RqXN3Y1pJbdsKssWx7orezHVO/l4Tj5tD1m/gNoT62
zjgx3qkdWFzy5eAnd8gl3DIzZ7X5q2t6N7etPvuyqtNrCghxz/ffoQpv8/QbC3LzWqmK8XMbi6S6
SiBsMJi3bCYEGaskfewn1TzHJORQPheJvBW4nMDvzL75TJKBW5odh+j3qeMmwWHyybHf2W7Vouth
Yr03bLrUbspxSCLU1/29R+OLN19a3TdvOnkYvh83/2ZcP+TJIrFAqCrG/EuFOKi9kU7yWNspHCic
ecNjSNwQo8a8qS8I2NuJ+VNA7NhWdDLsCGb3vQQyzz6EXfHmZSaGBlylqi9lkm7jf12gFxwxCZNX
wP6V26hLUdt63sxTSsBMfTcD3P5J4BQRdrN2WRelQ5G8aeSkMy9uPdypppotlhi8rDu3GHGvlF4/
kHAQxr884IxzIA3XDNdz+5mTsXpO1rqv93LQyx8H68UjC4dBRozXO1Df8LDu4nXYnhgy696DYDEX
kmqFHa06tDceVQw8w0mmIgFMMq8fDlLnW9yAGCvsEZAGH5/N2C2QU4tOn7BpA1U0hfHIh0G3v8wO
7C6bxSpFS2HJZl+GlnfrUICR1ZJV6pr0b6xKfJ1us/d6j9XhMnsUYwMBk3Zkmd5lh011ghXIWUNz
6AvL7w+ItPn0OYaCt1JkzGxTxD3MPbrWO/P886u1ldO9+66ifavmiTnGgOD5cak2qxTFrdrX4PXz
bdCDLbajpMU3VArashHTwLnHdUNgSzZNr4Qa1s803tP3nOYFtiJNTI7FqKGNamaW1S4lUtyOkrVy
Tu5A2CH16mbe7b26eEOy3r9pyHs5l+PmZMishY11CMwbHkNOoJc3ZcE/DhUV7PGe5OpgysF8pVCx
3teW/evO95jiHoiLy/xzpzCWnRJq1nutRlov1OE52i9TZm+ewL0AipNg+qtUW/UTusIUrQ4GeXxa
cT1/pi21VpTWTCr3sBqdCycXDb1GhFLuLeQC5oyVILnDzMVWy2PyAZUx49ohmaySeYTX0A/x4GcJ
dwCrbiDpSWO+q5KNzxFnlD44RAewJewQ2zDu7HtrzxZ/Sp+YLyeUW21j7WeckPbdMOfOvA/rEp3Z
oljTXgYSRl/w8+ozwECb9eCK3JF1LStWVthuPh7ycY1BL/BIeHtIPN7naA1wI3sSKIdLqjCzH7fH
RfLx8hYd2GbD3KABhVaJbrAnk8sK/O5oYXumgSIOfIElSOr43HSUV6USsCGUINwAkRK5r2xWtQ0C
MWzMSTmmGyOKT64ObMrdU0BWWXLsHH/+o7N5I770LoZhVq4CBQNyD2K7hrH5YtYqwBa42FB2FnLj
1xygDZQYhwy9XVcjvtyLooDFY9sZ4pAeojaYuqxxvoYWyHTEEe7er/CGkMlIQ3bUhGaLINZBLCzz
ww0rq9PCrBdnzjN9rCu/fFfLkspdC2ULAQb1QnkedBuSIo2TLz6R1UUbwvQQVGlPa/MvH3M8kO6A
mutSWYGGVkgpw+xRGBGfE0YlWNtn8q/hDZW36zIJi+slmeoXPyD+ZI9tIg7vcs7nP2NqUnZFTaec
fVfHhvaVPN9vBgOwRsZZtwyV2OV5j7Bh2n6P3zJ/yIreM8ga+Ms9huWV9wIrCZnbiiJn70kr/VhF
heo7ybzkoZxqbziQ7iROU2CTqTTLYryl3puzk0tLme0EF5HN2z9C09FW4fwAeMq/nBHWS9S3Vt2/
wGlXj5U9slk0q9vbJzmiDEW33NPcsUPI4HdDoGLG43b5F7bT+hdzudNEpR3j2SB60lkPlvBTC0cX
7g6O9cxipkKfAmmP4i4l9XLac2H2VDKQvT6mQgHq68fB/xL+qnq8MZ6DEDNJt3Rqf5zO8SgFQkgi
7OqjouL99RhAJvscHTkFJraWB+xCXLiyYW2HCWv4VYxoekYSbgBMCVdcfJpsXPdgKWT1hmKI1V2r
B3FgoIIihIkejVwJaeGFeVt70zGUw2NV9rV5qQAaBjsEOWxb0OaQqoyM2WUsmQf5husnejSpZHbW
tqwCnuJqAXrPuHX8u6Ksyg+6R2Kxd9BrfBSc7n9rjqPnBQRtFtXSXw+KlhM+fpPIN2/M62tbk2Sy
F43HFt2TzZ8q8JDRwJBqHwCbpferpwRGg7Fc/jGlnX9t7CyflJPtlWLemu9bEH9Qq8RQHUpoo28p
X/ATSyqUQsXIaD9LG8D1XVgLNOXVNmkL21HPLHEqYqcw8xR3vGEwjah1J9OCfCfaefxL8cUMlZey
zctHRDOpj0ZVNZPLKILjee+ky8ghYrtyCp9DvGj1cUgnP9i5zmIK7Da9HcTTrlLsocdodeZluMkK
t2G/jNBK/yEHgI8pKNgxM+DWme1dEjj9I6ubZulQHjFWZs9ery4Tr8ixKjbAGc/nFqMxeNlpIC5w
Zte92LwpnZOEheDWQwt72TAdHqnvHfiQoQi9+cFFNoOXQnKCdQ+xG7gsb2AL+OSv5X45Jm+u79iV
ika+cxygXS4B/8PIAmP5nBMKDSTftMF4TXRdKI5iXHJ58gk0rH/wtLoBvAi31QYGY9v4B8AOQBKv
vBAyK/V/4oxA59PS8XHxMvSch9tUjYGuzyokc8m/xq/PAuKQpSrjA5m9FuLOQRe4I8QBFOEMRiUl
t25nM9+3t+6BDh9P30ypFlrrQwmnvzoh+WZ1B8KTQ7ISAxc+N5QOrnLyA61oduqG1AnETgSuYrTa
WGAGUHtO+vgKMIdk4ChNsayDXHA5fnD/pO95CGFsl/foUqksstrBQ+tLj/6cWm8viCy9k0jrybvv
kYqUmvNph//a+tMzcPvnC9G/McvtdZSDGqCgqghqiYYslu8stUnwGRvXQYMnCT3fZw0Gmr2dqNKL
psnv/22SYTIAjMg37Ekv8eEjZSfrvPBAjgIgF7Rj8/JP+RitCcKuZjZCyPqpfLA0FAd8WPYZSaEr
GUG0/W07WnLZQfsOv4PSLEdI70znidQYUB6NA1O0QHio4sw4ZJ8zEv0/CUF52WGuvZq5E80aiWPs
xeSZn4Pdu6JpWM8YpqjyAQRTlLVzB8I9WeUo+KelbkXVAv6mrwsQAa0DjsPZp1qNIIDG/QHiEQHx
jSRVJJvq8IPJOvIVrLCVf+WzwkdSqQsEkOFQWU+2L5jPSC/v/qUMYZeoWqUcr1Xeu8/UfCi3kpDC
eLfaJIcejEDzspMSsJKwbS+/kH2Cn6StWahEmB9RH2WuIsPdE1bQXQ3bI7LPsc1YJ9vMawZBykG8
G8d5kEQEmOUgP5xVvfp0tCxT0VG4ZOdNLkYwtJ9kiXQFaepmQR82s8aihnMZ+rQtBnCOB/LPaIIR
eEMjqAkOGdNe+Wfd18NVHuvE32eTa6ZIyZhhBPgV/m24OnKX1038jZJIv4eoQilSMVn8Sqfz/gII
m3hM/IUnu3UHYPEz3NpdNgAv3WNtE++hzfT3WDOlfkQwxnyJ3604j2jsH0Eszd+y9tpb1yfQ9pix
w4kPRNWI8KAJYePG9Da0kdezt94LF+NxJDu+YPIZ/L6MSNVgqgbLNbR3kLZgFqgpXliW5vnfuqzJ
Zq11bd0BdSphvwV2f1UXNXzlwFfdqcoIcLyEWO6v7aEvPoKUA5mMUECCe3gHaBBRN6NfcgZfBLt4
zap3NB4OPj9gXN9pViw/BoIx/TVqE72TS5JlOwbD9D60w0Bn+Ti4+TUz0Vc/dc2nuw7NQyz5opgv
1gwiagtuPRFiHrjcxdhfeSVr1vRj9lQ424Q1q7xlArKueN4EmXPY72amNnR7mAgoXjEEBInJv+wG
aKtTZBOeBQuQA76nNXsPFyfw9ylawvDYsqBudxQEbAqAKktMeg6XNYBzkwKKIGAL5y/2OZLbAvND
87cQk9zNwzXfI7ah3ImzretiGrcbOYqAWbauVBtTIfiUodhsyWsFjYbeq0YORx7FPS3WTMduZXI8
M5nsu2j0HfkAxmf+wr/Yf+V0LD/scpORhm+dP0q8xU/sP4cPsN398wyjHMpQ6oDXcTyf3xgIJB/E
/8L5hvqSSv/QwSdtz50dpIA1+nAig2tsWQRdZej6iafy8RG4h//81//+f//nZ/7v5Ld5aMqFNft/
1WP10GT1oP/vf8R//outwvan/5+0c+uNW0m29H+Z5yHA5C3Jh3mpKql0tS3JdtF+Iezt3rzf7/z1
89EHZ46KIliQZqMbG2g3HJXMyMjIiBVr3f75P/9L6qaqGqbhgKqUFDzBoPLn//x6DjOf/7P434Ea
BnVV02gu9LR57KDCL7yg+7JtRJ4bMXkgqI7h2EIzTEe3LPvcyGSHpg1ZROzWuTp+IRqh2KmU/lPl
2cZeHyfw+/DCBMdtq/Pf+mpp/2XV0lFu0WlBCX1hlad7Z7fQlrqOlM1TYkbWi65ninKFNljIRNcI
aM9OLPVI7sgk9bZxa8241GFm1iS7Yiy+K6ASChCgSd2orsaHeb7MfiKt8h5gbvWy26KqekaZtm2u
fmZb4zkD07zU5fybXu2lSNH5tRo1cdHQYlR6ov73h5Zq+KObGEwbA9FfZ71A/mbb7Mp3FiomUZ5W
HQd59nOzHUCzwizD2LXK4Tn1KCx3dgxKh4yPDv7Am/QUixmGBJw2cfbbxhf+O28yxm2amjaDekIX
58ZHbaTNmNWxm2gliWjOhMsdEOykvdm2s/JthWpYzIZIjYVazrkdq+K5iRkWqaBxoygBcZ0LicJK
3zXfexgejxmSCz+2rZr8rQsXFkA+SdYsaRhMYpxbtek2D14mIxcnn2lHGcockQ4oImCHeVMEj9vm
Vj8mxwWXNZjNkPPPeeVADDkg0KMUsQtyiO6niMxToAdwX22bWTkbQnVUC6S5bVnSXDqMmOoBRovE
9fKBeU/0dCoE1emdSa4b8FNloHnX2ybXtk+ouCdofRC35vznr1aG4r1uIq0au2FvaOFzb8dkcwqW
xiu/L4z8p136ageDJ4/ju23Tax8VlSUOCCFWgpw4N+3XMNFDjM1qi5E6fQTtbgnVrd99wENf21l4
qN3Fky1CkwkRAHcMeJf+C5C38gr9M0YNghB+3dwPf39gcRS7NAuKZY0b5HxxorAnqsV64konb7rP
cVxq3ZMFlOnwETu6Y4FYtfmOi4/IBJ5MBwZ/3YHnF8TftTr5z3kF/vGCo6zuliXobtg6RGnLBdGb
B1TUZqkLAHkWvTcH/wpCU+QXtxe06pCOptIIVYW0tcVuJYnpUW4LMtdiiuobCUQgrnRVd+Dhi2rJ
C8/UawGKLiJb3ba8dvoYpvlvy7p6vmXEMOYxwMS5kIern4VM4FYk9AiGTiAG/l031Lm2La6tVVM1
yHtAr2scg3OLEFpFaEjWmRu1gHo9Uo7HphrSJxViY4gbc5qZlIziC1bXYqeGS9L8tyymgRdWw9KY
ir7OMhdJFYcGizoVv+EgLFyJbsM/2ytc+6avbS3ck9ZuPjDkxm6GevPdUZqZVKtEmXhggPipY978
+f/P4MJ9HKD0qt5FmZvaScXiFCvMrpgtKl5ErRk/yoyJ1g/4DdELEmIKFjwsF98zQENSK5C6c/M+
MY60zszm0Y4QtttPiW3CniYjq7zfXubaadRsYXDtasI0lqcEaDjjr1WbuDSD63JfeYjLXg00ry98
zlUP/R87yzNhZlEpIjtJ4CUNftGJHRlzCPSn0I5N+ysSsH14i4SvvJSwrbroK7OL6NnA9RF0sk7c
Dq4qQfUk9cAllTT9jmjSG+GF2LZmjuvPth0pNLZy4TRBA6XGFIYp4D3Vu46Zk7olM/QhmE7Dr9sb
t/ZBdcFpNy3bUhEAOT/yXIeFz5gr6a9mDP/Mswd3mQ70YJfY/pHX6g3v7PbCJq4dQsKLqZr8o4GN
OLdppRTwzYALsKcbJPeQHxW3TDnJe7S6fAqIWVk9bK9SzLFymZ/pOrOKYFg0R7O1c5MjdIWNpRhc
S3YT/JLgDqquu1W6HFAGSKq5PMTgKvWgga6hYhfNtdnPwprbP2N1Xy1AW3BmOtI25z9/ldxMTlOZ
qW5HruJDi7GDPqO9h12HUWxeHNRct62tbq1NMmwKWnrs7bk1M1IQJByDyPWAJt8yFFwArmfI+NlK
qQAWSWmfBkc1LkTYtUigwyg652+GzoD1uVUDyrS5GjtnwoHKMMHY1YeaSuJw2F7d2rckkSEDtpmI
MsXCcROmvMGZdLFrIAZ03w5e0V4P8VQKkAmldyG8rRszOY22ps3p8PmiurxH7sIZIxc2U+MXNNDK
nZr7FlStanu1va61w2Holso7nw6AYyxMNfoIxkrR2TWh2mjI0/jZD0E5fkHvAzg9A4LlhR1b8xPK
WYYJy4Gt6uriOJZprqaS8Vy3bSrImoN86H+PtUWZpdUZJkbArxqqI/UYOJm317r2WTkOTNYbPL1V
dZHh2LVXciEKkn0q9uh8hoW4mjJT7w82bA8XjIlVa6aGBDciz3joYp3ciF42gvxygbdW+4Ii+VdN
SDg+ZKkfFYapDgSBlolva+xfDEiUYYEMLPtLzZDgPX1DE8YjJNZobVHr/R4rpXW7/TnE/AuWUYo8
cy7CUOAhhT53M5RX8wTB08Rlfh6gtmehnaZU039iBtTBr4kY0K6pP3UOepWwf4oGiRLefdp1gBrG
9m9ZO8Y8nx3J4bKojy22pul7VcBgHrlJjowjhIIqxCR5r9bBB+6614aWuxJpQx0XOU/ZVK1/TgUs
LQetE0LctjnI8wuna44+yy8scV0JaEEzGas//8JqbYLRtEuqEPSF8j1AWQXsUWVJ2j7wvVGcQ9YT
kHb4CSKier/9TdeMQx80X3nz81abD+Kr8G/pVEjQmbJPEu4okNMR8+lfUHcwlBeodcfoWNLxjB7h
XI2br4EE1Hbc/gErJ4D0Hv+n9sR0jFisvi36oKr5XSdTg6EK1tmktW6Mxsy+A6EK9Pcvl/BPc5+b
jrLI8j2ddPA7UEJzmMVpqxdIL6FeEyUMI9cmiP/wILMahpvM76sHpQKt94H7T5PkGCQadGgpkJ9/
bm1ggDAuDeckQNnbc8Wa0EoBv3SeRoFmjWeAYn42UfnLLtxNa6EGNhrNsCQoHppci4M8o8PKiM7H
yeos+mxdqwlCjD85X4oUkPE1NWM/e2Z6CMyh7fTKieyZkQkV4bwrxXMg7dabrh8efBh7UBopxlZ/
HAdmGdxth1j/ofYcfTnnRLuFS+q0Cpkx1byTA+NSfqRChza1anbjF/g8VOhNRppiorPpoNnNMLW3
njpDP4IwHOicF53pHf2S6woRayeWR7zBPopEjS7kb2uOSzXI4fbVOL3m4ntWDCb2XqHap15hahOl
+/YhRILiHwhU2un9aZNGKsyO/I3By9paDCOmr6KkfdI7KJBpg030DIuyF/dKl/klzKJ1Hxj7ohVO
+Hl7O+ZlLKLTfDpNTqZu8BBeLBOxhkEjA3FO4NlhVWgb9Cb6RPDiNzIwMJ/rysz/Zdo/+VkXInke
4B2PbrZ/wkoyQHHI5FszXAOhwSIcI0lvMiDuOSfQbfRo4YxhtrjIjW+tNzEWo3WR/RPe7ti83ba7
kvaQFUNpZeo6h2aZrKKc3TLiJ7wTszE9WBPu3GymkIP72p/i8AhZcJhdWOsc7pafG6ZhIbgKbDoP
i1RrMmLYXgrPO8XQKod3RUePLYpzzUHxj3FYphrbiv4SM9QwsAXdj+0Vr/k0cno0ARyq1MJcWIcb
LRPMiCmnKFW08cCEXQKgVrNLPbrpjKYaL1x9Yv4LF8uFxoevbOkWAdFenPW+w3sQW/coFdeiBklg
y9vJi3Px3Y8G9bkr8/ElasaZrj8sQdUNWnRjKxn0hyliwnyaLFevFNtTLxSz19IeMh5KzKrQ9beX
MkoliE4VunIy4dz47ldT9xjzbWitQt8YHbq6S6HoaywICbOEIVPa3s6XJIC/CWqj+XNtb8yKK3IR
q3J+vAiqM4t7w5OUqVCiVE6JR8uAR6EZGf+ZkhCsHFWp6kDiPmgX3H/FFXmFCx2OGVpQjIee31Wp
tFQUGH3n1JZSv8uRjUfaFpFr++BYZQxMDamr+kjxw/cAfoaJ9317zSvpHsuljkrlWxWGMTvrq9RE
JCjXAciQJ6WPU9RInYKZ47EDL7VtZ+3b0rUwoaqiL65ri/AiQO6VjEY4pyRMwU1lo1AfZNChy1FD
jQr1f951T9smVyKaTkyheoNdat+LpQ2ic/IARYMTWKr6Pur1Pjg2oRYDh0NwcA94ihZz7vdEnW3D
q2v92zthsp/oMu/5q29qtkBYnL53TjUk03dp4ZXAojQYi6Uq5bdO+FAPfMAipXfCmS6EZS+8qKN9
PcJp4Z3gPnbulFDzfzBGywQNRVu4iBE9FdfbFleCGDcVT/C578WlsdjPqs0B7XqNc4oJptc+pNP3
sRZ+jauh/bZtac1DySSJXBxJzfybybz6mvTny4YMzj6NlREemERCV0Tpx0n7wK4xpgrGV6VT+SZK
QuNJnT1V7JNR1s1RbYwy2DNbYD3rCjyt11muiJ/bK1v7hhwIQBF/m7LLK9caRBsyPYCfzMx4DPvQ
Q9wrwKyYYOsQlHp/LUM3hcNnpL44V6LO3XIIgjBCXJviD6A2wJT5BJIo6CE4UW1GUrbXtrZr3OgW
eAyyTBKKc2MRdM3wYIfOycYZr0yaNDP4CDLKD+zaazvauR29Kwc96SbnBJtT/5w4SN5d5zoDKFD0
zPwJttakf7aXtrJtc7fFdky+oyBnOzcpRrtDdkS3T4qm/TK82DlN+nSq4tJ62ja0VrzEki15hXJz
w5B/binNBmg8oOk+OTZSkmlTqY+oP/kSXt8qO0KOgtyr6TBomyuhfTJ7cPVaXST/2f4ZK+HMoBpA
tmKShMplsabhKYfW04DfNNDR65ElvvWoOe6xl34S6J9eWPbK9+WRTKGUSo3KNN8imOXIooat5ygn
GPVJwCfbf4q9QEBnoznt+910zjtNkwc4unzqwpYTl16aaYZ3UqYMJnXkv0YUc8O5Yvruj2giRyco
tJFwUoc430pI/BAfi4RyMuwa9C2M8mA6q9RU6htk9bL6m4iAX194VqwkF4SM+bjroAVo7Z0bZdjH
86tm8mkIIVD1EmS+fSW0Aa0Ss4ex/oBsiRY8FoEfok89lJccZy2/w74E9UFTGCjwwn9R3LSqcvB8
l4EX0V1rOJLDbEA3SxGA9XsSpq/dUpYIwWJmiAHFQ5L9YAgaWmnGwpF4eP8e8FNoHDskiqqxOLgW
6BAtk4rvMnbCxKCAP5amagb7RAx2PjIn8XXboLZydMC/gFQmG+CaNOY/f3V3AX8rYJOSbICtwARM
XcR0Ux5B5c3Yi0BCOoikpP8FCKeOlnhRRIbbJV03IZuGwtK1CvdmdOOjpQIjgT2J8BMMp5DQ9nTD
qmvHMiBvEqnhw+w/cfv3p4Eb9DGya0V8tut53IqbRY2BbiY9sFSvMORVAaTDf4AQrKl+b692zdso
ZalUDmC64KY+X6wP/VXdG61yQpbckzGIzNIZPqdizL4OXSafUiHT2yGx5EOHUNLVtvG1oMHzBp5D
eP1wuIWrlTVo89CJfBca+Pq7F0Leg6RbVu9iqpwXbM1/1+I9BZJJktpJKlw8Xs4XCgkEU/zm6J0g
keCJCNOCV0FFAXMRBMz9I2qFjLmbjAfXkIP3ar+DDt6ILjjzSnZLh5eoRfTSKMcv6rS6VrfV2MyP
OkjKUHBF6sp/8bJAfSaQJ/2hZSj9cWzMIf33/V+aO31uwPABKCeer96XKdM5svFOHixvV1bNAC2y
rsyiqYE5Hbdtrd2ApnTAIlG4B3e8LIyUpQm8mKkZcvhggqqhSL0HVQE8CeFONHwROUpQ17bdaHCM
mYxEIVIIbpkpyWooLpSi1p7Rpk2FhJYTzdk3oKgMoVSBUhfvdssOH1rk2b5ohWMd7VGgTOgp2YtE
oAFJDQtml9TUv1sJkqR1pUwcPbi1duHg586Fe2XNDdgMi6oB/U0SyfPdaB0KBm1ne6dCSyHItgA8
qzc5su3qDlmFQuxUeBDh1JHyA/5nG45JQZ4c1liCN3zplKJAcPkUJjbje7Ie2s9qMGu0+ZTv95MC
2uoK5WlknLd9Yi2m2iDgTBRlTbAji5s0CHrThx/QOekxzI42tEQ7tU3Cz1kkbqFX7y9s+6o5GEfJ
w2b6nuXzQ51yppybAHd3qvSbNVAA3RWRou0HCYPJHTdf2H3aXuFafCGAkjnTxAW4tTjasCz0hRO1
7GmHdPMu9CxUUmGGiD8VtOKYqCuNlGGwuE2+VUadXRtBY79s/4S1cMpq4c0lV4G5e07vX11cOQNZ
dTVYzilE8uGmI0lqoDKVf9oo6PILKfzavTFfFyQI1AfMZdkljKmkWwPLNeFFuWGMj7kcLsHhT6oC
YxHoXitP1tTASW0XoDw/EGIsij6mRY0ADLK1eEGMSg7HecvN0VdUdwIkcZ8t3zKiKwPFQePKinvO
TjN67qjb134ACP7azMF23r77i1OQBPNBVdLiElsc5FoAUKhgJT8182jYoBWyPJp986tTyjK88MVX
dpdXp0rJifoj5Z/F7qbxBDUWsgHulFbhbQwXDoyTSG1em6bRlxci1MoBmrsMZB503ai2zn/+ypXa
Th2QtQlDt2P0/mmGoO1GL00eOybjEPbKL/XRV07P30YqaAuma94gPpiHi5jHLEO31WOdQecoHGCk
rpoqebD88S+b3mj9VtPJuGMKIAjuB7VF0Pb9uzkXY+aaBRzxb9CQ6IbHaHCAG1Dm1jrgt/xrD+DT
NWpVvxCh/vazFvmI9drYwnWajtGgdtBCF1Y9558QTLJ6TCPRHqsR2nxSbdgfdqQSEIiYvMFfmryD
OX43MNzFpAVzOVSfddP6ZSv5pO0Z0R2rCz6w5nD0b+ZrCtCGY+nnPqDHBrD+gF84qsYAzVIV2MYx
1Rt4wymCw6K0/fVXXQ6su0oEpQ2pL8yhj2cCtHMwVzEafZ1oyE9dD1BSwxoJ0Cd4MKz297bJ9U1w
LMi5JQ0UUv7zJXpB4PugUHw30xyQVTumxaxnRHFGeAWgp85vOhUan9sGmqGHLHUspHEcGctg10Le
equSu1DWKmPASOhWFX/s1ujFBZzz2i5Qi5kvTop2FArPf2LG+pFeBaseQLwQQclloOaA6sCNUkHO
c2EPVo3N/V+QnTMSafE9oHyWaW0poSvQ5/Q/15PSNNcTcqfNcYLS7d/tzz9HrOURmBsI+pwJAzFb
JAVlZ44SoYHITcssSA5mDV7xGba46eJ1oa1ZwomBkpgC3MzCEqh0E1qVFKbPUoGDM6bU/QvSBubH
NISPyz2IJ1gfNECzFJuj4dbTo+IKPGuOIKNZ3kAo311vr33N201A19ycVIt4bp9va9IUbaD3auTa
P6Ow6u7MTCk/CS8IPQQijPpSPF/LybkrAbH9lz1zUd6ujdrX4akIXcOIRHeL3labXrf6wNS3agX3
JVUW7wv6Fv7eshr0gXgBMYmeBmUefCDKWmBPKfODdGP/z1c+3yVkUBCUaVlajjtkbKPDlHX6H5MG
6v79X5lL07Aonarkggt/npremRgUjRjdMaH/rweZohPZAuvbqV2JYAGpmXohN1nJjCigcovoFI3m
0HK+vgERLk3kaeimvG2zR8cb4uYooDx8hCfVj6/DsvfHY1tAeolcypDBPb+96LW7lANM9ZGusIN4
9/kPKGAAJiUgN1LqZq5WpF0BPRINnn2jK4yKqgE/+2qg6PgNIZZwJ5XM+AAEl3k0Vk8dlCKoPgea
V/mDolitp3K6XT1Xuu99MSLSnDjcU2mXutvLXYtZlGDIN01SUbHsRVdk9yAJ68AN4AOL7ixo+K7Q
kNCv0yxv1ZttY2vVMcAxvGOYQKOa8PecvVpYPxQt41eUBFFpQEmhSsWvirqDfhRpzq2R6ep0FzQJ
xAoQrYTO75bsBR7oyGn4X2oWcSGPWIsj+LfOUDCYPLREzj90qLeZzL3Rh+5PkXf+RJbUloYMr4oR
8o8DfZj0y/YnmP13GbUp13CayHwxvXAvc6iNKNK5M1Ovga1Y87TOuINR08qvCsX096Vid3AjwDDq
X4gc65ZpDv6X5b+Fu1ffXvViFaFQmwzYtlv9is6u2T0zyOwAYR8U+Zg6KUAth4Qou/rAmm1pknaD
kQLZcv6VDVRfFC4X3x0ZZHoCcejd2TXsm786/mjXgfux7+Sklv95v9m/GM85QdGkXGyuALlIIbIJ
QOeK5rqDDWwXEsZvAlgwvndFPzQQK0Tx9IHV2rQIOU9M5WnLtx1ct2Y7+JRcc5j/XzwUbF5qFPbu
ShVetOs4Rf9o5ycKennby10r1hAsuOXnkA3MaT7qrzYYNiOT2zdUTi00XeO9DfH4LSQPUNv4aiNR
a2QYPrHDSt4DsUXCWMqDUuIMe1G1EwQBaqF9a4BW+x/Iwejk0ArH7zVenOe/S4fFaMaH+W4zBEzS
oR3R/4SCsPljx433Y/sjrB1oyoO6BM0zB5mFLQsKF7zY8F0/gSxun3dy6A5lxfSQ7ER7SCBc+sh2
G/g1VQOGsK05TXv11Sl6MbekJqE7a+A8DxPys3ZYDP9qadxB4ktV4aAqF3uNq+s0qMgCrpzD98K3
4VUI4awOAjeawsmln9OqX3qn1KdnD1hTdTCglL3UcZ/9Zxm6yG6pB1G44GpcfFsIhyAQNrvQhWKk
/lFF9cw2OdnFXuqp3V64hteiFS9nTBlknlwW558119IsrBgdZIQ2qOH2QD7liVcDOg/5oFfJdSJj
6D+qMIfK6v0uNEOBqQRRKqD0eW5Zn6KGBxuXbwDdz68uDuwH+Kk6yNS14Gc50kS4kGatfVeKvdyI
M06V7Tw36CmJBpmCHriII4C71tCeUe/i2iyaK2hjovACBGklw6KhCX8+j0S6B8sOFQxixUzQw9OZ
Z3r9UCNTVRAM/BG6s3Sqx09tGyMQIpOZ6yhEDrW43v7AK+uVQA7nAUPaUrTEz9erQ9acT0hnuTCQ
aYdCK3g7NKb9ZwTl+LJtauWY8DbChWZUN9Mwi5sHySK4j4w0cgcjQyF2mgxR3CnUgpAWtAfgn72T
jeUFB1pxXSoLljMPUVKeXp5Nq0VIJKuNkOdSJw6OUwUOFIlC/gvfm3lf+Uly9AQ41wtuNAeaxfHk
KWTaPAD4h9rt+WeV0O50CtKrJ4C1sxKZGnbFU9qWzFJtf9TV9XH8WSHvIQZFzw2NlqdZfjWAdTYQ
eN8niUR3Iqac7B1seK6TpzrXrXpPvx50/7bptf3kXM6jTZQchL0ItkagIfAyJkAs/D5/gATMuO6i
ooHY39AOjVDGC1Fo7ZsCH5mnbnhscmjOl8qcVpkgkwXQoIPi91aYMSBZWST9BZzKWikFggQAFrSY
dJ61i2cd3F+Z4sCFdwKP2N9G0KNDn6f0t6MclT0EPPFXLYUO6ehXOQTGvfKHUg9kM77VWPDlmRas
XpNsSjRc9e6CX63FC+YcdXAQJNhvmg9lOsEv39b2CbSQo96VCIT6N5ps+vZrhDKDsisVo30GSKGX
R4PulH/7/j0na6Aax6AV/17suew6E9o90LKIvKD9EtTjYQSydz0OlrlHZOUDg8ES+A+oSCKHRr/n
fM95kwQ68mLeqWa6/Lda6FqOEJeFFMMhLCYl3FkN1eP7YUIT+2l7qWvuBmaBa32+eYANnpv2oIum
Q5EqJ0+CyNrrStl20N3L+p8P2OGOY3BtRoEs4bgekkUpTKD0k6ZwuImLSiZ7gwLdJQTIWqSnzwtp
A3UqKZYFwhxCXzg2gCPCP9jsocNK70HtIlLb5uG37SWtm6IQSZrJ+3LZs8rSRoF4GVO6Esc3Xar+
jr2q/1bU3KUfsASuARgU6SxlmPNN0uCrQmk39E5pGDSHOMvRpy069QEf9i5c1WuLouJGJWLeqjdE
BmVsdlNKu/kkQrjBx7ROkXYPkazd+YXTX7gr18I6WQhoVV6mjMfOP+ZVIgs/da3DQ6ycrMBHYSpU
ezTfZdFNCCGgfX7r0Hac7hx9yi9s3XyglheXM8dzRyV9NpYVFz2hHmsCCHZ5mlS/OB/FSyLV30Wr
OQ8iCjwI2q2ZGz8syocmbqoL6cjKum2VfATSDyoBb/rtisc8bON3PE9SJ3tR6nQY92PnFPea2SU/
rdIJXyoH+scLYXXlKuOxxsUyd7G5SheFgBh6wtG348BNpJ39mO9poJc1XMyWEhvPZA3RheCyahCX
nUM4L+Kl3zZwlXeFGZHXIpXzHQ5s78tQ+y8ibWPBRZL4Fxb4NpiBg6JIOSPdsbiEeZczsW4OMdZp
hFDtGdZF7iuSMP3X9nF8s32MjrBz4EGoz9JOnZf9ym31SE0zBcVat4as7MXJhN3sukEWwU6OegPh
nG6HsGSa7+bKWNhdpAawdESDQEvCZb6bS8GT5hM0hvkR3fseiaVQheh99N57F85Gqd8I4RAOQNCf
LzYZcMwAWRO3YzcPPP2MQ1xBtYuilfYMyWX+3liHPZ6XNImZl51j+Lk9wQwklVLoKSxm2DvmJApd
3SH/WiifQwBHyXuP4mxurgtSGrO5eRcpLGIZuSb7uIQ43YaOJujzA0o/2U1cmdUxLwxrj4CvvHAu
3joQx5/XO/EZzCdIofM1jkNepIY55O5cPrkdNOc+9kKYh62eandaRlQeg766AFN8E9l1jPKKtnj2
EW3Nhdf2Xl4FMLfmrkDESR4CKlTPyRip46FsLr6CVo0B2mUrmfSg2X6+wrgwR9g+ksItyXe+t3le
PMmCDj+03+rw3ox5XtgrW4tsrQvtqtfGrHCTERmXK7jLoeEFbAhX6fa5fxPOZkMzgIFEbe6zLl6R
2lREtKV6mFOKwn7qY9hYUZ+O9570NUhA7fZCir7mJkyh29T0eAwAgj7/iAO3QQVkMXMbRq5vG5zj
Fur3sd+hL2rey7xWnsqwudpe5Jvcm0W+NrpwE2GGCGnqUe6mVT494BkKgq/hgGy3jdzL97ZM/N8B
Mpm7DrmmC4F1zWugHALbCMhQt+TiAyMLYw/wNeSACrIaPFdid4ehg0H7QGt7OG0v9M1lMS+UdBsu
vpkpY8kp5tmJBMHe5C60/OVTjFQzbOh5ll0qgq9+UCbwmcSXTGEtD7um6FKZ6jZzp5H2pJMiLeU7
038q1fs95FId4Wg1A9pqRZZcCN1vspy/K/xvy/TTzv2nnDrNR14vc2GXt78XNsUzawLwqrU+Uhpt
53yd9GJAwg5JLm8GSytftz/x2oERkg8MUlTACbCIc0YL/XqBGqILKOJe0wrjk4b0NJIHiBh2g5b9
3Da3cl7A2UDlSEylgbgsMxUOQZuzD9NRbjRUI4YUoUyboiTBI/4KTaj90CPKcL1tdWWRzNXxAsA2
47PLsmEMm0nmtHbmAteX96Gae0eG67I7hh6RPIyhBCnfm+YAX+IiBl0N6kJyhyz2teires4c3axo
4qshqLTypoL7tnn3VXxuZxF/cjhaBohdMxcSag9ZHubMj13baRJNaYof259xxVl5bLNvbAbI4mWu
2KYhCUGYp26tF6Vgpttpb0Vb1f/MSGq3jCNGk5EN4DG2q2all+cICUnnuP0jVvfSZAyK7IPbeVmI
rdpShBR/2UuI1SktxdPRbzz7hoRkOk4NuPlteysBDxyaLUDkYfNNstMKhWnnTs/cIkYKRGmIcrua
tuvNNDlZdsFtVhcHphhGQ5UBtmUmp5klsqqenxOIwhbxqXx6pqeu3lZ1ID6hfulfOI6ri+OFNePR
OCFLUiAhfbRmJxaXx131MLSGUu+Ktg+ygxIOjn7hGK4dfrgnKQ/S+KGpPK/+VVJuFZqskjrMXU4H
yrgRCiyTJ9UnYbftFy716crTa/nv+/cP1j/QMHB5ULxZZI++pWYxKu2cEEPYj04hGPOCOf9nJtNL
jCFru8dMBbPz9JhUAs35+kQOMXU/ovDTNPCbP6R6FCp3OWpe4yM58uD9VFuF3uIFn1n9qkytgu+i
GMl/z61C/U+5mukdNypU9StIMls/NuoQ/xalZn8tvfgxVwMoorc/68qVKWDjJY7/ra0sy72yMYBM
6nXqql4dfnNQI901rVbYB7sPBYqkmekEu2C0tfwmQMA6uJDnrS6aaTBoAmZipyVWlV5P7gkF0q4k
gQfd87xg1zmlZ++UphJXbTBBdp10sFtvr3pth00GZ/6ORRJ7FmEd4oImQF2XYNBXKYgme9pzRxY3
UTkTrIOX+cAy58EK4FyEO96x53vLRJueoU0IWZ/Qkh/IVpSHivnkL5PadLdmA6J0H2t+cQF2vba3
+PDM/kCfgq7MuVVUljwdpCpUYZoHr/UILxBpkH8SKqKKQ98qV61uNP/ETRC/bH/ftW0ljbap1ln8
S134Mtow6ETWkJSVXSMfoSxH1w0RgnRXFMV40Kq0ODhmcYkbbeVeI7rMaACs0rQV5+utOhUCj9Bn
vSR7N6Zu9c89Kr2HbGSi8hDWBUIsMSrJqHo5nvkcVJ38vb3u2W/Oil0zuyygAKCaODQdv/NfMMWd
UL2SX5Bpkx3dhV0afKZ/Yg/X23ZW4j125ncKXQvxBmmjRYFRlRKqoRKBEsTQkrFtb6upinMU29Al
uPmAOSYYKSfP9AZLQB41GI1yvBW50F7gSTnzW9qD5RnexKxZnkDo9/6ohN/+j8FFsJ/6yeK9DHt3
S6RF8Ecqw65VnPpUVDwCkXJD7m0Is99x2U8XIDwroQHTAGloo87jQIujKqtci2MJr5LuIxe0s1rE
5a9R7Wi/l07v/IlhmL/gNCuHBYszqBomPSDzC4uwlA+NgZCpW5VV8FnVAwlIa0D9FJ2m6l/U6h2E
vCz0bbY3de20vDa7+MZth76fMJTYdfzqV17k8j4zmhgtmbwrfxVedQ+Q6DO6Yu0dWql5ebVtffUz
U44GVgGRGYnS+UmpsxFwVMMOT13hu2AP78vUH381qjEejUb278+veS4A2+GJxn+WHgxld6xEfZy4
Vtv8rqscbSjdF67SCfMS1fRK1AXWR0EfsjGouZaPFNG2XuaoARzwiXrnlUV6p1fe0O5qxW+PYRM2
CAMH3qxQ/H489Bx+XplebClSgHEI/3LiiipirEaWjrxyFMM8NaSBF77omtdyT4IMB8ZBxFtcoeDR
6f3HRuTmadshijJpTXenlUmHpJ8inUOsaAiYdSWaTzfbrrMW/Ch00cZjHgIc6cJ1stZ3mkQB9Q26
dbwfTMbRbAYD/jHaur2QJ6yaIgfkFfgX8rUw5cEK3opAiVwgyNWtXU71bZcz+ZnAJv78gVXRRmVJ
jGVxg50fCCUfzXhEm9NFFDc62ogD7oa4NT6FkovkA6bQUp45EiniL4cX5ITjilkboZpKxBK7eDSu
rcBAGSpIZD5ciDNr5wHSl/9nbeEozRgP0D9CjaghUIdiWwG061F4vbEPEzQCSlSPvB0UwvJYmHV2
IQV6i+3mSAAOhEgEdgP8ZfFZJ8CXqt9hPW1JCBFD7xNYPDWth0+BMTEJxnrQHijDmS8pKt5IdIDy
v0tQ+740w7HmSxCTEfKYzOINs8gNtLIdEWWMUjft6/66C2J5T2O+urJMVKF3799h8OxQxDC9zElZ
BAIEpZm2EkrClYLkQ5i2kdgXYQ2oumxoPW8bW/vG4HCMmYsSvk8aGOeum5h1oYxZHrn0TZsRnK+I
+6tRndqrLqkQ4tUt0fb7Gv3X8U6gtPbJQVytOID6Kp+2f8pKUOJ9SOxFAAPVhCVA0HeiYKgTyOXC
PJEPWdjrzl4q/c70/vHSeN7zVLvk3ys3Gc1v5APhjpmxbItvTSfMQn8WgFcJ5vS3CTRPXEu0cuWP
PqpKiAFCO4vff3vS5QMhA1P1nOEvUoZGy2FdnYbQtdssuvOmIUdn2umHG8ZM1U9+pyrvpuIG4TM/
TU3MzSw5i0gIpYOKiKcH4e+oyB1Dw/YtQpzJF0ZX7b0V+f0lgyupNJgZNpIUAeqMZXNK75tclR0G
IxFZ+7bRhvwqFr1QL3zKNZeBmZoHMI9uLrSF89bCtwZf2HzKTomftKhG+zvNjd6/72lx+seysKkt
enBMDO+1zImhNTXj1ygTgWo4PzZhCFpCE4z4ZL3Dw7qjbh5A36QXCUDe2IePBBxttTedTP555zGZ
/YZrjSca5I4QOpxbhnxIhWrYaV1f0B7fS+SxWjrTVsBId2gN+l5kU3M9duJSqHgTAzE8V40ApQBR
pLpybjjKbDvMh7SHEL+pHvO8u/NbeIiRgk/795bE5qRyZuSlySFoNi4cFpUnpKadQLqxUY8n9CKH
5xBRqb3TjfK90XY2RUuYiAPAgVNyvqqy6s2hE5F0W1qf/VWugAe40gNzuE8zZOC29+5NuJmXRRWM
rBncDbipc2NFpJNRRUbyw2ZK/cqv/elfo7fGU1Cr+bfZzy7ls28OyLw4jaIa1X5GHZcU7lOhJ3XV
xNmPPjDTK6OqqwDlLCe9T5xi+gkJ2XAL1abzgWXyjgeWhooSI1GL7fO8xsoGBtR/lE5lHbJMVdT/
y9l79dSt/P3br8iSezn16kAIYZMCJxYQ4nFv4/rq/5fzex4pywthcWsr+ySKZs14yrd8ig/3BOSj
Z2dHXHCl9n8a0cIuha+E0OmihVNyEmOa4eljVk69P8Dx/ZI5bfhFYHK4Lwu3XxnvIi5iXYmb3Vlx
Y5bQXcxwNOyyVwY3exzgA+3GNlJ2UrWG73Rb2j3WraLys2SISRy84JMWRjwYZPEwbMEjc69fpJxZ
Hgusk8f4v1KrscGcNnLNvGhJBiLEIeaiRMGzCLGQoOd8nyInorR2Y2jP2lCN+6Iu5SOlPqgBkwpB
2RCP5dAo+wSWwHfqDs1N3DbfgEPJh4+Py19JoH9KMvwO4H5/9QhngCP37fnvyAsJUkSdqidLT22l
9A0lHbprPJZbtNZbD6Epv4BTEO3QwlDhSSRxaDS+g019/3VKzck8hq1btK9SosmxzaTn/nBwzntx
EoBd8FuwBUd+PyoAMoBt9brburebN7C61k8MjNXG18ysuzVKu41eV6Y23yvnU8PaDGQMZLr5qlve
O9KWfRkFWvQ09MCdb0E6yCeMbbGJJuwFWz86arhLUIm2jpFRmcausgc1NXZ5lKfT9aiWmnbnRIpI
/Uk4vdiOeRyOMD2jqTwoY5EEtxqQ6uIUhxQ9MKxEY+dUZnqmfUsS/tKxO8NaQU4sbjfeeoATHPiZ
aD4rVs5Fi39aCxOAvsBxqvEZqHFxr7de1PqehrWC1L1wb+fdCkUM8upyEREuBTgB1I8CKcHj8j6N
+lxJYeI9WWlUWgelGUnEfIDxlX01ZYMT7qoOqeuNAyxG+1K3EMc8NI7GnRUUWo6NtmNm+zoO3SdV
CEXbBt6YxT7wr87dVJFdCpzqRZ3fZ9hfJn5fTOFXq4X7cWO50sA+Xnp9fhBupeU/GzMIwusaVaOp
+joNsqzkF2xhs4Np0GO5n2JEJY9J0WIOiS2BUuLwa9ZDd6AbU1+pcZ41WP4OWnQ3aWH/Jbdr3YXA
2MYvdiMwPSzMenowczR4to3ScSZTJ6328TgO3RFXziQ4FHGnN5shDQvs49Iqjvdt6Q3t1eBONRW4
3hgD+7bosvQ1oSzW+Y4e1NXOMXASfB7NEUH5JkmdeJNmiRX6A1qcZry30z6I/oMHkj56I0t2ndMo
dzaVlaXxl7JCr7ulWGDSmvelVVnKtVEFzpNDeCR2RuWlX6t6aiUSC9iQHywk1MJd442peRpwfi23
Ugc3uZu6ui93OM6m0pfp4N0jr6qXvtpbjXcAqZcE/mhBVd8MYWNgJFwao9zD6WmjU61Qp0HZYFLu
Gx6z4FigPJD5wK8G8eBVfenucs0W7rZpQbfe5Kpapkhu25nX7VD2UKMNWNzBue7MQnNoHqAut6mq
IIYeNA7uD4MyqX3tjLpXPZA9me2tVVi5CQZgSq70Fh2B/0rBmb2p83q4Va26bf3UEpGHVu1Uh6eq
0wePB7CurJ1pFFp2UFrPib+oiZ7Yt2UkbdC9SOtPxyZyY8+XrgDFnk05BH1zUK6jlobcplPjPn8K
UUZrNwPP/ItrN864qeyivOP6nFctNsMBc29djNcG2hLprVP00+9wkgKtbFk4JebCyKgg/pCqdeDo
ftlFvbvhzbLHQ4h5THY79aqipb6RcLmWWyVDQuCLSWASPGB1o7Wnqgo97Yup1kp+CvClHoqN0VZ5
9oCXvRLuB7QPxbPW2VX+tVGdVBbbRqaBvusDvUSLyskiNf4RKKIVut9rjVPom6yPMus/FeihfZ0V
QKxOTlWEBU0jsocNR6+VD6qr6Hm41yfDKPGpjxSn8/vMNoOrvrcH3ErqKExq2N1d6sbSx04Emcc6
0BOx1e0xoLKOsdKvchSh+l2EtXo/0RwM/Zp7IT5FXM3aHsl//S3AM+za1FAK2MIWx3dU72rVeJiE
MvbPmlEawFE6tY2/92Vn3ZqKIaobq+Vt8rmhEE523RB/1SrovWETWrqst51nA87p9SJT7/Etjt9a
oK7WraqSF41U9mx/UOJs2uDWah0mZJ41X60d+8WecuNnhRyGxvYWOGfb44TzcFAafQoJ1Gkav0Dl
KNzoVYg5aeU0RYPilou0hJmVA4CjKdKQzZ3aVxdj7GzTJEp21wBcdH1hF+5wzGm2jH7XhAHWvE5e
ZFcVllTNXhVSnCYjNbRtLXEy971RjhIlPCVu1R1BVZFtUah1v3bKpFR+Y9q5tjUDqxAHw4x1E6tj
CxfifQ1jNDl1MJcasAiYOFqPCJNkr0Fncq7TNm3EFlHazvwKH0+2V2mNHu0NivRxl+1jdTLtq6gO
xE8rjcdmm06GJRDr1/EMd6rQeoCGHvdbZRodTGLRfeyK0K9c8uiNjm7219BMAvkr9UAubWgT6TEO
geo8u6LslC29fb3cEwUg0lW2XFHfik7vjmqf6yRtNVySTTaIbLpu+jRov8K/RjAhhaH7q6Z59Ifn
zQy/h/k47gcNdatX6dihvrGaCagXSv9pc7DKKb9TvcSzNoVdx9bOGMy23I+0nLpNaVfmsFdoboLg
TnDC9McE5OMxpUsitnlgOj9xZ43G617ObGM3tcz21EpvtkEtosLvJynzmzoB87Ur7WiwT7nWs59h
aeu2Tx+xqO/NKI/KA1imzt4Fag4mvSkdRbvpOvSGtG2DZJX2MmbIVN2q0Eyh0ltDnOo34VxIBQ0Q
sp6wwId2E5DNlD/buC+L6ABPHY/mbVqKKdt8HA0t2hk0/mY/JOAs1LyoRi3F7mmeB603JtNzHFpN
dyxCmT5UqEy3XwMj4Iy7PCO4WjPFYV9IaZR+lrfuJ2Vy5l9BhY+4hWoJUi1Lth9eBxrm1Lb2HBgp
XsZc+r806SU5FJM1McqLUImhyN2pgMPWJKM2z0MlyAuxCGWpP3Mr5r+aUYbXjojqJ1lOY3coNSdZ
MzhZZCxMzqZGCiQYIUby+GXZIEEqKyGwFS9eagrLV5yyv9W6TLuRCjJpYYmjgFOUOCgMUitXPu+i
cjD3dakuUqz4mxNaS4BdbvV0hmolfpGyHKpNMtrRY0ZJamsPabqWM8xLdxZYuwCF//bkAArBtl6U
9Jo6dC36U/FzKKRyH8OJkl94O4piq8FncLdWSCH3kFud5X3NMujfu0qVVberw4mgLDFimAVwyqpT
ACj/wQQN3FHmlV73J+iFW5hbqPpt9KNXhKru4Zlk6iny6uZ3ldt2yr3pZsX1BMixOxLr5cYK1vVi
40DWR2KE1IzDSLK7qDt18WA3SEpZzxPRcj2/5lp4l+iivu6VrmbTVm1Rr9S6Lj4fY8709Zk5OQvP
LbKwus3dUafg+zy/Wq0PP6KPrlqF0olfeGG7poJrLVMjFofSyFz3hwXL1lnMMeyRG51EpD4PMU5o
+7LU8vZuUBqcyi0SmX5n1doEq4evZ21zPXWfQGd0+obmDGypEemPIfVjGJ3pf6JChM8+wCSd6lu9
zFvtiNm17d1PuHuX+JXP7sq5XxqGKN+isQwswvMOdsLgFwh9RN9LXrJwF6DDkd16bpplGx3oYrLT
W117RGOy13zbrCqwkyVdNJKcMm6uikxM4sGsS6u+C3O9aPFSN4a22ILyVsONgpu34m6Q6wziU2YC
KvWLKNAxPIa0qewcPbHibiPtTnP2qAHjQL4ZzMZBO4fLggL5LuusbjYXL2ROEy2Iy665NyeesJ9e
EGb5iyNqq/lk7Yq7aiYKkt6p0GKoXS2uLFSI46iv+/GRfkG4i6YcxyIRubfOZLxg8ais9LmWT4IN
+40EGS4XhVSdltb5DSlrMWi9kOqjUpAr7O0xCfejkuh3amql4UF1p26ru6kR+4lAtMNv7CIxVzb+
8rDxG1Dm5YqmBEK7balq2oeqEqZerj+GdmhsHDdJHvK+ED4VfJOQAyrbSjHyovDyd0QONugJ9AOo
DJzPOim11qriRn90TKKKSELeT0Ud7fsiCHylt6cD6hzaJo/kDyVS4mutNcONW6VrgvrvzJyV59Aj
WEGhSV/U0zJLZBzw1HgMZBSdVJhXO7Orx28Ar9TrVrb98eMA4K9v/L+3NhOfSaw8ULO6Kq/F+cTr
0Wl7q7fNxzH2mt+OTO1bj7zHvoZO46h+1Maut5UymdID9l8KKW6t1LtW78ppG/Tg0/ZgLYKVgsai
ekqzhB+Fpiw8Buq15pJYEGLB00J1Mx+BAYmNjtbSzi2qVvWnLu+fsgItgv1UG4H6c2U15uVdrgYd
TOg2vJqXcqZNMoJv42Z8FMINfoAxqbMt4prlsRLS8HaiEOO0TYJYPCZeUf+kexrvIN6q2idfm3kB
IP5xCwM0hsgxvwz/VHRMLypiqx+sx7bp3Lu41p1N4AlbEgRWDkGnWyTt4eO5v7PmOP5Q+aeiM1Nq
F5c/3UhVmVCtfSyj6E/cm8W1aha4T2XQrraU6+QPnIj0z+GG5g+NQAiMYhMl4VlE43yenUZJQs1a
+7EbevVoqgJfjn6ahnsK3KbvWkm4RsZ553pDxGpeVMQegLUsVtYjxk67Mrce87qZ6l0+1tM1fi/O
5CPLHdyCz5LJxoitrt/AByo2am2MK+31ZUQ4T5qpUsCmMTCLu55PujUqqaYNk1ZRAzhIwB9XxOjF
ZiDJ2qoJ1MMsMvLtOFhrjkcXdbt5aHCjILTAr+J9NF8//+yr1qDAhn2h+xgNQdJ/iXN2xL1ITQs0
SGLp7Q79sKS+heptbEa7dY1dRwbfb2J0ym8LJO/EKYt75djZQTv9wXxebyNfpesQ7ZvG0YbXwexl
G+OUI7T7CXqFuykhc91ADWrKTz8SVCBpVaGnT/cIgPr5XKq6QKCqSFnGkic8tloZ+2IwU9ASXpLc
aiCKVsLpy73DiIDb6CO59CCWQvp2aAaapEb92PWQjiZTkb8GRY57KbLsysO+6tgY6ngoedoOKQ/p
yqUwb83zy4mvx8XoEKTN52XxRuFIKE1yY/vR60R70N1CbkPhDajRDtP+48vgnfeQy5cjiQYtQEka
HueLK6imjsFQ2o92X6Po1qLfdJKe1gq/qGxTbju3TalitdoXDOVz7yg5bjudvhawu6gswk9fTvwc
nikg7Ko7d9PPfw6iSGaXjpr9WI16903YQbUT5ZjuHVFq/gSz9OCk5iflSrmcGJQFh4aFxDvic+eD
Dq4C+7KU9iMhonOwC7V/iR0HUEgDf+dzjdf/byw0PCjgI5y3TJ4oERtNHSf2o1bo8Y8eNUU/R/X/
1BRFvvJtL6+feV4Ia8wvPvjxxZ1becCyFL78Y2p32FvxAvtdqNebMSlOkRUqm3BCyVG3wmhl/74/
MCpcAOfhtS3nKAxqQmZn2Y9K33jbIeryI94UuEDlHmLabbHr+vo5sLRs5b5dKomwuIjqMCgJODEl
kqfnH9Lq2sgyRZU+mQNKJQ/giz3NN9xQo/XbqqlfWHR79mNm9Oa+yszK2bK3Eg1znLLPrk2hSTZ8
X1JFbjoj3hk4rqyZZb5z4OgpEuHPGFoIzcvOX1TIIimywXgSpXwKgjTZW10sNkaa6tskxIIQLKa5
MZup9KtwSDfNEHqHmNLd9uOTf3nJYFUFChOjDgQP7GUAKiO1aYXo3EfEugTAo264a6pOeR57S1mr
Pl2GHCAgUYsgszbp7i8hdQDMy8wmA3tM6EBcB5pRnwJhxYDuVeXHpMkEfc167VTPp/b8FqVPBN6d
2g+9eYKA880QT6GTTnYXPdW6QfOCJvxji09FQ1JltugvtsPvj1f0vQHRn5ttEuay09LfibJEL0JT
jZ+6xhp/AuBtdl6tqwcIDeOvVqovHw/3NzheTpD4AmrK7OZGy/p8gnBvnbJ1nPCpitzS/q/IEr3c
UE9r1OtUqJGvlJRGEdj63QwiuK4NrBX90ZHaoSTm3XV2k4Ck7KM23Vs9TvS/SqiuK0vyzodHyMzj
HicGgXy5iIBGbxiNKGjcx6A2y21hEXjFg0yphiX9q5m1rl+LmAfm45V5Z2sj2Aq/jNwCyteSHq00
aTVhr82oaLwAV0r0m8kbrF+qEjdrcqWXdx1766+sJNEmwcn8W/4JtJTUilOBbtqT6kTxpmqK7pDV
TernhO/XtlDb+1Fry02YQCr57CwZDSIFwDPcFC9oByUmBU3fivQJSTHH8EEp5Zu+wRHETzJzTXr3
nc3GaKDpgGZCUUYPeTFP/LbasW+SJ2wzVX2Ty2rAudBEiPdOiTF23JmysMZtmKL2tUuT3nWeoWoP
X0t6sIFv6YH6R0UI0bkey64ad+hQuvFDIhv26SeXhVwKbLWDCRKF5ov6XYQtJm4lUrxEI4/OpsBu
dEuUPAY7hKnX8BMXX3+OVJD1JIUlgwXMcb4qU5LV2Dx54iXTg+Sms5P04GYZfXKWx+8Kxfhe29GN
0XT1yhN7cdfMZSIKCMSnyFPByDgfWOQDlTIKe88x78MzJbrpuuvK4VuZVsMz1JA1+4/3xwPERRxO
deqiWJQ7RmEOif4cNFl+1FPsurohT3c5gnmVH6LKvFKdem9AMhi042nO8FQuJugEaR9FwWA+A8Rw
n6dusO/ylO6Yiu/h1ujMVSvni5oo1xO2TZzhv1mbs/yUmirq1tKVVzerW3tb9JUk49EFLfDAi/Jr
oxZp95Jqo2MpJwHhubgHES3lf7kxVuE+Mqauqo+ZNozNyrcmHudrnt30MwcYrgSPqKNdxjWNGsa1
RI35FVSAQDxY9xpBJAWWN3I2/ZC7VnDjUrs5hIqbTl/Nmm4QbcGG5E6JLeHdlqGebRGhyZ3toFlZ
fyvLFmmY3DHV5ljnTp+fBiVEaCiFaI0AI6Ao6zg1kRkda6w7u32vdpnySwYt8EcKlUa6c1spXg1i
BYFNjyQ67zstyu+TFBl4sYEBmo/xzi6Nuqr8nM7xd/q3yvjLE9J5NCwS4y+aGZmPxOZx+jqZXdju
Yi9PxQbAQvoipHQiv8wdbPdKHEMPXlihst93wyjuKr2mVCFLg3+6sVSSEdT36IL2pyK0rejeieP2
Hq3KYDgqeZD9Z4JnGn1lxjFtx9ihDagkQ3k96lJ/mLxGak9jNmG5VSRJFn/taAFc22hCRv5ERzGd
LUHs7HtjDqp6cocGrJs/NeCmt41txDcelFf3ygxdo/WdUKkxTknrBAflqPTkiU6JqN6ajMrRpqm0
mo7MpBf3MXxkkyZ9lKQ3+AkZKp/PC75bTou/S6MVo+1bdmIiH9QLZRsVUAMOSDUrN0GWDd4m6p2i
frCrUaj9rjWrMsl3doAmr8ALKBTufgDS/mtSYtV8TUQX9/soo8q79yrF+GNGwVRkEJlcj4K53QOJ
6lce4ItrcS5nzYBv4lt4q8uynuaFapSV6vjKFSEPIu3bfWTKcD9n1X4N/g7xXSy31ahPVlKAi5Ed
SGKAaOmjUnLhGTi/FwsbaYBs7Mzfdq9mNQIT8Iq2IOi0b/SXiu816BzsJ6h+Ft5BYhtP4+Dj5+ei
dEDggSgLSlPgBmei3PkPGLMhsrIsD/9INPrCb4Yr3V9Kr00EYln9Fc55HF9PVVDvYtFm33mdxpW4
/iLkAmdL7YBWJJkX3eZFQEK7TctJXJIXwnvtEOFpE27LfMwNH/2SWwVDOZdmuleugSaXFzbVRCqZ
BNyE3HPQvci9UreSQ1mr9suIhPu+msbqVOpueUhRH0UhscIB4+OVNheXIm1sVCeQaaD7Cf526eXY
piF6w87gvaDY5kxgiLrUV+Y3egUEt4wmZ9Q7SFteIfQ8bEqK519UVZRy4pX1XqgURb45NN2DVYTZ
G6Ab65PCaMg/IVAwx5NEL/rsBXU+lj6awRjpffCi4gp1jJtJXjVRpaKLizxL1a1KKf8NwP99Wf4O
CCwJ8h+HhTDmfEAksdM08gqPprUlvjmd130NXEjIndrL04jxW+gHJTWDrC7Nk1GVz7oslePHH/Ii
Jf77I+B0EUexc8EGnP+IutNKGtup95JVrV5vA3ty/YgI77uQ3XjVj665E3acvPZDGLzpYuq/plau
Zr6Vqe7+49+yvD/+91MoVdMfoma8JEmneasOk+y8l9JzW/vkdV1e+12LKanv9ajYbA2tmmg/FvE3
rR3Dbx+Pfrml+fzoqPz/oy8WAiEu02qR+3yp+jza2o07hhtDrLv1Xp5VxnEJq6CgU4NYkq1GQx96
TzYseKon/5kenBx7ktaBp7G/tiNvWmnzvDce2BX4z1gCAcld3ElF59qj543uy9BbBmquA3bn49hv
cMgxn2RVRyvvz3tHFvIGkTGHFnj8vM7/JGXdjOQdstB7ScPautOHOnzMhTucJjNO18hk782NTjql
hplsRPR4PlZSExHWOB+/YFTvDIeitdPrwojcyVdSxcO2N7WM75/eJmAFNLIbyjaIGS2W09Ty3lXi
InhRAq0NNw3dq3CvJjzlK1fsO6dhti3go9GppFG7SPpKvD9GHAqCl0Yti02RBx6oiFLZ2Rj2HvV6
TDdVEdQPcVw3h4+n+M4XnLMM6PtQDahLL76gLhHgNKvae9GwcfcOkzrFuFaZ5rRTB+B3K1HD8s3k
1CNHSQKPiCKKX0tWux3pUkm1UHlJTcVs5oLsmPqNbovXoFRSogiZ+aHhBb8+nuQ7W4dLHgEIKmPs
0ou6M24qVJgtljeoQ4Qmiu5IqjicFIwMdlbSrtm7vDceXBWIMaRwjDnHLv8cC5qBdaqpo/Iy4yOu
FFg5266ARbVT3Ci+MVmFtXb7e59x1sEiDpopMvriM9J2ir0ACZOXEM3NcAurNtgouh3nm1zEwcpu
fef2ZCwyJY7+3/7X+fRSqxdNKbrgJTfLVqeRbAIv04ZJXbld3tstxB3k+3Tv2S6LE+91dWUkkxO8
OFnYnia9H3dJmkRX9K2DG6ea0lM9TsHKI/neoLMBOUVteHhgNs4nNxRB4SVNG74qZAobM637HT7S
GHoIrTq2ZWt+KfUoXjmFl4Oil0YxU6eBiprGkm/QB50aBaodvraRgB6bWVVHhwhS2t4dwuom12uv
9GGBm9uPD8bll2TcOQKirgUNaGnMQ8W6HkLhcCYSadR+xYcgJKFk9OfjcS63JxcoGk0sJ3gb+rTn
i4ormp01RSteh97xbowxG/24d+x7U1e83eeHmlkU4D3IDfjB50NlYZTEGA9GDNVnN6Oixw94S4Jt
Rsri09fKXwNG2C+8uTOs5nyosGpEA62DWXlG/iVTGuU0jBpHoRM3rmiK/ccze2eToM3B48AdOovZ
LG4VMyidrI3g7zRqY20jZ5C/PMVIT5kXR2DmDB0F2mJNmH2ZZrGIdFDQCad1QZlvOUfwLXVu5kX0
qqp9fzD0ONgauKT60ZgYt1SYJTzDQf8ByGPYeYlqr1w1720cQou5FDazt5Za/EFUjU5lKNEr1bnu
xDMZb0wnT++dqYtOHy/v5aVNVkAlG2l0zgK79fxrWoXbWZNdZa/NkBrVTs2iIrlzkczXv1Ohkt/C
EtL1mvDUe4NSC+OgkUwS2iy+aVYmCRD2onjVeki+Kj7G36gLGTfjkIsjIhvDyu32znjUCUicMfAk
lVsGGrlnTzXwp+LVqB3LB8ocoS3aN3Lbj735J6ZMvPLiX37A+RWkIYXGHkXNZT0TYFCch+2Qvqqj
Pu3dInS+d5GBMZDWTZ/0juHzQbJDsphuBChdqsXnX5AwohB9XyavSkCn4GFMatL/wAsy5VRAF3j4
eL9czGzO42C/z8JWtH+XS4nKZFj2RiRfZ5mnJ4n2ka8RoPL4Kkb3fxiLzAyExFzqoBh2PjPQY6Wt
TlH7aqiFBUoAWasdbyIEj0aJ1loQF/cMSTi12Tk3YmbkieeDdSac5SrQh1dvaJobI4jsTVX21teh
i0+dF+8iPU9Wzt7FOwRaDjAw+DSdY+AtEZlF6QZ5Gsb6q5qohC944lXqTqdWuJL3XX6zmdSH2Tid
eqp0xnw8/gnMvKRrOvI0/VXSo4Bdi8fIlRiCTm5S1VuLAud1Okv5+V4z1g7+KfrL9IDPB9MaC85L
66W/U6s1AD/m1nd4ofFmGlIHAGiUbyCyebsw0fPfH2/Ni2oDMqFILMwq1+jPqiCUzoc2BtvI2rqr
/1AytZ8jhM6uyazG+yqGbZTWYf+7RDzwITa14Qq3SfeHno39ylovrcJmvLNjoFVKIZ24hj/nPyLK
lSEoJku+GQbY7t1kx0HtW1EbVtTFxhZ5k0hF+wixf/O7YmYCUNxoaMest+qEmnGmP8sE9PspVbVC
3a+s0HLHzRQNnjOEasmSEbBY/DgjQkBEppb+hliRcd+ZgfGsgLT6RcW7xsFMg842UD3aVWSi11Wc
d87GsxRt5jQWczBhdj/qKRl+wsJo1xQZLiCk848DQDo7rLFTgQ+fr5xWu6nstEl/U2vpfYnoPP3S
8IGsfL1xja89HMHe9ySySn5PuT7z6U4Ise3qsj9KU0ChFWYlrJXvuXw65h9FIkwkQFYzs7XPf5TT
ESd2ia29TWM6vFmVVvyxUqqqJl/tHrGyNc+zd/YPB5Qa9WyFSfZtLiNxiEWZ0AbnLS5qFTeKPpeo
IjqZ9CvRhF+LpszVG0eMqm+mcetuC57q+yA3Ox9+YPY7H4ln9kKXWbz9ePNcrgSl3zlZJwEC073M
S9y0QFei1YLfSWs9K4kd0O7Pu/4mcNBuzOL67ePhlvcxlV5663Dz2WokJMtaZeC1DVQIPXwLeQT8
ScUjplEq5bouG3nqjby7MntX7D4edHl5/R0U7y4q/OB2qfyef23ocgKOGYMWE5BVaQjzQMvLgxBY
aHctuqeHAY2ZUxPC6P145HdWlzuaujaF7hmsvPjs/SQqy2qV8A2dov6xlG6xFXFkXJvtkGwHVxw/
Hu5idWEQoTnKLc1rhwbJYqJESmoUxXH8xsFpMt9AWOt1MNqxQaIj633qWij0Wma3lmcunyKkQFjV
uSACqOCyIKzhWtPiGpG81SlHB8pNsQ29OrDw+uXd++yOZTBamzDLCcVm7erzr1nWjt65eZu8Aa2I
Rr+C06rsUoPqB/h7ZYdwR11+MnJnftTxoZ4Z4IKIJRZ3GCTJmEZ5l71ZYZgf68B1r2EDB6cpAsL6
8Sd8ZykZCgAuDw0iNkvO3QSpu0zUMnsTqR7tMk9T9oPQ9RxaIgWClXldbM95XjiOzBkm5hhLHRKq
kLGmYDv2BnpRbKJkMI4tzajDOHbKXYbn3P9lPIRqXIJMgLlLxxxVgmqKtah4i2IrRBGiLCp5UvXB
ug7rvFD8sjSNFejkxdmfp8hpmK8b8KHLT5cIevJK4mRvdhwP34K4Knd1Edt+3SYAbtRGlzeVac02
yWW/FjS98y15XtBBYu/Mid/89/9EaKNFwhBC9XwT7VBAZ+qq4thUfRzR6c7su483zjvfksFIS7jH
ieWXVI08N6IsNZribcoTY1fgXr8DUjgcOlQZNz3Uu5W75t3xeDlpnc5YsuXCZrreijIbire2ju0j
BYkEt8A6u+Phyo8Nz/xKO+ByMVFX0qjrgo+ezYcWi1kNmRP2mZa8TU6v3ldhW20pMI93FPLXsOOX
ISdBFNwmEue/umfq4h7VSvCdBEvpW+hWJSY8k56iueDaP71Gj7/hGA9nLFYrkFOd8dWGc7hvuqla
aSFeLjA/ggYBrwc6JFS2zncPVclRjceCw+lM8cFKihi5idz47Qxlcmy84rNoHUbCows4LEUDSk3L
eja6xl0plSl/a0bzuWkreQwNHq5ycrYRqdL+4+16+TmBhtGJpSw5W5cvZaugCLWJESjtm5GYwW2k
TgjXxF50Mo3u7fMjgSQk7KC5T3t7EetFHjaZUqm7t6DXy5tJ98Su78Joj9l8ffh4qMX7C6wLSUvQ
sUAYNGTAlnY849Qg1aFk+p8wL0z4wo2+o6oW/ijDxj5lrhVuA6E2a6SVd0edIWXccwYB9ryR/rlm
eoCavRRS+wPhwTR30q30H9KU7QGEjvFqlHr6s0VkRfvcZT5PlmIILR6SeZ7/Zf5JZxZEtCb1P6M+
arhw5YFxH6LJ/U1kTaD5cVJ3Ky///Mz+k4T+b0RE+mg9z3fAshxqD/jH6GFu/BEDXaSwLaYfeuwo
K1Wexbn73yjzrIgxoPQu4XmZpDCZ55rxR4LjOSG4AkyyV6B+FkmOy+So4xv6OdwaQ/6tzvNEkWIS
by/uNndoB0/JTONPVeCyvZv/nx2qMYLCEbWApCYCjo936uL4/W9Ebm+4C1QJyW3P90xZ5agE6qn5
BwhitGu82D5FArVSpTOV3cdDXa4nyRZ9ANpk/Edb7nyotvei2ZlLhL4ajvUIQmyKtlZTBIiIqxnU
CaN9+fSIKKuREBsm0A3+nI+ohW7RWyBnQt+MG++qdb1vMVmvt41rE6Jvg4Hbys68PIJIjrGOPPM8
+HAYzkccAwxIExPpDr/V0FX70kJEQQhEGf806eDu8DsLnw3QcPnzxzOdH6LzE8F4s+ogOSzU7CWQ
2EssYXtpjbAqqE/1Szi04oRKmOsbVRn+DLNEu0PrBscTpzGv7VF11lynL/cRupVwnXgpEZpgCc4n
LnWvs6VaxKGfWCbgEywdv7LKULjNYo0hcnH8Zx1UYC7zWJS9lmafZV70itI4XUi/Bf0UENuo+HRl
Fpaf/ZoMBMmG/QONivM4f+1/LlSnr4ax7tSBHRtkU7Lz0N3Xt6lExOtbzpVo+yDqZHjV6ihwrNw+
f0G4Z5+UwYnj5sohfQruufPBg8oWfTkZbKUA+tK4n6gi6tciLcO7KDMQIktdR6pgwwEbbkelUr0r
LUCaDBbSVGyqOLRzv8qLUfp60mdkgYNGrPL/SDuv5biRdM+/ykTf4xx4s3HmXAAoS09RJKUbhERR
8Alvn23v9sX2B/bsrgpUsFYxMR0TraZYWUik+czfJC7CCLF+W+ToqnlILbS6C1LWxBwXlY/4m5F0
hXRn1mUkjkYi9TJEe8zyXM2UJ+JiZUQsqXQDuKHx6OlaaH9HqUg8R3mEGqM5W7XWbYK5trXCpwg0
wxeqUet4/ni1v9tlXDaLNxLRNGVjZJZPp4aKcqVlo6aErunkzUE0QX6l6VXuRVEpvpIIjs+Nbdfn
mAGrFIKuESoZnGHscNJr0ojTYXsDoRm9ydXQjaAQNYehKqbaG3qU+C6ysreyI1yp4QJFtzLfVDRB
zuUR705QKDCL4vDSmYObukbemNC8oPcMWoQSlepMLsDXljo2WH7ZKxzRfTf10Dhzar97aMZE2hLN
DiKnpex7+tAgxRHS6dFTcnWj+FFg5XYj0CencTs4R3Uc9Z0Bun9rjrN5Zgf85mmJujGr5upd6Bir
s5T0KDWcFC1Fd6rjvdWGVboPVXUO79tYa/TLgig4PxNrv1tZ9MgpRi0CoBCtIJ2cPq0S6l3SUShM
QODqutuiRNh6Sm0ouZsPYelJpeRc1QBYgjNHzVt97WS7k9GAgVyYfSBJoPyejoxYUuHkmgbFpJX7
VhxH0smm9spOU7KnFq4/CGO9U9q9jSNg3HqWDXzncjRj0V1ZYuAK35JRo3FRo/t403WzFLlKrQJD
z6W8K33bafVdRLAKj69s0I8myEbwzYXKG1o/ojQzO18nPJYPlkayitgSPbvgwmnZzaorCUuJ8cuS
mnmj57kcX5spRRYffeq69DNAjn8o6U10x5mHCzxZDzqXFPJP5yMlfpbJe9Snwel8Q/3sZJGbT5/+
7CBZD7Ka9LQbWm1WIvVJ+4RchuSOkxvfOGfW1HodrwdZJZFthPu3IYXqE6mbqyleKB3r+GCf0/9d
L93VMNrqdDItKNml9PYs4d66lz9Nh3NPso4y1kOsMqgiNAySCN4JQgPRpdK60uSbL+FD+1m9//jF
rE+d9UirU6eCQm7JNSMpN+kRFS5jY1xFR+xYPh7m3JytLhIVrH8B7059Cq6En/jyJ5zqb/+9IVan
WDzobSAFsfrEQe3pfuBGG2n78RBvLia/nh3r2VoFXzEWRFpZ8RjVt+q62m1jWAdu97kHp/8jltz4
2TmEvnRAKs44VxFdawWs9+k6+8tjqUrbgedLwl2t75vAm/JbuWndWjKOiuqiB3Nt2JtQOyia5EpG
BSDnIMkXc7PlO/sDmh3mA+JsDQTjj6dlHZKuZ2V1gsiA95NsZA1F1vd8uGvEl64+c378dkNwXSz1
Z3ona9KmGhH5ocHB+kndh/yofHW+hn64LfYfP8lvl+kvw6x2QzElsROlDFP8TPfFy/QsHabdvzfE
aidIZtlqOe3Kp24TbpZlOrl/Gk2/vY9fnmK1E1oNOvmcLUMcy8vwqB6qQ3puJywn0Lud8MsYq51Q
R3pp1TpjKDfCcftLMFm4rtXfy9rtNC/9IX//96ZtFS80oSNLbc7qL37OF9KjdhS7cy9/zUv/e4f9
8kyrdWylSlRKiEo/BV/LS3VXfDVvB+7tY19v28fosz677XN0xpzl3IpbXYxtWox1FDPmNHnSk1n5
Uuk5D+bnf2/2VjejKMMMhUdmb9iM+78XnXb4eIjfXr4UTYmXEe9im56GETjszID0UvXJqo+F9MnW
PxnD7GrDl39vmNXaloswyJKZYcpo4xi7JD2WpRfrZzbpWzv61+VNig/diNTHxFsALNDqAm4teOd1
Js9fnMaOhKvEY3cXAG/soYlDTN8WokCZECWseC9h1iH8FK3Gn3Fa64QdWCGcqTqsJxdABrirBcQK
1IXW8epcmoax1pI2UL7YaYb9mzyKm5oImXCt0lzS0PFMJLXM4unjL2I4dLgRA6KoumYnobTG10md
6Gto5I7uBkmc4eocWOfCwvXNQfRP0kMeAG4V4Mxarr4bA2S5dTX40jeqXUUeWLdOPpIYz7bi0axq
/tCxC0ANMDliXJDyC9f97ZL9pdCQAVeNwzorv2pVbnjsOyF7toSblWXMWAAnbXlONHC9wcmbubKW
OjGiFxruMqf7oqVOBfZKi781qhRfzFEa35h4Gl4haGzfzMVcXGYA9s8UG9+9v8UfTLGZVIRpaK2s
NmOuZfIoIbyMgqcKCoWqww5jANX7eC++e3uo4i+ddoDc1OBAe50+mlTaCK7nivhWS5VTekhwF5+c
xVJ5B8QkP3PjvH8kmDCLxyb4Q9LUtSipXVIPxPgm/1aaorussW28E5VxbuKWt3Gy8AHALzAyBUEh
KA1rqLEUIFWkp6b5OY6KfltKpnHVW7GyT8L8cbB7cy9hW1G6kqT03tz1w5lMfN0HAxhCI9EmL4WD
w+ZbO2AbcpZWUhTan6uIawGq62jX36xRBjguiqhD2dau4xis9QyL9wFFSqE6rhmGqfSaZvy1M5P+
BrBczQd1fzT4gJjyL2uIN9dhgDC7Hj62EtrHSIGkjSV2Rtf24V2OdId1UbdCV3w60HXjhQghO66s
s/o+1agtlK94+HZT4DWo56Wta0LINivXyRqzOeZqY5Q+6W7b594UUtzaT3qT6H9obcSU0heB6wgi
ivXDnJ6u0ipzsDUYUv3z1JvSNShhRIV7urNPtZ0r/RYRnAIQ1Mc7492mt2nqUZpiC9IkAvh0OmbN
Ao5sM7c/lwqTRtEzcJHCsI5ozGuHAJzwlV5Y1Zkb+P3aZc8DK+JpyeTB458OGqhDn81lE3yOmojG
V53oTYaTZqPBEe9a29plg6ZMhzjvZQEzQBWBrw5wmM+cCuuM8s1xGG4vYBB2JDjJ06/RL2mYDsX6
szmHzXyNokpY+ziQm9ohAnVW+XNNPW9DhaYkEUzywDgT7Lw7lhZVkaXDQjUNEsa6tCQnpW7Eslo8
zukUDzQFknHcGlUwRa7ozPDcwfRuOOYavB2LCwQQgNfVAW+HtYXbhpU+ZnOWUfNpBAx4KYFW7qbM
+8PHK+vd7C6EFm5MwMrczcBDT2d3SCGRGVEnfcZuarrLOq3zykwTuzINB9eeqS1NWTL6FOzsM2v6
/dn0ViDEO2f5H1C+1aKmSmWgD5PVj1pUS9d17jiXep8418XUGR4PrV9oaa7eKYEeXetK9FNV2vxM
XPZuX3GjLXzBhTDIv6wZg46Rp7oUVkTjXDbJosuXbkp1SH8MgyGOehV+idEt2/zZlKPtTZseDBRx
EObda8yOoQ9LRNEZj3VZiNuGLujdkA96f4d0+PxzUK3W9HNjrpLrIJqDc/2e9Qun/Ex/m4UFv4br
du3EiTJ6lfb2MD6ahWVfBhllyO9NqTqZF2tJTdcANE++m/R22BUTorh/+tbfyt9chzQB+P93KJeg
Dyl9mvH0OJAcKV6UqPZRpHaXHrUeExq3ALt+LRq1/JRUjXkU/RR/14pgNM6cbusQePkeQPMhVyxI
RkrVpwtfMpTBmbpKfqyaNphcgoSy3g1qm9UI4YUhyKIuL88gYN6PCfAYmQCG/bvhdjpmN+a4PCDV
/+hgjeK3eu/czJWD9Egq+aB8zgk+r1c3uDCcftA1IemQEZ1bnSSp0c5q05T1YzIjGBL17XCFuMe8
lRwnVN2KhY7Gb978+Hh5rwMrDRYCNxTyqqwu7vrVtg5TQytBzBuPWoet9CJzmTwZ+qSduxN/Nw6b
B9VABqOftLoX8m6w4xrdH87JXoqPcyBllperda2fWbLrA5kHApHJWQwyZKHFLD//JcZv2slBpq1T
HsN0bNxUCYrNgHC3G8nBOQvD95uToYjqIQQAdQVuejqU00GdxGRJeUTgvLjU5tq66AY9oDXLEoWN
kPhtVMzfsx6Jo4/f2vulCeNu8aEDAMM7W6OIlcax0CxV5UfM06ytyGpLPlZEHLZbEb4+aB02Sn88
ItR/WsEsUQLCNWRiSIWcNr0cPlpR2mwD02q3jiKcjY28iWtBqDwD0Xi3GwCcwtxCgxHUCzZfq7kN
Bd37SXTzY1Ko2a6eKCsJ4L2ezB45hLlsbsqie/74Gd+tUTDDC35BX67zRWvz9H0qfQoBvRbzY1o4
0k2aafpWa6bizIXy21Fs0FgQ0SHIrQnFQYirQYdl4KOjjK0/VZmO5VA0njkw+ep821+DdwSnFkwd
brx4JMJaWWWBRi/mDqmM+HMg1RKCfvWEYampFVX6fTSruJHdKIUdYbgA0SoncbUkjsTzXPdGvijC
g6D+Ac6imfbmkNnYrLRZhMttInCb8TJAV853WiHWlLoOYgzBs+YkQV95UmQOteMCuO4krujRNGdP
m4cgv2m0ooNOLMamNXc0vjsKXQkMFMUbpjoyUj/A2HUaEd61yvwiLAN8A1w681R+d03DIom8pJ01
k2q7jWXQAWcXsPwu3OzMBvxR5z39eC3Ty97Yd5gAY9IxFWqlmG4EQjq1qEyiPOn2AySNSyfBoeYa
DodWDz6CQmOVboyqsdMLdMmi4jlO1KL4hD5cFCcHDN502NCDKQe4Kk1inMLILRUVGx83QsqmklxV
LTPMaRSt6MlzpNakHzgYVXWgsqEkT3Oi4mnvRgGKFao7D2VkdmRK1Cv2uWxM803bIIW0I6uz05/g
vBzMJ/QQpcebwJg6yp5YFibbGmOs+AVOlRCbGLcYElP8C8GYyIDO++PADRJsSb7N5Gcxtqm8rVD1
GTyjmnvzUUM8qXI1I1Xz7RgXs3xrh3rUXqphZsS42Ghll4ZupkWLTFzSYifqWnraZdetEmQAXsYO
b+c9FGpL2oeh1vb3OjiYHO1izvuNMzqZcZvWeLR8kWUKLaOnJDkyHB6sJV2rWSSiCA+KKhWvqGaX
i3KtOsabINMGY2uEOLzsHEdIsj+pzdh8wlewEbuJUDfaldTlp0Nkllnvl6MWJH4vorDxLVsKdW8I
hmy46EKt1nfYtDiDV1catkt60Jf1EatJ0/6U2lJnP0/B5NSzl/TAXTajlBWhF9ddZOwQb8kj2Amm
3W+Jx+AsGHaDyW4223XvTnx27PcK+JTUc2IcSxCYAeZsTa5qDnZas9ix0NogaFFhzofTYTvdSpEk
zUc6UmF7M/SdGn/p1UY3dkMAmuTz3GcabvFhNg5ujg7f/C1M8Njb4IXS5YKgrlkM3Ci+NfIDdBzg
05apRaa90a0SHU7USXVta5pYzl8BtNQXYqvZI9ziho3RyAJOywRd3LU7ZKRcLQua+oGvYA+Hkaw1
2ydV78ibTtfG/L4Aglq+VqT5KQY7SJvcTrZSGbIXo4oFFE4dkPhSWX6Y7lSzPhVemVrGJDw5U+oG
nXqi4tzn1WkxTnAz5inXpR5ZeChncdAHXyu+EsY8EtZqgeFnjY4Ix1CJYPym9+MYQM3RQkSbc8FB
cJWkQR4eoHfGtukVZZu0i4uULJQHO4/QydRBDBAGxSJMZsOFhdpxsyoilJR93wNp/yEAT8TtPlUT
5sNXKzKiH3Al7HgjYCA53z++L97dwkhu/G3wSTZGtXQV0/AwCRZvmfSgZI0AAyYDKfSyuh6vzCzm
wJFFGZ+5FtfRDVRlYLUc2+SA0EfX5QxQPsCDain/kkRW1fpBqDr1tpNibXxBTsWwfn78hOsIR1/i
QiBZBN3gNAATnt6IIsEYwanTmuEGx/G6oKyjV2gLwr5I654zR00Tqxe8+LltdpFqjMqXj7/BuwcG
8bSYnzsAbWGur9EpQPrLkoMneyqxbXtyIi36Mcp2c6fqFXZ+fzzWm7LPotcIvHd9M2sNRoZTayVP
Haqt+6I0RtWnLt32bpRXdnUmhns3t7h6kEtT9tbRxkK26nRuVX2ScG7r0idlKHBLA/Tm3ONP294O
cZ7vMCRUvxDmpqpfWlnx9PGTvutwgASnkIB2A9B+FAHW+VSsGxLmyXn7hJ588FCaCeWLbROOZYl/
siT0bpOFWNt7eGiqL0U9hSP0JvgHneWpsz4qd70VSOOZuvVbY+HXkAXlRFIDpgOCDMttPSVNHsOQ
DGv5Ec25Xot3EQpS6MYLm8jkljNrHLNtC/hZp6CTzBa1xCSq7edQWDlQvKbPmgI5cBnnG8+phB3u
KQgKM/SxYOOM0crhrALmu+VJTkxVH2muRd0VsNrpS3SkYgq1QKjPI4KA5i63qlTdD6VDJESEFJ3L
ON5VYRaleSJHomKg/AvH5XS8uGIlxpMhP+fJrGvXlN/V0Q9srSm38Vjl4KeGkONhp6pSmyiuxREU
3oalMWjb2rBwn/x4Hb1bw0B+CZYBTyIcvXyl068zVrIatroVPzdNYG2ULB2BzKGuayRK46tz1G+D
2ai8UUrFmR7V+4lftED4BzkggKPGKrrl5Utxya3wTFpGvKnNEfLJZeDoSLrC387/sBaAfjNh9MKf
MBd+0To5z9uhmXNC32drttIDfLL4YDaOdB9HbXIwOzX7QzgL4yH8pXDcvzmPrM2mhKTUbZCNzbPS
FgFWR2afP7ZxHtR+WxVq7TazAetOywP9TA/i/bySAi1a+8v+Axy/qkIMtHGXo358NmKMZ45V4kji
KorFnPiWQK77zLz+ZkEvVxoC+LDcUR1fi1gIGmT50A/1swTxSX6Ik4a4valsgePJFOrJkQoBsnoF
9hu5Dwq4Hf0IlcjYs4s4PVekWF/opH6LWDNfBfFkkM/L5PxSO8jT3I7SfoieF3iqPxlmcGi069rS
vJCa1v7jvfN+pskuoAFSOSZuYcTTwcZAReG7mZxnG8mEz1AQlNukNNHZllG/vP94rLfO0cnJugis
E7vCPkABEVzv6WCBKVrH7GrpOW9FSF6FPq7VxB7ysw6d0KLM8umuILbPL5G0kiXcXxEfeCwr2nmX
pSaFYUvzZzG5wAamHoLPclKNi+00hrH2vm77RrlKpzLKjjnQNYTUMQkzPkejPXz6+EHeTRqQfwIC
qqFIg9ClXt7gL2+oDXGUtYSsPNHIsaIja6P6YpMURmgUpKbk/+loSFmgO4pU9VsvYzVrWl7L6OTm
5pMupcYThrbAykzJ2FRlaZ/ZCMu+OnlBi2oGumawbBbFzHUvfELDDUta01gwqMqSjYV+XM3NPkcm
3aeVorsJr/XAtZtswlkv/jSuXASVFyF2vCDAAa87n50BaiiNK/spIB+J6Rg5It1mIV4qF2EoO9KZ
2OfdRoNet8gkw2Jaxl1TCzq0Tyn5yOg4G13r6f2seUkXhkemoAHSLZIzOJv1eKwaAM70qmnCU8xd
A8jSGEtrZ5DV771q3tp2Hx7r1OwehiJ/IiM658j9bjRaE0vFHq40UjlgjU8XadkMbUpPYXyBOEDv
fa5lfHCtwol3qlXG5WZCnfhcRXBd7QGuYi5R+kKI4URd8/uyvq2HLp3lF8cJxC00C3HRJVZ1ZkP8
5smoTi/yJ8uNT8pz+mTYrcZCtwv5ReqC/tHojXGDlUHmFxOija4qVa9/tgHxZZIBalOAp+YPfGM1
XodfOCFpkL5gZS67lRNlm76fcrdPqvlMQPH+0eiy8NLY7pSPCedOH41CFHNbZ+2LGM16J5fzsCMp
uSoJIK9QVOr/MNd4Q7+D51l4DgvrbTUcQWxSTeY8obY5LM4adrsN9TDzzMI85zO1fNSvR4tBkE99
etkDHJ3IiZ4+2ZgsmAYLTZ7G6gp82vP5EKPOcBlhk/z48ft6N4m8KOwHkDbjEiVjXIWnqNCakzYb
3cvUOtmzjU6LHVpxie9jG+3r0DxzrS3h5emTLduL6ib1aC7S9aI35Bl8AgyZl9AqrWcjkQ1qaKM8
YGzdWaPYoLMB5HWBHoV/eF7ShESWgLYYW47raN0N1YdSnmZb5C9OwS3nEsUF7kwW7I09rtBn1sr7
WeU8oZdNp5nTi8V5+gJrs+oxjjUmzhPT2YdF2v+0YB482Rnd8y4szp1f78DG0F/osy7qEiBSwC6t
shpKXFEGyUn6jsCNPX43gbjNB8lK4kDx7KwORONZ85SW6mbGRmM4lGOM0YSo4iI6TIGBIqHbxyxG
t+zsNvfbPk5EiynYIJL2IuFeUF1FjmWpw21IC3LF7RASsrwsQeZYwnm07migIENTntPCWs/kggVB
24gbgBY2TLpV1iA3Sp5PJsLfU6BM9wUVzH3mTNUGMaf0i6FMw5k3t956MIgoWbw593COkbedvjm5
K6VArWrtK2JGiQcuZHTxuU93Kd2vc8nz+gZYBJu4uhecGScKZLbTsYqYPaCTCn9H6rE3X0vZSZAV
C6ewkzK/w2en2IZzRRlZTQxuQ6+PAUGOblwtZFHPaRerCA+6WqIlfgOmS8ePRa87l+MXv4IzE/Ou
AGEiWwI0hkR/IeMCtzr9ttycUZ8FZfbS6U47vKoVRrMQVPt0wKebWq600aJGTl/7UMJzfmxRpr8L
cSgWXmiLGIpSQgesKs7EJasDhWLMos4DJ4nNjUXQOk7oyIxmSZLbe6sgEFG13tlC96DOJtvhJkUq
adeURb75+NBc50Bvo0JidSzYwVicrYsIeVgngZkZ7T2iYGBzkiHaZ8KpjoVK8aM2hv6CAKLf6pza
nglN7wYb1HPA9NXOWL4DYCUCT6CD7JC1Il1nz3UR6E51Xw5pmXhonCm2l3eTvbPqxr5uwzg6x/P7
zWRT1VtUEIBlkXWtFiw43qEcC6W6T7tJuxXDWO4k3Gieo9BpfdvmyJkDXd19PNm/HRRUJJ03AA3v
1ESlGIBQmw/1fY4VzyGiV7GTlSq+QlIt8CAz9q5UJMOZN7w6Bt4mF8kwg0VFhQto1Olirwy7pPrS
NvdQ2uGaJTWHnAaEGS7ln+q0/z2WSTmR7hGOwes4Jkukmi6HWt9HhWSKQ0cBQcbbo9CDi3lumnAr
IJbR21HtRLmvlUSf/ChQ68TVbUlt4bIpYfVnlyW6Hhx+RAMLlhCE1BrWOEN0G+mKFPdDl2jw3uxs
3zoyzZRgTM9s4NUh+PdQSzDAiNTH1iIeyOq06iALbF+yOLySHKXfdEV0LtheJWtvo0D/5rDl/icA
WF0jrRKTa1SluB+LKbrqiuZlzqXxE1i3CCEmo95oyHng4JVUeyCUXz9ewevFtMwmdWN9kYGAoLqG
wiZSaCV9qMf30uwkd9zSkucUc39EHa84s1l+M5sLmnAJBMicQAGdrlsaUGMmGXlxL/WoEIbN2N7g
AJB++/iBfjObCyqE2gSIV5zSVkFjlqcBhkFSeZ8qsPVwRau9JAhMX3Mia9N3erXvJ502dbX4mmPA
fk4sbn30LWoosM+5kED+LmnN6VNmVTpoVjdw6Mt1dCMHJV1qWYvlzEeDv/wqjDA4d1cvG/6XwJUF
tMBDybmRgVuUtZZT6pcyBqiOMo0qtbvHuxQxtkaRVV8VMzY94H5E6Gf0Tq9F0HYvTtXmR1As7Uvn
RPmLgqDf94zn+Jcj13++jP8DnbXbvwdv/vu/+PNLUcLkDaN29cf/vilfxae2fn1tr76V/7X86v/9
q6e/+N9X8UtdNMXPdv23Tn6Jz//X+P639tvJHzYC2dvprnutp/vXpsvatwH4psvf/P/94T9e3z7l
YSpf//nXC/7x7fJpYVyIv/71o8OPf/71dgT+56+f/68fXn/L+b2H//U/6zSeXt/9yuu3pv3nX7r+
HzZ1AySeqHITgC/mz8Pr8hPV+A/uWi5s4BX42KHf8dc/RFG3Eb+k/gftKvYmQFS03Clr/vUPJKqX
H2kGn4duA8AWMnbUxfS//s9XO3lJ/++l/UN0+W0Ri7b551+rpbtYq3BdL6MvXjZ0yE7XkYW8n1lS
o/e4s7900XCJ/vZFjnJAPg5ndimSzaeL9m0wIoS3XISJWFOn065RW5BivYcAXD5/ypNSKY+NUOLI
pXNcCVctR1W5igwn+VnPtbB3eaQN/UZpOnuPebqU00cjYnZt3IDLO8muOuOQhmHS3KpckWIv8N2M
tsaM7suhanJzvFCroK32pjVYV1qcVcVNyvl+aTRxG14jTh9P/uDUY3URGVNYbWddzZCyzG2UGtR2
NpqtImEwhOtePW/SSp2FD61n+SUD7IGrB4aW7tqubW/Bk1jKttdSoR27Mq9SLxNVnu914FyZV6r9
DWE0n9RSCCCOL/Pyi5PagNmLdNaoljZWpbt1D5XLTbpGu02K0E7olA9G5Jr1jAB7xQd40Mf7cMtp
LSPqLydyT7dEjqSrYRzlA8lm0fl1O9D/82ZZT6sdwn5KftmXsSF0P+tI7t1kRjLyoDoiCbwc6K3j
DmXcpZ7dKE69i2ba34t8jjx6TchLBCmZIPVpIEr/OEzdLA5z0etPiZToLnZeaP4n+UZRpDtQM6ZP
77lEfUsavUjtkfYj30M2dK5cLBca2FzLJ6WB8EuJEXsw5fHQbTARUxA9RQe6i5DwMFvj2imt+9CM
Sp9z6xGd8dSdkKcG+g2VOVKfo856MKfkXhJtuqkl9WYJSa+AtdpuNou7zgq3faDLXi43qOhb8qGa
bONAoTpw4zA3aH44oZfyHdwkro6x2R0dXHC8flS3RPapq2jtrsjRqZCM2EOw6AY/cwAC8+BDE97T
q6/9NB3uVC26iPGOQyJS2tptNiDxkA8+oDTbr3jZeRz8QOnJ1esFZaBUR/zVJncMKMrOuXqljsa9
LrBIR6HoW9Sox8kKKRdlpZ82Zu9Xc5DvFNFs9cq4tfvMT0bkAdD/u+6Vbguy5H5Swut0rqU9WpzH
XkncwO6QQLGazk2T+koKBn9UjatGGgrkAybkpRDzmcSNspSFy8K8LMz+1lCjV+rXHr5wNYyQ/pPW
yRtDTNf4ucLk74LPQHUwjw/2kp7Mm45ki/kLDqM5B8iZtM92hj6qasX+rILlks15+W6xV0A29lRg
HGY4ikNoUeQQLTojii2Zrp7mJCbsEz8T0ZNehzCOne6mt4GHWIgbuCQ5vhOBuJecH4rkFG4I2sqK
q4SWbvPajGpGYtr1vk01G36EX2cznUIFu7y0ucLa98FMi8g1KudiUOdLMce3aJhOsPotr5/l6zEQ
ISoFBkq2cqoDHgGdFZR4pwUapmkYQjyqpZP5sd2OrjM3OzvrsGprn/mil6rNozgthVIp3VRyVNzO
cfSzzpr7IMcPRnH6XV2ZFyLrnk1t3Lca4CgdISo3NprvUe30oCC0bgu0RvemIpB8MBkEmireVjy0
muWOG1TNd02ySGSD+ZDocXPZllTxJzO51UqEypyyvHXyoL2uE2DsfTXvO6kAPxJZr4pmbvPCLi6m
NLwvFfAv0WgOGwRIZwoiBfTaurYxeZkv8cvD8UktgNdp6U+cC1q36Z2F9eC1yiwurK78Ejh9sAmE
4cF5ey1ifJZDVbJcRwJyRYvfGBPJ7fN4dGvb8bMYylFjqTdU4/kvbXzRRHK5izEK0/IYIS4LiZCs
c270RjlGk3YIg/QCBodwU6fdyH1w16Sd7s5Q61hP+V0SJLVbx/jW9UbWeqlmPIa2gkEMasBeSUTp
FrTAtlZlflWM/kI1Uvs2sFRr05ZC3SSF9TBWpnVIqmFfGekBIcfRQ5xkT8t/Yw/Vgv9DL6c2J09F
qQPgoTLfp1zTNKXyq1FUwS6FfVMXqbVXRpq0ufVjqKPCF8O0k4jp3d4K040VgSzVAgz8OCxe5kzB
hw2Ink7d2RNp127CSt0C1h4v5aYyPB3Ow0H00nG0J74pMRa8pyqVH8FGRvvO6rZBWG50jd6angR3
mRVem3n9Uhms7wLvsyKOjI1jVxvsCEjCbBRl5Cl+yGXHV5vBck2U5Uj564ZzN7ymD7qZptramHk0
brgkxDVrvdgo8lArV2M2O54yNNKNrOWN73RIfmlZAsivBJHY9zRwIFpZjjRu6iAw3MTpL4oqO1al
1ni1Y/3UBiQFXAUFHX8MVdhCyFrb/ixXB1tItH6FfGHYsCNjPUj3XTFGe1XEd2FWf4FzeFXkygNk
dtXNC2tXa7I5ePNsPVG40F6bJJeuBdE2WMfsitLTlYi6Em3l2fAyY9raTfXdKaMHGEj665Rnsm+Y
1Y1ldtNdWk3ZbtTiLZffd/BkX1pUS10nr6ZDIsn7QM1G3wjKfdQJFTRqaW/qoTgIWJVugN3LNIb7
oTJ+9kWkeWpf2vtEj8rbPk+GCwWnyw1JBgUlReQPYcCN2ZEWeF2WaUwUL0nI42eBq7zb9TCMmwH5
J7O8V41J8/VYuZqL7Gcu0FRwurJExkS7jlM2VK43nWfEAvjrjMR0LAyu2bq76ZwG6D4qbMIPc/EE
m0P3ypJyCubyxAtO94jDgPAAp+JFHBmSK/JgOlp1CZ7RqQ8ygavn5PFFwtpwRSgD2bWSL6IV3aGU
DRrHpbORi/lrWOZ3EsdTABnVHcj/r9TcUH0tTvVLGRscTx272O2BTPm5nuyhoR5pn98ZRX1lW+IT
vVRto0yhudx9w8aIVP1+diagg7mM7t8sZ59sc/5ijJ3qYtu4C4os513KsJ9DqfKVPu/uqqZMLrBk
uSqb0sFDSP4SsiNcCDndpUklktPctDbOkEs/Bo2q3zgW18oY3xsxgMbAIuRxbEl5pH6wFYMR7/Sy
kLxiNr/MIi+3QKisbRuphavkvHaE3rQbrW53zTy2BCzpsOnl4IAPzQZIyEFXuxtgO98GfbxiheuX
oCd63wyyLX6EOeIYznWXo1egTXbhpS2XA8JthMwWCMYUYQl9vlBSBxym6H8UcrahQn6RxUbtauS+
ZqrdzLVzk7TxQ9nrPq66V3WE4FdIMTN1KhfMJ7dbYf5vws5jyXEky6JfBDNosYWgDAYZOiI3sMzI
TCiHhkP4189hz2a6xqx7U1aVVUWCDsD9vfuu0ONC6QdVODdmCE+TQqZj2p+rEvxcqgsKuRyYrffD
Veg/J79osQBz3vm1bej36695Md90bxrCwlvO9WC8BjyItakPJ1u6MzD8osVyyIprXdc8isGAYeLY
f3UltDipUvOx5WLWYzlkFGV2twm594e1y58Kv6w5VnzNW6PZXZo/xWLCacnzfjajahP1c6ab1XqB
u70YmBQ7dR4PynHOXQHtfq8ZaaOFLSi+d0CvpDc/KxDtjwVDs7kPNxSKM9TlwLqM0tYpCUFqonIY
+RDba5rxqg9WGvwXNPkfoN59Xo5lK10zRCTYkf+0A8wak+UDOIja+j5bKBF1xi0P3UMz52kWbcW2
gik46fhfhvb35u//9vF8MZp06BtIDZn0Mp359/6rg/kgISvIyDZa6BBmp2HFt5RT30XCJxwgRBpN
akO54bwUkWPEfScRx9RZ52CMmSxVL4CG2ApgPPVZ3Y9DLD4bBBXY3cWqmnwR+5sGgFdBeD3jKLeG
tYVnE45AjYXpy+Dor3JocczKtHm9/Wdc5v+vKp0tpgOoPuAj/L8xNpaVuSdmT0ZTPYj30YEQMuvi
APWfU1jbNO/T7StfT/7zt/5zMnC/maAi/yJ2gdAykf33Na00NVmZvuiRW86iQMvYWW9Wb9gj/PcV
BcJgzlsZtk7Bm1TXK13GuvkagTQu8BDPPBOk/3xF/7zJqLEBFE3c+qH6wVb4B1izEE3oeSkJrVKo
U+0dmlQCKn7+ly/552oDRd9HDz42hFBA/H8S2mDoqbH2CM82XoKdiNXxWrvxfgx//ZhPza79tEPj
iV3UIJHXjCL/wC64+8+XwLf9s8VHbHiX1yM1ZIYLwe4fz3NV0vN4cJ2iKe/PQdW+5oS008dSqluM
RF6InhywIXNOa15du9o5dhN7Ue0X42ETUEepe+4HFZ4Z/cR733rBeFq9/K+ryWOaSVFFNaRudjqr
ejIHlcfGyICW1O6PqfMq9j2729suWfBBHqnR3Y100c7WvrTCOXmFe+vKJXaNIXa19nEazMMkujF0
teHY9lZ7N3CI0gYvmmn2OcAsCx0LNdMDiXZMKrU1D1Fu3qSVfg56in9I/QLG9a2g4vuzn6MWSR+F
u3wMznpyBKvsbPNHKpcvFAlf+tx9YKeAoKA5a2w3cTmVidfRY+H3eCR3uw9XLXjNFjOuM+5Rqu+q
wt2Tx35kvnANZts7Y5b4XZraTk14Ji4ZMI1CGh/Oonwx8hrevLtDsrwfPf9UW37srjSjgf5jSfuX
fCKKpU8flio7bIv1XLSwsWesABx3/KoNqiVr+GBVXttZyhDu+A5bw325Fadacz4pWWgjs8e8xsLS
5D/WMoyjOvkxe1TvpQGBu+vhH2h7J9e+Kw4cAMaaU2P+A8PrlY0rwJRO7ZdiOaX4hUfMOmKtTd/g
2CIz6KZE5WMEfew5t8xPp8qjRdbvKmhPsrZF6KKFC7t13HmQqPPODcu0OraDiZlo8NWgFc2Uda7L
/tHcyo8lK+7F4gEe3g4Fwc96Ccizs9pnq1heBNBsX1sJg9wfmusd/DGgoOPGon2/jqN4zTPjVNu9
YOY8Rvg2oq+w/PY++Wwo7svmyy1AN7KSVtylbok8PX+hwnpbphF/c+4iYT48RcxXjCep0WIv03Wy
mtdMbsuu71EUFukgvpvW8naDbjxgRLtXZnN2a5lg6t/wdXodp1rxYCvvtAZqxruUe4yEUCV3PpfK
/b02bG3YVEwIhHrYnMKKpDU+adKaHht0KTTa5aPlj2c6w6vWjzzyW+3vtNw+keV0plc7BYr3TG5e
ueuCtgzJw/L2chBWgv9dccjrartWbfcwl9U+TaWiYy/nKdQXBDwzLZfEplSz1Ha0B+3NBi462r3U
nkAr/pZiVtE8aR/Es/1o7cmLlLah4oF6eZS8bUnRFl9TML26dVpH6+au8cha6J7asx9M0bahKMvZ
NJq6fdAaN5rS6sq6xk3bjrDnjCByFcJhc0Mp1beriwaHQkg3iWLptyGxRXHxxvQgWmW+bytT822T
rwEaIP51itJ6bj/8jtOhB3d6GDBTjVrqptDpJoFl7OLjHj3J87j2f1PTOTUkBoFCtHnSG6oKMa26
BDk8+1F+aOMC336IsjFXuNtYZeRhCwPYh2E4o9BPe9D7k9bnB3geC825E5l1cOnKLYH58gpZIxEQ
SeF1KS1KuXp3dq66Oz86a/Y1VmYojX4/mOvBqJ19l1JajrjCpYBvqt0eC2lc08DZ4QrzMLTFT8Qu
ZCtpialJ1E1OpPXrrsMFp9kwmdyKX3VjJHmrHwph31ZXjwZfncctc0JDiJ0etPveN76k+mnkxodU
XXkKcJwd9nYttPxjHPR5Py0eCRAW9fIytPHYSC1plwH7pM7MuLiiT6QX7I3a/eNqSyDogDt9J4zN
C4uyUMcUjeuYuBAafmIKDlZFEFTkDmXzIrzCeZZLOYCRsugBe2Nmkhmlzc0T4Xfdo64VRFwEyKr6
sXq3aZZ4+LfqPfByAuTGdY0a0yxfjaDqb6CqvyfNOCISRkcbYC2yaH816TqAY/PqoF8spuWoqjRN
lmG6YRLkR8Zq6X9XBWpwyicJ4pcKAKnV1y9tRemMkxFtt5OFTjbD1MmVunSF/uaYs/Gs6+WYAvR5
b7LQ8OocbQZQYjFvKF8IrDH5kWeSnanvLG/6hclBfyrLbgOb05FFiYyk1MbbzDjzkXltotn3Yjy6
QXEmmM+OtIl0n9aHFaRS2o1tcS/FPPfJIrQHf/Fv02La0V0jFsM6H6P87lGRyfLUZIYdUgsYwAHU
enk1vE+j9dkjfwinoUIZ5o1mBC1IO1l+/ziuy9M2Tw/21sCo8byp/Ta36bcFaX1vpK4Rzb0GKlr3
KXCPUaTTV6DPLTrLRhCmm9s+msYJEHCGwBRubf+lL113gsCjjDD36Vefa0MV9P61KK6AN/YfAxh+
NxpjnydlbxtzOLqNA8TGTEudMSMorXhUm8Sb2LfEu1mk14EqWjuyteYz8ERg1PEofEeEM0qwIspS
e/1R5Pa3zHSnPgTeYjxOQS13RPY0safV6S7T6ODjciY2c1fohMuFVdXlFwAFF9EiajBclp62bhl2
kCNoRIYF/6iEd7lIWoShIFe+2V5JDJCfWS/6x1oaWRr3vjbGeBrogMet/2uUtZdUs+ie165OjxmB
u05KMWPp66Ofz4V2nB0LaQeFaPA8U1+8Tlo2nAZTKAmDpqifoDLwIJdGvALkxD7cmQceRrylhnVn
j/ltm1dv72vt+wzCu/pYNfrKxIlFb4qkXDcnmrdu7+daFbWFtnzkzvBsBLKN8oUNsJgX96nvaxGN
JNF9alNugfgUqf23QQb8qurB3hL4d5G9ltfaTKOg9BK7Iw6PyBA+sfffsbo3Qo3HMfKGpov6YS0P
gdl4GoBfK14oRUSImNs/5ji6Pwd1k7/pm9y216C1szmEOXtEkrVelqK3PxqZ9xGdWbozaztLAqCf
fVMGFX5AwxL5ZrreSmNx9pUKloMdyGo6OFgL7ANn7pEsljMbumEXRWjxPh/moOuTdAI0XLP5ofHX
5ZNBkRuvSr4wXFPnYdLu2sgUE8i0CvxX9v3rgHn4CbH1XVBKgRcNVb+gDnL9cu+3AGCWfq6c7idL
87XmwSOmwzuGQcdBdftSrXsjG72495Zy16N+1QGYB++AS4H/Z3by5iHN1K4kmAuY2dHX4yCHdJ/x
XN5Pz1mhDjdncV5NNtFGQzyrGBGdGZr0YT6m3K5yRoa6zOoIifEprdyRlRf4k3pOd2u9be+nxfjU
QBdAdWEcvDlI2kJ0R2YEerjYosVNQF14Q7YoMOSQaD3DiHGofnL61wepL8mW9/6OqNGfU8bNgXLp
xL253Ma6i3Mf2+6a3Ttb5J/MdZ5dUxtpXYaT2ZQPi3nXBdvyVvnBNxoPFePvFG6AFfHsTJjLqwGL
3gyBcV/GgwUWqiHCC7VsuejNIDCED06l1qHrzKdL7/u3rNKiQo3VAZcM9D7zul/tYk7WjBkX4D6n
YTEcsgYqqCaVevON9M3OXDNijiXDoVleyUnuE8tpOXcb0Rjg8NQQ+JH44YjRwY+FIqwK7xWlRYTd
oWUqoR/LwliSrrcVax04xU0iLGW4YQmqgUVgw+DfBpFaF09qJJDNqKbA76ZTOooIhxwvvPuoJFNP
/RoysKOn7EUjQcfXHnojhJ0jq9CEgd1v0dh4h2X1VSQkHOthyHNs8Rmm/EawIvYa/ft1aqwnIez1
sWp860VftCrsV//WjaLeObXd/HCX8TKvNYriIN8vlqae+oZKNXOqN/T375NDupaTlhIQ0b56KTSI
xugx/bC2UzYAiGbL8MN3pzGp9SkoOOC88drKbf7bVH0Xs7N8leXsnUofsvKoz59NldIsqKp4IO7T
hcPWbweHBnnXD1sXpcQyJAvs3Hgkkxq5dOvvakuqsJ6zG9mSCmc877HVW/F7JHfoyTQrLza8LrH+
1X6n7RFl175iz6PKZi5bT7um1N5V4z3hXs5yd7sskJGboSIumtGPysXonotRRc0kklFfiWtP03za
r2izf00M9YH10oBq7l6UZJt7zMVcklzBqVdEAsv1FwvPmReoIMu7C0ui22cA0/I2u9i1hx1huzGZ
wmmiGsp5uQGeuTaHuR6z0TM45LA0l/TRWMpEzsGe+ro7KKt4Yp4X5u14dVV/XYcyqSCiSJvhLTjH
Xm8Z9QweM4ZhDP5i+d3JcGqmD3vR5mhZPbItcv08rKm224yii8q20yK5ZWgpS/hkZtsh+ldm0hGl
tM8mrTi4pYrYWn7OBmY9lW5eWtM+G7I9AbV8g+3bCRtiUmSejWEv5/UCWhdCF4GXhv46zNfhhsDh
LEeegHYuX0SD8wijv9o3VRi0cMkHp4nMjsGSlw2P/WQOt9UOznDbq2dbkMFlNtQOqSeOc7/chJuN
4b316sHm+1BWq4Rio38U28QuiZvwOutmHqaNEQ+m+bMX5pujpc4zo2gKKmyHvjwDcxWvGFD+NVXG
Xa7RkJhOiJL2q9VynxADYR+LQr1qW9A+BRl+IT1GP8ni+G04bU264/U5OiQsRQWxuDurBBJw07xn
GLnqMcCb8YibwxqVef6pt5SLwdwwO3FKwsDTOpEONfYiLxx8WCs4PRP3JnXPpjtbO5PhcEgeylOG
uDbVWPbe+zuYBvzlMnjyVjdLit6hFmplFtkaLbrTPAbNZu6Fz2xa6Eu0NdMtV8HZcdv6WFDbhHlA
Q1RamTqJrtgSyFgl5Ct2CpfEzT8E491whvopUehFDvaI1uiee5Idb1ULNjB77xNHMC2FdRwYyx7F
aJ2MhnmLQcoDL+/w3m9mF04MM55tv7xVDF4uc1b7oKoLBheLfJg16eyzahjCBVzRjGSgvHO/DADA
eXfaXA5ImxwpTmWSCMehEYdMmtsBM6cX4H4ttCeAaYqQXdq5U7bTS+2pGJyj1Ob6E6Z9hryCLPBN
s/i92MQNOaO9bilCHPNfpn6AbJCNj0KM/uvsEK5mViqLISoUSUfcKmeDarnD4/s6yvUgfemeAvxN
wnbcyPJDMxLlTXow2+KXrZr1d7vYWAs0TnBaK/VLHzCYwrIPGlj51fc2MJDXfdXWcFN61yRT5mpH
r15EAk94jOuqe4WG8ictqjxU7LFJU1s/naJqos6fjGhlVoyc0Uv8cmXGNfaRQpGfj70Zmmt2w02r
jDBwiBz8DXeYaj56GItFd+TBtOcXYoKurBDeD259WGd5GCUDkNxxz5aZb5GT9tW+ZzsGib2Wc9pS
YXfBFeTyB9qAgdQI/22Txl8GcBJSaXvUTfuWG7N9QGn1iVe9u6f/1ZJCDj3jIbeJVkQj+2URty0r
GUNgP3EI6pxzqmAyaOn9r24ERp6mSsOERHscbfsGdNtHTVddx76rCYFh/R3N+YXUl6/w7Pyo8OGL
0Ks9I6j2Izg0Ijakfm7qeV+JXIY5FeApX4zmtxCNuScC9ji75adE60fp4D3gNOFfRLe+VDngc4+4
N5Rj92jiJBFNqkCNaXZvfa+/bYF3y+o1xFvE4kLusmRHGyL0w6+GU1xlxwut6eKJOfAPZ6IWCpzy
3FnrFi1WvyHYKM744axW6FZi4IXB7gU3gavTVb8zmzencLQ4r6yOp4cSse512DiFNUfaHKwkV9zb
HN/Rom2ZberzNCE0ruHPoRLb/Fko0u1h3Lq3vBcvyoMv0JfaK4rxj9bOD6yiE+oOf7OJ29o1nxS/
x6Cnw6X3AE4cSA/d4DXwjARr3GOvFAGjAfqTf+n03cu8DG9iA+bRxv4Jt1zK1G44l312sfTlIMt5
OCBEafGgkrc0Nc54J178YHxuStGFw+i822M9RYMGUbXU6w+s9kBaxbVU+ZtnM8/pCtjf7XZcU/HT
9te3stT3bgBLqbDqT3cQ5TspZW64zPouZ2EegM9HIL26DV1O7TCbyodVNltoADNyx+3ySFbcd79C
9Ea/vLOm5lZIj++dPx0K1LGsaDHqUg+zqsVB0W0jzbTB0ECUVlyXg/nqZhAC5AifJMM0xl5/kgt/
2LSZygNHkN0igpl/BJxtO/1l7vL3PlckEnPW2a3AwCVPRZKlPZz6NgUh858qMb94PLkBgZXh4mHN
6c/TAf/Mq7tSUWrOkIbOqtEHYitE/cWAm8Z+lw/FjcYQJetdQ+hr/m2z6x6ICbUDI8SkntzqM7ib
hhBl05JU3xzsjZmbmEo3sdy6T0hv4nFqyp8iGx9gs8172txdZ+p5XDfEITfrfOtdPELFiMN+Nj8v
vvPZB5DbhF2FvF3x1ASxcuudWMH32oL/sQyA6LDvonRGsENUI8WjPQw/nHX4FjnG1XRYil1x1SJb
ZUAywjJTMyblezotbMWxaa2Iwgb9hkkpqHrq0LSl6XVzxMOmY7duVZesB56yBom5ir76z3iyvC3r
AvVYyK+60isGR9Zed9MTJLcy1HFCCVuDgj6VGJOgc37M1RzAVnN/+tJAYD3ytXXapYkvl6e7OCic
POhIjugJQRHtqQqWd/y3X9uRpjXo6we0NkVc6NWrvRFC5RLUKmp3iPF4ciLGkcCiyyXT+8du8R+7
1DrrrWbFuSgELLX5e8IEFvMk8ZI3+l7YDMbU7FMw9fNxsdWpr0ZqqJyh6EwYVCjasYlVq79PNqd6
7kNUL03SWZatByo3RTwvhRdqPs58WUdHAe/OogvGtQiERg/Gw6pBvoAW8WSqdiW9tpsuutW8bP2C
0Y6d+YfMoCGw0LmzVKaTpP7KOyUi5NQ/IbZPn3oPcGa3NRuadcuC3A63sdGfR5uTLqzMQjtta/p7
HmADYDtT/1prQ7t4UyciqQeJsaTnu+gEALTZno2UpNc+kOd2CFz4P20XraMenPNWWPumwwN+GYrr
WOrAY6kD7liwz2yefB1ToATM7TSIdZ2xw9crYuDZXVOe1tAuXDfeyOui5PShuI251r1DHR1f3bQd
b5vQ09uiGW3SDY1cH1IXToFhVNKizpLk2RPCk58z/DN9ds79BCBKXz7viqBg76GMa/tfjivtiFBA
/8HKg2A3tJYdMoNUdezNw/CAjddzseoq6mv7pyj97TArPz1Q8tHm65/Nmn6PWusee8d5Uz0MTOhJ
ZF354ndVZ0WUDwBOlbt8qQoqhMrdW7XqW2yY8p05/0cRuHNYUkCE//vKdF2RMDL7TR6ZkRiyv+Ji
UkS6XZoHJtTZ3tBWL57G9R43Y/4QmaHxtvLz3Wk6LPn6POCac8TrwUxcy/wTkJQbzaZBh52LszYr
9m8fHhL+mmBqRv/R5xVFn9cmeuafIYarU6dlbzY9/A4OHqJl1SRMCqELYnwVSnMt9/2/OB/gYmMK
IzfFRmAYtUujxLJT7kwTOkMWEYFxrHPuVOWxOWLClkgQHWhr1HMDlnyx1G2IdJ7zS+bpo20vuFaV
hRdDInLw5pq6i+4ECwuz4Qrh5KyZcepwrXnUgMFiKxtAuC10VeFWNZUZec7A2QA7LWqabIS+0PXX
fmne3NZZ2HiF0MqYaxPVblD9CN6aIbJy3YL5jjEZZr135qJukmGEuItY5D5IcmnLa8odxz2NyBWi
zOihQd0R7NwY6Vir7tCb3SP09pL+lgg0VGiw2QRzj8m1bn3HxIoN5zg33q7D8uXRmlO1Cxq/J1qi
cGqMW6iBEMyGs0Fr69EQxlLbErNeTowfP2bN/VV3ksfVa/uoa4M3sx95rIIXDfRcZG/gD1fMbsTj
Bus0llvQI6svsOkN7MPaGOSiLxplbG5jb4D7Vz6EpqIMLI0U8EkzIaX2uIx2oBn1l5MGJHER04Xt
3KVxbA+fK88JPW061graFpoWGNDLfmiD18GiT6mU+aUt83uwNJfZpalwaZMALDZJhAvrNcEPyj7S
fP6cF0UbB/S+1r6+M1Tw5lnjy8Jz63Vyi4HeQW+DZG14O3PKyWz8UeezzpirsZN08Ro8SmmzbX+L
+rR9h72RTHNz3Mr0Imf9e7XM52E1sHNITSCGMY0Jas8iYc2PDYSbwFPxYluJ7LD6ctrqWdTjkFQT
dEOu+C/s0Ue9zMe9SOenalnMCE89PVb1KvhKkaAiPGTKx2YQthZK3AF8dv5pEduNpMGILUikaW8x
cFsBnrr5ZuU/auvu+S81fLHxkUSkyJV9MG9+Tcc/y0bDS8+Ua3VkD99ZOXFqBSYpGUV+aD37c2nz
Z0y0GbplVszxfM4AT0dzPNFQHkhv+GEolbTEaHVKAiFNDF39Z9mXeehN06VCmzp6+XUFGeCpOdKy
7J2u+OGpsUPGvjVHsXqHyTGgLa7H3LCPtZfnewQpL2qFCDSa7Rkf2mbXw0eieyRh0y7KPyLN/nZO
/Vfr1S117Cv1+EdViLPRZXcY23rPdAHR0ktx+cjIHb8qDRaHVxnLA55fsFkdij3bXN5K7Diov8gU
zI0dzcY5qEVs323zdK9t3V25uD4LA+obVbq6mnYhL8a0Aa/V8/zVo2a90qz0zw42ii/sUUynq6Wo
os02TlU3MJmf4BsXVlfHdqkB86/+EDeaJ0UitMklRdPM3oJsyHaV6gHozGmKGqnXy5F47Ug5rZWY
W/NmFkpBIDXgjTHuHSS8iEX3utgivz1uUPvEZpU3+9nt9PjevRd+nkZp6n2n2dK/tA0AaShzN8W2
kbiQCCGGTGblJBDp+bllZ0Vuro7TMMOAxpi0aCLoImvkZQAyYunmvWXrPwBKyWyjePc5W6/Ks9gi
Ot3YU9N9kw8cXH2r+1Q20xzsGx+nfGyIIJtGuFp+udMngnhyW38uMtOJrc19UNAMYEFg0gDxxcbk
z+qG7qXo3RKOdc2bZy94u8IHtjrtt9kVfty4MLUDhKHh6pBPSYqkSykS7OEK7/VVzYmHExIcU+d7
oFl6RLv16qX5U+pRxA3qGxDTSYy21xKFcR6/OAP4u7c/lpf9lvC6Y0I4s+OWw5Mvs3dvs48i6F7G
zjktnYwqp71vk3r9s8HEUFXj2VwRNQr2pxByeRF29qDiQATf1CYoIsYCsEj3f2dCS3+VmBqB25v9
rustH8ASVyW4ZW49hpvVgPXhtIaZIJeQTc15qRCm6hpOnVv+gBqgDzMIwugleyb6bnXIJyQXLc1g
JEv/U9O0N+V2V33zlmjFTrGp5crw0XUip10NFstLPMUA1i6DMUR2OsQOgdGzCp6oEmImKzIscuul
Fng6zuscZ1rzkTXjd1/VlGsto0HvoVbkk2QYIBqoOYU93WQrzcQTnrYbBSZmilMd4B0ddOkOeNcw
6qQOPZcdsgcr23Az82uOdHs44ZuZ5KrZGVOKqYXJyLdTgdqNvTxuvlUn3PdTueHoObQA5GWKB/pc
njTb+qgbmJOjFui7YsxuypLzRdvKr6GY3u4ukcdp9FPwiDKLcumQ94TQ16uaHUl7bSRGnDJlU/Gm
6PZuwFsxIYwRGVhlc6Sm8A3k3J91Q36qUvGo8TFtmPLzYt8QhGLatQqbtPTO5aTtOtkQEbFl6Yvh
4wqK8OQTMo2MqLlvpTB2S+WSNFjZ629dah/bKLli6cCpZMwSbqnl0RsW+Z7VQA7q++Xnaut/8sGa
Xuy5gdnfjGzKlakYyd99UFdq+4b11bFrxfALE65aC6KtUrciz6xnE1I8Jvijw2nD+DoaILFHKx7Q
4ZR171CxHxx1r0JG6u7Wfx/ru9Z8oF2tgoopes/J2INgMHPaZAzceRRtbiKE6E+uprB/LahUpKxe
vcV8qmq3jotAmHsCB2CzLBVACdyiOwFcNoLmfszTAeC30+GVaUT/7KEnmhj78ZuyM/deBbuiI+vj
4hvD6F0t1HkVGGaWpfheGhuhEaQagK5iuOucRX5Hu3RZydiCAr5FVVUPJtpI3akum9vyVY1akZFg
UDpHXS/14nU1ASiTtUKOcWLaH2CX5jRThMtWYPHSWMzIK/RBeUw5tP30TA/j4ak1OjcxXLqmBBl4
ydOwuTJRPh4Q17nS6j+zpLbR+o7tu5/40IfC8bYx8RyKO5QnFS/kGFBm0EaV5R+3WMvmvVl5y8Oa
Cl6PkbJK+acWd39PNLzOYTNsNXwMwK2CgeA74Cirn8np/tfsX1Jia6s28GfEjWHTG5p1WGts8Mgh
0H/b0jKZ4pRU5u3I+Ded27p+WHN/Hk4MhrgxRrYFXzh1cl2rOys+FPL3r96Yyu17MefZ/14hn7xj
Soijqs2bwGXhr3BQGUXq87wYrR2bqq4uljF7Gx6zot2vaA+2i45hlR37lOvN3l0yq0+gyFoQcrIe
yoZPv1RFBi6n+otjzNPeTD057GaZ++WB03Nl3ZW+pLtqcDfvdg9pCc7Y6fjyi6qPCN8RwmMbpYKt
M1wCf9E+y7Ho9BAdDb1rXk2uDtiQA8KR3dnitqeYCccFlPPEhjdWwdjoUqozglH22SbguKfjYrza
XhoUCYoHQ+1n0WhkB86jLC6d62n5MZDLCHcIXVz9G0wmX/c52Awso9KVlLj5IjsLNLZq5vTEaL0q
o1VgD3p1EBLVL6PmuhRXzIvXp7ZmMn0abWjosejRw54ym7TEy+IhHAMbYeCB7hVgpBosTcf2UV+d
ZDWW+RsUq1koufxOv+SzR1Wv61UJbq1Xpv5suJvzOWXDsiVWL2EskKwa3Ll9mmgg05XLzs/cgYFo
PhrQKXrDjOWsmcNJl2M+wIcRuPKCSGLmHfr2bHoIH+g1zKsBxXt+doVyCTskHibdMS6G/Sk7v/Ue
PNq5o4KeOkQspUnrv3bbHGsw4HxmXIjgr0VD7f5QmZ7LZw3edm71RplHRyNJ4VG5gkOEbR22cGC0
83Ko1AiLVp9HwFUthw0QFm3K9gGNMP8f7s6lOXFky+Nfhd29N2LoKwkkYHMjioffdrmMy/3YEAKr
JIGQQA9ATEzEbOZDzHpWvZjdLGdX32Q+yfwSrGpSULbL5HT1dEf3vYVNpVKZJ0+ex//8T78+WROG
0SbW7GMYu55JyixYR9dzbda8HIPveazms4x703SjMxILyysg7NdjgwQkvYKqoE4W1UX6gXbFiQeT
XTgjn2jm0ABXozrmwgRAG6G+Kgh3N1lTm0Ds+mIxmy6oFBu445NpEgakQUXasrnyuRQDIs/tFe1U
xl3wESEGkemO/QWyqE+HIEb0oT/mYmnXFhs4JrZVtVuvpWb9YWYutPgET601u4a6FZ5MLV8EMdh1
Vud2iioTYcjZp1qYrMPT0Af43FlqK6Bq48ZgUaObqmX8WDWB9rf9dYOiB2+5AqjjJs1sfA6qFAd+
bEwDkH3jFBruWdMH6p9Z1dWdaXn3E39lNbsrY1nNl21jsDRmF6E1XX5yee7kJiRsQrgNymq9F9ej
xQC3mHQV5Yr1+4R4xxyk1sRMe8Ysr66pFvBjIhdm3Rs1VvOm1Q5p3tjOQr1pTyfB7Ha1aCW3Zr1K
VMczxmTliGERY1q5+cfGeMVRbiWT1Hi/GjOdDomu4NwcL5tWdzyup6PIoDNYO15lgXG9AOp3Vg+m
VK6sId+gIsycpheYDRMyMomG8hTE0BeZF0+WmGw1AFwYz9WkA3Cc/GvdN1hfACSAuHVwVQD/NzBw
empchflUB6eQhANyH7FAeeeDFS1c5sv5DcW+qEhSKx/TNKEMpGYkVi+BvH1+5uew13ZakO6AtW2m
1XuTKhq3O67VameD2tS7Sgn63kYaNUFww08bHR0QwvwkbUz1eyNvZQsmq/nUbVSD82SwzPuZF+m3
hDQImM/mRCs7sQbZYjPwZ+55BKV5BrxyTgPzxZww26mVQSxPgaS7eA8wK/oJsC0qhMhSAhX8ug5h
fE1be2l3TSNnrY0fNZh1YN2pOZRj1LxuLaZwLvUn+qI7HuTVFiGKWdqBmX18RdwnjE9mcKZdxf66
mbZbrTw6n+rW4ieLXti4v6bOPRSvCC5HUcSFGzXZp1VkLX+JrWg87Vj1aTPCGzHNZZsyteTayy1t
CM4J639WjYhh1D33Pfga/lodLUH5x0qLAGNiH3vtOcRFn6bgjqH5pta6M1jCOdxujv0mzNprYpo9
1MsqPvFD6qnaOXWGY1EQt6AXQYg1cqE1p1UgJJwGOnUkVTtYjxc/J+MVUN7mcnVL7W+z2cXSDx5I
GQZ5b6knoD21KnBR8rxu/WaSWehwmMbrg+4siZqftGSW3ixa1FBhAM/ARMHvfUIbpzSkymDa/HkR
rWb3QKCya5+eS8N4jiB0gOwjS1MjoHrTdxOrn4QWgE8AgNS11fOmPVj79Z9A2PHd0MCCuG3ib3ld
DcVO5gVW+7sWzW4AIySN4H7gJVf1NEjSHr441nqSru7DNPd+aiVzol1aY1oHaTLxgtBONCP8sKpq
2tCERPAqWGTToW/pc8J2JnXM1YmOO5WuZ0R/gmx6R/YEtJ1WndW6IJu0qD2Z1RfnSRZbn3xIn6/z
XMMqoSTXOCEKFzwATYXmcWJ6LjuzBpoz1RZarbvUV2Y/C+ZJ9Yyu4osbojCLnrGkUW9Xq3nLO/zd
+xSmf5RVfQmQOTXz8X0OiZWTLQI7o79GzyISt+6tF3eY/e6twW30oUnecHI5bsSAw1d+i7pmr0Vl
amzFnTmZURAmonS1Mfdu516UXdWiqNWdBI1xAyBVNb1Z0zIRuLmneyPfbQ3AjdST6COkJDiYa7A9
HVJ9EypiF5Scavo6/gBMovnIa7sf6rUBAKPUjapX5izRPkJl5o8iECdV6swg1jxZkBYmzUdUml6e
nM5zv0nYHGug6p94LrFd4IQaoj2mc9usY9COhwbicW5NQbGs45sxbkXcW4ODXp0GhDc4UI01ennd
zBbZaa2W071Bn+q3hrVGLrH2kHt9lYcWANEp7cyaASmHPKEpzUU1Dc1PJOir73U3GBPU1xaEvzd/
b+G3SN5Soj/vgqZYX4Luav2S+ak+0tbUaHUJz83uPC9rxVSM12KCKGCOzidVDZ3hr6ZomICmKtT0
gRI9rQ1qwG2SBoD+ZDzn8om4ocEcmXxNE+cpcMMIPKaRm+eGRnZ/mSwIHoJ3BHcF5VXbHawwuD26
NzE6sQJQ75FuAkUZjyfDGFBN19TH5qU2t9C6izqcYG2PwNhFOK82sVpBbI1W+aKWnKSZGYSdKTUD
Du7F4DqiFLfb8Ff5iUZfj+4YToMOZgOpwMaakGN7pUGeRWt4QZY6w2aeEycNx6fTlrFI2vRitsIe
hYrBcBnivcMd41Fokw+SxokeUZzdaxH0/gRQ2bDaNVe3HpYcZFSZHsyXpyHc7LMOjoK36idGwyCF
V4NdiFgPNSKQXS6Mx3SzWGm69uijMgOKyQE2ASPiirjtRpCuCL4OqFIK4cjn7sR+tuJmSNVewIqk
OsEt/tgcXIMVr3Y1Ovh0QqiBb2PNz8fjNrhoqhCYG3X3k2lEodV07Iatj1bTdU8pu673jYjE6Spb
mQ+eBX2L6HUw1dpjPLqf6voqpNKv3gS5ZKXeBy9ZrW9AWBkflmuLlnFaGgrEOuWU/gcLnOygDXXv
vN5rVV1MpDj3vA+NrKXXLmrpdH2SzePZTwE5owev1aCswI8/xhEo5bg5nzzq67nLbQyKmgivdU0O
AIvd18CsUkYVG/xti9rVOQXmwUkIyQCxMm2BuIR5wPlZD/Dt2lFERrBNv87sTp/m8cUsrvs3ZDlH
OlQYWUdz6evYcxfQUDxExiS3ehRtsKFw23CPTOLUqJ9pLa8a97a3/9LPwFpTo8jR8gG4d2f1fHW7
zjxv1mkOYiR8QZxlcVl3kVJ6Z9B6rdfYFIK1xFVzHSbVpHYyRVLiNiX4hJk3AxAJ50RElKsCORhH
yerWmrsc7RrkSwDUM5NLamlE/KS+WnHwJ5MWckklua516BLqVdMOuCxtOBGyAsqemj9T0/KT1KKB
ybUFkfHkOs2bK7qM6HXz0swgFaZUZsECTQZzBqEOkgtqmearyVktputwD0oNE1jGOsMzNtLlYnI2
81Z8f6sFSMoMrIsmpfUuDtJkvuqAYZ1QALlRYJQZNHKTSBT9IDqDdAliLvPqEI2bNDPmYUBkAcRE
EY+kf+VkveTQkcLJOs0wi+raGRhO8PTgFaqQxoOV8bDT1uYEXwIaXUyogEBXXu9QDkt0v9PcGIQJ
ykf7OE3Xk9klIYLa9BZ8WgtCtAxEYoeCUWNy4pqNeuus5VmiZYsl8JBLDurpehCivPI15wKkczB5
qE79edIh9kub+AR0D1INTtNpxdyn7RVYDigzFqnV6GQphhQdtAdrrRN6+FUdeq6xk7k2C8KrWb7S
x2dZwLPbMUzqXrdajeIfkSGLwCbM2G5vFawyIlODGBQKTHNgz416y+2nCZTCAJNT92Lm03yyrVuJ
RuExzNnp+dww8oCUEbjo9nodmtVTT/cpzm4DDDTSjyYeSLOHWURVXTa3QEo1qsJ8HzcWwcN2D2MC
8clJkLiT7GwRTjSzPefbUQd/tTUiS7monRIJIies1RI4XnwzyNAqzbTZ0TxNA8SSrSgMCryB2TwZ
0zy3u9Qo6P6AvzBonForX6M4YTmdjmoWQU50fp5P6T6QE3I1l6l274Zxfd5fgc4ZXODZI371eEUe
BlDU5CGptRB5n8hL2J02JgNQQ+Ol8R6cxSDAT/RgqiC4GCRkCCcUtreyVdg6S1Z67Res/OZPk/mg
N25WwVD5lNcINC8c2HfVGbK3dMMH1zdWXCHBzWJZp9CjhttDKKLdyqfunUvroDmVZilopfSTEbd+
pnwQjWiaXNYnqbb68fmyPUGPtcMltSl+NUz4hKDwg1W4zA66gHBMeNQEXSm2vZySnb1cTcgzjrl8
b6uzWfV6HuG8dapLkBPPP3qPfqghOJHqEDnWqJGE1kgu1dS9ajNrkUvvBI2lO8S8nVHNjI3h4q6M
0Z1bw2LzzCeiqNtXEVXdR1P+LXNPSXxVX2Wokr516kSCBSopDyVmM9qhyXqanSCneonGauervTLJ
1ZZw64nlasPpdB+97UsFZ5SY0f5AryPGqsFKJvFibQbacHI9N0BgQ92VPUKdVdW1H3Aq+UdjqCAK
3eIXZu0HA3cBak9r83/i9zxqZ232J73PA/a27zw3d2ezI4IVrE6V71EvX7N+MCkLboBBhzpT/CMt
ga7VfmjAEgx97h/t1Y06PH/HvXvrB1OrccvVGtvt5R13t7/V+kGDRoNa/6e12T7wVdv/ii99OUYd
/NLHzQHynWSHTO7FLxTHZ3+AJ+nZEMfBcfaFnG3zzXuY5rZjbwVJfP7HaJd4biPiO78UfHs7H6Xv
brXOzm+L87H7rKfl2J/owVcofnjmO7Edj7y8txH4p5faEt69++R6dugnqS3R5LGFv01lj07vi7g8
O/LaiYe2P5YH5qAdPXA8dUIfwrrtQGJzuGqOHbVth25gPzqJV4y1pQssPondfdtCXOckW+24GGgz
rIoJe1l50zhYRy8DGTDHL8YRc60pmGvHng6jR3nP6tANHDvbfuxXruxQcIz+Jgx1rpdjB+aEhfKg
CgT3jDuxcin+p//urpijWGLCt8XHt4vZefgYhU4iLzKte5SMXB5VgX64sGeyatANBRt3mccudZul
k6HXFAjbjaDzZP9iR5IM7Pnjl7gv+EAPja1AMC7ttU2EeW9JFJzrKztKipffCHINf+TYs3dtj+xo
74iIXtRHj8zZi4KSLJsKlvjaDh79hSOvhejicfSM7cDOy2daNFY7duAbZ2YHxTCbrRPtOY4d9daO
7ZETVM6TwA4f5eVoKhl/smeq6KI70tETx3Yknu6jQIvBxKIQHi4+vl0x9+lAas9QG8VQm5FFu8Nj
Z33v2b5Y6GKkzcCGAum4t8f+/kobhoItvLf9paz3DRUWBsRWE2EWltUc5EnF6rx9Bz+uh86B5RAt
Xo/dwgffSUN7Wgy02UEVqu59ksbRonKeZnE2q/y9AjoIKFr2dDJ3H6fTcE/Bizw98DIjs+f5MY8s
/ugfemijbtWKWbx9Y/qz2E6D/JC+oXOZCtvn2n98DJxKz07SYrpij8jFPDs6WuRVTtLTqvU9fxJx
QbNqX/641aG7D4VxrNGoEVk4Vui4ruzcZoNiP/iff/33ZCI+nca5/WgzgzN7GE3tYtckfdjQmhZt
K46fwb0/jeLqFdTpklakjR/NGlQIhoNTMCnEPfl7F9KcHH/Jr3zIwkc7Kt5A7CWNU8mLKXhoN5o8
RizgvT3BjfSnkpkIh1qdEFHx4LfL/KUNO4I/KQYSb6BruibyLcXP3j74rV0N/OrI8+0qTArFeDvP
ULD3fTztAyMr0EFX9iz1SmbNdmlevAQORVa+hCg7X4ksFQGWb//90xEWCwuOsqn/CSNLHTtEn+xu
tArVdUpDirBs84io6tE60VkBnCjG2Ui86OFw7LB92w/Tyi0RuNipYKpVrv155hAeLYbeiICm4Ekf
Qz91Hiv91E5LRqyI8B77Hh0GiO2g8m7qxP5I2laDW+E5z50b5FV3YceO/eHQkY1DwGs1Gr0/Z+Jv
x/9+B3hrC0i6QCjgbwwN787/6a/v/qgnQrdFXFt6VvGb4ofPxWTbthcjkIU4bKRcgd7t5LM4Yxu2
QiZGVXHRnRK3QJxjf7Y7si6yR9sHvf2aO49LUibypEcPmsS2I/vUuoLFZa7zYnKbDRMNGo+d60UU
P5aWwFCwBHBQ2b5kKNOi4PjZXjlDO5RVpq7iMnlPGVQxu83SWgo05QeSsLE0akuBFPTt7NGvvIvt
oRy+MjQFcYR+HpdGVRGKfbqQxJwrvamPp1a6lwQz97GC/CMuRIXcjWQPg+g9fuSfHeIJxTBCOgzR
APLY+d5EFYTuL0mlbMPQDu/40U8jhq30s+EjgRDuaeko1pEVBf7HfRYODzncuCD0uWspWKN3w6xy
nSV2sR6bo7kdXcEa/fNdr9+7e+h1/6UihMeJWbCy/APz1eomncFpwG5R3kNLj2IyX7t0Dl3Wv48D
AR071N3F9b/xRb5if2BDhAjwC2npaIQN9sJ3/hip67IlSpfL8jY9vfIrTdB3Ibp7lJYMXJ3Ay5Hj
lkL4hgATlHTJt820B5H/TIqd6JS37B2+bxt0m+E6ZOJvfNSjJvwuQyPZpeSLcB2OXIht5uzAnGmP
3dqzPb5tPd6LkyDfjFaNFs60Va6bwF3g5bf2L/dve8Yt5oIblZ8iYkW0zeE/q0kjYE2A6b569bzW
wUJm7JIgWk04X2gSbdR1Q9cJ7j1rTrz2QW074AwdcEXBB3KYmiCxeT9Ap/DHKXivayeJZoRPp/JW
ocTNFoBV09JopVyD5nXveGS/NYl87btd2xTZO8Ni2uJuatRqtH5EHBpIA32bn88avfZBX9zhyo2T
ek4sDAb+7lYKxGObdTzjGqtYg1lcM+iWWit+feCS2j72+91SGyX6mktqZ0/+P1xCB28MuoM8sxWb
y+g77sTmovgTbkWAlyirgBd3AUAeANznQibvgNXEsWSLvhhMfsWo4jaU56or8IbaTuD6mZxNfE7p
vdIsgo2Thd2EL8+ceO240aIEjxK9kL56P732KU5gl8JI+1bSjnZ47bC08SKyKO2g6IN+7HS7jkD1
SX6nCgfxPGYZ5JS+pUDgeklaNjJEv59jF6GzdkSyqBhocxsqWFuKZsuLIBotHTvbEzuOnEO+67OW
wSvl7ISY4sgpJrm9oItPB+7jV4566g+xmksRJRWIl1O6bYeJkxdTFBNu7blP337cTp2YAIc8rALN
JvI+8uqKjtPHCgQNP6lfkMRX1xSMe5YB+YmlRdC1PUfn2xf3HHBVSTnouoJjfJ7agTxbXcEqXDhx
ScAgjTl+0y4IcV3buRyc27RiP1Ycrux0UZIGFSjlKz/1srJpou87698uD/0gWtiT8pQVrPGVj15P
nZD4WCldJEpljl7nbOUACKchZTGW0D66CjzVNR0IWBNpXFOBWruOQruUHjYVHBGQOKk8WRWwqK84
jHpDgT1MjGhpy7pCxdVMqV9ZsakIJd+C2c7cEiREBVzgDohUydmgxq0Qu7ff9+JEl6tbiBYqGHij
NWM/lDAOhgqvoz8r5ZSJRyiY8MLGoYsfi5GEijAMFUu8dB7ly8NQkVLtL/2UkqeyGBsqrryPE5G2
l4xLInbFyrxd2p5SdJcglB8j2W3cD6V/+/X0gHE1Qu46fippDOPZSNUrLWM0MheU48ayQKvwavpU
rsmXqtFQsNogOp1K9AnjRcorwlOkIve+Dd5TPOFQByTPXm9ZKuy5SxqgLqTVbrV0SKMUGLaf/02c
m0OuGWWlFI/SyJk+iuRIa/WXH/f9QmsiAfVnDKy5gL4kM0WBR/dO1OJIgyqQo3aUJpQXSMPqKsbl
TpYOrYpSiDbY/PDRL9S4uOBUVCt0PFu6NFVcFHfOLBsG5HRQXyQjKh1RSbU78boCp6PrTKMRMBEe
8/LzFEggValODCeT9B4KhIXG8hRbkHDZ+kliX00FdssXCOYnkfcOv6yR9BwF3lnHnjmVByd+lOyN
ZzOQr7yyu2Mfry+VJN5SYNv23HyW7i6Digq53jyzKZrxAb2eZhhfkk6xFIhJD87nUi2pCiujl9II
ZSaraxXVDfcc+1PquOWRmwpcylMKTqRD2FTgPpxCayBt2ct2w8tpm31BAJ9cCN7bzfDO5/9Kncrj
X84XkS+XCcL6dfzwl06YS0txAH3y7cb9lT8sWwUwZR8/W4qCIjpWFANtI0MKpIz5llahriSA82i7
djIqQT5fxou9LGzEOKNUro/SlThOVH8tJR2smwrWl1BWaVAFp/iai3RUjrspOBLXdob29WXQum4p
OMvbkcuxIV3FNXcdrYX+pX5EOhwq0oM3Pia+NKqKK2Mzqnxf6A0FFspWDVfbfpLYmTTrfcTXtyu2
u8+/ZpDSSTcShI3Fc96u5u/wTOSKKLj3jh+27+QjzwmCErpaRR7rCVy3MTiLiW7icCqSWX0RvZFD
s4aKZFZfFFvZlSsHOhRp0roCH6VP3LcMYlRRPNLPSvUY4LmKyb9d4u4j2UszBMvb1it5+6D9z/8R
VWDc+/zrBhFyG3/+z3Dky2BUo6ZgrUGa+yW8IvGf41/g3g7XZQVtqKgn+ejuHXAV+UPiBBPwNpUT
O5HMIkNFLg4aML9k0xsqKFF6xGGAm0smgaHigv1lzwcxVOTMfvGnQ3u4lDWGinqgrQ7dP98qknFt
iBbuMeakqjNAycefkXfDXKYBa8D+AY1Sq95sEE1GUb/sT32/OOy2JPXYSOzu/IW6pKJz90c9gN4K
SjKdwF/LUqdAxdGhNbUrd6VCBiXnOqj07WBhg4ospExYBA0FF8spAReH61XyVfdLL77dooN47VFg
33cnTLlS8fHtV+ENCxzbbibNWH+2GvqVobJbohcygYT+MjrrkHQ+I7Myx+pRJAaHsPa/7/E79O47
JKDSZKST+9Iq7ERxvxSjS6M9qQYc+t8sqxd4QHcn+3+mWd7F2VAWzOMFngIpH3HfGH5tOx5itRaD
bvyC4sPbjxRpocwPZB2ggitLzBalJesABU6dCItSVs9hlYZWUUDbsXNAJoeSoiqQUp2SdKiIAXWj
KSafTA+hwjgrxj2c9FBBtAe+tExXogJ/xJX2CNtHJntHKqIUZxTaS8Y1HNPHn74L5Li0f7qKMu1r
OxbOQDl0pSItJnAgifD4pQwQLaKPX41bMNJpJMwo2e9SUaq9JYa59GnYtdGmN87ClzWICla27VOu
spEchTNUwEHuAZP5j/bjZvr30ZAyxmLJN3eBipoQQeu3XZ8Ochklh5ShoaJKZLtQDz4Qfvh6BBZF
pLm3WmGPFVJF4oC+GqmfeJUHP3b9g0qeGvRiPd9+nX7sP/sEBVZ7G2RsKWtFf6HjZ97BYocIthho
I1IqgtJ9W7aKjIYCfwuOz7TSo6iLmIecVDBUBLy30okJk3qffw2cab67KvRWLT6+XU42L3Bt8wQZ
GonHryKZvn2B7S1Q+eu2VOZvxazF1tYoYX3RIds1mwsb/vfxb7aF6sea/c+4CN+L/v9QVb4KuDFo
xE80h3zS17s7bQF3hNGrZVmAB5tNmAVezBN+v33fkgj8Cfc9doWzKiMknmU0fWXcog2/dqmGRgW4
tR3bNEncFSMVmQwR8pBCbyqoTTtREJVRMioYfXsjfAk56KaCoPAEx2fkCYhTCS+jIj59YgeTrwJ7
W8V2vv3WOqX5eUmGlTB2Aw4g/CaJhq6iRlTwoxM+ka5vvanCU3HirFhOcZ3qLyvVlwEoH+OsPFlD
xQl5IPG7hgRTDh29DJn5ftfAIdaXP+GlsOX2hA/LnkbS5qiwMNsUBpfDhSoMV6Fuo4MOlIqmH51I
eJ1/vXRI04Tu3w75nyq8wU3xhqAiw0QWivjQc1SUMXaiqLDJpGCDilrGE3/s7+ogFQ0lTijVEsSB
Ba/tpnzGH8X7nW6epYh9pfHydBeKtoN7nXRUJHWext9khMVmizDDF8qxyhUfpU1RcTEQgJTquvbp
qrLfOJBeuUxnDmV5TxK6eYfrUZcgQFD8THoJaMkKoXj7PX8J4/kQ17oYaXPFqYCYdLwYpkRi9wcc
FdpYFs97+8xvnGWlYwcHarJUFKrd+CUsoAoA+YMdkoiVzQkVMZIbMJfyqCrOrFjgXxySxjJnCjVj
x2/erZ+OiG0dvFwgS1PwAHtGMk28wgFkuRo+f5rWF/PcnJqWAqHmkkrg2T/c50dFwn4bLjpzApIy
/1R5lxCUTUBkbiPN4sSSFqNXRScLPclOgcOueNm3H9n7aIJtKq2aocKUuKdmSp6tis5h9xl10qXJ
KpDMH9lefxt5P6HhtOxkQal3/DLvGZmGCnbajmjjJLI2xaEtJiqE3yTI2GhAmmdSuKrBsaiCueCp
hnrLuw+9fxjFlfcZXWmwFw+acQ3RCUSDX7ZJFAwayZdrib6j43OAiPJYx2f3bcQpfR5WtfvtIuar
GtdxiAXz933LrTMuQXCKCTxHTkfHarJHklJR0WbtLkvKuFsVyeX7z/8NkDV3do8kHKfFx69p7EMS
8PtE/Q/RlRbbstmrJ/F9Jq6/R2G5+zZ/DOk/RF/653vLQ2ypf7C33BWNA6ruSU+OAtyvf/wvAAAA
//8=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DBFD9FF7-7980-4A05-8ED3-0A6F8E708695}">
          <cx:tx>
            <cx:txData>
              <cx:f/>
              <cx:v>Jumlah Karyawan</cx:v>
            </cx:txData>
          </cx:tx>
          <cx:dataLabels>
            <cx:visibility seriesName="0" categoryName="0" value="1"/>
          </cx:dataLabels>
          <cx:dataId val="0"/>
          <cx:layoutPr>
            <cx:geography cultureLanguage="en-US" cultureRegion="ID" attribution="Powered by Bing">
              <cx:geoCache provider="{E9337A44-BEBE-4D9F-B70C-5C5E7DAFC167}">
                <cx:binary>7HtZc9xGtuZfceh5IGci9452R0xiqYUsUlxsU3xBUBKFxI7EDvz6e0BZbrLEZl3N3Ih5GTqsqsJ2
kGf5zpr//Dz943P++ND8MhV52f7j8/TbO9N19T9+/bX9bB6Lh/Z9kXxuqrb62r3/XBW/Vl+/Jp8f
f/3SPIxJGf/qIkx//Wwemu5xevevf8LT4sfqvPr80CVVedU/NvP1Y9vnXfvGuVdP/fK56stuvT2G
J/32TjcPS5K/++Wx7JJuvp3rx9/evbjk3S+/Hj/oB6K/5PBeXf8F7nUwek+e/pD77pe8KuPvJxh5
76L1T/Cnj/X8N6oXDwXcefpNnt7j4cuX5rFtf/nr89/3vXjrfx9O2sr7tmSvWl9QXz+t6NeXLP3X
P48OwBqPjjzj+jFDTp06ZrpnkvLh++r/73lO+HvGFBFYUfXt7wXnMSLvBSOEKvKd5jeOn3yN1xn+
121H/P7r6DG7vYv/9+z+vUy6xy+/3HQP3WP7nQX/A2xX7xkiTFAivik0sPe5wiv1HmFJOPkuFvqd
9jf2/7df63UxHN1+JI6js8di+f3mf0Is/9lC/oYI/6F7CJ6w5ZmRvH32u3Ud3foWRH3Dkd2X395x
9Qyw1ie8wJjA9g9d1SQP+S+bPikf/zbC77c+PrTdb+8wfk8xJkwJyZUUBLF3v4yP6xn2nmPpcqVc
BPaEXYzf/VJWTWd+ewdGtl4Np4SrsBQITrVVv55y4HlcIrgNY4QIxq78G9Q/VPkcV+XfLPnr9y9l
X3yokrJr4clAvv522fqe8D6EIe5ylwilgCaDNdefH67BccDV+H8lk6J1W86eU5eZDGiUD3wjyVJz
bYqkvHN6J71PVVVZr55RIfTU23LaFCXumkNex2L0C04E0y4bF6QnwYwIooFnd2Ur2sRjI5py3Sun
/5xUyHlglqH8jCLT1nohqGr9xWVOHzQOlbeonCPuKTTSLkwT01xGNFOuZq7stYjKpQ+cHNcmjKiZ
drQmbnneC4dY7dS06XfPpPkKZ+QxYygHsRFFkOSEui56yZiYLhOrmdRCReMeJVV/h3Ff7KZ8Med5
6uBNqlJmdFRU8Z9vUwZbfikSoKwQ4ZJzIUDC/CVlg3tKYF16jmPu9bzuLuYJ14e3ichjwWO0Kh0D
zXQllogdrW8e7dz0PPPaPsWxR4QdR50sGbtCDp4zsmNpWw5nomM2u3IGNFylTmkSrI3T91nQjgtv
En/q66wq9NzUY6XbJW7OqdMmSmfpXLTayWNS6D53hzosZtoJjUvRU23GlnYeZVb8jtVQ9bprOpvr
xZkm6tGJDbnfd2PHwi4mvS+Gmd5kdUW/zHVuKx8ZcGDjdbaI/Lof8fSxscJcZMa4X5tq4olfx2he
9hTs7oEgUWWeceeh0S6eI99Wsiz1PNv6k1ra/LEuh3rxEFLE7gsS09R35slJgyZfUHqYAJAXn1bF
WHltM5RxYCmyH7N0pDZYWtk8Sj7MnTdli3SDbIkSq6u0FbkWcR51XjX3HG2pzdv5KgJt/6Di3Mxe
7lZDGtDaxXduO0SRFzk9NjqJh+qx6N1l2g6jnW6WskN0U9TKtV6bpMbxWYoT5ceojrKzLOLJ5I1L
PlS+kA2edU2r2NULivUUMfuJsjifPVeZtg3e1h0M3uiZhkoEqCQB1bgrANcQ4kca6ixVkuXtl0qa
as9s41wNU8dqbSSe/DEf9GJrq3tY8MfRZJPOJbkoyhz5o81qnWMTb59e6C+f8JexfoO1z1U9N0ls
/gpX//75r8P3GPgp2Pr38TXg/fevy/qxvOmax8fu8FAfX7nS+/tSIPcX/RX6X/z4wQn9BzfzLa7+
Dyf/ez4IsOHvmPkHF/S/8/gRHND3UGAF9DUu+O53lBKEKJdKzoTriu9+x5HvOZeCKomUyxkmHE59
dzziPZIUggwI8CiS4Jn+djxYvldcYgANyQAvOKc/43eYPEI5VyjOFWaKuYJSySSE8C8cT2yipsiS
fTU6Ns5uG9RSehjQxLIB62l2xynxZR3hptCIRKVNN7FassmL1+U6StdqdDpy4aoZfSzmMSZdrwte
9y0ARkvi4q6Ku0mJQNFkRlajFI41D6npMboSIkZgcEU/J6N7zyZlh/KjaXJlMj057jROejHM0N9F
ko/Cz3HSTzekLVnhj0XPBn9aRjYEclFi0rUs7Vln3GjUKc4HE84VWm7mrM2IT5SJL3jW1YmHaVa4
uiKUL95QDeZLTGRuN1WaIrOjYN31OeYJ4t5A3arSS5syx8fT4iRbIcso1VbhoTvMpePkjkdpyWz6
kXZTPRkvNs3Ct8LtefoHrVyL2iAfxIhvnHqe5KbNKIkPti/G21zVqt1Sp8vUB5uMCgWmK6dCg9Q5
Cseu5+W2kDXysmTostAtJ3iX3GDWa7esl1jbrsgLv68Io5qaud5OtSonLfNiKXVdNRZv8Exl7NeC
lMOGkpZzz5k6hxehlBPvh7BrsrbBurWQlPZBwVwUL3vrJENU67SrKdrnLJl2kjss142Lm09Zhs3o
2UK0RWCTwvRI6c5NFmNDkvN4zv3Zwbhp97FL07zxaEzL6WaukYg/FA2cC6PYoRP48mwqIaBYcAnK
NZS2uEAqqWLd1Y07hoWjZqJpn2V1oQnukbMtokHUuhyKQXqF6/BSj46U9bbAxBaey5HNwoxPYglU
lQ6Zl7RWDf4yt3bcxwtvLyyTrbNB/USzzQDPmbZjx5m8woVa5iDPczz4UTxYgPhBuswbbcGwp9y5
/J3zmV/FrEo/1pnqpGe4dH/nC5pcL81E/WFxcml1EVfduRM1zWE2REK8kkREaNXSOdU9q3kPERan
SuM8K//o5GDoDpk6/ioMT8vNjMUkdRPFFJ1HqZu1Xp5O0+pk25xvuZyBtyYqlPLbijuX3Kks02M6
JthzmlSVe1bn5m5K69ENuqRoUCAgsOm9hlYQK7BybKMQFVP7OVtYjL1lcMAfx6ZwPuCadaUXu3Gf
6rxEqg0niKpcr8M1v8eq6FtteayQp/gILjt2yJx5UkZ20CxlIDMRJz3SsjDceFUaU3gvI5xGLxTz
hxZo3g1T4XzNZNpxTSDISXxwbPkIge045l7cdWOjm1Y6cWjjMr1WVdH3fiaTipxX02Q+5hBYYK3s
0o0empIkDkjdqwdnEsL6WWmIDZ0GEFNXUdVsGCqjKhBDn//BqkxgLyvbMvHAWpezkrf2IZXWjXNd
YqRApRrgbzwGyCx02GfJYlGQlRTHVs8L5Tbk7pT2m6VXU6SRqjv5YORQqL3TLsWQ6wpVGD4o2NoY
jE3e8tt+qFJ0GdVjm1/JmbFu0BlEzYWv1NAVVdDIvI8exmEcpsiLo87pM52Q2JgvkwWUAMNa7OJB
YF6y2FfcUQu7lCbJJuqzvEFkG/exm/3Z5kaWW+W4lmon69rmZnLmhgUmGqLkTCx9ld2bLJUEApKp
7uxNZojI/WZIwfHrgg62iHdgn4DegBdymWUwKbcq/KnF8zzuCyCSQ0jTtElvPNECfgdRSR2xrxWP
6j+idOB0Izts1EWCy67wB7dj2awTU1fzXTEyUl7JKFeDxp3Kxl47kaT1bnJxJ/4Uidu52xV6iyjo
pZOksU4HIeMvhQOm1ehxmZ1Uz8XgcO0YdyKhacq6DBJJM+GlddpkPhkLyjUabVXvurKUD12auB+H
0XWcm2FgywRw2tMrGvF+/DBPBX4wi5NJfxnrLAn6YRpwQDLsmjtcYNSG8xj1rje6Y75AeI1645ue
jfmFrJ153PSc9PRWyb6B/KzifNIjHeMb7vb4Nkd4nnQq51Z6Uz+ZXAMFkXpC2qnRmUviWZtOROd5
NI2JhryliH2K6wLcSe2Og0Ylqy0YZFU7fkMh1K+pa4oNaZbx96FipgnVRG2yy9LcKL2MAxhYL20S
BW5vptanbjaIzGsaIQofs8iSXZRXioIiNagedBfV+GPU5KXcpoPDnE1swXq8PMlts2nnGOV66rIo
13lfRotmnC6LHusiqsI+ciD5M2UugSumyq9NnqTMZzRpQkTHKd6MObgOz5ZNHG9LQ63diazCtwxT
TH1sHcIPuKWQcOChlmRDSL58LWRvuWZRg+9Bj5NWyzZxY78sYhNf9gMeF52IIkr3arT1YcT5/LuT
T1UW5sDH7GIeIJUKIiGV6TRKDG4DYyjwGqEkV/ulaGQYW1uVGzdJmxkQMDe1N8UEAqSbMnNZBvpm
UHNZ8o4ijxfUgFjQMNykPO06gH+Kv/YyzQudOPlIfER5OwdlX09Up00sPuTpIFNdF4ploZ3i4RYy
rZj4tEzKmyFt+L2xuIm0ZdxMXpfOU6bNUoKMxFTjKIgpJ5AkGDgdZBADXtdlk3U6d4sC8E0206fF
jUoZuk5ErvBU92Tf16WsAgxRFQ8GF9L6M4irpuZSFQs4ct9dBkz3VtkJaiXKtm0WdBJHMtJpyovx
9ykdm3ST4Sr6vFQOqzyUtPFth9WMz2KxJOVFN9S2/1xNYvxKIwwiHYzLcy/PM8f4ec/ZoHtqu1oj
CGSUl0IRYZs0kHFs2qLpuF+npGw8Exc4v4ronDnbjCWJCOVQQeS3lJxXlxhS0SFs83ESmrelDVnn
2NaPksL1wYabzCNjOSHdJ3MidFHlda6zYuytV0keP+BiQJVfZk3TbOOmcsSuUzT7WLvL3F3ivBb1
tVvMXXPjGKdtNphUzVeVt4sNaOlGkU7Gfkb7bJRJHtaFWwqogTYjD6CyzmdvVm2e7hOZzuohKSdV
6I7MuPqwpCRzg8RxGnZXkqzNP7gSpf0NSyF6ThI9Fs2QzU7gFDWEAmZjZFNXU7/hFSyjBdt1SJ9g
sEJk0oRl3rDEpD2PGpN+jR2GZh2nSJiNO+M0B9/cuIt2bNVd1A1aiLZ5nFfaSYWINJbT3OhOVXDJ
mINL3BvSuAQi9DTJt03L6QE8rFk8iHzySDsLN38ueZZdQXQVdeCrSY91FEcS7QhoFte2nefaG7hL
P8pMysabWOVGXoZ4DTG4gugZKhO1fKgjQzotq45WHo4rJ4XgqnAGDQ5uPIhhaC77sqWxjiI8PEDU
Mk9hYkzOvGWm9l5AMnkr7JIhL+ptfJXlozv5FYdikua4WFq/SavlIyCi7fSgDCqCVDRRGA0OeOKC
AF9Dkhhxl4w56gGYKE0hthodtqa36Vcy0aHe1EPRFpD40+aPaSIZ1AOSajLa5EXmhjJukq9GQaQQ
9paAV4LCn5RbzEQd+4tw0SfM+Fhr2Uez9Zq4nG+qospKAOuefBG5KyABikdUe4LXTeLlVWxbjUQC
/j1u8qrwjOHLNi6GuPF4SYd8k0EJJwEfkjV3c+WWpYfcikM5pinL3OuNpdCCmdBjGkG1T1eJ6Jsg
zVMIU6kz9L3OKz5wrSDRMPr/5+ndvObdBNLX/5yov+xHfb/+W6LuuPK9pIJDmu4ijhhdy87fKsSO
IO+VJMilUGbBHDJmOPVXps7eQ+mYCdAVQRT6lsR/LxGTtUmD1/qw4ApRV4mfStVfFHsY1CIJVKIF
psIlGIoDUIt+nqgTB4JjNwZfZlmXE2+B3mSz6fuSVpDhsLQLn3Hmlbrry7rkSo5SIjGQcgnUmNa6
xXNytSOiPusgWcNZO7MvU57hBaLmKHHoTUxVs3x+m97LOsQTPYYoOGyBwQeztRjynB5KANTn3E7a
Oqi87iB9ubUJTzcnqKAjOgJq7EhAVkwwiBkq/0eFdjiEHWzw1dnuMrzc+mGodXh2CEPfDw8e/D74
8K/ve3oL3/zDWbjTO7jmcICfe9+Hc1t/D+eCPXyFq8Pd7tLfwtkD3LyDSz1vB08LNxoeCY9fLwkr
uH93G17udvA0DY/TwXo63IXePVwCr6C99Qh8hx+B1t7W2wJduBae+GFzCY8/83141D0c2QU6COCJ
d/5B73a3ehd4cE8QBF7ged56WQD3w/PWh3nn8OUAK4E3ul7Jb7be/o9gv14a7Hc68C48H77Dqreb
ChbvwduFwfbc88LdIVxfFN5tA3deew/w1C1cur+42W5vVjYBo9a7/cOh0CvZGw8Ovy0y94TE1FGF
vEiblqIUXx3Cy/tdeAuLCrwHb7v3bk5Qeqro/7sJA9W5l7pxbGKQROVuB7oR+ld3ny5jfamDjxce
0ifokPWN36JzVHNrbVsbsdIBEd3trq9Bzh7wG0SyPTv4Z5539jYL1xbWmwTXQvKz7lKEO5suQPDg
39+CtoCcThAga6n5rSWtQnxGoXVrEQ0JULg6C89WhQ4PT//B5+V9CLZxCbp6uD+E94dLq8FwDvf3
IEt9vgHF2l1vdpvNJthszvUFaNjeO9uCOn88P39Sx3PtXWxB3mB5YBa+d3XmabDPYH/lnZ2B9u23
3+rY3+YDXsG+k4qwguOz1VBIBKIU+OXf+bdgN8CxU1rNjvD1B107qt1Dj2YuGZA4C+8v4wDMEsz9
cjV4YNs1/O30Br6tVh1rWOH+67b2Rv3V3263X0d9dXNKRdgKsG9J8AiAi06StFiV8nJ3exl6X7e7
RIebcGX6IQSM828OK0yCYEAQgQYM9Naf/mV469/urg/+XQXYttF3Z59CeAAs5XKjN7cfBmCfDyhy
vduA3gV70PNaBxcPqd7fgKh939X+FSjEvdK/BxeAJKGvt35wBTi0P6wA87aqslXX31rn2nB8Jtus
ciaCQVMBsA/6DjB30PDeHzehvv6GzLA8ANEzzz8L4SUCwN2334Dg1ce89QpHPmgR8ziPK6vvAN4P
wIXDimuHG//S9852O0Dr7T1YC4A1ID54iU0QWIDXMASeg+vZrl7AvwPhhPf+7vISABv05vI61vpP
0KIQZAJeItiDFd4Bau/1E5btNrvL3fXjLtaP1+tDP91e3if6dtGfYr0DsAMcuryGn4+PoI2A+Vvv
4gYwFj6vtjfBzfarB5C/vdG34EUmrWO9AVP98/zi4s+L/Tb4fbfffrm5Ak/hXYE78ILgxtcP5+CI
tldn/g2YqA72+3PA7P0WWO8DV5/YDCv/CuwG5woUwbdsD+CXD2feNrgAU3+68I8bOLyCwo1/dnV3
B4rofTkhkbfRC2aaXuqEjCNIJcHFgJc8g/9BdzcHH1wemL72/P03J+ed0AOs3tYDGBB7SRZKNgKK
hYABsE5Y6yXYP5jaSnX13laDFelPq68HuAS72Gm4ENAhvF69MggaBA/fruGGnb6AgCCEb+u9u93m
Aj63N8A0f+9dPQU2wNZw9ZpgURdgubuncGG734NBrqoerjp4Ga5wavQWVAjYD2gd+oDHZ6sY/e3d
ASIdf3vpwz1vC2D1Dv82CA71cGiDuVhwGIEQAon1/DObHJZFxQgSSC1dZ/Dnrh48QWh3ol/6Usp/
USEQ/lEI+1wXJjZeUKmito4kgYZ4VKYqiHrIHptyyu/jabF+kinn2+DTf3QjP66KIQj+kYTJP0kh
QXhJL8cL9G0nCZW6RtEwkeMUmhy6aj/Lu6eRJSFgfIC7DB2tCvcSKlwoanRKjfsnSmyx6+ppOaGs
P/IOqCjGBCQhEJ4fh82NzREU3lSjp4waqJqoCeYFsoZBQ6pSc9VqbEdz+/bKXrrIVV4MIwZjJUhC
HuWu04XPtUKVxNbFAPWOypbuHjmW+UObpQfUS35iea+QgswP8hzFyOqaj5jo1gWCtkMGpPKhhgpE
uYR10tdemxb5/u1VvcJJ6PNQCv1WJgVkhi9XBa2gUjpl0eghadNdn6TQ34H07ZxWRF2OTSW2b9N7
RQuf0xNH2DZ31QKFBKDXlHhZO2ZR7QRQvE9O0HmNhczF0Et2YXlQPXm5rqiAHkJSMatVbs3gpemS
zn6X9Ms9gb7aCWKvMZEJLhWCvBy61uv5Z4ChbMNlm85Wx7Ob+T2UzC4M55HHqJx9Pkl6AqBeXZwk
AkYthGScH5nyQPtIdolroX0HdWymUigHdq7QcQK92Lfl9RopjmACEawZqk/ukVPADmOZM0HBdG5Q
7nduzi/adHG1KuLmhIG9DPmeDIw/J3VkYMMi6qbFsCq2VJfGiHgjs9n+ITCh5yPN7B+N7O/eXt1r
2vic5A+MTJxpzDAwEop8Hm0iFiZtF58w51epYBjQ45DoI3asi62qoRPvmEbXieo/ZFWdeo4syeX/
wVpA2cGYOWVCHllWxCJqjRJWV22RaDJVPEyGip8oWbym6lxCC4AjrGA68IhKo0TSJJbDdF2jCPek
yrN9zovoa1G35lYBXnUnjOtVDZQc4FDBEyk9opg6Jm8SDvN8HdTLNvnQf2SUfnKtK4KfZ6BAFLmr
55IwxfTSijlDJh4ZQIaJHOGNRSt9muPuhEEdZb+rmkNRR1FJYNRldSRHiGscmfQ5KxttSUN0W5LR
Y4tJg7qu4005VkTXnG2iKMs2hHWjo2EMpYcBLmpOoMiPagmzjJQj12X4KRx5uV6VFJBYDuBloF+a
8ysomJt2Z0hftCckeDQZ9m3JMKYMPpNIxvBx6DG1sTR4qhptEpPtEYz+hdbW5LYamkPMnWnftDW0
oqFNpwnQ96Y5Mx7IoINe7a6fHXsiFPoRaRQ4V7BIBVVUBJPrL1c+zhAfOcNkdY3kSPQYq4Jrt4Nx
IX9EsVvrpBn4ddt3xXRC+j/yHCi7Ery7VOTH8Gh2yVT0GDzFRCrpNVWaeQvpyxOSfXV9z6gcqdg8
1GqJLYA2pHWD38c59JFt5GwKaInM6mOVjvanIQ7WBQIGxnEBswpH2C3FWBKIKK0mM3RtHGgPw8RS
V57g3o/gA1Q4gRiWEwxV8SM/W0IvKGtFZ3UWK35dydlCx7xNYZAmTz91SbOEbyPCa3wElV23kzCw
k2NEiLIKtrYw8EgcZjtrf7DSOXMjaEVKWbQHd5hV50Oztc1OrPMU3aN18j6eoFtMrc6LsjlLx6ra
1aZfDmnvNGe9ZNRDWYpPwN9rzF2jTbROf8OegyP4m2pZ2LwpgbkJZncwCDL1gauGdDOWCsEYZ+l0
f77N3vWJL/MstTYkCIEUCNzicSzYk3gsWQsttSFqS59b2/ikSAftlNPPh50QSkMEw2GwHXHYzPLS
4jMYIMhGTms9j30eoGzpQxhO/flgWjGKISCBQNBdmzYvqZRzW1XUnWvtiHrckIwWMPMsrmAcjGkY
ljmhna9gyQtqqxY9izrH2OXtxAGtYMggwh5JRMa9yG1gguxtOckf5SQEE2jVDgptpfX8M0Jgx0lu
zAJDugNq90Y6xaYqC7SvCiaDWvDhdhodJ9MwcGnGnzcFhdZuFcTXkJCTo0WKbJJL1oH3X5xO3eSW
uZcYub1Xu8zuqoYvMPVgInZixa9oJgyCQ6IMETYHvTlyEJCT8I7gEUJRHPW6JgpGaHAKw9hocH4e
q9VTrgwNXUhTniqzz5gr63aGTnUNAZWphjPe235XkI7tExhV33aR6IzObdufYOsrIoUSB9QdIBCR
zH3qcjyj2hjrLrCbEPC6526s8ySR/phU7Z5VpL+YaJXqUqrWs8mQnCD9g9quTpdT4mLqgst4qvw+
I82isaytBUSJU1lrF5UkhFrMcGInww8SBCpQfYDtMkhCuHWMLU00kWZcQGeXpMOwC6FPFx9S3HxL
alGev20fr60I0AXCTymgloOPItSMJjRhNUyiZDD0WmvbO8v94Li5OKEqr66Jwj47KaEywI9BLFnS
Wo6or0Ers9lv65meoRx2n9ipb09gy2ukYIMRhQ0nq6MVR3jZjVFZVUUBpGzcaih7OH69zB9NheYT
weFrzINYCEwAM6SwOAIXW8A04eTWMPtIUQI7fiDWNaOxwU+LaHUz4BqBeUiIozS2jYVRNkkAwtZB
PMRbo21VyJ8XEATUaz0PaEjYpPUSKGcc127aRpWGOXAILgGogmqS6VVk4+Xj2wt6RUCwPwzWAx4H
+oRPfYVnViTcwhonho0T1PZR2MHIpZeRIfWgJHKiF/OKgF5QWs8/o1RWs42WOa214sMfUpQkgNml
+oS+rZ7xRSgAW5ugPLniH+AutPhfEsHdZIsKO5XGvELnNp3sTUHGaqdiRhddjdO0eZt/2H2NInZd
2NJAMVA90vDF5mk+WqBIYwUMtNj4U1lmXqQGN9eGRWZbTkMczAlTmxJZ96szO/uWlXVoyJhdv/06
rzEZBMkZTDggDCMVL9cfl3nRywg0R6hh8Z0aNhtBieDx54kIBsNTgkH2CbWIl0S4HZekrVmlp6Rx
E28eU975LcwR8xN28Jo0haJQNnIV4IdalfeZysAGvRLBYDaMyKfl5KUGJrvQ6ISYDduyc+YT1F7j
nYRJCdhISTlsbjkKEfqp5VMxVLWGbWnRWTbMdlcDivo/zzwJBQ8KMRDEkceFbZGLhswxIGIK44Xn
VW+KYGIkOVGOfWUtwDZIogARQVDHnMvKyskUzCxDnArb1/JRUQ8nzPxsqQjmfxBUIAA2ILeBHcQv
5SNh4B7mHEH3s4QUh2KeXL+G8c4TmPtjpWMlA/NBTEAvBTK3dbHP1KDgS8Vgd2il0z5Kzp1ZkhDb
HPb2MKU5Gi7kyK5rB0WBNSI6g3r3nqu6PuFfVukfIQvYNybQJoBqC+yaffkSMELfqy7OIRDgg4uD
bjJt+QG2E6LhnPXjSLxpVHmyawbYM3VCMV8xA8gGYBbLJbB544fQzqkMQ32hKhgch5FNzyA++2Od
nBPYieL1LWyv+C/Ovmy3blxt9okIUCI13Upag6fEdmzHzg2RUdRESiI1UE//l/qci3jZ8EL2BgI0
kO7NRYr8xqr6ziz43u3ZEFL4pAzIpVOvPfrR0q4UVoRLCRyoYcM+atdzL+Gt6wEFNkKFDDcoAFvr
xGOj5lwsQHbrNJRlkTVxpC+cWqMLLhJ55gq9PUEsFTOEicg/fKCaX3+8jXFGhwAnqIHdJbnTTR+n
FNiRx8Sw4Jec21mceeeb3X99XwCb8/lWaYT54kDJvbq0su6DpeiZTjvVkpwnffDUj/P6ox/BV/A8
5f9AGWS56iTTx3bwzbePzczb6+pBZ4H6yHQQScKqvV6+VT0tpnnUKW2GIm/C6FczRN8ChQJVnyjw
Zvm5qPLtpdlWRNKKbhqqrOzklZq5BE/B63WqiI+ktR/HI56KOvMlt0txcqwc9EF4ONxP+J6TS+NX
Fig4bXU6VGRYM4Dsy+ceoF2eD53gt309rWVax+CdpVEDZuyZl/HOnQWjHeEsYkBUj07xg8PaRbVC
exvsYwGUd1GDn5sITz5oM7DqzGLvGD60SpAqR6GHOgpygtcfkfmk5rOlePihuYVdrB88kdT5xIfG
y7mRwZeatUiVFzEbuwcSXEQpMaZ/lANX3Zl8652TDxDwojKH8HoDjb7+MX5j7LD2YGLXvcRznUb7
Yw4Rzyu6JGnjRH1j4ievL+Q/uzIcAtroqJwBrwmOxut1aZs0Qd/hJgeONzqzhWDrIZm80pw57ve+
LRIvYFAZ0kmPb3//t5tRqhJAnuq0MKN4nFzFop3zEnFlSz5Gh4/f53uLJShboQKZUPw5OU0LTQAJ
niSomKisX3aeHj/NKiL5FOr54eOl3jF+4bYERUMxQrOPvd6XJ3jgIoV9RVUkflXWc4+xjaZDrZrm
iIam/Prxeu9sDTV6oI4DVARiQAVer9dwUoL7qmHXdRTnRKKBOQwFOur4b/79k8VoOcMlYmuoFp/c
jTJsu8LYSqeJ40OR8mUcBdp+il14Pghy+ccbe8emxoip+Gbl6FZwfL2xalFhU4xEpV7bVpnQ0lRg
NKDxl4nY+L+sGyZ66OFrzmRO762LciOWZP+BSU7uCtQKvAYSG1h3VqjgLGPJP/nQy8gGVcrHWXN9
DeYlORPcvfMZAVBACBAh+MI/nDyHKZp4a0kBU2dRJRAgjoD+1essikx4xrS8c0Nj2LkAwGxUjQFK
f32wK5vHaJpbnQqzrlkzrv7BhVN8HAdR5bMqyJlCy3tbQ1q9tU9QL0ay+Hq9fo6KfokThRYnDy98
svp5Cyrs/QoCzZkbut3AE38VI4pCryECnB4O8vVSIFv6tnBCgWVRNp/4gPJRxQO5//hmvrsK/G7g
B/8R309WoW1Xt2EAa9JXTb/rBY2vJJHzP9fCPDQdUZGIUcQFs35Lhf8ykEai9Ra6Dqs0wRJlQKI3
7sgr9NVyF8S0P2Mi37sVqFBteQyCCh6fbopCBATaONsFtF8mu961up/TEPFUGvVVf+ZDvbcaanwb
hAplYuR1rzfXKVOFrMPjHlxfXKpyYHtTF9EFXZbuap3X8czu3vlksMioRCc0wpqnCil15HfzAlJA
Ok9dh76spP6UF9oT56KIdy47ltgKY6jRcppsP+Svr7Z03JO2xDtepgk0yhbYgRxMxrhMy1IMXz6+
iO+cIg4RrUmAFCAidLqYWLxF2SJW4CHJQOX4Of1PNfBApIKgkIvKP5f/bh3hsVEtRUyCkPvUba86
bhe5+ApM2xIULwIKqi9KVGoDAsWhYUmXxZvzj7f53pkiqA62EvRWZ9qO4a8zlbYiXUs4YkzTXPro
Ju4a6LukNffPFdjPrbT5hr9WCjvAwoAKgvrBaMvpAqbaNjvl6qnLyrrDp/x4Y++4Guh6IJffYhP4
lJONtRY8bmk8ldpltYfVBeR2DUWS94Hpd2RJ3GUEeu7X/2HRcDMreA7Ilk4WHdpk9sqYqdTMOMQS
UJDH1oWPMlTg4oY9289G8jNrvpOewfAjqgY+FbAFfnKuJl61qdigUmRKXlpIdZl0S/PVCVlBBZG1
34KWDnlA6HABsZD2jLF5G0tvXSGYUETU4F2dPn7KdbSwplTpGC3e3egrBxmMofhORD/erDEROyN6
c0M6c8bzvbU623XFS0EcjYLCqTtSlielRX0yFT6AQ2hpFLuKVf7dxx/0rRVA1hmhDglYGepop/51
itRYlr5EwUaM8luxyknmFhKTas/For/ZMSi+f7zi2wPd8lyU1KIQPjA4tTvStgS8Z0QQLXQi5rQv
VXCbjCv40APaKnuw9oM0UgWdUtGJ6hxq4b3V/4vivYBHW5z9+pFCdoKWHkcYSrtONnlE8DBRu9eQ
FUnmBlIVJejnc94ttKuPKBZ7vz/e/VsjAYE1XGR4SdQaUCl9vX6IjgTCZBgJf4G2Fv58rzs+H3wZ
x/t/XgklUlSG0Mr5r8D+eiXkDn6yNvCSSiSRytUazy5NavT09+EUOHnGHL19pQz3CIDZDe4Gw3By
sKYidbVYA3fiN/0vOJC8nqs692qBCpxV+lC0rn/p5qg7VI7xp483+/axYHWU0mME35GHgtjJZscw
rEeD1YEcq66gHEIhDqL8f36S2yoxGv2bZhKyvder4IXEQGnPiBBnklxWjn+a4oVc/A9bgcILXj3Q
npD+e72IAdaPAJWGg5zX7hagdAFJC0qnc1iwd14+its+SpURNAnftJPQPw3aWY1QVKE8yJMeVMfE
gyQH8H7LZRxb8s8hKXBwECpEnwxM0jeIMFP4TkMUQKWEVAyyRHHzKUDda9cWC7/9+Ajfu4tAXtL/
V7AELv31EbZVSZFvOfj8aDYXtOp5hmJCm/tubi46M9DLHv32u2Couhfw4LozT+EdG4MwDkeKqhMA
8afY4KCpJ0A/EHyLpSB+2qOieMvjJkIdc4mGB98nEDKAfEX/wMvCDWc2/zYuQIQFCiuaPaiAh6eI
KU3Wzg9Qfkm9VdMXfIwyTJWPxwjGd9EYQB3r+r4gS/A/GBwsDHwBPjLMzmnt35bQPComJAHO601G
8AsvpniFtkk01mdi15PnjpeXANHjQc2MwoYjsnv9gcUkVZtwByGf2QS5Fzfm4EFK74wFPS3q/f9l
YtgzyvDo//v7vyI6SJC2tGSszCv0KGzSjPlUrGSnaUWyPjT0E/qJ6rJm5FYsYtn36HbeidH+43V+
8zNOLALv6GwR3JZ5OUAEbQmi4YDAcD7oqGV5naw7HUIaAa8ZhTeAGXcfP6YTj/Xf6gD4AbHioZKK
Cs7rsx50qcsqGqGTVRQjVP5Ct6MF1Lt0OZ1rM7z3Wf9eanvXf513uLLIBe1U5mOSlDvLmjj3F6PP
fNYTw/ffhpKtMBwjmkPis/39X6uQSdaBhIwiND+GCJKeQMGKzLiuHi6YqxL6Jeqs+MdoblsUSHq8
RnDMKcLZkyCWQYRiCHRS5LOQxU0AeFO+Va7OBKvvbC1CPc8HDSLC/05D5RFkEUFQYMqTxcXt1eg1
rD5a1kb+EXR9Aw5Q1MHif3xBTgzOf1tD63JDamFtJCOvz1OLSMjS8TJvF1oJNIC7sVyzaDWzB+mh
JVqSzMZymg8FJGPrMzt+c2XQz8fdBy4CYHvY2hOXPEw24gSyUFnQ2+JIB+GyEMDXM6ucWHTosAI0
7COMQpsWGrCncJ+xKUFg0b6XFaUrpsyxRn+u+iXZkXAhO+PgrVuIQ+2ZvxZnzPmb54elYzSfgYfz
0U7hJ6YuqTQVddWyzKNaerd+0E39U2mtT3gKjIuxZ7pR762HdwGfj1gOcPWTNwgZssYXpPMzV/Mp
beY1ziH70GTBuA75xxfnnaVQu09QwgfACe/wZGsdGF1DDUhNJpB17ESv1nyBX4ZJ64czH/AkItg+
IFAQaLHjD3TLT4mOVR323jLO2JWh+koK1R2IWCHcR6Li3k7o8Yt5rLKqXdj1zIL5zEd88y635dEa
QVAH5A5u6usn4pMkQQws/QyXND6Q1fopDwcUpimBvA7X9ExW9/ZVMERYOFZcHsSL//F//zJxXbHU
ohIwa35T82PdqAmqbtKeOdS3u3q1yqkycp2whPQ1Exk6+tGmx6mzZgHyDopsd9PEgjN25r3lUJ3d
wNkgUmB/rw8xUKidltBgymHEqKr20Hp2pcxk0LBmTGPFna92zjYl3398T987TQYmIGCwAFCigPV6
YYlSIzD8PslYrMMXWaONqc0/woHwkaB2AlA0KjroAOHFv16k0a6R0PvmmcN2XhKqVY4uRnemAvd2
KyBA0BAVOGQyiMVPzrCCrEAxQ7A69zdt0QAahztSlt7Fvx4YVtlqRGiJojB1Wpoyms2yiyHR1HEf
kRkor/uSmnP34a35CGESkeKCoomOa7j9/V+XHKV64VgfQ6l5chrKcBTubfaq4yLQrP94Q29c3IZo
2jTSkbyALHTq4ga9sWzLss57UMV+rvXYPgRB0e/7KlhyE2tyWaCIeua+v7c/ICEY+reABYD6+np/
w4oDLnqcIiTQe7SMAWU3EAyDMK03n3nJ7y2FFwX/gnwFdZGTaxE0cipB/UIHZ2X2cychJqWn2Hvh
ABj+82Pa2HvAIKGivpX1Tu45XfvSdWNc59286gP0zv4MLDwHPXj7vXAf0I4A7n9zm6f21jAPykFg
tuICRu5x1Ouar4TLa/BezQ1UT5sbtZLhXG/s7eN6veqJnRAhBH859Nhy5k3rcepKe9Bm8o8f38W3
sQiamqigwW2Cgo7+5utrESyurCFpWOYkHsvbth7X1EWLylroiF95shJQDJwFO3JpxfePl35vg3Bi
yGx9xEAAWr9eellNR6DNjnwoDJc8HP36uoakXP4/rIKiNrr7qPaCsPZ6laAaAbcVQZlH/jTtWQfN
Ra/3ztV131555DQwhGxTzkIv7iSp0hHdZhfIKqfjKsaDnjvj71eoerbHvvWtPWMSt2v9V3MR28By
IKRAQAtZFLLJ15uaCsX7foWsvFh7fijqfr1TQdnk1bDVqpJxSs5ck3eeAKp+yYZGQcTx5ltJyyHi
Fs1VHkeINqz10LOKiI6PSFTsfgKu/HqKDHSUP/547xwr7DFAN1gVmuKbbvjfRtmSLfjqpyov4Hz2
garWC1GOKOlqJPPnSPPvHCqC/xAtOTw8ZFUnh5oo6qKk6KvcWFto0M8Q+mVAH8RhVoaJkcca6sPt
P5tlFBqh27U5OMiExSexHI/m2ZhxbHOFZmiG2pJ4CGfLjivT08+PD/Od94bGFZ45CsVo554iqOwY
oQsgp01QFQHW5E1B1qzJr/9lEVSiUecAFew0HaZeVwDPB/lcAKDnnVSU5mpO1jMe9M29QPkEbgx9
P9RsNqDr63uxIHlDc7HSObjl/V2DsntOzTAfpPPCrx9v6I2BxH0PtoYYokTQeU7RbWqADizA1X1e
6YA9CCCzxEW5OpBccy0GmuTw3HMsMz53ff2tmseEnbkiaKG++XTInwCVRIC8IUFApn+9X6RzNUif
db9zAa3BAycra/zmdmpWU9Sb3KtpoTxZtmuTpOBPmqpJadxSzOHw0LoT/S4pKUSBv6wtc/J7WQOL
wS/mBkrATzJSqFB8Fa6uVHWMyGTIL9VWUDfOSEkFVIvLelJ1taNzQQXLpFNTT3M7od1bHWxSDexh
glo70Vko5bz9+3Lt2QumZ7T2j2dpN39d/TVkn4Y2Gtpffc3tmPnQyPd2FdFlX0Hf3lYt9GCr8pJG
EKxFc6ya3PMilUWDXI3FUEV7n5dqzJxXTzNUx4E/Gm5os6klVEw28RPKOz6/CsGlpL8SA+7TY42E
kFWpBi3KUxlOpo3yqSHVqPDj9SIuu6FqMS/EH9X8xXMkBF1SW6hX5i2a5HVWOZsMjwtnQ/V50AFh
xyZJBAqE2IsOXvrGjWzNWQ/p1+A49Guxsp2dqoXYrKFNwqPjIA2ZD7YF1Co1iPkXufNcGYNM2yY9
1FghVSporqVg7l6PUI//1XQq9MuDhVLg194gnZ3yZoCI8ifgZbX4ZMtkBdh59DACRwaTwU8NgSx5
9saCgtTKVqXWL13YAdOaFJCO2C2G9jYbo6Cp7symQ9PmhJEx+RoIF5lv3Tg0csxQZFLjF6MrFF3T
SUHqXiKVFYl3lMy3yz0mgtgaWUSxjj36lRUlkCtt/GFcv0KjvikeyyCeerKHgsA8NRfNOI3yLpJj
N00paDMxv5vnSEMi3TbF7Kps68oixi5duOivA+Y4UORdqkvs0+rYLJa0hNo1uYsxb6H5yeGx/SJr
CYkLjPWB6K8fo+NPg/GLDiUNfvvryosaRWnTS5rJYooqmZXxNHgmc2OP0Uh5kei5wPJ4yMlDJVwL
zPrYhfF6cEWg1Esc1LSqIXsupYNvacZo/gZbOfk0tSOv19t+jAGDPBCTOMNSv1JDUGR1Ydk4pGUM
aePfZlB+gKssQgPaAnHOo88xd6sBZ50v6zBlRUV699LJZPUuZ7/j6yNXw1h8YYmw6gHs1qXJg0QQ
qMJztkZpTK1Q+aQxZ+KmhaQTCP8oxq9PDQF6xOZ6DLH4MPfRtXNVyJ9sFY/rPhYaFgiCr6ORNAeV
yCvIsXcNOq+p6rlzL4q3eKj7ljrINKRRTVdARBTG8Az0CuK7GAyTbS3whObSEmkmiMnHKAOmq1+j
F3A1EjA5k8yb2nH9FWBsj4xzIQ1QQKmnHdV8D4gQlJ1T45HVeWlFVzW/AGFJoIkOVrlQ175fEKBU
ofMDWHLqdFzU34N+WDDOAhM0Vnofyg7iCWDtOJFU6WoBkRlTGNhg/NlWrpIyJX6RDGO24SGMuYy8
puf2U60pJOUvBgtx7PEwLKAGm2xCUhBBzJmFIrhWrArbEdpFpVTywsJaV8BIe4ntUgYNmyDzOSEd
5i2Mc9z5FytrYb4eRRO4cbxXNevrZGdUEs3e4yA0ch9Ed3HAqq0nSaKbxa7LchUDNGT8XVesfE7n
xI3ezhgHWaA8IXM13LZV7/pjDz2PsgKi0Ooa4r+BPye/4tZHz2MPee3wD4Z7zNGVR2tDv0Fe3uiH
NgIjH6g/gJUAPASRVP+CEjsVqT8hWsgw2WSarmgI5cIHhwR5fKIYNNYcmqYI/SsTQ48qg/miPyLI
9pu0HF13MYi1OcyB8CASMfeFl2J4QHETCl9+TsA82PtNUn9GX61Dv6eNEhM8xGXQ1juUm4bFT9H0
1vJz2E0zyLsd6zl59hlq3z+xp5I927AyKAuMhCQH/Cy0HDxZjy4DDqFhmGwQ0ubKOCWCPJwRpmd1
lfj9Mxv9mNCUtG3fXZOgTpp7v4aw+7UHDyxue14u7hr2rnvGSAYnnwqV9OInFL/j9q6qSRzd2Z6u
yTOwQL3eG03KKJdeN7kDYlUHPeZFATS660krfuvEeMMtYKtlu18KTC37gSurceeEB7jL3RBC5vhX
IngVglg44Bx2GnrW7HfJJ1SnU6IHH7cad4QudwFr0Z4iytnwi3IYenApScVB7eeLaOonUcSWqiOf
TWiiPQ2GYvGOCxIFsWTrHFfDnyl2M/091bxXmCZhPT6SzFjC/R/+sCwjA4NeLeGag6ExmSaDElJR
YCZAIssAXA0tN1TqgPERi8lCp3r1OxpbCiV8HfcGbFlZ+Db53vOKdk9RydsSEYPGRcf0BLiV0M9q
7VgAZArmkWGEhiziZTjE8QTN+Bp9j/6mJMHMUgBlIBkU6wX2HNADM75gfko4pOBQlZjmUnk1ZlQA
BwKMpacxjCFYMLIDPe665PHTUqBx+iRm0v4qVFfFqFY2GG8SjJ335BFUzDKGu8iyqC+G9qcZ1/ge
AC947KSlcrkL1bwcC7wvcY3xD1JlsD79c+yh8QsHO9UvBqCe+8bp6ldYBrY9Qrac3XXzHN6BeFrY
/9zCSxF7wwKeowkv1dzL8QsihRglaQwAaw/9CnGLAwRNhN3RSPAlYzoZguNqKGAtgPu2T9qL8LHc
Si6GwVEvR21U0lR2UDzIAMSDHEHQN021r8JAXCO7cS109Zv1e0ngvy866/d810kzA4Jtbbsbeq/e
YySKx/ecquKA5AOqIZ2rt3E5wAXJvGuVphkG5+h8QPdiPMxwby8MWMwm6wV8TIbpRvgopWugDDQB
1WozN8xjfWHKKXIpn2Jgx6AWlxRQEFrmKS8dMctlAdkLBzl9FR1rKN5j7Fc7x15OCdxQ6m1LZaP2
oRmuvFHwbPAwqyVni79gys5YyHuYO/+rYVpNqQ+t+UdeRcVjUCzij0Rn584bIH+CEyGE7mWJ2UQ5
jQaK96CrZE6T2CBYhXBMF153ol3qO61XZQ4+NxXGamhwdPYjs/7yWINp3ue8j0iZVoHBeJVa42qG
Jmn5TriY6qzCf/N5+w6ohLtaT5kVwvczxCg6yvmKWAS4RNfCiVRRC610Nfrfkzlorwqm1yUHsrnE
Huhi2aEkaw9W+VpW3zQ+TZlBo51Ard00AX6tAqQoCDC4o2mhwp4h2Wn3FW/wjyjDIgYv6ljJ/8bC
PA11VYkjL8TspxEiFUAwqjjRWQJd/891E8ZyH/kVNG0SM4Z2z7ShaOljGFWS6tVol8kJyN6UBJ7E
bDvIJQS7dWy7+zkybfClrYvKy+aQVDZtl6gzaS37ZbkJogIzN7qCJUWmijnycsxHDLpP/Ur9oy6q
NrjQrMH0l3YhHNFlNHprysAMgpx/ZGHMzFryZq8wqeSzD2iV/uFpTEEhMWwmJucsY5FLDNvwclZj
7NFuSiZEfGFUYriLUCq6SpoqwhyVBjYcku+Jqn/XK1vm3yGEV57bpoM/qWRZslyZJBn2di0o9uIZ
lSFa4lDkngH3uBTLEDz5AeaPXCoBHkAm2VTcr1GhaNoBeX+1TALB5TTPCPKmFbPs8lDzYskgPJVA
dlEu5a3rff+b4Ym8LiFnz1NLWWFhDJOqzJSYYBjn1eOPg0/dN4wPEklKJl569/5oIVkQAOLQPtdD
P6E2Vhs7qk94lm6F2OICzxeKkpJbibj2YR0JpF2o9ssrjYFWSaah/I2Av9Z1kReFjDHipgJzdb+O
mFCIq6qSe+jhq2onltKKtECPWh5LzCsL9zWgOnU6gcYU7YUVKAevRLTQ/NeL98xnsgGiwOas9ihC
ml3CJqBBxSLFYfUnCh2ioCjaA0E83X2VFZvTLo7qMjPFCNuFzkZUt+kMimR7HMB3vUXtzW9y9I8m
76KPrAeGGEHOgvcVlgRDtgK6VEfFMf3hCrEKsrYan6WCvF+C/x8MjAhMbhYOOjwILPIr2vrtb99b
i1+YmDP/gvyL/D4XdXON+Wa2xEQtgtlS1Vg/KIHRJznFhXoemaLmQGumHoaaUNjM1lvZPlrCBkEB
FQmGEyKgYIfQW7z6gjWteUCfPSgwXNEMyN5Wq9j9AI6d24GB1GGoVBXCFxB4rQwwXuhjiYbHJYJB
hQR1alh4i648xClWkJmSPTD6dNiTaIiWx0olcX1heY1w2E402mEGIvxQakrF7K6DXl2Zhhhe8FIV
YM6nAK3R9qEa3Wzyqe0FO8AU6xuAKLZ5Y2wNQbsZkzDlawWtAAApkj908Jc/1JLkj+EBMtupEr3L
RjpiNBc8C/wZAHZNiTyk9XciQHoO3MsmGLl4bf99nmcwXQrJ2jo1ycp+olmCHMgmXo0QmQyPsYj0
j1Y5wi4Z2OkHj4ZxmaGcPfTQ4kAVeA/mSt1h0IkA9kRioMvTpMWE56LX4luouvlTuHLxPbGO3I3M
H+8Sksw15lAMDPBJG4BVHLVoOu3Kqur3M29NuUu8BSNZJAaD3Mx9s9B9gxk6PzAgCvlUQJz9WTHo
JEDpRbEwF4sfHRo6TBSFm2L9bijmSsBzxgqzKWvDfswzHzFlzDn9vYPxWHcRhtbc+JVP//iYM/dp
IqiD71lvwu9T0VQPMoBKBiiNjbkcwwIhUoBmCqZ4AOMzHRuAcF3ez2X7Z+kp+aHMUvmwb859KbWF
LIvRayM/V2XP0TZtJ/Xba8zgstkldb1zhDcNkJvNeEXapRuQILj+TxFy8c2xrrgb4cJvQ4zveZE2
iNt0wqn9jHo7XC1t7yHWV/jmKTRYFi/DxBnEgU0jN9ouN4AtUO4azCKQcvyUDEjD02qpLbIqJ7c0
IQ7KW89vF7XvaBmgIu9B0Wg/GTeNadWXQXRA59J7CW0dhNAnMeQzHwI8dx+0ywiFKuTwmKG64CXz
aImQlQJJEKPbRFyym9kCCkeNaWyXGBPC+H72kdjv/N6i7Wm5tYeowlmniW1tmOnRH4t0NBEumZg4
/yz6WD4BedE8zP6IOhASv9GkrEt6ug2thQ1pw3i5r5si+D3ppLmZDebyXC6SML5LYgQx+2FpY5vV
49ZRocIrLrw+aux+WZLkAT5dl/kUlOqqAsPbXgy6Cb/piZEbzHFbg70XS/m1QMA6XkbFkNzLRGBU
FY4XHAPUWAKROdn3u9hbovrYe1xVWcE7/ivu2QIQkBIYE7wO6xOfx85mQ2BCBckjR+bU4cscWrQi
5/00yfVZFItbrmEtgnaf+BiY0/IYI9t6QCYQznYFkjuBzeN0XOKekXSzh6BmxZd6ANE3LW0f+GlB
EAPkfu3oH0yZaq9A99tMOKpX4X6Yyi7KwKKxt5F1E8R7oe2AA1jnMFtBy/oMXTe2ZLJbMR5wiknY
7wqE7UFGGk4vgmnGNhOQIKAF2c5RlOI985/o8IlH2nHzlQNO/w1tAndVNGOFmU2ySb7G86R/oRLY
3A5j1/6ogpVdaGwTI14oQ/q7oEsEtQxg/oGDmxNxwZRpYqw7OtwoIuy8E5RNfupx0eNkYTNQB/ED
c99A3APJvg9UBKxn1N9OyFLnFEK+lXfVORJ8m5wJbqKwGr43Zc2/sggttNTwxv6oDZSn0qVB/TMz
rQ5bmL2q8dNhNPF3dJgRJI8yKa7XYBs/5nCINxjmQUtQq5bxuhsLBCnUG73ciajRoHX1mLLmkHe8
EECzXuIyxDQ74XeghAC4oQ+8q0SdYnjvghQItFIk/2up+4NoyXwj4m0wSIhWrE176UdFZqSOxx2i
JqcybtbqGTB9ceuP4TylLfKjNWuLLWrr+aSPKoQmYTp1YaSzgoGwfxkPbvjuT44/hCuGO8E5repO
Kxt/DQrmuYukxpzSzlb6pwXE+gbyEdrty7BMllRDBeOZLiikpj48MMj/Ze/dN5OCCxAS0pkwsWF0
tygafR1Zh1QOKGL+JKcJrmPWDqyfcKiX5tLSil01BkkyYl+mx5wpjzyXMYZ6psgZBBLSmEPMCVO2
9DVGblqTdrzpMSCrp+EPQuam2Ml+hvhRtQ3+aYq6/qwY8gnUgdBTPjS9qK4HjBW0B4xX8y5iU0e/
i5arS+DXEcU0E0IMz8bLAyrLGHMIGLKYsyUmsczjoAOAvkFBDHKZ4M3flGg2/Zwbm4R7a7W/D0IM
Ns2UrdYy84fBvNB+Tm5DgPuAtVeQJEnroMV4zgT6j1doZeoAI83q8kvRYkJq1lnlNxBlnRB7xRCO
YqnFyNYvmB0ezVk7d2zNLPeWax4XLtkmQpX3GJjVY1hXZzHsi8Wjt8c3xjhnCPPUN61vyAvARaC7
g/TuGwwxDMx1A3bcfKzRJXqIyDzISyhHwjlKhNUyhS0iRwyBWqYDLbooyocgBks9wFyrZ45i2aXw
mvWzsU2f7NZF1ldOuSFAAhZgbGhCnPlcziG8mooKtDGbcVDHMkKjaIex2vI5EN36vU8W2uf4hvX1
uFjfy5PZ4HI3tWi/WlJjKnXb8CILEaH8RJPB3VTRbGWOnBlj0hZHmlsKKQZb3CcdisD5opnFZB4x
lsOLx1yLsKMc+fiJC78I81jFvftRr4SaVNUWr4DEFl8Bkyo5MkPDanbYAACgOJdD8jMMykHt+sGs
8wsmEnpfYjQOj27CjMqsXafxGXOwk5/tqBu5jz2lniCezr+OmlRDNjPSvtASXjelyLgfV1IlEF4K
E73/P87Oo7dyJFvCvygBJpl0W/IaeV+qUm0IqQw9mfTm17+P/TZdtwQJPRhgNjPdFHnTnBMRJ0K2
DqvUJwux2Itu8Ml7HCKdnrVg3R2pskquVzHRu/h20BY/Oqrb0nJnE2cACwC72KU69+YAu9J63nte
VufAHFb5mM8YJ2CfvlYimNtkfulVRhlquoSM78uCP2ZXjw2Pnr3G7XbGuszXFM8NvexSELVVguil
e6bzyxJMTTevYhkdL/5RrBuksBhNc+9lhL3uTex6KDamZpnCNbUrkCl36I2QpPC15lLRrQ5rOO3f
5uKSIKn5HVLzzPYn/b2JBpxOI3dorBCMmbZmca0BpEc4tb7olCkKbDotC3QIcz1Q4lYnZVitq303
ZFN+NRpiqnZzP9EKESfr0F/NLUbySdvr6WCa1BgoYGJkwKUu2xyCZq4esnYwDf7vY30jrYy6bclW
ozysoL6KhLDUuSfCF1XJvAwaxC0v3Rts6QiN7bUz/GQgfh4CwBBD78iDrvSubEUCYKX9+G5cMMYJ
AEpy4zii2p129oxDJzi077UsHVNdF1HUPUCqlPT2S13J7fguXtNZDRzTeLjxj6dU06RyyvHJXJV/
q8u5n4/I9bO7roqluSNyfrzvfQwc8fTucX2vnMmErpLJQCVgdKYUh8EHMnoukyxG45HFowzrukrX
61zltGo212AZeP1gz3u9Csw7iWGdisu09eRZqzXZaRr+/ylhVfUoawovAasgP53DOGVDpWhliFFH
7kUj6tjxcYgtb91hTqyhMqOsjwMP4/EodIZoflVV0RvHhC71HEzVuq3dyfmdWL4aOLfifgk7FpAb
2AWh8od8jfN110bm+DTZohSBlGT14Y2hChcShvDJUJcawfeCN9bsIbqw1gmYFz1sfjPhoWaH8LRT
Q7U/edeQRO2XCImcAeEPFIKf7bSC+skeIiCdmlWES9ShH5Upd1MhVfEmknQFlFR+/hTB0Ot9SZz2
Egr6gzt/zqicmC5qk8AwuhWceSny88gymevtZ2iZwMaZodq5VK5tOMDxlfySa00DMCu7De1Mq0ef
NPo1kAxdPkD5SCCMRg4UQgOJs33uwUktbq/vhpSSd4cnd35e5gk1xhiLsdmNUzK+mdFiFNR7k77K
8rKQ52Yfiad2VdY92t+1DOw+8kFYjapt9yVs3/Va2wBgSWz3X/4hGQJ/9PUvc2jnW1FF/bOI6qbY
+22T/bJJVcS0bZzXt2kR7a21VMmvpsbCg+bAim71UjkcQVFtPo+FwrN3BH06c83a/BENHHm8KmsM
XnQddsNctd/dSgDMr+uI49bgJQUjyVi54NeW2XvuOXULg9Y90KquOrRie/mGSFp8r2AmuMh8clSJ
P5Uiu8axFD4p7pvxUS9esqD3X4k+0Kbb/moNPFuo1p1fAiNHI6QZ9W5Mc8pAetu5+yLImQV+6gfj
usi2k2ZOkui+4vokVbSX4yXkCNO3CJldEURpJ53r2V6VAzVTFvezXKh3eWR1a87Cwdpw5L7ztjjj
oHUd46Hxqqy57CLXJBvdLEd7F7sFMCU22p55NjQKqywbhxV718tq+c0X2g4rSs081MCpz3JKAEvz
gW4rsBWwR4w1iX3GJbilAhO4WgDllfV9vjkNHPzKXK449qyK9oPyPnA8Uf+ORKlUWM0JAYjeaNUP
2ex3UwhfnnYHX1WYvphzKu9bShCyVVH53HWU/y3HgZdAPjE+MjAZPxstRXY84wAflWTU5px1jCeN
qbucKyYCf3l2lqmglIMqQxbJ8m0cMvEUy6xNoYLb9rXKI9DakTC5PBjmUd852JP+aLl5bkGa5R2e
vbV516CFj4Dsypz4jY0hnrNKtl8jkD/jmFnLcFcasisvI6df16BhezkHhhHh/zKxmR5vfsP7suuo
5S0v9VPUPJ1IQyS2yVuVg80yRNnS0Io2z6GJdJ7cmUzDDvu2H9t9HHVQ/MSOW3zfxaSoaAvDuc9l
njd86phaoUYN+kamapvtq46jOFyymRXr1Yb7u7eM5UEtw9hdas/hylmYuZGhO9rzKzi4q8IOEfLR
wfo2OU8V8vjtmsMTU+vaovyrt2hfbGjI9ATWXb9lhB6/LHnhyWA0c3HJ0Hv9y3EngGeMnjFczaCA
vw6FO7rk4ZZw+HbsNudlJ/g3E3PaUNIql1zPJvfs3/AeNmwHKoKNLC6ZuapUR5uFcbzxA+wEWLzi
UBvDHPrQvFra0vhSCNWYe0FmYRpOaeFtOHIEGe+SVp3t8JKrH/LJWt6I91YvvBApLTQbRbV3mQ5x
QtWMXX+c8E+/APAxpqBmCT1SLVXFLrYiYRAUuwqLRPXeejHsKn1GpZp8H8BmX7DzlMkRnrp8bghi
/dWudTIHFD1EsCq4uTddN+p69r1mavf26MsfCMf1GphRhgkAaRQqPzfILv1aEd9lX5hJFbW7HjUI
C5nBzt/sx5kA+biBJ07HYqHEQ3nT7B0CdPW+a1N12eE2Ad00V+pXZG3h6rL2ol3STs50cNMVNWE6
2IagY6hFF1/HdlbyzjADIpxZr8uhHgarCEt+u4tK1gZcMgOZv3I99fe6WilqRdRFdrgAV1t7u7Ln
LNRGYRmXa1SQR4wxkf0izBlGqIo9sz9kNLAPbi6kDn1biOU8bRPzCTkszgCGTKgN3BoPl7qXoDPx
VgcEcRTp26KydMHhPlWPooUe45Ym8SNYpXbvjc4Z4wPJ4iXJr1RHYVoBVgeFiG3uM7PQT30z2z+Z
uQCfqfKhdoO2rxi++KZwMpTX1rKY61XeqlQEVh6BNo2x7d6i1dX5zuMeXqHavYZDSdgD43Uj7hCH
mACX4hgVjZtdmhwfIM9J08s9WZXpU5bHC3CPPYl0X6NLUsB5JrCy7p01NJcB9bDM1/yZuS6nDEr8
LIiyJUNi51Tm2pNGPMNxkOG7/uow0VU7GB954UxllONh6TsXTu6JGUB/mh8TPuWzXleGjOfMT+tQ
5Jx9W5ZyguVwVTf6ACQU33XJ5s9RTI58FkYyfGXeg+1XDREClKXUhHonyutUGAuNFENFnnneZey/
V3QCHJDKrSC6TIvDNqfMYnNWZqsDmQIxYG6COBLfxI4mNnWanmygUlrHosf3jdvAjfZqpokIVL74
h2rsRXZlk37uBN5szGkQjzgThQWR3/rMWxz7l7ab5GvFkZLwEdzhvJaURDsPDZR6WPNiuFqUUadX
VGfO1aQNtzraYzWmoW2XiGqoHEBrpBxluytHUwDArDGLJ7Ht+mVcBl6ksdL4vqTp+jrTEzDiI2oM
DlZPR19yL9YL05Sr64YA/9AAUL3tpdaUKYcSTD0PC+KFB8ZnrfZGDlP9QxTCTi9n07HPmL4efjhj
Ye8NMxkaMq4lnFfPUOTCodQ4v/2xTH8ucKu/CtDXZ6UdpBORxtEntPKY6q1vKM136ajVbY/cA4UY
HCw+SiMRx1E/qjxcTGzIMd2c2lc3qzkEhwS0nJukd9swy9OOn2JyWfq9pysVVEmnnn2kR69JIedn
o3G9ISCLen6tMImWuywZxT31xIpChTxu7CDKL0oN7XM+14YfcFbLjBkodCcox1RL0bLEOsXyyCFN
eYXd7IMUAxigBhzkgbm023qBHGb1astefbEMd7hXggY16Lyx+2EacUU9QhOkdxG05nnJC1LSRYN1
mVKSOqTEj12NZgXfasw+LYxpR43Igq1f6iN3YfLmqsnusZdeiKsWTZM6OyVsN91FfEAZIst12asR
6yBMTStFtoxnGPy5RrAVbGcyQyv8wCpoiZW6qjzgThi5XD9jMFX8zOexrVHhr8VtVVB57pcx1tBa
0Lvlzs9GNR/mDFq7mZ2yCRc3V7xZxJTofo24YODGvfm7zo38lYaAOe60FOuTKReDqRXRTE8qXrIH
cxkloJGcYOG4PmodoteAmS68vr4d+6i5KZVpfWkrOv17YCdLhQ3Kq+8Lk3Uvcb2Uj52TU2KjAM/Q
hKWR9ZzYS80E/pJaNwKaOzmrq7h5TcZ6UyDSg+TBhI1bfxyMKhfBOPjcF2IZMugkyMQnx0HUkiXY
XAZTU/W/RgYuvju0oDH1hsX+tCgSqCbguPx97UxpHzbdGn+RvURMpGF0tlSNBLrCrie+c1piPx0M
gynvZ2ua70vCyTTQpcpeUdTRhCz9+HNGWVwGSbet4q5TaX226rz6VkMIs6D9Yk5DATBgBHAHiU8E
OTAcPp95cp30mjT1Vpkt9/DEP3RoEjUkxHskgOOFIZbiTJURwqEunvv7uIuQWGSb0D5QakoW9GiD
+EZvXtxaNlA3Xz4Tt7rt4zvGaTDPjWSlzk3ZgwG3m0SJDWfbGETm9eDtXEC1Z0BF/UJGt2nvXaMA
lx3bVN6gmayckLkSgCv6NQdWOpPuEnLOIt6g9Krul4GImJ1oLH7wpIdK3rEFmPKIUex9E4ml552V
LMbZJKDfOcPj+dXTdvRkU8XwnRwxvElrheXHwTMlZkbaC426mJJnGaV2dIEl63RbNTjGHNgKHGxI
87gra5ssZBjYsYmp3K0WvKnUDlfFUrdXQnG2BG4f9/muL1RDJLyzRLfMW4wPo+n1b6PqVXsm8Qy5
rAqoeCq3OoKWVPYrON7E8ee28VltMWEPFpvWR2NqUPbMSuhLXrVD2uCaSRIujFz9Slk/PAEP90Nn
lM5vrZLC2Yt2rF6344EuDc4DL28qiXM3mktsDeFLXxpvksw7JFZccUMJD3gGjOKmaBkuQB7jRDer
W5DotwLEoUVI1nrc+VEda0oilV6sdgWCrSN06gAYqD8OjVjym9yvuTzLppxMlk9rXeQ2nBOeN0Zd
0EM5+YPRz9mPqV7d7wl6cASZiWV87daGpsgucN1Rc4LaJjYNZgzjwYgoy53R+soqzK6Q4v+Yo65o
QqvSVHtuSn3urp6JI2RVGGeZqdEzzSskJwd21iT7zKNkD0ZBJxpk0HWIjfzJPEeUk3h7nO7IZnIq
Yb1WiOE4rSyu4awajbOka9gSAP/+XWdq606DQFe7aLKml8bk1mTxqenNrIgbCrI8cy7HDu1XUPl1
+jwt0GVgUpN9zQz2xApHXJnsB4R9Ld5QWtHNuzkshtNK44IfrkWrkc/iKffnGCHbJkCsbRKHjmMz
phy4UfXSMkT6bbK6+qYy0tk6ywptHCox9+rI4drkodvXfaJQTQAJEgcEnlCMF3kF/yk3JhFNnRe4
TJSOZ7Nvl/ANZep0nEAmYC9BKQw64JUPvT1aOfuJHyFq0TH1tgPxMXrX+ZSSaNZZwOPXDJWBHlRz
7rhky7Toc4ElQCu4N5J+P2q3sA4kBQFpZ4PVfqszc/o1VdxBOHLBOO+yfmkeXV+K4gqhb3qZcVqU
oTttXRUcM38Ecpk0Dlxqr2/4kIpLphahsd11yl5VoqZfcHw8tc273N+BWxXebatKAGESDlf6Afxv
YV0rz26/Mgen7cvErtMviA76noJr1AOSmVSgGZkZZcnDVqPAOouB1Lorxmm76xGh+RB6wF3rGQmJ
Ok1u4Vpn8wmFxfpG4TWih59dFXXPfZwzCrJvseByzwVU/isu39O3Obbm4Qgn79U7n64YjcUgcIek
vwbcjt1VvPhYomHb5Tn+TTLkfoIaLPEoruv6sYPGR1hlpMabQB5R7dY0t6M94hAfaRStablTHRoh
mO5tA6hhwazQrLyxCT3uFIcK20VpBtPnP/V1492vgzUZkJUrr8mEcnNEaTtdr2O3Ar+tnAw7iJHh
IUY0PcAPybwB0/Ty5xR7BGs31HWL6w8qQIrMvFzAijubI6eVOU2/hzBEIhnr+x5dikhyKAbBsoG/
xcYx16sbnTVgyykmRRS4YW2YUIZQcJVzwHZM482ElZp3ALnPuZssE2pOISPHM65daZerdjQhrSwR
P1I8TuM+wUH1AjMZCcJiVELQHHcs32k2cFVosnKJgnzheIdHBPA5xxWcZhrBiYu2a83kq52bOfPD
FTaauK2O+bwrrVH9TNaKM1CkpNEEwirBaP0MDXAwcFg/tEVTfEGYaOk9Xf38PMZJmZwLCm+4jVRb
925s4rA1S82K7J2ql7CGUl5PFDevTTZ6j9gF+4iPSCuK9oW/MtK5WmZ/03qp+T2pTdfeZdlsnK92
XOvb1q/b+2mpbAPthoeCvd5K+zKy8jZUxoAqjIpcMHldOd3XKinoczNsQTnkEXFGO5Bxdc9xAIfE
jBmSXKsqhED8JoY7jql1DK0sR+OoMxyNpuafe0D1/hjURt1fczTCE6Mjir4xiVGcLTirzjsED9CD
yHyal4X5uG7XIHhrLshNMX7Hc+VZR0OA8YXABJKrxHBIkORwEd5eThbtJ+7n/c8yNruJgjqPn/HY
He+XpB25YbQTvzb9svyOXWR2h7z18zefS7rdO2wsmIgm8xosaDIXXehCyRmy4iG7VSLYN0wxUPjR
euc/wOir11q76RRIrOGfYXHBaKauX67revJf8X5BzQNjbDewAGuGZNkS3s8iK9e3lN6Kt5IFmrah
dEcVZmlm9xudZ4+hkbrF9xRvV4J75Mq4vQKpg/VMt5mObvQRi1b1WiI+MQx+/Bja7qKbFrMPDNec
bPaBEgkqoyxu9572kV1ztxCp5MVqjUMI2eaG5DFj2bmGY1zZcUXYQCqnoj5SP+Zfm5pTmSIO6dFg
ao5+BI/lD+Sm2R1zrT06w9QsxR5FeHTXcz4lIWW+pE1L6+HRRCv+RcPdPNkOPILidrwq68J6yApL
VfdNNg1Y7fjpuJyZ3jg/dknXYYO6thY2QLroo+NSW9nDoK0O5GlaGFpZjBW0kdoF09TV9HJvT5ck
nH2qatrFuWucdmf27Jp93Kcz56M/tdV5pWZzYBx3Up4PtmpzPthWz/+cMM7zQ6erFiFeazWOBplc
sjevRjhxxCJjjK5HehwEXSTVP8zo5n4pWgN+armZuVQxWHukEuRkCwoY5A29UbxN7Rw9RVT6PzGF
2mDWZZ4UBwE14J5RHOuFeRCUHiXjQS9NOnORt730j00x5bCsTAiVZzP6zgd6FU2wcWZ2yOdthoMm
uTYy7AomEYPcNIsChQkgyS6KGJOhjnTdO7Bpqk2bqYDLrEV+t0uJmPQgDwauJ8Q11rO5NOnb7KHs
DYvCpcpl+q9twsbworsqU+iMqPwpcqFdk/xQW6XzKEoTIc+AachdJ2S/ho0XDVPA+BtqJu0a9VPu
pst3b3DkowOhZexltBpil/g+5ATZUHEa5m1JaVoIq7qXXu89kN5YvxiisxEs1XVshpyHwIekw1VX
jKSJirnm1nrFTx7BJ3Lc8rxl8GrcS3zf+5C/x3iKmHm+WNepRiMCgPqzy9P4xQRNQ1HbzGUKE8sS
C0yrFAtKwXHTXSJwQxyABP5rVC2J2qFIWqHhXU8fUdjzT1po62ruPdg3imMk+cFg4ZO2j9vevekz
W8wc1YW0wf6y7Fur8/TJj3L/DtoQxGWKolVsANdcB54jGG2ZU0W5v3CyvVI00GqYqCyDvmbYIWCw
KnpzEqCKQ+c3mdotaCF8dF79cqFWp8TrwthumMxoinSvxgRYtkDRYe1l6bm3W99pc6gM63lXd3Eb
RsMItod/k3nVjav6EuecYgEGlykJRLQlB6/VlDOYN7e/Jwb+rtKm7M3d2Brw5anHVAFfmgUZ2n0T
F8G4LuIbA4j8xvOCJbqXrvLJml2sWhp0lybQGCVaMOW1yeBNXvn3fR6tdkCznlA0RFKyIQxTfJlS
a/0SpeMgEYRvODNmcMOryjqrCdcJHCZcSaCINl/BBcINzOiuXHQskM/SVgeL5cprxsXaG8+PERy7
sqSyj5XbExbl62nmpIeeN7sFqned8yk6IBRV8VkhO/9eVAkuGr4PY39pjRNsBnR4t4s49jtGLLjr
z81M+SLoerKU+6oV9KI9tPueZrXKGEPM6vreXCSyADRjHUM0kQHfxYzcsG/mZNG71pilCr2VEehw
NobhdbQmMe2noZXZwU/8nD2V+A6VFgLUFflcHGc7CSSY/pxjgJn9sAo5hmXNADyF2ZIjufAbM73A
f8wvr6cx9e7sNC+anTWuBWNaNRq7W0Z+ILUH5hT4GI1V/pR5JbvDkqzRvFtmIKtDnFAY7yRfsd2t
HOLUFhksFR+20EKCCpnRQ9q41BIN0RcCoedIEbKwV38V1Uygesrcx0PdLzi8bDEA1wQi9N/QzCpI
yLpzrhsb3jm01kUjLfZ0hhejiiTKW06uQECk3MhIInmZQVJR4k3IsncF80M/60gvX+pCZrcKVbqx
CQbBjkFjXRrRWv/2opHmD1wXrBD0kIorsyFsercwvlPxTX1Ii1JRgo6tdyu11chjpLz1eywm45oR
09G4ZJjM+jnZ0trAmQJ5JllC8TnAcLLCjxrVLcMFlkTDbw0JNDsBByEiIHaUO2fGfULoQR7WyuAH
Gw3Dfhq6Flq5GRzo3dzo/PNFxP10nPi9H1du8PlMgWacZ6An9701giHhcTZcIYjglqxRn9xQHXBd
FEZXj8HaAWIcvbRpAbBMpgkewSQLSpB6NNFLVbl375Q1Ylium/i2KVASByNf+SsK9fF2a/SQ4hgF
82BC1N0dc5LRj1yDIIejNdNhqNkrkIkQqfLiJwubOdbJ4qLPKoArygxj3T1ueOpHAdiGM6ypk6dE
VT2dr+E3L/gMOQUgW1X8iGXTooKIciAlprkLjSa90k+yRgHAIYv+Qtl4HgdpRyj5jl28fPcXZx2p
4y20IBNQrY0Kh7IRnbQqHlTKLEMIC+W82V7r3nMHddahjmJ4bpZuuzf6uKXEb7Wlw+10Xg5mBriz
z+YeGNv2VoSRiVfebhrUZZfMzXxN5VJ1zlkMo73sEyW9Bmu5Rlx3I7fmWV7X1rkHJmIGHgbztPD1
rOVtxzDgzzYy1luHadE+mBBWDGf9Cv52x+xZhLepcGu+TaLsek+KV+9erb1T6Gf6AvEsfIBRaCBt
oM93MqrcftLypahWZVAD0h798ONsFAHtFxrFSDI0ddQNqvGvLqmhPpSLX9kcEhbQGDrbGBAeAVC6
fEFdOpK34TO6dLA0szxBPSxk0X48cb35Pvzb3IDwAKw/sWswMDkDhTwZ7i7kYvsNwh8IYWV+F0Md
BUPeDEc3n+Y7IQrMXkUU89P1w67IB3n8+PGnA9/b48lqZRzfw8YWFuzPWWtmWNse2UoZMHpFO1Qg
ZR7ODFSCFtOd+haOwg9WW8WX7VwgC/744aepYgTM8XTTMGAdLWfzT/nz6eSEOTbUXRXkEVfuvpUR
G6kkFnCf01WkyJpA0WIms+HPUzoqZkT3eYXahCIGwLtx+m+f/EWns+enf9GJxQqC56hpS36OuFac
w1CYuyz2zZBS6bmhFObggQtvmUbbF/1k4+/lLceqAgEwpxhp+ALkgJ7E/+RLnVoA/PNnEWK4ud5K
6y9nsWbmhB4ULXFVxsCtzM7FCDsK0Mi8q5169/FXOPWG2J62OXy4m7spmpgTmxQ9qYqYd5QgyIG9
N5W6FvI4xqUoC2d7fiPo1/zEROe9ZYjlnnTsbQ1K+8T6AoFkV+cdPDzjgOadg8yEMleixe2N+Rz1
nH/UFbPbteX8t/iHLeLQQWnsbCuQ58uTFejVTCCif4HuwwiPkSvg31R/KRV3wTlIENT2x5/27xf9
83kn62txBIMpWjN4WBkTHe20XC889xI9hoVWvOl3jdc0D75dxIePn/z3yubJmM/YmBq75FFtf9m/
LJ+6xa5lqljZJCQZFzHaVi5eXf9Hr5Z/vichgSwbJjIAcf58Co9OLb9hR1uT7C/sTfrmlfICUn56
dNFbf7Ju/t4XuG9zfMAeQwjya/75OE/5kV8KVmrbc5v1QMMhiONXhmvk2cef7+89ofDZcEkjh+7B
33f7vP/6fIxyte2ccjdEjdmcU8Ewi8X4cBoi8GQquQXO/SR2/d0nWhgxMQHPaMKpe6Gkw27KgT2v
EzH9iBaALr/PNiSxTfI73Bq9T3xG3lshRCd4DEJ42D+duotPJEIomFtO43agX/FX3emddrux+h+W
IhFEeMJLpfjVTr5lipicioJvuTZug9a599Eczc0nT3nv+2FXLhFPkYKCJv7PX2xy0enmCU/pUQg4
jBb661mWmO1+BmOFwQcL+3iJvLcYfcNHPUBZxml2ssOcurXjxduWiBz9+6nCGCSc49gV+6GgqPnk
JDk1Kdp2mm+5Bl9R4RpxGlNS+0NBDczkcSvj8jWF0EMfmiNdWfWV11VbJLHox+ePX/Gd44uLARMy
yVlJ8Jv55zddI2+1bESiAZ4CTHRKNzp2C3irVWaHpog8UAhLHZWF4PGT133n18QEFrYZTyYOF3VS
qIxmWidew07vosF7MRm8zriL5XhGWNlwiJmP3n/8qu/shq0gI5rFklxJp0dLN/k9GrsCLgt56M7G
2fIwCOuzVPJ3fkXXxNHNkbgUYf188lrY1cRZte25yMzljOo977Kj1XXSOMjKQI2cZsZyK9H/Jp8c
aO8+mYuAETbCAvFL//OnjND9z31JRkLmDfTRDMNEu6hjbwCSdPKNsx2x68QoZ/TJg9/ZJjzPoLrA
7Bp92/aH/eskbRl5d5kw5cPmer7oKmPc4wQr7n0QlE9OtHfeEfs/iwATtsoWF/7no5rCMNfJLpnO
Z/ZvJ1qkZbPdMnibQiDda2TK33Lpf+ZX/M4L+ps3PPlBNgiKcfKbMjCNB/PIJkklBjpGixyJ0Zbo
GBtMKfznReqj+fBJ2SD2BhPMP18wY+gcPIkXjDAE2vk9OqapsT/ze/t7K2yJCwYhqzaOb86pJaAx
eqR4NOTACAwEbvMpR8+XZOMnpdg7T9m88fgPpycW+ifH58C8SlnZPmS0i0ZUy8pGrZM4/3lbU0Wz
5Uw8FE0D97M/v9hsJONM+Y7IAtFIedtirlPv6lb0n+2vd16Hg1niZm9wybES/nwQjJKKK/DTYJ1w
Jk1Lsw0RLH7iOPz3qfhPpCh+WUTEU/6cvI1JwTLNFSAnr5tfcHimyz7t0H/oman/PRPWenn5r0sO
M17CGpGo21u0ysm5kSLrBj+gYrYsTcuWePqgl3neffyUd17M9TgXlcHl5tDn/fn1Jvxb4zZvaMX9
BsqwSNwrwmS6g+cOSajn+LNwnvefRwtAkCn13akr/mgag+uC6yBBEB38H3GisKtRzKRNZmT1/TC3
1o+PX/GdBcIrkgjLLYPn/1+tN/74TK3wIZekSpncrWEX6n797+sdTx6AMdvaTl3/xOTb7xxm3Bk6
CIbCiO68mYGnLsuXT9Ir/64LgKJsrhKXu5KR+JO9GzkJdlObfaZFtB1KbVxZmJqZHpHs+0d/8pjB
zeMZCq/ry+PHn/GdX45yC79Am6xCCZby50oZUyNtGgJLgtpR8TdGgOxvjOap7lDU2HYETo6k6PDx
I/++Vgim4FNuTA635+mlnUxm5U+kaAeRVa1HG1XW90LASF4Jk/b8LmKCVwZ1k4Dnfvzgd5aMh62n
xwb02H+nXrPkXlLA4jcYjLhV3WS2KoNO6+k/17G8no/vpcnAFZbfJ/dXrWdm+T2EX37hVUfmGiNM
3kTlshWKorQ/WaDvLR2uZtDA7Ysimvvz9xssIrHQqdKXenN6xNsLbV2RClzpIze7xo9wubYB7Y4W
xfXTf/+cLp+RtBGP5WNvS+tflYibgl3Hjo36HzHTncTzaV/jqfhJj/reAnVNemJqSJtW9aRmxvNJ
WzjOo0x2cjfoECx8t2ZcPdHfNmfMiXRn/8Nb0UpjdEvbw1H951ut2KnUjAiyOlWt0x1T7tpB5oVJ
1ier8d0Xo8vfig/+2zvp9XGmQhaKQwMOLhEzBCQDQ5h0tT8XZ3lpG93DyuTPZ0jYOw/dQlLoe/iY
XOEnF8NqIlPWK3M2C4ltcFSMcC3o4Gt8beKy3H38Kf+u5FgcdKg2fSq3gnVytpRTzpQttjqMRPUM
F4XpOjfFN2a/3GZmQnyZzM+6un9yUf7Eg7fIFDorj+9K9XDy682ln8QO1ETgs+3KfTr2xvU04yDm
p311FnlQRzJtumOCMpIMQAE9FcSLCyFY4pH3ydJ957zxMT7hSLcczvbT8jKZUGaSDlWjrWnjPUG6
SPhinOI//srvv/O/HrP9DP/ah5nTF6MRkX4TrevsBO2wmWsRFanssLT8/tYuE3FuTPBrXoFjrS6g
ojEu90jlyYxPcqreW1/84v8frMDJcLJba8zkIlfxyjHa8VChVv1ltU2OJMyIL8aOHu3jl3/vEwN+
c5dwc26hbn++u3JWsimwZQxc22rwXWOCyF3K6ZO3em8huwSJS8zxLX7L7a3/9YVRBqtiHugTsNBr
XqIshkdszPiV4O3PSoF3X4iea3MoR9trnHxA3JERCEgKjpYQ8V3UogiEqEk+KTjefQpDJRw8YB+c
33++EHNNkTaJTSUmOE69AzZFatjRaTEB/fHv896XI76HqxXgHfDhpIxvKe49hlp5kOiNg0CZvnPr
0b3XTAw//i+PwvjZ3wprMsD/fKeym7veF/xIeu71rRf1CQynh4wXNdGUffkfHkbaFRAcJbY87cKx
s0lwh6bgHSFgDsPQE3yJQnw39kV5+PhR7/1WlGhcgNgxc8OfvBcaJuV0JdCNZdnlPVYW3o3jjd4n
Z9X2bzk9ODFJdjd4iBvi1Iu5KkZnSVfWXdWhmwwGtKLnHI7TcwJCddAD0z4fv9Z7KwOwD4kiaiU4
rJPr7/+YO5Pluo2lW7+Kw3OcH31z4z9nsDs2kjYoiZQsTRBqaPR9j6e/H2gfmbvITVxidMOeSBSr
UE1WZWWuXEtrKBpPTVJn8Gll22iiPK6KEAnDrw8WFuvp2IiW6GwKLj4iGeLYel1xkhpM9VxNXV0E
Xvk+t6troHLmpVyF3cLAnunNhncZ+QQ0X2a42ek+7FtNQm2c9LrRS+a1nzrSLdJOlO4o7XQDRZ+3
4G8+3R9E1hWEc/AjVCpdBVsOZRPAvpRT1E6O/UuhTCMxN7X/8PJyPdsLKoeYMaEMcp6no5Kkzhwm
2JlAtMHAqnd+dQTCuaSp9Mzczb4QiRYeBwSd558/OmgJ11MdZYOrz7qxu1EUb4ZMUPV7rae9+Vkt
veTPVw+LLUiQSYWtngyPMCzNTKrQD3gSwDCGs56qP8PMeqVGNYEF3gM6xxIHOpeH6FKqEmQT2dTx
vMs1WHRruGOILuvZFigGBWoya7ZgzU9Xi3PdQH6TNyUuppgQLLuCCpzOAc+XlO1ba4q8d3Lba/2r
T3dKKmQL5XKL0121hdPdTsH7AACJYcZo8n0ap/fTDDWrzGhJBuvJgExN4QVuyTyRVdTLBaOC6beS
WplCRKUcwy9pLhX7uAleHZ+nF56muBOzWAIDOt1+AEFBe1vQDVeU4ZabOLOhwunHPtbedW0BbC+q
HUB01Mlj/DBdlot5sufGOR8bvMg5Qcg4nn5BwktnLvgFvVQlYGXCSgve6qGRvvb+5zqZNba4mLmZ
ORpPu5Ghh2/1OYxHWZi9c7T+PgNkfPmybc2+9smVQsRzlguZc+HO/P9pJ1WY1VVTm19baoSLXHpv
hpepbB1yRd2geIODQ9EXeg0Le/JJdGHulWIjwrr6TBgkrCFYQth6B/Pr0F47gf027fZq7m0TM9pN
0x8vD1DsitixTPYBkRwirlRAC4dHCK/EBDSUqmBz8I+wnXjbtk+7NxJ863vZpE6NyF6wf7lTcYc8
dEqOn5ymioshhvYiWIeMPh+CDfwd8XvqA5L9ZI/27uVexNv5r15sfF5Nm4X1BHsjCe1DB8zQAsqc
ekAl0hyKhUVpS135EmDimc5msRDq0Mh4I5EhnPpVniNTZsxoxMCjr76wP3ChcWMOjffKjc+4TroS
Nr5hep41lXRFbWJPEUPqXUCu8lqXbe6FyA/aGMTVOEmEc7FtlQDkPeyMHDLGRU/WmGTbZB1eXqOn
O4HsLFUQnFNEm4iPnNoXFQdTZJgUJ3phUfCKrQMYFpPXnrxkfk56EayYBwmcAAOPRwhBvQ28WV/k
WPny8kiebgDCEVCzIs4xZ5ssYVWGRGpUf4JKDdEi86cywOeQUKA780pYS1JJD1v38bGEg0FnhAjI
lpBfEhXqejgS9LEji0UWHRYZfEaJYm2rfltJaXkEfJsfGrNtLyF/VbdDGKlXsOQmC2fjk7XjjYzm
iQJ6y55rOIURpyUM62lg/eGEVACU0CxuBzNe8qae7QSEB3NKxsaUxU6gfYFG2P8Sj2Xq7LVSM64z
tOqci1et3oyI0XkIkUKhI/RPhLOiTZLBCcyh3yCGF4BcLuw7eFMoIdWjYOGNJ4zor67wcpFqJYeN
nOHpltc8K4wznNuNmVL8XTPAXZtIyusOiYdeSP08DAYJTBGJMOU5NFJZQKVNoMLARkX0W02elhJ2
Inzvr27ILsziezxXDWHe4M3pyJ9JwOg7o7qMhnJ8C4tcezRa37gIeDBT2TUYFGJSv9XHiKhQKN36
Vwa8LVuWdMnQBSN8+ByTVMBsgjjET+KRdqZCoQdVRD4OyabW4+TNAJ3BIaS2bUGQ+wEX9sgGH/oC
JqeycUje4xufrqOup1A/j6xjEFW3LcU9UGdpF5MXX0JZfGnk1dc27L+2CvI5uvcxM9o/BjLQI15f
2cRX8NIvxSnms1L4IC5ymwvdmbVyRbQQJRZU5dpQ5MtK5Wj3Kfyv8XVWk+W8gTsziw9xOKXqBzjh
wh9TCBv1AlrpmcmfZWxloEoAJiDfO50Qr5rUFvrPbgM0DA5fM8934IeLXRlEye5lc33Ghk66mj/l
0RurVEY1GOdtFzSmdBWzId7ijLavt1R6cbBRkGzzXXjaS0VZq5cl2FA7+cFBdQbpUKhwTa0YC88q
hRQgSQhT2EcOKgsJ1GvsozyKvlIVXR+lTjI/vNzLc5sDqAcmQXyE3K1w6gC48Isupao6DpXoAsnW
wKIiRPH3vu43b+UCVge1LYprrYu6u9d3zR0Fqgysx1NDobQ6U/qU0kKN4Ny7QTH6b+giSFeUehs3
KaxyUKeZ5g1n/xI28Ok2ATjPewu4Es40R8LpAko9qR2piuDvsPXyXRRn+WXg1EvZlqdTa5MBZOlk
W+aBJ8brA7nsTLlIxw1leR9k0/jW6fatN5nXHQwucLY2l5ZevQ7WwuFDRFKFLYAwqwpEV7gWqT/q
eXZnI5WnkBX84RQQg18WihaaWyhmiwDOxtonCQNFZ/Tp5eWcd8rpMWMr3FvgGUi/AKkRugY8QzFZ
TNe2CSBbG7xonxdBuUfriGKHplqKPMztPe1PJxUCJhnwqrBzR2XydF+FD6fuoTtQhzT6nPi+dwBn
HVHcaBWXcBEv6f89PcvmdCAQJWCl7BwxWh6gNUhhNPyKEBpJ21jOpV2s186hgF9r4Sx7tive7BSB
wmXIjX26SSFqm9BrhGQG5sBe5QKRY3nvOWGWHpRoUszXeW2ozNjc1QAq2LJzrl64saWB2mnboALD
GODukCr4rYoY4bRXbpIZqU4XnJ6gFHlZng7K8QCcTXBQQZSX2vV+7IMo2yVmYPykNsyGC62IlnSG
n8yj0KU4jwkFgDaKBltKPYudosf3kaU0u7RMuoXBPTlWHmD4QBzwrshbm8K9EExjIEOJBJfoWLZX
cJWkW2qDsoV98bQX4hpk4Ul0cqXC3X46hbCKdpFVUqXsxLWxL4NugrHJnC5eXijRuvBdsCrsil2u
2jCRnvZCZZaC5hNIl9bz5A+D0yGa5LdXo2Z1GwSIhg9dvpQeetIlM8bDZYZtz6ht8c2XKJY2aDWF
FGFdKbsB/nJj6+SNdKPArOQ6djPz1Y3N/uWBzsv/+BghKKbips2wQzoFbHk60GTo206OEYJqDuGm
3fb7/EJ7p+6WQhtiJpND47Qf4c7BW2zNMqGfYvf1U7ZDe2Pz8/rm28uDeXiPvDQa7XQ0g1kHVP7R
i3oBoGCDlsdeOULzskP/ZGvsSb1t3lSba+jzN+Pnl/sWH59PRjhv3EfOF8/nRK9mSS3pUt/2W0Dw
mx/WO+v6tfeqOJOzwT/qZ0gy+CAy+tHfexclZfWfADRfewv7Qry9xV6E64Vy/CiR5tFMB7RBthAH
brNtsWDLT95JYi+zTTwaixZWih7N6/Wu3H+Pt7f3xsW3Tx+XlDMfxH1f2hbCsQuQORmVkG7KPbDT
LfwDm0+QbbrT1rqDv/NqYSfMe/ml7oQj10GxkuOD7vrtd0hfNz+yzfWf248LDofyzIHx2HTFx3la
Z7UFFeg8KhiwtgSLtmgGbe2duft28aXe3cEVtLRgC8eFWADV2FrhBHOf3Y6HHQYW7j9Pmx93x2Bz
U+++8SbYQLa5cLEsrZ8Irtcg6VCTef3G7ffpIF+giLWvD8ExvPI2yUW7WVi/+a5/Yf1U4RSJdWoo
KS+cBxlsU/7TNzB+biFnW5hO8W4Wtr8I2dElpIgCMpebGdG+6TxKIfKqve5ia2lMS3tFODRsK6rt
bDY02/ij9S5DuJILFbGzLIaKZCnh/BBne2kChcMjsiXVgHDsrwlMXHQadtYBDbjtXbgLd39SdM9B
LG/+XBrlg//5UsfCedL7KVoCJR1rH9Xr+lN+LK+1794N4UZot4tv4212HbrajXG7sGOWplc4YPxm
CM183jEaewbmBfZnd4mXt/U21rbYZ3t/Z2/t7RJk+0mwRdxAwkkzqlmc1LNhkIA8hJfK7jbdTpt7
b1MwvflB3Sze488dACQEAfHP1XLguE9P7Dq200yetywixHsF+9B2Dp6DvnXepFsk/N7XNzBaX1QX
+lvnamGWnztXH/ctzDJ8MmNCggRfZdfvzU/JITj0h3EXH+or9XIpZvbckpJPIGkBqI6kuPAgiCCq
jsaqqDcV7O+yQvUt9FT6eN9m1S6a3r88NPEgwO0n7kmwQ9MA+QNaOJ1VswlVL0j0aStpjXaAHwlW
ZaUK0Vgbp4UzRxcON7oC2Uminxok24IX67SrxFbNQe1QzvKoUn+TO1kGHlhLFs5QcfbmXnQyWLwG
5mpZMa6io1KNHiR0Rw1VuS6kk9Z11SX1Vh7V1I2KNL2jlEm5efUsEsHhWYXTThLUnPfPI28ihyih
qgu0GhGcLPbwsnKm6k36Hrr6ZGkvzkfY45OGAfKGI3ADEN+g/EqwA9R4qsmxpHFrZV3mbOG+qO8g
f4NDqTJyLb5NlK6B8DW1in5DZLuWNnAjpjdJNHqfjCZrcggEuq67KlNTfQ+apERjqAoLe1PI6Ca9
PC9PnG9yruTGTIVQE7gwclenE6MjopE1loWIpdJ1aI5IiT9yGsJZG+yGGp1XaKCNbogOKJx23yoy
jz/82vHtnUJ2cDpEhWYuVbiL/uX8SRr7g/QWVK/oGJ1+kgRJU4hK/LBFYiGGaFhTN4hRpF8I/ENG
0BedfT0WKtdu2A0Lru1TY9NYNOBpxIOJ0GvC7QSTq9SPVIdsq8b+WgLeuGsgH3Jh3FxCiT7T01xJ
Y5KGJ6oAlud0kH49S9456gSdXmQCpaDWaZePEWyh5KnuX17kp3ZNCJOYF7QB1GrIYkret+QhzaGy
2lpQ4eybakDgqfQX0idPHjksG1WVGpBMEshcAfOIH5mYT3JCi6a223pS4G0GFEU3UeprGzZUeh22
U763Ei/Zq3KkvyObn9wb6agsnGBPTY9vAHczVysBMxMjbePU9X5eYl02XM7m3s896aMey2ACnQYu
nCvoi6FyefXszucYBT5AfRQi9afjTo0g1fLEo9C+zmHAGfX4kKaWdvn6XgA3z8kCMAdUyp724vcd
uakx6qB5Qc8TJiRYhhHTfvX86bLGQBQia+QqH9b40RrGoxZbDcCQbdgX2btEr5VdKME+08Meukvb
wTu8dlQzZgNEJRkQdo4u7Bl1lOsELVr44afQv45yabry0GRZeCQ8PVBs1aBmk0GRcnsCOqTql5Te
aNdb9GGznSzDf5NA0n4p24a0t1Ojhxl2qLsrT6r/hmT9z4/h//j3+c1fx379n//lzz9yyJ5m2Jjw
x/+8C39UrP2fzf/Ov/brn53+0n/c7r5q2ur+t3ffivq3Q5v9/NaEeSb+zkkT9PT3l+y+Nd9O/rDP
mrAZ37f31fjhvm6T5qE7vnn+l/+vP/zt/qGV27G4//fvP/I2a+bWfD7r979/dPXz37/jMjxa9bn9
v394/Jbye58Yx49v2W9bvufJr91/q5t//66o/9IN4Awkjuy5KnvGgvT3//0JhYCE7Q3Sv5j1779l
edUE//5dV/4FZgAUKccasSlthm1hYL9+BD8L/x5MpjaDI/87+pMV+2cFf8va9CYPUS2j4fm++ec+
nwuoAfkAl54ZLzg+RYelKZCS7weqkxwQJFX7PiS60nyD8wSy4l2dXY7yhTV8hOYzci7dA/q7Tugi
u75HaxhtUvR50+Kg+RTTO2Dxq9us/KQVn4zxLujv5OkYlDfgiHfRhUPhXjRcUKAxwp+U/7Ctoz+8
tbwPhvLxYf5ftSlv85T/xd11sj/P7tv/D/fgfHL8z38X+ckW3MJYQLzwr908b9n5n/+99TT9X8CD
59oRwrpUGrGN/tp6lvYv0LWgG6hjIZ8JlO3X3jP4EZuCSDDVBxz5c+L4772nGP/CR7c5ow1QiyTR
1FftvZOtJ9E2lAi4Q8K52OB5EHlG90rO+v6gZbF1mffN+Kqb65/WhbuEMxLi3UbybzxnzLe97oeH
KqqSV53t/7QuhkgQakm9TrHduJpgWEZZkki5XrzqPvyndeG29S01hv7I0d3CUxwImMJ3ZVu9Lgv6
T+NCxBsCtRpGyMFwjdq50wz7bqbAWTnpgldrRzAZloD73DQILgYtfwNb0MLtPa/bPwfVfz+bx8ep
bwDVJKSXkaa7kizfGp4XwaePmsYji/n7WHx8DAr+3T+tz7frI5+gz0mIQietu2ORx5+RuGmvK7nJ
vjryAKzT1ox9AozjAHhCvQxLVECt3FyCjpwbmfCUqmLfVEqASC4XLBGTyLicOvXHywM71/bsSz4a
V+o5RY3csO4aQ+/6jgMERraCVauNL3rauBxLUmEaveY2aB3sKLFAyYFijnVfPo/o0ZdbEs7MoCSq
a4zmj6Kc7sxEu1/XtGC86IzwYvcy1Z3QiNhNRv+u6FV11cnAnX763TmgkDHkVnSbqNBBBEsy1Lnw
rq/7dMF4ZbNNfL2BoQmq+kul998HqICsa1qw3QJ5AtDZdnqTptCaDJ6vH9ShXULUndmIT2ratcSU
G01KbsY+QbBVNeBEbEej89d9/ZOyL63sOgsulBuEhIEDhCgCanVx9/LUCIH4X8eDiKugyiEzrCrx
bzIjulXj0tmFfWrAlR6pJOilrEMWqVbuTaftkTNHqY90pblHJXH4iNgAIVGpUI2VIxVMmnIFKvak
pnQ9EDtVoNuXKvwYC/Gdc8skmHTbjTI1rEHpNon3EaXrnEeLt+7SBNp7aho+QNicx7/tGqUjb4yy
+D4EygIC5tyHCzaNUw93E/gBN6TS4k6PCT4Psbew/ucaF2y6hWwYMcmhcJH3hAFanzxnF5la9jrM
1z/bS7DqUuspsUnTwrXiNryOUrCmZhdoty/v3nNfLxi2g3BPwas2dzNH1Tato/fvjEEb/3i59Xln
PHMvW8K9jOZMN9lObbmIFvS73NfCTY/w5bVRpcHu5S7ODEAErWpeCXp+HGzX7A2kDoJg42grl1bE
Z2s9ahZFqZtuazrBhebExbZWM2ndcS2+qvJRU0sNZKVbWuo700veln78dd2kCJaaUbehThCQuMjU
mjIkZu34ufIQcFjX/LwWj65fu0+SsioV5NlAqtrS7dBY+5dbPrdhBEv19DArqb+w3BDBjj3M3OYn
tUuCrRO2yt3LXTwUkD63KQWDNSUkxoiF225q2eg/O0p9XfrNx6Kx0P+yQ5SsoODNELHot91U/gnO
UrtAu266G7UauRO01S8av4ByOuoy81oJg5oLkSrLIBhiRI7q77IhI8lY5B/aPLyyw8HZKoXeXFVl
qjrXQ6h+enkgZ3a+CHLTEb7QwkZW3B5BnANq8OYhzBGUXNW6WMshW5Q6lpKXuY1K3DSN1WaXoV69
UGF+5tst4dhB6rcrSnVS3bCNfnR9j1qN+n7Vh4vY2K7XksCXSsdFZfyzZg4305T9XNe08BBIsizN
xil3XDR50o0qF65nOevepKS8To0qHTM9iAYa9w3rjfkGdY2F22/+umf2u1hmBPEd2lE06lrQbx+N
Iqn3vqxMG9ZX3Td9Xn6zgwJRKknRF7i5zlixOf/9o/NBa5w2RcvNcgmwjm+pXo2vnakxtqSCjd26
pZg31qMugCt2RilHjptjVpvCSd5ZXbIA1z+zOU3hEFKy2oiDpHJcU3Gi2wGRDWABVbfuDSAm4hBj
wEXXuBPtuLwu1fxroQYLK31u3gVXQUNsVU9I87uVkoRHAwbCjRRI6hvPJinx8rwL2fVf7ohYkRoH
BZRrk2a7XZxYlNgYyqYwVQlUbVjfog2bv7cgH7hM09azqf0upos49KR9jx755SzGijYAwb40t8z9
UETZj5c/68ySiYBYQt5S6hey4Q5aIKMuF18oZvF5XduC1cehaVaGFuFhOPGlLWf+toiQfFvXuGD1
GfRsVPfUuBhxpR50iCIOQecsuF/nZkWwwwnl57GXO4XnZh1tikp2Pne27607aEVuW61TiAt7oeq2
BF/28axDLOXy67gKf+0zsZQ7C0iLd4pnun6cNFdpUN0lDjXd62ZdcAEiv9XjyqBxDV0YM1V9Ko6N
ldtFMEI4gKM+iYhNDMXwJnIKyL7Ly5c/+6HY9ZmjXEwMdx0p49wvTTfS++RNZff+d721go+mh9xs
1M5CRxSLNB/0BAJ8Ow+tjwjmwWSfpbdZqDdbxRzsz0E5lkvVhWd2mFjQZCNvNmipkbikegsKWUlS
vA873Vy3TrpgerI/Og6SQ6lbGiaimer3yWyVdZYngnUU1KwV8oyJ62dWdOhrxB10OXldbvTX9hUr
9jzHCyTJthIXYTDznW1Xm9zX63UXlJg0VCKlRqhHT9w00z+C+riAUmT38hY7t6Dz3z+6V9GfNyyv
oWkc4bdKvaFIdiFNfq5l4VaFtsz0J1NJXIQvvk/hdKiVeOU2Ecw5ndK0bqxxciVJ/p5VKgIUDRT8
62ZEsGeodCK5GtXEHfRM2/ToOVHZXOord6HgCNeJHSfgMDzXGwq4ZqO83ALHHdd9u0g5aCHpBLY3
nNBYsZzLIYl1FHtReH55ZuY76pnTSOQ5kwOQYajp2K6ny/dTljZ7SHuyD6Wl55da22vbOpymdbEn
Tbgn+0JB9BfWBRftaP9NrvrpftCSemXrQtjMsXMpSYw0djMVf17ymls5WoKmn9n3mnAJtz5YQcoq
bbeNCutKdXR4kwarW3cUaHOvj+w16No4nnovdiUvqS9StTvIviIvTMu5BRZMdqp7xYzgQHKp66Io
PByT9p3R9gmaJk0vA6ssQnt2tIIlMotzcyUYsmxM0AghMe5KJo9CiuMoxkGiSW0WvNdz7Qu27FA9
XOi6GrlNK4W7Qi8Poy8p+5fN4VzjgilLih33utbGLtrcyHA2wbjtGmNYMLZzWSgRmygHeh1puUTQ
pQzbfWhl4XZCcvMirWXvkCI6cV12DgI6CvJ7eeXo902u4PWtGpvIEFN5kG54OnpPYLY2dhtfaoul
wGemTaQEiMtSLuWhiV3fTnZtoN8jx7DOFRMpxFIpKP1eqSdXT0qkfEKU5dp05cktqtAEkzToSlpH
LvW53sbI/GyLQvC66Z7n6pFVqyyd2mued4RF7KeU8HrLS2Plk0NE8A/W0BXcZYNr9SiF40MeIaVd
grmfW03BgjnwswHR3Yjcd5BWG5L7xpdmNPp1BiyWWNi+Sm06eWQ8n+CicNrtZOUX6+ZcMF8IZeLS
R9TNlS1k7+ASA4gGaaa0rnkRxWzBapqMCJm64QDR9tQ4H9shX5ngEsvjlCqCs3uSB7eIjU+oXMXb
TBlWBqYeSm0ebUZ0RCZe8P7gonqGYNHYQwEFnGG3atqfVM0WbI4JimY3sSL952DFiKknnb0uRvoQ
xXj07Q5Su3pZoxKWBNW9opauM76OwuCXhy8SEql6pnRy0TVuMNbhjVf17aYwQuR+rb6+XTc3wv3r
JGYLv2zZuJYZR++l0je3QZrq607Hh/qzR3NTDbmajhDAuAEvxcsqLex3vCrthSNsdp2ecQ4fYNeP
Wg/8rpYsuaxdK8j0b3AlJLuoj4qL0ffai7L14yWNJOtMR4LdomJveE2VV27ZgECLi8r6ZgH2/YQS
o/+h0cvCR4ENOclVSyIW7jsOmm7lWNtHtTQOoSMhJ7ryoSEqGWhw5sJeO5Su3MIQBnnAsC2NTl13
g4ukOFHc2xFqlfYRrre3ufIRErd1DzuRvBDRaLAGpW4fpwiQeN0PF5P+Sg7zX1Ym4sDCzHa6Kcj4
bE33t2MMcSZiidW6Q1kW7lk4yhOjQCP8iAQ96OV6S5Ry3bkmSlplGtQfPfKpx8jKL9VJuunl17Ed
/jMn4h3bev6QE/E8mumwyRVgmX60ckIEB1myVatvq4mm2+yjnIPA6NJ2nX8sC4YqUz4R5IEsHQPJ
0LZBgJBpkyLZtsYwFREClqjwWFSxIR3DHBLzKJYQM22HVQEG0I2n/pjRzmpKdSsdlQLyHmS3kSuN
lhjf58329KSEQO208a5zQj9Hzu2YS/2dJEMREPsLCYFzTQvvWtWHWgdZTulY2vkeYuyrKM2+rJtv
4VlrtrViol4tHWtYgpTmUy0nq3w8YnDCfCitY3T2KB1lOX3bTdWhqNeB0hRHuFA726jGycNy1EZ/
31XmzraadT4Y7HSnn63Ibdx2NZ89+OW7oR32SWH+uW6uBav0Va0Zc2R6SN7Z6Acb7Rejfh35138P
E6jjTz8bGdEx7TLazgGoozoz3Ohqe7fqu0VcVzKMUtLXbD8gdR/a1CTn2FnNOoMXQV3oM/qxKQ9s
wBImCkO+DEdt3Q4UEV2mV1WxGjnOcehGdTOOvDVavZsO62ZFMMo41coSmi82Sj5cQja0I6a98sMF
o6zjSkMDQ/aOjZXtK5AqoHoWGLvOHCUiPosbTK0Nh68OuuyI/yANxYKneK5lwSj7uPfbyuuk4xjl
BlSI9ZYSoyUhuHONC1aZdjXHdm05R70c75RKR41+aouV0y3YJcKHvZOnUenCYiZtlFa7UyRzCdg0
r9kz14JIuuMgjRP4ylS58ZR/CiMjOYzW9AHUvbRftQ9FcNZMUusUQ0oHRThsQtUoN8FMTL6udfHK
LNCYpuwSzB2E55soUzYZQZ6VjQtXphH2yMBD4+SiQqdt0XxKYHzu112aIi4rtmcAnDbx5Uab7AOn
sq90W15KsMxW/syyWoKJoi2n9VMKiFKJhvar4STqNkeL8FKNY2OT5BD7LGzOM/tHrJcrEL4i1lmC
G9RiavwjIrn7RtKcW/jrsLGXV/lcJ4Ltel0yjTLK5m5d2/GNPlnWGzuMvmfhZCx4pPN+eW6+RAMu
Yom0kQHURtfhuFA1095NUGweo2JSPpRVIu1K2JAPQyZP4crtJdh1aI+dhezffCdqt6TyIOSRqh8v
z9iZA0lEPoVWVPa2V2Yu1H7qZQv/4qGJdW3VW+wJMaAVGZI2TR6vDn9w3ujVdAUvwLo0myIK+hUE
l3hq+zOSPwjeFTrkTxN0Y6syGTB0nzoiqul7iKpDN2qZ0a3e9V/69pWShL+cHBEC5YMtRxsgqoH8
xTdl5N90JtXkqxZUBDv1WRPJGbSsriGX6qaIi4McTatwnFDNns5JU6m9XkZp7cp++8OT1RslSVY2
LVhu2xLH6NSkdus299/qalnuQIC1C2GSM+eCCHKCz9gxAsnu3MzuMn9Tp7w/QrlrNjbKRCuvGJFT
LS+UZKzmQHZhS8XGzPQ3St1+WLeqglusKJLaqGM5urJiXUue9QWZpJ+rmhaxShI3itE3qX0casnc
1K3y1qy1pTrmM8eLSANvlGhfKl0YkGUfo42exR8o8Vm3ZURahwb4atf1Xg/6pL2JJ++r1UDRu25S
BKd4KFvLjwbJOVYlus6KWr837JWxGKSdBTMKpzZsi9Q5BiEbZWxgKQmdZIlJ69yUC0aKsxDVTZU1
7mTab2V7fOtB7rtuVgQjzfxOHTJNyl0r52zRR22jEencrmtcPZ2VsvNg1iidyg0M54uva/42J463
7pEj8uDCQIKLZk4ZCKvyJiRWGgVLpnnGgxJBUDmriYwzN6jcm/dFpvjb1jO/tEguXObWyngp1CCn
s2M4A6T5o0QvFpmPqDEPVqv3665pEdeUKWZPTYoXuWbWNZeOEm67NM0WPKYz+1EENkUJNK6jU5CC
s0ztIpRsY5MGxjo4Ax786byktRZEfRdErhpYVD+S694+xAlX7UkR2ZTmuR1keROSoHduJV8NNra8
DkJCTfPplxcI0866y6E7TOEFRKM/Jqns1x1fumColOck1dTZlL1nwfvQiP40xnxdolkR5TZQ+CYp
ZnWhi4a59W4W9PuiB5q0cFOf2y2Cr+ukYSrBCBO6ZiR9kNP+Z5N13cpZES5Rqw5jSQvz0M3LQuKm
k5tNnYT6un0ugptqDcm4QJMDN7HlzzDKfmqTOl93NorQptZsLKrPS9+dNQQ2vR9e6qXnr2xc8HTl
mqL3rp4rYqXQ29rDrDebO59WWZBI4AN2T40ygy+XwwG+QwNirgiNhZWfLtykydQEdWd33tFpu3Bb
QXC1H+JxZTxFBDNZqZSPUloTd4ucr6rdXpdKerNuWgQDlfx6SvIoJw4UmhelVt1asFCu2+aacJF2
SMh1RY0+nRQZ8j4aGh9p8GyJ6PGMgWqCgep6mMbKmFuEx5zPxOB2RWferZsUwT6Ltg5KT/WtY5z2
+UxTJG3CeOWMi3glMAOOng+Sd8wzqb50HOVCGpN1aVhFxCMVegZ4q47No24N9tchGs0/h5lqbd2K
ipikvIB9C/pp/TgWpX2oWl3Zt7Hz56pZF1FJXlBHUt8M2pGc7B3q4W+molvnoYuYJHWi6M/sTfXo
V04B3akamSsddJGOs63lSAIE1h+lRM/gjxs2Zhu8TkDo1/tchCRNU+zJue33R72330j6fBFp66J5
Ij1q6UQZqn1KfzRG2XGrSZPLQ+I31jrUnyIiksbStnOgcc0xnBCySQlNbpOmXneYizyLVFHJyVRq
zRFtxVkIc7p3RnndNhQBSWXsNWCP1eYo5ep+CHwZpSN75ZEoApLKqNM6KO6aY582l1MrfWi9Jff/
zHkowpEMYDDFQCz5WNgaelaTBndVIN2uss0naCQ0a4bKSZqjD/WjmTp/OIG0MvkoYpHCumsG6gXr
oxnp6VY1kwNl3CtdLRGNBL9YO8W+VR8bTb+L2/jG6tJ1h8oD78EjJE/cV1WR5l59NCLd8TeK3SpX
Y2MY6xxQEYYUha0JYtCemw9+pjLBVrN3Vl6eIgppAv3Zd6FRH0stGLaGnVjbcqo/rtsswvWp2F0c
EVDMjwNMH1u7DYytWvkrTUhEGulGPWH/UX70kEEZ2wR5Anmd5ywijSI7aCoDzm+wEuquaL+pvG5X
TYmIMkI/PjUaWN2ONdKAh9Qfip1vaSsbN08fcDBR6WUTDdlxcLz0bRr3arRt4yRI9+s+XnBuW6cN
2m5Ss6Nqjh6EZKpejxeUe0/rgDuyCD8oE79DEnhqjtmUXBtTq+0Cp183O+g5nc7OKEtNn6hKcZQn
z9hOUfxe8p2fL8/MPANPkzBo45y2LfWw/fJ0pm0UQq69RtN+zC5YvtH6fOVFKmKxJruWR7TasmNT
B2+6tj5mtrxQj3zmyhCxWORy6g4hsuyYaFEdQijuQWoFa0e+7iAQRYLVwdcSySjTY1eQrN1q1ZD9
qcCN9uHl2T/3+cLsK1PrUSHU50cDbdRPUuGZm05K1XUOkgjL0tKydgLFT49OWt/GRvmz1cvPaz78
Ce3qVCZWMRZReyzHr+hr/4D5cNWdhGrb6YacasOTkpiWmx4a0GnaZKO8yveHCvq0afKIrV71YXvs
ZHg/M12Ghbda97BAUPq08ci0/F7NvObotUb2g4DRdMcraZXzAjPfaeO2T5U/tLTZMbShJ/C18aM5
Lek3PL8HZRGUZTa2H9qenh2LsXT2aZ0MlyQtlgqNzrUu3KSFNtlxqPfVUanMItx4HZJmLtTtxhIR
zZkORCSSl1KZWldTdbR9ySig95eN/Sjp2s9VG13EIo2IvNa93xfHyfTdpCuyHZJT6/BwSKKdLmve
BiMSBUi8RWH5DuZ1N/SiVbhGJGhPm4b5NW2RoMf36qJbp6suDGNJdezcjAub0UjyiexizDEeSdaW
h+Ntakrf10333OcjjxT+367M1LA8droEtmTSroa6XJfOkUU9yKn1pwDtifIYo0/63vZgqB6jwl9w
veZFe+YmFbmSLWNqYOOQimOTyU6+c/LO/pqHAbrGaWO1W6Nqk22UmslKl0PUaprqofT+L2dX0iS3
zSz/0GMECJJYrmT3bJqmZG2WfWFI9icuAHeCIPnrX45PHnhaHYGzFBg0iCrUkpVZjxB4DbYwzgqN
ZtVZABg7nX79Ka6w6UAQ4PW3gJIn9PSKecoHCHPw70c4kvUilqL7ht61MF9aNq5CYW625N09+O9A
+ALmETJ8tRA3m55i3kdtVofBPDyhyt10KYpzZk+XQTWILsLoyBbZYLRRqDX4XIyq1LmZyOdtnqR9
tMXO23d1sETmfgU7dFrW5UbTEdKFvd9z4KKkDOX9Pmx0yCs+3APT/W3abmX3V0b6iMtdJQqxRlUw
jHkHmWT2tMmeiD+SoEb6A7nr6YVHbJ+/9P2u7ONgulHfTcUMFjnIPETnX3+/K2bq9nTnUkFXC7js
XBXTHYqWPzBG6vdGu/xEZV+JdQZ7ZX6o+SRkfxdW9kbOeCUedYm5GtHZYhLHmPN6MvK8CLOR03LU
zYh0JhB+OKD/8B6Tvg+HWUVjDunkkww7flIM9H5eJ+8CwcaAtkYoCullMpiPoebjuTLl7PddXfQX
JJjBRqiWMQfz9/i5a1tIoEBX4He/vTvVdMbtoUGHNufRXvSQq5zPDKPrmd/i9LVHsdAirBeDezOi
CZtGhXjSPPC7ky6r1bEGO9jWdxy6LjBeI1cN9ebZj8OQuNgu6Hiaauy2ERWeBDJrZfLIg/7GkV+5
8i6tlSmWdi3WYsyLQycZQVnqkdccrHTtVty4kf9U5954nFyAF9U6JuCNw2PRyva76uafa1t0D3Dx
GPo9yu0PUK4W74Kg6E/bRqCuqVoDJU0y34WjqX5ro7U6LXpA53Nr+PxYFVQ8VZion9IQ/3TjIK55
LCf07+QQhfMAuykr9XPSUGqsi22797p7LgiN8aVV0AdQ+RrVvx3RWJ2SFfByv8WdaKvlMmgsh03y
Tf8P6jWPw+jH9IOL9tpmomhtj2rXUw7RmbNh6h2IGP722/XLd/hXsMUD8Ckncz/mtBfjMy6efDBz
u9y4c1e+psu1xY4Q0lAFPPnc2AvhH4ok8Er6iQtBUxCTLnojx1yO4WduKvY+4M3ulfETF3qGYc8N
ON4SFbRoQ76yiy4Du8ZnvxN3QqrCVJigViiiya5XmaiETo2AEf16dY7v9oaRu/CzKtmWKSjLKScG
hdygTdZLs5PuaU4S/dTGUf8VkZW5MTVwxWu5yKuyBM9Sn0xIjHRQZL1pVboHEKnaARX2ey5cGqqR
QwFh2oYhj8PgCXnp/TQdfumRy0EVVW03QPIAX5mvyVeFmsNvGxsWP1+TOO9cnPRVpaDcl4OrN8j6
GpXvtferZUKN+LXV6knVmw1gtfUa9HfagvKYl+LHr6/QFaN1EVgok8Z1VbQ90nX+d1zaJt2GtvaL
XFzgle3LYicK+Rebgu0EMpA6HdfEMx9ykVeY6glGqkyfk6B+d2CyHWOfSNe9zsVFXh2k1cbOaAj0
R/VtQDA969XPm7mwqwIxkVTbqnM2BsvT3MsM7fXJ7567qKtyKDaL+b0+hxL8CTTfv6tOf/U7kpcr
9K/X46h6dI0ElmaAi51qXf7VH9KvowZl4NeLj3YZC6MGJC8E9KQbK/+cD+oZn7uwqwhc+IGt4br6
ZVYPNA4+iKK3d37H4pjnPNlCthHp8tXw/rwDf3Wqa+H5OZ33o2zCYUjUSx0wWH7wqnzXjfxG4nXF
8l3MVZs0q962fchlVUX31pRRSsXAn7xOxUVd1YEFed2GBkz4Irpcl8FjNw43XqJrO395Dv91EfdR
2agpbZcHw0nHcYIB+6i48aReW9sJ7OJeiFkwvBNk7f7S1fxY76DJ8TsTJ7Kbqwm0OxKlxSaCMGhR
ZFPpGY+6cKuqXg8WJHDjZuZfISx3zMU3v007hqmAgFzDbsU1YVSmY8ahie55HvT1dywGW3ZDXetc
QAc9HZZCQ7/lRnZ4JVpxoVZioYqWHcMdKSUiFd6Y7edkGqh/LYf97Hc0jnHKjYMPbOIaQLRFnwPR
vN8SO/q9nS7mCnV0aaWMdd6hYhbExaMp7O9e+3YRV1N1dDuFGHrOhXqK9viu4OPfv176yrG7aKtp
KTHsCImJfEC2+bjE3Zg1KOs8xvzw3LxjoE1PzDbaAgGLnek5hBLXpRkGP5oWaBq+vpKQ1iQt6sR9
PglzF7dTBeSIrv08rou7CvcgRB2tHPKuTO4VO3WV39wt5g5fb9tMgSoDVVc5YEAk1d38aVG1n7d1
UVemg2QmJmaGPBh3k4qRv5/DwO95cxFX9bI2cTjBI6KG8w3ERJd6mvyiFRdvNSsKmcNdD7nQ5qvZ
xcdkqn/8+pJfeSNcuFW0imjpp/6lRbSsqZQDKt3JjRN5KX28kdK5aKtoUFa1QzvkY0iGjEVV9JGH
pLkXbJEnkRQWBPUkyMZyvNXG+MejvPUnnec0WY+2nrnocz0u+7d9tpjtrdqiORvJ63dtDfkRAZHZ
dAiWQ6dTK9VHeRCErz0ffm8myLiybjEZqgnmvQqL9l5B/fUzaePlVNb8YwQ1rqyH1mo2S6meF8yz
p0oN5gQNW3FfDxPUTawVd1CM/bOf2+Ce7Bsp/Z6Yf8r1/woVVlIk4b7sbQ7x0t+0lH+FReg15Ag1
y9c2JxJTxgHphjwiCyQ5dWTSqZs8YwUXYSaHupygtY3m0oxkkhz8SJvJjysHOp+vt75KwKcJWN1z
VpagEoUa1Z4odfKzDscX6aYracFVl+97eOY7bdJCcj+8PXERZn2/Qg6j3nQetmCqDBLxQUb1//w2
7gTyvAkt5ieTNi/D8RtL5MNOBz9yZUjtvT5xMU6tEgJGw5vyrzJof1Ar/AIFFwG2Y95TFgZH0oTJ
cqf4eUPp4c7rSFwMWM2XsFhnXoJpivaPlPT6OVzlfMM4r/i6/7BN8WCF/Ejf5g0N9f1ud/1wACww
QJgoUzwOTkHcJaldEz/iPuIyUAV9p6oV/Y58WulanY3BoFzShvBFfsfl2JWpeDuQoevgEuh9xDEj
Ewy9HyyUuMinfedsKVqkgmtdfwliO5/G6vCT7SIu7Gkvho6CGbnJYzJFkLaCOGid+E33EOIY1nGg
1UBopfIRJee0UFSDnpv/5nfmThAOEedp0S2qEn0wfqu3mEIdufOqSjBIur42W5AeBxHw1H1eNWuB
tP75iIftxmV5eV7/8+xi7Rer+NfTNAOsQWlVdgDHFXt8IrOpM0wTjNk4MfoYQ77xXV92XuEQ/prz
yNdQnNpjzMkAll9/qtrHmBGfgBwrO++gQrsb8M2lzXfbqTTqmIWwTvvx11/3ZZG3DsmJxyFL0EFb
ngLRtsu7SspT0oh7IvUf4XELFfDPk/rW33CstquTOlqOGD9gEWQ7W1b/3SVd/SHQGLwM1ir8fNiS
vStDscSpWol6jsDyYNLWROOHuODYyRDaes/Cotr+WudQ38INX92a85aCOgGK7UCZ5XV4zGO6DnhN
dVkMz3UHzpGsjdqe3E0xrR8G5Cn3FZ+i5xiSit+6vY6e+Kj2h8Dq6tJDd/gE4NeY/fqzvBzNW0dG
X99dScu6XcegzQ++JydNNIaNZq/SKy6U4y4WcrC4ifEOm0jKu8RSne0SWEy/rTv+AiyfLFigcA0e
tbXCHJPtTgVo2/xWd8Fp40RZZLoBZYcQU97LUUJEffbKOxh0eV+fOuR+owXIeqS+xPKUQTwC/KrR
DXd05ZO60LSuqMzOOGnz6LBZr8nPggZeAiDYuOMiQtmgKNCiKqBnjqvSxU0K1rYbGdOLK3jjLgrH
RZB1mALWd+i9lJDfPCq6Zd0eiXebbr3gL9i/4yF0B+q9uGcqbxchTtPSPq17fevKXNu/Y+Pg4oLY
4La2mNwT9lGAOTRTYxjBmEfuk6pg/4651nWEELxv2nxkyfxF2/pDFCzdVy+DcmFpCpRNLQFRcY5u
ZAjom/xaLkCS+C3uWKtFJ3zrOoudv0xO8P5Zi+CD19IuGqza4nUSRRtcUAWH3DlpipSL+cevF7/y
uLtNZXp0ls5hp3K9bF2clYMidyyMmq/9CJIQw9n+vJlIn3/9167YrtsJK9qZV3SlKi9202YjmT7P
mvsdk9sI2/uqEQ2m+nKzV32Gh09mS7J4ega3FwbEQMf2xsKyYhJ9shIVBdCl31L/uvIVXFCeblED
6iaYFpTezoWe3gko3PeRONeYlaOs8glBmXQhbPswyYQUsABVFt9kKZ9lt3ghhrG24zoh7EwtJLpe
1l7/F5PqoZTJ51/fmiuxlYtaW1e0rBMgEVHYG1Har6KheySAAN13ysjfy1ioT7/+Qy/R8hse2gWw
deCOhhC51LksE6jnaAZlFKi1d/fLQexjt48bsPlbP6WiIAoYoHm9NYjyT13gjT/ttkNl0nUVnvsW
VfRhvWx2Jx/5EoPAaC27u2UJTAr4h8zqrgYPbFIGGe2a+jPreP3cHoFXixAf0XXxBN7FMnzELqTf
aq3+VIMXTSSWdlz71hlwZSq0CWLe3qkWs7zdFH//9Xe74lZchJ3c6dj3B9Y+gv23JlqidLC9lwwF
Nu549jE8thpCc/ArvH9XlElzEjVb7rx27iLsULLuV/TtEEKalmTKLN/R/vWq5TDpQusEWPKmdhJN
XlcUiEm2LmlUDzeimStn7qLWTNhUqi9LhYbv/pcNpyU7rPLdueNMgN6mQbjAHzYLvVuX4MdSr146
7jgVJwxLqmq0bMP3lETEYPDqv81l4tOCwNovh/WvVHldezvocVd5uZHorihYkoHNtb73uyyudUoa
RryBj9jnKfgExYKnPlyPG77v2vd07HPYwn1vYzxw8X5UD70U+hEl/lvd6iuxo6vgqGVfjUgBmrwi
cX1OGBiWQ5aU5131XrViJl2MWcR5eazcqDwawXG56Y+YL/HzLy7B2ZB0ZhbbWqPXMXzeJvVjN/2D
1zd1sfC6aS0d7aTyeePVeZ17k2GKp/SLt1w4vO3qHqpGuDF2MyytY/mkCWYh/LbuGBK0YyXURZD+
0rh/B79Z4a4nXgRE+JqOJRFUc+kAvac8qYESkKRJicHb77dzx5Ag8dev44ZCCkAIybOgWqakD27B
4K6EKy7GbgzViIwoUWByDtNgTX5fivlEpvZLIxvr+Quc0sNexRpF/1jlB6ZipxqU+ar+w+9wnPcO
AzV0GQcJO2q6L+At7rJVk1ujO1e8jAu0SxJg4WW5IIwemyEFLnlLi2LxKmsz6bJthToOttkASd2G
8Qn6qV92Gvudigv7WuOe0lnAPbJj/TaPd63lfs7FxXzZEAXnFkSEebONj9o2n5W2t+ZKrwS0sXNN
pk3My0qnBtzz7dS+GwfOv5RRV536rgMxKWkqcEGxaE5S3lX0x2ZM4ZfJx84tElGw0bnZWjClx4AS
zyB6ho7mT68r6iLCxjgCLZmMcEUZ5feod8T3S78aP9tyEWHtKDU0ajaVBwF9WKeiS1fpG9m4moJs
ASYkNgRhk1qjz4r28YnO63ojQrjyzLpEXKyckiRhFZKwcZMPrNrLDxJo65+zhlPK/A7fcfsinjdi
+hW/YNJz2hmNCl+3eZ694/ahgh1P8YR4eEiq/7WFyC2IFz037nj91aJRXU+zQr8X7c1tuG8U8yIH
Z/I/dFy9ONhUmzafymA4U0bvQh57vuIuRMyux0DrFjHCJF7UtWn5YewOv/gjcuyUm1VbW8KUbDKB
1QZkCM330QDq4HVZXHBYH+/1FDdI3SkmNbOZGdmnDeWl531xEWIJ28O5jYc2r1n8idRWI2mXrd+F
cTFiHK9sPdaojZVDqLKYBl2alOOtpvIVW3UpuRotzGheIj8K3ozH6liOh0C1NEsUDfyySxckFi00
aXa96JzE1ZgukBoi4S0pjGvbdyy1pAD5ohOoUOOfdJdCvn46j2rrfqurYb2Bzb1SFnPRYhUpNGD4
E0r95BjO4lA2M11oEKzhAlnOv5ly9NIkYdJFjyW7hZZ1BLC7LAl/v1eifRR17JmcuPixCay0WrdI
xVc93PfNdzZtZz8Lcwx4PVRQMZs0IGFKzHmNw+Q+GIsvXov/B0A22QRqKkjbioX3GaOlOG3h5kMC
wqSLIMMogR3bDb6hoLTNCF+6UxCZb347f7lS/8rEu3bXUhRHk28x+6sddgvWLumla4adO+UJMi6L
atmCwgoGyR90XCxPse78CisuoGoCPDruIOeeD3Nh03WRP6po9vyejtEC6CQs5aTJjVjk4waNg9NO
qs3P3bikXY2eOJ8SwIxpsn0cqW3OUK7ybIe6gCo+kWMSBGkJyJfKp4pN7Ye5krPn1p1AeYdi1TAT
NM7s3P8t6PauF7fkEV4uxRuVXRfZZ2zPSBM1uOYjPRa0WiU64UcIZTZIS88PXR+yGzH3P/WIN/6U
C96qj+0gAQPCatdap6wui1RxIh7WeTGPyQSS86Xc/hcNcm6zWAdx2hI+p5jWnh9ayAM9T5yyO0hJ
0ftiakQWJqT6EDETn3ZDzG8SJEmgpSjCB9D4s7t+Ic1dYZAXZckMKvIT3Q97LosiurNy0OdOrgVJ
63GJH7ixGH9ewKJ9jo/9SxV07d3UbH18F279sGVonxdjajYLVsBSD/SzqinUYbclaNcTEJ7BhRYH
OP0gqHAm5GV2qgbZ3327NBA9ttXBRSqqRD/WbAg7aCeNrPgWm7D9BN0dNDhC1D+/CjrvHzANSx+5
QKBDCB8+gPK1u/FUXUlsXXBbdbB+bxWeWpA35JQep27qboRoV15aF9tmwfPCgnBC+2Ot5zuGoT1I
zWl+ToK1fPTyli7AjUbztKkad5SKAxMfI/m9H5Zb+KFrR/Pyu/7ligMeNxxfCnE35zI7tqg/K9sO
PkNqTLoUXu0IQosRqWbegg03/UJi6jWqgpXdfEEc4EzZUVCc1R49tP0OKTHcTr/g0gWyQWFc9NBA
RQVnnbtMgADybMXcn/0+qOPPymlthmgYAJOjfZdFJnk/Y8LcL0lz2buSgPMGRVaEfkH5wGRXZai3
+EX0wkWyhVSjNtf2mIbf57uoWZ8B4PECWYNLW7y+iWQFZj0BgDjfyx3CngEpv8i1jD//+sz/eef+
636FC10DujpBaxLd7Tou+bsIcfH/0IaOThuweOmxF+Srauc9WwbS30dwhnedJVGVjeHOHpvObjX+
J/6X1wUTbt8q0UFDmGhrwN/75jku6I95UusNh/H2oyZcLB0Li2iNMT2ct0EAEXIqdgpuVHScTuPy
0jqlIwTQvK6b+A/FWNRahvSiyUVVPPdJ9UFsJPRc2wmIZKQtfRFFyG15KARbLdLTvku8rFC43Isd
6jwECViDOZp5SzGwFwNTtHn1moTLvVgNm0lKzmsQ+UQEdPElXr429oqHhAttqytrF83hnXrZh1nR
cbyim72Va121FCdp4dCLknoaUSKP9/lT3WzJ/Q4o0RlI5FmkE4p5zzu0mS7t1kKCoNX6QyemOcUs
cjFlQ6LN+22y0Y27/Pb7KlwonI1bUR7mJTeT4s+5Aj1pOXQBSqTbfOONumItLh5uRZMnkFVSg3Ci
3TOCGVyAGMoOIzkiWVVW9YMfOE644LhyC4vtSCQKvux4XvHT0lpHN37F2+84Rh1fec9f+8hrazix
AB96NkHaErbMLEpZtkHkpoxXsQmUPa82+H+JQZNYGmDDIRjEznJM9jNXwZdf7/xt4iwmXI625mB2
AySzycM5tBniT/BkVOsKGiLo5AAxrueHSY66SQ8e7yl0GqdLoMBc+us/f+3g6OvfRiF90JqhhitJ
6PemVPdwXDfShmtLO7FCF+1iYQxJvo7Nb3yHuCHE+7wkknFqjqXrcUSsOuKbdPMGcrVl+bL1N4vp
/9Qh3nhx/wONs+u+FwHCnH4nGqKMY8E+zRumwdJGHN2R2i7p/9JczUVWWJSTT3XUFEOmDrI8hMMR
3ydLEXwtVwU7mXRxokVEn3bAmID7X0QKobzxx1RQ4lXxwKzw648IxgzLQehR52DDuxNLr8GPUX7w
uiAu2IMfEA4a9qMEi1DEUxnvIg0Or2KKcLEeEXAMRxWxCsdsMr33X2ITeC792qn83wDw66LrsMpB
gnSclmVsnlFx8qIOYMLFeojZjgHXyB8r2UUfli1ZfmjFlZ+/cVF7lg50Csze5Gw1n0XTgYV307Fn
+OYUsNoySipEvsAc1Fm9YaoxSeit0vMVi3exenyXsW2QPefG0v28UbqCBLK84SivLe64eBFOgxpj
TPUmbfv3jp5fgXFGv3DNBegh6tyMAFlhHgdDmDJRvl8I+c3LgFzsm7ExgF49Qtq9aR8LPFJoVHga
pwt+S6icjmbTdV7woczkEmZ8tNbzpjj+m0P2YCuNrPO1nL/PtFnTqIzWs9epuIgmwIOTGZ8T4OOE
fSpF+6GX40e/paPX3lCpjnYs3rC07oZMRr04zZHw9CvOeykwy49yNQsusmmHbGvvh21e/A7cxUxH
Q0IbMIYGlxWT5lkYFHUaD8Pud8ddqFTFidoQI2HnegmfE1jR58asi99j76KkwPUaFcm6VSh0qnM1
nOTsxaHEhAuSUkeE17KaqjwW4/3Y24c9tj+8booLkorbMSpXaitw2O/8FLNlx4S52PziWhck1bfj
0ZIQG1cHcow4RK4z1bEXVRiOxXGH8TGhoKnxOU1lybONG5IJygq/sNCFSTUTpu+btQkuU1sX9xCC
3U8G0GG/Y3cMtOSCL1CtKS6qHD4EnXm3jszzlrsgqerAtCL4fGBDqsPbpjGlEgyT5yV3POJmDsow
XFzlAaMPSdiXD8Mmqwe/U3EiWjGUeOnroc75fuhzQ2qRJd1+iw/zyuvpAqRk1EJVzmL12b7f5fel
+Om1a3fyAiq7dTWFCCeicntgzFzG+ta877XMyJ28GFbehiwMEB6qOf4tAUt2qqgsT2OvxDu7sp+l
6rrLWFRrHhizZmYd/fqqwh3LWPDSVUC5VPnWswOciMd6LreuOfkdmmO7O+vCbZ9ZmSc4tLnaVapM
6ed1XKxaEOIrj7EAEwqphywKjqctIqXnxh3LZV2pbRnEZS6m+jTEJov9dMqZcOFq0liOQlCIpQvW
pE13/BFVo1frU7hwNTKCOzNQWFtN7FnW48++A+WD37d0zNZYVilwg5c5Hcs67cjWPFhEZX6pgItI
a2wbbCqesPpi1zSU7NwVZvfbugtIU4rpkpquzNtmJmnVBCwzC2RKvQ7GRaRBdBqalhsO5pjarxAV
+yKXyov5kAkXj1b2sgX8TyPEA1L9IS66L1XMtZ8jjhzrFGE32ZasuC00QosxeLLAjfmdyYt3/lfL
qkeARAci8KxuaD4U5KCpFcav9SMixzqTshsZdDPKnAd7kg02QhBZTckN23/5+W/URFwoGhQ5FPg7
ZHBpgrBI0TKc0lHo7XSAvsjz5J33FSQG0qqQBpcFMl2AHpfgiLeeOZ6LSBNBL9midZn3a9JlR1R/
msPRL5B04WjUhOhfayovFQKZvVkfRCj9jNRFoqmoHJoe7fcLB+Uf5qekeVi4jf0qRy4Ura3FalW1
y0uwDTprp5CfxmL/4nXbXSQaX+p4RKMTXXYxn4t6ezfx7sapXKl8uwi0lioQlQ02uABV0N3Fc28f
myJaHle2JN9QqWruvH6C234HEXxblOskQSBQnoJt38HG4gnuFC4d2l5bLg6keRdoi5mnBrJ0Dxgv
O3vt3MW4iVKKNhgQZBd7S87LCBK9tQuiG+f/z/V7wxu4sDZz8LLWBqaKAm9zIoT0T2pvWGbV+n2z
E9wPodsF3J11agvzgcfTe92R4rTLF212WX6sLGP3296uGdqywHP0x6c+SnQ2jgm5N7r6XRtdfkrq
8SFcpvdzAxoZkgDlmfC1eg7DtgGyS3z1OyvH79htL9FHOYpLhR9EtxHSzmz87Le2Ex8wSqkQYSAu
e03HU1VUHwCkucV//fJuvPEVXBzd0eiu3syOTCpun8UGjqwO1/PGN762uHAeq26EWgmJ5KUY+PMS
ixd0sJ9ncHUvly6ogpY18qKnyM6p3kgwZEM8t34zRMJF0klpm6miobyA4nXJrJF/ot3v5+xdIF0U
mik0fBWXuCQlOy1rbess7AJ+I4K/8tC65GThFKNZaOGTlSqnrAA5y4NNTHMOl/Lwcw4uoo5WG62n
hcnLxMhFjx1wtqL1TBJcRN2e1Me+akx8gDCGtSkG6EHPssmhjP2KE64QZiMH8F0Um7wcCxtBPKe7
uy7oxI227bVr7xgsp4XRMbj8LqXZPk4B+bbHid/GXRydPVb4yGOARdH91HZnMlSe75RT1T8OUHZG
Qw+DiuO7BL1oDDqEtxq019rqLowLYIZOrU2DL7qa5rTVRtzN9JizttiGJ9pX6oQ3Un9Hq4jQVE+s
eLR8CM4jl/q+0XgvV2gJ37i6bwt7MOFymBUs5IYNUXHhA5mfBqG6J2lRbEvrg5TnVuh4RC5TTl8n
OxVtBhh5tKaJBRrqRENWP6FfV59UxEeTYth4f2rLY7l7acHWKalqdR8qcMD/2ve/bcncRbMgSQ5N
NY3i0i1Rdy7oEj0f3cY+QyiJez0v3AWxtDFY95mNxKUu479KOnwfR+alZ8G4q5NXNC1YLqcWT1fV
xxnppyRdN+YV63MXwzJvB/AEsxKXsqdfEgxlZoYMf/z63N82YRAivn65QKm0gFpT8AvAHexc6eMe
4z/zyWdxCIK9XnwDK1ZUGiEvJA7eydnch4n+6Ld09HpphGwANXJEm+NBv3TTAlWadfKbTxf/AQa2
sIRDz/ISmfijGuxjC2P127cTP60solPcL3CZhfhQtPT7KqmfN3YxgayhczSHWHqm+1NTiJ9Bw72W
5i4icFuqBDxSMJ0o6VSW8AVshaDF8jkS7kICq3qc+1ULcZHMqlNhgJPeRnXDB1673463j6Oi3XqU
0S+bADqLqPYAwQ73uoTchWhJaD9GBCjSS3gU5r4AuR1GXuNPvz6Wt/M2Lp3HNV7ptqEFLZBvsvXe
tg1JY14cJ20PeJgmlDfy2peT+G9gzF3sFVgoMVYbG4Fo3qCUYCG1V4ElPxxOjBH1QOQK9GoF5Ylf
/6wrH8QFYm2BHI9dDfwyDuRP2TXvWRh6VQDRGnntEwT4e2gVTPzSoeGYJsy8PxL1wW/bL1/pX+Uo
EGUBWwrJmcuUbJ+GufwO2VyvUIe7pGSMVwsrG4p3ae6LPwyr6i8QuvXStWTcRWQxGstjU9i42Iv1
BNK538eE+2E3gdp/fSpHs9KhKLC4Gg+RPssYYLJfn/dL5vTWraSvV7ZRXNEKurmXsYnid1ETN091
06z3ESQ/Ux2N9Z0KTXDXkXK4YW9X7MAFH6hiqTZhR36puwR1zLFO67b8ybfowtG5OVG9fv71T7tm
Ac4ToGspkIcaftkHleRDMIeZDrgfSo27aK/ohWu6Yiu/HJwD9zy+sKhugd874IK9DjUaQLgahgqb
1qfS6Pk8r7f4O6+ci4vlafpqmhgf2AVAime9qftuKv72OnKXdSupq1WBcJddIlHL09HID/2LerTf
4o5rUGYej9iwBJUFeGtkiNUn4G/KGw2ZK609ENG/toQEpBt0UT2ui4xJn3ZVMv9eySTK5Tb/0Yfj
fu7VsZxhLCYdt3V5h2DLj1GMu2AfI8i8gVIsuWBUqTwtXaTuYqpjv7fZheSYtaflfvDkEu5FhEef
xO8P0ke3UoorD6hLSaVpNUGilrOLnCpQjOysOYGjGhlLMZHttwOtIr94kbs4fwzJHjRB+nVhYTx/
TNi8ZVuihxsP9BW7cCGLdRmStmlidkkqKc4TeBM34pcM8/9AFpcy3NdjSS5rNz2VQ/R3aW7NYlzb
tvMaa1JjMhjjzxcy7+ac0D16nBM7nLyMjrlGhytvAOx/OfLNZH3cxqcEysB+izsmtwYRG1Ub41Ss
VSkqe8Fj1PLDc/WXA/tXKFFO3TCtIW4LD3tI+6otvEcB+i+/rTsvcr3WGJJvJJxRAN3knl7Q9fOb
3eGutKKRhy5VBUc3M0XS4TB3U1t5elEX0TWNC4bW+yO5lHNAToUuMAMABWnP6+IE08m49XvNNpy5
rX/yldlsKDEp43XmLqCrLzBiolmLu6i7Zs7IApQoK+LEb/qGu7AujeIsnKPGua/7R4L6XbrEsWd8
6AK79m6d+lB1yaUm/8/ZmTTJjXJd+A99RAgJkNgqsyan5KFtd7d7Q7g9SEhIQvPw679T76oLVzoj
2HjhBUUiuMDluecQ9TQN9vsB3WO/CO9yXcXB8fIEXD6X0z4+qSXp7iH/casq83nBvHJGdLmuOKz1
FKJyHXdp+k/AaLb145fff9Lnlf5a084arcYJdazJEeasrsMP7Ra0T3ZQw2Ox1ZVfWHddJnFEWPsA
rk14l7MEimNxCvt5cfp9/68NjXN8Zqh6orwhLI8oZH8K3t3zKrolNX6tcecAGw1H0gRrj8b1OqWQ
fnwj2sPvnuV6TJIQeRfCy+e5HsC1YEW+HV6/fimS2EW7wF8pClVsnpcJRIsacwKR6tdxl+6aOceU
ER3PYbnzY6iqL3XIb9xMroy3C3epsqDRYNDrqE7eHVv1sNBbXvTXmna20elQZWtLHeaR6fh5W3ub
9h3x4whiV1HVqHKNK2bDHH5tX6gm5zFgP70muMtuhVvLea9h0DNLuHPAw6BNu4IdZ7/WnV10WcID
BHDH8om2f0luMMsBufndF1x8y84ogF1wvc3xHLCldVUUqQZW57fyXYCLJ5OFYsjCcihg2xT2u/8e
W/O337A4u+jRx8UwypXlXRP/DIfgZ9Lzz15Nu/TWoLtE6kXQ3A5wJE2hUWn+bFmy+OUYf+EHgqFb
iqAP87HoeMq64FLLyW95umzYECZiwLkoxA4anEVbBydTln7MXOyiYd206kAVbZRzZb4zPLkY47eC
fgHDIHRJGUzV8+Bg7yEee5FUep4UXS4sXNZKFf1K84lBkCJeDPK6RaL83kNcA8u2l1rubKB5bcyJ
7VB1rPykDGKXC+sAHNQR7dE04z9kUf7RQCHDb4Y7W3Ib4qEPcH6YCxgCQBCD/LCzZ+bTlSdLhmHR
0bqHOa2m4K7pkvtFlr6NO6ueNLKo+rqI8rJtP0dHA6XLavrLa1BcGsxG0NpZJtRRduNm0m0Q7y3S
0H6h0OXB9m6DpkNiwjzuRPtvVAflx4KWP/x67lxvj97Ee9XNYT6QfXuM1vpDN22erxYuDqZUwIJi
oTTfe7LfR2NPzsnqV38Su0AYi/aoryDjnk+2/bTEPWx+Ji/PNRG7KFVpdYMcy0TzpaiHUwGnyfSg
QDP8xtxZQsWhmmqyuNSauvu5FStWUOendhu78mAQeWrEUYVBrquGP8SkmU5Rggo3v547a6gYC12U
1AZ5c7TnyYQZYdW/Xk27YFMJbRobtiZANDzykid/Ls3qVcQRu/Jg6xD2/cbVkdcbPHFPqJRln6d5
U59+3/MrlywXbWomBn/zNQjyeZ3K5hxXQ4cUporIP0XZtzeyLVdk/WOXbwIou5j2KII8ajRXJxZZ
84cJGhhLHp05JZDXTTfWQp0MF28awlcAXpQbQRg9SLF/47Ys737/c18/a+Nl/WXeJ2hqK3vWHHkC
s9GHhIgv/Zz4yY7GLmkF6f0ymqXac1v1W38aB2jwprSlCSw4VNL66YvFLnBlt0jEYyCPvN3bDYIR
qzg13sdul7VqrZrsOGK+Nfv6E5pv+sTq8sZO83yjeeVG76JW7SLlHm/0yGMJjJ9VoflSzkV4twcN
fzMPXcX9lrqLXAUYj0KH8YEsGd+/xJoPJwrZ+FvPAc+X7Nd+hxNJ7LH0Oqn0kctILncoYKl+6D4R
3wgovicRryU+e9APd91y0LPgsGBhMSXwAzuqyO8k47JZRTiUI0QUg/xg32OE4nQItGduwaWIC7pN
HR5PghyyZPzUwAc+0vVwo+P/M/R9ZfB+0fEiNLYo1j3yfQwKiJlBAGODunk2lXt3VlWiH7hFYeC6
Ne1JsYOmRlbtqaYdTLq0rFMxqg5P/OFYpslAojvI2OIttVzgw8TKfX+obBA1Z9UOjddFFK/ML2PG
ujRdOJp6y7donO9GiXftI9j9jukw1njZutVWPFeho/W2KFO8zC/3MUtWz74/r8T/5LkDMjQq2Mz2
TNGgnnM3aZkUfts11OlfNm5CYMjjkaz5WuNlqjUQl4ShhFfPYxfiA3Er63FHHCIUJsSqeuzwj194
cJk8uR9TqWV35Avb/+mNNuBJ+XufHSZ2eauWiWQtaHvkcNX6urw/6uqbX8PRy9GeUGwyJMeIwNw2
PbwABNLR6Qy/S88BD1+2b4LDoKK7PHIG0cFLslp7YsN8y7WaoZXXVr2Tr5zV0lqr7JELNoUpnOva
uz3sbpEK11p3AnI99WHX92gdDvEqFWUfpAuvvU5g0NN/OTAEdQB7acSe91PBP1Uj3d+LcSRecxGa
2S9b73jCmpAke96WnbkzO+pRJZv8auag5/uydVIZ1rW0X/KB0X9DOlTnTlM/LVIIwL5svKgrYHT9
hrqJZqlO42rUA7jF4sZG8Tp9AuFBp3V2RGFbTltORR3fb8pE5ix1EGem5tVXHofDmy0uQBLIafL8
RS6HpZJotRB0m/OtRLDpB9R6B7tXxgQaQC9/D5IZumdjMedgFeYnFVF6z1Eo7HewdbmriK1GKKiM
5uFAYTOp4/iB4o3as3VnG1kt3YFviDGvW/Zopo/A473AKwgDvByVMZLhdHRszMdafQ/0Tw1bPL+V
5VJXrNniReFmlrf8uId32pBOa/DTJxijpPNlt8lyoNoknEZQtZe43mwK+Erf6Pfzzv9rqBSu++Pe
DhVHid6YSzsM99zu0x2Aj+gxgrn3m3ZR4de4WG5Vrb8eOYXrBmkWiktxiR8SHQlNeSOXD9s4Vv/4
DZOzho2c7HZM0YCanPl4At++pLCz8oOVQHy//Ai76ArUYTVDDpfwH6sKco56aa+OuxxU1NZ07GLW
56iW+ZOT7R8tid9mJVwQaqoXudAWU74dxy6vQmHPz2HHb6m6okYdJ5EiZBly2aFWjQdBKjftJ1ch
XA6qrcp52FD4lCOWVZf4AEpiiPUyNRfCJZ2isSZbMa0QjKuOCorcMwohtumD3xd1Vixgue6Q8E3P
bT3dk6AxKcwr/WrPkHN7ORNjXPXFuIg+36qYPI6VbB52M3quUReiiggtlAh1n7dt+BFFCKdm277+
flSuZGZgGPyy5xvKnPAp+z6PwlE8qi1+7NcFW0d3UlH3nlB+N8j4iyjW8o2ZiurCWsBP+9bceke4
ssu7YNVebkj5rFufJ9TsFiUthj2MfRJ+a8tyy+DKWtB0NdH6Vfdl5TcVXOAK5tQwd0ukzVs6jlnX
Dfaubdnw6fdDeiWiuipxM8atTnDUzQNQ3OeFTH9Z43cHEC5xFaxzRUcz2Xxs/9yQ4Ei7sV1vbDvX
+u3sxHHHw162rMth/nke6ITKiFt5n2tNP///f26h+7bt0LOoMSRr8vGe4h+/oXbW9GDjZK/MinZR
8AOH+TplhPkVqwqXtLLRSCQXm80R5vr7GGqldxFl6uTXdefsXPNO/e9wns+xoqktmnRAjaln486i
rqGxNhtCu3w91W0Qp+Peem5eLmcFVmHC+STq8qEM2kz0w5KFnV+drXAhqybsxzLRvMlHTZ+OZfrc
bLeUmq9MQRexgpx2U6n4aPNKJP+gDK1I+1X/4fUtXcKqFo0CDbJ3OUvCTwvZsorjDO7XtrMqO1Ct
gca7XE6YqEza2KrIICSg/UKhK5wlt5kFJhQmT7a5P2lT7act2D23RRevKpNuV20o25xJ9ZVodaTz
NPqtfVc5K6zCUpdJZDBXRnp3RGQ811S/9xt1Z3V2amIoenwe9SF4xBXlz6GMHn7f9POHe+V078JV
OmK6onw3OSodxN9dQviZH3gnGGGTeqMi+8pcdwkr6PvskVIdIjkjn2BmAcFZSfzuay5iReIorDZx
mJxtS3Im8VAAEW39JAWFS1kFjZhpQYs2T9plP8VN/+aAKfuNpXRl5F2RLD6VYmtJZ3NIOYwfJhau
51gl/cUoUPteH9eFrZ6d11FTqLs8PLCcjnGqTqLvyju9BYcXsihc6MoWy7EmU4U1JbocpsmP8yFu
ZFyuzRtnOy274MANuW7yLWx0DnNQdVdt0XZjbK61Hr48BFT1tFm1jTZvIEZcWyVTwtc//cbdWa+J
jqAhRLomL4PmeCpWnmTWbuoM3+dbjyJXbuWuk+MKEZBg4arJKbHBR7KuRqdRvY4XXSXgjUkl7vYy
FDeixJXBcl/Cx8qOQw9BuXxv93dC/zsefvil+N+zzH/OYlBlEEWx2SYfDv6nJN2HqL6lIH+l0y4/
FgxFCDYt6fIxHs3dNGRHH/opugsX8CIGJrvIS+Pc0XVx2lTLG0qV5wXLBbwmHSy9XKMmn7oSChBk
qdOiJ36pBJfxgiMFJLogBZNz+nNPQBsuWngmj13Gqx4WO4artnm9K6S3ZFg/jfPCb/T8Obv3ylbl
Ml5TGEejJr3JJyAwyRsW8rI6gZpcYbEQ8+KH4dZPI0O4zNcAUG3ZbWsgghs8xNPy0S5+5m2o7X4Z
d9YxCeuoW9u8buqvyKb9bQkkgLzijst8dSsAadvhEFLK0vQnI6r9Uz0WKI+soIrpd5p3lcCa2dSK
UpzRtnFdTok54HGnbikjXVmzLvyFkwjKYPbQ5DRi8kTF3NzZZBA3xudK0HTpL6YJl800Yj+XfX9Z
V9XCYreDpxVe46vlRMPYPuyNoTc4kys7vCsPxscuWI9+afH2RjuYHqwhMDkUMVKjf/z+g18bruel
8p/oyQpODWpUsUWSOk1CeFeEvPDTJRAuFNaNaoTzMBpfO8ayhs4Pvahu6cRcG5vnX/SfnrfrKLcp
sFgGUHO5k2X/vWGTflOHobnxsa+NjXN8aGQMi5qRNrkJ19Oo4D7AtuaT37g7i3iS665JM5p8EcWP
ktjPI+lvHKiuzFGX3Zph0XMU+9rkPV+nPwQwy796VHsWaV3zIe1038I3NPFjiYWLcy3NogY8nOMz
cE0fxNbrs1Ss9AsVLs21JO0hkHBHqKjGHzocHylUov3Oby7DtYitssduDTLWZXveyuidqKf2zuv7
uujU1hpUzcE3LjdxmJylsPFdDbWVGxvZlZnpElOzhiFJKGeT8616G+HOksph+urXc2fWzyWjJSAW
k3ebeOpGUaYFnN09v6cz7XV7BHGnbJ2vLLlswfqmmWa/m7+LSM37XOFoQqu87UtImvXdltJx8rtJ
uGaPJJRsruO1ymHp05xA+5BTQQ+/K6iLPiEdt03zQXU+tOrPGvfEw0w3mr4SC1zyiUxK2xHliTkM
ygNko7VVT8wO05s16Oj7ghAKN25Tf/GaOi4JJaHA1Kp91nmXzPIRvpHFCflMdWO9Xgn4LkBTjoUR
vD50Pk+q+2fdp+G+COn+ZoLv5I3QeWVduRwNV9Ve6G3SeasVynPG6jiZnrKz3/A8/9X/7FiTMgmU
bQu0zvenpdvKu60Xo98FK3CW7T6umx0bUaCmY3ln+fyoxsPP7Ee40kVUbJNiJiryCsTjyRQiSgk8
lP1iQuDcdWtUzrZLvBf5Kue/6xIWonH50W/EnbxxPJs5DkH+ge3mn9U4vG2i9m+fprkL3ipW2CnR
Bk2vyeNsur9CQ775Ne2AFTCVVstY9EWu5xH6POzAFU744Xn8Fzwv2nqrOkKy2IzntRmfFmr/8uu3
c5YMyRogh4amFQ0/h4ewaUVgiebX+HNU+M/i6bFXL6LSRU6QsrvbACRDckH7YUX8FySKLHOnQ0ky
HrTvNdtyNSdeJwHu8lBFi+qwYgtJlmgbv5v2Ln5XzMpr0+MuDhXOa9FMtizyuYuWd0nJ1rteJswr
78pdHmon8Ur3jhfgoehz9bmGTmxAb5wzXt+auItDlRrrp4nQdT1rUqaSsP4dh45zC7n/cHqY8aJ9
ppLcutm+/i7LXRIK6OWS0HklWd0TzU8b6fS5K8T0MzGTuEeyrb3fbU9OB+OlV0iG6uPLKUsJbOt0
rEm2H3P3kyRkOuNCobyqD7kLSNFtocU2zvhB1H4dy+J9DJEzr7XmOAL+X6k63kA6GHuJ+Al5/e6s
Qx7e2ASvfQdnHbNoxFGkJUXewo8sb4S19wed6jfG4DXIRHJOG5T1v8FbrV+CGfjhy88g1CzbaRpJ
1m6YxUkFy87a+hX1cpebKplcMHuRW6ObvYNE53s7FDfObs/9+zVbxV1sSskpqsAhymxe9s/NWr09
qt3rnIMSlJdDUi6rJi1KFnKm9ji16/7XpLjn5HH23GDdIS3XYs9lwf4misXPRg5+OCN3Aakw3EYt
oD6Vze34ZHbVpCGlgd8O4yJSM4MWMi9WldV182RG9mVH/arXgnIJqbGMo2kpIpKBmfxO7WofQjr5
KYVwF5CCnVzTD8cmsylofpYUvPCAfJrX4Yy7gBQzmNuhGrAFWMgyJGb5Jw5mv7dg/gsfJW2vh7WV
2V7tX2A082Gx699+Ix69nOFsmrTaAq4yfUAm9IiWr/vAixuh939vsq8sTRePMj1nosBGkkFsp813
Gk/3y5TMb4tqDuY3GpeIhx4l8ykMdtVDXHDyHiGufdphTQlvyGFe/6ZyKt6HFCZGKQSN2GnaJpmk
dqmn7wxlMJ/iLqq/VeJgRRqWtfgwV21cpG0jkMcpZDT/1OAD/44CBraJ9LUB6biGd6ZIzGlKgvlr
mdjjHg8MKApem+ZdWVIyp1s1rTBmxUE4tUROc1piyuSdYAdMs8PwJIqkhZ6SCdaUlSUe59chvgC8
qL5sCSkhz5ks/D5cjzorGmIeCMR0n8S6WnRplX7QHGQDX345y0r4QkQRLKHrUadHNeIp38/Zkbtw
2M5HcPqDVBmHiUu3ii6dQwSR30+5118XuEt+2bgt6/m54xY17z8HXPaeYEv6Q8dN8bYIu+nx93/m
yrbgwl7jZgfeM6Ey2gcPKjEfVxzpb/yEa20/n9X+c8jWwkD+ZhmSTAV41yFmv+Os9zON4S7rZZpE
HEAmVCbmKNOKf4Y+od9B1fUDVQvyM0aOSWZootKIfCSU3iq9ez3twF2nxKSLuwCLR2aqRgn8FO3F
QzPO9NSOh5/BMRdOsBLNMs5NDxf0SYxtKtieV/C/9fym4ctvuh6Ac2sikgxJmSd6VPTULbTy2x5c
ga1wAQcd10eSTXzZz8/WV6e+7nq/q5NrmVh0eiIl9NqzflTfdUe/wen1j9+voiu3Dxf74scEgapg
Ulm5sOasi3C5iyP4a1cJrHtkS46nA+L5N/7YlWXlYmAGaZkNaukq22wVIgnXvudN7JUK5i4HhuJy
NpQaUWef5Hjq5XZXrLEfMshdEGzhbExaPqLjKjD3NrBvi1H5qe1xV2kLpSkhjJjxdZc2YZAiSKo7
Lprk/PsPfG3Mn///P6GMN5uAagBOReMo1InQvkrlEVq/ReWCYKONYfsYc5kxi2c/eIAs6cGqz35d
d1ZsUVH9bH8tM9HOsGEJvmum/AIldzbXudyGem8wKlAzfkz6xy7u/W4rLgZmC7jHkYPKDEZPOUps
IejBhw9eA+LyXzEZ2pmtz70WKLAOVH2KE+JXAsBdACyp6dH21SGzDr4zpSVbyuBp4DdPXP4L066I
VMtktnXybdvMw7kMKu03xV3+S+/RCE2BIs423T60VbScqqT0XPou+TUmVWlqXYhMb/oSNeop2TyP
/S7xtZVadIKXIovWYkhbuj6Eg/zHb6o4W6mlJYWzQSWyevxzYu27ulv8grirsNVARzuIKy0yo7Ha
ZSieAtZ64Znc1ddqEJlosluYI04kI8s/UX189BsP5za+Kdq0AX0eayKCjJKKPG4D0m1erbuAlGng
XTbsjciQy+MQBli3U53QGwfd/z1Yv3LLchGpuTEbrB6AvkGsGMt9b+fgtFWieIKNC47vXH6XJC7T
Pdn4JeCN+Iq13DzuI2JPqfpIp0UdrHcimjieGQmKCwpsaO82G5YUb9RGnfaqp36B1QVDIsiYi1Ua
nm00fZ7Uo9fDI3cJEFHMHa8M2g2EWKFj0gVpW924xl7ZIl1KTIUjLnhhFGMd1hfUWkZpGMd+7uXc
pcRW20pe0l1kSHd8E0HzZcZq9Jt1TgqxhVW5oKHk2d4G61kHw3of8eNWgvLaqDgHh7qsupEWBc/6
hX3kta1SQD9+eSCXCtskhVkPOJlMN/KE8+U3uR1+CQ+XCiMzLLQ5YTyTuDxDhmZBtqZOPDdJlwuT
ssDJbISoBeT0fiwJNN1Y5Of1y10c7DA19MYXQH6aWQLBnL6DasRNyuNKQRh3gTATRkNnFsyWZwgp
XZ6NKGIB26KUYn87tUUSvS9UOHwKFAxTT2qSg07hayUf2n1aT3Tqd79p+4v+1tgvAZEqfDaKe0sO
m6Gyyquin7ugldZILwz7zLKxjLLGdhlVhWfTznJI9D6L1iZRFixg3QgMn6OpuoXTXVlrrrIXYpoO
5jYKM6vncyTMAz0Wv5upa5A4WW5HwJFhhofUO83LS7nxG01fyQj8wjIzjQcFiZEWnW1hk7r/jEbe
n486NH4XX5dp7kPdmomRMMNB+umg4xvv1ebSYV21VgFEssJsajAmIvhgjfSbKi4KRnEQkNuy0yxK
1JzGRF/oUfiFNxcEC7i21lK6I7z11VmWc5xCwab1e6lzUTAS2RDlSGWQ2S38vg893kX0jY5fmSwu
CBbOMdvj+TgyXcr9YpvnST4tVbpI5nkKc2kwbrajnG14ZJ3om1Qq9cVW8tY9+kpW05XPGoah1UXS
H3g9s8unlhXVB7P25Re+6eKR9dXgeStwtbQOJB+Z5PuGxwD5EfWVYEUnv4OOi4apsAEPufI1Sxaz
P5Ki607xHPvVgcCz6mWmIZB4xKAdWpdRfJ6Ssb83OmB+M9Nlw6Z4P+piGTEqc7OmZJLveqTzbhzf
r8xNlw47zFwPBy6RmUawOTW0NY+jToqHpazDG7HySoR3kTDU7s8yaVH5XHRgWSDsdRq68Nbt+lr/
HeCEBMSEdg/WLN5juG5T22RQVdHvFsWs3/nbJcJUWfcw4RjXLCr7/nEkkLGukMk+e51kXW0liMt0
kMjG6ETAEVIThl+iePY7a7pAWG+6ClZfZkPRSgVRAxmnA2ybbsyca581fDnnq3DuB9j2bFnAu+U+
ggPOQ9CgbtlvWJwsVRNImtg6WTKRtOdBD+/WdrwRjq913FmsSx9JZZt5yVqyv09MmZzCYh69Jjtz
mTCk68aJ2WDIzETOc/sNvjBej+rMlWwLGReLObYxY5LC7bPt7tal9ntAZi4StvRs2sKdDBkjXXFi
RfKBVKWf1S1zPTj7mDVJFXRjVsrPddDMuPbUvuP9HBf+k+MlcglQwIC2Z9Z90cX4B6pbvVYmc4Ew
U9u6N2U1gusgOoWcZx9NxmvxMJcIK5sI6S9ejLhhgo4ow+BERJ94bRjMJcL2rW2KYXnueLkcJ9up
N2KKwjufhYm59nLAt7qDLghcfTKYjOV1EH/dZfXRr2lnYR495FI3lNtlCvIuaRVN77X02/+Zy37N
/YxtNGmGbG6CH2oRnwKzeiHPzGW8kDke6nVC02o0b9X+EEyj13WRuXzXzFVpJWyis5LOxdlYTU/w
bLj1WP16HGQu4mVgqtxbWKlmI17B8qil4v45he8XCF0RLCTpOsMLYrNdbp/ClualrT95zROX5mJB
BYuNrrCZ2MVxb5rgOzliv2IW5tJcx2H7ukIVYDYV278hwJR5unnYujbizpYZKynbY9ddtsVrLgZ7
2tfNK+nNXJyr4mUN3f2tzWZYHF6kkMtTQBs/AUjmmv9Z8B4zA7OU4WirT6g+PLMNRn1en9MluiKj
NQ2RqM9aKCPfWdbNd3HS0/d+rScv45VaDRwatrDP9l0+cZ5Fi7hxRHn9/Zi5RFe7sLDCG0abSVWT
6a5fOpA9YzB332IY236gS5k8xqs5rN+KciGvuJaw9KQTxomJ4E7FszzV4/DVb5icfTTkDXR8RWyy
eCDf+jZu0qRXjd+e4UJeCnWj9CCyyYqh+0xhUKwl9TrMMdddUxTB0eupazISz9HjPPKzUYf0Ovkz
l/Hiu5ahmqYmGzmY5ImgSDgJkDH0G3JnJ0V8TGw3V03Gm8Ceu2VA9SXk+T1bdzbTZbNlA03tNjuK
+GvT7ZmaoRb4+57/Lzn367MMczkn8EeJRBFqm2F05kehbNmmfTvs55k1zVsoe+l73tPj/bDGcz5V
437X0I4+8ZZUiH3xBD8wbZrzczCU6cqMGk+QYuwvqpoXescHUF9h3+wYbahRnwzDcaCriiWH46wf
7g8F25dxIZhh2NRrrN5oj78vjD708+6Va2CuWlYZxtVO4d6Wjb1KOwtzTT4zvzQ8cxGqhh1bTyvk
kUyo4MDVv1O1pz85cxkqHSVLhFi2X5aueTTwwf1Zrl35/feT5srm50JU8qjXZabVcSF6+d6M8ryG
0o/FYC49NTPVI0tdH5cyiCA7RUdoWqE6yc9ykrlvnN1WJ1uilbgAQngLjnJNq676029YnDNB0G0A
sPfmuECgvj9tqLp8GGPmJwvHXDhLrIokUk37JZ638KJYU6VQ9Ji9gA/sOs4aaqYksQ3nl21ujyca
Vfpk9LH7nQtcPquSCo/WRR1fCF8+xUjqpKVUxC88ujxWDHMiW/JCQOok4umKk2RaFdxPdw6OjC8H
ZmrwItmLeb+AJ+/v17Gs71fl59uKa//LxgcOkbUxptFl5fGXotX3bLR+BdHMBbKqYEYo53V06SDT
usvPrer89lJXlQvPAIkQbRJeIom1H5dDdEJa2e+i5LJYSzTigAHDwAup5oua4bEdxJ5FAcxV5apa
oVpc18MLKmf38yhjdq4ivxQdc2msJIllV/ZjeDl6Opy2DhkGBVHcGxv1lZjrEllJizpuuqjt0rHS
/N2EyTo+lkdQBn6ZBhfPIKgHg8aGiS5xidq2RKdNUPuByMxFE8q4I7gLHBh2YYeUrlBCfBbS9Iq6
LpoAAzgj9tZul2BdtrQrx/g8YIPyCy4urLYtIZweYMl1qWmhU0hmvjHJLWr1yid1WbVihaXIYQiC
eadtutrxsQ+Wz16j4qJqctlZBF3o8NJHJbtvCYoAFomkg1/rTtxK1qiGdt60XappD091OD0pMvpR
yMxl1Vp9iGMu4vAiTmaPbCqKwXMiuqxaM0cxP5QML8XGHqGXBbvM5tbzy7WvGb2M5XLv46TuhbiY
WX5aJ3WPkr5bwm3X2nZOFktj47po1/hCy+g9Koo/8j322/hdWM1GrRmqVm6XgRSmOA1V+Czxz3f4
cfjNFedkIehO6RAzrCDIcuIh/69qNn95Ne3qSwWmLYRW2IiQjoE5ydQJuFkK7XfVdfWloMQJZA0O
cRce4hJU4Nnovd62+dGv7850qWwYRW2Hk1xHhjGNbXIPceY//Np2pkthoJZOxjm8zNtyodP6uB+H
Z7R1brr9wcUu9yW8QFB0uydsxhNmsgaeiUyXHpLTBgiWYsztDsCjU1H1KYkj4jfmLjzUHxIi3qLd
LmaKo/sER967utmM30pyoUE66gbyQv1+mUrKUryzr2kboJbL65u66CAkFSuYwert0oi1AuoRDo8t
Hgf8ckYuzTSxeDJr2UWXICjfzuvyZl9i3547+Sg5BF24C7Je+BLIN7Lcl0dBN+aXsg+fQ+Z/Xo2a
BQ5F8JtbL9UBl66pLs3nmA387Dfqziqlklk8glURNozkLFRwB1cwr1IP5iJN4xprpsdmv1RW9ClB
XucE8yM/W3XmUk24tYh+3NFxOfThk0z25k5BKcJzITkxPeq5rAqGQQ94rZ+onoeLao5bkoTPE+OV
lJQLNcXLWkYGNzgEgWK6p0EcfTdSNB+jfR5u/IDng8prfyJ5OWuCaTAEkuL0MsRt8q5I9HA2YhB3
W5MQ7CGRH9zKXNBJ9jAr79eYXuKu/MLi/r1Skd8Jz6WcDFnI2LeMAoWrg3dRErVpMQnhl/hyQacl
ZLjW6efW1/hDIEmTzkPwr9eicgmnQXMLgat1u8C1tP7cmHJ9t8YRdMZ/3/zzN3zt2zprNt7nIAYL
vV4aYvePlsLUJoWxs70zdUjOR9QM7/VQoP6hKcvmz9//zfjVvxn9In+xYauCcNf/c3YezXXjShT+
RagCAQZwS94g3atgOdsbliMJgAAjwPDr39GsxhzrqYqbWXhsigIRGt2nv+OuTR1E54Xg6ioJOVGI
3D7B0Xd5MwYdMqH//4e9EA1utVXLyJtF9yE21Mi/RQ/AtySV+86wrbaqi6spai1OGTuJ3DXD97Jd
d54DW2WVgit4B9ckj7RBXeW+9agdiH2+IuFWWRUlNQXGv/NXpmN3C+s3f8Rds9sXw26lVUEYtg4M
GX8de0AnngtRsGTbuZC3oipeJ0gTQG9zraOGZyLAf8r5lXn5wlTZUrYiVrQz6QK8eDCRw/ysZOkT
s4/1FG7lVIomUINRzHpTgoMzEZ85Os1Pu2b5Vk3Vz7DdqGGffMUFVt3IhBSZWzrxSsXvhQNgq6ea
hxpNLm09XT2Yau9HBtpcVivUcYOxAstuVDtRR+EWt0VGshTohJyucmVfxmjMCo+89r4x2kTjA9Ry
2trYX70cogxUFA0dbfd538M3h3zbRDVUv5PHEVBaGOCm97Obd2X5+FZb5bGWjJ46d02TuT7C3aRB
ijL5uefF+VZeZVwDIYF307Uvw+E8tLMAQwNWMfue/nwE/CvghCHBFCe8m65dWcY5Xb3JqIj6nU9/
nq//enpTwDgdhTh/XWXnMj2A/W7S5jWE+t8jK761xHSDS5sahPwrErjhiWJHvivDRtwscaF3nSB8
K7WCNrqafFkO14nwBzQD/J6CeJ+jJ99KrWxQqrjTmO6sVeMxcnTJ0OW8r8wK24Q/h3406ViMRTFe
Sbg0D6y1/kaPUfJKxPn3nZhvxVZpWlEcUut0Xfq2yWaWvlMyerdrSm4VUc8HdlyMyl+nkN4q89WX
+7pc+FYQJULN4oiy6dpMS5Mv48qylbtm1/bFt6IoQCu5CSaMCae1P9JllIcQvWe7UhV8K4oKtGek
S7HxUraoq3UVYPgwDtr57s9L7F8LdXI8SAav8XTQx09yHfq8E8Ou6zjfyqJSneqZUOmvnQg+ADL5
kKx03zzciqIwxZ3VCmPeMGOPyhZvLCXLad9E3Cyh0EqQrSgfrxJN9HlJe5t39pVnv7B3bWVRJnIa
qo3UXWFtOOem7evzPA76ICe1LyfHt9qoKAwrWY5yvCr8v9OArOtZ1tG+sJ1vxVG2tHTuVjFeBXQt
d4SsnwJvm1ckxS+MzhZ3tXqOK21C5ysyolrfAPNXP2naqduhZPFrP+SFPWwrk0pcY2EHHYxXpsYb
G4SflqTaFe0BJPbncnKLCetng49rE/Q8G3vSZ5ourzz87zdC5Pj/fLgEvJnCOxj7o4zQX9/79DjN
Dq6tUDO/C0Zmc9aWNO8KtPvuWghbmRQ6shho1N5f+7ZnuYtpfaTlug8VwLdKKTZFSwBUSH9Vcrib
I/GGK/tKOu2lebRZwTKsW0ZHpI1jy8JbMnWQvjvWHjqAhF6JEF76EZuglQp0rNUJCnaiYvOvhqbq
ODmsuqy36Wth1Av38S0aSgCH1bAR99i0U+6HUxU9uoE3ByWX4LaMB34TLbTeFSjzbXmTOHzjei31
dVmbn1Z16hhTXLR2zaStPiulYLCKvvVXw8Wnsp1k1pfoad338OcF869DrIKKldA5GlAljH6hb/yC
pqHf+x69CZMbFSKNNz4fYdDzNBm3vv7eDW2wzxSFb8VTOpZV0KbJdGU1qx/LooLrp292ddvwrXrK
qlZGrhiGq5izabXyZ18X9Me+gXneXP815gm8OLxxaY/0VPPJMPnUN2Ld+T03qS8OqwAoA5bm6uQy
ZEMZ3XaavZIRfGET3RoOVuNzs2kXNdeyCMacV1dGrcx8q4NMR9OjTIr1FNX7Kp58q3YqbIzUMuBx
V6jkZM6DKspiUcubfd9gc7VNaWrAkF7c1fGy+YqECL3xAYjYu56+VTvxJfVNYPEVBriAPxaLLs6B
n6tXNoTnE/G/6U2+lTvNNHSepIG7juHCm6yZBM8TOMiUEFbgJDMJI/tm01b6FEaDAG2QDlf/DBps
4CyVsWKxr+TUXjgGttqnODbE62btrzReinfSwkKgbm1wGgUQIK/8jPSFsdoc/KQh1q2inK7pXAf5
kqAhamGW3E/MqYNOq/LUIPOciSlgwDvi1rpz5DZrHMbvdNTxEFyiuWiPKzyzj2Tep4/gW4VU7z3r
5tUHF1JWPCvWCHrmnZ0kfKuQmuoQpcUID6+r2mbA+zWR2HcibPVRcc/jlgd4dBqDeyJGa7IR8q59
a26zou2yet8kzF/TdUIowQFqvnY6mV8p1r0wWbcyoEXKuExCyJprX7ki64amuittwq9mFvyVKPV5
cvxlYW/lQJqwls4G+fE5lr9RK8rlCLrF/x+efxL4f3v45jiuTA9P73Lor5C8VikGHirm5bl2UMFt
9IguwfamKHV/Oy3K5GPZmhP1pjjyxphf//8VXvr1NhF+omvjJnyla2RASRXiW1x03/Y9erPMNZvn
0S6Dv5JghpfTW5XsozbzrWBIdStME8MRUYzRbwD64H6fWpCHm6N6iiCZtCkKFlFEnpD7/BaW+8zo
+H/YVrYq0FPVYy1Q+TtO0Is8CP1931BvgnfrC3g6L2v37K7+bZifGBl3LuGthWFdT9aNogouJjUI
6OYjN+krt+MX5t5W9V0EfK7tUmLrMZA1JO2Uh5P9tGtEtsJJnQ5rFRZ4dukk9IeDRQNEvE9Twrfi
RjR8KB40Ul+dtV+4ia6S032CNb5VT3FHSVskKb1UbnmXhuRD4vQrseILMcpWOiWbeLJ2JPRS8s7d
kBWRQ9i24sE4Gh1ANFrf7xv7zSJC2cw2a1LQC6iZWaGLB9CtP+x7NPszTB+QeldwowwuRWp/qUEe
HKxlX9mNX5qOm0WkyLxE8SToBT0wv2iSfF764jWKwkvP3hyEpGjj0pYYktK2D51h0QGeuPFx16Bs
BVRYnpiHDC/emfaNFB1sNNNhHz6Ib/VTPTyBVVdE9JJO/WPJ3Y1b9lGo+VY8BTxcaoTGo8Usc8Gj
b2VMX+ugemHAt9Kppg99Gw4hXpujNJw2PwiuSfsmypYEpXkrSik4vcRCv7d1+1E09pWI5qXXfv7z
f11D5cRAgOrx2nwNbr1Mz/0Q7bv/bDlQPfy0Etk9j0j1remXi7DxK6mjl156syipsczXAcaDNfoo
xnw28rRvZm+WJC8U6RD5Pu8k+iPVa7a0+3rI+Bb/xBYQQ3uJ4ehV+WhrnUle77vHbpVS5eKqCAZg
5jpQ32bCzOthrYbXTFZeGO0tAWoNk3hyWjG4MJbvK7KAn7YuOy+XW2VUVbGJ016yS+qKL8qnX4Se
953IW2WUE900c/+8arriwU4yjy3dN7W3sijTVOngJ0yTwuE+N5YSxLAiOeyag1tdVJ2WeinRdHzt
ZStvQO/nB6f4a3fhl77m5qysIXmnxARY8Kn74uv+OLduHzSJbxVJQqxSNXrVUBtykXETfm+neV/s
tpUkKcnigpQmgCSVZKN353UyOx+9OSutmgspPFFXBj+kUGXz8GXXl9yqkRLWmLSY8WA0dWCDbXLj
xL64ZCtFisCZhCu8Wy8+8jxTcT+jUxL0kX0vvrkmzoTpIgpSdfVO3Qeq/tHF3T4RFd9qkcZw1Yks
lL1iAUFARSGl5RnwYOO+r7lVI8Hnwk+aDvXV62q9iUtuDrHfm9LZypHmUg9pNOjmqlT7teftjz6Z
9kH9+VaMVJPC1Ga26wVWJHG2ME8zJsN9MdtWf7R2jWcqMevF8PYQmuID59VraYUX9pSt2V8nDO0h
7bZXwvWXYkXb+2CinddYulmddBCiaRrHLm6c5zqPepUAt6/8Pm9pttUgFV5iswr6+lqQ6CsBb0NR
tS/CZ1sJ0lwT2gdlYlFJLsB8bIf5xGX6Wjtt9NdMEdsinqaBDgCZpc11advm26RD+rZvnHxX+pSf
92wEbAt6EmCEhmLl9rpOy9damXsm6S7tF8i+f0aePetoEaDN+Jo2Rt6HbUJvddS5V6b7P/r5/2a6
YBXy5+OTMVLzPNX2CrK3OSSz6U68CZdTWS9BzqLQ52XX0CIL5Dh+WGOxnifM4W8TmcbPKAuUnxnO
9+IAX/PirH0Vf5t7pDjioK/sGYzKMYeDTlAcGY36QymH+LQOkd0VAbCtwIlXDkxAjPsFxacDDPt0
1s+a7bpMsK2+aeFyicIJ7FTh1kyZ9qzH1/oB/+ES/23QN+GzWkMYVgRNc5UEW3AuoYY+gMzokhsF
mUybj3CHiXKqOtDf4Pp1A8kraXNCijn3aRkeBx0iKxiNihxYLQKVoaVjeM/rgF6L0stzVXp60MCa
nBN0kn92nUge0KSORnKZpv2hCBZ8mOA5qrE8DD5OrqhOAOv29z1DednIYb4FrbC5Fl33Wv3i73sf
24quikFq1Q0Yztj87Kf0St0+Axm2FZMn8Ehxth0ahCUhfer8OGdsTJNdtU1M0z/XRzxCsajaKLgM
nK3LmyKe61llI4zd0123EliW/PkT6kanrq8XerHSj+7ap2WaXlpVso+79qbtcak5Cl98ifgliY62
b7sUhaNuKl4Znxc21+15CSJfyAEoWZHPm4bxlhNdAECfIlZhLXoj9630/5yctQMKPir5xYuw+Rj3
dv5UcNHv22K3R2cS9GwcYjj2uXkY+wMhEDrPFH5jr9TV/j73g+3R2aqKm6ZslovuiRsyN8yiynrS
6l0zKNgen7Bm4IA79eyyin7Oqmeh+QkGFr3fddsPtgco7ASmMpwqdqmHIMnR92aTjCwNEbu22mB7
ela677m1Yr7QlcgvHSpSd6kv01eOuJdGf7OCiUl6OgxIlHNjYABluqQ/jFIt+w4K9Lj9uX7pkhRt
2PXzZUxZLbMQlrcHWSXLPtlnsD3lyoSM6xL09BIYNaBibQYcdJUy+y4xwfaggympKKYOK7imYXQE
6R4GMEu1Tk97tp9gq+QdLC7SgWmmS6p18IZNuikODfzkxc7FtYl7k9r3lWN+uUR14b5Z8B5vVuQu
3+56++2xBWxEy91QTZehpNO1aiTeWwgz7vOFC7aKYQZAPzS3GJ1oHdIGmrqAvoW6bv617/U3F9S6
42G/iGW+1GaqD1QnlYbrH+/3yXqDrWjYR/GIbC6fLgV0A+9w2XDLUWsdmX37/nZ45Oj9mJaIGmDd
9hBPn/XONiK2FVOncA1Ddg69wUVcHoAe+CJItK91i21HpdGwci4ioq/d3L9LqwKulsWuzYxt4ZI6
IaxGC391bdWks1H06gzvvH2oGrYVUhs2J7at2/q6ko7fz0kzA1+20/OMbbXUEAlHaVGl8hqr5CGm
FELPelcGif3HLpjO3NRAYV7RlfC9IP2HNQhfCXD+fnywrZC69TBfJ1LKK4b+TUJQT0zMvM+QHqWg
P88Oo2QTwkVQXktkBLPFQJzSlmpX+p9tFdToAwsSYiZyCRX5qkfUW9Cluu/UY1sFdTkaspTrSC58
kZ9Y2VzDep+uHLY7fw6KrKtQlw0S6WM/qPvZytvO8PjNnh2RbZXTA1nquBK+QsPN8IAYz2dqaPcJ
mdhWOe2KOQqTsC2vllXzwbUWhkXluivZyLYiaW7LsIR7KLRGgSyOIBAsiAXsrkw922qkLYcfLEEt
9GpqMh8bVogMvdjv9o35pg61jq1YZ6yiC2pG420k1vVgerZP4MW2nrlLI6baVYG4jGvY3RvIIm6o
SfeJx9lWGm2qBT4PMPm89OHs80ZFPHOVJ7sia7aVK9umD/QEPPNlCFKdD8F6mLtqn6qebUGPS5kg
XI8XcSFNIzIVJl+jdhx3hV1si3ocetD0AmAeLpLw6qEg/CuJx27fbNyqlcUY1J1AYH2JK/WuaPh0
rKP1td7n57j/L8mXrVpZVHUP44civgBpEJ6SkFcX6Je7Q9PyfRcmtiU+dm1A9FzR+DLOLjgEHVve
p3OfvnKh/wfW8bffgP+5QfJ17Tit6uTSJwNLvoKjkLyb6pRm1SqDywgTrzzmQLb6rtBvQtvDHHEI
lndLFfqnETbvP0fYMdWnMAJbu6hrforUML1NWEEfQ6SKTrDcpB8Ck+qzj9c0d/BnuEVDnoV6Es7w
u/aErVo2qnwQ+k5Hl4ib9gGoUH4/NDFAarsev5Vfwx0DwtUiji7hVHzuSPMuQIJo36M3ybuAYMo8
xzIXUgcLrtzdnJdx+lqe7KXZuYkIrEiBie3m6AI2lgF0oYvXnMV98DaQ3u4LDLaK65FF8LWcXYRS
Qbl8EU4sx6SuXrtPPh/Tf5mdW8V1Q+EsbOHqeJFQpL3VXTnfKmyeZd65dOA5bXug/uKQvUaHjl/4
ec9//i9pBqRHzjdrF12mVKQHECWWc4U01AFAMXmyCFN+vPLdnz/B336x50/2rx9Eg1WPaoI6g9Uu
8O+aUKg+b3sbHETdm7yBB0i28Kh5V5qIhgf4NTM0mAeNwxccengFpc9dL6yPwttYq/CTjObyvdZL
+gTh9dBkYec51qOh0E2uE8Q3BN4lCGqfBK2rRzWS8gz+5fS+Bs7s1tm+GjJa2viKpP2HVYXlsaka
fTZoZ+3rTHAfnNPFLueOE/uh5g25a+p4nLIo4Sprajl8KhnyIa8Mzgtjs0mC2FHbWnbFerHOgmMc
2PmYSP5KqfKlL7zd73rfo3Kg44vCqj4DA6ROkQmbo9F9+3aQi3olj/aPr9PfvvAmUKmWQXU2bXE0
wB2A3rZm6mC3BbViNsEA8AiFsf0EUFD3A62J0VGz6lfAdJgFZqkzCRnCeagW8Yoo8IV7x3+0tGEX
6BJdO5ehWX8OYMJlhcHQ7vpcWzkt6RqQd0NkDEMXf51NVg/jK/v6C99qq6blpNQqrhG8U2LnzFvZ
55ROUZasoch7mu5LnLAtiE9rE8ug6Bg+leY5KcazTXZ2S7H/aO+HsgP4PwkuWEvJ7zYRxamHV8T3
/z/44oW1stninVsAx3RBiIxVmn5M6DhfuIrNXaiS5jiUZXOaWrFcklBM+8qTWz1+T/0Se92FF4Xi
5yXEVD3A0bjYd6XaKvGDqkO6cDThpUvD/iKtDbJeBum7/z9aL62DzW1waWJOUb3gF7vO1mZ9g4ik
nAT78P8fz8VLJdCtlTTKzW0tUbC9NDSuyjCvFOjsfd5QTkKWpcCM0bfr5OPhp0QVObWZWtUMzg9T
EwHKTwoWFX22apwHbQZjWaviNyWkPb7O+yFwvspHEQuIZtZmWAKdk4TX4cfxnyWYjTNETL9L16Xl
nKGI79YHFeuo/AGUkEZqai5h2xRk7WqUfWByqo/9krJzCQ8Tchxog8Ni9k7eGGA2xLECSeHzWHT9
GSK6O6YXBSNguxRoPLMRzUNTRQfAk4FlDSocwOmIBvSbjojorgbZ9ymQtAgPdJXVlLlCVyfYFfwu
JVl/Fs+Au9qNKutoOn4qkrl4aMo6/mLS2T12laWnKoEnybQWRv1ehqVvsnqO6+KxB7zqsxGCknMF
Rkr9mLgB0yMbEP0ZTHKpSKZ50D2mUveHwVCVgY2Gb7xoLw69iwzuury7k4GsfsqmazMd1+9avYZ3
KX4H2DVU45yjMlEcYqJVrpUzT0k/wxyZ9V1yavE531AA3vxDWhdzkxeRjR7h0FI8kiKRN7UzAckc
nDhyvYLHj+zxzNp3aIaKm6wy6WeiAFQVSRmzAzfsQ1hK+qMI2e940Q3qdLL/GKWibDI0A1OZQ72t
D+ifig6mHYZDH47upEQ5QIApSYFSbgKcb++H9mM71AwOXHUFj/G+Spm7maqV0ceUzGiBq/zUTTeq
L2b+oWvaLjmSxuLfuyWan6vAodW5T2Jz08k4uMUHaPCWVqG17badSmDZ2gnZnzGTMMZVH4tSTOB+
DjpdqiO2zUaNObG1sHeBwD/NuGx8vvYlfSNNScO8Rj/zqSgbAyd7N4WOHMZhasrbUdeyerSz608S
8/2uXuA/7Hg7wGA2aZODHSTPIlxK7MHWpm+fEi1qeoqGLqEni6pgfFLRnPbFoTUrcgIZSthN+2gT
4sR91BVd9dF2XUwfGxGsY5wViBxpbiurO4036WpyRvKQrTaXFkKOSxxaV5/YMkz9CfiKkn/zo5fr
G1JYuLJJNM21n1Eb0BN8ORvOpi5j0Av4TLfe2zvGaM3vZshC5A+5loG8C+SAv2owJtETPOQoyRZ8
jOhUycjGJz70qbiZbNGL3NIC8u6spfCwy/2wpOK+sElafknQmdKf0GcGKp5o8A8Oq2kIkEDTHI7F
ExyYANNEq1U8naquDeUvIDYHKGlwOfPlY8sxEc/CeR9fmqZV8FhtjUS+oS0dNGYj7N39Gy1ceVQ9
KSCp6srOJ9mQTlP8qeact1+6BcbNTyI0ESIWKrA8Qxe0/Ga1YTL/VqwiHqyDSXawU5lJecsNQEiH
oFKquh3jqh1/8bRX/F5Qpccvuk9ncYN2CEk+lCZsEUA2QzIL6CEVD3ORTG3xEf/KujdtF600ySZO
hH2QCR3cGcDj2B1DM1D7vk7C2d0nAeY1oPyGJMeOxUv7CXRLF+GmWVeYxzCpSs+tdml3v/JyrG5S
pUz3ma6CmfslbIcyyH3fUVdmsMjk8W0CAJD92RfquZuzQU/nWQUgg93Us1nKa4uGh+AmrlJE7uii
muv1dk6Nn8pcR1EjDyOdw+fd1QXEf7Jr3Iyn1nUtv2PYjZbo2MimUBct0dD8yYdxDP5ebNOYZdZO
RVhmaGSHaLbGXmFuZ/xO6qlH529zLNJiiG6BC4nqL7ZYhuRSweT5JPsqqs/1hL8PC5C1KY5gcYvu
qWAwiKwzFWjW3CCMWSZziKyn9Q3a/eVsT2sqYGiy1PgwDyQOocWBv7sz8RkHEbr2glTK8XZq3GR/
JfDYjm9YAzBBJoGNKrOhj/v+0A66Dn6uvSfubAKgY1XW94lfsriKyKEcAklMTk3TuW8NS2b6xtZW
W5Vhp5ElKI8B7UqkqWKkkYY6VXTN1qDBAZVGRhbfwdGYyNukCwJ3seDizefQ1Im4C3TgxQ/VsCD4
MAIoaE8q5mPxmQf9xO5NEnbj21Bhkv72jPjktoJ4qqNZS1gQfgcdbOxv+BoSeh2sn20Wod+u+5V4
75cq4x6VrE8Jk0NwaiSalu71SOP5buo4LkdZ7Uuhv7nRFemDCOqh+jJjIfgqC5NpKD6IRRbkpIqJ
xSeWLHN5J9G+R/KOL0FUHQwLOcC3ZCJn3bsuuk7QkMlvyB2xukPvsA/UcCgkS5FnoThM6A/40FJ5
wA8yWh+eF8ew5AW498uUMct6mhxZHET6TrIAPfL5Ch6W/7mabtDflI3U+G1cJUlwPVvU8kE0Qlfv
eQON5i9XS740h16Q2EWnWHLkk47j2AbiDvxW0z8xRehQ3RjQaMWUg+Qwdjeu6mZe3rRpIZdfBs1i
OB5kxMPiCOxCamQm6riN5ixejYxi2BKA+RFmI2uJv2Oik0Vm0yJMcNoWxQAMfdyPfRQcocqLxXCo
uI2a8Jw4KFa+DBIYu+g8wY8IMOwlhE79q3JRNy557DykamYp0IadicWWPs5iGxDh0YQr53NRi2bQ
5wLAgjI4yDgVxF6Qnnf8iXmge6ecz2ncfVPGurbNuA4qeWmqZ6RjHsqgNmtWiynR6Bz27RofhB9t
UuUpFEH0rCyBkyFYsVxFt0A8L/omITbwvyPaxsl5YpK05wqpJ3GI1rif8iExCgHTLIcqkqegSYqy
RlHGx/YYK78u5zqeNPtCisoOx9mJ8LdaExv8Sozn+qadYZc2spDl9SjtG0bmiGaxDlR4rhFuiGta
MjrDRjUS83ITrQG/CHhOLDivJ6NPRU88/WC5LtdjnJIiUueSzZrcLQPxwQ9hGL0JwyBUZwGXeHWE
/8UQ+Tz18Mi9lxUN2H0zLyD15cjSMWh5ofF5U5rSgtlivO/QfsiXW+J6eywnB1h868AX9iD4nFOE
Uf1XiKggG8evDEHAba/TqUuzys5pchRcQHecrTAlsrcTIkvsGlJJl6XgTz8JKKBtlyGqmkJ7XvTI
2NtgjeeSnHhCu/li4kaqJxIMAMjCZIIhXMPSDUDISrhNq+8l4V1/I2RyCaDuua0Y8I7YYdPmy9Sm
YIN2w6rlQSULE7dRMPQC/2+wZMgIsnDyu14KdD+uviLVBZF1zD+PPU6uR0jsDXtbtCvVt34UmIAx
1IEobIwqGs157kmHNxE6XN0Nvt+sn9Y4gtv4YORPFJ1wGKpivSlhbvw7SYYKwp3JW9++4XDFcHdJ
Wy3qkaMpOHpcZiR33y0cTTA36BIwssp8XUUwh6j5spxgiDQ0v9IgINGpLkcqvoQucdO7yKHN6l1R
mr74ofCuiHd0kqzV12JMSEzRrrNW8eNqUtUAXFDXI8VvRmObVbSWaG0cwgXrtx/8HOTI2Mola2iY
lLcC+e2TmhvojUFPbOWZaZ8M2CtmrR6L2JUEEWVN4TENUaFMDQSbRy8E699HMYXDck6l6ck713Sy
nY4oTBRRe1PXqj6nicBRPSaFSKu8Ty3hCM7WKPlZAIDKuzz27UQfYj9F8pbNa9RkDC4T59WE6l2i
TNki1E9wjzs1qgmlyCbqqLkPRW/bKtNKmO6BFbpugszFi4txPpOeDfhwpFTrPXjhlWty1S5Lhj8n
kDbXUeWeBhwQ2P7QxlJA/lQO0h740s/tz6hYyFO8hri9G0BurxZh+rhiR2P9inxdSMr3mLWgjyeA
Sk+3g0AQnaGRe6EPwdgJFGOLNErLuxhWvCFCBt8Id8SD6xsNjND8vkradJrvuzRouzdTUyzJoXZ1
TZ8QKEgKkIFexvJEDI2Tty5FtHKyfezEU5+21XQeXFLchWIEtCONyjNCrlKj8ZPq1JzRAMWDxxVh
oDm2DPOqOfYgfAzdrY+aqO0QUT/n96rAk3vpVOd/D5Mak+8TQEcfp5iJX7icYjM7pYsB5t+zYnaH
FqDvnwsMEnOJUuJpHEB6K/JeFGVoc2w+3C9HNaF9tjuHDhnR7rY0bdMdccFPtTiEjpvpfdVW5TQe
UJEdu/JAwlVw+PC4nrk3UTpM7A2s5MkX2U0CYtUSNwOR88VKLT7iZgyal9MtHHzh/whn+CRXpI8J
mI1IrYbRoQrtCHTmmI731czpt4HHXdXmsyKKFQfmWxIkmVHow/vcBSGZDoTP1ulMr1Ph77t5UrBL
GwtEsg7lLlqz4zCXRftVyFZMR40VEb0V+CXcJe2SKapzlHzGg+raxUG2JZo6MyR+No61YNIzXHfb
2n9reBQE50U8++HlyUx68hGbrIl73F2JXo5rBVOyKfsfR1e2XCeuRb+IKgESgleGM9g+tmM7zvBC
uRNHYhBCIBDS19/l+9Zd6STtc0Dae43FkhyUlWZGrPE5GySTN38saXpx6ADfPvccgWaytEKBblkD
mAn2im69YXlQCKVOCmTwbrhJW5KWfBk0rkdgBHfZ+NUZTpGL3ORuY/WUijSpl4EcvzqXR2eeJPRp
2nwU1dGBfwf2nn4aZJrMJ9ub/oZnJbun+VCAhLI+quw+p1eV+v2tPzL9unE2HCXSRAusawAybRmD
LfIlSWOui7eM0gM0xDR/pj00PoDWITmB0C2Uhyiyb/mOFQsjCUJgY6yF5w4nLYTggcJA74bnNV1w
wh9tSO86rZZ7vF1rXGkU2QHoLsJ1QLBVBXmtxfTt9gsjFgPKsTAoC3NVwcO0nPt5F3UMZdRlTVl7
5qJ1d32HAyqPd13NSrNbHAOwieXcY2CDLD2n7YLumUAavi5xiUTcocqT1FVoHNbnfafzr3VfcWgh
17PuWx43SILMMCJA0Zjm7sdiiwFrGcXgZLFyh3EljexxZmwJD9VgM1fmGkXiPgXgYfvsPZW7xSMH
2xkOiraJgJ8k+Ayi9mQHsmBj0vbqo+OPpXOGqVFgYVMc/z+dHo4qPtYWn79I4rVSgzX3OUYEbAF0
+2dMFn+fRxwftIv2X6NeXWXokj2jPLX/3qd9e0XVcXvX52bCeWLWMo1MVkHgKBrfpchOizMlGni2
MDbJwkQXqCq32pseIx3qqOzvzfd5ObcwL/XQibzBsw22KUvFKW8TdRlmDIGQvR+BVixSLSJzsTZ7
aI/OUFhn91Cb6LlkOBrOQu8Z2u3T1MrmaGmuEB7Jjv8gicQAjOWWPptBd1j/+TF/wrpALiuN/AtF
7MJZC74PMBwGfGiiY7XoDWnG1Mx/pt3l91uWra/imBM8+UkHMiUDkizxMJwME2i96Gd6Yb1QDaoq
8KAvarqM3eJD5QvrTioygyyJaeWnGFX31Bep+KndkJXJHinVpDLW7+PUHv40QFqZ3XVED6dO2Wyr
YzpOr0yI+dtMR/bRxnP3D22qEYodMwxmRZ5/DzqK0htqg+TTvkzt1SWyiMoDuU81YmEwA/hh0+cO
JNCHxTloLlkAzFX3UrTnnrXoG6bzSGQVutZf2iIWstEkilzJydDH9aw1A7i17n4BdNRvUz3g+mra
0Pr416oO3MtlB9n4fUx5sO8Jsyi8Kdgedc2IPWZtsK1TWq6hkI9p4OKWxtmwoTqdjwCRlP9DiFe/
MugNblmEqFV8d1gRsVbuwBNwT0aN5fnyigxTJGwvG4rG/rVdP8wVwQz1KPrkyGDosFSWfAjrs4gx
YtrQb3d+S9C3OcW5EY9gw+bhMWD8Fc1gqXiiSTEVdRDmax0ZMV9UOa76jyw7+BU6P31Ksmj511qy
BGCerr2Ds0bycsKsyio8Hb2oRoLu0CqB5esp5Q6vkdu/akR5zBDBMy6RY6fkYHwpF14UiGVf+ayQ
otCn5jpy3H6NUqn5qgSZO0yQin2TiVmzW7TY/C/h3SSrDMWS2PH6Q/0iM+V4isEAkAaCGIwpHN+q
bsbc29+Y8dYfKF1tP7VZUlbGeSSSKnMUo7Hcph1erANbZuX3Yt/wsqzkZ6fd9ohDIf5YjHSfC2i5
Z5fDul8SMuCZjFywN+eK7M5JIf9ko2X/YWTjPyaiOHYyMe3RvUf3yD/ZYn6DyJ76vhaYkx73sMpQ
0SMt7mOxJjjM7Zq8DBbTW0nw/Msy7KO4TzCByMr0U7Ke2mMN00msdNfXLNbqzsRfEAjHX1aU+CMm
i7lTAdQYjRyrFD5E/qPLBR1rwTbYfBJY/Fi1OTQAP1pGBiR18xl28Of14DjZcorz7zmErY1+Hpjq
7thy2GZAtGxWB3IAcUXy4FA0EHjYV4QUo8OG0CNnKIJrRfEtgGu9APHAboZDkbQAhvJRPxhLiKn4
5CP4YgzOC6lNlvyQYi6eQnLoNx0j07MO3LZLRdG3B7m3adew4To4VvM6ZjT8sRYxqAfJV9pEXk0v
qaXR70grftZLbrv7zaQY/5ihw3rxruves9Cle02wz35ziLL+7MMwDhdI7MJWLQegvVOmEJoAO+Ko
fo0wIz3B+jw9zhye2aZlWi4NMItsrybsIOJOAJXfLvgdxV0CidF0Tnmc9TXNFo3viXRGVEdOlrnJ
Mjh8Kkm4xM4BzYet7ULTb4Xz+ELxZ0tTcjmFJ6LgHCo1LgtUaaUHriyNqOrp3onefXRsXZfS+BF8
RmZofiZ0sQBQvMcQTlcHD9DeDY4DnBWylomPQtOlh9B3XRjxpg6QaiRXfG4ia1hq+2tXgOFzk43J
NcFH9xFtDtD7iMHkVqTwBZ5aMq/+yodB0+tUUP5z2fQ+PPOsS6ZyG8KEFwI3W2auAA/k0CwcANkl
RMeeVXRT+X0rDw9fJ1rCAGtn+x4/YfbyFlvCbmWV7wfpsML1u6thT/i6f5NWF8VFWDH8oB2R87fC
xjL6xn2c+AoDuj7O0TqjIWXwPH7e9qn/GGzAIs06DzgTgWoDuJWYxn9GyTGBpDlbRRPbGRYoAoPC
dqPQx1vstDs56s50/Gnuo/2/xW4d8jEHXTTY8ACswFg7j6hhlOMH2/u05mHrEzzqfpf1lGEyWLCY
6VNeOHleEHbAy6Fj0Z+wc34DIpFnZ58af/2qje7/pPNCXvZFKOxCS6seZrIp88xlSq6AIJ/l6NKn
GFXQd8hlxServUaywZK0HGDjpGR6ntYDktWp28SvuRh9X5I43a8qsz2tku4Q55CgP+anRR1QQ8y6
YMDX7mGmPcWW7o7J1OxggpwjHs8/zLwmRY2pd9FwjultPhu/D7iSNyxm5TwkeaMBVBal0jHquXYq
51sS570tV0yWqqSpsi9yQtwSThenzjoew1+ZbmCFR4l49cc52RfbFAXCNu6YwdEPlDfHdMG6af1K
7IswrJHEIO6rtKyjsj6yoPcmoUXRX4aM5FkFdDRVJ4QhKldPJOuKygnE6GSry8B5+Ay+jKwDYlPG
xOFETelUPLI8OqqI5t2fIx2GHTtGR/ZTTxbN0cl8YOYhXpyyZCr6MirQRIbNARG4pZBa2WuYZm/q
SXuZl+O4a1UrAwkbClTm4cq3NHsCbs3qfkzFY95SPCdJx98zmwCvyrHmlgieatW7iCxaCYajGDHq
9cX/SzFpP9QMdOPXjwIRSOmKTZjSxak9wzETSKnWdGwOxtSvdpP2lLgNS79cFXiWvVhetkX734xs
DLk2CgRC5RaM3M3WdTgJoC7PybNEt8vbGMKABMx2Hl6iAWWIjyZHmRuWdYeYLQ1qwjesjQ6go5Ao
z2d9AMWt8OLxqVxndLeUoNL8ixbGbzUwfdwDyQb8r7Qzme2ViJF/iEIO07+Qzq4vsV4CLSCzxoc0
oaX+vl3SPqmmiU7Q47YyCs8mE+1wXnS0G0zItniAVt8+txuiS5ts6vK87iBas/XBiyFUS2vEywFf
5V55JBy9gVlbPueYe1SW9XF/YWPcn3HP42YSRt0p4GKwGGNr/GIWdvnUOTxTiIr1I7uXxsn1znc8
m0GoAWe4bKJQRzP2fvwwALsbodvup6PZ/guB7P6vx2JzBwAeT13qjzdkJ8L9NsIqm5+G1tCnDavN
Fa9W52qfUjNW0wK7MLabkacIDkyj9S3W1GbnTOlxvn5J5H0FcsA9ThS6gHsQWFPx2x8hBhu3YPrG
gbGoz3le/J8lyEScHNnjt16AHROdia9QLmT3m4tb1HvPbD0foe0woYOM+bTZgqdA5EcM+Uw6cxDD
mcHe26InnWUA/nY4Nd9y556SltFaMTrsFwwIuuwTLzFTGPu30Me639B1PiXNlIlwP9AsueYmXR6s
U+wsSR7mCrCcZMB80WVYm1YdV40vGgApUuyviq+44DDNdWupDroAdgBcigplGCXOkNcnf6UBqVLu
EcgZeLX2fzvctx2O+n0otejadz+ag+PxWrmuRbTsOHicsTcWHd0/RQsMwQw2OIYmIwqWhYvO3WY7
GX3RNh9ej0iC5IRl+/uBqw2X8Ro6AJgHBRFs8umuVUX84qMU+cQyIs0+J7qJCbiyHmcMDroUk2Ga
S94gvkbchXmbTi7FXx8TK09rp4H5FTA7bQokTznxXJ4AC8+idHzvTA0vo3kZhgKbGEKuQb0vpL3N
ncbIuw+H/dj7wdTtwhhulWhU5Zwn4dR2yNcFZyXaSu9FcnF82t/5sW1jZRecIXCc8JtTfL6kvp0o
uJ0ue8IGBr4bpFk1jWwBCNCK9Nc6dvvJKiG+QTmQ1zbjrj5m5n5s0errBJTzi+HR+KRQVlYB5tQX
ydvoHW875KIEDTYl0LD4vLULadwKAAF3oTiPKTxd0H20WEty1JFWSnV4L1WYMMJ5+D0yJz/i2CD8
gOUaq1u3PS4Kes+8xdxbxaC2LskKDIAsortt6ZSUgEQPrJwWUcXHQpcS/ZJoPChoWntlXnaoQuok
hZGZHZxdlG6PC41Bxk6T9w9YNvzpwBvxvLOou0CSxK7jqPOTjVQ4I/NrfLAjK5rJ9H8mGMkr/FZY
ouel7cpNDyg697rztS6O4nnoGXl3nU5qEJPkCaDu+Dh3Kv6Dhz2tA5W6StO9betDE7AcIhGlTiUp
2ym0TTvs/UcqgBmmiojL2sWy5iKsOMWj6ANysxaAZvcR+0ydUVqen/Yceiw8F/Qvh/F/k01AMYmo
+4yP3yTv7AmINGjR9jjqdOHbmVvPo7Jr9/8QdAtopt/C1Wj6FwP3pxEue0FIhq83hPo8Hj04Kwec
/o0Iws+gfZO6i47imhdL9Lg685HNem4GI8GuiLZAvzaoPawgPW7LntM3IAvrGaDVcEcYLOMQHRpc
5L7/TKjVF+CQ2bdxsW8rH7v3kWQoRd0wA8ChtLYIRx2Ge+SW5y/x2PE6LMAjTlFWqHKQS5GUWntV
estJ3U7xH7i6V3yeO6tDsSjoV6TPeDMhM2OpoGSZysKx3VUS6gmJyx7WhdoMkDWZw4rnAy7SpEeG
54d0U3ogp5uTKaONQLNytckgVXp2dsNFOGQR+Jhn43siHtS2Jml08hmsVUClrBWB4QVQbP+xh+KY
Lhjb/PEKKLXXIKv8Qovvct3pHzZ4LZ+IPLhpdJz75V/n02CH8nADm2u5SpPcQoEyg4+8M0Tf4eNG
WAxLoCQAzb3M8ilBUUv6EBY11FTsKvnh0ziYu2SIFejG1DppXgpYyhZce3uMW5KMJnbf4RyX5jOP
XGZ8Oc1dvEDOi1/AtIG4aVei+2GT1UZ7AUzXx8XvzY6YoSnPxSPozyFuln1q/58F0DcJt/ZNuq1T
pVvzJWra3fS+AqjLMVpSC+k4bkRUvENDOutEfngzUHBebUSz8bETrXnHQjljRhpx3KiqG4N/J2jm
WL4VXe7kCbGSMamK0cw3gCoJ5AxDO8z/dqj3pre5Z356iVG3s1RFh4v/QPeWW/qyw8vaP+h1Nqoq
YuRbY+8EjUVLXMvT9DRZG/BJiwC0thw8AOtqdPECqiGlkMzcFUVK/QPSFlrx00ba50+Ytkj37h0L
cxk2Orv3bjJ4mJIE1FPcpN4lv0C85vHzAJBF/JMI3/23cSixEfAKoXpX74zk2GY1EIarXrY4rYA0
hegZo48VzZrL6K1weEqQPk8HaQiECR2HMV4Yxkwpoq2b0KdqO+DGlu3oVahymW/Hq5UgZ+puheop
KrmG0BdaWm0PBdqXtGT7F7sZCr4GfJ6m7OEYJcr61qyF9AH3vl2aoo2j7efAosl9FoCU8gSxtcux
TJjHkKR+VAbXOjBlXE8dyL/1mMWPtI/AiCOdK82jq5rlmqu6nyE3uxsTSI4GkPGo+rkVnqn4Ar3P
4q/rEq1K13xV+fi4HstRnLns89lcUd4oMBah8j78pvumROUIzO8QoW1gmmqlkEH/XQLaSr8dKCSa
TX2sfMtaRFUxROqVWRzYI2q0ig2kdQKFBqH4hPaStRAMzGUUieNhjdHxoO6xk2LbLacEUaV/mWeM
rad0z7oA+Y/UgCzuEash9HI6uh0Y2EZENt4M+LDxDwisKfxYcWCxf31sCYjJrBtdRy4ENlCqMCtw
aOXAbQ342WubqC6PmxBn04TdSdrIIj88xBHQhrPClynGK84TLHAomdVJ+EnEzuc6XW3eDS8gC7zT
jzlJuCI1sr9M+C+LRXZ8jHyTAxhun43/HUAENnPq0lTI05x3h5mrNWHB3EQAgY22hwyZHgfgAXUO
X8k1L3NA0y8I+N2aCnyowGaEMGcCU2gPf0KJ3OLkH/D+gTd4+8Z8r3PrlxtU6eN0ixlWM33CXcrz
sWw3hv3Epzgn8Emrcf4PL3NPb8QmnSmNSx09xb2VePsHFKRXe7zmSP+yxT8hSfexY/45LHguyfK1
Qm91ocR5piKML2224roORC3POEyy/gpyS7HXIe+29smRcbe3aIY69Q4xUegubddF1dCss6bH44bZ
ZDf5X1n0Q1EeaW/wigqMFRgZjY3eFc5s3eDnH7emgzR6RHpNnjZxRsL22FIAOh9MhGz+DcVX8tek
R8gBLYBABaztcvrAQFJj5wC1kZ7bbIHgKtbF+JLPXYH+ziMjWVbvI0kWhPnQ8aeEyGZ7KrBe+ArE
KDc3uMHz7uRTvL/NXIAELtPtCHNSGQlr4LvT1qVNEZNjLbE/hCevtQu63GHwCFXfA399jqB6YSdQ
zKhF6xHS4TGQHObeJGY7qrYdW3lBYqsEKyk92urw8sDNqZPjxYjI0R/EZeT4IFOexLXfsJADHN39
+5HE+4LhGKHJv/a40GfroFhLRcavRWoB+zFoS6tkGFGvlycErxKAjB4veseBYBfosKoK3GOh1hoq
gJIFyVFggwcgeWsHBpRoHqMRXvV+fF5pbrKnFdMuhhZptwNsYa/uhqHj4ZohYeYK+Xr2hxUHkQ0E
G+QnrGT7q8A3i+BfZzwS01UGNSgny8sCjQD/mwGb/69t8bZcjmFyU40UIiCDnGAUvHKw7/QOooT9
G+2oB8ivphxVh4zsj26I+uG+H6TGtJGq7YPORXo8kqOYf4PLO/6qlquhKuZW0lJvlILVE/CJRFCv
Vq5o97zq914qXBzoMQPMiH/cMAmDasKXJcouRONtHvOsmYTazyznR4+mFwcYgny9yDopwIb4efkt
HWJjqhV0Ou6KfRYcUGgyvCfrrj9HEIV/0T+gw2ugzPz2EWwH33oUEbb3yzJESPj30V6cWjDkSwPh
ZJjrYloVBhOXyumR+c7hse0Aopzg+eqjlwz6Dpi9wrD8B0ruS2f8Bdev5XHoDYj+IWdQdoMgSwsm
RvRp5boNCjjm00KjQDNPB1yojLRPAHDh9Sqhdx3Wf2h2FHEjIWXBsEWKrRjqiXkVn6N5iZKfRLfa
vOOt4u7L/wCAyxnUdz8VgLGXEl+c4p9rMQ//dbE2MZ6hsMkTUrDn7B4aMlzV3QrfV1YMhlchipML
BEo9slEkgAW76vnbniUG4OYCqUL3LBJNxQuAquwFEOwg/mYrdgqy9ftPjeTkb7CYHlMVZzgfYJna
Vpz90TZGLwJn1zfaHoJXnO8sb7JDDpCdchPR7t6Nczr+GOg84bgUMmIXhwWMX4ockNGJZ4BHTlB4
dVuN8AdIVJTP4d1hwkDjw8ee+FeDXz2WEm1vFOcSp1Pu1wbdPwi7SoUwyZs6AO4e5zFRIa0HGPee
hUWHT0OhSsJzFZRTlURFPOBZlxQQrpSoZeH6SfpBtr9HNvbsAYDQ3uZVNrc5LQEiBdOkJuPslguM
xk9ohlyuSncpBQm9GJxLW1+sdzb37m1eg5FlxJJVloVRYB00KM6z8pu4coWT/rL7bXWoQoaADwQH
zqH72a8huYd8lAyvGrcSRO0T9fjxxAyg8icLm6aNK5B50qS725fahQ4/RdYhfzzb2um1OBx/I0VW
/EgMnuQKZaok+uePWeKf2dR+JjZdfudk5/p0gMHaERg0H6IZA6DjKsJYlv1JcPZFstwKZHy95C5j
odmVXM07hbM/Oo1IFmv/Thgz+I8ws/3bIpLxPsKo87LOuYEGBZkyFzW2zINj2DZekoj2K4Bj7pGz
UW7jZOQzNdNInvYYOtSHsbXRw6ygaMHNOfnHOcJYBXV2PwyPxkpwKlB+wnCl5Dg2jEcI0uCjDQxs
eSzStwm6uauObSaeJ7XIymFLKGcs03vpWFZclgn6zn2KzE+U961FOYpEPs0xgu+eGU5FWYfe6l/Y
TAQEAIZi6tIAcabboMYFjZ/oExyhWxp6WZGcHjjEpqRAKFt6JDijchl+ZT7WFWTL6/Yll0+ex3Ul
4pva+0W/5qjT7q+LHM3X7I9XpQw+Bbzk95S9HJntoL1OIPA7S0z/ypa89QHaF2CVr9hICt2YJdkf
aTKxm5hbcy0wL0BoUURJ+gJFy0FrLFvr+h7GBPJK7jI1vnVzS6amEwcUOzE4GCCCrl3FI0Eb9NMQ
k4mBYRjW4SRcq/LLNO+se4CIrwdAvBvb/gOl0Ntfphhn/damAawQBimLbyCo9dYCkKUnaOBtDuhx
3/CLq9XmjHgr6P6FBMd0KbTd3XWEsvel35IhOc3J3I41qGEvnuPQguqWEcSYjwpkGOLdVIzdvEx1
QtxLiDY89vMgrIVLAjcfu4Hgxg8xdQmEij3eKjjl2ZqVUxusuaUorFEXOgQZQLBYaDmBkYfzqiN1
GqHxuRqHo6Ls4bfYKwyq9nGN1u1uyRGIN2ktvhV81Xd2T9BtX0QZ1ECRh3pqAdfCGoZu8ZsA/1Xp
LUKPtVnaNP2JicJnFY+oTq80sPCvn/EWvbkwdrfxSMzvFZYTUfYa/aIV1nXnb9YWGfQVuDpsBSIW
yr/Zk7i/38AOuUaZaL06ZAzjf9No/szaryD6aEu3Rz/O3X9Lkc1nflgCf5JND3KBhJ8tp8IFjmzf
gCG5mr5QnjtgmS1wnFaGM0Wd+P6ZF4zxiu4unqqts9MVMoTlxeiISsybnvqiZhpXVwUZmJPP+xag
QsCbaLGqcfIP0glVKauTocFfbijoBpOl96mJ5uK6KrOMNexgaJdtB+zgf/BUb79F8LaBzgt2BJq1
emnmWGG3p6NK9lMi1hkDYXQ8MbPnp170g6/2bUMgp41xWNXaEHs2YdV/MWENzc4G98BorE5wTG71
gfHuYRPANTU8B79doXs8kPOAGMIw65quVj3HfTur89j54QnUiLrI+FBPJurSBmdZAs7x8PtpwSxU
9kUoLmzu/TM+Zbs1GAnHGWqSjNgKGy7UpeksTpsAX/BtxmWz4AtECNUrOdDQR4t5qyGpQJT6ITaI
VelSQNGtB74AFgwO98W6UnAierlRFsQvNtMj+d4vsY3p2cFFlPxclr5D5U/vxodkJew1kVn+o4Xy
TVTwGLV7mUcgiTnMq2u5qD75PKCOCiUpdneTTLvLmA4QwagAgnZavmADdJfco74kF/jsl/RPqodM
n0CuwjsAentU1T6hGOYqAvQTKk7EfCEtK1KMBAnyIomgD/jGMAYcSwth1RAbtAoQ+tjmHSDSbKaR
PTG4c54O6e0Nf8hPyLYQbIIggvAK7yFMrUO+DHHVyo1cAoPaqBHjEOlqgV4uIBMRd0UeVnEVLjrK
GevXBfLx9VUPS9oCU8p2/8LzCUBDQC6uLoeFR/4RglnowjH0Rd+zPQUd7pb9664P+hwnLLdnEF3+
aCZcieSTkC1BRxKUTkMFYAIaQ5emY6gt9lz/BFwYYjUcLIbNTRRi5dD1EOOuCDD26DOy52hUG7Cj
8gXkEloLt6jAYlGC3DMYLHtSRMVd28t2gdhnxHZUQHHE7rndwJB6XNAXHIMQZtlpbrFgOr0/Y5+n
H8W8ZrAc0V0e5RhR8Z5B3HZHeGSeGbI0aUPDouNHjJtbW8caEvkfpBsiwIIkyhvuDkzLeGjzi8Ez
gbkNA7asGNZH0GIx2jprmLo2Xyqe6eU5TE62APOO2AD5XkULRQe0ta+YVPYNv7cTsGSMenpDSDiP
7tyMja9Zi9h8p1QfNQ4U8Yb2Joy2iLXtMH53ochQkApKSpbQaeMgAJyIU5yABHhENi2GLrDye4Pv
OP4gWEwauVHGTrgqoVUQkA2B8xowSZeLG6A8cR4K29uOgTWrcJse6wOqYEx/iiEC8c/xZtYYpAnK
505f5zBa50BLkrxkI1QMFbwksWxE6LPs2R3whpdzNh/ZU6EYD08Q8kl3hS7iqzeI4K269XhV1d3O
2UovXswddj9yOHoudBvLzwSWA6T1Rh2gDgnC1ZVkaPNfhc5p9oyO+5XipY5kAqeRHkWdSYLC2O1o
h6yyOBSmapktbCalgfbNfPMWdy+OfjFChFUhK5lMFfLLWpARW2uh5qx8CrHtQ7GZhUFECzA7+o7/
dqfXA7Zj1NKn+YNatG5v8ZKObeOmQ7yn2yQ/YA8D3E0lc7xeFs8A3xaU5ts72Fg63SvHQfoApoRs
E3JWA112atbTTLBBlzssUwlwVWgA6gHqeIBF6/o9gWlnPqmVd+Q85Xz/FHJGfGEW1vliU+wLJWrJ
/YlD9SnAzmzbo9F2U6ew+3x5mcI2RBC9dAI1Ta2cF9nsxTT8iUDir4+TFPnaUFr4c8Yj50unRxmV
/ZfLAPOyEiffdh3MIzArV9mR5X+hM6Mvpp27B6k5GNBcJthsc9dBbBKC9acFo8RRwSVD5jfwtvjo
I8EJUHiULfSlGPe0vWx6Vu1jGgXy5fa0UwpBOYFa7EYRDzz90m7tnqZp4r7cfMbe2Izyb+zoJO8f
EgbX5M2tICc+xcDh8wqT5K/Ll4wLBB045DsKRFudkp4F0FHREW54kGJM0oMLl3Vl7fMYIK18VVjY
nykuXWgI4KurW7Ye4SHpu4GfctDcvzFsIdE2mXCKdiV0zuEHsaxY4AVcoLzOfboD6t86Wg5JYHhw
tPm1Fmaq/8fZmTXHjWRp9q+U6R3VcAAOB9o66yEQO4P7IoovMEqisO+O9dfPCVXNtJKdlTlNs3pR
SckIBgJw93vPd25L5+fNjcyZrQo22b0xjPHneOzKB+5mGpcytPY9Xd5vTSKX+2mS7skqu+XrnKT5
FidSelKmcplnBdNA9wHAMGnTb4gu6jLILTkTupbTyQDM64K+bSa6flH7XBBo4Gha9+qqIBnKCsHa
KYyyIJmYUSJXlq6/+Ilr0E7Llycgxul6oft4yA1FdrAI/WSTMkjmwpiq5ErkAyfjJTSofqkGNQ5H
MUtBmEf9thHWsAMd0S9wZcb1GCd02CExLwiWNv6GQFv5HTTKDEjMUK3vRuPBi8f2rprr6ZWZGNNJ
EFa5mdR0zPgi7dgrNffm0LB2martd8Dn0dEb2vZQGRZ0tZGxx0T/ZW6EHL5RlyCN08XpCSqMFJg1
CUan+fIL4HCNxWfyzwtjAZTD7PXqsETS3FtjOV8qnsIAJ0X1uYqAag2uyLd4SKofZe4SZpm08TBB
Dd3hMxhP2TD1BwcI5GTbafs9m23jQLFvPPCjONmwrY4vPTfzT9FwJvq6UOSQhIKYZ8u+OB/qds2T
zKPwKMqIZpg5b+iZ0oUEyJaUxyaYGz+lN0mKnhRM1Lv1HU6maQAB84xmxdGzuLUsAEc5GuXG0sn4
XAwFJVeKW7G/npE67rt40hyLmRgTtCmHvsF2knWtCosl1QQ6ZSx8h/NGUuEOotwHj9B128MAqia6
7IwGFKENqzwwM/HaZco4MB4qPIbepL5MhmNTlPPkJT0Q/XVOjR5ow0yfRqHouvSjdaLBMh6MYekv
CMKU69BvvU2EHvlY90ayNtJoeqItigbdM6eVZud7Th+Knc3hFRP4tCUg9arga/d68Yc9h1n71Wtq
fdEtsrqlaEj11e7Ya2OuC4xaDTntFtPhkZcYO9jYjGiC6W8nQpjotMPl2yJImqWEwT+7umy/RiRo
bmmNE3geaVTWRj7sGJGqWSH5GkEft/2aApbVBXOplie+v0ArTeU9hvS3srU1mNGPOSuNDY0Azqz0
rK8E9xzN2z40NbtSs7zs5kyKQNqOuI8M2Uy05s3iOEdZzUE6naxLTmHmsabhyWLDMAQgZro2jDwS
HVxBIp/iudVB1vRRsmLAJxFpb2QHYS3dOrN6ICCqKvO9Nvra2zrZnH/2XIcqLCW4DechWDk1dOkN
TBhVHQoFxmGu/WJf2fQAGZJLcIhndLli55+tydz139zSTZ7JZ3Q0PdSIaMzJLusoLu78bnar28Ih
RRDHdfHclUyJX/kztpZVrB2PAw65aBJ1OUSRpbOrOrNBuADLdrlM02NfhJS9Q1tP9ACn+ZjUjnlB
QrvdGfReig173+xhYlMI/0fKjTCGkdNhZAyotGr7c1FlL6XnNuSOdc9C2LspM3mQpNCYdG0rECNw
9T6dWyBdXKZ0oEltr9lVDGuXmgL4UF/snHSWrxZQ3lVHlmRteSUrLZfVZRUZOQLF9CYCdsVZwLds
ejKBzPoVrTHydy4z+Q7SnIDJm44TemyUyXaEhiDXTr9BHclD2rfV6La30bLM+0YU2UB3Oe6hmhrx
I0uX4khE3YTnLwy4Q9/hAAaU1fhvDZXVaDWfo3+BsBkGbzl9dokBR6sLmrupJJrP0XAPoj5DN8EW
pSs2O2W4Ggml7dkKepdN3IYbisHgJG1tBwUjer6Sa6ORDAmmN2bX6MeQDKb4jMrAv53EDKgRNUmf
pyvXHskAEkbpt6rQ4lC0oDpEPvvtPERkvuKmCPtgMLU6NnmEla/yq3I6CtwEbM20KHe6mwRuerNe
bqTLpj3z62FYKzdfPoduHAZFjBV9l6HjeYkqt3tjUyH3M0eq7SJzc0N8pnqwFk88LPYg3uqK9Irs
vZB1aaHlN9p59BK3gxWD91jOKS5KvcHFDmZMPUdmK5vkHgW4ERm7nxjiCHExUofUxov2CeNRYFbZ
YzMWzqHQifFKicEp9zMJ6AvCZSjasyI5jGbTXsrIKIE8/ao5ZcbAd4MJflfxzO/mS/a23FGUpHDE
x2SYutFfUf2afjhu0m1IHEjekykfRubeJCta3vTloHfvcYCFlybwylVk1+WOcltNHqmZt5rygbMy
oqGON+j3qvuhajispTmlmDi1q6s5KauvZWKUN4bvGnupmuWhgf4i/0kxagm039cpWZeUSqXr+lur
z/LbZRntrRgXSfGh8t9c8kkIDBbzDGNn2V5jMWIwufZv7NZLTlk4j09nJObKorP/qJQzPOcxuw/y
VMv3VnTA4nrg7LDiAJsfKaHNgd323dGA/789hwyJvRh8KYLGN4fLqSsI02hr+Rabtn2nQK0PSMaL
m9Ra+q92a4824Q03q3ja02qA9KXKimYtownAoa4jAiF4EDqqD7fOFA5XkHxIDtGqlWngdCnFbOAI
FzIq8qpHbyAzu2Glma8j3aflpmOa771rskxk5Fu/Tr0DWjT5NKKvTLJY6WsSCvpMYoYS96md/DAh
DTdO2+fLW4KKbNtpp/euvUHAFWkj709tRO7iyNxC86nrKFNtYmk2IIC6VukhjmBMKorCkc7WYZfC
4CQparwdyWuvuEe14otNN8fVJaSw8WjVFKG3fuk08bZSdLCDDN4x2hImkt/rOHSr3dyQlFnFHus3
MiSrMJ8y4bpi1zIZ1QrmnIuAUGMYltaF+itJZU+9ER67eZj8JqhZBvDWzVKEc8CBb2xOUHYzw3r9
ljgV5aR0kGR+4n7mDEpIeuv0hp1SDwCzmbat1vJgqLmxXgoa8oHOQzHcsQgq/TCOXhQflsoanVvU
asu0yhqDO5fDnH2h5p94eRfO16BfXn4qQiPH5sZGOu2uZNekk6YOJ5Ytpg6Q8KlNHG9t1M1gVFtb
us0aCN1ihF2rzLrmn+J57831HCtz/AKcf24XctI1iBzVlYfWBEnMKce/Zz+V9JP8B3qzWcWTMc/m
z3VMBTa5rN3Ohmkom1FszAKV4LzrlpnzLm3ZTF5iS7HGgOpOAxuJc7wa7iadcQzKXOCXIjSdegpS
6XTtJW00zyNtUsg2giNT0HcrGZXtclH3vl3eLS3k3bXpmsDfAXHDpb2xPc7tUM5S+g9maaKKngan
n05U2+ZXWfnAICtyMv22iulz+qs2BGdjQ62kOzBUkvAK0gIs+sAU1W0IgENsiEm9L+7kkc+gQDjZ
Af2z5K5gj/JMn7A5cgm7e19mIWUEwyGsoaTztaHf/RIRWjn2jQOlL0YUDlVZUFXy6Zh95XahMN5i
quG02V7HQidBJSEMpdeCoIzaJU1BgO9LaeuSc6KfX85x7T2wKvg7p9YsTEnG2mt53W6BW+WMQA18
zYnZ+eLmpl2Ta0CvtoJkEEHanqkYyo5FkHsctNYJNRMmJ1Xl1s1B2bsuzSV10zB31hBI1k2WR/JC
t0N1hGyr7kDpv4raT4jtpd0Xto3ptrPcdDNH3Bq+U4h706v1DYr0/GHqh/C2QxwgAyhi89JtFfl7
s+uG8D47l88D1xiiYd0sBisNfctqK/oZ4cHSRNmz44fN+DSGiap3fkqdAFMJT3uUbG3EsucIZ4DS
dLA/eCN885pVY2CUVzWV8S6WPInZkSdtvXXTiYV1COEVMRh4lNl/VkaL0RrFni68d8v1SPPNMnnC
v6pSz0bMocH611nuxdX3GNlHuE0wt7hXMEPFHDAbry0uVTkl6daKl6bZSRrXPBkmZVzmpFdgs4iu
vrj9Qta3qZLXzgKD24Be2Ddm2EzsL13M8TRvDNv/gmaJrrQFYFNvm6znVp58LD0HN1SLPtC7o+4w
tmX3OgLaJweiVblBwG1iFKIgT+uju0lhFRVIXX4s3Xp8bUY1gFuASjjUIxrPXNmtSeqN2HGb7Yei
5LEAYtFZNwtT+Pob14tSvWulNasHBe12svRcJ5t5RgSyp3g00Lzv+kwHoC262EQyspZNPltJcWdR
VeDQDeBEgAKoo3rOimUeTk1J1Hw9xGnPPlpWQqwKIEAOOewF6hMD7NkyKZOm2CajihBMYzENN6Wp
eJdZWhvlug6rRW5rJYcajCbrlhUBMovDTdq7P+y8YElhiVFPvVV3ez0l2YtHtUaey3QDT23XP5is
LTJcwf26PQHUTIaXaiBa8aUxfdI75kTj4q6TppWeWqY9m6u5JyPEVIhk6G7mmA5/UiTivnMIsK1J
Mc87TYSqBVAtvXplhTAtFLfInW2qidkMgTVFpQVCTMVjS5GGoRImFxbIJDJpBUOPTek1KZT6xe1q
hI5D7fRshXAcTqsRwQOds6jlSdMNjI9iMzAsD+WSRi9p1o08HlVJnRECyMWCI5Ka5DnJnukUp7l6
nsfYkUHGRKXk0DOeZpNaU2mcnDrLup0+G0h2EJZ5vULkGE07QenTeEOMPqRBl0Ttmc/x0+hbzs02
MhFvsGboc4GY9dWQfg27io6nzO5mPyy4lXqdoRvoQyd2vg9J2hQ/dKHo8FPYz/LDjLiALUo4IceJ
2zwe1r7VlsB3nteS6FjiPIku5pjZEi8kl5VidVClrO/80oydOHA4Pg3H3BlHtSPJ23cEmKpO7uxk
VO0e3UB5RyfFv2trMTzosZ6sTctFKdasx1NxaeiiHy+omaS3JeNkPy+DO+eB64FEbW23GMNtjqhm
X9VOfZGUGfVXjv00XFBQiOPE9y6Is8Z7SnRL4sRhw/otscI5PNoVu4svKUIgl2QE2lE4vXl+nanb
NkwoG7tXYG8UakPPFvNCtn6odhScZbhpQFUvo0wkrxNhpHvbmJ3Pmr0PDXJwFx5KMk6cY49UYV61
dW+iQGKn693TPRib+zSsAmAQyk0F62jt+RchboGNl/ak2zxiGdMGxxo0P3iJvqso324tvZhXM1KC
SxqJEhLEiDQ+R4xGeM8otTwCMKQAqlkUbs9QFfxXCrrD+UwmQdHL/pCGQvarcbTAjMy8fInyc/Fy
GbzxlTJ0eh/3U/42TfQ8A+4wiDnNJmjNA6zYU7oJt4zdZvIGzb36qUdHthtU7F4UIQIJx7eMKz9i
2elras+7SIwjaK1BJ67gJ1/52lPWLl90d9XhpSKi2YXqNLlQM6lvdekmDtldBpmZZQ9+b4jn0i9s
LL9WLw6cZFMO61E6bUY7qsw1dXpJ/wmknyViMVKoHQpsOye05dr3BP30elYVCg5CKKulLgRhqEIb
Ie3ZNqGMl5LvyDrkBG2jTLpmy3yQBA+R4DTOsgs5eqzwDg+vjapHovaZ9sdD789q27L93Mo2La/h
oRDxgLnkxypl0hwdvvEqL7LzTiGMr8oqDQFqtP2oCkNkxzQvyHb39CiuPN34Ozv1jXUr/dvZdMTR
wcFDey7M/CNn4fq7pmOyV+nUuTdlE/rdJc3Kx4jjyyZVVrVu5gm3lG/EPJlomHFbN8st70JezhYH
Agr3HVLZUaMKA1xAxVIcya067E9Leeg46OnrHMkMoTU8wRFqAg8OOEzi4s3A1nxRTU12JHA2Bosb
ku7Luugb6Kh+9pKyhfsjpI9OoEMp4np8vBIh30oMFKVpNbRkWplGmJ34vutdjs1jk+d9x3mBvOj5
ZHBu4Ix9S9zThXJeh44teQdM/diQ3fiMpUIGrl1/L6xaXOkSsR5PGILG8VDsSn+RD31idt+KyWvp
aGj/0CaZfV/BtuA35lAZcSsIGBtPgXF4ot7ZBkUxCjP05ZkZ1rDVIO3orrAazBd2N43sOdi5rbjH
hEO50HE0QGXZhhQFC4pLdZVRfHWX+BKW1DsWQzPxZxSJS0CWs3yaGlFvQvwtp7h2vNc6G7uvFZqi
0+yenTTuDAVFI3lPnE8AfNEeOXYuahBlOdGVM+buHSvrsC4ElVVUGPKeU4pxcvOxPzUizvXa4eqX
RwBAcXQd5t9y86MUqYinnjGA3n8q4etFMLEmJycnz+vXpm3Fvo49PlYJU7CJHJ3uCwSxF1nYj+co
tx73A2NuD/SD+3UYaesr24P5wQwtWt3e1FQtpaqo2RB7dbfjyBAiN039vcUwRfJQYc6WC333l042
MPsN8aGVhCTeUTXldmTQUz1vHA6r0d6rsubBa8X4xDSKCGStNDDg1dACk8UXE0yBCwgqU6+GbmD7
0xEWXtgK3mFKlCdP/OQkRqthz2XwUKVda9WrQpvlFVs5DXcmKQSECyR5HrfNfs678lLGfrjRTqgv
ppTGOnRveHQaw3xsqR+2NLoMogvV2QW36hrze91wvBtzsiDCFfEdi3p27bpxs44st34ysz7fgyi4
lzRSu+1sTTwDauq8u7TR/ppaWnbkwUa7xo2T8osNajNsdLG4WCvZdYTQded2EPcq7ecvppjl57Hr
ja0xOeklpybC0qLPN8oGv4wqb0DWhiXpe0bk++tyft7OysquOauJee0lxXQp+oosZr/odIMoQpB9
qTinYdLC2TkyayHBmOoccgsF1bz1GZGQIllIcKN/TdPKqk8pi1pMGmmUTcesGhD7fIU0jB3zqjWU
DK/MmE0b1XOG0/V3QJaJk7IprgvqnikmHCyMdux7BawntjDYJ4ig4sblnC7xuISx5sFauPXSXVH2
5nzB0UUX2TXrMOnmVeXmMJaXtNeZzb1dUIxEb3OBcHrrLdBudwaIWfX2587Uf6dkfSfC1tEIhKMi
cWQ3d+WDVDbk2T/2o9+5cfE4FGqca+vIh/Ol6aZj2Zp/YZH+N+/a9tHx/qLvTjpHqDwvxZGIJJGw
XZfrD07lsc+m319+tCGgUzK20cdJzxzdFnfVmWP9MVez/U6AGxkhtY82s45R119z3PnM0vcXwut/
95G8U6fPIQ8xsDzriOaOsHZ0b2QA3x+6kva7L4k7mrAiFjGJqgi/Onp+UXzVP/izz7/PL583XQY4
F1v1Ryw2Oc9qcUiMD86esN/Lxm1imRZV72MMU7+2E8tGQeO1H7yY7wzj4PNeKk1UCGwpCTllW+Cn
j1n97XdzCYqmRsyQyPqIFXhVPdvp/Bef9vmK/YEV3X53T7YsoDFnsvrowl4YQQ4HBz4DhJMgkP3g
nBXr3d3pKEnwomp5EZH9sOvimizw+kPfROvd3TlRHGCNL+tj7nsvWVvdUMn48bEf/f7ebGydFSqb
jyyo16azIeP6sWk/1rtbc2r6loZSMh9NRPTedCPn7GNieevdjYl0LiEpHc3HiInCa0ecp6twuPjY
F/znzJJfbk1VC7OxOmPitvfsa2iJ5gBx2X/wUr67OeMOtrjz+vHojsNFJ6KdWaUfmlNo/bSD//LG
uZJLg59+OJaW3jC+6Uun9Ac/8Xd3pmcjANSiG44hg6g3gDZyo5rZ+uAn/u72xIdF2h145yjmNLxq
J464aOuTj62a4t19mSFvaKQNq9qdc+J1776FofzYOxfvbszUh2MYW4yxMqbz7xsVh4XCyf7isfVv
Fjfx7t5sjaIOC2vRWCWVBsimphTG4mOXVLy7PT2/izOspQXzXxSwfnRqnepjWyDx7v40os7Lhqht
jmAUIPY5sepGIPT60BNLnD+tX77mTjRJFNSYy3mAI4kwosd0SsePLUE/52r88sOZY71YMuvrYyjE
OY6m2MxmqJQ+9tbfrZ2eACVZVFUdo3LxEGUMVxTlq+BjP/zdPVriQEpFwlsnDJKtMINsBSHXD/7w
d7don3dJ0Q8sbomZP2B3oRdT9ulffCzy50L8Bwu0+e4eJcJl2nMq+WDIyD5YRrqrnP6JLiLGtJo5
i3hpqjOwrA61Wo5T1QZzVy4n6fnFssUnET0RaMwOqWSejQo7n7NOWwXngw5t2u67nCBcQLj6s3G+
DWh134Ytp10cDdAkBtnSdoZJ7KEM5WzJYzOjdx+Hb2pCjUp6cUUxwLsZSz+7zk3oRci16Yo0RnJU
yKRWcWwc8t65T1r/OmVCVT8On6c5njbTklEk45i3lLxsrUpjfPDKMttq14w2YDX+Nmv9c1e1vs2I
l2zyqBfwwPFwEACCEkQBd/p8MU0q2i6V7LtHBgDs7bwdqxWxLuM7CmBF5UAOEBDYeAekKEA89q6m
x34iiVpRhEoRycbJtd+E4TU+zI0ZdcMXpgeTcNTumuG/9gae/0J47fNCu/bg9Pm1UQ40H+LGeFBt
Nb1OPjsD17woygyTTFirvTAQ8pCpRErgJWfTrxIDYodpAMA0umkl7BIAhaxuSUDHWVFiOCVRD7BZ
XYg6P3BoLe8nLwx30kB+7YKxX6EuI9o2g/gNGAEd62aQ9s3gyXHLIbAgNKom0lwEwoMyNPTGTsc+
cFM//5wmYFWJNnYCROQmQ3CFg+2KZlW5Lqr0cckLL2B3Vs7bpTb2+EoeamMeKYsQoWS/ufbpiM1r
/Mo3DimcACgU2VE7zXu8Aajss9g7YWUcoQzmk0HWkuybDEQUhgzSxeJu2FKR3XenXYhZdO/agpBB
qbbwV90TVUZwhIGOMs5/qpWqcH1sNTkUY2Ah3woQm5hbdzQsNyBZSxbNtdoLz8ZQj83GaTAs07fT
dicPdTPrU+jrq4ov41lOu/F8NH07r2WXhUdnlEExzPteu6cxKh9HPe9E5vXlphoINzm+m991dOpP
szQvU0yUmw5bcBArn8iSQJ054Jm9IN2kA92YjwIiZGtiweaLlvpFIL0iO6qFZqyCq3c9kr5OtEOY
T++xO/d1PT7Quv/hZ968LhR5bEXx6dATiVo3DgHJyPUKJloseIF7821xllutGTt140eqQ2PetbiF
xHTCfDfjc2ZMdOJeeRYUDY2X6XJmGBoulLlZyEfSLyIuqAf7GDGn4tnpe1KQrWfeo6VwT3KsCBLg
ri0+j9he+BCcMWDglT/fI6+5lNQ1rMew6hl0UB0y2zVPCUrX567pzG1v+TeNkdb7ZaQ7pOI1GqOD
a9PX96dh2517zcTbxKaR7ap3qF96MFg7L4nw4+ArwJfAdzo4R3vIwEy3GSagbTEmR53ZF3jMvqpo
8K5EamFv0i139rzUy/OS5DlahCSRO9T/VlCN1EyHJj4Wpk3Pq+hmFBMobpky4QOQu1Ily7YZEvsk
LZVGa6ufzC2+5kuZ+Ja3xj0OmIaNawNVERrrcq7PO6uXOGaoBZaTPJCpW72JsDQonGfNU5LQ8hZd
2W5i8p6nYQmf8sQ958OWobh2KP1sraI60oPn3kC+6/fnGlblQA0Cza/w5vCYCZ09KYNXApLiyTc4
xIGsMxGW7mmzNqhwwgCCz/LnwbyWiC420zgb9OHrM9ykWsPYeKRhHmPSUhuva9XaY/w7byFquRYx
4bo5MctTN+fXgDXhJWMbrg0e4XVJBdC2DeBsGBpmiYwoxngcCBTiX4Rb78us3fMFM64jIjvbUMVI
j2kweBOcVtUW0AGywaJF0I/bOWyW73UJGJV1dnYPwGVBE47RszD88T41Hfe5LXvj0qwgH4Ox177/
QnO8/2Yg322x6pTNQ9j2b4BrxgXuO1jJmUsJ4dofIwMl3cwVXTdaLXdsKpatLuJ6WYMAgwDQJfs2
OC3n6cFlHptBAMUsSADNTv5CYXxmpOmQEZ6rrY2/tM069tsSY3t7o0eCeJlm1J7t6AjOpJ24Mk7l
+qjB/RdKitHe1E3yGSRAV8fBcIY50BB4p3QcfBXYvv7SdnCgNiLx41CM4HRZ5800clz92sM/BKWv
F7AMRz749hkm0QQQQxoHa/QmJMpwFJP+QEEjUIcEXV23e3+ovd2SVdGJxgnKZ9EeyQHHZKsb5wbE
oljbtBsPhm/ScrDqjS2RSQdzEd1Qd2RA0eL044jKx45pqU4/aN+66sLAGt68KNo7QTa10U7WCp2X
3z4McS4+m1xSuL6CtBU6isqpZf2Iu2np117TVvbaSy31nA8+nbbGNL2rplj2+JjnvSNhfybGP+ya
dCHkajjZa5TFbrGmkF4CnNk/0Gp4d1VLx1TnyXfbpFUHVSeq534uzYt68KPn4dwhb8j3rnMeyHgm
qlilK/Y0eRAnvSb2keC9SHMxXBs9eeo+LLBTKe3ZB6TuDyS0xCGCFiRmquJH1dTztZEWzu7c5oAI
diax8S1CaAjo6DIh+7tO9bDcOObCwcOWRx5oEcrEHAP9tu5ylTLFAqgjUPRxm6Aw85Ylq7JhsX1B
06Ooy+4CmhBdFYOZ+tuR0ONDlQ7dyVND+UhYqt9oaUdPYKk1GwR4eL1lKtC8p/s/VcdMMAUIE18s
mTbV0abr45JnUJpXq7Hm8GwsDgEOJzbWgOubJGxw6buzvR4r53JElLsiMs1TbcwfnS4cGVUQ3jYw
3ILwUpvvLFZS9nW4auyeV8h+ZkuS5jFkIxbAkpU3c5Ry5QplfGwmpvnuJKcrkDZUYc5RV06TBanV
SMj2DormL46K53PVH21x3x3miJpqJAOzjbME8neFJIFP3kKHg0zcQuA8j+PHTnbmu5NdGpNvj9nl
HFlh2EX2HRFOyq8ILn4eNP7j2/Sf0Vt188833f3jv/jzt6qeWxIo+t0f//FQFfzvv87/zf/7N7//
L/6xe6uuXou37v0/+t1/w8/91+uuX/Xr7/6wKWmmz7f9WzvfvXV9rn/+fN7h+V/+//7l395+/pSH
uX777dO3qi/1+adFSVV++tdfHb7/9skSnGv+49ef/6+/PP8Cv326fyvfotf8f/wXb6+d/u0T+NDf
bYep79yGDqksUKNPfxvf/vlX6u/S8j2HFQKPs0lO69PfUPHr+LdPwv27S/bP8ZRr+h6wNN+8rup/
/pX1d1vQGmdRJz7FIcj+9H/f2++uzn9frb+VfXFTJaXufvt0/oL99xdPKhv0XJJLsRwHUMIR7w6f
VVgm01yEty6M7jOpxvwREmvEnDT1iR042pu+VpMKd798Qv96F7++6u9rF/98VXa8tvD5AOBd3n3t
2WvNCRMpbwfHcXHpkZ5r5ij5X920/3oR3xauMiUslffuV0MJ1HiR9m7ZJDnPs2q7BzqUZJ/+/Ff5
/Z37z1dRJidR3+RlzPdT3SGim7Z3vFuWupx9gRU5t46XDJvIH9HulOrlz1/uXCV5f72UMPlKQSTa
1vt6MtbHUS29umUAUXNhTvZ9NNL37Hpv/Ivf648u0S8v9L46zjgoq8ckegvALdaxgnQxWyP7i8LB
H337lO3YEGwObSrn3SVyOXMWcezeFkzeuOMf0c0Ez1uOOUey7eyneR44LureP/8Mf1ax/seHqCzi
xKzizDR+97J5uiQQXd5tV9hoHpyWxEGjHWeN2dHmRO1n9z3MzqZUufqM+8fdSruIviaIZhCrhv2E
ja4uLhSHdHTWORP68rJgm//n7/IPPxuPfLBHWFXZ5rt7pG9bhiem6hayCwFUxmBAwikkugrTS35Y
9uLf1LZj7v/8Rf/gqnumafHVMj3fh3b7fRlt7mOwq9G6nVJNG7QdcZqXYfy/vzE9UHPhu3hFHOW/
q0m1Rov2rjdvmVjGcTf0Ygi93vuLFVX+LLP+/iorR/ESPHqVB6T+7nep4yhlb4Z9gUOP3LRSjs9+
imn72HqFV60Tz8+YEIsAsF8PlujTjSiX4Tyu2Bb9fkbG/UN6MozWS4G0H5OPQ06Nak+qdu3SKWRi
LeULt1mYzjzC/KXBOch7R0+dBIbl2+HNkuJwWTWxZnfs+0n9qNyifgSMYtzCMDXtj3joNAL1CGfI
Sho2udyIORJiBfBgf56GlowwsZ30Ad0sF79wxAH9CBRDZPYkMM2EYPnatfC3dbopBcw0PDMCJfu2
pojCcAFmnrxKwaQ1fOELVYVKwa1zMLMfwxGnC3EifFut3RDr6kror1Ur2uI2Rda+7DL+DyxrYwuB
SxFhfHFFjWaZXZaJt7ipizZocJKwp2aoKDsXHeo3Jy4bcG2hjW8RHdgfbZo6B6/UKl3LUTLVCfte
fM/nyFyQiVnaB8EUIAYxeF104TZVVRyA7/WDaWdWuo1QoRw4049GgJ4Zxr6TcRORwq8QTJcVozLW
kdtlP7zILmbkcwTuN0mD+vpkjYlN8YFHGKbeWJLSijC7vdF4mikI8EzY+wyqVsewd0ZvO3nSeilD
N5lWDP1cgDup3bir1oP9W0ld+vd2IvHbFFFzVcED6SDNVP7ANFQfPMEzvEcWFcwW0wDc4DFw5wve
wv4Ec+9xqiPUdbMMnbwAM41eY59RXIS841Ls3HbKniENYaZBA/GDd6DFp8TrhmxjkUTkhLDUY7hD
0ZTVnAl8MmbIpGsmLZjOQCzbNYwtowwasZaIP18TwZSilW0knbESy1h/LaDloHwRblyhJtJpwDAo
QBbcM/YI5adQkc4M2fqGqQ8lgFPWKgtg6JmgMDLSnNKRSjZkcq3PivZIsV5iKuq4gLxwIXE32s2a
TD3TUjPmIlw2EJpE1iiyjBzRvfFeJ5k+UQKwf5h8Q+cbEnfjhRVlI0y1TRa77K3ZWaNTWih0Mmd3
XGEKQAoL0J4x8zjHw4kLE+0f7vaF/JnvjEzMHDX+1//D3Zlt14lk0faLyBG0Aa+n46i1ZMmW7RdG
ypbo+y7g6+/EWXXLotKpUTzdcV8rXYgDEUHE3mvNtRvyqVT7uevFRyxdBVNMNFT99GHECDdgLel3
U6gwtocikq+jW4AvrQfXOWnt4lxGA0SgKQ4hYMsZ5sjkGAA4+x4r3foEPKz9NnIufpDjAtUaEgca
CVxG8088fRxLJMEKKTkkzzR5YM/Fltdiz/fK9KJUjOYLL4/Uba2Yen5MyeCizyE+7vmtwOeMkRcE
8SV/FiIIvy4epadikHgbSQqRl4OR1+kBV7z3zcvMwN7hFsVWU3ldjn5/7qevQdFxWsZVSvphF6Kq
P0hNiBv49M23GBO2vi9UnrxMvAZUVeA0H+FOlt+dVAu+ugQyVrtyNMJvFdTyz8q0CIpIPXSJCfl1
AvBFqhEoU5bgcQ2c8OYet666AxxowMEuZIy+P4pujNaIij0aOQrYciTJC6LXTFrqmNdmeCgLsyoO
WMftT6U1DI8iW8agEj3hQjRlKNALT+xQLCNB7FQ9iX04W+NnbGvLSa/KKCTHLVSDWe/T2M+BXLZ7
yBPRjTBjBysSkb7Qa9sBBGsawEnaD3WoJ6fUjvXXEbwkJkCWZXWYmjb0EKGOMdYdwxjvuirM7key
iaN9bGv6NUFFUD/toTPFsbcNMKNK80LSIfCKEgU6Dtl9yriHB+hWWXFsOsu+a5FvmnuYUvMn4nkK
63KAqHoxEBTm4rLq+upb3pPjjGzZWDIYyRGjuriry8KjoOIAhIuv3aYBN2KwHJNBUY123qOgls1o
Pth54y7hzK1x2zWUbFiczSg/aIProWPx7Ki9abM0oXCHvtaAVGpU3v6n1va4zAq1k55bMSC8mTZs
Y4cNy6YxogEDY5XBjpDGFT5G+VqgALSOGa1yfzbHChhKjKSaUgJgRnhcQ3a240FcYeVA6S2A631t
7GxCPS5c6KyzM8C6MR3tx5Bq7edsgKdyatWEC4tY2fhbn+fpnQCD8qJFtv7C/tuC3YtfLtxz/IQd
0QdhlBy0ss3UUatd674yoqgAQGpYQv/sxq14rFE/ZodqasMYIIcKuyN60VTsK4ArQL+ihng43K5T
duio84YnkGUmzRzq8AdNcqI9Ozbq4b2SCT6YeQwIJzSzKtWOjtvI24y6lDxTY070Iy0r8oGFV8PV
Hqo0M/dDbtVPCZFj6mB0Xv4UCAJRdoNM+u4q8Bg+B81bwHKFtYwsy6ltj2ITsYtkAKDDPNDqMHYg
7J0/FTCOAlTPKKs9aRsDnvIQBu2O8llArXWq8+GkrBwnmOro+O9MJ620o0isKDxSusaw0gqkzpAa
suA7LEaoIGMGIBg4CnNHb/gQndh6QLGYqIugafZS2DKS9gYQpMSOgp3ExIYomdon9MphxuNDn2XQ
dzHHim43xuFYg8xj1B9huPbGgQNqCoQoz8J6n0ASJ+WxCdoan6SiytPqozv4QYtBfe8QE5Oc44DY
B/zk5RDRfNMp6JR2mqiLvC3NJ8nO7MKJ2nwg7M5pvgi2ClBhyRsI9ja5M9EBPWkb7CngN95jbkLZ
qD7Mep2Bwcwb+34m9+ObUY+YBAIPYyaNvU7buzpkXT5CZp6xY1pUiLuakJt8PwOhqXC0TNoHw8kW
NXcLWJOX4iwp0ODfeJzBYIlT2Hd6TumI/d6+7gtkYY20CuwkhEKEYFHQoB+g5eivqjf7/mwEbcaZ
BDeVj2lTU3cQkBN14sgOEUsr8QicRz3JHxzN7N1zM42SLIHYlfyf4LEZw2Vjk15KOxGd9g5S0ZKB
B792RiBpQh/KuqaHVcnEsA6V6PiqgdMnrmFwsZXHh2gMqIKOuteSajjA51uMjaZcukbQztJTrwuJ
1jNJr0vIhAAmiBW4gDzR9ESF5gukNoQkznAIq5eWB01EGdAtG0gkJpw9kIqqYam3kT+bqEGv+8pJ
BjhfUBH37IEXu2G+ZB7MWs1BDB6x8yHR+b5CnZizT+nsJSRpqpnESs5a8LAVPYGjWijBytad5gq2
xdBdVNiRhgP4ruRLHw8y+0vA8T/Vm27i703Zlq/dupr0pgD1oXopHrrm5aW7+bNa/8v/B+tOHPp+
Obwtda03dSfI0y/Nr1Wnn//+r6qTbv9BechBME6ZwOUYT+v8r6KT+AMlO4xCkrwwoSEmFJy+/lV0
Msw/OGnq0rNcT6c9uRzH/1100qlHUaPyDFNST3E9938qOtlvyxgcxpghwqXyRJHLNm2x/PdfFRVN
PdEdI/YrhK13lSdzae4xpaXZfoTd88NATogbCWSDPOPPZPEsMcuLS5DLgeYvhSXE9Jju07tA84bs
MgD4ZP2IADvVxE6Z2q1IIrrsQVIV88Ea6+Apq1xKJCyoxXcb0NdzqxL3xuuI8wKySv7V3mlrE1Nx
U4bPo6FX4TVGqfnSNbrSN4SDU6gIBnk1YR3NsLTkQo0HL28k/VbQoIl3ATa9am4mvJEtX9C2Qzze
4BzNmmBhBCY0do4EWaW0TAlMnF9p8U3yGiIXp70Uj9vZhYSfHDkayfConOUMRrJKZAl/ovaC/53j
k3gp6gxUzan3ssEiLrYvQSDuyJPyLCCe8BGPZLuq4JvbGVO5A7NtmrdYC7EwwhJMHJZW+neLd6cx
wTFih/tBZkP/VKcTDCHkDUhaJnbLp34YBjpZjjt8nGQ4ctSsJ4uQBLwAd5iwbIJIe626LheUK2CJ
uqbL1cckBXTwwap9ULb6AaCK8bFqpvzUhaF1FQD6RnYxZV8mXTPlrtS85JbsRlfsTTICvpeDlQLr
xq754LWVuctVykZxBNB4WLxA33KyBnC/Zl5PF6+MQeeLCtQMHQTw6amHsA3eqCBElp6BdZtmUVsd
Yo8ixMFK+q/6OHbtfnAhWBkRkZlTp/y4NMxTExnOR7AX1XfAgaBzmnqM9V2qF19gKETnmfmFXEBB
GkEvYP8obDIn90U0OiX+TayXJ9MKdY4eSZAeXT0yHnKzH8TIp6GcgzObbZ4V8Qd40U1MK+UjZGiz
OtjSkLD8ak6A13lYji6R9VRaK4Yi3RA6ABxsOXAkHJF12ileO99Wc5RCaYLbGO6JwODFasasE/XZ
kkIIKswqH+fJTq7w+UIdTJ3roVQ3s9e9Am0CdFshw58ClG4Y7i7CAWIAH142I7ENTqX2OpbtHvv2
KHY0CYrnxG4ep6YhoS8MBe4szq47Jd3vIyDKA3BO3Ak1bVx9GOwztmH31NiKWGf8vFGUgfwIFRao
SPvcZeJzisUK4Q585nlMUe6wy/dF3V+ryjtACFlkL5OJEaPyjVZ+Jin0WBbxuXVJf4Ck48G+1/FP
0788prP40ariC4BIbNTZVVw6x1k54D9Gy32ZM+uHhtEkcYM7bZqNByT20BnHmVJAyZ5eBfkxqAyD
EF20DROurEM2yh+hIKzFmQKdc8KI3EeJQ2pXte/2BNXWKtlHgdYiYYE5OXdj/Dzwvq8UTEByKK89
5AGoqmzjqSjDJ9pFYPnDb1YtH0Y2cuyusm+e3QVIHXI68FpPbloSfq2iBRLkXszJYJ6J8YFl1jeX
M5ZMqGe0pKPgnAQZyW904vNwLg46JXlcmSL4lOq585Fe6ie7Gr9qefdhhHiNCvNKQEU722V/o4Iy
/8SqXu/dvitfnYQjdDmWIalYNosF+KbpEgPfx2Sce4hHQ3lckpLw99cjXsYeJhFpaiBzcw77MdzV
3SAIkamW/NiAzS1Etiw+uU4pdoXRV+ck675B1iJVynZ+uDSUbmr8VLeF19wBmhgPmLwoRwSOd91S
9duP0oDmCGLpluQKxE+9/bFp9adsFKekhFHrRVZ6T1DuOUnYo5ol3jOowokKvkaO9Vx4pAyxnxAk
UaqnTgXgGYEpnrBw2UfHbKMbEnnJLMAAAaM6OYdAqqEEm4e+qZtLuwIZacRkW8ZecxVCN7jsJfRx
ubSanXS4ctP2QfbtXaUlLCFVHB16OX+3TfdjrtuY9MB++3REv2RZmD/QPCbZZ1T1Ad57jdDIMM56
gHNbH9St22TmIZTQ/SohDrFZX3fKOsKLKY8tBk7s8qYP9+2ZzF7rcRitD1neHsC/wRIyGKZJrXvn
PIrdQ0S07dkem09ATn5gE7+BQH5FLheIwan/nJfE3lCBIn420G4xaUi29ctWTavukTARYWOoT51Q
6rQ4BsU432B729VjRsI9Bn2dINM55ewSMaPASwU+sDs/7fXyzM791JXDsLfM0i9t7wCmiNFZkzvT
Dz/Kn7ik+tbU64t2FtrFUFj3rG/5rZz5zZ3LCT6J6V9yxv4xFeqTLYpXo53wo0XHCUE/ESjl9RBP
nt/oU3aaC+0ewjv7bw/PFnlcF3ltXVZUR5+hER3Ru6p9jr4KaxAHOyxrktpY/Z1olbs8c/HxVZgO
QovDLpaqK6shuMsdwap1rXFKRfhxBgoBfMw55IP3AzTbh67LLNyPNnpreTMDuJwbAntcclb5tC9e
kcDIWO4KYXf1q+hE+tiVDMZdHWalsMBVCd6AN5rWySxn9CulFFr5XUEjs/ikSIoWXtTN+mfS2qZT
EMpOpwyhG4ypU1t2tfouTWrIMZ4pQye4HlJmNe8gFpk9UPTZpXS547iVufLR7dN0vO7wn14Ynp5r
5AB1vR079wapLV59EgC3+/KV+rWkfAo+H6rLsc88NDt78CeECsfIz5JDws227JyMdjSuYhJ7ybEQ
dafkMWgKWAfAOVMvM4hfI2g08QMO5Krw265Tmh+F7ZJ2ZA3GJ16eUQ63U6iJSzFF3p2aanXftrF4
rvF3VYeKbwU4Rz4MkXpoCGIu7TNUacfgWDeYp7qpQbs9pSP0toWkqEATFxZj6D4zmIfasdTMUXQX
VlKGLTw1IpA4t89JnlQHTVicRr4Ek4F4zC3LTwLAaKZ9iEWDX/uid1PxVRXwXLpDlHTufubDRxbN
3JWECFhWra6TZFwSEIE/RNZHQ3cC5FV2Djcl1dAB+ZSfyInkPYytjwV+RlhjenrWH7LAbKab3BB9
DYZeJwSmPmR5JV0eL8c421wQjYQuu6VJGqCd5qaNwz2TrAvpzIfmlkN7095Bz2xYZBt21/ck1U7I
Nto69wFrJNme7N02/lrozbeOD0FMhakt5YMinyK8cA2oA8+xxUA9soW6a2DK8D2ZyUNEvNR04U3U
kup1QPUyADwBuzVGebpLCDUvBr8dunpmKcjCDq5zA9f0ZRjFFN+NwJ+6L7jxVH4BpE1BEavZlu1h
G2pHy4rjlEJNpuZHN8Q3fRpasuqAD5oZ8XNx07jy1I0eSSXxEER+Si47IDc5JOqpyI32Y5DbCFrC
1tGbo1NXNEfjwaut22hQEci0bEJaU6hMQPWBRA1yKNMc8oKzWvpRIBLB9LboPLJlBniSA7U7zLqH
6IWSU7ofI3Y0B2Z6nh8q09MwI2sO7CZQoQXNEIrsUCai6UMzhWguA5HDItBRhVmfo7Hr8VCOTZke
ID233hFlTVny0AYE0qFJPZqs+Iz1dSYYvVlqF0QJkM2jKLIgYc8u846I2d6eYGSoan4yArP6CrIL
0z4frKwByKha2/BJDg2gjaN7P1Qq7w9mpLoLb1HFcDrQrsl6IJzWSS2ghf14ni0Flq+V9UeoE6Ru
T9pP+Pd4IDCddXOe5TVIEuMsMzu6FC7LFr9SO3rE2hwkYMtoV+LCOOOZ5DuGMvbKzfoc1XNG7zB2
ysc207p9K9xs75aVdaOR5flnR+vrEmFI8jlReNoRIDWvWI/ZJUr2+C9ZIJzXplqSzYU0tGe373PE
u8zyWyhjtMtywyZbI52RuRacGgDr9ux7YuMU0eUgNLAVz5MdL3gSlhE4cIIDSN3d4vkkwNYsnyvX
cXdoO4K9VtbuXU2Q8zNn1uhYNVpH3TRNzmQ9RBZFESvEti3UyY6mZw0f/UWT5tPZbrwkpo4xh3ut
V1j6QxZGLUydixDVxWmi6L/vjeILnx0ayUipv1jQ044/C924KKLPlcjVwc26K69vO7y5MAO6tOJ4
IntHP3kg4OhIDObw5LVBc2gITzxEHKH2Lpy0M2ktL7AiwxONqfJ+HOs7GoX5dRgz7AF+SWjNfMvT
OUv2OmYqDmS5ZxyMsbY+qbhfWnDRBepBJI7EWlohMswyHJxjWAn9Ug+pHCfQ577nzXKQlXl5QxZM
utN7PTmkSZs9QA/l7Dii6hutoXril7BFnbx+8EsEv5wkE+dCBvp8S/2vou7aEJiTDso3jYn6eCy7
dIPy5//TSszi+Pi9Auii+BFjgvlLTLQohvTl3/9VifHkH5ZOZcYGJ+k4ksrLvysxjvsH8hcKIcL2
xCLj+U8hxrT/sDnWOULaaCMokPCf/lWIcf5AEfRTMGFIS6eOY/wvhZi37f4F9UKLHMPFyrjRUiSg
zeM58Nuh6H3AwvXL739X3/Pv6yJRelvW8Yx4cKjsS0SCaM12QBenJ07YaouGbZFOvb18wm59IrtX
HrHuN83H0ZlF+MhZs3z959t/q+n5z+2vJBfYRlDGp4GzaCrb+b7Sc2oQkZnYnMItuHrUk+lz/zVt
3ujlfq+F+s8fW27ilxJY6wgC+cLC4WuBBGSHYiJsduXkuO8oht7qSP5z/VWJTXq14Kg0OcdeZ8HH
G2rlDyPfVed6IviN1Gi5EOJydnQf//np/f2gMrzlf//lB1WuqAa5/MEh84AElxEwqb3V9lH8jrRj
GUX/EXb85xcxyX79Ay7bGtH1pn0c01bilaRUYkBaoaRzbadRYoA6SDHz1G1dcBISmaWzPy6ioXlH
JLPo//72BtaKEpmTC09D/diHITVJl64Apc5XqKr1mHI4oM8A+lpq15xV9PTYGyVR5dAkXSPfYp9l
BrAw/PoIsnDKhwwtxXF0DXtvNuWrhGv2zu/73QtcrQolM3Wk3WWD+molSUjUEJe64YdNw8NdrQ2Z
m9DBNRv7mJpx/CKo518XoLz6/bbLr9aGkmNLVUe2fcw6OXzW+cpS8ZnltpXHXa0MgHqSqkL9e+xK
bZ4XWhgBQaSKlnLj7a9WA2hhqOSzhNUAjxvlKYf4mV1dM5UO//x8frO2Lb2FX0dOTqwFbJdQ+jn0
j+CjzMmT+mzWsycuOw1dyv2EDty5+Oc/9puR5K7WHiPBPle2lYZOZ5LOXRu3UfeZXaD2uu36q6Wm
dQXaRGVjJiiBh06hpQHsAQvXvPM2lvv8m5XGXT0s5BxWhkAl8EvNnfMTZt5qOGbjRFZzHUeWt/HP
rNYTkwxnF1289LuuN4iic8pCAMbX6Y1XIHfUtnntrhYNetx1YCJX8SsjnR/TZorwDDne4z+/i989
q9WqMaZUD0b2OL5BSPUxw6RjXlOLKeun1HbJFPjnv/KbESVXq0fkktLlysr1KU9OF4Qdiw9eqDfZ
btvl16sHSFbBw3H8XtaL7iFR0DJnQoO3XX61fPREgkmX4EV/yHgDHfVDevwaQNttl18tHii1C0SH
ietbiMd4BxNQZ+QDUzxv/AOr+Zxi3ao9xdOnBFUXF5VuF+OxSbB13W37BasJLY0J9aOmHB8DevxZ
um17R/YFqpxtlzfeLn4gAX/Kt6WPZLaLQdebitZ1miPR3vYHVlNMxVNNkFEjfcBnlUV6kzEQatBT
oHjnDywD8W9WJLmaZRhbQpGPvOI6IInxkISmlHe5BtHwMuyCPD2q0JiKL5hazW99EY7FOyv57/Y8
y/nl1+9GpsJAlqho/DJzs+oy0lAVsrNPPbZ1LuwmLKJFl5DeE0dOlZ9SNYfy4FijCTtbdE7/zu//
zfx3lufyy+ZygnEmXXRsPuYeainwH31UFuY740Nf3tPfPF5nNUHRgamYdFIge4KoIAqyAYB2ksLm
7EzYpgRmDczttSKmjDi02S3sW2WaRnGD8thNvripYdvv3MrvfuhqLrtFgj9/jC0f6Fxr7p3Ze6mU
QqqzaaA6q5mcNaaDcXbRMGvV6IedDrc/NN3wx7bLr+ZxrzcOnfvQ8kMkyF9tvm63LSXqbcuos/os
IzAsEk2Tnm/TMAIyBtEb+VzcTO07o+w3s8xZrRNtXE82dD3X7yakNxeu1TTiWVU6My4yIvhDRdxD
e8KuXIXfl+qhsfG1rNYPcOu4zY3G8R1qRiQsUmcGytlb2sYV3FmtHxiroUSCXD72ta0fHcpgh5no
pcOm126vFgmHHLMiAUHuYyvtfLgGBBg0VfLOGvSbKWGv5r4De1ZTbFX9BJfh3uiogAVTuYkzY2OW
fLuycOopXT0uZ9rPdQGkjjSG0HpvI/m7W1/NZqzGhaWycIaEMHU3iy+Uz3Md6cm2cfNTZ/PLsghQ
uavoTcwEdiCnNwaSzGD7W/6217qazWY12FWXcvUuMKw9Jc121xInufHeV7PZLWAJDOQn+FpnRORr
92jPUmltW0cXb92vH4xEaI0gmXP2az3OTq1XhPCqrfn0z09mWS7/5nthr+ZrEdjRPOva6I+a/cKx
Mx1OFpVjUjdG6Wz8Baspaw5YbpM0GH2TifvR60pK7laZbjuOW6sp22HvQBvhjEgzbOeCKMv+kEwI
If/5+fxm3FurKat3ZNS6c9L7YZtZV3GWy5tKZRtvfTVj+VAHaQqm168h5ur7xiYNSEYKZva2m19N
Wjw/NOlR0xwrzJGXaRd21z2h5dsmlbX6AlMf1QbUpx2RazQaH2h3utkHQKhOtPHZr2YtcGlE8YMB
aCbsZzjg9leCmIt3Bv7vXuxq0tqJllquGwzHOovod7W9sas9r99468bbSWvCSYU/6g48ee1rY7C/
Kzzaktte62rOptUMT6J1/nXrllGjogcGv/HW17PVdgMCi/Xh6I0UjY3l6sT8bLz6GvKZigGILuj9
o0qIpqTV3RM5ATp305NZcz7BxbulAK97VJbxUpNpeFqaWNuW+bXXN1VINOKQiwMPIDoWiQcnL0dt
2xuYq7mqOpMe50Q6JjIrNF468nu9Alaz7cGs5iogDoxnpuiPxUByNHkLL30y6xuf+mqetnPTVSXJ
1Mc8BbTtWPZXbWiNjRdfzVOCZxtzIuzvKCHQHFpF6kSPEm7bYzHeTtO69VTCTrg/4oGLID3TLu8b
Q268+mqeShOjELYEbt3r9ZuW9shdIMNsW4tq7WtWPXnfeFJ7f9bRlMPgQqV80DrNbbeNmbVD26iV
l9M4HvzJygmu0szK9qvR6L5vevZr6qcek/5coifwQ6wJl+gJ9EObJtO2E5ax+rT2UPrNcLJ7v/PM
bxCJoP6a99tufD1T2ylB86J1fhxptyyPXydDbizfrdmfXhznUi9k5ydj5AJosR/LlKyEbTe+mqdF
2mqNh/jB12KyeLJEXkujFtsGu7Gap7SFxwqMnHYsMvUjnvQnwiP/J7v1/22XrcmfbgzVlu/15HPZ
Fui+0UbObmrNcNvSa6zmKXGmfZRaTecTlyq+QI1L4l0bz/q2nYax+qD2dWbgHix7Py+bGWOVfI7i
Ktj22Nf4TyK3azngOvftqYGBnmOFbNP3Oq+/2SOt+Z9e4VhxhTjXh/Xh3WBu1m8yLaieNg3HNf/T
6IyuWRguvhbhkTXz8Yt0422vdI3/nK3SS4Io7f3GHsyd7qqvGcKcbfe9+pai0Vb4srm2lrSPVj/d
2FZ7s+3SqxlajgGRBCZGQRFo2l5LoArOYmN9YA3/1PUKuqSGNBF3zAdcFl/dhhCZbTe++pBqEft0
hGi9n0XFfRmWpyCPtq3kPyudv1QGrGokjJWa+rGch3OD6NOyt31Bf1aKf7kyeeadU1ac7RYFvFsq
n+yLbW3WNfEzzjoV4TvTjlX+aSZNPZGfNz3oNcgp8xKEbCkv0YrS50Z59+7sbFun/ovTUQ8E2Y1O
509tQljm1Bl+0pvtYduNr76aZhGoIom9zm81pARGkZ69wPuy7dqrGZlmcWvjHdOOdszuVhPOn5aH
Bn/bxVdzkoGNkFDwSY5iXKzEw2sHbNDDtokDA+lNdQdIgsSRPWjH2kGJf3CpYm+77dWMjEJQdHWE
trN3EXOMZlvt9Np53Hbx1RdzpP8+TeR/A7yrzmNGb782k27jSFl9L5u+Fylkx/boZvYdQvLvsUU8
2ZYb1/9L12XZE8G7XntscvMO6tt3wvy2XntdKhpjaZpKp2yMrvu6J3zusraUs+mp6N5qQxvBP87Y
zzJQbOIrZpF8ypz/jWfz7w0Wer23g1B58EPIu+l8ZU7gNYRFXOjBYAcUb1paUAu+/QMV6bgBvRqS
sazqTw1+MM2HT9ve6Gp6DqYpGgcX3xFKqn2ooS3sIGjJTfsI3VtNzyYaJPXoJdJLqbu+FJdqQFW8
7c5XMzTJpbBkZLYgeM2bDMHh0ZXS2PjEVzMUBTSay37ofFFl95aWkZAZbdqkYNl6+zKbBTUMqgZr
gQFJeMx10ItW8rrpoazFVRMdhdbNuxaBgfM1bNVlLO2HbZdezU/VdEHqGlrjTzppZ1kpa4LCkm3K
CJD1b58KUu7CG5Dv+LSQ5kMxl7e4Z7a1/XV3NUH7ymjTSCfOHK8W0vW2b7QrDe/Ox21PZjU9R81k
VbR63ugw/WjZwanWfd526dX07PjwRJVTtn7qhB9VVV2IPN82DtfapiFwUyfJrMafhzo6DiACDlpW
fN9236vJGQOLbnG1tr4XEQhtTbe5+962c3mq/91y0dcqJuK8jGyoZONH+UAgYSOd5KZ2KuTvidFP
+233v5qkdlqoAstS42ex+Q379ZNWpY+bLr1WMCkUjxkAuYb5j0V8aFHv6/AP/W1XX83S0IjsuDEN
btzSn/IBer2lVZ+3XXs1RyNVVynJXa1vG7E1HmdgESRauFmUbvtIy9U8BXkSuj3Ub39W2n2cG49x
ve0srsvVHMUFWXNg5tLB5N13Iv4QmM6mNhT0wrdLFwyUIK+HqfFN8jh8DVTAvR6O8Sal70+2w6/9
S0MOwh5iRmIg5mk3NbVvWhsFY7pcTdNcgcpXpDr6xVBBfhrkqR7xTm0bLqtvKPSivrc8HjnL49Uw
GVeZrTbOodX09MYw6xOML74MiLCW83TlNVifNt33WunkMUqEgr3r6+Vwh7X1uhHdtvteq5ew2XcB
NP/abx33Kdab+yytNx3igJ2+HYUBDKEUNELjOzwZbPnhiHWNaINtz2Q1MzsgOlqCz5S+TVTvGyO9
7zVv2xZ0LUUCsBhNhS1qP4xNDHsjhYpjLzRn44NZTU/iJ1GlJRPzxptyzPCO8zGLxbzxjZpvH/uA
3T1Aa1f7s9csTmrrli/ptu65vpYh9VoBdlqVDJfSswS0KXdKCe90vSHdVMMBJ/z29mvqWK7W54Sd
Non7TVLpO/dpPpy3jZrVCoD4F2CEKnizYYQftaA05wfEVmzrUuhrMdOU9r3b5EHluxrJU/thrPLX
3pPjxiPpWs6EsVFYo6dVfhNN7SEPnSX6N7JPm57OWs4kpVKuGETl95lj7IWDat3kbL1tFVvLmboM
fV9rFmQ8WzLsIEEa6Z+kyIBd33b3qxVBEabejIpnUxLouou7/JPK9G1f1LWaKTNKCHuy57mTqX6e
WkHaTFZG20alvVoQsHGasEfGyk8Ce34SZRCeLQkzb+ODWa0IJquwbUy8Vq8IIPbK3jWtnR2Uzqac
KFtfK5po9aVlUQ08ebPFANu4n0gq2lb519eCJpnmBgrmpvKl1T3EYXs/pt3DthGz+miHwTSaIDNq
Xxbet6IcIa1Y1nvK3eXl/c2pYC006oQGfNC0S5+55BEmMtRA8zV53HTr1urj2kwaPfqMq9vDBKhX
ry7T4j0V00/p9t/d+momEYOGvM41yPh2SF/f0S1OWA5krMCw5l6YnvNqGh/6vM0uzNbUHL+Lotp+
xOIm6zvLs9vmAZysc07pS5Zn8m9gqcssphgfqtoFQjRbSd18GmvwpXsx1UX6Z0koVU1UzBAbpH9S
az/CuFQADvQFCeTQpVYXfa25iW9IFVkXQZkQEawLqglfNJS900k3k1YeTKm45pjF3XwKa0zouO2M
uT/lBglEh3bIzeKbkpYV3HWWoyXPLfwUkDozwT0LKNfBet9BzkrEQCR9IQ2orA6kqf4c6mXoXTtu
gS9M1EB8DNcDlmw4DRHlbTMTjOi5E7BRAFiHAVu4fRzkiIfazqLB2odZlZfsZz0PAmATY+TOy7jR
r8YiANGVmXpn+TNPG84p6coX86zlt00xCOtgiYFMoSRogvkBJnQpt+1C1tKaJodBM1RD6adu2H9u
XDBgTV6Qgb5pgK7FNcSHdKjzvdL3qOVBu0iuoznc5rnR19oawZOzLbcq/Yk8HmJdxJj4qhbxxs3l
OkpXL2J91syk8p0wt9XRaAtoqFKz0/qw7emsVnyoKSPMWghu9Adex8q6tLV2m5BeX+fpVv3YDPUk
Sz8SQItAzUiVgQtJjNdt92683aENdj2bQ29UflZDhCFAvjZpbcL029YC19eJiaMkBqPIm8KPG6U9
5wBivjcAPjaunKtzd66s3kl74EEOcASqncC8QtPbNuqt1Xs1rWDiAAUxjDiel8BKHwIZb5uv1uor
PtCBVJnBfdt94LceaEFb31YUX4cd2FD3Jp3KKWwZTwEG8aBaZ3q58Zms9tyNCCHI0qwGw5YkO5XW
oL+ax01j0Vp9wRNs3UMhRen3U1/dYkyMz6XZ5dv2ZWttY+TEoi8Mp/XDBhqKxbkNx0vffd107wtK
4dc6ylgVmS5UyElH6BasZUY4mWobTzprNVklx4DMYTYIdIAa+Lq6s6+0UWwr6q2lZEB6ptaOixIb
bZZdOuZgd+BZG2ebewCI7dtn0wL+RiZVMtiLXl5GhSm+cWKethWa11oyqfJ6zlv2qxTK1EVgBb0v
RSe3re3rIGnDzHovXtaAJAZ0246Ej/ZdvimJ3QYr9vbJ6A35N4pTuK9NhfkSoWV/mfM+36Yr1Y3V
AmZD5U2iJK1825GDdpF6hb4XwTja70i/fuPa09eyMsysQQClufDnTDebxyqNh3IfgPyvDmNbao/Y
2W41zcsS8Jh16kGf4jB6ijTbLre9/bVspk2sorQKHd5xHt7KYb7K6vAdssXylP5m47wO9ggVXRen
KcGTKSO61AFq7ch0GjdOutWHF/uyI/qEbfk41ZG71/IkBJMRFVW27fy/1s05wpw5bC07h6DTg6s8
DrHjTcR4iv2mJW+tnJtF32AENv4PZ2fSJCkObOtfhJkQINAWiCnnrMoaN1iNDEIgQEJIv/6duG9z
m9vVZRbWu7ZukhAaXO7HzzecYH/aChB1OgvPOhGvN56/e/UcWzziBoo/4AyFmtubT2hq+HHTy+/F
c72WTgMlOZzUPCzFVke/vYYL6G0P393n6smHyyJSeULIf+ypuKN0uS13sZfOySAgtYWxyknH8M4V
QYwKjPXvbnvv3XYEtt8MY/J1OFVmzg6mgQGrTNobQ9m9VMwKoDBWEclTJLKxhoFqNt01qRma2+bj
XjAW822EDzuRpzQZ4LrOs7OIQ3fbJ91LxmY11HUF1/sTqLcWJqMyBhWhW1//e+CvA/wvW81eNwbm
ilttiBO49wAkPGkCrMShJ+E4Hhii2+G2YH+vIYOdWAUIXD2eiIm0yptEd9c5RPh422m5p/9JUGGm
lbfYjRP63mjyrg6rw38P0R92472VN8wldEZmvDvyX0nZzkjlexMON37e3Uk5YDIGAqrAQ5jO1bsV
LqTvhya5rZsp3MvI+nYIDaFLf91sslcF38aTbpPsxkGn/wwiFLILpJJDj2I4shKwuHsNYsCIbhv2
XVxrnB6ccW0PhQAsnAo0H05fPLCz643P38X8MKSpKqVB3fRz+h25o0eZNp9ueXWyV5PFK0G1Gh2C
aFodKzjZLmb9BZ7QbW4YwCf+c9hb5BGGproOu8oq1DaW7CJZYm6a7mQvKBtpZzY/4+UBMkHaKaQq
h8vJbVsxaF7/fHfOfHp1R+5OodXgmQwt9AhFNwzdetMllOwlZdlqK4XYsz+FDYNfbk3Iy4h+vne3
fdndanXA5crATkFZhzVwsB0JyROlKjF/efv/SQ393/2Y7IVlLI7oxpjB1GEmkc9TGA7m3ALuPh9x
VTL0mPCYLeWU9Nv4EDjE7Q+w3J7kFxrCrNcw6i9pHLgk574ycFdwgRDPckg2WsgJTILCw33bfx8r
15rjoBBlFibpth+RjOP7VXX6zrXNegQE0OIR8MAAWVkCvfTWwEy5exVXn4q3oc3UUuJKBfYNkbMt
GhDT66cOjui+xH+9tI8Rrcb1LxHTv59RZG+2RCogA6iaxGHZIsFgGQ2TXUCyZqQyL61Fv9BfLhX/
vtHDxvefcxP6yYleG58PdRV2TysX/IG2tL7tICd7a7MxEMmILKw40Y38YnR6BSfl5bZpudvLcOt0
MmBWnCIPPW9P4wsdl78ZdlyX5r9Myb30zpgAHu3LBnKVgifIZV58DzSEg7qihDEnry+Ms765KZtB
st3eFk48YTGo0KdABewAZALMs1Vff7hpnPZivMZVBrfFSJzWMW7KoPKfdAeP1/9++J+m6W5rC0nd
GjEbcWK9ad9DvR0/Z7Ce/wZwU/CXTNKfPsVu+4E8oTYr6+tD3WoBPE6yhVCHBf2hlT6jBRTdt+V9
yF5EVzfIblQzcGVsoCAexuwTNqIbD7Bst9CA5QlxVR/EKUTBTEf2qKPwLxv0nz7CLmpII2g5PXpw
S1FPKeyI+yU5jhlHZZ6BCkFuUheQbLfeEjybtW0awKYDRoLoda8/8ym9rbWV7IV0i+PwxXVzd0rT
RB+huc5gvx3edlkh6W6FrXAZriMTNvDCvzLTVyfLjLc3ZS7+DyyYMBXCvL6vgEVo70gV5fHIbhvz
vYbORaSHtTwe7X18ADLrKFt6U0YEprT/3PgdjNBaUMqrUrT0Hobs9xO7Lc9G9ho6yAoxSKytStXZ
6a5bFn0Cr+H9f+84fziw9paHVZI2q4sCTHaYqR+UmmP4I/fx8ban71YpcIlzlZCgPaXtou6hev00
1e42c1iS7tZpzdI6WKlpT72jPXg/ejiTqb9Nikr2ZmKB21DYkzMQlV03larJHgDOWw43jcteRrd1
gLss0chLLeN2O1JqP6hZiNuyZ2QvpWtGrqc+Hng5rBM4P+Opm8fbDte9lM412wbKKwKcXgPUN5iB
FL5P/rLz/mEyXjHw/7sOsUKd79Hhh0W0ADIM1VihGByFbxvz3Qr1MOmBy79q0bUkgfap1QiExTzw
2wRphO0OVi4dei4EMCBZPHpQzvtqvgdyrr2tDxJA+H8OjmFDNaRTxEtpgYsUr1AB/GVk/qec+S/h
2V5LFzNQA8hQNyewAaP1nrQyQYNRDS/PNzgljac24R4wrGmVQMggn2yLSQPHC4dMxdwRIFwyHbwK
a/pNpgkFAREwgPSmHDnZi2580thJm3U5ABjZF/DChcdEXN3mo0CS3Snccx35KEuWQ5tu8zGpNByL
A3Fb+ZjsFYSRBYK8F3o5RFY20HDoNzRsbn/5an9YLHtVj7ETTHhStxxcGvpcEDEXqbhx99uLehJh
QGucMOpewgDCavebAHp145vvlnnglZyqPjKHGnr8ktumKQgQ3jdlUoHO++c68RBWV+2KrTpV9Psi
o/eyobc1bBK2O3K2YAphAqOvd3cQRS4tCPHm0CxiGcrbNqndfBzaVjMw0tJymxuG09J1ZiiahIXR
Xy7Cf5g1e9nmrIXxa6XMwYyNOsgstqXi8U35fbJXbeL+kEQqkuYQXk3obDLBNiBObxL7k71oU6Vr
vFQaDwcKBIi0JZ7ysQdq5qaBT3ZzMm4MrBnMYA60CxUo4OCpIT32/baH76bkKLKMkKjSh5U2Ms+C
AN2EG+Abtz19d/DUED6DkAHk/QiZVz6KuX7q00h/vO3pu2MntkpFIZv0IeCoNcXCgyDvkhsHhv5z
rbazDUfU7fUBhqn0ZQDQ8DsjPr0tJt9LYBqJlDJALuYA+hHJN0WrQ1VBRvffA3P9eP9yaO5VMH0o
JirGKDuyqk/Wl8bIVh4do/18jGeFU/C//8wfFuxeEVOtURWHHX5EQrOgXGlSA2AOUuFtT99taKqp
Uq0Znl7XQ1tmkMMUIDj/vO3hu81MdDi8oWecD2pTrmjB5yoXWd221+wVMVzFRMskmQ+rMOtRNhnN
YWDsb9ts9pJEJyPGQGyfD7rx/TFcxAcfdsltn3QvSPSNjP2IbCT4M01aSHDGC0hSbxPmk70icUgB
OU2zSgEIFcxFdyV8RQCF/2XW/2E67vWIVRz3c9gxdWj11BQ+kYAlwbm+vGnGRNe/+r9sM0zokHKe
6+zYdYN/80RtHzsy/M1K/k/vvtvKqsja0ECsfEjmEP0o1z1e0fBvubs/PX23l4Fwg3S14/wYB0id
r8GPsR/ebhuW3SoVIQ0r8DPSI3y+qj5fPWSyutmWz7c9frdOwx7cPk9mfkyUHCBE7DbWPLCwH7Lb
1upeo6WWzCBwUvzIlzDvOL3ryY2H316eBSOuSTuKR8sYweq18D/cpowle20W+Axt1aQTP/qr9ZGw
YVzEDQDJNw36XpvVkR70QzfGJVy4zsOsXgi7zU2Q7IVZuOXgUiNlXDIIfroheIiH9vW2t94t0AQ2
Qs0cDXFJmZHhKVY9+q4bK82H256/W6KDCqeuN2N6jMdwg4V6vMR311a9v/kJpv9+aO/9vtpAqDiz
FTtKFSxnXa2rfFpSUtcH9Kmm1aWWwAI+al/99XL9h21hLzRiLh7kOCz9gfDPXfzG1tuivr2+KOmj
dVsWPDdq32UQ/7TJjYmGvbpohLaXV22aHtmwkfWo+Eoel5mLvxmI/0F4R/buXBDkU411mwLMudX5
1Iytvpc2GKGYXWZghS1dOzRPg85EX7aF6qGA6WlAijHYxr+ZhYZ/CN/2ao+0cxHI4nV8lBlvUviQ
Ds7mNsQ/v1yo2cd4HDj+zRCHAzu1qnvrfPsWmj5KztXSmuY7n+vmAJurn9sawQMz16nXf7uNhP8f
M/Yv4eVeAZc6Wg1rN/W4Xm522Iqwb3sweIXAVt0fm2oT4C+OEoyjfIgmBIRb5+YhvYy9Yo08IhvT
CZn3HgT4S1O5oPoWRRZqyoFAkC/yqHPe2hyRsZoeBAsz9bgulQ3ZZQvidALl2/d10OYk4m1U57NO
FaLnkWG95wmfxvqbmhtpwjwWaSsvEUCgFAxRZIHSugRU0M6FcFG3vYfvoF3bK/ATrVn54NptAbiV
m4DFOXfgCYhzqADYbXKJRLeWOZpReoMXXNJx+KCoxIWjS7vst1QS/3o2U7yWDM0KUW4wQgIcVUvb
k3dmA6pLkGgZvo3I9Kcm3+aQhDZPMlY3X4Y2FvyHrA3oUOj+9SOQ87CI69znq4TxrLx0G3DN8Lss
rAUrVZQpum2rg0f9jR4CWm1LUWXYnnixMusSWdLVJ+Q+zFbGj21ivES73zS6M9ASQ5EytbLHjhgA
ikkb2ahoUjYhdM8A6cwkXJPzbarZNECW241NXWqOezl4iMm61aDyztMwp3lGWYpmo7U9VXGKuwYO
ICbNHb7W2IBMnuE6kPMw6GVp5EC/Tlqy0jq/pT9M6110VPOYiCc/04x9bCaapk+RrqLowVdNZuqy
92hsio/cAme8oOknNf0j2noyfC/VtgovVxPPa3MksMJGCC/J6MXZsWiz36dMtiBmjysqCJcUHbL8
LQQ4G7jkfoiBn6uz4Ood2pt+sAFanzy0rbBdSs1qDg7fchwvNEH2lV6YGLImF0zwIxPNUIxss3JG
1sMFy3q9jqzLPTGLONgZB9sTG2vTvW0ArA8ZpsNIzbGLkmUrxroBlRvpJNeXSF012ZdMR8N4zzeP
3F6TELPNuVUaFaCcZ+DLI+zWOoqigidR1L2GIptBcE0rsd0P1IYohRANQz4PbYIG0jxviFsYcNoN
gzMf6c132gdotJrXNFbv00SGYFFXS9J9R3or67FoZDyu5dIl4/IkDKnZGzR9kzx2LkVvGR/JmNz5
JKDiIWys8D/boR8N2qzmYIyfJiza5jCoxtGLkmE3fWoCmRGKM1HULMlTGXP1RLQW4fe4q6rM5VXN
ZX2yFmDhO/B+4/FzZ5lLCoASCCwMahuFHH7gCet/VNrWos7FJLLvSQT07CdYEvimQEkSAQ+aJEb3
iO6XJcP/PAbxj7GbV3+RVDn3BsR8GAJdj5X0o4sxzc+1oP5Jc1IfCZ2y7jmbTcoOJGtV824SzeZf
LLojaABZAcwmsvJqX80ui9XD8Fug3Nfcd2yK3Gkcu746TUC6zfdm4iktujiK6ZeM0Zj/DK2onuA7
ENyh9uh/oC9E5p1N6rKGq1RQbq3P7B3AI6s/w3Eq+tzzNual6tHA+pq6ph+ewrpqwwvQtcYdgqnp
tjN3M2GnlG2CfCKsEtW7ZuK1KpTTAYw0O8LBrueSgf64+iWZHxfiNblEiqn+A2gv1fhsEp42R9KI
MS311q3YO22Szc0Rsvhwfpz4yn70MJIYigqpPfvcbGTGVtKMmz2wZNRzXRKUONd70cEVGyRso9Cb
EqRr/dZkC48vUinFcl0FM/veNLxTRT0sQnd5NoQVAbAqjrbLAjq6LrWlJCj1MtAwH3pv1ZdIc7xB
mZA6hAfmhrdoQdud824LluEwXH2ccrggevE0WXQzHhI126+UOMvA5KsHmLmCH8IeEWPXvyos4bTo
+obKgkmbjJ/cBKgnXLGkhE9eHgnv24vVaH5+c4AazlXeTDrdsN97ZcFt7zRiO5ujTLIuP6xZo+Qj
uC0zDgTArjl/1+Mp1w+ptJkPCWcojx8GSyUQuqsaklPPQy4O61qD95vXoc78vQXRFYnpDTgyfiaV
w8UC7Y9Nc1mA5gtyP7dt8J4lYqZlEzMTlAtZQ16mzvvu40x81J1X7S0/GTkGVTlZWrmHCMS3FxIu
XfsexQHqBFDMveZHoAZqfccFrr1PDqmr7BiLFuedrqpkggo+brYHWZNOADY/h7qI1ZyC0svmpWot
Wi79Er4DKF2ix2aItX5pN0CDzyN0Bt3TCHtEQNVXF4O6BDN6IOhnHl7CiC/6OVmmYPhG2y3rH1gP
Ijb8DhrZNz+jPvOYCRI+f8thrLN2PeKXAfObSBEvH5hYm+puqdsuumKVWf9oZgpQ2wHbUc9K8LWi
6peHvzaM8JemS87L2NY1lN9oX8IcyWC+dQdOuFNn1ckIimoKhTU5LAqozHzVbqDv8Tezj2vY6O1r
D9IArAY4bca4mODZCeQw9qeq2Cq1ve8o09E54wqdeskwQOEs1zkLCqeMBodwHu2GvqA1DQtUobLm
Ba+bJM+bdXV7DkClRrmxrURg3qT043CHDofGIyoa/PYDp8YyCBjrEhK+Xst7ESmiZkr9oyc8lgt2
Yu+qSwbUO4c7MQOl7sFiQ56egUxZ5gvRDdfnTTOeXE/urYGRRI1hXJZcc6xyApPD2pu6mFrr3GvE
t57noN9l7JjGEvtbLiLbzc9Eh9n0zc+Lijtw69ctubg4IttTjNnffO6WDdwi/MhorJ4FKh72XSYw
iHeedvNWDpFJ9Bnnf6BqDC6V68H6NLU1gic9enzMuV6PqxWB/JCGTsuXFWO23k0dtMTP3do2bRF3
zbh83lRKky+Spi6T+bbC3VxhpKK+/jnAaJe8AHUQ829jzLj4OvWToLiUw0UzKmRHu/QsU704xG8N
ydiYT4FxOAr7DccHoj34DLMgWdNygbPH6CDsTIPvQBG4uCA41LuLN5N4Sw3m90EQC4R9u3mU1WQ6
xJ8SCjFNEbms6gokMOIUGM0xNSfapwlb82gjcnpSzdSgTz2E5ysuH10/PkZS2aDPGfpHv3XjpMG4
Dtt4fQ4HMsO0GcV5/hZng22Oaw+80stEm+hztgANVC5xhfxR1gaaPblBVbh0zJ2lzyhaRsO7XqSL
vw+7YRqxYcZYG2gagLoxOwk4786Pley52oosjusXB7lUUGysleu7xdsJXfRolqa2gPdlJYqUh616
FgsSk3kj6346RA7N2P0RDbag3lfRMJQzqSi+RNv04WNs1BX/y5Zr8JNBj9vUBc/WhJbSTCQ0ufCb
+9RlPay2ci/R8vem0JobfawXNj7MA+j2vGjqLijCDlaCrsDuvuapZZH+RA3cLM41swrnfboRhOkR
ur6Vzl0UB/rS4hXIqxkHnRY0YVMpXGOGk9iw1L8kZLbrkaaiD4GzmeGTF8ZtlIH8DU15vkShP3Ic
Rlbnc1J1y5OBDo4PhWQy7R/EUrnnzF2puX720f2SZYIcMmCPNhyjCDnK2cfY9m2/BvVFsCHRb4Cb
h+u7YTZhgVrGRL+6vrJrUdkmPiNcA2pVoMdoRDE1n7euOTdawS8lRjM+Dtuo8F5zlY8gaLFSz4Se
a8QDn6xMo/sa/lsyZ7yblqIJKath9Iub2jjGHbvLbO1+xmjq6h4plo48+W7x/HEK6PxCLHyBcQWK
9EPNMuoRO4Xx/LIGClpvvaUFg/fAI+ou6PBXqYxgYY8e3kc3Z/TDaIP6IGjHRC7lpu9X0fPn2gK7
UApM4yLZjC1oU7XnOI75g2G1u6vDrf/q6rV7z6N+LlrCXvtklh+Sjg88r4laoFUyvRBTvpGW2yWv
Ee26owNy0J3ZSuuPLNzUne5cxktMZ1ZIb/x2HOYuuXPQosYfbJCl7+veRvDyx506Dc6VTFfb5xVm
bgZvBdeQn62unP6QJIy5fG3llkH/G67Wle3VROLSu83DayebQ6eAY56mheIe00ZjV9ZsDYO7NYzR
yoymeEvu5ias+NMSbIs+rjCHIB896ykruItXfW9ildRfEbnK6ZBoGtCzalUbP3Tb2oMQXA9rj+u4
mrOPkekVeZ4iE6kD3DfcAB+LhTWXMVh5/yVoAKDuisS1SVuSpWt0bpIWoSjXJm2LuUeMYvMqCqKo
z13iTPtjy5Joeli3cfXfQTKzCIcanSWY3T3WVqLyDu1U3QHWSxU9zVnfdq9biITRYRziSB51in2n
xI2mTi/TVVV8mFJJo2e0HHXJPUTXUViGfEv4JURT2fa7hYJfPptFZ4oUjtdrc7dMS0RYDp+YDGVM
39HeveJqnFLcgqG/9fdI7CzYF5ohteGjkliS7wUuq/aLSAS/xCNUENEibfolXCIRfJUohOKavI0J
yJmoXDQFZgeCpbwyK3b3ZTZbucp6zj4xGEHoj5nF3v55WSZOuzJJpwDnVTUkwfqeWd8hKRNQmka5
1tUsC15FPX1afLa53zE8Ivqfc4tev0PWAT/5zvXNxuFSkYzzC8DgidgOwwpL4BNvAzq+MKwy7Igk
mqcM21OzpcgwNwNyQOcuIo09R6IRRJaxnxEC5D1jrAY7YMT9AxFfNxVuVddYBOwfbV87Pc+1PXFR
i/ljvwTjehy7QPPLsnCT4It5budyov22fhU8Qc8+awRfvmorJmSyaiKDggsT3rdTXbFiQsFaP7iu
i2t8krRFj+eC0kwxq3VCUDoxuAR9ND7mGewdpuphrCmyU9WWvZsi6pDt0Yn36tn1fZ/PYLzmaJmr
TQQoXdaNR2ezxBU1sLjm4qMFF7SGG2SatB0DlWuj7fKahjZtfq/g4WQHLwhpSmav52peLwCTnD2T
yXcHumLb5dEY8OoODO+YxcXS+y5APOpIcNo8ZvAJJ36Y3mls9t037tumxBkfV88jXeZDG0zeQDYT
VMEF8W2kC4Lk85IHmZ6qAp5c0Ydo1RAtrrap1YU31xMDo6VDWAKPY1vgRFLyY4K6Dzl2TTPoUgVJ
aw/rhu4XXPoCJCB92oTtU9ZZggtz68QTmgfMpa9aNmBFVuZuJEh0PHJaa3oxle6/ZghW7NMg7HKn
p3TomzJzbiuSBBsHUjF19RVeKV1b1hJ7Z9vN4lFrggDOw7zGXvo0awrlHWA2aBki5zado/5x0tHS
P86VWe6NUmP3jc5bJg5jJuY3XDqjgwwiNBrhfVh2cT4Fxa7fYvsxgYPNr5kyApg9PFtaTGLEGXlv
U3mMgCo3xYTwfiwyaFdW8BSzDSUB7JtLMU3zVvQGN0YENopvBdqkXJ2HDSbv5ATtCwV1FToPYEpD
H0c+aKRXdOC5vEvtmjSfN7tO/sHHm+s+wBtmpA+StaZdCh2tqr0fM2iv4Lu3bSVhHRKg1Ro/U3Av
y3VMtw6uFxWQywPO+fQ1bCJcXqsFV6OcgZd457sq2KBJnXpfCtSpkzqvNDrPflQDeC4XKhA65xWc
RbJfo0YSAmcWYn7wHDcCUZHX2N4eg4yP+j0qWnR+sOjm759nC87oU2xgslRk2azss0TB8XvshwDu
RXWim0/NWKMhTWilemjtZPwmKddtDupuk1sBDgluzOAtYu9b1aemxR0RGbnlKBbjwhx7xFa1uUfm
LilFypqmv3c2xTUzRw9X+BUB9hAVIy6i67NTtbevRE1B+tlW02Cezdry9i5reC3bgzSVaC9r3Wxh
g/2WJr+FRTT5VbjaIsD2XMGJWoyT/4A8q4SmZ8WFXG75hrN8Pm/dYrGy6fSRRk10RB0lvIfFAA6S
LIGNeD5YZtIPWA+2P/BGN3DXycJhe7CZGcQXK3GBzecZObbHMKBs+KU6zkUpxmqmbwH1cn1yBLeS
p2oERe01QwKK/s+12zypJYqG38mw8PS8hXVPijiGGfUDDrIah3W9JdSWFUu3TBXgUEFaW/gQcrD3
K5yDyB2DCxK5x8RKxZ1hUayAxSPb8MgV0lE5U5GFl7hq5l8kidrmifpqgMKuImI4w9Q9oC/oKUzZ
WICQ5C1qI4NTRxvBPe4I4Y2SBZLHifk+WLkEgAd6nV2CHrfGz6SXE0J3hviuDGeuOjRqIs6UTwZp
ElGg90AvJodhTkjvCaMJYuhEB8O5hQZh/W6p4wt+Fav0ydZtZss5UUoc+ijKppKC1qJFPs3SNUcE
vT2/r2KYh0GY2F/RWSCJjWXXtHy7qzRE6wW6fGqelPARIAs8xyuJWi/KhGN9x9Yt8tiatYrP2CdH
VLInHGE50k2hyNFM6btykoPpj/FmwulX2iaiDxAihbGOwIKF08xvJWSPXieB6pFeilXiOIyLoJ/5
iVFF3XYRYRZlH+GnLPXDdc5tCj+8jbu46MItGp+TtO23TwF+DQ/yJtTRaI5Xp2fE3Wvm1/jJXC8K
91Uwig1nDLSkMF9yVV0/OxkuiMlmEzGy4k6Gq3laIKWcICgni+TDj9Zhy4bUyKWS/Jr1GkxHA+NX
xIVY5kibg+QyzncLH032nDTdWuNEzDr/UzRIun7tOjuKY1zHQ2AxuioawClmc/saI6rB0UB5GidH
ha19+tWoOLFZrkMOJ2ObxiZ7C5GGaIFGQZpTo0wSG/FRBWYMXsYaee3X9RqPo23dZT0t0nWC5y9a
ytTcXxqJ9D4mSayi45wivmMHMAbNdI/uuDqxhUeqfERA385pm5YkYTq7twoJ8wcEERl7ECaOl/dD
34n5Lq0jO14CA474V1RdKlKgnMXQ8DLKwOR9Sm3wMBI42LwGZjHt58CD2VdwBADDwRmZzU/totEE
IhOSrm++h8KqyMiCXHYb9QMMUuY60D8ytqjqLbJLU9AB3v/d6u8CD7T1jPvS2PQXq+rI5QgzOiQr
0k2bs0NhKTrPSCbaUy+YJx+RPEmSu1ag4FEoIlEcP6DXlszZ9Qz3uMJfEwfBcZopNUXEZBfkWHOP
TC0uRkklgUfCkYSQHU/HNgiR1mYDMtku74Efy3I3bSop5yZN4rPeDPdnFW8BGWB3Rq3hSF3U4IiN
hofdQxLOy/IxWeA4/iutYyMfCFKA6bFPGsPfW4sMdNnXWVejcw/Sypd2GHp2X9X9IN7bDANz72gm
ljtigJt5XPGuFLRv55OXzqSyvts61BE/IJ5tq7Ughrl2Krsxk8jOxfAva0lhsJhVUMAAgjlVotyR
ZvwoIGy92vumX+C/R5aw4Bz2jfIgkfFezCWVdsbA6rRT88s2Y9BQGsJMAPCbpty9jzDsaDziSSP8
BySJq+24YiUfuffpA+4KLLinQcVR2WIEzm70Wq3I6Il0jKmT6NIpefD9iK7kkLpRf7Gt4XAuEAb+
EUcNiLNr8tCyJEUph0KQRKYlWwuG+9vyVa5xRl9GmHAs9Hi1QQ1xddsSgM+z2fO1K7i0VpROzlfa
ml7YUzJX8XCJ0eVqz9OgTFTWq1PDA13gsoJMEEFZaXRzao4tcpVhHixhGBxRitFt2Wc1R3StpkWl
OYtkG33bUhDW7ytfd9s72BXEGinGppr9z2hIovq7EiPpLyRCe96FILk1PaKjftZvPeyamw/jkMTb
QxgHi/vtpqRTD87VwYI8xkazAhEMkuNIoxmkkNtlgRBu0vGjIXKxhXaAal5mvEJXGk+pKKAbZygN
xvFV7bdmRw6h5VO/gpr7gdj/x9yZ9caNZPn+qzTqnTVkkMEIDqYbuCQztS+2JUv2C2HLMvd956e/
v3TXzFipautWP11UwYAhOTPJDEac899OHvdX3bBZ1bliJBx1AVcY4QPwhpWp6b1ysq+gGYYdZlIb
TU/UKIVY0Fes9nIH9p4DDrCRHrqZ+VCPeEY32cFqGFbHw6LbDitBIw930GvoymPf7KR306upMLDi
pyr9Nh7Ox29qJFoAn7WMz9raoxQx2e+KD3bXiYFnL5ZlO/iN7nEc00kzREklZmqGtpAG0hM7bqNr
kahh3rONkhM4FVU6PQ/Z0iyX9aZK+UAx4DqLn7XZeL6ualsetCqb6YZTO7ZPe8oVvyTxpPUZlBMf
MMFmmThz4WluKY49dd4nqPCvwYNLzOCMBtjo4Nuc5lwy1NGRwxfMlq32Md2Iebe4TQ440bXJe9hg
Kw6niYHF7zNUf5yLzJ8g19CbdOR9VA1u0yaoTGD76aSKurYe/BQvnOPXGrrUDqD4uvGZfjkGo6Iv
NYcvNGVbavjuAGGc+ZJddgAqKWqcED4B7s0c7xcsjQzOqRbHTT7hPl7Hzh9nBry0JyUtR5oFc0u2
9nxOP7xIK+zsBMY6/LWa5CDe/RMO/ThvJAZ4XFKjU/uawY5FmCKpvkJH1QYcz4DqIMz6DdP1v9CV
/FAZ/CRc69p+7R3bdvd4o1v1YVjraAybmLIGgyuVf2DihC8oQpa1esPI+S+EJT/MHD+9ZYZUhs1D
yL2rGU8wkMCxa0FQ3rigf/XqR0KchuFmvUo8CR9afs076+Osm+jf0xAeZxNRlbVlE0dyvzIBwU+6
9SxFV/FvvviRVm6wrKGqR1fuQVZ20AOpH1n0079eUP/qrhwp5aJlSgfppe4+No2eLXyK6PPY7P+t
Vz+OaRF5Y8N5c1/oDIgpHTwG7m31h1+/+L9YoccpLW5nlXOzZCyXRHniW1+l5RyY7ioYsaJF2fjN
iDD1FIm9bP6tSWW4FF+qORMdz4r4CrlnMqR8cNquv84s0IAfF/QfT8t/xs/17T+f4/4f/8Xfn+pm
7dI4GY7++o+7uuT//zr8m//5nZf/4h8nz/X1l/K5P/6lF/+G1/3jfcMvw5cXf9lR6Azru/G5W98/
92Mx/Hh9PuHhN/9ff/i35x+vcrc2z3//7QmUbji8GsFb1W9//Ojs299/8376Rg+v/sePDh//77/9
nyquiy9Hv/78pR/+/ptwfjfpymytJZCUCX3z29/m58NPLOt3VwkFf+W4kt85GPArJismf//NcH63
HanojoTwaG9+ZCb39fjjZ5b+3bTxJpBBATfNj+zf/vuyX3wx//tF/a0ay9s6rYb+77/9SKv/331Y
YwE/jLkUNp/RJErwVS4IOgrbcdReZWIwT7qCCqLwy2bk8T/RdmHeltEkP6x9mskwY/NGi+RJIxCA
3N9iA3lKUCW6/NKuNqm1KEKWxw7y8maVk/F5SB0ESGJO5oeOkg2IDH7t2hncRF8U4wCO6cDEO75V
dsYT03SSzveMjJBJlDOHxCVDgWF12Vo0QZFT7Gbg9J2vhDYP/A8ilN3EAHj7JJopsh7M1KiUv1mj
c4fCxkTynyfR9zg34xLbeLmsbD3j7AVmX6Qf1zVra0A4bHS+OkjJyHgi8t07JMmFpBYWmBOiccwI
6zWXLFxkrh3Cd0WNGa3hdAyI4Bk+OnMaL+fNnFP49r0itKyNa+kNvlrmOb4ycnJolFlN9YIESKNn
8mcD9GxXNnb21zKY+CIltBCX7lGHSpu8kJdPNp6QTayue5aalbrJTTU/RNHiNW/sgy+leby69pQm
vNiCEUIZd5yB4xUVxj9h3cwEb9khopi2PO3qsU9Op3hL09ufHqM/VuuL1fkjovOn5WkhjBU2q5I3
lJ70jmMwK+rOKErHr67rdUiI7Lx4rDxVfklpN+pTKp06OffqSrQ71buiCoSbeBAyK0aBXYJq4QLM
ywbIAkj7lHWaeIiEL63tn/HKaqt+jOPVI7OtILNjyUeQvCEmFupED2SwXJB7OszQgT0yNOGigqdP
8Drbt9uD2IH82eXc7pbKAq0rksyvyri58ixA4lt7sOoH7ay03HoiCiHcULzsti12rKAwGLVMAT7L
Eg4rtfRdNNs0B0UHk7Hb1GZ3e1M3HVKAtMdWSppRc1p09ryeq9SdmtAg8MnaS3DHb2aZqMeVtZUD
CwEWIOZzpuQU1t09HbcOkUCbUgafSLDU50En8nyWzZyEM8AnyAUR3BONZtvDBa6hIAkEYDyoxZqR
3pNY8qZTKK4h3QTUW5NvlB0tPn0/boe09PvFNabQoRxWJ55ZytulAhs7T120db69cQv8jDbg6xBP
cbV3J+Lagg0S0wyVpJwOpFOX+H1NW3yxknidgzEvVytwDXRSPlh7VO4ZkV6J99vGJIgA4hAv1dLU
43XPPDJ56Q4lkXUm0UDnPb5LNBqIFL0L5i0RmrF5zviQ2F75o29pkLBpPuc5MMZ2YKay9hJVcVGe
ZR3yha6QKQRL7Dl0hEVuP2yT6Iln6EZjDUQGz7FLSsSPJGaUyeGqgK79pW/n4ZwJ3NwKV3rLB+on
kcL/NjYaTcLKsO3blV5OFsha6c9TFoFM63YuWTprrM7tKleXKN/KKkwYJWicJUOeJWG8wbqdZK3L
KCpV0csEGfV4tRutzCR1qk6tj3k8tc+wOPlz4mjCpyeDs4OncXPb8ybuyrNOGKMMct03LlD9sp0O
mPcuCYSYiFfvzCLoN3ktMlFV503aZdZe21l+vh0ccMEBG3iw9bYc6MnmvDTnAbfQMD8vSowPKXdR
hGD0aJ4kA4PrEA0bfFZxyBkNGkmPvyvE1N26Ol81WetbVe3mas3gBIAxk3AQUt8M1uY8udzjh8Iw
YnmhGw8SARlMroN1XSfjZIu7hGTwdhxkEBHsrxGqpRqEKa27xu9ENX9YwdWQI9i6TADcSD4CdYXR
j0A6YBD0mub7AVT8bHC39nvBBlP5WV3NVtgOsgN0MBZrVzF76s5K8uVZjrMt6DPd/oz8FSM+8aTq
JORgWTzzLeaKVJAYltfLDVyaeiVrJmwJwHsH5o1iCVPPlMCnb0Yf1GuB/iR206HDHVbrr1qg4jQg
UqyLcWv098WW7s1sxs1zstVNh/DNllVodgWAZtweRgMVMyqawLXt/J6cyu5KNdvyfSzZ9PzFKKPH
ppxaeIYqQcsKncU2tVmz+OA5ffN+xVpU+zxEiIQFabNruKaNuonNXKAvjWear2JQRrXXAPVPFdDe
Ax0eiMlBLp0HnSGY8LlpeyBufopYf+Bd6Wlvb5O1RyDpvY80qYiIwVOkj/O0jHzc1THbELC6vY84
Hg94rRM9u5tkBIkrbOH6tVeYa+AUk74cyKnW49NhZNkQGG2blaRKj5LfmftSXybCrd+Z/YLBI2mX
tjv1ipJ8QT+OmfN8QnghysaLSABwB8k4IGHbTFjS83a0JGSlIYjxksKTqL/LSSnmE3jqIi/WDeWZ
0zXvxNrMqNfZBqZQVyK92ZScm8CtjfhqycDtdw1hRZ9ziEl9aqxF9Zy6sU2NDn1737VG5DJgGvFT
kJDUfzpUPawkEdZZFdZxJjSzqXq7ufbWaVQhSpLUhIdcVwtcMQYemdvabc4Tm1ogZGJ1HYdzlG5k
ACfa/Dj3g/XcRa3+JkuGlPvDGic3thTG4zJl8NBIKtPvWYw00Ccltx3P57z0ZKD61kGbpvuSR4iy
fgzKOhm/k3RqOSGC8bHe69IxO7DyBaqniMTS7gqH/Dpfoy2tMC9FMI/z0kJdWYXrCH+K3Ai1geex
+6frVt0lTWw8dZnnfPK2YbjZ6Fge6q4zn6ooAhlhlAJKFmVvMKqF0PgWi96ah8DqzEnSdJstqiTu
ex8Qh5g9ZMownINgA32AM01zHdhmFpm+qEvZ7lLHsb8iqhaCyQDrTAm3ihbNkzncMGcaQDZG+Df4
DrSreSHLWn6EFk2JZrLjLohWmb+DHmLfbwozulkG75BrNdBJ+Ua6GFaY5MX8qYknzBmjsSUo5Odo
S0IHAfS5XHi6GFiUOMBiWZXfzllPZNqyerUk6CAZbq2NWjL0sGI9MS2i6XyLMul7O43VYz7F0Te0
NUXvu1msH/WEos+3KiYUI0IumWojVO1+Q7NDmr/Gf+n4NgkpYlfki3u3dYX7ZYjH+FM58ND5VT+g
Bjbzvh320szMhCT6LVnQihqm7aea3FCgo2p6LKvIfaSp2WjqYNaVsfmkzC/FRT7PzcysmzSuKQ8m
s/5egv9bHGK9uF54yj7XjbKfpJqBiJiwESEGQKcQh+gK2zwsUWJNl41WRceZPifdba+97HGiCajQ
oufZaWlt6LqduR3bMzUlFYBiOxXMkInGHPItR/Yb9FGuqh3yrRwSVLbF6IuGUbOX0l4wFauhMIYL
j3iz5oEpo5ETLEZqTO8RxXpTEM9z9UGihxTXs9Ev7WlnbAMrsnKAvOg28AI4SzBJZ7CmgNA7aX0F
xEKy45vku6Eb9CgvKczcloFd40neZmJt/REA2mn4GGa8PeSMdi/OW9mUa8SJruM88at4lvN+RO3C
V1+irku/pjJB+bTGhY2mvUZaelk0zL/Ci4KiL4upGqeovDXcdUaSb1BGiMCG2YXILVAIZXNQUrXC
VrhFKozbFR1QfqlHz4jiYDH7LfkmOlkY+7JyMnWbd6QLfKNP5Xp0RP6AsytWdsYzU0+mh3I3WXJz
hHmpPBEIT9cpvI/omrBuF65CphpiNiA6e1UnvRrb9L73tkQWYQafNH7c1nar77HLlAIUMzejuzEr
JULC3N6AUShFRHcKiJ+1jI4pkU+9SxPbFcqHrOrc9ylja7w4SJOF2puYMsUpalR82hAyLAc8Yoes
+/sV+N9rgz5xTfbH2NjUjig1p78ykjqpLqu2m+arXrVqqP3GQLGY+aiwbU3geteaN1hKZB7ADtrz
u6YBkf4g+ka7V2UXw1Ct9jp99IyNPc3KI+bH5GtJeaPnrQysCMbwYU5QxvRQJ2VACgfYvkqRoJxW
MFCPvdWM0U4u3kQi1JpqiLdopjyxO07DSvfGHbPjyASBo9zcHRxlZlHgDSK+zFzVIzylvcD55OXz
SUmEuR00ehaPyYbsKOxQOFqnbeIU207Xm0S5IRPcldbcJmbQJmlX75TNzWd9RcjRmkH1NK3OusGt
l3ipbtqhsJPdEGVTvoNfaZYwLQ2nOc8gBNJd5jXx9xrxgvATXXmZj4+te2/KMt0YPCVLsXNgjDef
obfDLVIxPll9kaEzcji6FdwEJXtKmzA7lMFtlJR2KDHuvJ8tOT4JJKffNvre+NEw2/SxaLr4XVxX
UY62bcpRTds/SO1pmb8JcxLZbVQ7bNgSfL31WeLjyqXX4650LU5vrGr9c8eSgIsxmL0AvbJNft6R
7eI35opeV2nZgcgT2ny/OMQj4E2nxF03pEh+MaWuwnnUz+90XfeZz3BtU5wkPfrqwKDbTf3ZrOSN
lakcP48Xx3dm55afNsol1/c4IZCtZ41d7NvEQEVfJPH2dVOZjv1mSYrWr/sIHGEyl5RcRZnppzZS
8bvITZcozJotXxGJ5yV9mWeTpZMywDniEbGW4Z9uwb8Ell2lT13d19+HYyjsBXp20zxXH4bu+Xm4
+tIc/+b/j6AZIXT/8d/g1CvU7IQLeXp+gZrx+3/AZt7vriMtT2shTMoUDZrxB2zm/W4rG4W2kIJI
tx/Dxf+AzRzrdwUhrIHNQCakMu3f/vYHamY7v2vTkvzIlVqYaID/Cmh25JJkrpN20R4itxBQiNTq
QHc/e+JRUqQV6lLDj3A0nEeLu92Qt5ScGgvdtNi68dpBR/QOntk4gedMTxljIN/gGF4iMf/8DMq1
QEWoMNQBBnzxGRA9z3bZtXGwHnYcHIjttbKM7oKyQoc/fS9/AsO8hNb/+VbcV66WJskFATp6q9Lo
KR9QRMQw9SHesLnzq7aHX3rjfQ5Y/f+iPbyRR+iiY7kOXxb5OccRD/kQ6VmbXBNaI7kbt3o51Y5u
iZMbJhclQ4kHVUZtZvvsEBrJ3Fq6xlmrxvVJ0tNfdess7xix2q6h7XYNVdbmenf5ai3WKTH00gpo
2ame49pKUApGU+/6TLLI851ptJ7rM/EtTaHu3ObTkgq5oz6q0h2DAu1+B+Yxf1OVq8irnZniOmV5
D7Gr6YJ8uCu57jY9UkJZsdtcdNXgbHtkJlkUjHOicKWaG4OcVGogS3jjrr2+achGWe8Wf2KJP14I
tigiRYo/yMPy5LZLvI8m462Bm0eeXCV4DnkaNaCfS9GEuv7lGmjbEUungX1Exb11asTOfMF4FCdY
eVjuvcnudpYh18HXRp2derEFRKgZcEKuukCUN4whmJUVoLcl2nRiMb2xdF7SiYePZ5nkr/H8C0Uc
46sMJZEPRdHw8bZe6LDpEVxRVmCVRgpo7pIiM+5+fdfF8Vo9dE8uS/VwQxwp5RHvtJSLTG1MvDQt
U3pvlbnOMCVu5SlcQfsU507DMetM5QMK4qb2bbqBr9oz3XRnZamcAjXL5FwMHijXlJeuDMD/jAwr
V7N+0dEmElxkOTYns+8TzzebBgb515fwJ/fsQD0oZWPY0+o484RhFdmQbxULxyzvaT8GskPjNMT6
c9UI79uv3+x4u+J2eWCc5BJJbUue8pfrx0g7zG822jsnt6OryNmcEyLm15vKiOy3AmIOfOLP28jh
vRib6HiQJwJ+Q7x8r4SCBcm3gWCVWNR6VxaNl+4nHvCdzC2DGkUD5h409lQVq3Ti50123u0Sr5ro
F/IOJGqT2Gz34JuZPrOSJKeCXtStm6lEBsx5AyjCfppLXIIUaxQfa3Edl6YeA+hzGhdHlekSzOk0
3aJdx6kz2ZQcu0mQUxasUQ8SgtKxNfw6rsRh1mDk3fBD9928rfLrInVR+w5ux/O66gwqq7hnoxrc
mpotxiZy3bNIQNwx5bw1PUb82b1TSgkHPkjBMx19TzmhugKrCN9TUoPRWqIpO1+LJcERs0zynmio
7pG5d57lb/3gngAKNckOH7N303lr9m3BTVT56Wh3X7vaix77snJv3TZzb5U7IdGR2ZyLfZcM3seu
Tqkp21bncGv/U0f8yXn1I63geAGwAtShGODEOh7RjDI3nwpZcI5UdVbuEZlMFza0Z0hbkwZmlajC
P5ApJ4NsB/xI1oLm0eh2nYv2epuqDP1GPLnnJnDKvY00M5wNjp2wxNn718Z2/9i5PPgNzz3QhEoe
z6GIMG4wa5KdK8OwFlpZVASyV2/Ns6OSOnokBA5g21PMe+dcPU7Ja9LFjSMiAgILvxWSEoWGqKWv
g+qru53KAaUbGxFlUGm3e4PFeVUuHQ4PS1Kvsc/wSB7HxPXdOk1J0cTBUCbr19a101AmzXrtyCS+
xzpeVMHI8cDxWzCRwLBpFkKBDvCNz/F6v+MTwMOyYyuXQaOHn/+kzlBtJI3RoYwxgFT3CQ3upaxR
7DhrlVe+WTEE7dfr8M/e0GWLdZSroc5elWhbhbaH0StoW5IhrNbaPR3ctvPrhcydZVDlG2fS4dl8
uewFGaeep0nCsjxxvO8NLBsc4EMM6t5OYWNNJBlQzr1xbPzpu1AG4jhi0AMFx8vbWCweVNzMVSWd
55z2s0lepGmpN8rbP30XV1muDfTAyj3sUz99WbOulF49rsUj5TuQBsM1DZO3+vU39GfvggtD8twx
qMY+To4vSaWcJieNg7xlxoHTEi4hh7jY/RvvohWoD/W6Yx6LayRae1PPbEeqGYvJl4NdnM7DuLz/
9du8fsYh8OlHDng6Z+yPrf2nW2aKJZVuyRczg/zta3shbIJfRS6Zu2c81utHL3NGQrYq+40L/HEF
L1eeTROCTQ1hAn8cJ980GFHbLmITY1yvvTOJDL4bMKnui2StMPgx1rZGwB1sw1jtR+epL7w7iqAo
gNut33joXhcatu1pi+2btlG9GoEnkXWmCdTp4WY3X+K2VgeHZXOKFnp5Y6LEj6X+8rJpVuhEudcW
BdTxQHc3jbvFdMoImGLzPvK0Mw69ysZJBXQODgh3lc4KUahpnssOWzoJxOgTS7zGSLHjMfkIcaOi
m5JXec/kUTwOpqStxFcISB2O3bixKW7pgOHLZuqh70zrhK8RzKv3+xGbvX8A2IdgdGruY5F57klv
dvapoycsyr9eXa/vq8OicoRD7jZlgTo8Sj+trqVrkhnzHdbHibIaIM0KjBiJ74ai+I2n8vW+Sflg
u6xNl5h8ELSXb0W3gP/HGiLfKBvzea7X4dIY4hzq0Ptet9Vw8levDLWEIyxB7+Cxdg5X/tOVebLE
4DfzduuKDz4zGpwvwwDoh47XfCvV2HpdYHFR9Oucwag19I/D8qd3g5Ni8mufRfAk3QYOpqrzAZ72
nHkY0T7aKpPZ8bb6WEJivx97Dye8DWOeWzI/+/Vlv94uXMsit+Og5eBWH/eN9oQlAPlG5CvEzA8C
bvMkXTqNu7zD2OmPNnNY0MHInUX29Bsl+uvFdNjXHbYMmtbXPWu+OlZZjtzyocnxXmz09X3atUFi
LG/d8OMtHv2UJuiPU1igtfJedTlQRnlvZJBi2fhkVfjPyTWN31hCP47yn3cCGg1JF+gcmlBp8d/L
NZQxBEaUtUlKCQ4imCblRSdrZAMRTZBuiEjsXNqnTCs30zPDrWAgRxuDfrhMiyXDGOM4QQFD4uLB
4OvGwdxV7SWJ3tioEwIF1Ds2AzmGFToOMxgqI32YCq+KD47uub6N8fc3+6I+hOL9epEcf1FcFy2u
cugRTY9H8vhRJDPJasepDTJFHkkMabpfl8S4JCekfuMevv6ibCRtGJ94+E2ej6MTP3Ochqg3owmM
vhxOF8Z8hvVkvRVw/arBYbE7ykMmxVF86BGOvqk1AcMZi24IJHbCTwvCHXy2ejYy2j0530yZLHVg
etP4gcwW0pKqyWArSIqkfyTOBUaIEcIbkI+bCtMvp5pATyNJhyJonbmUoVGV1RxCMKATmvGLwYpW
8ZAEI7a/t+rLV4U11wLwAGhgspGgPjuqaL2ZQfZtRkDsUGR3lld2X/p5dCloU5QuB9dMjSft/dKU
6V2UTO0lLij7L+VH0ifyFFscs9oCQJA0ji8X/lgWCPYjuwnmaCr2KcPX2C+2+I0T4fXacCgDuUK+
tsMbHdWc8TQc/E8VhHJLz9IIIc+miNSTXy/2HyDWy6cY2aUkZ4roZxRl8mi1M3I9JXC6GIJSLRFq
Lz33K6qIvPvgTM7ySc39dNPppX/fqHS5JnpmuW8W155PusZrcp/CTKcgYBRCPnv/fNpPumlOJrzy
MMQb2RVbxLjavNjwwnewMp8jWLAlSJC2rEgfJZSXRXN+D349DeHaRKRJxYStMhWrja5SDGkPJJji
epmjtehxRi/L1ZZ3jibQY3UP44Sn4lPWp8uAhsVcyiCq2ukrasPtCa9aWiPBQfPvd5NX3RdxXoVW
XKq3hNivTjiWhIvbzKNI4E/rONAx3yYaH2vpsJf08wNGfO/7mKriNCWC626EcA070dfLzku95GtU
AqBUHBGICMYNS9Cvv9If83pffqWHGgLNIkcuX6p5tD4Tq/S2jEFpgS3eM0QggOqe4oBa/K35X3/y
MIKkAZBLngPazOPpJM2qoNmwXBI7UssR87BE70maBshsj9UrD+YEHVzQKadad40Y3Sx0x1KJW3OM
xd1fvWz2UYEmlKKUi3aPqwySg6JoVQdB5BxVM8w7jAXrZfY832Wg1fdeEc92wgFVNORIMB8H+sIC
8XJARTiCzPQj/IeDyRmX4Btn/+v1wWezDxAddZBQ4nhYYGmRvtIaeR3EC1bOvbWm0W7J9PhdYn0q
zkg7KwgEyVEa7bd1JWlKT3oYd44VGRfNTATVG2vknxXey0UC5c++cli2UnA8HG9iozXEMbnJpP70
MDjRJgEPvWKz9ksxy3RHB6HfEceTIaLhsPiUDRW215ycnU9lupr3A5l3D07lZh/KfO12i1cV98Uo
MLh4xjg/WGa/3IFTRXcRA2zy0O5W60qgG6t9KmouCPbTuHOi3ogxpuUrMRsMfqs5UuxMn8t5kVeH
8IfPeWoZ34k2KdpgEnJEY6Gj6CPOloXNpyFpEpe590T1rBuOJmexd4R9O4yZLmto6kOoJkE41Euw
Hl6ZfaWk0ecR5Mjqr6LG4K9AwZ5T0c4ftmxwop2DRAKJF4EDjW+zqzzOHskE+0ol1edWstuAS5OT
h+GsAO3GLaimvdWu8qlVXsEGpnU6hhlworuv5ApnnSMDc8Kh1gs6Q1kO8+UymUV6Rj6U/MxYEYxT
0k2qjw4MBvtUjJf23IuRs/iTmOfUz6Yhak7ElGgUdy0DUohSyjsvKNEcIdBDU3/PFM3VOEwIat4z
6ba7h80mmov0MIAX2lEKCnxA+XW+pMNHm0OkCSfd58+NmIfPOlmzyzrqmaYSm6Mm+aHcqidzcaud
KNdyPXNivBBsVDXDGrus7S5ILCJeoK1r47kdEPYGXVptHw2GtwnfnmJDnPUSm1qYV9jqfEa26nQ/
TDViNMoF9ZVwkOUd+iPvnVTjPCMrZOcHIR7HL4PF+vFrK9viwCbS4Uspq2b1s2zbrqq87LcT5EXD
NYBS9ZjMbvbQNqQzBfHaWRjrRji7PWE2uFMt9yDUqGxg5QvSMEl5wkJWXhG26S0hmY3uCIAdTTER
GWV57ZVtj1K5sqkeTLIPO2zidrmGRV6grmI0JUI3qYalJYqsbYegi3ou1XQ3z9qhjk/MsLY9Tpay
H9UzAggDNLwWcwkUm3cLurXRdYPIAXy/UfaqoOhwjaqTSVeui87KyMklbTuEgSvsQIiHDXfmMMmU
BAJzcBw/R55LFFJhibMSMfbh5lXbrh6swcSIyKAC31xT7JsOwrwLo/acdm+UuVr2DL4b7hrERTA2
ZZY8IiMlamlGkvC5jJjFHrhqaZFluCq6miM6pstoy5L7SQxJ93GczJWYILuZM3RNzoiQt8zj2LcR
YYy7QjEGDNMv/XeQ5BZox7SgV78A627uUywGZmBNwuaZRCPyrlAkUh5qtPV5mTTaxKYX2ASqebrL
y4ocQqOh1OfjlNWngRQ31EWL6i9jrRvKg6k0zqxUqk9FnIykiml78Q81mAmTkQ082NaArlxtXn43
mqvrXOSrOwh0Jrq6nAifShAiUosGacbe62P9XCEtelP0obWMy6daJuvqK+bHkYTnmI1vqm50zomM
EOa5IEpguCCZWcK5ZqO9r1GYZH4+5dX7VBC8iLXaWNyQJ9izL4hJQjFNC4weK+rov8O2H7yTwcin
zS+Xopn3vbsUY5C09tSF0Aj1FcJZGJJlzgjbM3rirMkYIU+RkZqW2idZM6+EW6zJt4WR6PGu0lG/
N9xWnbuVZ1wKG8AQgymxF/RWCIoidAW3RTw1DIBy2bsRRJfiiUhSRwV2Yxg6JOEKVMaCnbkiFk0T
a0UKQcA2kXk7u0mqBaazyqL9qFXSnJHQgoJmYB5jc2oyP/V+GAQqPFmVUDwqsnObnA+DSSjI+loy
4Uk5hVMuU8KT1gRFQ+gMedXuHa8jwy0SrQ233Iz9t5SYzjoQgmgvvy+xU58ubY7m5KAKfq+2dn0u
ENsWe0U06qMzrEkbjLHN4TH3qZcFOJm9ckdYax8WdbdNYVmuNf6VSVX4GbZ0ykOMOc52iwU9+Tqq
Qs+XZAaU2LNxz0+BHMh29VNSALG10yUjfxnNOsTWrAeiItLt+1a784dFGDSyIpYo7RcXhorJAMhL
9cmUje2HzcTHlrTWFUiU9NdoumA0G1hCaV6XS7ozVPzVaNTXUhonzPlKdlm0hCWPOyldy65xDIR2
IxNo1e0yVKTCsGbgJ/2tuknb5lPh5Gd0jTvCUJ7NNNsL0zmTkxngj7ohO/U6ck1oS68ItVWGJWtZ
S6wc7uKdqMT9wBzdh57D3Wn6ixV52Ic6S6/ndbqQbvE1U5Yvu/pqsz7V4x3azp22n6yBSFlLnTm8
Qr+myKUTZnHae05WnFKpzsPU6SzuqtsF2DUkWVVchh+T1/c5Tg4SwgbkuonQsRkFUmnGPI7vGRVG
7Q1EsZzCNVyApPK7dsu+Jq2YmCuzvI0jRaJM256kqr8bp3JvxjwYxGBeRXPBtktciqcUkQ/F2WA4
G1dYohfqHqg37nojB1/E5/IZA1B3SqT0Sb1un92EDKbeu4qFvOD7f28LIsyM+lQiD/TzQbzXTfwO
XduZzO91fGWj+AtHy/WIfk7jC1YZ4v/5e97G54rqPSq9CTpyuLea+MpJBLlcy7wxn5Zwz4Us5Did
P5S9dTJPBmlFjjrrTPs+6rMvVlcxoEzIsJjIu57FngyclGFB1V5Z9uNCusn/5exMduNGoiz6RQQY
nLnlkKnUPFmyvCEsy+Y8Buev70N3L6yUoEQ1UKhaGGUmyWAM7917LqZNjBV0Z9RafdDSPnDdCPaC
Y1K/VgKb2wR/umr7vk4e9GTwkszBgDTGkDaTNWyVIuZn3AJn+j6K6Vlpv+sT8Dol+wXh9A2MNtRF
WV1p2XwJhXtDErMfKm+iYh5w5IhDFgv9h5Py4rED+7oywdhLqiCOlotp5YgGfWTS1LeaARRC7nlL
9R8TPfrJXG6m2Hwu+J68wUqD1VLP4sFsUdQ5uFATtnHwffB9q079ZghQzfN4TUlgb7atiTAyo1jQ
dy+aIvGdpfktqSNnNQwWVKWqr67DKx/+Te0sxaFeqjocbKa4tp7vh27CO6P3v3DyjIOXKhm9VIx0
bJJmu/PHurqa+ka9hG9o71iYneeEoWMc1Mm8QkZx5iwSNusM/bPpLnPAiaXtXLZYcjxgzKjvdOXa
yhASRpZOGzWdzyL2Majv8jeOvbBZyu53ppWPkyNe7A5ZspQ/wdwA0ULKa6uHKZ45bZm9oUZ+hWL2
Mi/N+cmqdOWHhjrkrdSKGGuNsJfBU9mDwHiUqMI9jFjunes0Gt51jorsIdlgkckol/Z+dgEBH2QP
1dxXVZz6fiKBN/ikXUu8Atj6dB+E5/o9W0sR+UuypFVAsJYr/S4Z82vbaS0RLi3FM5LOWFukRrAh
GXCG9dslgACeYlZDOXS7Wt33WWzQsGgQjBtSpDeRa6aGX/JVgIBDb2P7A5TV3neZDV5netqvqlq3
hgfriiBTpxwXCvUgmtluNmKavaVKhOIDTARVVbHJOocyFC2hunY9/rG1mpgjnbyGoJ7q4mepGtUd
yMz53rCmMdvlcULhv68yUrlFgSUOWcg6OUHbOc5bMmTJj94YI8auXrd39rgBpojddGDtOfnE9NUr
pj81QD69kbrQeV/NrWT0rFURNEvGthFpe5cBFyBlgf0x8CVwZqQleohx29KfWVzu4ad5K+sgyXAK
WJU1TycAnbmuNMHQWjCLnQnKny+MmW0IFpruVyMNkoyr0rHuXbOtIEUZlgWjkuVk9pqlBpdvj41Y
dglCdcMr8bv+WSJccHxq3WhihSlGAxmPaw+BPunw/4CMsbudNIxizLlFhoLXXpGDLWLU7/UCtcd1
ywSb+yp7NDukLRVfuFmXikBXMZdsRinzDyxGXl/dDvGzMTomBA+7SF6FqwDhtfK+e1J6MV7Wi0Sx
j+5pof0YDSTrqKtUe09qMruyNwIzKv9egW8f28D96iyGUodwPG7BT7YlYwew0y2GCBfx6CzWb0WG
ICpAdxE92a2sXk1wEKClzEr81CI0wp4yqM2NQVn8Cky/KA/luJZsy/QCcVDabo29pBrcbMdmc4zP
67Z0lwBkvDswQlt0CRRw1UtqIb1zRsmD7MHYctP7fBLlhdIW9bOdN+M1kSbc/KL0PGX6kEQ49NUE
LEjWqlMg9FA2kdxKa8qsibbEkhdpP5i8NdePxMrK7gwj2zfDHFwXNw/ydK+NmviQlWP6PZ4rfQyU
LLVHENVwy71Z04dXAHz1LYhXnQ/bKCC6AAh5mshAzbys2Lq7aG1MFBgRX6NXgJD/nrkIdbwVVC5M
j6qZDiBOi22HpJYXaW/BpNEpZInAzKL0Dnb24GKjQZ0fptaQ3UTWRILomgHFPzPXbrzu9BLV79RV
0yvnDMiFDu7EfteMeX0l7DZpPb1UkteG/+G7let2yRrsaG3Q0mqnFF/WDnsIyIaezdPGAhIV1c/V
LWj2jYOi/aytCB4uqCsgOKNCPU1h4/2LaNrhLhWEl+CUgkO/L6WRFZyXHCpjbDubAea6lvBEJ45i
u34dhO11hlroO6XGJ+4RPiCI/11H0zyLG+SLt7rRoPK3p3X4RXFG7Qkt0N0HK56qW/7a8aUQNUf5
HDnSA6S1hIM2B0nQoFhI/oi2iu7bOpMvfWeJOFzkNjdlFA04BDVAfTwqRe54lU19ctZ1VVIAVFji
Juxqgx0tON3N3uYSUE6bTMIBmlJDAZqiwboO8QunzwLo93PkIn/1DHvmz5YGImRZWOVNpxTFxNdf
sKGEpNy0HkkKo+01JR5VT+/L6TLtlASO+AL+0R97juyQXWa+FzxIUKJjDjUcJZoKXVS7qm+TrUKb
GuHiPpMmV/fU3AobnJQ1JOc4hqvNRzL1TmBnDAAvVuZZBHiCrH1pmxeZLKmfdGOWINGqlAuVUyr9
DdO5KsiGwFjhiuFXOo8VjBRkLYXHEJQXUlVMCNKDMpCPEmV84J0ODos7yeZfTrUw94M7jtjZ5vPw
xI5WkQDeInZZ8WrOrCqJmdwuSxU/xqolv9WyIWgsicvJIEZ1YUy0Wc/C7c7UO4JeWex+l1iWofuT
mMGWRpiEPKuEG+V1E7G5cGZgMu7N2lHPBaQvN5ilLSY/w1wvg2l149vEXmqJfRXkDuzqfHE9iekJ
365bY4hYgY5eIHvQkcaXHEbIUx7tK9XIQOUKsXGdKuJtPZTQ6s+F+UzbjU2nvgxWt/7WIIC+RnFk
yMM6t/ZVP+EH8/Qpju4WYG8a8c9d/6Cwk2j9QpJb40cddP4gM+y43XOI3ipcWL5+48gXDIakxaQ4
SapPno7u57Vg4sLqCrUGf9jcumkg4wHnhdkP/V4vxk71J7kOMnSsYSUDfiibDg+hFSUsXlV2RznA
UM8Xlq6OTzle5R7oHrRFacRYT6mGhY4asblJ4lEHIUvJ32RcsX4F9RDHt2bXMBgsSU3Uy8lawYGL
ZUfzsIutNXAUUXwv+8F8EyqLDOvTAFps0BtWcIUy9qyt6bo3VvxVWe6WemjPI3S+Qlnbs6Fc8l/U
H60rfc7761pajKmcPbFFobGbfjpT3l6NsUuRCTnhXz2AoZT/UVrDEkPLyFYNxEJbD/qo0aZlq6ij
LM19V1bZxVxO8xWH4xPaiA8dGy6i25pjYN+HcmFuf/5Pm1uMLl1kDCo+R8807AoeVI4t8UQP+4Ms
2eALMFzNpNGAJ8A5ltZoip50lHoaUEiY7xdh2awE0niuZipR2sbqg++o3+gVZW1q7VVIMMujNszU
Cdgdn7fIxIJFSo56Bpuqr4vwH3qnf3+bBajD5cAkjqvKc1U7Vcl22F+28pVWkT9h1tF9BZXwROPq
b/7TuwI2l4KUgF3CwTfh/hUr//O0UUhkWhfBGXXniSiVRXb2H7c22LmUNUAzfawDc9vg1ZnV7yxb
d/1+yOOXVcDRj1FMm95o9+qlBIwXDnNenTu9Sr0ro+hQd1r07esH81cOdPxzOdaiJNeRldOEfT84
ZnrhhSjG2lcM+DZpBsDLtl25I3cCDm2aEA1TKCkunA5sJj8eQ1E6nKdq9Ayw3A1yti/3lKhiDja6
euXIWNNxTxkJgn3HAYsv2hOiok9GM6pyRo+FhpE+wfaq/3m+7AorZcP7+4bitr9lVbivSUOaxNfP
5ZOraKBidLq6roaA+ahXBZC5bLIU9CKQ5/SSwm4fYFE4lU72sQNOG59y22ZcoStmHWOHOHi4tQ3/
xndyDSeno7k79MTdG+4xuAla4l5hzbb9tYPHEjW1ddVCM0m9UiuN3EMrq+yseYyDfBb1flF7qJ5r
pKwXFP2S86Kw5V5C834wMEOGpIJYwdcP6eNXxa83Md4g1cH9czzUU+jJ2M/JQZqgKEAH1BXKlagD
pQkj4OtLHeuQtsmFw5+j0w/mn+M42WYq8DBPuDyalfi7LYbDB+bH96xZgITU9NRXfCwN4nqGisYK
ZxFqUdc8GmWDqnCYF3PtW2Y0XmcszmFtgMxCV9AdkOaYu3ZY1fvJJrGAUlkd6PbY7elRl/9RKbv9
EHY2iIUdF7H+sWZGFUs529SqfVMM/W8lk2RuORMMD2pslN1JX/v6QX98pwZaUhqVFHtonh6rk+dI
NUGOcX5yh666sQxZfS+t0b6cjDw7sS59dilWi21q3l7tscrEURLqChOFacrYteEh4uj9PKIO7lUw
ZXZf39fHD5oDLY9RhRlv2dzc+2mDU9JMihXTctphlnIInwrgqSYnrvLZdIqzjRHKEuAimzuaN+p8
ypxMT1HOzH1k+pVrRiAMabKE2litGKmwLQ4+kv9Z4l8f0tkTJsIQr6ALWwR2TrxcWDRjC3OYWjlw
5dK60RbHehxlJmEJRgQXYN/P46cV5ux0Ytb75I1g+9KQC/DukVIePSSFWDOKF8BOhL0Sg4AD/xq4
UnUZicF6+vp9fPyg+esd9G7sGPAGaNv7+mcab8eoE4uDSRhk03iWdPl6UETZHFpSTvycRMMTc9Vn
1/u722JaZ52zjl5MRsoAJC1R+gNYgv00xATg0Q0NVbd0bnDBAyn4+ga3RvX7hRW0BZqcbdOFMMg4
mkHGXky2kKxTBdpsTgFaRMaP017ZnbChvhKBQYxD/7AIZ6VuWuXFqd7+RyGchVAHXR8IKgYjBsX3
j9jgBN4jhiWNqq/KtyQT7gXQFZfScKuY4CiWfFKQwc4dEQhVrr51Lqbwy7Jx4tnT+QwT34xjWF2l
0pCMQAzMTGelkxQ9S5uWiKPWkcK5cSFoDP4DLYKoK5JfdpqgE5BpBVW7dgxpHWh3qoQaLW3+orOZ
gAOSEsBylacRZWq69WQ8wP0C0W1HvcM13Ey1gyFvlBQt+NxfJQA0DYKsJ/tBDOCjfFRwVslPrDQV
3ri7HVBRLJleT7yXAAihxk/D4Gp/1imioJ4lxrNM23Qk7iGTf2S1yteSiwxnyELAxlc5vka/7Err
N85NUo9d3ZnbAAZa7j6PXU9aE0A2+LWuWsP2nKsByoZpTelLr1XtC9WP/jbmUAjnFOTyEyAUirJL
nYEYcSn5aeA1EYddrvrCrk+LDXxLbLhEEhAp0bt+URjF9w6GA9LlzrQzalscuc8mqssKdr1kUPx0
HfuDbBz3zbC7+j6GIizCRlTry5yh9/eUfq3EjlQyCqIaCJIIX+RIMEDEaRIWO61vgLFN+6wKY/qm
kbqn0AjO6Dm2oyXawEbKMHoTShlC+WbFgZSgyILXAc/92oARGYULOVIEeXE6y/xxSKoHAFTosRKK
lJfcXfYnbUbqgD3pkUooByP9owxle0BY31ErhXX/mMX6CtcAPNxFCpjCywnI5HKRQcOld1sD7mll
F69C2qsPRXJ8/Ppr/Dj9byF46EFVQgrwHR99je2spW4JMJz4hFmGtPa10NogQ19f5e/0/v6jZ6/I
Ng6RFBeynG0W+mdWi92xRM1BT7dc2i6QipX/XHg+nVfSWDxwHE/Dfi2acFai2a/aFCgRwl8UlgRf
USa0LzLguVc9Wy2/oZEKU1nG6iUWOKQR8OKDvuz6cw7qTdAqdRuUI+WSr2/hk3mSUxxTFhsfR7Bk
vr+DJqoag6+s9Mu0Mq/J7QJmrbXdeayrtGB0hs7X1/vgV8CUg9+KKzJSuewxqHWKazWBIMiaEyj3
65n5nUyofXS2/inO4bUv5YlX9MkKzfUYALhzHOYd52ghqLNqHLSByK/gx+H+9/3hsPdC/2zygrvJ
O7HB+Tjo3l/qaDmle1aq3cilZvk81/RF3FNOAPHJ63p3N9tP+GfALTGzqLrdzcXuccet7Pf7Pw8X
dydu5JNxvd0J2lbM/A6r2pEqqwaQheCWy7Sh/DZfkjtzO56ZF8Vu9pGT+DKY96hNDjT642C9VXbu
y9ej5OPGhGvjL+csxk/44JmjNNNh7m4QZlOIBAc5Oge+pWYHFNs5ca8fX9r/XkJngHA6Oza+N+Sy
KB1QPfwzWvwsEWOz6Xf/q9GBzSgEUhR8EAsY/sdWQ60t6dFCc2WfmBaPbVyZ9wtpTyF5oKdk1h/V
kFzL0VXGOwYOKgqb++CfMbJa02wsZpv6CFOH8xm1jN+NtDNaJCjkW+lq/KMolSnIcILsskpLhiDV
Guvqv79CrPEGXx77b+M4N5v2HT0DXiQFd9GHNBung5FVT26XqCeOMJ+9QdoBjBKKaibnpvf3i2ks
qwnHxMCtpNMBmfJ6aGYQ3V/fzwdnK69PMCapQ7gUlT5oaxH6ONpoS2I71nIc9jZEyU1c4vZoeXRl
CAkkEo815CjB6b5UX9JGdR7KskkektjQLun3rJQXTGCZqI43YYpJXw18ejS5u7hu+/9e0oAZgX8P
kgtwWfcYGyAz2mfokLYyIGlYYvN32jV54l8/lq1edLQCYpLVbIGdhrd9bGUZiIQVC20l2vRjeRlZ
lX2X6KRvQpnIvnWMTx2pwyxPDK5PXjn2RF4HpxdOLscWRae1FbfQKXGSxGAe3NZuggV++4l7++xL
2oo1Lk5SKqpE270fWSnA7Ik+Zu5n0KE0RLN5NvuxAa3eo8kmXcoRTaKFkR6XuMrqFY2xkxXjhdss
6qnw80+mRA0TMVolFxYr9aP3v0VJcyn+apk5LGeBo1FERqK67B2tS4Kv3+knl6I4iJWQfSVFzb8q
4n8mEB2RKflAAqSdJPe+6lAcooy6oNv335XbuE7AVADDt3Fnmn/Xu38vhQjKZL/PXKUTeoIBHGEW
NunmRqHmc5eNRnzQ1qS7AwVmHdCZ02dUKvcEkfvv4fNoEG+FPw7BzFXUQ462cY01o7hxOH/MfW5J
D+rxemXWi4F8PJJQX53kTzcnehjHubpXtCm949My3mbYlJvqRPCv1g1kXWL9rQvjALXV2gukJ+0+
GoFHeWhCiKNUbFrLGbG+4ahu+r6yzZ7mRfwfAvwdAfxfdO8nn6S+wZcd+masbfbR3QB4xxMsFsZH
rS9P9DmcB3qW5IlS/g6FOrnfACAkJ57hJ2MGV7JwUGOzwH1wwBZ1j+R4YtEBvIFuA2LqpRxahHRO
op446XKo/jjp0ESh9eDAHmFV3X7MP6OG1nOelAnBLzN53BzOxEgyT5JwnhmzArmZOtZ01KWhIm5D
9J0/pvnqhmqst3dVApEN5ViwuINy2Q1VyuY9LdUoqMSaPa7Wpko0e+KbvGFT9YZtNhVyj+1XEOka
1bpJPKVr/9TyWvxsrFV/rXHplKFCJvT1iMod9FVlWliNIzqOmMlAQ6LqIlsHyNpcflvSElak0dQ6
THsdIl2fiCnzxeAW1/hZre9KXtkXNXEhKKehZF2D/UWvPzqtuEYeHveBQXR44tt92/werAEI51xq
NQLrhdgr5L2EcnrNkFmP4FvF8xjPzXcduXi7+WKb5V6xnSraaUxnQ2CXrXLeExlEQIZpZeeumyyc
1mn43hfksxsejn09QsEzdaNH/VMxb+ociEgYG72We6MZIzTBuXNOdw4ZZhsTmJJQU2oDlDhNFCyL
I/manGlyMf6r/Oqt8OJghdEVe1dGJdo+t0Q5BVLcRrpnuRUtG1OLMxWMIFhAkCB2euPEJkFtRErA
h3TltFwP1pLrZIqMiNPJDGpTzy3i7KkD9LgENKW7n1ZdQs3omLqz0C4wiXkWKUWq51bzCkKXXJpL
BFOOEhQgeUmZjKq+AUnZa+lOKQxOtoyuBqOv0Yzwzud+JR+sixEWIm5f60DQLTif3DJagqZxxm/w
VxBbAR/U22Cas+ZQmJFdXpbzCKKqpC/s5VRW36gRrKvfSjUtghwU+9U4pFYdouYfrgqo7tpeIs1C
AkcmOvxevXN+J1RaeLfc2iWZJFoTkrPsMlbnXJoIF8cR0eTcwrqcJ6VGymA0sxEuau68USma8/NO
WzrNNwtkOCahfEqAlnw2Q0eZ1pdmjofZ79VxSoOUthDigYotIzGbBOR52oxeE5GBQxVjAjt4o/aL
ziA2yO7FGNktiG3I6c3CWrUAco4tFba2zitYr9P2qGtLjP1eSeO+DEWuzc0OOD3006GRbXsWYSlz
UGJLmUGudNt1V1oTaMihqkfrbMWVRblGikZn5CeI1xmIwPGXpNYv1lEx+gDS7fKj60Q0nptaQxqN
kluFHQ5/e0NVVDSNt+pugpG5rUiYsbsCXGubxPm6X8a5szCEirq5JpkOzSQEOzM7y8toQt7SKFCW
iRe1q8PajMh7Yz7fJQRhPj3Edh0bZ6xShg1JOp0uydawnkcWrJ8JtpouzFkkEWKVbqsGCEIbAI2x
Neg37pDD0kpnLcY8kcYky6rVI7FibMNtCT330pCEkCIZHBgsmUWZJ3RGY0DE3UXRq7Es/ZO0c42g
pGmyf7fsO3C7jTKfwgpt6uUk0lp9GYkTVD2h0trDURC5LwgZIxQ9Y3ZrIrD5puizdp+UEyduMoZI
f4v7qvIVp1gRWpi9OM+GstPDXLXitwUz/Td0EfXT13uLT3ZubNWxR+HXpW5uHR1OAIYmZglmGwQt
Y7xg+3RdKmr+9vVV9I+X4e/GUUQ5kNMQ9rP3KwQhMDjKey4D7idcAxI6/eJKP4ACCfSg2rVX7rXY
K/f52XyW7AAD7dx9vStCEdY7M8Rg4lVXy5kTomE4sU5+0jZ//8u2X/7P2tU19tDFMBr93ANwGPwG
iRb+RsviPeS7NMDQc6oA8rG19f6CR4tlTcNhSrcLlt7rvXd48cO7u6+f9se1//0VjjYc6RKjGQQa
7Ss2oN32MgZs1Wa7ry/y2RullQPulLYO68HRbYheJ4zZYLVuaEGGdjsyoejuKYfcJ7fCWYl9NhUq
l27n0a1kEplcAhPIz8kuPJi9qe6sbC5vZVPXwdc39LFhAHVP3TraqgkF4fjYmpsVunp4Lghna6RF
cUdduxmt+hUmsnVejjNmEuAI8rFVSPk9M7NYOTU0tjPD+30vHkA8mhxvTFhdf7+if8YiOkP6ZHIq
/HHsMvUeN2LZ+HIQxAdwtCfsiuksuZ0QmhAsrVvnRBDq5t414jZs8GpxtCR54tQH8smLpjto22yo
eDr4KN9/IHXiDN0MUg49lTSA2RoVMiue4YVVVy37gNIwfk2EYOsowka2aVYs4Jlq6YSQa1D18qeZ
qMt3gyiEBaB9Uv38+rV90maBfbkVFDmBblWHoxkMf/JiixFRvcjNrLqk54E2U0qBe6wiwokdgJaa
qLedyO68dpH9mzlHThFWhAT3iLVl/rMtnfR2HOW6ab+1pWLL2Df4xMW67gst10sss/DfPbttlXav
wJY+WE7ktF7StFhKgD438sRo/KS8AZnJpBNoUiclV/qoilKRkDHglcS2mue08/M+16+qSI5v3dJN
t2yrCbwaia0dOHYuzS8Y2U0KWbAxHpRktnoUXvoc6iQ3KwdT5MN9YlFRJhQdHqBfYZAwwq/fwyeH
c5tfSUMRqo/DID6aEKictcPs0uErNtUMOL/1wdFLkolt4hflOIA9h431a83X9EfCUXmHw0grT8xK
n/2KDbzjcoolZgdw6vvROjTgd2L4MZQIJle5YPOO3Gka1/Sp0Nl7+blbLD/mvs7JNydIYApLajA/
5Vrlryeexzbujj5mNEh4aDlwsvAds1QI18P9TsPPN7seHmfT154GH/Ui1owZhHFjH4TTqmFepctt
nyXzNyQ3OHNErtzYoOSDiQpISPt2OeMkle9cEVl7mtrGVU+n/sRo26bR498KjxBtFhMtDIWjb1wF
BkbNjG8IRUC8G9qoBLmj6DsQADEc+U6eeDifzClw4aEYgFzZaGhHb2kcgGWX0Vz4Fm2hawS7pLP0
y3x24hVs4Mmj23LtreQGhQRx5nGTe23j0s3itPDTtKDhE80SNIGITQXd6qyQNWDwOVSg3nt8ZKT0
VgvI8LR/iVfVOjGNfnzCDonBDlQozvoAdo4+59UuIOc71OVggQ/fU1E7oSz65clcTf0ckWb67et7
/0TaxISNqExQe8AEdgzldIeKVuKW8FJ1jox2HG3pTvbkZ/7JgIMnIZme1i9LbyoiDhDE3ZpYFv5Y
ednh6LIGusS2XhtXAB+mjsawDv5jRSnKzFpv5iuEO+3PuACKbayL/dpNljqHAy7fk9XzjzsA7gMM
ygZYg1tz/EG3UVfrXUWZ1x5d5Xch4SiwTIs7EpGjoE0K44pNZ4vLwRiDPjOzQ+TYE/G2+Fs9ZVHK
21UUy0Y7pzS0RvaJwucn8w1LDxUzXisDGdrW+/lmyToi40kA94ksRp6qR4kyXi1ELfWsOLb+JyVq
857ghPipoxyJAJ5MkSt36er5xObhk+ekUXzdVHkQjNjEvP8hUlNlNi/kufeza571uK0wYfXGBZX3
U2rOT9YmlHmoZuEgI876oM7S9HTBfAKeUa6ZtVNnpz+vVqt4MO08fRBAZQaPz5/cGFEOXu4IeVPo
ZnwhhdWc2VU3HtDjVtfEp5Lvm7bkICvZeiY4d+UnmgQf52AKYNSkab+obBKO+8E9qUdA5Im3WPRJ
fdFnSRRxrPYXdQZIy5ZKgql2BEwP9uf86+/v02dkbKoPh70B3Z+jbcmgRnq36jUCG7sbFyZyyDi7
HL0nHri5qOkgO+l80xNAehFla0//3W7d1zEbp2+uOko1HFFTO7jZKnlZpQlpPqssbQsY/IL4woo7
oZ9YBD5OysjbyJFDNaWa0DiPpihbjuuaMFP6eu4Ul1Qx4sAS3fL/eCWOhWqR6jBQhePOm9tyRB9G
fEkOIP0HqPJ4b1mY3mZ2Lbe9bGcOw5HsvYrt+AlAz0cCCuIz9lL0uRgLTBLHp1AE74UykRAW0SU6
MwEBXUgrG/0eH9YfpIVZOLs1+cvYkZebwkUM52WR3n7DwmDt01JGd22+dqfqw5/9LPruZAsCP+UL
Pj55xJrb0Z2rC78RfWaQNhLFD/VKfcXOXR3ptpa9Gp2J6afUmMS6SjwOuZrPIXgm+xC1ZYMbL5an
tPGfTCjU/8FBwvVDmHy871dmtJV5gk9nzYb1oaT+ElInNA+5Q5/t64/lk0txiKS7ASkHuPpx08pa
hA6ahUyw2gVC0YFsIIs2za/qyTqld7C3Cfn9nmCT2FnAorYJAYnx+3kyiQYZEUrR+3NTGMsNNsEy
JGRYyw6JiJtr3OADDMykwbil1D2aj86KMJBKV3/Os476TF2uyWOLgFB4qTokt7pTx8irbP4wMGxl
c/9la3tu29nyvGo6wGtS+tAi2m6p2tdbBp6165Gm/EDPKp6hrMjnAnvmk1DEL81t1Ccsd+qPzpLn
dPiK3Tq2+RiSxk06R1yRtkGMTDt5yiS7eF9ntlR3Udrrd9KVqomcS0VL1LfcutfrKdYj/EdgVpQC
tbavNCOduVEpk5H0ODf6LSYMkvu8cGexS9DoEHNCU1EnSqN0CyL5QG5QVytiOmt2bv52kb8+pVFH
BhH2lfl1snh6XjbNPREh6bg+m8sMBYEs17HyalIo2S70FuEpuA/nP4XGdLI3kLQsGEut4lGPLevU
Kf5js4UuGdyhDWO6zS9HBQPc7tizDIqhPM7owNnZCIzOnXZNbmpncEtiLI2zPDGnfSIDYR1UafBs
1LatNfl+UOXTPKyyYxviLrjpTORfJLeTQL9mqkVddratgPT1DhGeMp6RlOkE9DKHfaGX2l2nuusO
0ZhxiPFocZxTW/eyAp96Ygf6V6p8NPK3pAYaw5sGgK3h0Y9sJlVLk01rR2CiCKj1jVXgMNR/D1PT
cDZuDZN0P6Jn7hesMI8LcToaAk1XAU2izmbnQd8hNYtzAhyu2m2xGhvuuu0GpTpV3kBKARsxrHpX
uhgzG8V8pyiBMEFZwJN22FPizE/n0GiH1D3DnBbf21lOrDn51KnvpESupCtnNW8lKOimI1Hul+yr
YdjFrrXcQHBpz1kJE9K7I1353ff4WU6t2tvXf/SMthLlRvrbtg3H2zndjEploNXg2+AKQlt1cxLI
s4xwPMv+QSLaeI1a2EGSSWNGZ+t+U7PHvCxGa96vZNL7uahpn3w9O34ypOmuIT/fGFEog4+2mAga
YyeyWukbqzIELdC9N8pAhJGXceRlNNvoaiWn9LofpmQb6QbiCio/qLaN49k/kileFDgkflco5SGy
M3mOT4/dTGOf2rl+3CpxLUeD2aeiWqDUcTQwWWFpq5iCZn0FRyqMZqV9o3EhHtMoyX4oxsB+0owB
w9NjnR5QzZIzQbnavEq0Vbx1mvhjdQMEQtLgHs3WXn4Dj+zvss5Zn79+E3/FcO+GB7oKhFCmziwo
2Nsdn5OF3duyaRtfV4gRIJmxb8nqnMja2BmiXdIrkWEoCRrRVBANujWaAB7ME21OZ0golYJyXP2a
Cv/iDRlpdDfl2OgnjiR/UYfHP5LuPf1716IYc2xqqfgweHs6pufFyH8SUpz8WUjRM4lk1KJn21yB
8tqztfyKmyx7GlcV4BFWbjY7Fep5w48Ftj2/sIsWSayYyvigjg0OiGkAnHiAQ8lO3v17hOxxg+y5
P9glsdGgGoYwk48BHCSnCTWjoIHkkELY7V29Xo0T29WP8DSbVBxqtRtiDo/vsanMsPvKnnJkNHIs
jcOYCfouemvsnMQeqbcUTgAQcAwHCkXEI1K7dLHR4r+j2XxiWHzYU2y/ZKNpEj3C3vLYxNWziOoF
vlcuU744NEM9zZT7RFPO4zQWe22cd2hVDvYCD7NdSTMfilMz19/Z++it8xss1EUEi/Lfo/NfxPRZ
S3v7DZqcrqcYxSBgZM16sWLDiTwZl8JHPsImwlZpOMUgYiZVkJCC6uF2k5cEMqnWw1RF9pmME/XK
JR04iAY1uewmc9il5MkB1ZnnfdHqhJ1ElPZoqKnY+Em4s2qj2/F1x2HZdpjqZd/unAoeQq324Mpr
R7twuq5/+vrBf5ykNCSRoIs49CLxP46kzzIAldI12dhIN3pc1XkM+3og03NR2/v/fike7OYrRJSI
Qub94gnJJu/6FDfdYEw0nAtr3jU9PnAk7PWJstVftdT7V8kBDPkjnzBBCLzN99fqbWWJyQJlLa1W
uLjttLBnw8JSUIcIRJ5Ag63dino7uCVv5JwTYOCeCeehrDOJDRimzIun2q2asXBbP9SmGA5rXWAh
n+r2WdPR+qcOr9OJhXFbJqVyQ/Fb3MauTfZKljZnRjvGuzkvhwIUQ6UedGtpDxVpIpftUjen9CMf
ynQ0XiCn6jxa1Mg0Pt7fryCl1YbkX/q5vVi/1aQqKoIXM+U2j9CT7FirScEtZjngOKaIlp5xQAZb
GdMfBiE1x/EbGxMy1Xmm4mzuh5iUtco0m2CeDPWsEQ4ug3aykxIASWE+aX2j//p6dHxYorkD8oBY
w/j8qIgcLdFsCYl6X3PAPtmYXoshmm+awZ4O7qrlaC1diiRremra+fSi1E75ADZ/yTGQmBwOUuUJ
VkJXOvW3HOMqcIJAxGD/Wd/XfF4fjd5pTshzP+rFuVX2uUje8FiBET2qa6Q13EPqfJgO9bw+I/5A
nDUde3oPxYp7HuVG/T+UnVlz20iWtv9KR92jB0jsEdN9QYKkRC2WraVs3SBkS0ZiT+zLr58Hrp5v
TFIhflUdURVuWQQB5HLynPc873rmXxww8KAPpoVnM+gSwEVn1DQvJNq5lP9J2oIvxOggoYTonyDp
KG1hWgAohwy+px1zrYpS/24RjZ6ZlO8EKQLg+3Lb7DSnnG47ilXhW1A4RsD+9yBFc7w1w8RzgoR6
136SA5KFfGymfivLWcKh7eWAeqerxkcCiqbYwLvp5EbrFAKZOfLwpySdCAyV0yiKCilx4Ty3MS0z
52glWToJHJ9mCIfvfzQuyTWkKZVLNOJT7V03cR49TqLK1jRzysvWb+wgTHPrtgSsdjdZiCbhyIzX
Tt03W1BT07ePZ8k7yzVpH9L+JCl/2R8dzvNujocBkBvGlHGXfHOSHDB45ITPeuQTUn18rdPELBks
dkPeFPUzqgBLpP9bLXUCJcDcYFGJ/HDcyNjZ01u3JVs9wKzAqFib4m8MS9BOHgSJPNuduf57j95B
Km+xrC0+fEeP3sxS5KHAZ9bVlOT3iV3JjQWFBuk3u6Kak+HPieL2Jxxguo3RKGs3x0UNJCsXD81g
T2eCwncmCWcHFBj8i2lynGHR6r4yClMWHFBQ5USOZl/Y0NXPTZLloR6PtyV/YxCBICI9RmC71iyF
7H1qxRx5MTzymi9iEvVXw48oPhpam7tbvdXAu5A6cKEb6o1cNfjO8tcsNrO00KOEhHKeVZuP38c7
D4B9G9MdjxoxMfzR65Cdp6Oj5XVENsnFFvjqlZNW9uXHV3lnhHMNni8AAtTBx93C9OdMrhVj4jN5
kJ/mPsYKL0sQYwNFODO337shRDuczCx8A1AHH45vr/SpEPsse/gk+FecwJG1ejTX3X98R+9dxqMT
wye1QTPl8XPDfwJqW0s/Ujmjk/Uay7+CTHPOa+ud50byk0Q5g2aRyh6dq0pZCq+NSXEmRlRAgNOb
jalZeYVEdzbOTIVTxQ96Qk747BVcCKHHUaRc2wB/JPVz1E4DxwMN2mpeG8WnIgdjmpUGZMDZnHFE
L90bYeKlmJaFtg4jy/9ERVELOr0nHK799vOI8OtcBuKdR4HCnS9IFZvS3fF2Zig0C/RpFbBA67Bb
UbPS38QcOd8XhYZ3M4XEjJcJrcu3KjGtctNmRf+FT6K+6TLgQgBOet6sPHeEnGIKdqxVjQD5nFbl
nXFBo/KiSEd7sUDFD4dfGcXkDJEdrslZ1JedoBd/Ns9t7aeZcQpM5GhZvy1S9nzU4VXwcvGRiHY1
Nl01aP9+BIyr5i4QOASiqo3jwAXldZuUjbwtYeVmAYxz+Q1U7p+zoZmBQw773Bq3TKyjNQ5zSXMB
EzgEEscGP0Vf1qhZLbhJpTt8Vla7IOiq9CcM53lrDVN3gYhooyX5G+YI/cYafbUbSAudWdBOG+no
PeD0u4wStKMnx3y9DTU0oTrpxYHOTopJP/2hKnfgqrIN5a3kriY7/KWI5hYqL2zSpJ8mNPHDa4qP
tRhg9Hh1b/2s9QrGCNqYjVOV8+XYSlApynXP7IfLmzp8arR9oyAizc//mOKHbxLUrW+rgpeoachg
26b0buCp+lfYiOODRG/ZTssG70zB552LAt5nptM2gceKdTRIZ1X0jd1BXmrCmUUfDNYNNJ52V43l
hOWzVgQlFcL1xyvmaTIYU14GCFZvTF9aXo8i5F46qbA6jO3HOm++SQbRfYlI7qunBusW2iNYNAhw
/ovjSACzZFuEsS5swFd0J4fZkyNb+b2B8HKLikAsmjN3+taJwvnzzPd85+ks6hRUN+h1CJKWn/8W
IVXIIKrEVtXa6tE+s9Bj65cZ1vzVE3WUs2eJ/LuykunO0KLxzwkQ3dJ6buVeEKrW3sRI9cVFWeZ5
sqmJXvd1mKRvEBlz+EbJCNj54++7PLajEcRoR9FD6IiD2PHXdcupUkPB140zsw4SnYbojHaurYZz
9+NQNOaz28bQpCVKtI+vfLokw+NwDPqqaHDCC/LoQWW0kC1NkUtNQR8IISN5G7VkOTpUtWd29fcu
BcplKYRxEKZZ7/CdQPcmL2iSxelpc98AUvRXykv61QTf9sxdvfP62WRArBClLkqRo5qFxOgw0nRq
Fm4JHhTxeul9n00R7TVfnyABQ8JGC27W+jlXjHfukWmxdMARuJBDPXqcIL0ygIc64BajrjZR0/tB
YRXpyrf66Ew8dioOdBGBIUZBRoewk1Dp8Hl6RYLCB3j3GiPUwlsrFNlvRU2j3uJ5CuE2HU0O0IL+
RH87uqE9bFzWpvlCZQ5EfU0DhLkiosN2lo4iDb5tTpXSyT0ZraHi1eIyGucC3HbUVRs/ElUYaPBT
n5WTFPWqR1rv45JA9H1mjXnn3VEqXvq2F681xsvhbanKR0WRh2qdjrZ8IiLtrpYG1GsbM8IvqEv0
IJ+T5PPH0+B0yydcQuvLoZ8zDVrZw4t6EZk9/FpAuFRluFFkI1dmMuh/PzzjMlQEkBTTBAZy6PAy
o9ENtNb5dG3Hk6CFYXI+O+NMdzrNKlQjKdJeAteky9BS1V7pdsWATbASXpLAECVBFBFaraa4CXfG
IEhBf/wUlmlxuAxZSKpIVCF7WXgGRzPUyyyOL0qntQd/g2cnkzQkgCYKJgeu66rNHLn7+ILvxKu0
0eoLQY4zEW/8KMGh4cAx4XJQr4X09B4ytOMHeDrYPsgeY/bXiRxoMJC4y+orKzLdbWd01QxLr8oy
CKOhG62KJnOfpZ6nn+Kw6QBWdtmZVOw7oRrDbBGCg3lYOAJHz4VlP+pbDVvVvKzMDZQ5Zyt0tBUJ
xJFnomWZ0Fpbe1g+W9XezsZhWzdYMAKZj74gdHWuKE2fE8GdwuCol/GmeEtEehx/j5aaXCsM+MMC
cA/mPor+Sc/9kSqZfJO2mt/KlILw1idFE25SRRPKpi+77p7EVV5uw9DDQSGjlAI9Am7ln1rdmq9I
3hsr8JrZ0NfjjJbYoADx48wLP40wiSvJGzDO8GtDqnA4A4YKkZte6xrAlB63kb7JKDJN9ngpqind
IPe1aGuU49aoneG28t3WDnpdma8gkZ3tx9/ldK1e1k30ZL8iBAp0h19FgeQlBgdG2UTqhSZf48rv
zB/DWLVn8oqniwsXWpAXJE+prXnLz38LRjTpxjm2oVyoHsK1YaQJVV/qFh/fzntXQeHEKIXMs9TA
D6/SiDCRVcthKG0kg6IvvM1Ywn/++CqnD43OdIoF9B0y9tjJD68i+hImhGOk61iW9XoRTG4hYUb7
RtivH1/p9H6oDzgmi8NiW05UdHilinPzgp7HGjYtiivfssnp44Sw+fgq76xACKot8ohLFERYe7Ty
t9hRmUYV0o87pP5NrMbhLUIoEtQN2KaBoflnlLXJip5cXJO7uV9nRtcH0FerdVTUVDyh61xlUQwX
Pu3cM3v86dNG1GUQycIwgfhyXASirmCEYZbRfGpVr2GaCQCYjfkl8dL2+cxzOJ2YMDAW+h2FPrTL
xxPThP7DEpJqK9CELdNvNtJVYohmj/gz2QzJiDu9xp62Rg0rgtCRzUOHTOeJ0Fn8bcoClT6azxGd
GHDy0I0dvvqk4GA4UChiu4vxudPn8dIRUXrutHtamyE69DmGI+1f/JSPxnKkdRN6I0CMhajTR58g
YBV71GdALyNisfSEDAXI/LTtu1eT02UABqP//vFzP33DKKNpvqESRl0bws/hrdLGTL8jWxb9Dk68
lROHRZIbHYz+6txTfWcb4x45EbGT0XbBRQ+vhYMfa26Oh6EnS+yA7DJbsvVx1hpXfWkXwHqlbf/M
ytmNV0sQczNNbM/rULcQT1k40+LXpfeUQ+bGS9wzYd97347HsETNv5T6xy+9mMxwMJo8J+vSEX71
EBl3gt7fhxa15QNY93qf6L0eryOT7iUvi6MdnO4vXuHRQjJxkLiMTKAFZ77W6SqEBhiNPQUGQiJm
xuEzw3gik1qb5tivdBnaNiu/dMBx/92tCI01smaU7Px7GRCHVzHGpNUpbxVr6lLad5XF5RWl9Jly
v62fScKd3BCXWnoil0WclPnxDcG/slThIUjxByz5+sSMdpza/3YGl+IEOlhnwUhAfDxGPRWhhlXh
AMydDgV1geIKdnftucHHk2eZHAfxKvH6QnZh0DCDTxLfcebOYwj7dp15xfhYpbH5aMIke3LNRr9E
B+2sIkevL0bw7DAu5/LvvzXLdNDhsXb8Om0evrU47P2ycDhjIVZZkq1+sVNeh0FMiZHTx3d6cihC
DMJJlte2WGMSOR1eioxBLrUGDocQJeCqfFUIA4uqvSRSNttzRFSESadPlsMXjYn8Q4h0LAbyBhZ5
r8IThLM5vhFDB3RvTTZNR4JSiMFf2+mIh8SYm9Enp8sxsZtQd79kNRmylVea1mscIQrcSTsaXubW
nK6oIXe7ChyqWOeGI9DO5wVbTKTsieZ/6t8zEh1/blmMM0Sdc2R0X5A+OC0dJJVu32Mp0Vkrmg8Q
apEXxX1LGlP9IEPR2msrGoBOhO0A6c6thynfW65Ap1mw4K3pxobGpkcaRszt0Bv0MbdWGgfSKcVt
o/lhAgukb646eEkg8AvpveVy6i8cNWYaZkfJDAwfXSnN0r1T3y5cpwSq4YDhol93plxTyddeEjce
rnyJIw6N8LHJeIgiLLO7wdWeSyiJf0ZuKChi19PXzm3M1ygptWelx3YB0seW5aoTqeuz7nbaLQ65
Gv7q1qAgBhKRVNf9QrsJVN9C+CSeAcmX6jMYH7QuiXY56zLejRYAnl0eOXJeVULBgPRKRbM/HnJ6
oDXCf87xG+AGaRb7qjC9tVZ6p2NmpU10cX1qpcWiYMBJRIyXj9giddnkOJvOrvCaypIZjjPkWl7T
iFN6sqWaqr71eZkLoOfNDKarTcaHNquEFbhABR7xYciLoPNbDEtQ39buqkSLXgU0vVBysI0JeFFD
27ZaDZPqnmbsDR+goVNdTlTVFtuMURIhBFRjufHxUCz3swJdBKW3yKkHdPBl8SgguR70kLf7FaPM
sQO4ylSncBHC5WosFGA5Do9iDJylXS1I3Tl7TeZmZBLBtReraPSMb6aB5GQV+TYuQ0iouqfOz2cd
tmBPVEfqN/UwMhvKV+QR3Xjv6131lFq2haYPGRQjhFPfNQl63Vi3RoOqOiZgkSiizP5Ob0Eurgvp
1kuzvAeII5+kWizPUyASzCe5isLBfYTwkZRrU/rerZrr/trkafJxbrSYypm9NW9mehzxxK3mASl5
tpgUMBDdRWuXYmhWllhrkJdlyft44TldYtmYDGOJwpfU3fHOZCECmLuMYNeoaIhZU8eVWx+Z4HUV
x9bnebSnxyFTgEpwG1zlZFbORMCnssSFu7S0l5ENMpbjzeHK14B68lVPui6HaEE7m18EzNv8snIG
Dx3G7AQiTfodsF9zbXq4htG8TPLGQ5plIFFZEcfHG5ao/svHD+adfZQUqEn/41+88KPAACHTTJXe
AruuK+9TWWTjfdPo/pnHfxoVcfucAUgbLY0lCDMPb59EjMh1meRrbaD0Mczb0PIxRdYf7MjeuoX9
hJboOvFmqJCYvk4Wsowq0j/VeX8md3USqKKtpnUcKTjKc4Og+fCLGEJ57SDoYgrNKfzuYwoRFOXc
XFUO/kZ/99EyFagv4CpAgE5e6PBSg1UNGfHn4lyg3J0ys/Cnaty/bV1AeW8pLpFDpUGF0XV4Fcuf
bLehooRzZptuByuyHuK4ic6c/d95bEhrFoabS4qLauLRVZyRM64iP1OHfYpXRz1vsTdbqKfumRPc
6YBEpLVU7lDyvKOHqU0q5C7G3GvbY1KksTttQ4Uk9+N3c6qR4o1gi0lxELrgIrc/vKHObmSTxPi3
+zBIcEsqyNusZz2dvU0XFqFaldXYVYBZ8CVYack0/FmZzlCuR3tIFtB81V12Zpf1ZybKO3fPLEEP
SEaHdeq4gtLIKrPqfgAxUhfOhqZEb5MakH/O3P1pXMSuQ1REdpQk6cmgERQPY1Eu5k9DjKXBKNN7
uDK02req2lLItW9JFvqfjdHEhruwaZETWivxnlD2nWtkySPPBvc08vX+g5n5zopE+/D3HwVgd+qC
/sIjIdw/fEPhPCZ1klJM8iOsTnS9JQr36Zb5+FG888D59F+pW+JSDkmHV0lF1WDOSebWzQws5fxu
uNWzzDgz3N6ZPkiMcFXinyX5ejRJ7S51+iEx1GJ4U0PHQWtn53F1kYVWce7dnmRAlh795eUinEDo
eOIDEJYl+3nFacLt9TuJc8xTMvvTYxfb8kLg6X7XdUb6OQqjGAsL4fxp9an9UPWclj9+tL+Ouofn
Gr4JWS90AYt7y/EblArqdxijx3Ngi8X7KZz1rzLt2u+cRWJUX/TMN6uhGgrvCiqY+WQMVSL3vRNP
2Tr3Wus+pFLzaKQlBoBF2umrTJTd5dS6o9xk0Dp/AGRFUypI8l5l/qSa7TwP+mvaDtiiEreSVU9U
nv/0wqEWQRmVJBRja3YeP77P05dLoQVxI5UGY2njPhpCbeKMykBsuAY1mwRs7Rbc4kR8NegYOXOp
0/MTfemwUDk8oV6CQHI4Wm1SyLS0tFzKNGOxr3UxeyuVlNatZ1I4u3D5D9rwwa7OeYq8c2U6TSis
kuUhf3AsAHbqagIPhLnQKIb2qUiAX2Ou0WxNtzKfhUzHrRVW6dPHT/Z0mSJ9hqMD75H1Sv9VOvwt
4wwOu2EEAUT15gbhaDjY9p8QveybJoxnQon0XDPyKSZvQc3C/ySBQdWT13r4gFPOPHpm0UmRpkZ1
n3szJskGfZ7mtoq8zrycIjOq8WkztS9S+LQMeqnK7l2/6LAkazN5Fw8hp51SaVC9DHSk9ylY78DE
TLRBbABJ9pLKT/WjbIr6i2R3oQxoy/gbjk0+2E/cuO4a2p/xeSwoJGGHpXUrs9OSbKOiMk2vxzB1
tBV2kBW9W52qaQnztNwIHAsxTcAxzPqpuVNTXCT4QVsrol0YslWNUWk8p9PXWqtduUgbw+5ijAgT
VgWH9e7vrnZoKpj2S+JkcYc6DvZqG1NSDAzxJpub5ppEf0e7AgbKFp0Kwccj5ERxQMrCW9SqvDT4
A/6yvP82QiJarTw97jty2m52kwoawxZGV32BN0l1wYk7ooXCFbdhmUIH/PjaJ1sH12Y1J3og30fd
+mis0O+lRXRUgk+hI2yPAoEePOGbf50c/uuATdn8+7/5848S45o4ku3RH//9Sb0V92399tbevKj/
Xn71//3Vw1/89038A//Q8md7/LcOfonP/8/1g5f25eAPJA3idvrcvdXTl7emy9pfF4jeyuVv/v/+
8B9vvz7lYVJv//oDc5miXT4twqXnj//86PL1X3+IpWviv37//P/88PYl5/cei7h9e/3HffvSvjUn
v/f20rT/+gPh3z8XWf3Ct6LIjniJJWR4W35EbP9P8p20fCIitBfzlD/+UZAZkP/6wzX+ST6exBCB
JnXQP/7RlN3y/xveP+mst5f6lqBdaNGy/e+3u/trX/vrxfA0/vPn35miv8T9/7f9LVdkO2B4LFEm
hghiGbu/jc3MoN3YABr35hlh2/kboSylQdpUfTw/2bAF0xdLq+1mS+zZUDBsBUqBkZbmUP9OTcYi
vVCKMXX3mPFNXZD6WlFdgFDMmpvMzpU2rUq0Beo7op9kLAOeVZaY62ghS7+5yKe6L5kc3ezF82wV
/jBzs3JuIyeuEN/kRtzwVSxl1/knaejtALk+s+uUuHew8/zaoE2JrxzluTFdidwskp9a05f8zm+v
9J2HdLitUPfFOogT+QIS5/Wxex4+I+iucScxAXxb6IYJMzanJe0is/qmdi9mPE3jYT3HZJJ/ZoQS
IjwXLAk+//d3BEwH+w9wqQRnTOTjbQ03Vq+hpBa/JkZqpvG6hVZqLtaRRFDJth6HqG6DWrZ4Uqw0
S0OudjdQ3W3EGhWWM5h7mJSQT1YlFfXauCXWrvjZx8/ouIuOF7aUdlAr00m1hBnLNvnbQCr0VoYJ
zeA/9ATZ7LNlIlC/F05qU/StzTwSF/3g9UW+1nOLzCWpQwzs0hVCEPyGW7MY3cdk0Dvt/sz3+uv1
/N/jQ+tFMILEFNExiRWKj0dDXNcrFLixbHbge3XZbATekTjHd2BiuvInyCZOk+tyWfwbPLrDWRrO
qrWjFpNXBjLTErfmVLWjeS2sEQTmHV34OB1dTBUFpfI2JJNpjJRuxNiIb0Aw8yra1ImwimqTZ90s
2jUOAk6TB15tgwgl32RAib3zJzdyq23qeL1mfgoLtkvMVHAlxn027QgwDaqACa/vopodqtpBpiUK
NkCW9bbPUUDj1wCQ5iRjSGxltMaBc55S18EOupbdZfrraQ4yF4m95kxCWnUzoGHItQtU0l52W4iO
x20w4zr31sQqkg/QElGZ+gqeqc57I9tizDFF7jZHMlM0tV/EgaPcDFB2GRsmX8OpWofr6+PI6waS
xL+ZqnSIB3PloTzeulVvVpcu6UxHbJRXcsk8HROz3+uDCOMIzFfeNDF9WVWWZI9m2eEueOtMLbqc
y8TRNQEJtOlrRuwUmyner/4wNQBZCdKxTv9CtdQ1kfwnsvWwnta6Mhrwh6/QRNjizq985WKaVsFI
qx7sye/n8kHXp5wHGRop5h+3ZdsMpfMA1t2xInTAFmvBVtaVYZAHM7ym/jm5HMC8ve2Mg3gGuzi1
3q2VE0N9xkg7ScUmKRoNVqtCio0NIsu7V4lNUU68W7ixYsZVTddGVfb4AEPL9taTNYXDdeo3bTOT
Bk2GeF9ovldriJWk3uzwrG2H7w5Cmwl/GStUGKfmbpHXX4uKWApMOYkynj6e4ctbqwrlR861B1yD
BYE8Czl/2rc6gzcPVi/kBU1F6/Gfv4ZGRgjmPOPTkjr6rkb11KkVDqBObpDCo6LC14AWJ1ZDqvX+
Q93W2PXStaTR7xmTC8PkMxru7Sm2k2AiltzFVm9exLo5X+b12F8Awiy/uLUj1iCE5K0bt5lO/NHX
DyGD+sKKbChQzD75PaG99mukx2UA8S3ELDkz2x2JBwx0RWFfeUp/LlOmYzEo5xqrHqx6LUn/XaVr
9TZxYeImZdx9mpOs1TeM3HbjTbqZMWKd/IdU3b0wLHVVW1p0lfdNC5LXGte08EYXKHT8QPqD99lV
QLvSWMWvMfSEIJMqIrcHJ8cO/WrvzbDlJpItoEOVbfHRHiRfHA/c7cBHXnraJL/XY9ntxCTD18pP
s106Gtm8mvzEJl+tl/eKXpoZG2YdhYhmltHjMM7eS6bR2+3jmo7jO34yumj1Pa2pMI1LTTOvrdae
8cVoijdc3MPPWOXGLQbdpv9q5BEFGNdQxhdytTLeqqnQ6P3J2y9Nb7WXy1IQNNPY7c2mnlIO8YO3
Dl0/lN7XuBf+dMle1/1oSKjCRe1US4d3TBVm1Zu29+a11L8CDbHhPvft0g4sYDKfx95M1zblvyva
XoghQ8raL3rSqOuRUjv0G2MZoaEdK6Rj/bAf62680d20v/TyUtvHqSlFQBCcvRrDAGh4nj3stcEa
a98GVQ1vFXLutYiN+QVycClWfqgIKQjNGbkyA32tGWXdcSigUXvvdBHASB326e1kuCzE1C3W/WBm
5h7ZRYaCeESLLlQnrjDnxVHZtJ/sYfqhd2F4axlMn77p2iCnsTWmKpH3bmBPpblZOsFvFV103yY1
9ttEFyATGrQm4JbghsWRrWhjNa2XvqtKeiKyYldCJFnhoU0Ph1Gknxs5tTBG2zZ6rORUfa2poKE9
HOExh0bNmSvh+2Ep4GH+zMQb5by2Rm+480VDcrSY++QloRa90iI9fyrKuFop1Ruf8R31LpUArNvV
eri3MOV6aTxnvMZ3FoS3KhHApUvtJ+xgbExRF12DycCpJjNS/6XWOJUEXqUqEjpJU905g5NuWegd
Z+3Hs3vRGqW8U2VewXmU9aMoC7Xru9HYJap3XmozfBzwQnqcsSz2dpUi15hUefQ28UB2snU7PDJs
feJsAFt0VVvVdGWkUbvSZd9fOn6qsAqm3kHDeOM/+kXrfzdHZT4kdVh+7+d+fusY4EHvluLGChNz
p7NTBBXSsPvcLDXsNIr+Wqub9HnWy2KHzSk6CdRB1i0KDou9bGRF0pPY09i1U+eCxES4puaW7FK7
qx+bSSDrTnoBBqfAF8Uxm2+ZCqs7v5D1hTFl/n2e1/NV1CTVZnRZcldJkce3BW7g+7qzhruiCeuH
msrBDzPtWRxQz/W31pQzeSpz+GSYbXc11nTpgio1y1XZecUudBZjwsoh6gLS61/OWh1ehyGOB7Pw
5KPHuv2tmr32gQ0/umCyuTecjds7tvp4m3Fmv46xyjTXLfycwJsnurR1POO3c6SVd2nqybtoBDi5
9lWmb2mbrb4pSrZkH+x5vq6RIl7FIR7jkZaXDzh2+Vi7RTkcTzf1LoxyjNa9mq1PXh+ZO9nV2qsW
AgTXryfbmmMgPdQkBVbfnco97xprWaxsN3pJX0y7ynwVXg9Yjt/hzp7datZUPGVt/cLvgH+gtf2p
yYlgks5NbkdAP87KVka890slnjst7IZ1JhH7Tr3bPcai7yv4BhkgALqV3CsrLGtv6+t54e9z6dH2
PzbWvOpzOQSeP9MRAOLM71c5nKfbUmt042rSKpdn7ehDW5Ma7aFgG2NtDJeFVeWfzNHSPrs4cCmq
67UsN9JX9RdYjgDWa8yw5VUep2UckMm2p90Uhoa2c/ummb9MXlF3creEHnrg0+mRlSlPrRyidJ9i
0ADg13CJXPAD7sL+Js0wpVubnRE9DO5MW0ipZ841HcWhEQwGIeJVSza9fbJjOXs160hN7wNMcD0q
tCi86FvHBXg+6gVeBRR9BFJ9yGl+txcsdvqlZ8l+2lXZVNSBXJpR7n2NRN5qEFHm16taC6MsxfvX
H+9jUyPXLaSVfS4nQ5t3tEjiFkMbv9CvBz9ZULB0crk3LnYYQ0A7xByUxRzvcccD300n8R6v9LFJ
PmWT5vizyeMvaKUMKFDkaU99npRp/qltqVe2yJUTJxMU/5uS+UAKDLKBMYl8YxldJq+hAiXUYQuE
8eu5HVE2m/k03zsupdSLIrbschMN9oCJIEfnIBnj8cKMkHUGaDzxP4eqVhuXaVTD21SdTQlWDOP0
4LSivdVsf3SpVFIdQ1qfwimZ6AJ+MpRWv/Y+oYlZK9D7ZRkaOBv0UnQA851RauUabFbXOMPKlc6X
SbNKGF1V500g61hJER/z8tDUxD9YhCrP2UiVKcAxFa7xG0Bzhis3Soy4xd9guOd0jwmm1CH8d896
ifr+Gfpd9BhJ9Rz5itIxx4T8Hrp7sgEdXO90Ng8o+pi+35Plm68yWIu3Nd27217W/hoozEyrAFpN
ckS5nd/XBX6/1NipPnuxxfrat/mPNgrnrVuiy66iMbxRKfvKmkznUAUzm4115zfSvHftuq6DuPcw
cceDGFop6bThFT5++llVRQM61HWj66Ysyvuuatpo041RH146dDC6lM1H/xKv6yrAHjHbplVo32Mv
iRSmleVVGtrajUhH60oop1+XUYPdJ7z9MhAi7F/IdHW7eRQigx/BJhzofl81G2U45W2TekN7SbM/
jesIlMd1lUbJ2nIaRMqQHkMyCgiuu8vG4eYot2vG/Uxt9jUUTVbtEk32Qc2kHFbzlNa37PJs/jHw
EBiMxBd8hfALu0687Uj7rTE7k08J9JRn1GAjLAoDIjxmoVtXucmdliDARw0ov+pF/pgli0SAg9vW
ReD7rRwErF0bNcQ3Uw/rfSfMcMQcc0xoys86ax/SIbBOSYRurXjsMbsQ5qeEY8m+h9v/I5Wm+wyb
yviaGuZw3dM3HdAlVV6aUzQ9lS5A6GVNG1FmJ3p144QhudWGxXEZhNYPK805iE0FWJWVPYrme9nj
ZLPJHIB2qyTnyHJJs1eMaVsdj23QZkCzVpVLAWdtZqwjK0eLE/sG4bn4LqVEjCJwqyxWSeYi+0j5
3HXhOIwJOSn7Mnc64eJsEPbYRWhs3/tcle2filMbMCoS+vozG+9QY9jgDf0FKj0ngJulXcSVLR6d
xJJbY+7TbgWnVH2y7TH53vWeYnvg5Lktu1AAcgtt87qxvfpKTcBUV3VESHMNjkN9T0U7xuvGqgls
sZUcf7TtxFxhUnJO6xQ9ea/94PNDP+n7TZH05n6oKrBVQzzOBPOu3b9BlO7Dbe7K9sqaOL+tNMKR
NsjCSrM3WpUnEZacvf3UNln2zV0MQEBbN0Gma5V+i3TIuG855fnbsCWGwxhpkNluIKjas/oVw2Zc
4FKEcj6hZz03WnlrysHQ8KE1qwqZmG6rTa36AnREoxhEa3zYUauk/TbqHRptctymUoK0erMcY3to
yFUsiKnNIpy/Fk1XpJ8ElKQGM0jIfCxpvlPOlLKNLsqmnUYTVUGXf2eGMLyNKjZfMuog4DN6zRuT
EE/5Ih31mxS1aekv4qGRjpVuljkZbpcN154CCdgc+5yuZZefgqIHvZNeTV5ISgc4PAcwdZf1pDHN
1dhE0IW3NaWB+CvmSFZJhpqp4mI2lJvm0pI0VgitthGxWnHZYW6a/2wqcHX2RqYp1bSNXU1Geh/q
QnP7ndKSuC2CerI0PblLSCryHiytbOhSA/dWDCOYj5rbf8s1VEo8RwSwU+ArOdpfbY648r7CItt5
1hRI4fs280kzaMIIR3VFMVPnJAwRz+IkzDyc3dfICvXR2bm5NjPfKoRC8bdODVKTq8IbplnjZBsm
g8MWwXLcPnWShIJ3Tcsqxjx6Qt+aRWmu6aoUmoIueFtseUmZfDfxFenzwM7abiquzI7bo5WoLISg
m8tuzDy8N1tbxQ4go0rG5l7vOkg3YWCCVuQzTRD7W0UnHuux1pZBamfRjZCcGqjW+6yYE16hTetZ
u7h182lSW2n1wlzsl4hGssHaRMUIGGCjhsGic39VF6V3PRP6eZtQy5wQZmMf+qpbGVblWyBjZtPa
1aLOn/6HuvNarhtXs/AT4RRBMN7uvJUtWbKtG5bV6mZOYObTzwfJZ6atM2NXX06Xq1WWtkUSRFz/
CrAli0ex1h0MsRpAGkcRxs5eekn5apGdu24G1yK/eV97XQhZVdsVDm2r3fZYM3sDQSl911yEaTze
wXcdTwrzvasad1pyDrzhOpPLUu4bVfbnfgytI3ErxUMWzpN/btnC4XJXNZAP52rKq6PuLRt/YYSs
1Wa0xvy1Wa0oZ2p1CLr1WEeHXa/W5b5LxTSzQcBCjx0oJ8QIuZJ71J7Tl7uoDOYXsUbz0uDFPbXy
PsjT3EWUVFV/aEJK9KbLRo4G1Sow07Q0xl6kvUjdnYbEzcfXWMwGcWFHbdwP8iQ+gN1iwXUoB+r9
j4ONOs4Qsut675D7hrFw7X8rxsIBsIRfGONptxIJwAmVYtZNiaQAQbnlDv3Xbp10zMtpojJBnRi2
5IAM0r50HMCtm5iTd7lxWvbh13MzkGKDBY6/9wm6uSBmpt506+BuNQFEN6Qyt1t7GTpcBNyQfGUI
DsfVQuK7+jO5EWoO2lPbFC2RDQBmL2s2avpGFH4ahFXznGtz8GQz3y28bCj1URDus6GeCKA3m4I8
a+IrwTTcPXO4nJJPflbCHeyoSaQndjDehYbVnL4wRarlCDUuu68nFV3PpYhfcQ6m5fEAn09I13F4
yteVHPQmtabHYHaHu4kYaR4BaLvdTH5ZM5vCrN1gXRzeowaS/i7M6uksAS0ISFFx+mVSDrUFN++c
E8F82badtPvQRnF9IKLZ+uppvFJDf153CdTBB4c0qmVDaXC5oc5ipzt76Ea0mEVFxFOYjiEsdU/X
TPOkHneG+zdzu2GRbCbNaZjAEX+xD5SSlb/BsCftdvGoRqZeUUagMH3j45ug4q5lU1At3bUamuEq
tuUY7Cw3bvxD1hfN52n2e3lY+oqnLHPcHR2dBDH0vMS5bYXZ8WLPQhYze2rUsV4ehZh3ExqU7FjQ
swlYaJzu1hIEYLN6TePt83HNlp2yoNKt7cy/iV23Qx9qlViuquavCX+1vR1183bq3eWbz2wxXs59
pZtd0Y7BfQfDdOByrvEzQ01wgTlofQ2xC+u0pMj9l1DAA9gQsRReCpHYL0uR5hezaLo7VZL9IdPA
/t5WxMTuq86H+5u6XQbePDnpAsV2yTpyq4I+IpMJBQfzr1bFJeqVxT303uQ+iShp5huQK+zrtFMT
ulU0pfyWhlVM/lYj9U0dhfhS+7jTcCgIEYnjpGO55b6UWfI5d2c9bVk32dWxP98lSreBaTfvdlIT
MLSy6+gmKEr1tV20JBpuKL6prqy/EvGNsVdagT32DJsgjEe6fKG/xYLcW/ZWs4B/u8prbXKRO3CX
5yoexFkT7VjsiO72b/uB1LPebaEAaj+/AhfwTyKygicQY/LjCMDxXhp7VXsIwN39qBf7nHd1b2+z
ERo3uzWrPLthBcTjd11w6nDK8XZrKNg4kRw9HyvXHot7KmjpTgNu7TRd3dm2yh32bF/kZbXUyaHM
Jvk1iZb5axj1ctN0g7VDOJjvywB2HiUxvPLIW3oM2O4fpRPJlxq7xK8W/8TdiJmGs5X4qksnuJ5b
kR5hMjPqguF7Xdb9XTNYOEYFfW1JxsF6F8YiZ0cjnZIYK0yhOWZ0aoeb5yUomriaWlt/yQA7dsHM
QaWt0wpWciLrJ9wnnYcsUU5JICHN2DSVdGtcfItcqT+WAfSf3KwGPEi/sEDhH7XDoyNa/K+caOuy
uddOVzvuLZkVLbN8B0uxpYzVUhNNsDbH7ail1pA1qr4lJ6sLl+NkzzOFBVVbuEuc8UwmovscRJhU
PEbpPLl/uJVT56esDsreITJPYxG0C0bXmTSTVx56z35Ziv5MQG7qWbuxb+XKtjGwcI3Vuaet+Tzg
WBu5qF1nnDidagqevQojzH7TNnkxo9rxSaFxIYdXVQlKunhxvG9bBwvyMyGiFuj7vFAfZdAYQz53
s4xJU/9ptfi8dvAfrMKP910zLTkM9zWN8QLcNXEkKW7QBzHCPcZo9a320wipliNMqmZP66c6mKIx
202rG3Dus/F6mrObDLeSod51E2I2uYd0AyX5ZcjXUS4bfkuTEpFVO2zJNmuTMDOcYLO6WbgFsTZP
4ngxttDHJJ5Hv/0yiHi13U0aBTk/K+rK9+ZL0XccmC+zpYsKbzsjpvHH39Q2fy6t+vxHQZPSIYU5
/BgIV/i5aghUFvRWEld/Ep9iChpj6jYce5RboerleJo4mLb0ozULe5ukGSW639zAB14UN4CsBF0J
ugSqhBSFfr6B1F0Ioo1T/zV/v4GSfkL/K8l3oceJmrrYbxgZphD6P+VIx7egdBodC5x5iIMU8H++
4pykwk60Eq8een66c7y+1QGLwOl58kr37HNzGEX9b9jdPzf123WdECkGfDZjhvPxus2w1H4tVPAa
L1TnYUNi59h9JffP5swyUQNKb6soMX09SWrb/mfkdnN5844pEEP4C2zYBj8/duyOqbAIW30VfgEd
a+tO0Ju+QzlgQNZr6hc3KRi/vFZ5uwwPeWdZK5ZeCSYd1m9ewM+vnDtxsWXGXzEAcKM1PvpX915q
ZUteRX9E4Vq5+li3DYmPexGVZpJZAm0mmV9XoQ3l7ed3jqqWtGFiW0JYeM4H4WviJ1GRLZZ+daDn
QkNbpIfm8+DqiWLUPg0iynF6oNVbNl+MmefaWkYd7kfi/5rpNx3hjfPz0924WILCJ6DMoyCefJTh
xuGauWHTi5ck1ZyRsLokyZo+P9dJV2NDnDmrsyWmgDTCzUy8GHflplYyPJT4UYC9C5Doh7BMSg7n
VMC1fV+OafW7bB8z8v5+lxB/mQ8sNLlIAhktH6eGKQKRbtf5ZaYASSewCCugsSwqLpSmZ604AzZ2
bsrVwKy1+ZI28fBPG0tSSYU2juoN8w9MTj7cBpXcrl86r36pChe+HIKZAnPxzbhYnKMvVeTCkOG4
rPPvZeZWcE90gwuYewpERpDppsVV5o0js0Ck4w5XYqSdOafa8jsCxsc+Jk0j+carEOM4jNk/zGSz
wtQmrAiu7SIbodzbea0YqCj0OE5up3ZpuTnhl9j27wF9y3rBtH1dxMPUNDjcYzYFQlKunC4uy4T9
X7Sp0AJG/ZZzoSjuvTKM2TYhQpxZrWzY5rK6sNaw4LfmFBsAQX49Zj4wSpipoOTCKcEsAKkzhM4P
MwY9s2rHamyefcqQVLIblJZ0Rc4a7DkhPPqG/8B+wrAoCvA4fja8TScQXU2te55QKbWHgcyA3w7o
t8DAv/dOFlkjz4DBzKLBRPKhW1AR7Dgl1M1zoxlFVM5ANZ1rWybI71Q3LDRHCJi2PpXsBjB5HxI9
tcmWCX/y7uN2jcSJHVq2PmkDRd8EqWeoVLMzlkV4zAfXvJ66A9ICbzfw1n0Dz3x9Wgsvp64D+9vQ
e1JanxdUV2HCNxW8vfUpKGfSvVhB2RZh17xacR/sGrCJ7gDqbt5dDgoMFQsLJi6PEltgZRnUc8av
qOFucOeExRgWVd+4JcbfRFu1zSEctRw5c9Vrf6V1Tj28KEpts1OOo3I+xQ40pG8VIcTOE0d6SSfz
gxhG1gj75h86KZmuQWwQ1Ff8U4goInHs58WEXWQVY+1SPJM7jDAemZzlc+ib6qwuzmpoJyaKX/fG
j7ORjXTFsinMwt9j7f54xU7jMDmVavqmOJzTGafBMdOfDYeJ7ueNLZwnipfgJdRkhr6Lr/13isav
b+NN8vH3fkcmBMabLFwuVGOHosjPT74qygfUd8qnEp/LXuFAObjiT8Cmltko4agr9zry6/Ru7IKY
GadJ3Drex0GPm8QGy80JNUhvx+1lEQXew6x0ESybbpLeeN8HAsV3a5yoL+lEYOEZpVRT0Y88aQY7
O9/xvh4RzqkzHl29GfkjSpFbLMz8ZtmoXKt5PP76iT/40/GILFBsN3hqnlbBnvz5iXMvSiqsTPzH
EQdp6H4UNWzofuNq+i12f45zImqbSg3IQmiw2Lh/4wAKDg9mVAwZPKMHEvNMl7bbFM7MKW04IjFF
tislxENb4LCUHld3yRl10VQa9qFcgpLR6cuWYfTrR/qQqYbPuGvsv6HBuTwegr8PU3ULX2mtkfg/
BiRLMbb6JjY30As1mKH7No4xH1q4tyiZzRBnrjRTim7QPn4XiYTwKNED8q26zUmeLMLMd07UjE07
tAvVgZuonflUmijziEtcenjxCl+rQ4Nfn+q2C+sFj/ubR/uwy+TRQgmvWjJUEK+x3/v5bfUUWPxi
qJdHxZmU5u91S9daizWt/+itIKcOsPR1uz75dmXWx1LUBIWfZq8kInu/lp7s40OoxDA9skvVNAeV
M0XvU+PKbFKlIqSLOeggzexGzjZPbXMsAE9kR8IF0z6y+BtsVElTQJWhKfreB24lLnvIGBJJCGO9
R0ls2sdMhfn3XzfChw1mwHaB3ZWPKACCLhYQH8aonFbHWyBefx5xC2J2eN/e4ro0j/kWDi7nnd8s
/h+yGuhRHCcVG3uLZcmoWD4sR1ZWs4VsZv9zN0h6CCWMng7F2k/7OFlDlOk+mgTVdCNJhv12Ksao
YsvCpEcrTXou+jvf6zhMU/9wAiYDBuR4T4mcTwH3MfD7uWKh+vHaYgQxNOWMGQBjhVFkXkecz+ZF
APabA224kFB9bwE6cCcuVYH1KfeovP6OnYs0iT71tzmRhzeLAJOERCD6nycqtoMdhBnqwgDpXhFt
+iFXzTaasNW+gXnl6GXfJtprgk1IWllGgLxu0/bCKgY1u5uG3Y64xKlQONfgtUhb2wmGxB+QlazT
FA2InnO/qotXJyNV/r6svVJ/nyhgTbfOKC3QyCCrQreB4abQ1h+myQW51W0SoXz2MFGVV8rSEnO6
SocSR+N+0ARigNyuGZnso4aSRqrDyGAYV/T0ZL6jOHayA17Qg/Pgke7oULoyfmbDsQmnREbs36IY
oD2BVllg11pM6woBmK6Ip1m+AFtSgyJRbwx9dB1uKfBwn7zaTp8Gp4ipRji9LbcL59N6IQKu78Jd
mNpTjqlxEZ84JpPDXlvTehmFlWUd5SQT+xCLLkisfZPXpfO4uGOci8cQKGb+TGyT6q8FGTvinhXD
H15d7Xn6cfXHuKqhJ9Uy6T6F81rkRzKmsvmwQmgqCbTKa0XYDULNrg1eZEkh/RUbonqcd3SVpf0z
HPqJ7Pa8mDqZATNXrRvsOAe4hXckYSf3buAKijw/UmKjOpz8mQSV6mnlWapAO9cE5410aVhSXZN8
wp2x96x9VTkNqalDGKVJcVW5cw5hNxvjfhqvJhfFWYrwt5wG9z6qqL2cTXUzDg70FU9BQyDohO1n
0QXpFEKwcTxQqyTSgLbnKSYKMD1OaclqQzmcGg2RC006uF9rMVAgOtM58NvfTiCtMLGHhl1XuOkX
FczebYEvGl/6928KEvT4Ge7DDpejbuO0L+vQhvZ4kXmaCuNJkgLjk5GRuZghHWEmS6LeXGc06yLs
3ZTHiZXLovJ9jhb8jraZm6C7v12mZmr8uywSYHUHPyeDpjnnA4kI460HVy4NN20Yml21r3s3yZ/8
OIrESvUCbXq8F0vLlH3NrN0m7qVQEW5+VzJtSaK6yzKSX6I9nFwMBPf/pggr29zSMoJc2nsrxiWy
3VlwFnSwq3qIjdVXO6ba1IJ8FiGFlzhAGaY5B9OydjCkrCAIhxPzS7h/tiybtg3Nnt5JOp5+2yTU
1r0D/nWmxVTR53zByrcXD1XpmynfGck+8rFh6Ws6wEq9zjv2oS75XPP+qAl0S5qvzQxmxVpCjA3Y
fEJixEMFIs57kQ0WWe4XWcymnSsnzADvxECIt30SFZQs50/YIiEnDp2m7LS2UyAXH5tRjGUGwRvE
H2546rNqSCvaSyRk3iTQ2OR8jcOPueWUN91AjqFncQXFj9qXSMymg3lamDdPlZPvFSHUxX43jpKP
ssQG7cQ9jFXHZbc/nkdrpdoXpAkJ33PhHnsPuetEodo6UwgAtGl8eO7W/kfvidbOoK9+JszDUQJ/
a4yBXoNd4PseNyRi1vxNdW5+raxUi4cfTS3eP/7vRn7/HEiBnV/7NhQyfysrWBsveeo1qT6mlVp4
6NZe8WeHb0Hlx3rgAB7X4cZ9f1H1CjgLUtovcInPVNAWQFkSS8bFuw3LoaaVRhtz9xi9ChibBuxX
0UgKqLWYTW9cuhCd0ZbGVku5460F64YRxLz2/kwJLhnUCBo8ZQieAKw2p3Pr/dW+dw8Ymnh37j0q
KHxx/cI8PGlHCf00lpT32Eg4WChCO6phUyWPq0ghD8HjTpRp3veOtA7LwF3ykOa3yFRTGuRs5it6
V9cn5tbfG1Ss08pf6kLVjr8Xllvl2RlI1p+bY2wQLWs/EfTEmH4n2TfdxPtNR6jpL9KLsXPZQK0o
zcPrkc3uLf4I5uZqezRfsEQN+FJUlhkO5eqa+0cPGCfT41DEeKodqhghwkPSKhmrU94tvuwv1Xtf
SbMu7P3jjyaHg6G5nfmdjc8KUHPxrElz1vlRwmC0Htm5ZcG4a1rRV+nW6gjdokSfYWNHtgjsS0jK
AAZANu98dB+rGYbzwPrK9/JlIEzhkLNZnJcLFXYF0Ti9U1v4VRWhU5S4z3QxsCFE8YHPJ/A2+MKm
0S1uynbg/wuqCO/ZtSYJVNSieipuRrgXgAKTzri6TEDsn7yKiLByHy2r6fvwS3AuPsyKigdMdJ0U
Q7AvSpbYco+VIzUrSjssVfM3WP4Z8w2aC9SOpx/CG4qBic4OQ1Jw3v3D2DsqdWqyhOY4qrcx0yIw
ptU7iJnR+qSSoJ76RxikyeSdoO+YR5/DuKOJFHS5nCfK46lz995qGSJ/TzGNn8m5Mb0GvMp08Xf8
NOjyiX8tB9s8b5+mNl80HZzPtylQKMrKYgVXxnMiJ3MPyGLxymtFMY5PeDA16NSjO3Qgau8gyyrd
AvHGUCHhwJw2ald+x/oOvUUcy0ENW9fJwUtRUXD0LUvOTtW2LwAm3EvqoGY89c6UIleK86BnqlSY
V7DmdZRyaGbOeqbxhlQZqMAekKhWpNFTI6TwtBQ85beJ7VkkLsjz1Dq9CRVeIwnEOZY74qQj5UFM
AMZaov0ckTGSHLypcQvjlCGk58CP54D7jI+p5EjOYmhQ/VU4K08Fv80sG6UbmTaHHSHpfO8tmfUQ
s25UaqUIVKi3lJH/KV+HSTxoNtOgCitUHu+Z+Zb+JaYGzfoxQ1RuulFTCSZ/jpcGpSrgjRgsICzr
qXn2wiVp5YszF15x43lts8AZs+FiiL+gB2NyTREpVAUxlwX4t8BxTfoabMaZ8v6zFbdZTHy6u6hk
vp989jbtKzmeY4vcKEKggoYDwVAZbgUq8/xpdQbbweOI1QFeTS9lzZ7S90kklVi2hmUW2tuRb8LM
2fgTGr559+NJ3t9l28D2dmH7KyMZit40PT9ERyEMS3odu38zeNOuNJ+AO0qbRdmbcgj9ueATUNzM
ByMFOlHuObmb2gbh6RgMnWJ2i9HN2i+y2UNkM+U+7sr85EeX/SEmcn3zo3c83EynIt7qedFU66Wt
reBuSPx4qkkFqkDPnWWNQvs8tZUZ5bFYDRzYoajji8O2rD8jvaF/Oxb1hxtwS3Pn+ZsOBk86cyFX
hyxpFEx52e8nNozJV9/QwSFpfMrfJyx4vuY3t4E0YLQoWgNCdtrTWPeWcYmj8QbaNyQlnAxMJYtI
oYyulNqx2cYlzsw1MAc0tzW8DThR56wjELff1DqNbQSZOxhRpk/6EblP6cZNOqqNezJ0jaDqvUHA
gc2kl2OEwu91Oimyy8RWhR/8Bvj6cKAHy2F+oAfDgzA+JB9h5aSnhgBebT8kde1x134cz4yGqWaa
bYVjRlDxXjMb09bc+6/P0ubg+reznbk85Tm4mQj6cXb5iLMiI6nF1PlAVe9TYwYGbNqf6k7xm2DT
DwA6o4m8FYtrAVnxf88c6/+mYCTPuYUUI6t/9xGiket62zaR49ziNG16fOjhCm9thjTjDRNV5zBO
fkyOv37snyEE18LAlj/UJD0fZynEnz/fSzQqG/g2ix9M5dR7Tl1p9uNwCny1X7FB/W07/+cFkUgC
HJAabQMuhh8wizzRlixIzL5/J9rFOSv+2X+TE/4Y2b9+wA+5SuYJwW6JcTAeEZJy1IcLzkXmxBU2
1/c/ZowJXjxDaYGs7rqH2ekCFDhNtOpPwwR/fVcOlZnP32Slolsd1qPf3NHPPZ074igVYOWiUKMY
r/cPQOMSWmLCSKy9L94HFRl3ZozPA9yT9pAGY8oroCC9MDJDxeLA1kIk5kYgKbTDuh1bTvYHF9WK
y1KOxG5BHtm0fBxgMpI36aI4T26n93pW8z7N/vohPr5GXhyWRBb2mUCyxBt8aFXW3ba3ZzHeJF1u
Zqb1bSPUdG41fFpEMDi/8Ur8367nWrxI8x/ZYB/azJ/ZjeDzO9z8WPbmGA+/jVUzs5JO0aXxP4LW
XBwU4AmALDJxM1T/YzpQyClkNaYZy42RmrJJNm/DzwvGRdW1Zh7/dYP+PP+Az5J8SkdlFKJuBtH8
gGdCFp1TDfnm5FdC56Rvl6Wvnj3NgPlnU525FK8OEgLh8pz0ce7+ecyXkV0uQ+zFp/etyOiCjtCP
7NYQwd+e6h/5NRz/rI2HQffRhOEn44bPdcmfX37k/5Obgyku/N9mDpgidtP3ii75bg1h/B/Mv3i3
cbDDf0FVhIVExZvVCELDf7s4hP8yLGPGHiUpHMiMBcwPFwc8/P+Fmz21dmSQWDixLP23k4Ow8YUw
Sw6eAtAoyawK/4mVg+mWPy2WrscejsQDjAPhluB+oz70oCnoY0v35MK6HFNQSShUcy8iydnEOLD3
LUQWedyxrWB83YrFqr0QRKUL4Go2GSFILjwluaslRry7mEawrlNirEnUiKc4OoxYgsHvJnkGGuQQ
5+GFBZc+2LDL7PpHf6aSe1arjr+kA1KUk7eygl2T8lh8B0qEUleNnHcB/Mfgu1KkvQDED3fRjGoG
hD/Z51GXf0392mUjjzCqJSn1mzOicUCIW76E4ZRuGYsB1LQiuxFxmH6N5kiyz+8tCNmh+oKetnjG
k7LaO+1Q3OkCG1Vfyn7voF6iBRaOdUpnyV2wjHiQL7zSlPVGYJAZeJhKWP6Ca80gnM/23LTY+sEI
gVJZx5+QxQSXZZi6x9Vb5xvQ4HGLQ2NfbLKh8/cyGdUNUYgdGpB29l7R+X4LbSw3fauC2D1pedfF
E3E9/hTVh9pZq/0SZZAVQYTI+8bxeNz2bSQvDHkYOSdOVLedH6UvsrLkJvKLz0QeJeSmzvHnMG6M
GrYN4pPClXEPqTR4TEeLf0dKULaHIfaXDppvpUayugycwni1w0XHVLqdFs4D+F66Z+HJAvvSJn/0
1HQQJNEmtTN1YE6xPFAnExi2Vu6hjob2sm/SkhNsKXar6rrHHNbcbRLJ67TOH1OFYU0PZSbc2Vhp
P62Lji6xtsHts47G8lWPMB0FZN2TVOWcbgQY7bU3iXnY2Iaa62d+sQGHgkNoSa+57bpxvuh83hYh
tCsWtE2YnIdIiw0nV/wFvDHBqFA6O+lk+b6pvPoYJsl6aJMB3dliuRdRYfeobMfloBDmF2Macr3u
xiNfZYN/bEqRMDvGfiPPnVp82IHqGmd5gWdpuFyFmI+QvqEu4VISkIH+bZt02j72hR1fR/bUfK4y
v8Snp89eV1jx/WbphvJc9Ol4nNWS7iMnaYEVCut+pWa+bcMg+aPrIDJ2q8qOVYWcugeCuWk9SQcU
9qWm2e5SFXTnrrR9YhtXsukXmH8af5M1L5sThW5OMMGQWZt4aqjJ2nmMYspueAnAgJvA9jrS25dh
7+mlYkwl3Wc2N/K+FZN9zLK4Pdrp8minYbxh4+ttvIycnh2Fm4uhdOXlKpJmh8PxM+Tr7NyXxGhE
GRYLJHEX7rZuvHxHsW2+xfU52atEZTtLjMT7wvGHK4IOEPz2MLaZukY7Gd52cbXeVKIlVle53SXy
CWhcTRk6r3XsqO1i4fXUtXN6CQPaP0i/+yoh8aKkxfgVHn2FkCDGv1p5TzGebfNlTMB0vEW22AeH
mVd/EVtCpZuwXZrzEjufSZPWTFCJ9g/REM9f+5UT2EpeIsx5XnmSRsWzYa4iHeCf9Rr9pHQwaajX
mLE1y3wH9fg2SIhFSnNUpmTxcNSOEcch0dTZOdIeNFTUlV8mb1AX7SSdy3wW+VbCb76oqcVYvn61
x/wllYDqcNcg8KLV33bN4sZYF9fd0wxPdTn6SYtSLHb8EGiHV3sSUxXHEMNzMQ0vnUE3jxyA4rnd
6Xi+5GSOdDQOqxvs/gYstGJXnkiuq7/nDm79Re+EpAQ73nU0jjCCs8Ji75OkyCCQWfsN+K5ilwKb
3JdXwH3MPgCNSCXjkhf5CYXPHCCbKMj2I1QONVBxwHrjeh6TUwfn7GTr5lwU+a3AkXYT0f1OdrzI
oywVdpfLUxOPF620t5R58iu8rfZh5L84TnNBreTQ+A7ceCQerbOcrIKUK7uMtmNdPPSqnzdzRJJD
QQmgRRxYJMdOWgfcNPh7fSIPG5bC8oeTPlj4QYjAyKQp58TWAaX7sR7t68DWhypbwUjKvSpxS8iC
ywZSOqY8l2OpLim7Hclh3XB0OK5Je16y5sgB+ibQ9sYnOrgZw30ZqwO6q9tFLftqGrZhmDB9jNQu
cXiQJDdtmrlpAC67C8Oj30jVYIMionuVzUwO9gm96m4gxhrb9Z1wlrte6M3cW85nJrhQoqAbKVx7
iQMd2k6pcCHOYu84eMsnVeIYEA2N2ttl8okyarUfg+q2VeqqjrOHvMwPutBHLTINRceyTy5ebzdF
4SavwnbWFS+FSX4issU6JyIH7goi77G1Y9iCucwf2Vgmp0JPTII+ZXM0BUu/hYeElwRlqYMLY2jf
502+1bHv7t0+/At1Z3kEPbJIAJVXlRP/0XhMKV49IbxOImc74vt2RsnzEmGdfx0lFiZxg1bnnBLn
rTdj9cy+m2hFVV/MAZKZOekHTHY89xBmzgXTYrLxoJFvUjDrnYVMAbuBU9yEt7WvF3QrQ7LLRQAh
ScXNvo78dj8FZiT342u01tcync9+kA8vKwJKXYe3JSybUzSFmsFUP8CUfQBjQofdiu/YHCK9IKR2
Q4UQT1sPdRLRbtCfD1MmbuRsrdeF7y+kCU2fRtbF0K3Udq6YTIo5/pKNY7yDD30xLN1FHHWfrFhd
tZPNJDkWJ6z1IM5rq/wylUjG2UVMmLfl1XVbLf73CbrlRRG2aP97EEvcmeb0oNpi2Ez9IL8lDrlF
HpN4p4ic2PslDsLl2AR/dbKxr7wSfAezyPxrMlhYYvjrNStJkULGB66N6tD5M+WWvMqyz32LMoM5
cCLsD/kD54jnaLSDfWwNcg+rtpg2g481xZQE3yTeCHD+ooepCO0NOfd6B9XRMZyyEXE9Zi8bapTl
HX4xNQTL/gDVIt2mzfolCktjuV7couqh5umK537tmAOV3vDur8ZpzS5A+c/jJL5JKqaB1Q5bkloO
CT4+W4JTPlFPs2/KTF2VQ+qgh0FZL3A23+Na9RcUeOeaEsQ9Zrb3A2RUdimS/ttcgggc8PDZzUmY
/wX/CMv0VXi7SKHJjNP1mJEDcKJY7iNnxEI8pCLEpq6niNpay2NHpBiBVWzEmkUAQEv1LZDlXy4Q
xgEFaHBamubS85twC8nni5elwDdj3Wx0BhY6RKU+eE2u0t3oWC3PlOjmuonm4mKlMrTz1+mzbbOF
wtvhexTIeZPi033OYafv/BGxzSjvky64zTIXDkHUyuWKjIzurvN9fcgp9uzZERc78iK9I8WN+jXG
GQgXAStZHnE3C6etp6P4u4vr4mbECQdlYVx2alOJ5aqG1PepNkWbMHVaaytm68mOyIlxg0ntstVe
z4sY+fswtas4YftBeV3ETn6KOlcAbtd+s095p6B1LdzVC1Iaia4sywSzGwBLdBtVrT6Rflg845bD
BTHtvIXkpa97FyUpCo0IX7Z5veubYlWnsmrXaUu6XXUNTbh9hpWLooE97zn3kcHhvDme28Sio9lU
7tgZBFcUq13A9pW+TcleHcsAG1823v7F7Gdfs7If040tV3nsRkdedjJ2vnYL2qusKDxYPW57mOEk
74MkvcOiC2H2DDV4GuSJkMi5uov73mp2bqKD8UnOsG+PUFJIkBTCmy5Wrbv5SJ5KfaOXYbkcpBSu
t8G2yxpjkpUqvztiT7fK19ldu5MI02S+lr20vF1ZB/eRk5bTibzBpdw5w6wfEyAP7qCv5PcxbJOn
QkWkFYlidq+oqwIjmYrzdCwBS/WrgqfgGS8lXv4i7aTYV4uTGW1omXrXdV0TucRcrcWRaTwVBNRV
eb/Rac35YkEVUGyphlp9uoEQFvVG/ZhZB9vvWhcTLq8Nv1RzS0A25SdeSTLrWdzj3qCbkyNDBznb
XFHsZLBTd9jPQOH+Bam/jf01B7txTg01ZLHVbuS7uyGpumcgHZLMwTlSvctJoMFdn2XHvsMYv2dy
XTHuJKFm4Xy2odaXDbjlS5w65iROrG2E39uLY0XlZ3IaNPYvHjPNQ0vGoH3DQZNl2m9hsF5VpiyK
lm/J25FlVhvHAKIKwMEHJ/2UlNQDLlQi3PpMXSzQpzEtJHr/MZ0vsKBohsspYrutdMlzwRncYLHV
kh8Q96QYVIKDDL5Qfy4VQZCql/lLkVS4Pa32+CkSvXvGwsm7S0o8E2rC5A+8H3jdfodLEgmm80bU
YYjcSSR3M3Ktz2kc7BDNb+mW58AV6y6nqLfJRGdBDBKPVSFuVTkebIyqzpHq/FOb+zuVdfUty0az
CStOs2Wi/4u581qSFNm27Q9dtqEc8QqEyEidWanqBSuJ1sKBrz+D6m3nVkTmzbB+u29t1VYFAY6L
teYc8zXNnXpjDU2zqWhhexkOa7vTmgfih8FGY+e9yeRYvFaV8y1c3WOmNT6XtCP9AtleMJiVdqeH
TYyp2nrMkRV7KM2flgGoSYFCMAubg0tEhZ8O8q5PzABZt7Y1cgUYD3qjVDG+dIh+UrMuPK3LnyVm
w+2cTNmG7qcGos68h4H01hbugVNCSEddVz2lJhco638hmyDgbH6W0r3BAfgSDrNpes0w9dQP0mde
9VvfxHdxJTjuKc23HDZln12Isv8BAGtfWPPVshRiP6bdm5XyAibXJ+YYAYftj5aEDVQ3F2lTMw3F
yjNez4emU7fxqN0Obqt5fVEeQlf+Ut3a8urIrW50pXs086X0crW4i0z5kC3NtdaAguhGBblMPV6T
HHsZ2vpdPwE5qNT+t4udQTTQWzCXXRkG7KVqZDNfTRscOWyMm/F+qfJXdDAoeSu5NzJQGI0x+7bF
CYnP0FLr3boIlsm+aH6nYeFZVniHcec6MowNnvAtk+/oY2z5mvfLZTzkE0qaMUBcYW6VMN3h+YBg
6XzvZ56HmC8c3XgjptsrRwldN8bSGcrkgk7WW+6kP0x85ZdAi75S/7iYW4StTJJBgcJho1fF8xTp
6mYwx92g2t8wXeaBQjaJ11qJ3I6qNIk6oaPGKlhH/Y1dm6uhUl++9SbDMSlT7nssfFkO5sUw6XzL
KrAMCNeozrllQIme3pVvwIeJ7+Dg6kEM/NkmyrbqY/xZTOg+rarLKVevHFsJ0lpLPciTGF0LbQTO
ZdCoTJ/KTNxjwt41QrT3sMc48Ts8Zce6sN3kAoXz3gFNu/DnWW3aO6fPH2ul2/fk79Z2iRlOf1TZ
upPRewN1+HlqZPiUD8UmT8LA1pcbw82eDBWhQe8c4pEcolrZJUu7txdrj8gPV2c3eOBF8ZB35U7V
5eXYh/s2nA/O0HO2z55yEB6Wk280E52JWz7qDjryUOYHrU0CDWfyFQXiQ19rOzUxL4xOeQpByfpk
hv+iR2FusmaBWGX2ByTpyDzcB+A93T6e+cBZ52mXxeamoUXu8eH7+dzeOYvi3I5Wc0sd5YKSzWva
gTZhY7iwRAe4/sKbxDCHK1WOmJ2L6q2NZ+PSrfVyj74PlR8zRjqWWpDGswxSdEF3EiWvN6bYuGoC
MDeco54nmsT+6gHyEjllgRH2xX0eR+QF6fVl0rL8tn0+o5fJb+n6PFpds3FSGhlWd+0k4ReRie0i
XfdhiGLqFkoGjqgmqVJrqHO4u2I0fJsqz2GpzYNmR74YyZNEEL6nwAPcJtc3uike+4Vxa9Y+a1sU
NEpzCRLS3GYz9STKHvc0hw8UtziFU6HcI5/hZKhsknTci7Iod4hqtroECNBX4vtixq+d4h5II9pQ
b+JDSWwNl3B5Y4CTxe1/QRKHx3moJ4bKPpAvu3EKVCklDEk875GT781JVa6V9qatmqtCNoC58FZn
PebXlTeUua5fmuHPEuaailIUCYbDbqIP0nAen0GVwICKXrrKYMR2u44lu+LMaAvzjvnaQyYRSJBD
ds8+ngYBaByRPYShu81JSJj7hxzBYds4T7DQg3EpHnQeOA1hAu85rZXs0TW2pHq2WjQGTwV05tmV
4XpjSDJ0OS5yyxGcVnfWfEOptInm6EuLGyFIclSeWgTRTihZ7XdqA9hQ/1UizyDk9rfTJn4+0EFO
Wyvnmw7XC1SYw6fxS2KP15HGrXcNO2j6cHE9t56TAgUqBTVBtccHYjc/8W8cZCa/Zml8nctw22sE
/OTLC+TGN80FYEKINyuRRWGmxDymyDsnohcj+su5bK4lew57KFZE3fO0QKjLtOQlJT921OhaD91l
2Zg3SarY16Jg7hBr8x4rbunZYbSxZvE2t+ZtJtqbctYnTyPzgxk/Xxmb2gUbiee6crZqxVZ8qN6o
p12gI9+FQwKMIIwwKQDZVPGa+41FqVdXOBJOg/4UhVXQ06znMIe/2sqm63QZbM8pk0dHLd6czHSD
ZFK3nexmT0vUws8MgS2cJChNh5iWNsW3XCsi1GrQAadhcBAUEa7NRuQNwy3luTqS29ykxF0mHAXn
sW4PdWHyWOIy9invfR94BUHiShs6V7dnP/iWgRD1NYIXrBwKJVvS2h879x5J5FOJ40m+uhyj2Mom
5kxy13bJc5mTW1wkVWgFU2c3vMy9QxR3rj4WXVzk2kZx6mlGemgniAH9YYzLbLs4hV4Hep0RjiIV
LXzoYmc26G5W5OBhCMriXR6m5hNKfJoDIgRqvTGlpX0paiKK/cTMlXiThML+vWj2yNLJDNtx5JLh
z8oO5biFcSN+J2VvPyDikw8Nmv+MqqQy8Z2ze4Iu4cCsA1hrDlQ4CU3pNlbUovYxIpJO63YGv0WL
oGSlK2R2g2SQ3oI76k/snAkt0BOni319jufXCc8JB8cI8MnWLoaYU33MPME9OsmTPoVWhtaqM2qv
N1CDobEul3CfNQ2v0Z3IvUy82hRtsyvjxe4whVeEXPHajWkzZN1AQb90lN00V8VXPTX7e+m0y602
AewD6cGe9x8J/79qyf0/W2lHPblPQevr9f6Xu/7/B0IdJcNnXTe/rb71yXHTbf0b/3TdNPc/JlYK
mq+wrzFLr+l5/2WnG/8xHVKsKeIIvix3zen7b9fNtP5Dd33VTtg03fhPmnjdP/h0U/8PXVaNtD3o
aqoGGOTf9NyOu8M2nT5sLvxD2NF0zdWdtSH3l2REzdEhKyUFvrguIQChRg4ivRuDv57H3T9qlyNI
+9q1/78imH8us9ogeQQW/s5TZUoudYMsYFwAdkJSn6V36jMzmoKiymzaBwqew5NOJODlIKp6dcOW
44S926UmmTpwn/1ksdUXtNIR5/FydFAKzi1HfkvndCBKq/gSZ3NeXCLkwyDiIi+4ceUI7YqcUlbl
apjSamPoIC48k53fW0ETnopSkj6PWTYNu1mCHSb7rXcfk8qy1/RwoQZhXqaXDTVJBXlS5tw6g+Ge
C3H44MGQ1YURAoGSadJGPX7+RMrS8yPOzV+oKbele2MvzqNZPkXijO7gWBv05w0cXWjVQfz1oheo
VprEg+A30fAy19VNQ+PTMgpg1MaGZYkm6HToqeZ8/uaPG7qMKYqGmsUgp2GD1tc5kQFhRRhGo1Rx
Os0k1IyVC8o6zSvSn2wEhCOdXl309hnJg8aH8/dw+3NV9mcmWgQcxaRHHP9YTgIIxSn4eIsxuH6F
1HCDwAIP8Vzodw0R8jBtbBCyMmM3g+CkYpY0oc/wsZxJ9Ppj7vtr5KNXXa1UBm+YjLI1JuH4VrqC
vQjgUkStViXg30BuuhYGVTgPNEZjwN5SiZ6cO9O9cYBSwzjq8uK6SVIBwGhEKL9V+0G90oS2GuvC
dn5JKhk+mE023FNmdOdD3Wqa9McMbKBnKrMy78x0ALzVtFbf+DRujOuOP78Wep1c4uO37ibFGNFQ
Gyn9PyJOxPd1tlG3GH009gAtsp9NSyDqAz0SUh7p1FOctsUMBq8SEOZR/6nThrZ7+pU4L7U5M1kc
K3IYMjyxFWyAkkQgknHWl/vXSEUkEIEfHRRQO84An8lqnudQmb/Xkz6fGZ1/MlJO384qXHBIo3CB
Cpxcq+hrEm8IKPMG+sk4D3pA+g5o5StDqZM7WkC9P9nUVjpbV2+UTKkB4jftPSi1Zd+O5PgRj6MM
V4QZVAfoCOmmMtI0mDKTEPDPP6STieLPU0G6AaSXYfSePuHYGLbnqot8UNnU5VIXplvHkSNgwqwf
crOW1ebzK370cFBimFBRcOShxUIU8veLwPBdN/287gb5xh4EysxfKHzK8etct7T9yBKc0DGqcb4v
ZsNFxm4WM+zGstNe+9wQIHrhNKFaTbLCk2XGEVKKYnxKbJ3zZ5yMnb77/I5PFrP1GRGqjYoFE6HB
tHOi5aK61gNT5W3ycTw0Rsf+CQ4LH/vnl3k3pyFO0xA5GUJYK93hZNDMYwXobHGYXUxzhrg09Rt3
1h8bZenvcp2ORF1P/bfPr3miNvzzVfBNANqC96I6NJ+OXwb9T1xOQ0GkgQp7w1vQ/Kc7iGqi8tNq
qN9MkJSLh9A0At2ETHvcdQAeWFMsI/3y+b188JgRD6E1ZQsiNFKoj2/FnMeFTQVgawMPAueRtT+V
UIX8/Crvsjx5m8LW2frgCsU8Y5/MnIXIUQGIWgHLRmGEbli1yTI5sFUxQvRASWSaX0c55RehXtOb
ypypYBYs4h8EKCY3Ve5AFx4cgKeRHetnlLYfPgJ2bkTP437GUXD8COYKg2Zs9Iy0nBO2oOV1wRYn
+vdXAS6kW0LX2B+ymB1fpY5apWrQdFM303C3VrLw9Fo3Xj5/0KsA8GQO5Osm1x5xF0KV08/cdnpL
A+JKkJYRF1sF4veu6bViHzbGcjOht9pTzdFJarDDi8+vvL7B0yuvG9x/oDLM9ce/T0+mUeBXUDwz
7RyHpTBeteKqpdynnBEDpZ+qazSbyqs9S5nQYYvS+8/vQPtgsbGoIgF8XOPzgNsc30IXNeqANoXF
RiaGDzaCihsKAKQUVvqgDDLf120f7brBGC9Mu24vs1Qb9hTKp2DJ7f6AiZaVNZpDv3e65VxO5QeT
Pl/YuiAiHkIXdzLMBiCDQ5k4ER3QVrulCTPcg1fEqZu7y3iFx6Juz3x1Hw0G1sF1YmPrhgfk+HlM
JaaoEgOVzzxbeA1x0JcmtuvvJSoWH+BNFyRoDK/nzplfP38VH8yqFnQEFjftT8DfyWBwo0EtREWI
OPQLtmLwpTytliDXIrOlzNVZ4aYm3uLMXPbBVRmAhI2oq8gR29rJ70V2AK2XgJwGXKGnyiZ6o4XR
wKAwJOHsQoMq5YNkLXaf/9p3EXi8VAevt8XXzSGQE+DxhdsJ7+YAH9pP5sV0ghTHdL+3AJUccByH
YkMWfY3QgR3YoR5WA4ZRDMrvuZ8V2K+FCTO4GVX1N8DPNNoXWeRo2JQKaCYDwdSkSrvz8j35IzRw
h6YLoX+PaxZ6bjagSKuQgpyWO84XJzJxo4ES7Ia9Zg6U9DtEvGBOi6Ur/Q4FTnXZZXMntnNFhikz
vjsHq3fhSXcmYwCjo9s3UBkHd6eFFTHiQ5la1OfsoZwxg5FF4tlQLSghTYOgLlHI7kzU8B9wycks
wkHYQHTMRluA2zl+kgapLgB+QOKCoOwvw0jKTarBAWYnW8W7ISoHn3qdCkY8l1eKMKtLd57UG4Jv
zD3du4pm2kCRNTbcmwbNz+1oSA6YZ1439/DuHtFEI2vluyLW/vgeZ11EHerRyNfV0vpJzq1EPNeM
Z0J9P5hPHWLHmMZ4HDaj+vgqlGNh90HO82H2cdQonLgIoPVEaOx6Fb1HWM1XGi0biyo9FWh4keqZ
DfUH66Jjuxz3VvUu6+L6///au/cyG5IZRSoaPUV7BanZ+Zi1ojOa/Y92phylENOTZcRcJU5+KAe4
QuXcTDmhFtbWzDFRaepAGA229+0sKBTCs67diwqp807oLUoIFHt3ere4F9g8dagdc1s+xxT4QMQs
qu9qMdkTc3o2kvb9fMpHblL0WAGu667p+IFgycgS1EoMTuKW/b5EJkzOfPqyxjDcAEvW0ACmLwiv
rDNr67voZU3A06C/v1aIdBL4TmY24oVdFxya4hH4JvboP8VtifTkAoOx2LsLLUU7Ga3flkIyRxFF
3SFVU0lvAemKKGN60f/2C+B2TA4vPA22539u96+RMWtEQqhFw6ZRES2aBILpi1kfzlxF++B5M/Rx
9sHUsLBXnHxocQdKxZYSvFqs9xsjk13QtPMUc84d9V2hlcud5MD/tmgq4dctbn86t8UcdAn94y0S
RLTXGnR9v0sF+qEpjb/r9mLvygYJ0ACR9Mwn+37/gXHoz9GT4GJ8JierngQ1XvU0eD0pq+8mQMya
9gBslwSoQ3/m4bxf60jIpCXJmAA/9S6FLypMjKUzz2YJU+d2QLqTICMznppZtZ4SgKZ+Lmbr++fv
/cNxuLba1RWQCdjtdIdVUHYDSMg4dOMnm/jaLVmzzM56ppb0E7Ml3ihFrKE9WRyShxaThA2sU0D7
JzgOibDqw+d39NEjXzEpRKeu7CL7ZOVF5TcNktOUN1W06KNmogil1LKlO5VMZ6MPPxiQJrUfU9ep
AzEpn3yGRmxRF3B56HqpGA+DXHnIaDAbdhuuikRsX+mKkQU4a1y5j+hLlH5REPzrxzmmY18l64/8
HN1Mdra1xBB1c0hLfm7FfXqLVs9NtjQpC7TYZLFo+8+f1If3zkjhoIMXm59xPHnByCZLZeDe7VFb
1YZpuq+cGTJFPgKdbM38Wg+HFOaKjiz380u/X8qYKyhz/CmZ8+BOLp1qS0tVwqUw4xi0vxCtLZAn
ip4YGAUO533v5t1Vm0ZC/FJxsn2ZRmynwef38MEJlJuAeYMBbG3MmSeTySwQWtSjxk2YZfJFNqmg
2kKwSDsJ2MVg2MfF4aigkto2oJR5BWNO3z/T5vQJgNsErgTUwT6sY/XMnueDpwNRkjQOzF1U8MXJ
oEpoZeeAexF+RdryNkhUo9uu0rE0jDgLd7J22wi8QTNehO5sJBc1h4v66fOn836pJ/ecd0TZGjwv
R4bjwTErYed2RIpRuTYbjwFSBtMcnTuPfPCxWjqnU0BUgo3FaXJo6cwzqYjMHtLGOIL6JY0hQuBh
QONkTWd2Lx9ejCoSFQcclJh2j39SWVgu6CgBa6CCNZdAgPjWl8Ur1Gbt+V8/PAqcPDVMgKzRf4BQ
f62G+JkSpK/rl4X8/yIuh3GDkiE5U3w+Ic+tRSOC+YQucBzSXOBgdvyD7DwZZ3NYpzrXSuhxL/I5
HsbOuEiSqvtqgXjXL+xMdwN4BXmAdSatcZ5HP3U5INgfe1JtB0AvnkO3tEiiVe5uJYjNrcQAWw6O
ya9mW80f//3Dod4B1Zg7Jtf3ZMWgqijo6I6Kl0+Otkl6d/ZmtTbPTG7ryzzekptUCakXQt2yqACc
7MzyAgvLggXTI6nH8jtm1F2id9qTUcX2FfvYc5xmfV3KTy9I0YzXQAvMhEt2/DKaOFM6NsMKmnSq
pzVs8hddj5vAWLphF7WEjyVFOF3RDwRjlWdj0GcTgK1EGnpQAx+7GKRAYJA5xR7OWbRtVj8A7B/z
Aijylen2ZXeV9l17ZrP9wXdumYJPXWOsun9Mg39v6fWlmvCFhIpHGmjDsbRN9hjv5s2/f+d0SVlj
6BbZhrruXf76IOIeiqjIOdtWSycO+FVjfHFtf+YqH33gQqO7wNrP9326oC1RlpgSZIrXQfAP2skC
/VbD5QgQQyAb//wnfXQxkMka44sOn3Xa2psWoRYtDiwIlkVMGl7SXsDLiHZk0bgXn1/qo3fEJ465
kwmFheHkO+9AbsgSvaoHX733SmBhWLoK8/7zq3ywfyRt29EoQK82X7FuF/56R1k82+04MZvgI+99
tvotYMAeMUGHXLcMUvAJZ97X+99Fb4bPBZAAoGtVnIwK0SVtbUD38YnyqL3MnEhmIkXlzAh//6IE
ERlgF8jZWQ+tJ/MNfmyNCgcr2Tio+Ra8BsEiBeKQDTlp0e7zZ/jRL4IfTrdXZR7gKHT8DIdUa2OF
dHqf05sakISLKBIN/pm57YNjEBU87LWGtQ52Xaw/+e9XhboEWU2JEWzslB/takqa0PscFquR+yE1
yehJ8/ZBJbfsRoIPvAS2O6C1rExa3+iasxTTmNYOPzJZuo8TAUHXpr6kz50KRujMVu+Dx2/ppFtz
KjTXBsfJVi8fKyMpYB+tOKkVSFDRWbF76dKODfW3zx//+yFMtQA2mmny9XOxk8dvCmJfCelg46Ti
MDNKOn1EBOLsNQg6Zelro8eEbDdx5id+sJM8vu7Jb3T7EAxIxUBWIuqYojW+pbhgt9zKEthOIb7k
9ETh8CwKyIoeRNgI2jJzF6SrSlZtScxD+JDJ6tvnj4N1joFwvChxYytsgRMK0odTZAS6ZlrK7kJs
oho39X1HtJTypNaIsw4AJUX6uJQj3kM9irTfDinXrd8moYVOsO3T+l4QI+H6bauoN6VV5wKCHYA/
jyqu80ibD3QnLz63d0kU6c+pWO2dvb2mo2BTshR2xtix3Tr9Eza5aBisaAEYnlODQ/IdJyNKB25X
mx1GgnRFQDsLcAqQXbCUpIRqaQCs1eBwIC31Vwdi+2FwOVf5i5TDPUWqlFTHqC1/jBXROJf9QKwV
O5ka81A4wUL0uctZ+BhDkuoqt6l4staujdueOCWiFZt0fjGsNI83KLhtKFB4uYgLV9GfUjvEfEJI
gVIG2ZLJHzAO+JIdhCYtf9EVV4hbetK5QF+yZ1Jkfo9KRf5q1RxdSTf1zXwFkH7oNhEgaht9XYgN
gagttlVq1c0vQAuVh1AbSk9OttHsjNj8Y12oEKP2naHPgVRH915qEVFacVNVhk/MZ7TRHPI9fIfo
qsVT+3EVQ0OAfLOb0vzZdXWuB5MYTZxhYxV5uRjHXQn0KYDVU9seNcKWrccKy4NP1i8/GgKDXqwe
80rakncQ16HuDd3EUVBnx+q10uhcH0OljS2vTGO6UxAFcUohIXA9DXzVg4zp/XBeimu5AyNoYjFJ
4pjI1jbJHwooi68dQo3XaS7uAZCkF21itdrGwcf0q0Hs/yMbmwonl7LcLXlKfOmc9uKnI6cJW1xm
p81NTUehwP2rjrABlLHqDiEOfscvdAtPehdF/RdtHGwylXAqPJd5G7HulzZjx05rd/KrMKu16z6R
2WVoYRLzMdkTMddqSST3RNPP95YWKt/U1prRamiO8tIns/MjJRWGPHknih8NWFygSKeuXXw1lKaF
qFfaX+fSwfOguNUClhZLXaHMGXlHFtZ5NUmK1wZzHE7UMC1HJOURMk5GekSohbDCx1nmug6VKNKu
pGVVuPQntb8Zyff8nqWFvMlNu/+etXOVXthSSy+anK3gUk4W41PTuscqTWPNa8A4kogyzzMTujGR
NFtVrb0R1kCoZW1UNcQxDIXEg7pqmm4slCCVX0LKnLzZxUnjmT2hCYEEIPTNnLBZe8Lth9mPlpA2
DeOPTN6ijneTMmUWVphFPIpRwfy8lDZI89mWeRSQDt3mu3RIx59ll6IYaTAKB0utEotSaeQU42fv
6+e8wL4VECAzwjqjUfl9sDNwWXWZtINfR6az+F0B9Gg30QlCjSvdst1MVjIXl4m62i4aV1twJMMc
Wb/D2XjJ2o786EJDez6HdNZXsdj4G7hz+QXMnAPQXhcYZ+2+kyD6XNsOFj2WuLVkkfyqXE2CHFOV
8NUqowq3z5p05ZJL9pUI5/HVhITHFLFQ8EaDO612qUppMj/huCd8Um+LWyUvKtMnnqr/ohrG8jqs
ZYqhtbQOoURJxOHc63kcxP3SP6vNGik+xqK7XTQxgwdchP5mY169S5i18SUSNPhAQWC5B2CWl4w8
k1NRgnR/RrsvWLFDYzZxNDtmUvPKWyz3gKDc27Kr8h99B+CB/MNFbkSN4zrApCXvlzYR35sx725V
WbV43M1R/S4BT9gMW4nFmzQgNaUQio8YHXb2e2iF+jKnKl6LzOyie9RcScoHLTrL5ysWPOLaURev
qhbLDHT6Mg8S0F7ta0Q6pX6adDjl6qVvA7Mxh+scVLgVgHtt5GWoDMUUkIGdE/YsG2dHlcv8ounk
kBOnl6UPqtPE3zmyUUQPQ9P5hpYpe0nmoX809XFa9ioEKqS0NqVNrDJj/6LGZfhn+sEWL5koWtsa
SCKL1YXxYSjh72oS80uPXCJ7tIwlf2Xydp0r1eSoTN5XDewbgGa8twelQYsI1XhGwpU/OXmzFNuQ
z3S6s6JE9DAqRkO/1QhU6raKLlUyNlUDbXVqAIr104kuCKwIp7gCGtdeNYzlKwmBrGUvQIA2Uw1p
6HwysOEvFMTSSGNCi5zgpBr0b9SDSxjgqYwuQ6K2isOQ6tDrMGaQNewm2k2ft6xVvTA6ba/PFo7z
1AizW/rVYRugJEIT5jaVSSQOtckU8RBTZwDZzb4eFGimHqZTqBaZMuvAjAu9I3SCDtJj0TThA31Q
El17K+vibez0WrUBvh4/SWeBKBGi3oFESZQaP/MAxg4SidLSz2RKKxCVOxj0aJsryopjAXu6j5xF
ueksaBd+NJTW9ya2MQNVwA0B03L7G22I473oY0pqWFOx4Ji4NXpvWV2BO5WMrYes1JxkyzSAdXi0
S5LpisYYc2/M7fAHKRCQAzm4/zQVO1P3RERatB0tiYHK0ivyeU3yaTYsS9gFSrpLRFK6+cpg74WC
jGURZMMX0nRedXv9NRBGxsGjb2HfTRqZzJsJPz9/XDbxygax1asW4p8S1KpS3Uaz6WI7nkSv7vS5
ldF+0Eb3FVfzkGALayHkMgRar4xzXHJ5qRVBoRONHhR/BEPQrczbSVbEnxVujTYvQv9W+Xqt4tPL
smVwglATTuFFLpiVbWOSjIsxh6LnJuocaDaYSdyforXlG1VMCABzGtqPrkOaIlF3aW56RoPkn30g
SdcwgztGNA7h0dOENL7NE0RSP2afR5ZkMSErt+yJuPtUcZhqke6jt7fcVL+xusG9VdK+f6jDOL6x
lia6jUk9nw9lx+eqz0aZs/pr0wOUCmgd00h8rO+M6Bh9Mrjmr2z4HMAOItNTqBVETHqqlmDNqYkJ
xJyDG+E+mnP9LWuIZSVXas7MIBss+yYnMtB3zQEP6xCrBOo27u+0s5Rvg05PU13mWKB9bIzEx7ul
hZ5aRuVWT9gkbQ1YvXuRAhTYxJjusl2rJ/oW2E/ePFidOqWB6PUxeuD7iGt/Ipia9GzBTORlkeK8
rUln+aHGeZ5f5qY5jp4DeDe9JAiyRaeCl6MNujhPswsir8zroSwqza9tIK5YYiiZeTrqgvZaDPip
Wd+KrNg0K+wnaAYianaApQdnB5M+qWEPpBBfMjVtI8x2qkh3RJZg0MoG0lVdZZiecqAKj1Wiu9OG
dFOFnLNOMQVEw7J9UisjYw+0iBETgJZh3Wh6N8o2k0gzYg9HN3tBEQXXJnQr9Vng7P0iqqnQD7o9
xYdqsrUlEFldbPsM8H3QM1TuiBCMW1SnTronNEGmB2cc5HVJmYw21YSUwEOxMZTkuo1J74341IZN
Z3X2KkHDN3hhJmRrQpZmi0bqDuN6xj9xRcyvRrhK3hX2VY5JiDnQXAb2K7HiQkqRnfugFbZ0thX7
4p8jQGV7u0wwfv02F7jI9EGgYyY3Nv492mnIvbE7uc7LWb0Rob6sF0fIEMTS0X+wXE7PfExi8g0k
4veVIQW1kbq4q7U4Di9qPWzf1Notb9FmZ+GmUIkkrCQOXc/WC/qTXa3hOwTWa23aIaKLTj+gu2Iu
6Udf1KQqXrUL2XMb8l81kkv7qd7bVpV2gSnZBeB4FvqyzYERd9vWKjI9qNCkYaazh4wpKYsgmqbA
XIdNHZaT31KFs4SXDTnTvglR8BmtfHMjUK4b+5isI7wgbpcVwDxjjGSOmodjEGljQ6qQhhke96kB
skQYWJe8/xMt+OSiATVPJdhNgU+IGz/qR4VIVvYh+vbz0+QHrT5KGjZBYShqkLXYJ+WaLCdxbtQl
a8AsalTI/c8hNmdqxDFCKUcLeQ6OoOAs1e9dO7SHWB27A2ie8JdFrP2/r+pg7VFtAtugilmnESUz
yq6yLVpAM6Qv78gB737ZZKb5CYCQc4y997VkTtEALxGRoYuijnlcbhFGyHba6PnhHMW8eHS7QHZp
97tUiCSk7a2fObd/IFsToArRhOnqH4nuyZM2wCfhN6WMZFq0iTnpgelalMXtPSeffoZxIb9YomQK
1IrmCTZJfdvMpCkPQh+JKl3Sgk2GWwP5VaZply02ze3Px8JHhRYLHTvlXOQo2qkoB4kmbDZixOHo
cpdAeTiQ4lmqIQE4CggGNBdDWc1nRuD7hiWKUQsdlwpFkqLrSSUPRydZu+SN+ziHh0scW5Ks8T51
g5So6W1nw1ZJHAPQZVNN2Zma2/trM/hXnSpMUJJOT2uweuSGmVNy7TVI4VBlkvTUsejeOr38xjY4
vJsKigOdcjY+5P2jBrWIvoMOGU1t+oLHg28iUMaoiH3g35bDgfNOcTDUsNkAu8eLWM75K83w9MyT
fj/ikb6iwKE1izAVTvnxRZVWc0Hy/NEAA4LAxMLJYGHzg38+xilf5bvPx9MHI56JxWVmISbFMaiy
nFxQTYapqZFCElwPgq5PsUSbIWSJiT0ma5oFa8qeTFZKh/M34aluw5kGKWf84KpNuV0Q6R60aUCb
ZCYYX6Vusiv+/CY/eChrdpBNKZ5ytXaq6ZNk6NaxPkVsQrD5y4wCuVpdxamxVRvt5+fXWt/qceEO
+bW5DvRVR0iS1vHzkIqaF1OJc9keq+rKhUSk7FOTYC0QZ7ZYw4TM6GVYQAdQPFJdEtccokrP1Off
G20o3+D/WPPE0N3jtDm+C7R1wopWSYkezn1xgLliOT5wdvOx0Fr5oDSN9nUKxyUHPzAqZgA/lo0V
3grnp6KobnXmBXxQZ3XUVe4Em9dGzPwnZeivujccOqX+Y1kY01bfNDkEvmXdYNRL5twXcUVRu4jJ
I6hIZCY7C4rcYDTbZgjHfZum49tI/W8z1F0YfP623o+M9b5oOSGCwtFyqrFu9ck15p6RkeZFHkwL
kgY7mfFCRY6yz5fmnN7w/WSEpHXNKcV0tKqtTt5Lr4xqw0CkV04C8MtMewoATd+BOiT7gMTumd11
mlFeNIg6lWfewvqPHw9NfiETEV0VpkQabceDwhrS1KjDGWmrnOGANbUkADe3z4y9Dx4pI4+PAFMM
Vsl3yjrLShdtlRrGhH1+IbFZvYPNo23JSu8unNyazzlw3vcpWFFogPGhoFCmhXP8szLqEooiWNKG
po1uRaES/pKWtm/2iMw+Hy4fXAqqKhl9bCZWbevJlD4Weqv1JF4gAhqWYOnBYk6oZbylCadzE+v7
iYQrMFjY39KT5ocd/6zIxms2xiqL9BQXl9ZQ1i8YefKaXmLpXMdjNElAELK7KlyFOKlF/60T6hog
qlT9uqdgPNhVdTBbRJXNoCwbSjQEFAxmjSUjs+UhR/d65p4/fDy6YaP4RWhKe/X4lkd3QvsZ8TVR
rEp/0TEaL7VKaltQjcvF52/i/YxCM5p37aIp5BNmJ3lyLfxxGajJ2Kc5DSyyxVntBOS/TT9TAMod
9rQxfyst1EeHdDIjukjg8sb/Ye88lis30q37Lj2+UMCb6QGOp/fkBEGyivA2M+Ge/l8o6ddVqftK
oXlHz0pddUgcAPmZvdd+78y0kNt+6cHG+hUqsMhiZWHetmmQBH9TefwQRPz0wCGT8HkJ07/jF0F9
+/PPaEmdfGswleHCOnB+JhEOdCsBB0sAZTGbpyjRhrmEzVin415OZjA/IiASSIQLL44mz9GnEBEE
dFl0MfauazuCbLy2U8Rqlg3icTY/2lVSSsCFQ9HJcdMRq2huTAxJBOyquB5PlWP1l/CgRLGVZUIa
eqKn01FTMXRraJPTfCUmU5l/86D8OOb+9KtjDlp33lwBGMR/etfEcUW72sRUXZR1+1HrtCkqcey/
MXuwmmjxVZUDNcU+FxWzXbY7zlRgsagC50uMPXB0uqzRhk0zut69UHB830r2C/dWls+fHtFL3SYP
7KUJXclXv6H6Um951ZiMGAZ7Lrf5lKWCbWKW/lMRDANLWoqAZ5L/eX8uJ7skLgvqzTTUdBq9oHcI
Rurn8W+0kP9eVqEZoD+yyN/xqSJXn/kfF8VcKT8zYokQVMXtRV6pYIINMos0KiubpKPF15ZHmLg1
s+2srg49BCwVZqptooFYNGSKtRNoUTJJnNhMOmJzO/hTvvyNkunfjpTV9IZAlj2lSY7Cn8U6LrNt
Y2KNF7K5mfaJEqy3aPC2f/2w/6dPCXgN+ri61ifpTzcTMxEn52FliEQwB0NwBAPhsORZ+zd37XpR
f75pUYWQGY8fmiaZK//zRdf4c1NUbhZCuEojJ3NhJDMp2c6VrJt9nkzueegNCxEyhJ5T72TAbP76
N/23+gCbANcTSzbiJwjefxKMjHo9WN3CT0CGi7YT9oprwWl2wXY2GRjhyWlrQ3TZm+wFb/76o//t
3OajgYYb9EkoYtnB//zLT6zalZ5p7FNhTYUjzpNLmIfxHS8d43aKi7+Llf4PX+rahQI2R69Ie/6n
ix3zlCOnZdgi20I/TqX9bcZj/zff6A8l3c9f6WraphNavZlrRf7zbxXTCYMjGvIwcyvnufB73OXQ
Ppjs91QN6TYXRVJEhOvhtmHxWw+gFK/l3KIEG5ktIcBorOG6yYT61GyjlBubBeLZg5mmyEWry2fU
JBNZaqniPdAIpurCHJc79GvmFTxQuZKGMg9U1NJYYsPc2XsDjhdokECKwY4WnimXh0cbY5xOomLa
5sDRuW7mFsZCiSCSHX+tafcZGsD4O+zGbjjgmnETwLaTRY47XxEuXlTCJaxTRAGRtOGfbRk8V3ZE
zlNi7zjowakhvXKfzRhfddS3rXlLTzI2Dw3jn/k8mcWCynwaJCA/AnNoU8QEP6luAaRtiiERLwty
LCNKk9aZAESlGEwzl7n9XhZLQEVBHuK1psUe4XGzYFMFBdi9TRBaWRts2+1ngP0lPqQkS02vLavm
o+O1gAdpA5f+17fFf3kn/7J4Rv4iZED1qv6W/TFjYP0Lv9JOLP0XVo+rSR2x4Gp44nH8lXZC+oCO
uAp1H00rcacuHfz/zxgwf8GOwN/A+Geub6N1svgb7kSzf8ECjFQWufd6FDqm9094J7zkfnr5coBg
QUC0bOJJ4NMw5/z8pOa9yjTdap9mqr5b0Tlb6tqRDVimnyaYhelc2qfURQYCVRpq6KvFVqiRoWVO
OyWLrevcD9Y9rHTIJEWEvCOA6DOH6805gl/2tTu53LewEvSefrg6E7580Sg2SS5F2bOVnCzzztDe
S+keTBlvrd6VkVKD9tQY39CaR2D3OvNQE+LqiA+t689qqYojGVdlhCCyC5tcl7u+YPVOLoDn52Hs
EofqYs3vWQsbVGxKZGHhW00eqVVH04PnY0+D0SPY2kIdS7zSQeWEbn7Fav7OWe4yC4lv6yb3qy41
GcZTN2gnmzWcpgWhM3QmwYVMeiq5hg+Cc9UN2uo+x/APNT7uu4MmFVuVKvJEuU8d/dzRaMbD2+AN
fQS3bgk1SoTUTb411RqYmV/Czm2ga9f90UJr1yc6YoeVkr4AVBMDP79Q2zx1SF1MGOMDAMxXsry2
G1dotShxRczbUX5pTRr51ZdKrS0lGo6ERz/4llq449kZb8YluBtsVqQG7TUvBzjdUCbpei/BxDwu
k+seLBJbN5OOmBYIJJxLZ+MgjbMUMawCVIwBPNUZ+w1Kk6d8ZE6Aur+u84M/s8Uy5rbY4H7sLtFz
sHPPk5NWXZj2ezE5Ly5LU7J6tdel+sgD4sm8yxHv1TAW1tZqWdpuDPMjVku9LxlsnVHGiSuF2suq
nSc2hxuoVais+ZIduOkO09rE0R+60Y1IMn0yMCkbmWNuU+fZhSjciPGqUgPDTdsTp9lZbgK5oGb2
z/VaMmnBsUw0EiYS5zyxU80wrVuX1mBv4T/v7NFG/jNt06U7N4bCaq6+d3HJHd30p8lFrdK0R4ub
lADiLyOHVO9XexuDFJCyndGxKG1tSGgsWDDaL2pdFl26ZX4ai3mDcISojsImZR02rOapsLK9PAz0
ZG8Mc0gOK2ECPit2fcu3HObgNfBTRwBgN6nSotHPo6W4VUHlwt/CTrrQS/nzXmv9LYaY69jLt14x
7KrBuEXcFuqQczJCMPvRDBMCHTRQgLZ11EcOYd85kBmPekw7ZYMd5lYEGGhXi0/RPBCAkepP5JRv
THs6znG5bcDH3BiBqI+oiWGnLeE8a+fWNzYqh7KnOFtZkta3SMqOZiq5T8khHd0WjGpfseSdD5M+
3qnJ2RtLc223Rujo7NHsrF/V5vRT+t2IrinTTgak9rx04IjidIYOvNOnq1yCsdMh4vEoiXzaeuOX
tjxn+os5GkgT4u52rIqobVIm/2rcmdpFPR2lc1cIBj5VZaudVLdGDoZPr3amPE32eK86wjjFbcPD
nw1kGbp5fZFP1SFLZ/I5rlmAbjOYqYrsAHD1OWLDD+mRBDeSXBsjTTezdtvD949z92i1/aYttJum
eHVT84u84bDEMq+Ghykm08ThafAX3CDGR+2NoYdzn+1I1APOn6cPVm9ojIptlfKkYVwIuxRcpflY
AXwnuzZsCTWYO5x3y/dY+6qLhu0+AbnO3eBSBOS3eR7zirgaCPk9L5bx4mQltzZoISP5MOZCsRJ9
bFwHGLtH6KlWXFQOq5H8ROpLOHVo1Po5Pfn2eNMzuoi5XSqJe1RLa4+Fen4YbFyAM7ZzaAXTjiVJ
6CwxiDwmZysIpbiVy3Pgv7ONxbHHFU7rXWPoW+47GI06nFDqJH54TLoheqA49Krhi8jNE33UxTLd
6+kxlfsVOXBrW+2DkBmlTv/agg5NEw2uAKkdTVW7x5I8Cdb9SbBc+EaPmsZOr2gE5BUpv0h7OpRg
wklv2C9BGgy6G3DsbwNPLdy6Wx0U6IYR+qvgrOkB97/14yrUqQPjIinEthuSPSsDlDU2ekrZpNdV
5dyaPbIIOq+ZXyw793lx1cfV/Bbkesj0+hhX4nJc3Kh1endHSTVcNU2LgKBhK1yYatcx/T90tqEI
Ta6LzZKIu2619c093HOpe+WxGxl0IegcnAurTadnnARiD1agf7RqsDHQokPQD+L7MAbms6ELgkkn
l1rWFXboNGbx0tfoR224yjEDiyip40jGpb0dhIj3YqwUDkNjZzfDwe78z6o1krMmCN9ldtiG+Rhk
MISVOpWDpx5jdPIRODzCh0laCZvMAWYoEYOkg/+cosXKUjRdRPQ8CYyq0GCmXeCNtyzueSLTy24y
HmMthoGkg3BvEq9GsvIUzFy73r4TmZvswRPeYA8bj+ViRmDgn+tUj+sNU9l2N0lSQdovWyfBwmv0
+sPoWu+UiBjxlO8qI0QUST4EN9ayKRod35OfGo+mE4OOVufZTg9TsDzLvgfMO33iL/YjfgMbwcO0
+gCPgdceDelnkahXwayqoq7Othhmi9ByMJe6ssx2SaoikMfPej2+NI753JrtNilALaBvO6ZVd1MB
l9Aa8YyqBL1mn0auOfUR9AZ/l9TdoUmuJ0m8EGe/8JAOEMSBXIWbyunGFC2mdqgY9ae55GJmmjws
OpahRZ3l5PpfFVm+5xLkXKQ3sn5qY83fzXM8gRYQ4MiUxpAhYJvMuSozS+5tV8hbgsDbqIJZe03H
Ey+7IkuhNetoqx9qu0m3dp4lb65NqDdv2b5HhpHac7MRLNTdhqqhBX2J8HHmpd1m3hg57eyFrmrN
mzq2KYgICb6s2drse3u2b/0eby42nVQ9xa1rp0dX2u0twVMkzgsr5/CfBys7kBkMunqs2aJ2Rb8x
y8QreYWCRACdibqT2WkD9ZW1BIodNQYlCtqiOhUdzxFQbc0781SL6yLwvVcbJsAmEJW8sCtWVbzC
hPNW62njkXazZB9omuH7d5p6abgZCCWVJEel5C4lO4VsCKEt5ysaDVle2Mr2qBULeeSd6GyZJc87
rLbw3iQpPWir5z3p88tZWklyy8o+DaUx15eaXFCD2Z998MDs9uxQXjypupiP0h6BbRcGIOrUtS7I
tR3vNZFOrzY//ZWbciCNeWxFQR54W8aF7m2zzP4lSqPmlh8lPmb5dOetaoWKxEnozf1TMRsB0Eow
dE6lMJDyAyyfirSRPdmxxzZ2yiio/PiGwxiSaQp6JJ+smHpQPxetpV1BR6k/6kzHx88E+sJBXMuj
lyNRnn0+r17mBBR0q6oQ0z3RQOkjdsXxImu7fWBAGAmsbYFIk8QID1e643cnvSZeQnOKx6Tsn2dD
i/dBjCTXd1Gi5v1WOLnx5rVLc0pKM9v2tTM/aEvRvFfMrJ4yW8Rb8pTHg9CplEsjFRGU8XhnztAy
PNzPa0yVeVg3lWHXjVrB10VtNftauqOBvg1yw9kwsIwv7b5TZ+YB+Z1dup8YOU59LZ/HIYNyert0
4jVNHroGNaceD8VlkbbHMc8aSjjDO8TOeIyTOL2WcQDSeIST68cJWmCheEaD9MKe7AdNyjFc9O5S
i0caoNhn5MUCmVzC7HtHzkhYZzOM7MK7MLvpvm+mkCX/j9rw4BVcXGKXxQWi/nAps88kG9B05e6L
obynfNCdsJ/kbsidm9gexckd7Iu8+IJk52MzzMhmEvIGOR/KsjyrI4jcxTZPlmdHM5/r1eyMPSM/
y1WpYtK5J0NAnCUKFj05Y1SAl26Nty7r5nqQN9Ii30Yytg3JGtkkRm3ug048zoP92qx9i0mTknjF
yTC7HlWsRtrPWFwOLmRkUNk0TCiHpmgd9hEkd/KFR8BP4VMU98ZCilg1byqwJbteM58YqveXVWYT
XyLTIL/xAubnC/ft99xZTXxpHB97EiK2I2Rx0O1zDZbfabojh6yD9xKB7I6HXlySv6uuiizL9yQe
5w0SxqbgyUALmE1dHSW9p0TUENtNzkWCjNRNh4EcLqR+lczI+Urh316wa29Mronovw3jpI1h2TZ6
VHF/RxjZ0w8hO662lZ5IERHigvVbhj7cThSD7v7AzCdWO8ZhTnZ20QLaC4qhdnnR9KXYdhopTrPx
PYcV36vOIyygkZvWcF9pildE+vSeYAAPRxLsjj/mCP+dqPzL/OuJyvc6q/84T1n/77/NUxinOJCY
8Ef5q6bF/n2eohPLCFcEZTq2NRJ/WYP+PlAxGKiswgDQsqz1TKSLv89T3F9MsCDsvNedKWsOz/8n
4xT2TD+NU7zVFm9DF2XXC7zCt/6sADDnIkbRw/CjTZ0p2w9O70NwIODbQHMxm/jSoS10EGkWaNcb
A32tvx3isfk+aguTPwAd0yenHXFt6YhKLqK5aFToMAgWgJbB5LN4Q3sZ4W9EtdEtnelse84vhoac
kVpk1r7xICfHvUqtnkFrMSYLR33pd2TTTT1RAXiZiThCE8LUgg9uvVAf+ScPSxrPTegAoeZkdmDI
nBunyXgaVJ+ooycyM73JO1TSG85uxtI02AgsPS314ZR7evpspkmhQkF76p/EOJJd0/KWBSMhe4LT
tHbY4ZztWffjjUefN9kMQBM0QZvGdHPy1wis/Oq8LL8jEX52t/wTtmC5jLwxTAzII7vOsrsHuzYC
4mvsPn6MsQEQ9eNMBHR1pWNTbkAhuGco22oIrVavkd0KDdgTeJn3rOtxhVAd9BbaZc420k6WEuS6
LYwvUEq9YlWjEityFnK596kGH2Q75RrqOFupyb8G9Zjb68HAtGOMnVztBMLWj6BAMbqpC4GuvS9g
5oRaq9on2VkVHFWFlYh2cEjsrbMMzVVtm7kfJoGTOuSMDdrC3N+vTUhUczxvzV6gIzf9NTDQYvDt
AbaOvbec1eMlR7n6Pui1WZ6dPu/kNWuCnOQusy+xbWhOOR+DbvDkgfcowU/WMhJ4UMc6AnzHt2fS
oshXnyMDgoS7rzlXv8CITuZ+4oq+kOojHQId0uqtcZwRZn5A/gBCEb3zpsdxEkWJRdKzsr00JX5B
EuJlQcUp4jysBpjhG/bz1Y0zeXG9TZsgf+VmF8TRM1sCFJMOI7JcIa03Juzee26ycNpPi9XdgAui
UDOli8M5R6HNcl21Cag18pQQhYPkufAHpy0jXQwJtiWzYFgU+/ZCIFdXNB76px+Zd8qz4mtHOfJT
iKS815NYv6+5QB7/9pA+Ovmo7jEmNMFu9guYFU1VIEctp8n/lg/Cfs5H4tFCsyelcxO3c/qhU3Vf
dckQQ0MihxB05jAwoOfgqV+GxbReCtgLKYeS5uuXWjtZB2lk8RfpqOnZHsrkW93N5p1ET/IuBzwI
ID/r+EOCF/rKyrZ/NdXQnTAQ2o9x7NavujWL7mDlyLV5bFLK08bpzHzbB/V00l2hoR9BdFkhg9WT
mZX74JXcmDyQtNdJk716jTtrOyKkGNNmvUkGpM8eoNk0wwC4TRsrNE+enrttGON1xVOg+QuZkG6n
BkB2Wct4KiBYz0vKLmQ/anlR7hjlTdbXFl4Z4kLTiEMv/WhSf3ix/Ew+EiLAjFQxplmHYXRWMeSw
75zPfNcMGcVVUmE24OtFBS8MeURp1H/0uUOXZE52/6FhGmRRneWMcTxhDQEOunXESt3hfE9mS9ZR
2jc84WlLUCTrkMx4k1YjzxINcBGlhY1sKPWT2OMHTrxgVxhOwRKRxIWHTJckFNI+WzHToD71N4Ik
l4BiKscUxjtr4uJR9s3XvpysatmRPNuXW0UMaYrxmco4u6nxJJNw1mAfWTEPGxTaM7Fzqeg/gPt4
7gb1i7Ajjbai3y1JUl0GSrPdC3YwDHFtLHHh6NZGfpd1QWPsnBkZ3N5tUk0drW7h9Ui5a1jbfO7M
Lg9V2RRsGcGiMQVEBrPrB5NIVPSb7mNltE3Aj5UbbvfoL6QIRlDF06OWrbFWmMQCFL2Z76f7Ksbr
9NxqpjF/kntjvlpdr7dbs+T1hi7cbm6CpiWODGqCoCGSGphtBP3qOm3B6YAVHJBUx6PmzhvEup2F
xW2Q7wkT6RoBZcckIB5jM6GXo38nhKVoHzMECW9JnMdPZkl6Drc6D0uM0vZr9Ob0ijM3W2WJg2dc
mOng/MoE/W+N9C9j1db832uny6ZvPj+bP5ZJP/7Gr3WSZqzbJZf4aModc5XCsIH9dfG0JlgjkEQu
RCnF5udHDfXb5slyfkFFCYDRw4ofoBn8vU4y1/oKo+HKrfJN+D/OP6mTsJf/VCchS6YUY3uFep/N
N5PbVRPw+X6X1Ykgo/t//CVItHpO3ntla8u5mguzugJbiym0qknUOib0xExEE7ANLb5mXkgOwwc3
EBqyLz93StrizKxddNMWssv5Zpxk38YXBbivLgh19C/rq7Lqv6ppXgryROrElw/5aGksgNrGoo0+
Ui1OLRFoVs1mGWOdCLrnxCya0rJXgxHRa1HHEIl83rzRdNZhkVkNifIfSNRr7IEpfKrL+pKuiUNm
pxanVPd9mqvyZk6Ucl4sG9fItm0mq7lxvYyNMXoOPXjH31/lJ9vhPA7LWk3uNqgmzrLCS4pyl1WJ
rp8Sc61cWA3r7IZnu/+KU8Z3e4W/r79HXBS0d4EadXndulX5qnWN5h29kQLooFeDTgCs7ybvmGNJ
KYpHk4jpyiXrGG+MP+nYxbHP8ee9GdlS60RERiHZfVo5exuHiMphV7Pdb64R0+odb14WTrvAngvt
IPvKwjaSW3WPk6lTLu9oibshc6DqCcwHQSjtTvLSTpQ7kCNSaGlETkjxIhiyXFroD/C0yH76at2Y
7T49GJk/ZDLqxhlbevLAK9slPQqF+CfMCJHvrSlrx8fW0bMgJvoK41SxzXTmP++VnlrkkUIV8b93
nNn5SzBRGFx7JIqJM2YKy90q0QSMAti9WScShO3bgfBjf2fjUv0AD1olW8n4nXBVy9bvtMbxmJuR
EmVuNORd8TbDu0uISZLyTutBikGJ7AzS1xb4GW8Ob8H7pRLUjD06kQfJo1bsKmTPbOaJY73xOI7t
DQRAMW8pO7Aa8p9K5thNY34hSpCMyvRhuM+sJqMh9ZCN8zbW+2tmjFQpG2i3sKxY6iBO63bEUOPI
igurpzlgsF7vGUv4O0PPyuAkzY60n0LPTLEVAqXvJaskrceHw8PMokEzSHrP6qC4ypXRFrvBKFG9
Kb29xHcY5+jVWtKV88zPkuu11k+ihPgcyrrWNZCAqY4tIovOL31offKxBAO1jd5plntZrhzSaJY6
DvZ2NPzjOBKxux8I4sIVnZBtvHfZ9Owy8iWcKEub8q70cKaShYSkiAxQMBs74IXguifEkstmJjIL
6V0w6fipBGNdVPSL34W103raXrVz4x9QZxmvGUfbwBdFmiqlmwOg+Sh6D3OVY5KSXAAkiCfBNlnl
hDqPxMhtSiof4lexamXHsSFbktHGMj52tplWHPVmcYvEotUif5m6Luy4JgPFv8tWNMW1nkQAiVjf
oFnWLkr41vPG9ztcDF2RscdjO8uUs/CBASMebRey4hrPeOB1mxBhoWgSyHzq2dWRYoRCt2x0IACK
huuKDTyZuQlin2WzjDF0abNi4r/LtdRJX6g7mXboI9Aj7keN6fYyVcY7V3kcb6bGtW+xIOoTewoT
xQo9wHDgF0fqUtf+uzF2DNXssbLx0scVdVOOIcALqeta8s0yc7J2Qw1Dkr6wZvyft0axSMDpU90f
sqkZxI5S3yhZnHWlR+8HMcaMlso32zezauqzjozWugEzKZqdMOYK4+EkybjtJi17X3rHua0Gjze5
ObnK2zdLS1qyTYj5lydsEy0P+YXPlRqNdOsbGU7nrGMAcFHIGguPNRpGslfKDF7mOG4e7ERwtfKR
cvvCxqC3qmuHwaMDqf18B4Zu5IavEG2GGTmXdOGBqyhBxqG1zcu81DzoQ6J1zSfVet67T4qJehaa
59AtcWnaKCa4rLh3iGG1NkA8GGePbmY4R3typ2HnJI5GAzc1+n0BhEKQppK7bNJsqetMIj3zY0jB
/G8CeAfN1uiLwrrWq3Tku9NawcbPgsYe2bOnmbyWUL9GuiI4MKSYnezv3YzMmGa5MpahZ31XJNMM
pRiD6MxarejmmzS3FRtBNk+ZKkJ3yWLF87nM3sRkLyPFztz07ImHk196CU1IsWTM4pfCld6Fk1da
/0GiBilaYRD3PbOGmVRp0nidKmm/mXLymeDrorE/Icvrj8LvZ6ZxszPk8RQGGnmfYjt4ZuddMw6Y
7UMzltW885C/6oy6bWLG87kWScTJV9RhPqCdvBmgGc37rJ45HyO7H1QOZcMw4zqiMslZNJlWYd4x
LyC7r0W/hTuTnDtC0jVSW69ykRrTkS2GAfAMD2Oyb+Al0+uio7slEsobp01RWV1y1BONmFnHSBFd
l3Mu2KhZfqr2FOV+8VI09Gv5hjEqgYWgwhskoCzUU1+0YZBXqfyeYZZeuc6643kEVrdTWe9iR/Pl
u7+Qru6jApB0I8ZAEhVRKTR29VNeMn43o4rsQ1LBLb5cIqdzw9JLrIszVK1twGR0vqxp4EHcpCjd
zuhNBLMRjd343jarjC8OO7eOJ9BjsEr1zykn4pAXhG9v2VgiG8O9b7SqAGCNSg4EA25iB1mbqo1h
P5saiMHVHakvR27dhHeTOQceuW6VpblvnXRmcTkwgVDXY92PbrextCzu2W1ZrXMhcS2Yl6bqNfec
YmMubggrJPw76EbPKzegrpfhpnVJK37o4l4fXmVTMBHdYGtfJCof0J3HGRUB8MEkq3q0M7HnEraI
C8f6AoeZx+dSjBoEWacv49c4YPzLntv3HgyEiZdcOPZki2fXH62n4s4Ol27Kh7fREWWAaCBOZlIS
C9cmIN23ioc5ZeH+XsD++cApHLeHshnK4WJyeYyPMbDebFszMhxvCAgfnHCgyHUPBSG06XlOLLs6
sVQbawb29SJfKu507kI9S/rniRXMfV+p+nVlFJqPLhiiMgS12Nt7jHktwTMFEAq0mfRmvFLMUo/M
YezVEbxMpj2UZdmMd+hZnGplkXdZf/DtlNXaQEQ0P5TsxjuWnfH4X8FdJufjN+p/n8bj/259bt77
90S9zz/1Putf+a33cexfzB90TGjYxg9f6O+9j2v+4tr6Oid2+S/wM/+guiOZzKT7MTixfvuPv3c/
6JZ+cTEOreTX3ybP/6T94Uf7g+AZD5Bl22ZAJouNrnp1Kvzc/MxFg8uI8enWYlRVG9iqSZ6ywjZO
vOgPF+bmV8XtH5PG/vMnuczEefPggFrNkn9os+yhcA3NZo5QePN8Rb3n3PCatbfNhNDmn38U1gMT
q7TOb/hnlBs6csVskF9KT42btES1Rs151/Xx9V9/zs+C6V8vHq9vHZ8LMmau4c+/EvDoTjRFkG+L
yWSLLabc2dRmaqBHAlTm5Enx/NcfuF6j/9Uy//aBju8iKcbBhYfs5w+kkrAzTqFi69R9eR00/huY
7P5S8y2yTwlC3DipEOFff6YBqP7PH4tqlBaeRbfOixjw788fyzHfaYFgV4t4xrtZHSvf63amJSnq
9GClqX8/TO14NRezt7WkaA/gmEqAMoN3FXvKiaCqIQVqi+o5oLHa5Uk/ngbccYStJ35oV71zQapt
fwyoTg4GIav3+UAN3hgAUIQQZUzECUiVdUolz+1Q+id3QuJUmg6wAqIbUbF1dSPCvmhlpA+oY6go
JuMlXgbiPFmWvg7Ehu9TS4OBhWxEu/YH2/+M9dh+o2EWGbygvt1UfYGeSlIJXXi4V969pvyWElMe
Agy8YhCXn+E7sPFri8CIFot2iLG4t5kAxoZdZU1nn2Lm4Btkyhcy054NO/WvHK8bt0Y1SBoL1ZFY
IbzpqfYcsYcFlF1jRkZh2brZ0e4DeQBM+a43yExjsJHshgeRPOluYzCcKIz7ViZOs9HBMikw+fMn
fkYIVProl5hoR7XX7NinrKmGIdJcxRg7yFoucGnm6tqBGSQZLEzlh3RxT8RI2y/S0gG/IpSOB4eq
7AXkUHFnQO1/8NKWRPKZNsnUFrQ+fW1+uItFljlr/Y2oExBZCzK5i8kkwhyJrsPI1FefCaPfTZzG
xgOSEAWflsQMENiyyi/cpi8OQ1Wyjc18fWvCKIniPhCnFNIPKtg+uZHkkx4NTy7Il/jDg6p0jVzx
qiT7BQQLU34YSfQuE7CA0hxO7SDkPYU+LSFoboa3hJN6J8ne9zUxSHxgPgMzZBlKNyRmb2IToVsn
IKf1u5kgQNpgVjY/B2huivJNqMMY+yy2U4kApDR7/2CwDIbWIfp5q1RiRJTFw15vsmuASYtg56W+
SV4Bp2oiygMC7wgk3rJ6407qsv+udF2cc3QKR5hz/cvCEHeXiaVLQx1IxECyLwqm1szLKC9l99K5
RMq7mKM2mTmkWxVoKUs3NSxRic9gM1TZElkIQw/BZDhPchwaeh0ycNEGM0Bp2vjZlwu9n8nCX7Mr
/eRXafHk6GidNjDN3mbN97b0ge0+X/zv0gBCIOvMezEIJ40cV84PWVAld/XguBdIA4LHGCgGwBvX
32MZS06BTOtLnacPKROzk0drSfVrhZ/0iqE9cwYJ5uw+RQEWFeTgfcuyJL2eaExC+oLiHDC8utUc
IV58q/XkrS1b8k40fgzxqaV2m26pF6v8IIGFNLsRDYEeeQtxtMRDp33c3AFZsrp9Mphdd/Dpgqrb
QTfzFOGz1unfAAaN5Y7FiIr39dL5cN0cBggbCzldc5lSyx4KmHj5I62QRSb8XOrfGFYrbzfrYzLT
fq7bsc5viuSSI4XrvbBp8UPM0/bb0mnIbCdz8bxdXbDSijS0s+PJzVpPbNzEv2HGf/BynVVSados
h5iJ2WO0BLOWH2qAVNU77Qe7gKGxi8gJlgLYm23al76/CHY/s12Np9QZ4+ZUA+p4riud8HXDtab3
asB6xZJROEwBTFaySs+1Za9qYT2NKg68U+Gl8qtqxXxPz5taD3nBAi0Ema3RoFTmkq7qB3A9lYev
44zn3ZARFUF519OTbKjCH7O46Pf6il/EJq2xlZEXqGJhTzMd2vQCJ+L/Y+5MdutW0mz9KokaJxPs
G6CyBiR330jakmVJE0K2ZfZdsAkGn76+fTIvKs8FCrg1KOAOfY4sqyEj/matb02jSLbzfHfzIWGL
+1YeU5816B0ybzQqebXYvCEiLorfdqbWaO6YP6g+6KqIx2nhAzu4brbWjrvUsRDN+ElUToF+0u62
/4Sfx0GbNQQb3nyGodTBociNSCc+poCQYu5bjTU0D/8zKJ+4HfVIkujLeLEodsbi8exlwQsdzYNA
Op40NWtRm2XYtu6HXZe6d5BOH4OAQIef2MaDaavX6f4zQovNDbTxEfN7ozy5mXaoO+9ULdWrlP0b
XUK+QzDy0+mNT4uKuxjtnSHms+F233w9m79xD+165e51N60OrhAOWzj2M5McEdEg3kInOh1arGOr
Cbx8dle0Vbw2YZKmceetn1Uuzm1ZXrgld2Mgfg+tsWst+8Fm1IzT97ntq6fGCpDD6DZxztYu97Lp
Y+JsQKGWgLLx3IM335VhzWBf5yb5ndnyJRfjAzOJ3RQ0T505XTvPFJs2C74jl6HRZLnOZCupt+kw
PPkdz9G87j29P2UsmxPVz9FaZD8XPYi6ib1c8MWga0LsHsTZWr22HaHcACo5MquC0G2khEliRUbf
nB1nec9db8+wmcUVXJ+Wc7c0NlVRh/Y4foqZr3g1zlmpHvAwHkU2wBRUCLm7buUj+u0g5MYrvAfQ
f3VI3tg1bU3ufWu6sIcyn21PbJA77Pp5ealZ+USuI9pL7yd71N08R2a9dyZjqyBHsyNT73TOCEzd
6ihhTNk5+EjT4BlOWs2MJJErsWw1ewe+osUnqbkk2Eo3MqTYFa2PPBMraohfKQIpCEfBM3dtz561
UOJRy4r+u+HPftRZtniYcu8R2T6ZmPBLQZauUxaavV1t5yk/2jnbvqJHE8709CV3KA11ZA+uAABR
0t5Pa37QV//kDNknm7dfjaX3N0JvNspDAg4s91i4bNwAYqe5mz+j1jqpPrUeCqQSkS+1YM8/wDdf
NBsvUXEnLH3rjRoS0QXAQKK+7A7wVQ9cMppaJAQqm9iCDXIO3dHwnkxwm9dcLxCMVu2CMl1cu64e
AdNr05M+ktVDO/k2MJKMkIGcArhOW7fSSY+s9V3ajeNtFlNCAGkvt7WWEGBjyk/GAWhxiWc5Tko+
JnmzV3oyRXjR10upOQfwyu0+l+tBpMOCz1n7sLjr98bElLP2jcu8uk/NIhEam+mCFqwo3kvdx2nS
XRmbDm8ZHVIkBWHfEyoFlchbUw+Yfqb8bQxcgE5L9gZzb+JjUoQJ/vI0zPlra8hb7dunQA7Mxsw2
4+FOdp00TXaD2kUi144yFxN1O2bPcM+uBtlyYBKfQEQcp3w4z4bATNG4YomDrJG7vvUvxlqt4J7q
D0RhJ9cW+3aRD23vNFs1mWfbWV46Zfwuc7lnUnfrs+S1qtwbW6Qrmt4zq/PHMpjmLQLcDTJLPaz0
ibg7tfwkVz7G3LCxS/8QjGI/yGK39vZZ43UNbZ+1/FBe2iy9gjgrtr5PsuJs/LCWGvEbcp+xILdP
cQShevsw7P6WKqOOHNt7KMpqA6t3a5bGgxiqMtIZVBvZqsHGbV7GVf/RYE0Nm2qOM20hx7TCY3Qv
WY6DpZDp842nPjt8tTAXdCt2uJlkDKj4uXAvrWc02Gf4dkM8CMFZ2DL9zHPHunn9eDX4n3BgJmM/
luidF+Gjzemsmen+5IVBZ37TBuMAQazb6GL1wlqfEZNI24w0Yf7SfX6JJQ6PQLOXiPjnn11l64xD
J/dYWFLnUBy+Va393DB9hOMxF6EpmzocTIdVm7BE/uQwMooc4k3C1DTZOLdFDhJx/jkT0hs1c3eZ
XIkTRWqblVebRyV4G6rmYxFN7A3F+gzuDC2KJXS8R1xOwHj7LcxTY4uS77szMkmk+nlXtXGpK+4b
zwUoaHS4ujQTEKS9Mn0dl6H4Zc7eD3OsdmrQTooY84Qpz2YxkweOqQ2+O8aH2Pq3nVsywCYPAYAz
lk/hdw6esRnlp8fl0mFHgJBAjdZcMUN/Vctw8nWMW7O7KMwBGKbRxQShmZbZaQls6jdUwKFTD6Qe
m9VwAkJug+xZtMNaTUMBqqxt9kigGsbjbqHHjd4V1KwpdJbewkLUqq96nbq4rAjyaiy4neo+vDer
vt+h9naa2JwKHFjQ+17XSi3HIdWcnym0uxei5q7DUKhoVKJ+XqfaCtcOSrPMEvNclyONiD6606sO
AzhiPD2Hej3IH40w0ZiaGBY2tdUCr2bqH8PpJ/OQd5Gn7h62woyl/TKWbD0DsHFe59QJfjN4nncj
S9YlZGvSxSovoaXCfghQQQeIneYqu2XAHz/J91j2wrYuK563rcR5f62UmX8V04qb1QoG90NzAy1i
P4xV16CsjmARsqkb+uDQ+Bmz02zQ1SGfcF0BBDb93do0NE2pgSA0S5biOEJTjGzZ93GTj+tjApti
60pnuYqyHZ/hvzgPllfWF1EG7+1qNVE+6vZXUsHExIA+0t64qUuMIM9oG4ztWXAK7mymoOdOlO4z
+O5io1uTcx0b1MutWS3bpBd93GnQsAEWzg9Nbruvah7WJLKziSZKdcPFlbN3GnJjmPBMDslTF6R1
XBqtFlkYcPSQrSoo18w8NZphPDEcAB0SZFZ5Mdc6f9HSkvIXWRcqwtJJyi1PrPfTNrR2Aznc/77w
FP72vEls5kKaP1hlVGf9bjOeXNWdshpyLZtM8PZhUGTwTfsUaRDcQr87llKmOzOdPYwryXhxkrHa
VLn+NQ29t031gBl+kvkvBczUB/jC/TP0Ey1Wg6Q8q41DdrcGlbP/C7N+Asmbe4iAOX7RSNTiTO9a
dXKwxN2EAwBkg/Nt6XdDYSLyJe/NyI+5nWoy5QXLqJrMx0rnuQVmWZuW7f9uBmX57QboheY8EmCr
1HTRWeMZMu7dtYRfXbOGwSiuXNiAG4K4CxFVMnHrzVJ5JKy3rEAvg3AS+9EtfeM7fm1lh87C4jec
yaC41TZpgA5+H5dQxoOepci4zbwtUbz1/vdGORbNVg5iLpGABYEably+egrRzNo2iTC3hlH15843
s42b+0PsL7O+aVU/bRy/UhtwhMluql1nCx1O7slWoDxZ542wVB/xOeJWds22JBePEQw6Q5y84GCR
YpzvWbhsIZNHRPJuaNy1UHRty67l4l+jAgJuKD1+XWU37/hWl2Np+92Olv9ZzcBq+AX7h0QBt52x
mRejTC/FgFHBX7/cfMHahnQwnK1R28xaZh2hmu9Yit78kiYHac8x7WoZBW3KqD1VCPlXw9kuSKo2
c4d9aCxzcelGX+6maq1OGVCRY170BhWmZb3BIfu58D7vUozM93E79rDKnTasrtSmbewX+JR7TznD
dsoLLMOjCS4btVcWecCQEXo1fuSAo72I2uu2Ccqlw9iyhg9ZR3FXgvO6TvXGlb6BiQj4rNcpoCTO
+iMQGU+evehRjdxxqwzcVqGCzxLVmftEMN9J3DWmvrWe+XqcyFGBGQueoz5EL9DGgJsPa956Z17l
hQsT/7FWgqo2y8x+wMd/BZIfHDIX83EKIvnYB5ItFUOs4vvQ1jPu+y6Vh0lUP6ATuLFb3a3SvjFv
UEGgCkWIgNQrRdgKGjnO5fBJ7GkDVbgBtpr7Gk67ND9kbL0f+na6FWmK1VWkr0ScpiHpv+VG9OoD
br6NQnMG02m2wZ733dvj/0dG2gfc1rO+bVlPhXNjWG+qRuCRzJmIFuYEIQS+K6NOde2Z1LLqJxmT
FmM6OWTsRNZQapREjqO2pmmHLRVHRFSgF6Z6mYSiRyLppVpyolH71M3yt3CbU+ZzNMu1Zj27YHRB
q/HgO0gdHGHO72SSFodAZUsVtrP1Gzd6QlI6OP9vIG6xKNbpUwdt/0x+AIcahLLtjCOCLYqjvxsc
zAe0+QJvbO9dOOKLyOn9YU8bU224CKaQEUtFNGFubpTwnIM+ONOmMo3lbWW8uhlcX52Zg9cPxSIV
jU7R/NDYxjyhCMflXGB1fnfGptzgZ00OCd/8ZkALsenN0ZYYoPmPU53VR1NX3lYXo34LOocFkRJw
Q9Na07/5PZhDYuvcTY546bkh2e5EL95tWuH13wmQkpEB+u1SyCY4aEmAn9ReCwabRTfRHBVBhyIJ
a89VcxfMbn0PobVccd6WVjQj0oqQ+3SxaZos2mT1aeYG93Cr8bzV/etqW1cj7fSHlPg+zqWAqox8
gwL7sSWrHMxP4L2ahVbF+WqmuyUQ2hGxfAUfs6oZQrTfyo4x+xobbULUU5QUrU2xqGmRTGwzVovl
h4azvvE4FHug/vZmlAUKQBCSRmjOlKDIpKhuZp4Um0J5MD4QTrd7azQYOlt3B1eL+mmZ4bz7tb+F
8+qEhZGVEatt93Huq/pqC+squqYa0MAoHeOv7h60Nv82VsY3ENco3xuiUObWof5TvRMmiI+6hUfC
FwG+nBkf3+i+okZh+Wh3lDDrdqVLlGVzCCb2j0v37hX+HkPWo6X8j3qZf1BKOZS4BRZV6Y8Pmb38
srvV3hb2UANI8mg7huFHlkpipzp16HONJq/Xx4MhpPPIOycua1uOZ8EVv68LY4i7vFL7rIf15HZW
uU1zT9MfS7Mtj0rmFydX361efSJ6nejYpHpuVn242ZIBRz+mKUIwUbsbczQfugkYMSoKYJ21hGCA
mfY0mTibG6cJvieDWr5jT6GPsnzt0k4Uz1Vuh163jGHqw7Cp7OXZnf1XwgSxsCMoq3CjVaXDDSew
b4mlB9CF19xM5K6bl6PnZXuKhpiB7pk9u//RK+5RdEgx/dQee+gzSvINAoG4LtcbuSYQ7JnJOdDO
Y2JCL/46m9S+TWyR2QzEIM+fpBhiBuDIorBiOjyLxdQfZJMfvMW5ennwFgj9VEiMzLbJlr44pr29
Z9f+stjYKau8jsAA7KeW8zLInwZteiHC95sgulgg/mGmus2WejMxDgnqGadoHleZu5WJ8TWyIBgM
L1bu8Nhoq/NBEGUspIEBjct27YbY7LVNm2Jfa9X6vfDq/ToTIwZdoZrVpqNQr0A3QenjfgpOlmds
62SWaN387aJh/PKGRz+wACTUr129xlku3lUqw4FpjLy3NmtKYjW+c6dDj6xvbU2N73Ptwqgwn1EY
Iu42EbboZnBUgfst6TB3BOamsieeohVyTI+tkPyGIiP1h8m/a3K/eV4kGb+Haf2rtrr+utTBsJdm
G3NrHKUpuzcE2ki4xA7x9cHOuNXzZDmkCNMyIowgOVMiNPN5RDNGY8qzmljnZpQHBgbRArALjcC2
TNv3jtDItCjwV+Vx3XSPbEPfPI1j0E+5tHUX93hza9CXMRobGa00HN7JuPVaUrnhbAc12dKee168
YZfhlGfm8WhZnRWlxBRWGXuj0d9qQdmc+VFeAid5GUdBlfHTkuZ5yPPtkpePtrRPfYHkYaiGFwj+
jwpdM1c9n4TpM81OYKK1TNNzGmCRFnn9nODcq4iumbnRrRF1Ul/P8UJgeNhI6wljbw+P5EPVWlTx
8qVcHsxHtf2CvJ4kChMX3HIuxXAZ/I7zwr9oU4dyATw5Cd2u1h6ahLZ/4h0LFhZ/YScJA+SWf+qq
9Iwr8UMOE4LPJmeFMB5NnMqZ4fg3Bus4Y3EutMk0wklxL9Nko8TX7gNM0YdNOy9P6F8YazslF8JY
PHLhP1XueBGUlKteMkAwGa3x3Zcwt0snGE9zk936vJtC4c2nrho2AJCKsJL6Ls+CbWcbpwUhQzSQ
BxIxdkLDXp9tq64iN5W32VHPWQWDojBP+aTPxDwNcjNZgO7GgNM00bomzFoLYEKug0JI6D15ruht
N25hf1h+4jORmN5be3pF3jHvtGpZ43LwTraJVQmX6C8d5K4VTL8XYHdCFge7DeKlyd/nzHtiY4Rp
G1NJpaaPyppPQEiDA7uIF5tTq2M3yI7zMgbZDzWrI9ToLXSFRxUUZCUkHJcsewxQtTHewS3sl5t0
GCqYGNkjI19OvW0cnLLeITNBIq89oEBGPKPhwB5S+3nKmyFKBDFtaXWRc/1VtFa49OauW7SHwM0+
A5TvEXOXQ2LT+N1buZZvXZJlQG8SW3p5cjB2JMFyK93+Nuks84gnOTbdcOX++2jzwCZrxv9WIRXd
kWVA/eT5m5StYFSvzYMnyrMwp3KXgK5gg41OZDnVwfRQZc1KX5HoZ3/V82cjpQ/XpmK5rsAtD9Jv
wbwDEZ+e17x+KQu5QKpmTFLqGupDRad1yOzEOHgBukZDL9VZGjpE02C9diIf9/7Ae8H7UR3wLni7
dLH9K+Kgbj/2nvFN3feCekq0DUkSowo9cwSOgjoyMuFekg4lmmwnKWfftEIVKw9dsJIvYxkX0yHp
oxyHqt+2PTYzQ0AWNwlI2LJIZoncV+W+HKvsuSaB5EdpmcVjpXqmPsD0USHJhNCCPDdvZPg4j5aX
6XwzeZDu66TUv+Y5YBKjGWi9+iAB1UDUVLft9exHlS2J2Cc5ksOwLdLpXZO94obEvPNo9BNk1SUg
YmIzmiXaQpX/mKrERDHXiCdgNd6+xasFyxBagKs5/kNXz/5VC3qjjZgbiU2Qp2s8zDb8FVEtj4wO
rXcYY/oHiSnZXfEWLKFTJR2mcz0BEWh11SZPg54tz0gICnbTW89vZqMobzZJN1BUmdxhyOLyz6D3
LCYW6xS7y7hEbNUt6nHF6VOMy8mZ0GGyTjAp7JIAJRWiolAf6BtJAgJRM2qmtTWYknCwz/Jiz2Z+
Ia2LFFPMY/K1ahDpJXTux9mR/mdWB9zPJlNQHHk2ItUJC49dLd8QHGJNtNKvtOQWaJXC6DXiaIlA
1HV70NzT0Z/oiWQ+wPPMPrzRwWfG9GBjyLJ/IfAb27PdDvM5WMr2oNapfEYWfbM6mTOUYa4ar8Iw
Iq8lt7lklaLXTH4SDkqWkgxQHW/9QeB0K5HOB/KwaBCSumHk/NFXb+v5fXfqW9HwAnG09ake261x
bZm5bxfGbrcA+dkpH50dwoQnVkPWLatX6uBe8OE6qp548ZtmQyRB/30ZlvVQWSVzsmEErEANO28c
nOqRzNW8GRmhxpgkAKdZDBv6HE5P0nraVbVZ64bevLTE62Jy5gadqwcTyR6R3XZ6ssUiuTtkcr9N
UFyEskunaz5YVjSRw3BKMrt40lvvo8cStWX+M2zT0q121E5BhNaUhCeiKZhrpeN41WevJWuuGFg2
lYFTHienDJ4DGJ5ziHVy+LUaiU7AzSTqbe/J6cHv9Jp2zW2yeFrNaQccZKXop3yjxffs3WoP0Gxy
VbBMx0XGQWMxPrkkYrGPhKSOR7vs8D63wA4ZdGTdHRe0LMV+YgFKQE5aJNT+prBfjC4l5sRZYP2w
MWQCMKZrABhl0oBAKE1RMY7quqCvIxMmHd+Mwaj3WLSyOHAkiv9xdC45izo+p+ai7x+82NEKppSO
QuTsF60Z/nVtUOx0E9LfOTBVxrOMzwhue5rQSrRVYrwFbuFmb5bnkdawZGy2YrB/unX4K8q6Ho4V
MNN0RmDFesNPcc+y0devLpyIcffXsi6LwbUYVHTEzBrQufi3IqSbEzF6uAVe08SiJ/5Dt/O/YUea
v8Q4ia+/XD674S9bEHKfI7mR/37/p362HTKUNBv/489/HP7x5/SrjT/Hzz/9ARkh4rmn6Uuo29cw
VfxVPtE/P/L/9X/+5euPz/Kiuq+//9vPdmrG+2dL+bL+VWp3hzn+9+K8KPv89X9/9D90eab1t7t8
Dpoo7mi4kHfKpvwaRvR+1t/YmcK6Q6QWmPr9H/inIYm/Q5N/T7r+p5bvv0h43t9stHoMmamV3Xsq
u/s/keTxV/+kt/LgMDqODc/Xht4PRfuP//8vUjlG75PdG+5x0soeExzDgFqyxM+C7uAnkHv80qTZ
D4mhr8sXK2izpzxhB7z6RDiF6FfvjTDv+EtgpI69d12E5lh5LFWe1qlZ9FPbFP3N9NZVUowVQUCr
2QOZIDZA4+rVyzrv2MQ2pviWGVMwkrGSY08C+FCg+km71GEeOcLxLhWQlrwlolTIYTg4RJPVALxW
QW6hq0P7yXl/0Dn3JevwzkYTnPlt85jlndghceCFpcnaDbllcbdrZsOeAkQcke4qdsu+Do0atsR1
EVqjX23HMxJ51yHp58bVyjcszAHveTUa7puPH+UzJbsi1hayFbGDNOYjub/DJlAiaNloes4aI/39
NoEA6+hmE08MwGhWx9C+Mx9w49JjTHiTU72KK4CnVnsTwk3YMrK8uBV1gwo94gvtWDk049QzyW69
2sm46mrroRFkY910EoNIYOPgarpfqMIAYPeaDlTFn5n/xbhP7fQ5zYLRuTmasJv3LkXVtEUQwALc
WuQvA0EX449StD+y3lO/4Zba/RpCwvew1neV+wDYWN8PSVdk6DSTOt8OTJguft2sxQP25mUItcE0
H/ohT7T9ip4hi4u0MdQ3H4vHV2EaZfdUJW4mSvxskrLQBHf00jMjOwqNwlmHiLJHe5I/NSvbV4lR
NHRwBixYroeFYamZWWQg1gMdjefZ9bLNczKOMKJ0yAaxpLOHDy5BnwWkvTWM8wc9XEglYsiWVUvN
9Zpmnm6DUAkkbl9AU2l7j9vrFYe95QtMNMHaBRl7aM0a1zEmhb3j55vWTIYnx4ZVv9it6Z/GVGYU
w7a1qANSL2/A28a9eJqgvFZoNlz/ER+5Ox3XhWydo5t0fYLjfqT8GDLULNvE96ZqTzHcN4ehlc6r
K4lIy4FoxC2SVPangc7aBfzTvNE7tzurus6uWg0IDk+s24ZTIOrrhPOmCZdk1S6Y4kiVmCtLPSsM
CwguHCX2eKBn+r5OPRSuh5iuxP909Yd+epJtY3jRQqVTxjXG8VdD00hQyjBbh1nDK7EZ6BN39jx1
3EGJqJ6ZrLJwywCwHLretJ8W0+s+0yZ13xMeLUxwnob+a6gkTbsCuM4cocFOEK5EOXUHRE0MX/y8
ZH5lISnB0zWUpXamvx2/u4mTvdxnwVe/5CeN4bdHBYSmPhuIqRknKDbLLwI0CqQ6YTLaOLUIBMZC
nikmionsx/knp4JtTRsEJD3bVbYZgIFQuWAn4PkMpV4GlbkLBCYGY4fEYVyA+xkwIT5MwxykecqA
HY/PwVDMRjTCw8FQ2eGcMUHZLmJt60MJ9m9qf3d4RWaub4181qyIQebCDtKXpgBMhJ3Sn0WD/B70
PwGWFWCz+pRgGjOIH0H9iGtdGstob0Uj9J6r3JL2tgsYhzK39fjhh9DSypck1fkyL5YccDa91uya
lAVpR3iGCcIhq2hyG/yfTEE7UpkjdzbJ4xs8OLvfaJNGCrbGdGX2aQfp0LySzdm472tlt+WLb1YS
XqkxteISIBMVF8yHa74JyPMyGErLqZkeRQaaIyxE0YpwLCUxqsKQRL9S4H5OPTYZDune21N72rvR
Skm9axEgZPxycUkvSP/56ceZU3VHQvi0Z59wwYiAOwo+VqHl1l04FxQNcBmafKLL6vTi6Jeuf8sa
RJkK9cVG5PdmfKFg13bBpONWWOTwbjEeiWqBKCbULBoILIz1Np9mgjz0oTF2jIOq10w53kM6Iqah
vtSDjck4OLbICmM979mHBiD5w+TSIWH6LPcgB9wduGX/oFO6o3lVi/MxK8hBI/nXMYasNdZBb+3x
XBCnwnGu0S6v6qUU2GJhkTnjBtuEFSdoS2VomoAkzGbwRAhpItjalih2AEOMb7Tkt1UfaQnTejoi
QP/tQtJ+8TqLdggrGgttIaxDkHXNK9Ydtz4pfta7xPJ+jEbZi48s5SQ+kpc697+SyhraS5e3i7Ep
C49fOKOx4XVBuVmgAOCyfc9xE7VwL5oWNx47dzu5LKKy01+wKopPUqRM7c1dpjJlcls2PiOGQkti
XhAztiSPDNWn6c1RkOYSkXQ+NE+Lp7C3ElWswnZi5e+W60Jj0thkisKVbhRFfpKjndVT/1LlK9Hv
BlHNYV+rcVeYg4p6MRrhkgaApHqGQo+js9rrxmqYIsSQNYrg4PbIU0oY2AhEtLqtaX4ZSK7B3O8q
q/M/nGllGosgo4DzrhVPaMO9c1KU7m1kzepEQxmkd6Bms/yoNAuoF26kT0BI91gpeHhbAitUh4Ff
laB6ibCJpiQbP2dX53e/bzKumbAA/rf+HDAcZtcEKxEazRpq0i7Jc3WyKhe5QOc4HjaqHDUT2Jff
arVTtRvWRvDSZ+M01f9Ao/9vFNPdV/OMuPdrpJr+c838/2UJbdyDGf77GvryWX3K/F+r6D/+wj8R
SA4efXoa3AieTaDbf5XRFuaWOz7fcywdW70Dy+j/1NFa8Degx6SLY/cHcg+qH5fD0EL5/fu//QEE
AMkW+C5/yWGkbfxPKmmI+X92nfASsRXzbJ1CwAaC9MfX8a+uE/zERbGaGGCDxccYmwT0m+cBDck2
KZP2NWt0KZmBO3KT+bbYIu5xDhlassec7RXOdbM+DWBtXtwxZ+peauLYw36Mm7QzzgPCg5CUJUnu
8kDpRV7ueEyXqj0gkaSEDYhClP1JuBJcX21+ke7xXuOo7Nfkhlgauhupa207+7EryX3Wl+4VA6fi
K1l4n3v7WPGv05RyEMoHC09prMicPWgB7jsuGbaNZRdspZpP+h077Rrab80Mvk8tKx/UZIOWGQdl
DJziktjXziYoVXO7YyfBo2Z3LN1KrnU4wxJQpUhe+v5TKSssqVz3k1ksrJM5A7veeE7rcouO+jra
ms00mN0IU4S0A4pCvi/U2/1YICkWat8agCxxE0ClpyEgNjJ7aEB4C264ODNtTgD3YmslhE6c4WhC
6yp4MKr8e6aXUW8tEVvCTYtUOXW7j8QlMawe2bAXlvmlD0P2rqNzinWshHtF3R4DEmUkADL5kKee
TxUW3GduQHnTeq/qEh19k5U3avOT3eY/BfvtEzBHbaNNQxY1Pes5Mek/LaqZmOxysCPHTNeeuvrF
QVbu1ASqTBfENghxpfwUd4MFbqr0BvWVDmE4duP3pjwmKsDITIYALhF2uKZsD3I03niimkj588kM
xltjNudOJiiYZ9PcVRPGl0Z9McIsYmtgMTgv857Ezx+pVIwqy/6OZj7KKVtJrKsR0mOrsJ0H0Nkn
IfDG1jo+kiLXkqhW8rfDsxUVdnOonWRr1eikB321tkzGi/2CcYJBD+weVuEIYvBMhSgXiodCByg+
IYE6VsN6NhvmNQ1w2a20kptwK6Ka4BkXFiCdJEdnzWh5kOia7ar/mUzGz6a140mpg1VOR7YsoFgC
RjmM2wAi3THCsBEeiTf4GnLnyRDrbxMnOYt6sivAXn+xY90G9JP6qoD4dvCjmyH/5tvjN8YkVxbI
z7bGR9Sk6nqjMlg39xUaFgt5a3Zo1x4IfPNjmPJ1462p+zkD8CH99W0OrLJk+Y6oUXLtBuIFf20M
HwgFZOWEWHKjIhl/MeyKzDtXUnefc7E0j32aF1TETcuNhi6xSM2fZWaZx0wTwAgXtCBd2xHqrFXH
vnQ+TTQ9gsGRIKlhRZsI9HfOH9cURREhKMOAwstnELVPEO6JwPjlKudoJumum47IPFeDgF+CnONJ
M31efsytoKfduj40Ymd5GiN6EbeI7RWjfMPimUFR0vOLRtKAHnOx6H6JnBieiYWNkTqFhV3ftUHF
HfGNDepT2ruhqiKv+z777q+sqsChtpit+CC4CV3P2kG3wmDCB/IhR2kE95661ZhYJatJFVMKHPFh
1bLsQeFpZerm6wzZjrNYSZ6yLKbkP50Ce0i+tTl1wI43Wu7bB3z+evahF40rYYHj+GieYEXZ7BuM
ru7f2y6vjX12r0+Ogejp7CmX0drvE4WAKppGYD0nFIPE1dMLpBjSdRuOE2bujC9qTK0fAl3Cgx6w
5YzplOanMZvwKpiO3R2WggVpaK01ZtuxWLI09FG/ou3vbet7VVYI9KTSGToMveX+xMui55FoitXa
0GzMnM7F2o8WNuMUXosm8BhtquY/2TuTJceRc0u/yrW7hwyzA8smOEaQjIkxbmARkRkYHfPoT98f
MqvVWamSZFr0os3uRlpIVQyCgOMfzvkOifdMR6yUhnGYNbnpei1P8VnZhkPCByCrqq6iEHtwZ0EQ
t628vEXkLzZh23i7mDrvFXc8MrucB94jed6IEZS59lAwAm0POU+5A17iJQfV8t4q40wUyo3tpezR
28K6lKEVEScSAk213fnBMmgCmRl1r2XjoVILcVzglgmSsf/GHIklSjXJG6MbeHSgOjcOUkefgF+z
AX0fIwpS2xmzUTdl153D0J4ikQ1DIGFwuYRu9kOLZocJZjZw4cvbEfkCm49dZvG748DSqpAdd42q
IFJXMPM6xh7bQmjyROJXusZ2d0mSBB7fEL62Fs1MWIkjUb1Ia9vvyqbP9qS+Gt0Y8rDY41de1abj
rRHKdE0gsm3POgakXglREKH+WPXhlRbnuMPGHQYo5014kQW2waKjc9xuq3iKDm7UP7lxGTTDoCiP
EfhVazYDC6iGR9Ks43s3CU9eFSHAyFnMotioUD1fojmWxwkxSWDqGuad6Q55szzYeX6NAbBbJTbu
MtcB9z2MIWHqaJpRNjBpbtFj5l8kNRt47I1kHw9ztTb8LN8zBMD9iWG/YU+7miqW9xPPnhrzDfM6
eTuCJzAG+dX02hF30C50W4Y8+tmLX8kEZipfJteyxfRSOAGNP1h74s0XDGl0U+TuAAzQf4q16YhL
4t7NCY6nvhjWTSN56bDbJj5nl1eo1/TmS5+7W8GW9abgg9cwaHatAegDHuNxcPqzaLoUm6RPnHnv
lsnFt6f3cLwJs4wOJdV8VmzGNkb0AN28ceWaOJz1QLnEq9QbvpVO94QUnw0pFt5DNzEu11gwooCw
tiJm3VHNDAvEdKXiQZ1DTe5dvYmOrjVvncSk2aAPKpBJrLRJ3kony3aDnV5U/I7bayOTHhH8eBAh
EomZ5U5YwROf0ldJ64DiMtBKlOZh3fsQtNNrr7RRUHEFKpHck9LOebxzBefypMt9y7IySCrXv9ay
+AtJ0Sa3tY+8Kfcey1azMjYjOFtkoEHn1zIgCEgeepROuyyZnyqWJXMJdUY39pGQrxECGzQu+zrk
AdEFKsXiO3C8AO3lBmceZEc+FXXms+V0e9fhWQyLmwwn5aqhD9t6zlQcLGfaWXW5n9sJbJv/0WVi
bSe3bXhkGMpJsthg4PJ5HMYYmaYKIj3Q2OpxsMNNqLu7bnyurXavz27+1Fc6b8EbX+n+TnbloWbU
Z5o0xQDrLAkTXbjPev0+SO2ToQKv/mMZDvr3RJbX7CIDYMhoTVFPhv6OwBWIbhKJbIq7hThwlCSj
/8x2L3/gmYQ2IXjLIbg8IXjaRbn75abWBr3FPczPkdOXBoxX5TJcaO6JW6vnNez7khHJs1YzMHVC
Y+PNILgdGFfU0AtEl6PQm1dUfKxXtLPE7tj4b260MTOUyHcycTbpALqkTUjNKxMV3TLOesbLd+5T
bKoODixuNQSAsakHiDevB5bkrV6+T3Z1jfrz7GeGhkiKJIQpbfaZ8Fy03rqDG5Z2HhVx025l2qqX
MRkK3rRvFRiOdVQb0cYfhw1gmIgdaTAwcWa8FQjT8vYh07DHdMTbkuyrAjGfdO9yA+OKVtqvfv0x
5PWaye9+KOduM4fiTlTgfnVL52Ro0bGjVWaM0yNCc0OxxKYEiTMHdsr9AwzTLd0zMACA+woVk6MD
Paxk81iSLSXwlNrqs/JKtnI8dAN474H0mHpSW68zR5a6WnZqizFf15V9YfON3aNybks5T6/KbNVX
kvDvZJbEviM+pdxDm6YnhGR8VHNNZQ3/XNWHHGDRCvFu0BgI6utknc7ISXKxHVgcYPdAj9VtGL52
gSaFdqdml9R7FPpPeawu0qTC0ubrmonbBvVxH5RxTn6D8ayhm4ViubfkcGi6BlK6BvtL+EeQh8c0
8dm8pmet8J57OX1WbXqOizu/dz7o85eXywtWkXUsvU3Ykznj8Xoaw8a9OEaxjLYhN7d2ftCiZu92
5bWRqpOZsngjy57vwaodYtVmcPQHwzVvJBExE6wXhaZrNdG4MveqoS3jn8ZgzhePAMyMjritPG0X
28Rmzd3nIEt3T/cQY/LAGupGe+wLiEPKETMWF691mAJHQzbvDW96tPSeZg530UrvsgubxxPk9V1j
hgdr7B8pBK/6UpbbsCXno65nHCaE5RjPtdeDiIsd8wYD36dD7sjI+YWF8cMvAIAhGtipGRWBc8dr
5QKhKWjsftwgY8Bk2tg25MeBeKOQgdbUP2eLTCvpz6oykKY2xhdyue/RpCNSSp96vz/2Me7twkhe
7HY62TORFpGPiI0qNNyzbaDieAvFNmnoCZBeqjJ1eb/q5Eaa2LBp7jZ5XjyjA/afkO13R+Twe1uK
Kajzfsue60YB1QoSUc9gx+kJ0X0+I0F8K3KbDGg/Oeed9l4z7WwK+RjXiHlT6aOZMb71nR8QbYZO
f7ipTTwLotljYCDhQqvXY2XfeiJuHmq72KYNUz5FiCcPBMuM2tuOSrBcTsavSDV8xdAsOSKYU7NW
wJTtc2JhsNrUk/muh8SQyNkih91tVlC3FiK63BOCWWwbJ1tbKMhc1FDoGWk+LDHIa2NqqRLtd1sU
nCO+R4ePdslT1gfLmwvtvWGj5mJJz2yBdBcUlay71m0myLuI2CdVWyc078c02gwmpt8x3ZS99a1o
IbMQZsle4qWicM8Z/fboj0VBRIF37ecMqLv8MSyPRSvvBDKd+9AR6wSgVkM4NiXOqoo/epXvkvG5
70NxamrUqJ1y07cs85oNWuFpCU/B9uUOPZ3CbY8w5zOKE8RWJD3H3yNiOU8paByGyawiDtxRGDe6
tOcHpiBBfTVah3gI/c2ceOalNczqVjeUfswy7r06hJKzJCQ9ywLorwOF/pALd16z+ogJv1CnWlLi
2pVwg9YhF5x6Pqaj5gaG6GasXTG2O6V60FWVvh19/SPEOBxjP4yMQyYNH8NiPe2BMOe7ZgjfNDMu
Hg2NzaLlReYHDt36uRUG4SyNHLZ+JJIdmyLMCbbXHmy0ALe0sMZdaGnjHqqtA1CByeymlLW1BVhh
PVrEY47gV3XyqBAwmcRthciBqX5pczQGTZeQV9lVVbDLUFqBN9qPTI75fFiwvFB4eGmApzryasnq
HXGkgLCXMUcLnOEUV7FxU7jheCULL5FbncylbwsTJWjmejpwApWHqI3nw1BG2pUiiMNtOjsoYRIw
MEhMTOl+D71ETM8ZqgrUZOb00lZEQK5Ye/IC4M+8d6dp/AqppyAyOWIHHDfc68k43Uykw3xDo0fT
q0twf2WBThZkg+cHeD1h2PHNymOWRoilykrtujiaAjT93k7jfoB307o7nwEtgN38asjyeIM7RN8T
v9zhezTs6TvM8+qlGwaHiLXMtS4jCowAEpQN7WpiNViGdrgfmH7vdYB2sJMVz1CDD88ZrCxQRUX/
W8uLx/uQJK0ERymBaM6JLWsBpw/PLvsRFgeDGBz2LYwKK44S10LgM4YZwlbn7Jqd+JhMmV50KAXb
2UXXtfP1SttWph5ehjEGGp5W1hFuM/s1g2QKLcnqlcLiuIFnzb9mJODkTtgVyFgn7l9jYeqcqV2n
7kSy6MO8UeYfwD8pNkDUwDOnut2LugOWns4WxqSJJlY6ifOt0BHsrpLaIl4lDLvsUDtJcw2wILuC
05YeU8qjF/Y48wGhlnMNK5cRucCRogWlaYZXFp/K9h4PxTYvG4dyvaytZ/qnclVpvGRCXRzIeN10
oTo4vntnQO1gJeTfT335bobNDrQNsV5NtIsNE1uvB0KDgqP15KELO3bvM0EM+qoUpQcNRDrzdZVk
HCPhwNufFVi8CEULf+clxCvRyA8XVxsxoZC0hL+Cvr5Yu51w6D2KcOt3mh7YtNM7mwGutWavGd6X
I/I8nasyg6daVzwDOygEUb7us55mJxpJ7ND4nMXAaKxli9Vj5Ynx3evK52HwjVtNn2zqgOKaEIlT
pRHbY7LaX2e+n95B1xMnzRb3pS230ivu5qnF2meprt+X9ZKZ1Iy9OE2iqyVL/rZ/iIrqLSuM5Ukd
Y3DPSUpSkWXOlQD+3iTXtW46+abLOFKJb2mQXtofeMzQ7xkMX08R6vYJhIx0j1TIxqaYtYW4YrGq
JaOrq6+AINcYW7tw5zbIzwKrYuOfm4qZpxJuxC86Edzco/UbdUpt06SXohjph9e4kiyMFQ4lTr+w
h79gTnW4Tgx9gY4VDfZX+KF4uhr/KoyadJNoIj+CJiP004wOnS8ENiq9P40mWWuWMZgXy8aRGZTK
Gw6jbeTMFLGBX7GkNni9ZlVL5IWNq4kQ1qNZhVi01GD4W2ukQ+TZUgZDla47MJTBM0IbyC5oM0S9
vmvE0JN/1BNWNNINp66L6qMuNz7eRexZu74ej5D+xnuzk3T3PbFcn9jbQLrm1CE0zJmjFjhGHKS8
xA+0V/V3J2njrfLAfvNXRNjiEic+TTKeroHMMC4xzXiogwqf+pU7l7eO51QUPzJq7giFMd8iejDs
sH0Nn0ObbJ62NLq2DE5swNfDjSmiJ7uvH7OyZbDYRXfGYGAD0Ex3XRMUbWE32jHuwKHgppi8DSKV
hPXQoftvwvHVJw/oyPoeuoHIr0zOWlqb5M0ytHg/5s0rq9NbVscXeDFfHCPByKWkLKUP185DI+AH
zUjJbLgftQ7lZBb8X+bwpQuNfOMSXR2Yacq9VHokK7mBRhaDQ8lGOpNaSNbyWItXE+sykyRjyW5E
451btyM7Pwg/5U46AOYJe8Q17zzhNwLSqezujjnTbVIgw2C2muoXSxniWDrZx8T5Z+QN817Nsetj
X2j1naYxTG8dLWG7xw8J6ajaDjxJOGxWhmBexzJ/G5uh+QYhIl7xMnCDUQ3iMWnwp7UaxA79MjOf
X9bCN1NL5eD48jO3zbNul1VAhd2ve68MbEyd28rRy0+He6XiVF5bfX6jZwMq8TrckOS8HsX4kLt2
t1N6Ud0PvY4WxZ6OdUbWjLI+285979LHFqK6HpbARgcLR+FzmbOB6KeQmVOHlDzCEIOc8l35Lhcx
EY+j7p/mSY4rjQFAAymPKaJa1brBMIXNYtWNmECqwInK24Ep3wCraqqqDV9163AihGxfMG9u6Zuf
plnwXpc2KXt1eoVCQJIkOUkGrvY9ribcZ0VzGfv+JvShPdBAH0cFn0OnX4BNpG8SKFlxOxAY2In7
Qa/TfUaddmTesC+9KDllBkUe1krSFQpY5eDeV4bffLeAxexViUyKAfE98FbEkQO9cjg6D67jXM0s
ydd1IvxNp8M7AivATsd+waBCV1A95W68pS8C3O7J72TLjTtIvZiYxzjVb5K00B4t0ysOo48ddWe5
2iuTg2typJBse+OTZ/aBEtO014f2rp7Lb/gqk0CFIyVaKb/aCP/MpH9NhfGM0yxdk2iMPQj9/SqJ
nGTXYK/eMlF5HBOm5sSAk/9bZVeMn9UJzky9lWPUbu1cVoFwBSlarXUs5+nNzfODHxlcOaZh6NHL
C9N4+KgwjEI36XZIRu2gnVuWRywzDug2g9Jm77wyQ6fEd+SSbpW5a9V6O91Cz60bNVcOq/SAHIvr
7DDLmV5mJ4vWxeAfM/SqJ60ljSKDw3g39YYWdKAF6EcXNVYJk86JCbUkVJZvqDzeueoIreguhGy/
mSLzIvDhrgD4m29Qtsa9PkIqsYoowuroz+mNi0wYHysMBeIzsDl237ymdQ4Ac9uHWQ3ZKy/y6bos
4w+lhcmrrSLvHEIoKnpuF0SqtCf1sh4h3SKq6iu6IjR94NZ+pEH1xLlZmcUzgaL+CChA20IhXdt5
eQz7YtcvCmnPf59qBnaMPTRGUizGIFicOsdAGTJ+NzmXUcW/xOxhYHXjVpmyvWKKw4lGqItZIjqP
e+dkujynFQKH1s6+gVraFjPfmjJvJcZwi6D5sW46CARGFdgGg2qDCFViE/iRgJ9q9HGh9Zho+O/7
uGuZR3dfaVu/qIyoKygi0IUEaBe4ax0VxsqKVLrDT7jq7PSqqPVDazhMtTmiYzrcBMvUm1NDkR5C
8l+BJTyq0focRHKNlPfKSMWeJPGdj7tIEE/jlpgyF4JMFtbHRIvq86gbEIdQFa8qVFN4hkK1ZqUx
I7VCgQbQm0MNKANjAKesjnWvDiYZN1StvbM3/GNhO3JvV3l2lYUaCuAKwo1bQQIN5bNmTV9ssfi6
6sY1sc1q9lIhxC8+A6a+z6e1JRtK/VF/SNLkETkjcr8iPiDtO8xTeB0WxonIuV3KEmvF1u86AS3F
i7FlBmyk6OeWxhKb3Tq1aUUE242U3NNVovvXEGwJAFXOc6tIJo1GfHre5BhXrEMuGkmwaMeglGn1
KwImez2I0D5lfJNt6RJLU0k3XXkOdZv1VKav7fhFfMOarTEXxVDk46nE+d5F7tuSD9oIOLvSMlhg
FQx8bct/LB1LXjlQVtnXnK1BXSCHv5d686pPrBVkWG16FCdjdK4HEL9djcxb5TG+xsjz1j4dpm9A
1bGAxBE8ZlM2RMam5GOd1rgb6lSuJNchTcZtSDgWIyri0XV0f7bcVxisqZcZNcAHpoHQEMiR8+oY
W8CyAZSOvY/iGsdTiTVGD7s1bf9ZThLrnWOw6Uqmq8my7F0sbe9RZMyXR2XEaw2cwY3tWp89246h
BfDNlBsnOpghMwQ0FhvFuq3Um5OWhJ0eR0IyAEvoa4RdNDB5eam5CkeARxzghnshmjkghIdXnsLR
lCFAm7nQ3HfOgPRI/0yHZvzo2B9uHZHx4bdkbArcXKF/FsK7I6koAO58k1bMgcZKPmWLxsz2FRX3
8KBRa+yVXnLg9O8N9xfWK398shjIpjWorblz73Qz2qtOQEsvd8xUWWrENhtyXu0T57hu3JMlApmc
h1U16WOtIuJaRuvLVdui5RvjoS2zdRFHL2aTbsfcY7NoRndKsmyEjXxVR+oei9KdrcfsnVmRRPIr
cvOAiTY6M12NO6enbOVVc4Omi3i+YgeqHl4bcjV/ioICKm80ymurlrSfaJ7XEDD2aYEEq+JdneE5
+eSFAvrIt6ttobU7ojSxhpQl9gATeTDdCcWBLG54tLJ1X6p7eiEsdCzlwlLZ666xS+A1+QC7abww
AWbc1Vf7kBRKw/hG4b8n5fFUVPT2qci/Re1IPnLzbPuwjmcCUYf4lo1QMHAnZ3BrVmWL+nmujwVF
oXzOR6i7IYsUVEz0733yJGGTW0u2YdIZIdSC6nO08nuwPWQGu/rBdjuGj8lCEl6nRvSC4jgMKqP6
kiVyhBkaVMcrJACiv6zKZob+DsYqc0hOMjY++swtF0JyuDJa+1on1GGdW2gZIAX6xTi/ubpsnhNw
ebtRY/gnGAoRkS323ay9Tna2KWIMh7YzrtGBjEGDhaolfs+W3/I0hBqCzmyOeTtOF8hTa08fH0qj
3GAQ/WLWyT5TD3mwwvmR5OfkrR+KW7Si2xG3Ndz7TTbgre69+poYgWuz6m8L9RrpKqg8iXbAWBm5
uGNst7NiYFthslmUMSb3Ymg1u8lgeFeKmdO59bZWTixrx5lEBtGaNKdzNyDWHmAJSa87txWvZpB0
yBVuWA8cqhTYQml9kufL6dd0p2LQjw1nvF9rjNPuBrOlzkTSUUT9jVXUGGyeZA/Wg8WfDyRIlFfd
rF/F8VIK2GOIxR2qBW5jr+CN6GkvWg2QhCbruhUj6p95Z1gTlVJ7TMtwy1t27Q19eyDMPtCGve5J
ikjuvcTbdXP8ObczEb54wIE45Fw+nTOODNLLD4dNGea73na2doVn0M/uzbZ+jsFvdFm0iSE3DUt0
IS/I+MuKOGUjqwwmNzvQ45NN6W6UQtIUddGhcedTayQ8WaAa6yx61qGuZwajFXlHuTluU7bEE8D5
lURzSK5iZGuXTuJRIle6Iu9SU/QNFr1FY7A2MK/7xj4QwNOtlWYxxQUE1vJnSrMBy9DqceAMyb5Q
KAEm3Fyt2hlhewWGLwgVTJlcvju5/TyI+YaZG/lqzPYhMgwk0Rc+Ly+nju+0tgg19j/ztBE6pjPQ
A/N3M6R1Cmcbt2YR5AsFy6nudT97UM6VX3TEU5oPSTGcR5YmHOzkI4H33kx+0m3SLEMWUe5YNcZ0
5xp9tMedPfN+3BR1drbyWj0CuECj7scMXBmn2JF95czFxuuxtikDrSGFU9JkD36uHrx23Cc9CnMH
JXsK9+JY6316RpKkbvDJXoOBpNQJcZ78XVX3F3TkH56OMoegWCyY6R9CNdOwljkpJi/9R2Tgr0K1
yh9UmBF9ydElnBuy+9x6R1QDODjR5M/1NDJIBV8vjtNQDVSAMar5zZiz6t38m78Ei8svkGHUfIvy
jhRCx9N1/Cf6Iqn7xX2CyLJ1JV5Y0HNO++7nP4JDmAnm0DGK7L6WmvaNsb13ybGFPXidNW5ZXLZA
MZWbff/xx/yP7vK/TRvXz9/vkMVE9Yfl6fwusTw9Ru/YsH7VXf74B/6uu9SRagndsy1HZwgCkPmn
fcn0/+YIxI4eoE7AX0sm5B/2JUDkSCCF72FR832dveUvqsu/AU+0DHjVBrkCtoXr6f94tv64dbF7
/fRw/cWtbBl/5mLjVwJObusQiliTWKj3lzvslztoXIIPSIK6xwigCmi/nQc/bu5jvJZgFk9zxCbH
HYuKlX4e4mKvHPPkYAnRmLmVMU5a0Uwr6Y4cy43hJkvSX0/UfDwbIsK46DOnI99gZEksI44dwlyh
qjHEHF90hEszXuWU9CD2BGz7OtLFL0PXDRMsGo+T1dBj+T67Eq5gFNmKx9vWofLxctLRWdIuqiG8
85VyBWwTMRatsbVYPlRVkLnYEXcxugS2YSUGv/lhnAlauY6c1grqwZWY6p1x5k8dkTu5vITT5KGx
Ixe6akMeZzCMA0i6sQU9uMGhNUW7KOkWHvAgqWNRSMmXsdcEpMeh0PsgMkEkBExk0i+9N+2X2k3q
czbJAleSGbItGZKoQMPQ9stGU+WeG/CyaeotUw/eU3ODPJaUAMEb0dRH+JCITPS9D4BnQIOSZp+p
oBtZN5Wicx1hbBlbSinrzQKF9Vj1bbRk2pXN1lNhTRpFZOJdHO0q3eW6zfWAXlD514RioB0g+MhI
XnszzD6dkGgb4Ey1ap+TcRz9VxOu92s65ZzUaWSZoFziIT/I2bDHzdRJ53mBor2LCdwQK6uClwJW
BaaXuj1OE+IjNGzr0UnXpEd1C16rWOhe0sLHLgxJzg1gaWI3BRVs4Jl16bOv8Nub0fadZt1w18fr
TFso83C11FGwOLdRsEte8WwrFmMW5hAilmNjoo5rW2tEqujxjoJFMy1dSuEp9LLK6GFiZSUkv0Jz
wzUnthWu0B8rSoR6JiEI4wJGB1kAUkdFW47+xigwabEtaOPvhiwYszURyw8qCqPOgdoMAIQAeAIG
8CMnG1G+jd65MVnPrUZf85v1ZKRdfCqsNPswqsK4ncBYyF1Ons03r+1GWCd+ESf0Ku5wSaRgz9gh
n0H0mOHRoGpNeALovPvQYvURozkLX+cMdt5XJEkppfsaXdUTcBZxd+DNw0gdqN5xESbyhGcnLc+8
z8jrsZ70zOchaXC7dQHwqPkmtxSUoUjNjUM2OcdBEJf98MLOwD35pTSqna6qEZWYUSDpwC4Eip26
rWGSlMzJlSm96dvspuBl6r5zzCc2eKmxAy4c5/vCQGR3UBRQO6tKu4+wi8UlVslIhkwr8zvLFwMj
PlBW/qb0tBZRm9Dw2s+9Nu3NyozIWycMMqXgmM7elLhEYWVVurfzDEWZ9CJ1GcfWpkuqTP9Lr6Ls
7IdYSk5C80ggayzTZSqcjK86lCqOrtqHEdaYcfxEowENOTaZCwbCrulwMYkHRpx2JNvqcXVcrJU1
6xCr5B2NZRg1i1dUr44TmUgN6sF6jcFGPYOL161A5kjagixzRbnykPncjrRdQPzrhr3EVKESbXFi
PwIptcNzWqU1Kie/ya+IogSrpmZu323uCdIdc5Zbc8DQAc2BQZbkV1VaxdQenV70g7sVVlYidw5x
5N2zVcRq31fZ+B7StN6I3EFVHbExx3Gj4jlZe10vT2lvo9aCyMKRR+k8Y+hh5Eokqo6WwvELy0bd
0xARA2ebIUVYJExyCjtO26UhdDUMRDZkPwDslMEpJtd2rY2tTPdsOvj3yI6BPVRNPEqrdiAIDhAV
yMEP30ttdvBdPH3WnPMvFjkIHzqBwvcYzekP2pxUGx8/WHvLINeGvtRaTQQfugyLwM0T/9PRx8JZ
l0Jl45XXjSVSugiCJ7d/iiHJCgeQJXntKMY6y3LbYajHDgytEPE1zeC6FJS9euuE5JFgZQ5Ip49y
ElpMVzF5IsdD9KTgWVq0NVs7BmGf98gMRseHgFcYWofHNoM70GK4fKp8WEUr3SFqx1ouwcpxiLJZ
uT4e9Z+ZF/9TKf03Put/Xif9L2ziBLD8F9XSf63em4/+t6KJCup98XVrroEjhX2k6whyQRzXpKz9
WTMt/xNVrkXh5OreUvmSf/FH1WSIvwmTYpx6Stiu7lsUVH94VQwXDznljY+AiJuQf+V/UjSZf/Z8
O4R6uLYl+A/DW6o0h2/9a83Um1UBXbOZgf1L8ZBMfUtv6hGDLUqAvFblmz1ksyzcMsnsT4XyJN3l
SBeOrD8WB9739Z0zNeFhTpT9TF3GCmzuyD9bgRJVHwyP8h021WV4OxXez+jTf17y/bni46/3TEMn
xNUjb4Urgm3nT3898fSsTkqmC8yNZ+xelvmQuc7M8NJXJXN1v3kyhpjBT46fYDVLc41MCZXDiI0M
h759aHAOIiMTKLICtpg2+lQtsx4jsK8ZMWpnYXjzbU+v8WI1BkOXWlna7TAlaisYqW1ckSMqTqVW
vCiG/CDowBKjJgGqe+diAD6G7G7h/jU5qbyUaWBMZmQbLWoY8+eD+E+vxdIe/dLI/bgUhqsbJr+i
aTv2cql+KX4NZl4yd8tpzTuM+Q6vrlU/6VrgV5jdfrnV/6LS/nMczM+rTma8MHi9uibl/p8/Kiml
bYAAmFDTzA2S9Uon0QsaCCkl3kqwO9tFfXH3/6wj+/8WK8ET/csP8Q+92em9p2d5L5L3X/uzH//Q
H4eN/TcPHBUwCHppxBae4Jf547DhRNFdHvGlRRKOzr7+74cNyU6s+XzLt31vSUly/68xzrA5h3jA
SIkShMbzX//JYfPnPB/OOcPgQ6Bf+K7lMp367RY13c4vhz55S7wRq4cA59ZP8El/uSZ/cXP+9hz8
/BDhI6m3dZ0y+LesIluCDtSn6I340HhP2eizrNS0K70a3X/zxP3l1wEvgMaH0tryfnsMIkf5uT/7
r8acZ7CnR3+4x3zM7Ppff6F//BjToN/2bJy5Lr/cbx+jiD9P3dp5seoBUWqhy/5S0siE/+a6Ldfl
l/OD68bH8D7xOR8cnu3ffxxyTz2vtl5UzKQrdULrOfJS9r+9aQCd1zrgTqLaZ8UsT//6+/3VBzuW
yZsQaiAnyvKD/nJwZdyADP/0F0um4doyJEk4epvQEWSAg92MM7uiYD/PWlL/mxytJT/q96/M+5ew
Z48nhsflz59cJuQxNIZ6qWHupo8Te5+QvPJWObDuTE3fd1aBiswlvjAnix7lF1V/NVb/5jb6xxt2
8Y8yB8GRyjjE+u2vcOekylVlvvRpbG/cOrrUlcYKBjHif/xBPpt6y9B524OL+f0NwYo0JtoBkhlW
vy3Q9HqDiDgK2IlEh3/9k5Kk/fulxUjLyMcj3pLiwhNL2fHLjwopRRsZb5xpFhZ8m53EbMPCiefE
KyuJAW6kdW7iDHaHOQ/hlfAhK6M6l6zD25nEJ3Q/yxadbjOe1gWGpA9CJFnw9I1rvUsygRkpG11T
oOpDFLF2FU3kZuAZIVV3Vqa3Mkl7omfWcQ+w6ikwUHjh4OO9VJJIDDSTxid1hY18ZVCQ4+wQuycd
ckaKjmZHgyQmCV/cTnMtC169ZaiT56j+mCg1T1tMJB6uxbqv3j3JYOvUan5Y3HlkJz1b2OMFouJJ
L/dIw33cZGk6+Ex4rOGmqknjwsEGzBJNoI9TSfMM+8EdCpZRpml31YaEs7ALJCF1KLRzWX4zHJE6
m1xP8wE2n9lcCGMCvu9WDQLqPJOa2FdJ1B6qsIr1QKHcQxjdOJVLyDVSSED1tJxk9jD5HpxpHi4C
Grp1rUCgpiuZJcNbDFDjW6MXjgfrITEzlqKGcMN3LDx69NGz2rpXg6N156Ffwi0m4hPcODDgOXBh
d7qWxqgFOpNR1gNWstjS1xQqlnaHRKJl2YsmuAB9v0JcXavslmQu+uE0kFqe+3gNUD93Bsi4qmoA
/NgVsy/tDCJHa5rXqiqT1Lozlf1jqTMSIXCf6o3Rt0uSMUr/hxFadTcB+KgbRlIWVBFMTUTP1voW
bctgMuXInLhyPNTVPzPL5SxU511kHtUAqNhE6CHwTwYB/PhLYh80w7XGFnXJQHfNSNTP4TBYUOQS
W/SEped1GRGdjkkB8NGqX0CAl/xnxLrFNuxL/UheT03dxdY3/AxlH35GtDtmkiLhyiCCgodw09lZ
1AKkjRXFYxvD3cCdBx2ZpPeyrli92/TzJAfLBD3Gwa9bNH89gC95jn09069JRnIBGVlJ8zXO5Qhd
zmq8EwiTqDqUhvSerWaIKuLI3fx7mpdm9FVNxM2f2zlX5FKQjiRuzGjQbrr/zd6ZLMeNpFn3Vcp6
jzTAMW8jEBGkRFKcpw1MpEjMk8MBuOPp+4CZVdVZv1WX1eJftFnlQpYmiWIwgIC73+/ec6O6SE+a
p17+CGxUDHsnam1xQhBtqA3o/PmGZcHPfmjQKOuO0p3yRdNiFp5mSfx9wT2xOrwZYtHdUy6cfjrl
axC5FyrA8o53LJZ4DHxyYbuyzWDEOcwFn4OKOMSugRdRHJyVHPleOXErThbus/4tozmNI3nmQtjU
BPf5q9DMNZF6bILZ85IyyMb1w1TnwSxqdu83BTX9UaiJeSjcFNt/LvECuveIrnb+K4blELyPuGXZ
pFLc62zH4glsOLkCBzo3ftTQYvJiDwFh0FSVsSJliNsLAjUKLeDPYZRz+UCnsMR5Xsic4a5xuxZ0
addtKViLzbl/YY0Zc588zzyO5Ru9M+prRj6BhemyXeb6hvwGmpuDYytm3AaCiJzwBlzELIrT0Uy9
uKCgnRRS78j6xqFx/XqSpBp2Wo5ZnKi6L9jk+5BzWKYL53MaeEOPY1Hm0b4F3VhjC90c8bbjBCP8
5Dm/bHiyjHvjTFVx6ouRFbbAllCdhA7Sm8yt9eOokRL3uvX5uBSIGkzCKPLK9mSSmOq3WERg04T+
AzhR2gq8rGFaG3erXI5zGRTBUYBwRQtuoYyizMj8MuvC4mU0C45MmZf6mlJCn97lzqpQnkZoHEyV
shmnUus3PxaXeeTOIeP72OLqeEUJQtXxKyt9oWute59qe77X/oIDgOKD8iP31sXZ52MxvgaWbV/2
A97PxFEFjfHTpGyMC4S9XqisaCQI5zLs90CBLH8XOl38iopUYDDwZPudqbmi36Jdxif6GfMXE/nN
Wy6WHqCLbIc3BZBLE20hXd/rtitg+oqFAmwHc3xlefZ0jHQTzQnwseLNB8yFg8TUD441uT85Fepg
PwPBQYBXA2RTwnmvuXa8h8m2lneeUGSLoOrGUcIyR1FHGQKm2fcEqKEr2CughTUPP3WmEYLpG4f1
rAeS8klvYzzG7Re3TC7UZN+uwoO0MyuJbalnr0hCzV/rCit56lhHfmgst80K9odMsAOSniI8Zhll
22DDbiZhvKQldO9ghqqWKxu9CVusCMy18T3xORVAvkdrxjfJFVgS4FlUQLfVJOpLPjopdMqVhELg
RZsSFQO+4kE7UO0TRZRx0+ZOdBJUaaTf3bank97j+Eygdq2yd1OGrWBUkm/at7F4FgqsmSRFjd9d
1RwkCbGtS/8mF39kduvMXBclTfMziMhyJ13ANuPomhanlhjCdjysNtZMHKpQD078bYkrJBpnul+b
bqL+y5+DfQPRpjwONOk985GBHbSkdKfSOD02dEnWinavUPT+rTsWpN2+9kX/Ecv+y3HYtv5zuex8
lD8/6j8dW7cv+NtYMYg8wcGUBZPjB2PAP06tLtPDIORYajsBeoPH8fOvCpnrUlXMPIljg/hdWPub
QsYwktMs50zOm/g5N/jKP4wR/7exohP/eYNOKo9pNEfW7Z/ipfj/WOvr5QTqw5DEODUQZZkQnF+f
6XqVNxEz+Wda51PMtDQafZjQ7R9bYZn6mMEkJ4+Z53LY6uhILJuq0XSXNkFxHHJmB3syKP6Vw5ww
AVzS3AM5JMGSjT5GSo1m/GhTjhjSkdwmLG6k1n0vZdgzu2oUB5rkhg6IfkQDqUfDI4x+t9P2RVa6
YKuyYfLKRFdkCI4c6urvntMR/Q9LcQmqaGrP2HGUFjzcBij5DDgtPUirGz680R0V2xHdt9+V51k8
NJg8xidLqU4kwBO87k64KXmApcsB/5qRNdKe8rQ7T3GXOGeO4MGNLXQilpNBsll3QAAjtVfEKoEQ
4H9Jdx19zNOZa3VTda6nEk8eivfwpgMci7uCFYh0QFc7GpgHW5Bk9uvgWxXMqkBGG6thX3g2q1PE
MtaBNY4oP3HYjbs7SMTzDdG9NN9nulhO1O91JllbbNJEhCbKmMvSrolJLvgeocy1jyMhq+bUm9i8
2qRtFiR9Pe3nYrVXsFaNf+EqvbTH2Gaqcpm6088yDxWu23Qj02tY86QoPPKBSUColKST3eIvKun9
ZdQaunVxo1pR/4qtcL1t3HqFSN+XKdvxQVD/4BbRRef0NWW+HTnp/aQV+DzXpBG2FdUGO9IHiJR9
WjCPGxhvrFRmBmZDrvlATXQ1g94XrAbE6nBqeMyXJUCLUvKjwlqh/Wy/yiL+WDsOXDR1ZAwUmjLr
fs2USEQHZEjrFarcUCZ12Bk2eirHyhdG1WUTu3O+d5kpvFO9OspDPk62PIvjxsOJt/rRcz97/TeK
I/BfY93POKuFZdteT1lfXo0lqYEjbDyV7l2aAocdu2vr0xivu5iI7puTN+RwHdWkSHhufrdZnnlh
Vs9nTeR3+Y+aDJJPu10XL98b8mjBQnkmRVPPlT1MEc4nd0gpm6lW7LbkZWwK6sM0IES+TBqLYp4B
l3NWOLfM6PW32adi8LZ0dTdhzzKtxYdG5bTq2aA7ia/jAKMvi4EOAyKEX5aeJcpoBqzIPu7ZXsW3
JPfa5mxpBQ7tPQ7uvr1wqygbf4G7AfeioBYVg2h/+gvHAihBJkIy6AcQQRAbhvuOm+CqLXRxMYCv
JbYeUvNYTQCU1sEV+3iOm3+havy/jyvgI4ET89xkw4m7689H76aLiY7MUI26eMSrtOScqGMDnNRK
ne//Wc+U2YxRHjaVf76c3X7001tdvP+l+/yLyj/+sgel1/3P1W378t8XNyf6jQELpxP+41d3G7D8
Lsk6zm+OFyKiu0xzGB1veswf4x/3Nzw2jH0iFHZ0UtTZvy1ulv8bl1RweTd5ZWOW/TuLW/glxPxd
AyM7iRSMKycS/JMBqtA/qG+CKVVQSnjugcEwnnUmu4wFE94LWIdUq4JhsdlHriPdjYC2cxzMQsvn
3KOWco8w2g37eLIizG9mMWUCb4l4RsYSSTfV3AVdMtFgFuOA75o7CrOxKWpTEuaqRlM8inpaiF9n
jaYKSyyAQ9wqTz85UdmSwqrJux9DcLf4+MPpkgVu69S2mf+fTVHsu6fQ68CYe1qFgifQSlGNjjP9
uIVUwGrMo2OeGFKTeXcMtaTJTDaHQFbheGeC/nL8vb7eWhdKzvq4WGT66qlig7lgdsDrDguh362r
3JrOC1AUIGDoQMK37xeXsWUgfwRigvaw0p5JMw9jozecEOErZBQIEdr1DekwCUFlxX3/PLDsmmOm
Y3VVMZhPd1FcO5+dIqUFSlCS7Y+9LjgnJqGoBy+6+jrvHNre3F50EQe6TJCe8qyOxujFUXBROupN
9v4a9fekg6TkRyrYxgfuYBFGVtV6txQFSkPbQudaF5LQh0XywySOU1t0hGishie7nyRAUVe9jsXM
sSAO2vAa+LC8aqdAEPcZV6shj0Kr9K4el2raezY23l0R1OVPHAHytguywiCwqwAgTr3Mhu7skGIV
DOkTRoyZQ/DkFJAlyTcCHXehYzlHaYdDcxK0S1L8EzEmu9USmsbt2gxLcVbMhIBI7Vlhfz5OJcix
xqNz7JDFzrQmpq0d+9DEkhCY6On12o/9SNYlkJYv9/MsdH+iEwBGi5+pFfmO57+6qOoYakBBPqY5
5uQJdeIE6BYJcmw7fBsriJhDHVrlG83zYsuKLQWRaws/OGtJMDiHwWHaecbuivWy0R7l9qiDa3fA
jEXSr3GhMFwQQI/FHqr0QFRQ19Amh15qeWY1C7TlcC5RPPFQFk4E63XIrHtKAOjCy5y+QiE11lh+
k9ViPRUNjFpgOOxGdzIANnlR9K4T3hbTME4PPqVCwOV7DnAv5EuJNOU1m6P72sqX8rJqscXi2QQg
UBRKzFdgAePlh1SgN86HRWN17teW3BitVS4ZQRFX3iev2+pOMXF7Jxm5gfzjaIxTJGEnuv7GX2iB
h2RCM+Uxx1Bf4EJY/Cnp84w9mVNGPdWsXc61aahUqq982YTRD8agK+6lVlvuNxeHf7x1vNjOiaiT
/xn6NO8kXlVQOWazF4VIAYENvFnR1N0RQ9s2fUUZy8+0q2zy1W5N5oJyJC0vM5gyWHXTqW+uyEry
5ErRgcUvEhyaKCRtv+o6dsCZsKPSbX70OWVnJJhNSJs5Nr0W2aCmxKqzQPwd+nb7U+F2VXHmet7Q
XIp6GcuzxZZjdyUcnjwbSrnOz8cRUeasVriKCFRaDeDqfJ4janl6pIhy9OESAK2RaVIVTmMlvpsD
iu5GT0uoZtRT3XkQj6GpwHkC5EVD3KMXV7wcrj5f1IZ4NZBJ5yGBVU7rMJu6z8Gk/qeptNMn7Wi6
J7aufPdmhMqVWPksyYqxF6Z1Afw1dYle2qc832z+dCYQZLiHVMWV8AacaWlU10cPTPkP4Svo2uCu
wytwSfYvMkXdcNbQuSR5fpc5gIolLD7YG4ZXldmSMbWYUPWCTn4y0rfTs9Hz5CdAaf8TsjcEtGro
QBi0BAT4sOZ194TlJBL7zR75C4M1tw+2aj6kbWuDq5zSXiIRrCTYd/1qXuLFbtlIdoFt9nx+8XeX
Oispa+MkRAbVnaLoXGD/8XaEk2RxLqOonI5s7DW2KC8fLpymqO7J5uTVafHlYp3PstAdWnBn9aA1
PPcZMyvR4DO8UETHd7JwLNRn9sgXk6mIqqpWAyPzSm42cjvNDJsocj+KxasQsvFg3c7hOMCA0vbG
3MSKdJ/nvn8epMIfgGjRZ3fmOWN6OQvP/SWnesGT52ziunTU2O5UCgUxSb2JCEHn1upCdOxcsd9j
iDzmMKOupoUpGyYdA4AtqyUYIFcwuGyFB8beaxsJeTZlJDa5jbmRTC3AL3O8infhkFY8i6CKhYmj
gQl+H9IYREmtbXE/8O2rXdBwpDqukxHf0wxKDTXSMYehKatAJ9pWs973TjHeRLUOnkoLYvHOjWX4
LUsLPPgpR4FnEu0uDzPJUFXwLOd6wxPmaLIQrdrTXb3CAHVVfU/cqKLKGbfrEZidfFEgMy4XaiFb
8hVpdTWYoX3qVbM8tbUlnoneb7ZzT8AIoRaMNl369FhuBvIDxO2yeTiIQjYPjhqANTGZIYsgoyaE
YUYjzTmSKL07J89YNt57b+ZwtxPhQNR47oUhZLA2vpNUQSmC/UDNyS+Rtp191Esw38xoRfd96eOJ
ZAOEaEgPCMGvMlqiH2wCKL22x3wWCIMDy1sfreTTa5J89t4RU3g16Q5qc6MLeatIELxVU+QCJQ10
xMLsuvQggC0ueYca5lbcVyRbdwrazJO3tPIdmAGX0pNwuJjTWdUpU91IZq4r9G3oevabyEzxgKWs
4HgRoVfve1308yGKV+Ge3NjprhhN8M6OQ06PmagaynAHX75GRA/e8FHW9yLr/O8OeLTHLq7pEfOA
w/7CoERcvqmpydr1nQayKfiHh2MQbz3btfS9p4Hn8EAKJdsucuA4Z520JUUtkRibRGwLBzSeeXxH
DgFlKnRH8xQxaqAFdYmV6Qz07mAOKiAUugttpe+sou7F3qXBZ04spjHXg5g978D9lH34/pSZb7WZ
85c2WyaIz6EtZkL4VsVG0JiogLoVEM4no52/j2CRyGRKy7tWi2b8FRJxwBdHBqc6rq6OGDNBdVNw
POqx3FzOGIBWFqNvXQ/gHhZtv0aJY3fVwRn61DtL67i87nollmM98JHd29tyinXH7/V+DdrlpUB6
+D6VAnFSxlahoaKaMgL6MHhYyMMOVG3VzLgY3DSjHtiXtQDl4/f1pZVhA2D81C23HjwllJKqSq+h
zuY0Q7RrRoSlC6hXw2RO/Jq1Nnsm3el+SptSP0iIW95bEDDl05BZzQMbv+VHy7aASpxKmcu4N9LD
SeQW/LXUpQbB5IPb7Bl+tjBU+wIgfd6YDBiCXNqfBU5BQIOTu5BEqkdgb0Mcha89AYvHsisnK7Hz
Ep4c6gBBeo3T4RDnbVdv9QAVqogaMRZLR5uPUk0L6DQyXvs6KMxt59fju4sOTcaw0/Nz2DHE2iHO
NWJv4iKstk0z+9QiEKCFdT+VXRKS8riWo1W8R17jvzgRnaQY6kOCohUPWPbZmV0igTHfgNVRDJ74
3rHXvMka+oMIaYNi2E1k3zCfukNwA84GfoEB5sHyHuS/7NwL42RgqPuA4757WMds8SA6wtbd2dRl
w6ZJZQ8LnRoGVJCFRSieuwpYcZ1FKBlmohS+iCrzWjbhZt+MWo/kl1ME6cH32+Y2I30Cf8u2Z48o
m11d6RjDLd88h80lg7ym28c0bOhT5q7vvfZxgmZ+Nz8rYufpzpQO+TwlyR8sQxUQq1KiW6Gj2Qvg
K2tatnrvCHiF0X3DLEUanmiRb1tPnUch8O3oj/mbBGb4atYlu44QctYbPxihG1KdgccFNY4rCsZm
YrtOq+uNiVVKEqxoe0YmtqS2zYcMdyHpvIFJOAWYtxiO0svWakzHdF/JKcEnmN1gW/T93ZJ1dbl3
lqV8L3ptf+TCAFGJYx1kmO0zfaGsiefKWC3aEKUCo6KiQNTHwCV1XuJueC+QkkDTpvXyyMx6esJd
PryJWeNLL1mdH7tJMnC0ib3fjRj11n2M73fA3D5XT+XaciCyqIkt9xgk4huvjcUVQmv00lSBHvek
mhz/JFQ0v4SuYbCmaV7LSJFlBYDcgY3LMOAN2IPbz9/ijjMDOtrEKCoz1N4ygPPUT/Td4g20SPk2
omg+Z5Wk1aa2nIhpK8H/C0fSk7Hjt9vbhnjlK8ebmurAiDYqX3rjc1yWkBcSkEjl9DwRjoDm6XJ8
26V+I2ks8JrqodJ0XdrgBd5sDPxgUsfCf8ankFGilTGDxcUfrSXs63y6lV1FZ03LdueSzpPmcyWO
8KTnbH0L9VinB07048eU+8Ny5MZqvoVtS/PpUM8MCfHsYEDMcJmX+2W05+d6iLtXUj1wPEJ2fqiQ
Tj6Bh3SIN+7wQWOEpg02zQ5r1QYPDPHlchUDV+73JYjC6NuEIWdMzMJWdKEsMzvYyMq/Csf09X51
M6+8wSFvhXvRzf72AAOLRaEf+8GmCPiNFj2No6eonSsydhAUQtDWT54/sVvvnTTODqPtZu9jNTvy
5I159YNNsRBXk0p5j9OJrr0DnffdeuctnKZILCgyDFRE0h8JWWcUCSN1PiiyWPng5gE9W6xuoTN9
Z1ENDtjrI+J5G3Y4iQY2iodGrF16Ga/t6BJcVF50uzmkt7+kc/tFk/RgL2WNk+XM+0zV9UpdRNSl
B3ddM/FU+Lq4zvrIoOFCblPNxX8Utd8VNRep9n+dERGkVFSB/ZTq409lW3984V/91O5vW8ILg5qP
09HGNfVXPQ0nzm807gRxjAcWfUwEfxfUUOHsgJT3Jp2htvFlfxPUtj+yKZi1PYd/ePNn/zvDoj+L
r5ud2v+q6grR/GLMwf/golPANUrDQy1ZWDxZNANOWv7wSAoUUs2jyixqbLr2HjGIRHSJPMIunAjH
RG2sRT5Dwczce0Fu/oWH8MtE9neZ7+t1RU6waYbUi/F///C6lnrQ7GxmuBoVYTM1zgyBpP19qg2V
T711sGtYd9hwiCus1xhxrqs23Ljr3aNZbXMe1ifyGltkK3pwHElQnEnsWKMVZmt9gXpPB/XErqNt
omv4UmMSLux6/AqoEt0m5THJKnwJcUSAN6zgLY86PwkCGkFEgYDFKfBArPA7pof69x/8/8fE9f+s
bXjLDfxzrTr5aLp3+VOhVv9r2Zp/6Y+ZrPMbBpkghG7lCFzBmzP5D9la/EZik5uco3LA/b75Uf+Q
rf3fkKS3USn+Ufx/ToQr8I/UgrUV3OGop1c9ipzfdfB/53PGdPhPDsPIEdiHPL779p9AOuKl/0+H
4Ry1M4wXPEeFoYqSkkUGrDvo/KbvPjt7ROMaWaJaTtyQMXeGY2ia2FKIlz5g+rpzggVoLVty1kzf
dquUPWKQn88YijDNxE1NGXCzrsUpDuzw2mM38TOYpuwuryzLPrjMVkO4sOgGiLw1IxaZ4nhjOgsk
2fdp5tkX1D7RKeMgbOzXjgAI3MalgMNdKjYmkEGxqhgtngBySVjE8CIeRs402aFzEVmZDmee3Luz
Xq2jsVaZn08LcVK0cBawfRaswXuep/qFN11F3xmqVpCY2bT/SmVYqePMg+hyskuKjRTdmzl6Tyi/
dW7JJ5At5QrPNUKWBDHHHmG3MDZ9KNyifefJu05nM9xjziUFB3K8uBztaSojIGZ5qMbsKqz2dfKg
8VLd44iTrQTlRpqOkKNEi2eJ9tVyB9sU9UYBjqPnOVwGONKx7A+tKgcbkoENFt3BX7tJc85i9vHg
G3PqYG7Xe6E4KewGlINnxm4cIryq1DNDiKJ+jTwyfsksJN8nrGfv0+Bl/NEQckVaq2jJ0LW1emeo
I/0nqTqLAy8GR30+9MA0z6zUJrlB/26Gb9SeIgVEyuv0rlTSF8ditGibbUU53dm6ZRgPGMVGJqj8
1yKcv2BvKnr05xx2mejKDaoyju+VF4EltsEVfl+RRT6Ihc2PjN9gFpUyZUrJ01jc5J3n/SITh8kG
CqPNADf2OJFIH1JcMvWuKQ8QNtHFxDRFwCBmzFs3uUrxnMGY8az0vFmA0gGhLJZCXVZomA4A8Iyz
TtMNQMzmNLKPGN169zQ3vvWKhmyu7JIqYpwwYH/as0D2mdnKytGZ3SwOgBbYxlaXbEELMoLTSjWH
VyO+gGTOAELN4YLTjYQdqvEN7aWDzrkS1JddAE5RmJr0QPXHFecX/AOz7W2AtXhgrAMhEsJTPRMt
PWeMUHkQ8FN031cjPH7O2INiT90KN+P3lRbI+cLO6ZE8T6nYso9Q0K2JVzxM1SGu2y7cD7DZum99
ZM3jvpxZ5YFVWKhAFKNX9qXVGl88Y9Sm43DlKEzXcwDgAq5EtC4JJU+1/TBTLbXuZ2w+6WsN57R5
nIbNxwV4Lui/T5VV+s+Yu+L6e7sgHNBVMg09UkpG9vG23trVjppZq3drN5xj9/lC98wJJ+KyXPX9
tNWQVy0OKF1NYcwbFlsWT4IporBjwQGHJ3bgwLBh+KCfQJ+RP6ALFXwbZwtqYzV0/RcKCNbsMDUD
eUVaSYK3xmv6HJY3Lt2XDM2GEVe51I/UVQbgY2NJlCjbRh6rbEx0YYIRP1eokL2bpXbUudOO6sOb
qya6XMIK9CN1kcDMqHjc2r4tCh+he/ZEHmWa42wwOOru0rII6SgJQK0kjA364tIZaA87BPOA69Zu
sS3u6y7ybsKli6ojXYvzTaCFoG3gK6+Ix53sYqp82rfSYIGLLFZ1FF/Jx+IrBVm4XNIdswjOxKlv
iTvGqmVz55dFcYsnGBRYhTpC/aMdkbDEuzo7EMwh5B6ZiPo3DA3H97WIpmevyntUqBIDHq7S5a3K
gEqUBNNkA9erLHL9guaHmSXTW/bTJUI/JnHM2WY3BQW6ETv7kKzoUtTjDXZARn00lOJ7rqcW44Iy
BW+WxZkcfTcl68RnkCgq98DonYqvhGo1eM1lTrVSkYA3xPCNaBa2SbxFWxUJmApLSj/E5lP0Wzi2
RMVGB8lSHWEJrBtkmq8w7Tzb9TcywkRseT+J21atqh44P7fyoL9SufEW0K2/srrtV253iC3X3kNU
LpAUCPbWoSHj2wZO/+J9JX8XA+h21wX1ONwiS/QX/hqQE3acJtBcQNFu01o870nNx/nR+UoZk5Lb
Dv9b+LiFKXjHdESOCUdix1xShFxdFX2TfnYcWnGDbkHmLlPjchqwmC5ngTs3yONRTgDad6Zms4qi
JBEm5MDG9o+kugkdHYJr2xx8HJ87WgloeN3hG+Gl4oskH0eYuTCggmD/89CJuZV8XwjmNZRnw/pJ
3bo+kIAxOJFr8zKMPKgPeVWCe+FEiUZXeJj9v0UuhmNYNWM/7LEO++Meplz4AGwWWKkw4VzgTnRV
vufOdcnvjjHLs97yijh8lgYIjlH8anU2mrutQsz7cRvvW1GMwV4xJg7OUDr6ISl6G85as4I9Qn0e
gz5BFQ9P2rejMFFlH92LDqF6Ny0mvq09m6h/XRblW83K3AL+KnmcNekKMFo4abpHF3If5n51yfAv
9fiDe8J+LQefYh+8Ttg3Rt6NN3Y0vnVcQqVfakLVbw7xi5wVWSy8xQwet9vYte5zEsIA74YYOGy1
MIFge4Dz0c14ET58RcUpvLFZNvPovAwkr6eqqeK9sOXAJZzwCc/ot0HDtiFaqHywdaN3I8guUA4M
T/y7iM8MTQOtk2NLynqZM9EaxuYCxSyj16JxrI8qG4Pu2KsFxmWmrP4c2iDkgM5zsgD6gBM/z3HZ
/Zh05VPcU+Hl3ZdU5uJHJ/2/L1mui4PQ5XRN7mNQJ9279IRrxeYK1ShrqXcs6gYrfcazSaouHQ4u
JAB6xCynYXg7t3Zx8HqXv54WMGr3LQ4gMLpDzz6l0jpPKSXP64uFEC5wr03CTxY0Tfi42Zq2V2ga
5mWWbjOffJpePl1JynfnjUWkDwgvcFNHTOlwqZEmLgLp9r9QBqynCnccVS9UtcPfXOK3HiHY2/GM
NB/ESdMpWbkxX1I6Mxr48ZZ7IdOJqgZlmAfs+M3ibNbj+tOVU+TvBNRRRamAa3GPRnQcsaW1+8fJ
Cbk+RozhVT1POJ0KIBPkS2vGsijksvzuatIYh6HAKWX78+AyvJkV1bpr8YuSMshYazE2d+CMhtd4
hj+YKU2bmD2HqIh6dovXYckYYjWFbB8mVJuPrjf9dbkUBFMi+j/u6RCrvg3LMv1k+5py/ZxFvrMq
yxsqqzSD+M7Bu4uvpHwsNo+6kGa92zrwzhbKHXnFgyVeZ6ZPt+gs1KswYvUMKjaeG29UHfsyrO5v
KFrZk+Hg+TOcMkYNhJPbt36V2HqnysQXyiUbv0vzFFQeu0skQe4UeMwwhymDKJlRYYdUDcXJ9Uot
h43fZJt7RhdLuFWwG7CiAy52fMeI/yQOgmGgxIFBaOhiM576+8zSC7A2rWmbwoV9LZnHTTtwlRNZ
hHWN77Aj+Fv7FoVc0LQYJJVRxXirx+nI0lMzoW2BLJAqWV2cz9od5+5QerUvD4xerCdRzQhP4FXq
ClSFDHBqRbDGj9L06qMXo3z1rBI2ebAwSDosOXNW6EjKekphzb5T4GHf0yYV4QFQysLUzyb/wYAk
RkNey6mDmR2sZ5zHXTYLdRdne3pBgL+lSgcYJHw1h7uqh5tH3ZpNSU3vr6AeBXAZWmyI0NBna1Uq
PlOldNkwM4bLAUGyn4bjVkEZ9YE7QOAyXtTs2B9boOtTRS+vhT2QL0mx4tBeBgMmNxZTpdZ0sDqp
VDqg4RnvUtf0TZzJeIUWM1j1wvYymIOnwPGgFLj+TCQgmtmxY2xverHDN8PiPjdl96H1HMSHdGG/
m4hIemxZTczKgkRU/lTcJVjcXVJKgHdn+1VbyB+7Oe/HgKdDQ/92lIYqApzBNz0UpMafuc79tVMV
/ouMLBqwpgkV1LLi+jmFASR24RorTJNelD/mTUb3Q7ha+fqds2XXJJzAPJzvVbp8rDaKNi/JsWns
GAeVwbCxp7OUBmX/kOItgEXJgKnbwQoRI2uj3XdUzHkcIGkRNi1oDoI3JIw2nq6nKXBK5nTgYDmK
hgmppWrRA8RvJB01voIbH6DTWDtv4llzHP26ZKhXZJpLk2d07YKdbPrTaLQEhueo6FiWHt5LPyCg
nzB9i7F2edYgmPCvk7yyfDVStxqPzWWoy1lsyExy8YO2oJc1/hZtVZMJmfbN2imOcPfZb4azU4+H
KkhpdqYqvAjuahc5PCFsxZE0XFb6VTu3Y5miHVv1u6UL5vLUrBWUdN1hgU1mtwnacyJIET6TFnQl
kTzmCFj/MbtgEcDBm/isLC7xJt22JzYz4z1j244WxMCO6p0LqIdHRuVQl1f3PU/ZOfP9KxoMXJr0
ssW61fR/qdMoGUDtTDBV8eVkIADvHYA7HQtuHP8qpdXP+yHczsOODbH82HPaIEDAcMWAX3WG4qz2
1PwAwpZu4j4AxANQchTim8jtOHuw40HZBwj3y7ALTF2zgc1pqIctxXydQfSW91lHE1GzqKXHjDhj
GWLYU8Tdaai5tY4ymAsmsXNUsu0klcPR78tFMlLTYSUcCSG2z4BDvL2cZtqq55yKt1ND1Wb6jXwL
rSJjQxT5rB7CMj8XIFvDs4yFubtKl1qWZ2uU9ThcGopuIJXaRcbne3PBABcx6rz/cscAW8Qpo4bt
T9WXgwbAEpdZ+Naortlmk3/FMT+IXxQU9/2xp9igudqIVlQoWFk9IPOTcYW92ADWLb9cPP2Xo4cX
WHVHSILSpYd3c/2oyVcSKyDF8km2GYPwDq/OKdyW9wTWaux+w1LF3keteJZ/TJzV6ysrBNqU6HXA
d0RDPIaQ2DfehOl98yZZ6+ZT8r48S7Pg7r8ZseMVSVVXqX/sozJ0EgsKb3fCRp7CgoYogyu3EIOM
joT8xuWcCFu4/DC9sWd6Y7qJLhaeEfVN3EEFvk/DgVYLVaTz8kJfFPcjAxWKAm5xvKUAht0a25ZZ
Kgq3ZsMj3vSzLClJMCXkJXIl/tGFDJbeT787wdpootdthSxvjgNHXFqFJMrJgRsKG5lm4kXvtckJ
nlbqy2r2u+3sy4LGGb4vk6GBWkPQ1KNdTNQKyxo0QSCOY1444yEIMKW/VX1nPUdh0wzf+m7c5uAi
ghRheIubY4Qury6kOxrFiloYC4pk5prDOkxLfwrchlNm5K0latSX4U44hHXZbRe2fVgWl4shVjxp
B+bEQCWDAQrveVE103jOAj9xp/lSBreDC6PndgpbTH8uzp7mFFZEjo4+/Z5El343CX4ZBrsv86Ab
a/fCivRkEgwZ2Av7L6vhzHzqFmt/+XNpM0hS/dgTxjNfFkX5ZVckc4p1Mejr8Sra/IywABqaKOZ6
IlbGjGnVI7Yt8WWDhOeDJbLlFXcHgnxsCWlih8rbeuaOagQyf+la/jd7Z9IcOXIm0b8i0x0yLAEE
YDaaQyYyk/teLJIXWHEp7GsACAC/fh6yW6Mqqqd6dJjbXFom6ybBRGKJ8M/9+SToLC+obfJWt6Vn
ApFFArAwYSI/VvMuQxBMd10uK3+bHk2bIl2KG+QBJpcutppTpDfmwVipvHg7q6x89qeJNj2Dtu2r
dKE0a2+w0X1KO9yiwJtnfKdHE2nE2OrFSkX+Oh9Npm3mU8weHc2nxZiOZ0RpaPEkRWkMPC1Xq2p+
tK2uvC4A6R0mxNAug+ClMHpMrgs5dLCfR/OrkWFAAK9cq3dufuyxgVytsiBPsc12RwvtvLpphwEc
Kie/w2HGCn5iKZqPeoAvmsX5kF1yM1XgPWdyrvqqaIZ0oBuo7hQLqdpk54w7DZSvF3pGmRLwMBqP
fdshGiyckT1XCWk61jjxAzYBlhY3TExq50oZQJIMylpKkTd70jFNvze9wUWrNdxYNfckZpZi4yIo
eZCUsly/Df5igzoGL1nHXZh08EgPbpS2bCOrgdnHg1WXJN59h6BJSMRTpCHz/ipt9vXcmfSdKjEQ
3duoxG6EsRfknEHgjcmY7rGTGQNvgKDwTgrpRAXkNkjWZ+wFx2UncjZwmKYGVHHImZbrd4esl4v1
bSxmkBBFbJa0VSWRK/iyvVjeVTkQ0g+SmhEr1K4Y2FWea+ye9QFhwGQLU7axy5uHDXLC4yJvtD+8
JUEy6kuz6djZdUx5Rmsja5hW2J1oI7Sdjda2TfIEq8fcvkZZN0cvve3lw0MelWRG4XZH7BJoD/EQ
xjZVrfqMvo8qcMUTC+pEPbjx4mfbxbb95N1ODZ0w+2ft693LJmDxHeC/aSgd7IPURsPEcHUdc2nU
d7yQIpccYZc1Tchrst+JpWjPMtopv3TA7bLD6DtkhTc+1imTFnmUMIndTRhiOWHr32LKto3B3fLF
lacQlL32bDDo7Q6hcRHn11NSfJhz1H6QBbceGWGj9KS6XQt1YCimbCawb/FwnbIGL1WOPRZ23mJQ
x0SJTtgZvbyQTd9ZZwVOJfrWGthgW20JrB+TU/nTwXcwhUNlbFgnW+zDeYoZzXyvDDqUNlq1usfD
OhRUKnC+WcO2OWUTbVtZZBzh1dlsyyxlb5sANQl5yGyfApBo70ZWUFS0Jm3um4SUOsOAprR3MwoT
HoecG/u0murkZrT5TdtIGz30Mz/WGEM07dW67tMdgubk3lR2DXAd+d/HLxI70bTJE1281/CCH9US
aCNMC7/xN0DDJ1KjGlo4t3aUfifAjztPy4S5Y9nhd9+iYDIzZ3oRKyjB/vjWOr0Ahmc7FPb6UW9Z
u2zW3RPmEMztfjHad5nup5F07Wy9sU2L96ks8ru8mhK91X4CEb332i+YVrOSfIwrx7DvbcXewV5n
K9aoM5pHGj/ew2olh8rVzG58ciBbbxeyOy/1pF3GgrHdfYxy8PqwNcf8dsY/Fu/8RXKZjeYCeYTr
/y6qpK92pJnGO8EGpQ7Z5CUfPUvEO+QQzs7Yd/q+D2bSPjzUopxTotwbg/x8xR9Hfy1eEu7kLauH
LN03nT8whKzS1TJp1Ppr6Zoee4xGLJeBTGF9d9PCApMeWlaiy5ixa9QJ0l9Y8vrLd2lOeIGcT+d/
M9JAE7kxm/I7Fs7+g8B/GkaIROHc8qC4wP6MUxw/I+GtBCF6BqJJHGlT4iihiSGP5pD8EGq/Nmb9
gEMwSE6DwiDUEJXp5Ie21WaMhg2pL6dgLWfq6cz6YB+Vupzd2r+APK8NihBNN8xIENs0DTfGdGqn
wm+3cBbS7261gtezvmJc4zYu+opwMtbJmV6r5bPGpBeBr5boYCq8VuwMVBJrR6bYSM66gehY1pFX
IMAXFGwwzRyraMuz0dwsrWE9xES46HoixdivHdq0fVJc5ogNMBNW+szCMHuj0DAOIrzLlrPpDIQP
Nr3efaQd89Hvo2DZl4uT3Dqd2XIVZQseSsxl6XvOwx05RPt9g45DbQSupFKYZ13TtG/B1E5fLO4k
QQ2wpa4YpmMnkl5t3OJPImqcyRoiYKx6pl5DYUcPHS11A4KtA+vT6Qw2823AEOSKJaF/2xAVE+GE
ZXuV5hX4jhjdV54sXumZ9LC1FCy02PK25eh4J0skdLP3CbCqrWlTCrXpvbnMt/2YDeUpez/7np0b
RRorhWOnROZOoRk1JS7kibncxh4zkmKZVy3e1mmBQjyrpaawAtZPvjHLYnyXYinzO69XfRDa5gpu
RIZhEOT79XDXN0tgnHuycq76wJ3kpiU+/eSVhXmr2X/1B9GILr1Q/H0X+HKDIwdkeRSMnQgsJrYD
KW2smu+iqQEYmNomyqIMs5soIbSSu7FU9TcyQzQLzmarHrESga81m6J++3/by2+2F1titfifp/P3
NS+yv9yDD/zJ83L8qf9OR8PMYuIOnAkfhxsw6P5tEm8zUifl7KPx+h7GkxWt/A9+oA122XO4MC3S
ZQzy+SN+n8TzQ4Gzgraxu8D/B/z37xheVjjRP30l0sFex6RfkNw2uZmx3/w8hY8TP5mInz67mWU+
UHTj7KqpKCgCmfvQFhH+xnQkGfHDKbr57df/pRrKm5qth/r7X6XJJ/t0WEFiDQ6iYFIFYOhTao36
J+HMxfhYd4BPdwOi0nSoZzd6giPRBGFmjrhcZnbDtwFjTBI6zAAe7JXpimQ4H3hzOO6pS+VBcWJ4
KwC2OcJgpyMY1vbU9M7TOT2DgaPMvZMJfgVhTig8igxrvKeeyEZXWZmz8UqfjY4gWoPdqHtJRwqA
WoWD9Do+YmvtzHPVwZArzpaRpf9WrYuGS8c2JRuGI/yWV7MFd5m8QsOexhtdo/jep6aKnuVvDN0s
tVeiruRsw9dt82Xq6l1VpTI9XfiKVXHqY970npIgH1jDQG41WdxPCbbXsKFdKXhD5owooVrzq7d2
WpuvWlvZc434Vx2mpOncOz+tnUsBUj1+5F8RjaNuK8B90LUpYVK9rtg3wspcGhqG6dHwC6gJelYL
64YE38M+SEQHcKQdRrmqnyWQlkOZdNNdQ8DF3+PJwFdsY10MmciYJy0XFT6hYCHJFeuJGqdhMhqL
zUNpXJJpyzvGUZND8qwCYhuaqvaua93pcm8tXWOd8AhOgq1fg9pgkREEwa6UVcTAxrXpC9sqNQh9
S3FSnzwksny1u9WyFGjX1/RW6rXuafFempXhzGQ1NkZMugMVJdKlNWibBDiyQgtMEIUgBgRpouYL
8mXOsmUt8i5pMUKsfO5lz5JgYHvGGicApE8g2BJs340BF+ZsOyniBetSPJbpUpnnZl8wpW91Q7fZ
6K31ODPZQY/zdqirunc2rHvbgh7LYh1iIcS1RKDS5TSIRXy+iJljJzL7GLQuP8oBzhSb/SSCl01n
6Icy51FQOZXYWxmz8m2JX+HRrBv7BCxvTL9dWZPyi2wR05za0W4H9aLUF7yJesR34a6rIGYaiK9p
lL6b5TTZ29aJuqdhAd6ycZRuaCuJuw68U9qcVew0vggG9u1+XKQtSIHg6eetpbU81RX12+XqTtlC
rY0QdVquF3YYVD4nc2PGOxSZUoRiiN27IGvUO/vU9E7HEboo86buCnxX/SjM0Wt3i6H0BZmSFQKd
58QOXUurLeb0/oxVWlweRrro91liKr2tm0kerK6POXA5LRdU8izRGl6gj6Wgim/a+lLJmqZ5jrcJ
Ikc7jP4C/BClTWfnJp+x3+IaYbW6wnPI7yQOk/39Yq5snAaz8sO6frnN8pjC3tToqJydyvGZUaP7
Qq3x8tUJItbiEz6SG9fy03vAvsyTSnjb4dzp4PtIth09dZqkc2bFAK3htLTtk4hcH2Nd4ckrC5zU
wzxP3MSQD4I7UXjzI3jg4psYiffsAIRRK0VsA3uPPxYkdOGAzzf0VFJhDIRM9TvWfsivxQKCaONP
NGltlQ15iXBBggk3WKmoO7pPc3PP6KutUUwKmGYE69zMFLvWtFNWBdws9zkD2e4jdWZYMTHgrMvA
m1nJOn5t0+/mlhRPNUxxMRHlsW1vuoHLfWsvPibBNTbiQlYXVbpfZlqlWPW5nQvPHNKYeUl4z3Xf
Swl340zFbasIfDTaobCbkQWRYDOedE40l/gplyo6jkhXPZ3A3dZ321GisA3KeORLxuq9dCMpZEph
E2/XqEICW6oJQIY6c61cnrAExBGxNxrJedmzQ/K9V2+Ar3PwPLThfA9bLtf5BoMjAd+Djbbkhkuy
EAa8rLGD08DU6X5ZXc4WHV9YSfAzDozpGFpM7VzZ/GrH6e2rXPgQjqCseXNwaFjdWwRlYLKBpQHn
H+09as5QmAJMGSeR0U9gvAMsYuJsfUWRZs1XX+lJy/SGthW/DHjGJWSJzO5Ckk7WlzA3GIRvzEwp
7yEuLeE7W/hflrk+VSuJLu2hRG0pLilBNo15Yj93bEom1vGZszKS6Gz9iqCpvs9uGz1qkJPWZjBG
86MmO2ufVmTcWrYB5kAle6bdwxglgnedm5hPPO2i79CBkos+M8vvbKQYH/d9S+G2wRyQ1jIfH0NW
u5JlJTL8JTV07CaSzplscssV3cFpm3xt4rg/M8yk/4a3HO+UIfP2VUDqLKnlnvjAY8sEdRctBNMo
ONRZExINY1ZljK5JeKVrzC88PJiBzPZYo/JN7G65eGlzm41EnXbSyjQlL4bN1GdsSViDinHOGVaj
02Ch8NEvZCW/tfQ5krqTjeDeZ0O6IEbWlLJEvPtXOWjg9gYC/O74SYdj14Sa7/CiQ0crcnkXs0WA
TznbWCvYPPPHgwM13zpHQNoOmiK+D0DpvU4L1zQzB80HHWYCFP22Reblpev5xFObgijh1mPqwdMG
ThZxW99/ZHTf9zuzpTM3bOifkTsWCzOlRQycGL6ptmS2k8UU3xcQv561I3lk1dmc+OS0MVkwQGpL
bCxWIr8Y0FFoqi5xKOwCgzqwMEjhGW/GWpIIjdewqUOg12WCGtvvE7c1dJJlSL7FHvcP3QUELrYT
WCUW/sWa7g8Y2zOWQeMkUFpn8kpMecX0GF99vLX9fKLSznCYUPMIToklOLV5HiRTEG2HLmUNwgOZ
ZvAqSBvvshw75iQszIZoY5OT4M3lY1YBDbgeu/PMxjvNRsFcXTuVJO+Ouh8u0AftjTcJq90JypDb
Ex/dlsFlkPNE97q5gNfP7pTCg8IjeemDq54PS8qDaT/XrH9g9ckuFAqowanS9Sh2JCrlcJgXlxxo
z859T9mD9M5SM21PsEQaI5bDKCDdFw0ezyWfJ26nmdZgWomii4r/mMBcb1i4quZodNCPEq7U0ZWR
exK7QaC2Ci7WV732c2wDO13n7Mxt3ofekHRJQa5bE2oJABdqzft6g8NO3BC1829HcjIn1J9Dqwsm
FGqPOQft9J7hXim6xF+CMtGXgnJoPBNFvlxxaU4vLhBDm/nhqCcEu8I488dRXpuTx8TQneP0o+mX
6UaDWOz3U5MzpVjwApMdiccH1Ox8QNEiLLK1FCFvhlm++EaJc8UrKnA+XEs23J0iou4ro0aDpx0z
0eupyowXik66t7nL4mytZQi6DdXC8dPEauEmohKZzOKcf+XbGk4byCyYTPzWGhgQ00ZWQdbMQpsE
6gOUSMvZimKSmOoYg+lDreRywAw5uOHgGgjwY+1nz3oosGYVQ2lNh5GcCekqwxhxx0Z1jZULGYnC
zhbAXGgiAt4XWd3HhzphVLlliU/mps+n4qvPUsWFo8kjhp6YbK3ZZqnPE4ycC08A08GnybMxi4gM
jessuHFi2tfcFmtJWk/ehR7i5c4tEmBKkSUghzpLYKs9VYP5DWWZxnfCVLStjywYURMt+VRxwd+o
IhO3NCD7pwi4LjbRLBcEtNDKyaJpQ6nTNpDaxf4R4wmauwWag8DcdEXqJPioyth5wdJXj2zjDc/Y
m5XgoeCyBM830pgF3KIcN+Epe7b8Ijv6XTyavqs99gt8MMHREyNyHg6b/uiVyY6+GX6UVWh79NP4
pdfdWUeXTXp03Oij+6ZvB+Y8wdGVg1VouKlatP0dKxmuQYaZ3bXyiPMzM0idPfktHk2ycqtruXp+
UPJHBgmEdSibmav2tD4ahLKjWahdfUMV4z8MJdD3y4ssyhXWIo63MP4vMsSwwUu8e98k9bjzj7ak
BFHu2jNXsxJzTRZ5y9HEpPBXuSAfVnNTRDXhqe6y9qaIZ4P256MRSh1NUfnRIEUaPXi3oiJ9KrkJ
cIutVio2NxNRWQkQc9sYUfka+3J6TvF6GcSnaucVVYrh5IgjQ4Xc3+ZLlQSsWxtbUtDCsudLd7R2
RYzPb8aj4Ss/mr/y1QeGLRYxzaYL4s46GsXU6hkrWkvKUK9OMqFG+ueLo8EsOZrNlDW0DPbs1YQG
Q6FDMjqa04qjUa1vjQUA2GpfC45WNoPHKqC+o8UttQfnxD4a30qjxQSnj4Y47kT5pSbITV3ntD6m
0qrmbZgcrXQ87LF90SxrlyEv46DcmWVsPA2rBy872vG4o/JxR/eLxUnWFEbSR2hAA2WJSBNzdrT1
VSVh302mkwi7n2vj/LNWE+B0NATGLF3AYZgjPh6JeP205lurzf+LS79TighF/M/a0pZGr47G5p/A
RPzEb7oSPRIW0hEOwcCF0Xykvv+mK/koRNRCBJ4tHBuwqvODrkT6irUSTj/TXFUfm1/3u65Ez4UL
SNtEcgLiTaBQ/Du60s85KkkLjW0T8CLlFZhg/qxPAk+dKyuC6BaOJrg6VJjlvHX0yKx1mfc/nJM/
EJPW5NOPCtZvR+JAnA0qJMQnBau3mE9EVREWlc8GNYEWitvXTKnukearF5jUlP76gD+jsX/7aCsS
ylu5SyyF13//Axobm4BORMCyOIHG2oFEQ1vCrP999gl9Fmr13DP9FUBeSJ0//vrYf3RaPcQ/xMTA
4fR+Oq0RlFHef3AFKPssQoU4DI/NUn1FN3weF39yav/oaL5H7sURtuNaARmiHz8pHsu+QlkOGzxN
BF2irmLoqtdBlcZhP978+rP90XlFaOej2QiC4qgZ/nBeU2tOdF3UYSez8iDYc4V9LnGKZy5DRckr
pcmcm9zmH78+7mcJlAsInLoULiorETvnE29t9Ny8YSAIc8WKMcm1W17QHpK+8xZ1BdTdtWfr10f8
g08qpGeCvQww/SL8/nxe7con3UAxpsX0kkJm/BgnVGw1l7lcFJ6v3LpgoIMtA6rCn7D6vSM97qfb
BZo54w6IZfyTKOWnK0g6mP6m3N6PvYE0grMMriFfP27RgcfJu5Z2dJkckSjyiEex+sQ7TSKYKcYR
n6LlilJpXW++mw27IDW9slasfhm/uNkKYGlQxliEH8EsxcpocZSKyb1YQ/WqO+KfG1Lc4sYIvG46
TLayyi/0azk0WUHxJfTFwq7euX4LYQVy/yjDmbDltQBXeJfgLJ3A0mbV7cBlgdO5o995V8RNc2bY
deqEeVawXTRTyQapEIs774AuR3a45HKgbDWt6bUmw1PX536c5uS1p4737d5mYZQATCqDfKaib4b3
fpjZVgIFcUqTaSduOpaVQ8UKkAqx8r0vuukJx1nqHVIrze8wXirvFjy9u9eig7DcJFgUwkQvdNK1
VdCGYEUY2JHOQR6jLAujUIPbZyWEVMWjDwUD6EohlxfojmlCRxiP9Q07Z+e5HlVW75PIKPA9Im29
xB45tE0nuMDCgCH2F91YojoAC/TwnhseCInMLzANKxuDEzmpuL9ySaoBXFC+ODXZn30QgeoBffhB
9k7QnbA+QM1s2dnC8s48Nxujk6wWo3h0aG7Dk8D2sTotA9XgH0V7mZ+zOkVN1fPoWk+Bk+CgYBit
ZMniNiYWCsTHmnHKTqpKHnOGUCa0L9uNohBKZtzQBZ2bxvncMmDHizNgqaGYbxR5+2TksZZ7fBNJ
cjXWUKmbjVENLVhjIvKivc5tgg5samuR7RP2Li5gBCyaW4uFvOZZWAFOYNbV+/md6aZpclaaGqtq
kozs6hUNFjV9iYCppYD4kJUx8KHGNZ5Iva/rFnMyWGLD3vB8FDV/ttz52Y7TYr4ARGcXF7pFQz30
GarEO5obmLFtQuokZlrv9aNT8QXxvVxZVJLFb+Zg1Na98CfwsuDZUwzSTWtIN3RxZeinxQQjtGkC
PPuh7XYieub+gjaA+G0jNMoeYbvsa/l9KARCSNbn9AnM1qK5HQN/iLeEG3Ii7p4eH0rZMhM2YwdL
kAO+INnknpifkjHQD/M0uRmUtTLSW0lC12cTXBn3mPn1E4aJ9m4QvKm31qISGh2CkWJ2H3XmspCd
94zfOMLrabk5fIcaY9NsZLgNKF0SV2YDVxQ21gR4VCzYNKjerL3kApNRvRZtztZ94lnLF9ip85th
Tda3oMuLZweB6q21A4wOaBy6p7vdLG7iKjFfO+UH7/kcNd+0Hbkj7QndwAbXRytklziDja1Kz7j1
qN10NtTdOm+xZEkKQ6US98BtmhZECEUCIYNn/RhN63MHDRM0SqTy/Dv6ndtscWriR8dRHm8RCWtF
+MOcyxeGJOCbQCxgSa1OR4Ciz9ag0UxNKcU7gKa4weidLckur6OURhVB2UBeQUBZgpYi7nbI8YeW
bkaPEluJ5rExXcbTXs//bBKVRFWoyeA8ojqnDC+wrwFzaW2W1hT7VT7ulaVfURPRgi/NaVhs+3bO
FxeUNjbAOXLqMx0wbSOOaKUPhkuTF0gqjIWQE0b3qfFzy9wEicSq1bFh4WJn+3lHCdpEAsdvI653
IcoXNWYq2JmYV8q9yOp42HiYS/qdCwCddj2c1/V5lM2A1JgdRVhPjARpp7Pi+TKCxwDPy5bxHXEL
WC4lH+vUx0SaXBOWTfWuVEihecjPFQGWzGqeb5oO0ejUsYamO5tAlQNCF5PUZ2sM1DusuRdvj5JW
R2E9NtiZO4Mx5cZui/TS6XN8lgGNlstemKIoeboTPbovUwH5qmo9FOoOVvMq8ysnDkWmaZAwWm8q
dmkCF4SaY8NnCqBw/cQfAfXHwZe4kXF8kZiQRvbIwwG5eFm7w3mf0eGyApWK5B3/+thddC0YmI1M
fUE2oCVPGE7obO1N3vSNOOeZy+wuwVOKtSMegvIkzw3VvAVzk1+sxiFjF7Ee1KRpAdxX57NoSnHJ
51qWJzX4OLz7OEKP2LAuSfu7PKOn53qUmON2fqqwObJS6cZzT9nmfJaYS1aAPA/SQW1j7bTxKy68
0drxIBCKIsSBHopTSmIdeJ2jKlNER53e174Ja7Ph0Ye8OtpfYpif35MmSe40cMlzor4pcbqaWmbV
DurE8uGIADMieXHIJjA8W2v21jtPpApudRfLmXAhh9rnrou/KfDj7rz2cQLjTS9xb6gF6B886nZS
B5A1dRdikZJvo9+S5ZriQB2stDfc3VS6/TM4PvGYehW4ZwNAx5uieYnnT6raV53wKt/lgWJUJ2Ir
Lk9i0++pjZ+q6NErEOjUpo4jn+xgFk1PzNGhp1iQuM4d/Ffr962XAjs0gYHreSmWM97+jEk3kRf5
E7DnbrgIgAAtlzqrLOvemRL/UcVrFN1vkC93EImY1ULjGW2scBmOJu3SIHCPei380wUSugzjFIIz
/BFLlmejRDS6rOHn0T7Xun35NaWv1Xvi4T0wj4KUzUi3ifxuq6dAvseW7z61Sx98c3vPuIrhq/FN
9p51RQqWwAJUofnERXKDlkpuw9vhYK+dfR/XsIUmbyJ+vpAL7UKaM9J0W/NiWkA190m5yU3LbU7E
ymEgIUmgAal7Xk8rRlyEJq+1sy1Tr/hFuHJmSGtgwhxHFj/IYYnxYjeefYlZHdtX6yaUEvekfCvw
WN7yjotFXdQ56fXLlpYIvc1FIo295/ZTuTXK2O++aoafBkUWyvFeJ38OqgNqVFScEIDwMCUPBG5I
eKi2P2O6PuVnk+Hz4GSB0Ub7JJ9VvDf6NUmBhb11z9uO/NlD6gIevcBSPSbnJj4qptpYOxtnVw5E
DTZZwlJiy3CVGwPDOVsjXEYEaELc/uJJ8KyKGA3QBbJ1cqbsrAzWlgGN4T5hoabiM2BT0tnSYNC8
SmuZ5TaW9syCNJgvl3n0u10X8SpipVPmwZ6g+5yEVJDyGM4oQbAIJQ0O2ZimR9d6J35mtcyYa9Gh
g0snjr5nTj12B9sjvxCaaZJmX6FzN9Do4HYm/lsA0rTYFVxij54r61cDpBEfx56JbzMxqNdYlG1+
q6F3LmfMv2QaZklifx+nIr2icmJ6Vi1IK6a7gaPvUvJeNQpsUAZbVaXsn3oUvz0UTdRzLCjGicxU
Asw6z148z6m+ogR3gA4E3tdwSEfe2v4Ypy94ge14G4kiwVRpOs3VhIflu7fUuDEMaKcoo11HPnfO
iGnlGrOAJ3pRXuAin6+TbmQByPMXetlMaXAeMnngdlcCD6ttUa+xS6E29hTP1JAaWBoDpC1qZX+D
s7t8LTyfyKgxy/TdBwIGaq5qbb5D09WXCSNGyRFb/9uQBO19IFrD3fDV0/Rl1Vm964FP3aQlkx5e
+J15spikk0lVxdg/FBTz10S7Lb0/FQL0pAHObA3293i657z4NqghuBGanITYgmkcYRPyLk9OHZX7
Cvveii80jyhDPNsw3QhQtjuSlXAkPDYXhBnwyNHGtfIQI3NFI2aRcp7qlZfYrOREsTIUWZGBU2Qh
Gl9GHYzFWQ5Btse/ml+4K4ORZAaGT0toFxb8EdNoU+HJ2xQ72AuPK0COK96d9hyK1piYQHpMj9BH
ZUfeVysb1K3Sy/LQH/GQ4KR7pN4jNnJeCZKMe4FJNt0KlkTvdh4I9uMaaAiPVudZMgkZekckpTri
KdsjqjLiRX5bHAGWQvBmLG0B1nJwjojLI+5SrOTLXq8QTBCQzZV5RGNaR0xmdSRmMiyDUXAEaR73
0v8XgJjmo7rvu4+P/vJb8x/rAd6IPXYpHVH/+fP/pV7i9+OvHY4//R8AF2k/3w4f3Xz3oZhP/AOC
sv6X/9t/+ZeP4295mJuPv//1rR4qOk/uPmKAbT9KfSx0fpAV1t//+89doQv+/a9MLFP1c5Xk8Sd+
VwetvzGWChx6NDzHcuCU/8N1Jv/mrvRxlL5VbHHkP8VBh38lLBtfGYsO2HCrlPa7OOiYf8OuZYJZ
AnfumSsF/R8f/HeJ7leVHD+jX/CGO46PzoIEiQYCieaT4kIigxUy8FTC5mb5wlggOVtEGoTIDOO9
plUMnwXzLVmZ+twyOnX44Tz9gWL4Sdbi8KDZTRf6uuW5oGM/CXi4cGjzKQRZ65aXbl0tw2uqoum+
l0n37yloNDLikEFcYmXgIdiZn7ofSyMSk9KSd2iVFQ+8iLwtU2cov1YR/Mmn+peTioePT+VYuALB
J7qfhB2nA//XTfArTFdRU2sZRNHyAJbIJlncmrYCi6fL6JfWfo6T4EOxjXdOf31irZXZ84O4xMdF
UOWaQ4Vd4T7up4+r0iHWQGTLzRKNWX0CASZRW7cqGPtBfyGbaoHU3pOOXc6UnHEdxsI2ge7kzaND
Ng8JpJXLu6dbKlIq3ZEQ+/Uf+K9/n1yvYQeNEcIRKC3+/h8lxtkv6CnDAVChtF02RjaeGWVbnv36
KEcN7efTQGkN+zoTWtkq8X26wNoha4LW4rmaE4JnlORPMyssbEOcjM42n+UUp9flsJbIAAfWy8Fk
7xNj8y/Fuy4xRtymtMbfklAYc3IKY23skKu6gjxNZt5nqqbrZOBXYyWuC7kHbKeuykAy+MMraXTY
I3Gu7efEGeFaZo14+/Xn+6S427YJugm11HJtHi9Iwz+fRdqLy5mbDHbpALvVy01/33K7rYskTYos
0X8i0B6rS388nxxwpVUxSuCA+Co/HTAOskH79fpeTMyDcCnGsh2PYO0Q2lH+4kcdWx33kIFrCmrx
zIv9zPRBcvv9ga31ZbyeRPqv/uRi52H407V+/KMQjIUNDospzKcvWbqGia+ALSImzfS+4Um2K6P5
g6YF/3wSwIeLVhXbX5/5z9ev7YHssjnkeodzt3+6v5YRR2DM7IHlo1+fJraZ76tCjX8iEv/RURhr
cCDanBB9Px1lSF1fZTaYVpKS1ZYEvgOTR3l/cv7+6Ci8BQRfLBbnwP30Epgn1vFjtR5lLOJTi71Q
WAeyuPq3zxjvOJ/3mh/Ygvfdz9dqG1S0uK2GwBwAWCkc/WK1nXj/k4PY6yn56QqFpsFhLM8yedaD
Evr5MBMYldoa3bcuICGJCKXd/MRLl6D58KzC3Y74Jb+yxSzMk5heJjvE6SHdXWyNsRHiJi00vEyn
tq+QLAEKD2Yu6yuHbbI6oX+Tjtdp6ev2tBc9zQUsC1nUEQNKkfIUdIVbIMZtcW57BYWNsEj52TUL
15yRWWPb68wmEYWRxddwopwMqw8V5wS5ZVKJ66WNAZktTKCZEQ9JdgIlNQgOaNVDjcVopX9R+zHm
YQds4bXHi5eFXa9JzS4ExmJurEbH10grzsk0d7gxDNdhF8XW11AXRVIOy93gtIv5JaqT2D6MQ9cv
Ox1YHbEPkMn7risXn3W1l5UnMi1wuOU0M45hNZsA41tpwwKhvKoBXci+oty3jevHhxm98avZGGMJ
KDeK+30ZNe511Xa5SbjI94cz5t3jEuJTrK2QuHk0Xwry/ElIyoxWKRddQoU4YJIH31tQMXs3Cay9
MUO/Y/E9I5W2me23cGnx5IVR3Ql8sU5LeLJml2/t0O9QYNVoOSc4e2g7AaNYO6dUwXJ+cuUup34u
11Cnis2XGpxwTrBcoKQ1uWu0e2titx7CXeEMusCE+t3sufEteW1eeSnv7Ct8UoQ4Yk4ps/dmtTGP
9YxNbskWrKqITB+ddka1k3GWB7uav/5Lhxfr3C6EuFujXsY1vwyLHcF3ryTdOpbTAXmrYfuVR8vX
3E5n83Kqs6TfWcDSAqhqU7WfRVlFp7biIXxm+3PPjpA+rOIGdlfb7S3MFng8MxJULDAG48kC+TXv
jKYtW9gBHcFYSEKvUZqMhPqFTNPLmagNLPHMm7Irq17aZ3MaCyrDELnSky71MztUZtm+j/CEcLXg
4D1hL1TMxMHZcG7ZqavTekmqjBPv0pHItTRbmJcMbJkjiWjJOKdY6RBO2fUsG5lJb2lrcl5pTPEN
ZJUe19dUomLuEzlZxXlDEwhlhbgSz9Ar8td25q21rZeY8GmDEx8fF2I6m/DaqHnuVZjMSAX/F3vn
sVw3smXRf3njRgWQ8NOL62hFikaUJghZeCAz4fH1vaCqfk1eqcnW/A0qKqIUKlwAiTTn7L22n3ye
fRU6Rw+nv95VtL6+oPyf0IWZDQA6XU3GKt2uuutKTbV/hsao1ueIpefhxi1D+jDKBIYXiULEcOmV
hiZFILBlb/0BKQ5ec2oXu6SWYoxA5IiaRBtJYK9rB850qOd+8W8o7YmPnqEkYqx2TuIHq2vd7NyY
ZXyWUCaGdowpXREwMdRp1BYT5PxsBKmLd8qYPuaA/1rMv9PQbGPkG8O+Ddv6E5zv8dZOyxSHooj9
oNuhZnapomG4z/fQXDwEuYO0oPA3sKoPaUHXOaJ51pUHQSRjs80Sa7Uig5+xj0HdLx1BXQEe8qQt
6svFXXPiPeZMxP4BYKNN0ye2R35k6Pc7u9bBhZJ4/IHlVCGQEsA/JEeSF7LVTkMZC4aGs9yIoA+w
NwrlfDNzO7YOzjRn6d6jTvnBgshE2zEu5LfM7vwr0djZGrxjsg73U5hTQghbI6rzQF4QWePd85Pi
qzgnuAGNcU11gbZEa6NUU+qYlZqYTjPXNA0Gt/buMls7Z0agQ4IziZ+7Ai4DfkzFfjViPJRFgnUT
WHlEvS4EJFE2+gppBrshTtfaPhOmjO8cH0vJZoDf9C1Meusa46yvzqqgmXEEBmULBMUhbO9AzA35
RTaCU3UzxN3inbmedJKodimTRx5QCiohFNA+azeYL8zKQrvnNAWy4wGUxKNFW6bZSWYrxJI1jtiy
Tm21J5+0xS+QVxVArRg2BN7mdwvlKzIWDBfFfYqv3NokAp1d2jvWOd9mZV96YPAuaoWljAcRytuy
UqLYS1RL6MirEeA+noGSnNXcwimZB3mH42ESxg++hfZpppP4uQFbgCFyUeQh+1VK5DQuc3z3Viqb
BO1grBDUTYA/I6icHAdBBEA3N0PYA+iPffdTCBNEoKkbgnbf+AMeZOjpHfWhpDJuZgKhaEsRi05o
Ntf86tBAjvfKwWW8Jq8GPWE+lQZykMtR7DrbTp5yFqf63ElEakU0fxQQ6MYz3iUx5oVtBVPkLvbW
CI3cylIGTtln90U3BQ8hcugfFaWalgaDEiAUkfgHG7uYs/qwpDL50QZD6pwRU1I9zuzgULMmLSk7
6VSTI+JlwDZg5CQBRIJY6ysI/O2lwUetkCj78saT3siOMaZKT2kSts1qOv+4dIr8HqOsH9DTIC5E
EytIrzEF9XS3qc2BsGlvhr1rOnZw68u8nI54e5ziQJiXJluDB0JR2W/G85R20EA0jUYW7sK/+lrR
4uJNEPeBUiY2ZMU7AOm2IVVjwcFOogu0F6/eVEM1BFwTVgXlu940jkR0QynY9AxfnBeIv/uoIwzq
fgmJ2aI9Xqvq2lkstCJeWEzkw/aZppYMTIk4y0mafnIDdrye7gzyvVEP0+nofNCmiUOdfKbTBHiz
9me+MlF6yVxuJ3/qgzPVklZQbhth44e/nlv7R586OLgnRc5ktWuLDCfA9ufG7j/FpX+t2+1XlGdN
hfOufV6NWv/C36Ulx/lr3bPT96T4TBXFQr7yt/DMIdMVUx8eMIRlqLECtsn/GBqRTv+FZMriSEHm
HeMxpD7xT3HJsMRfHGlCbHOc8GxnlTX9QXXJeSmvCSjv2B5lHapYaAoQlJycLDTVA/RfHvzGpNce
GTnuTIE4YCe6ZOZ7u0vcfTz27OIQoA9fzRoxOItHdSfq1u12uTaXs6auP5ZlTYyHk+iEcr3Tp2jZ
amKs0sWj4T0SZ8IqrKs0Ct3Uv6phANKvASULnqlN+nsU+fFjaY0ZgAcKu5+krqvLptYN0nkq3kZf
aYJefWe6guAQrvZtBEAAUZenOfWdux4ft8+6zepapQ9Q/ZoPBjGm2GhKuXq0aKkcCDKdkqgZg11B
UDRo+6b+OoXaM944dYr1gf3v6WZ9oC56IdyQHqbT0BbrUfhZ2SQNK2smcd1FOVFa9wsWqnOXdSuP
0GUEt83cWt+6Yix33uIskBm6cTIjBCXqPcXg4sNchOOPhc4nZusOdl0Vg4tCMZDdaVFNeBpJJz/P
09K1ITPSlX82cG/+/pXPvaYvixU/fzvFTGpRwl+Fjad6J2jCMI1ImKYCB5ZnDN34UIt52nlGFuwU
bve/pwyqxcn35jfXs17WBX694PqDnj0sOzZTMkIR6yAiAVYApRFxi0XkiN07t7NT7LUPLsGZgnNQ
IXsjrS/LpbwuS3Gu4/kDtNUdDLloKsbj6w9iPYKevEQkQW4Q8O1R/V1Foc9/l9DtNDLgMYesFAV6
9M05jOf4j2oHf9+9B7/f9TjZ07M6GSrSaOnR+JKhYrhAibSld8ruhzde6k9b8snNUFVdlaUI9yh6
nnzitl1QTszx/Pl5YHBkahwMoNKKEw5AY/yY9qmFSUio+YOJTOBRux4RQr1nEntoL+pHaiIbY72g
9UdkJqW3vFugjpBQ890S7AUZnbG1W/oJuFafotRYuSHD0QwJ0Yztq55d3I1lTxWkM8Rnd4Ty1E8K
ydf5TGAIRb643CWZgPVDq3RsNwsaFBrKVnk2mYMoYZRMy5ld2yTD/Ge9+lspbXnM8v/3gnXVLJ+r
L5nqvz9fs37+pX8WLfOvwPYRPdI/XBevtbfx96K1tjZoeiCXduhMQMznT/69aJl/OVTCTBopTCCs
TPyI/1m0hPdXwHyIt4UiKAd7548WrZc9Cf43Nr04KsU2K6dDe+Xk6zT93DUSgNtQLi3M10bjXlZ9
kN+i7Icn+OzR/GaKOp0S12tZPrpTdN5OQLfn5UxQDH44tCUa/iAcYjJadACMKIGw+7UlyfrCDgq0
Tq9f8nTy4ZKUjJmAmX1M3sC6ZD+bFDH3VXku1Ep4HLvtQM98RxEqe6Ok+JsbC1zyMVitBApX62RW
gO0ExNydR2xAYZ2e+S6HVgCDGFZTNLd08d2aLMPX7+w3L45CrMkiTdeTwO2Ta6bk7+C08sdN3M/h
JnFmfHtlilmEcxYG+tcv9rsbDMEKwGygixGcat0xbShLsNhvsDVLdvah+42MMnXEkSjP2WaH4Rvv
bX0vL+ZZ0lCYBtctG5ph/n363kYT9RAFjmFEf9HOX9CEQ1zv3cc2d8PLqvYuUtXuXr/L08Fic9HA
pyLgO1yT8IaXF4WaPzXUiybweRaCs5V63RLB+cZg+fUqeB1Qm7M5EHz4wcmtDRCEDNIKpo2y5HCd
+eDSWbq+vH4rp6PDJmADZYWHDwOzgPi5VX027qcZgbfUBClI19IPIRhBFOxec4YTqDr+8aWwI/BB
s/+mw3t6Py3BFCl+33nluplLVBJhxiqMZO3JHtN+eeMdrXPEy4ERQCzB5c0OG4jJaSdtzBpVNW0N
PRr3xTEP5/hDKof+g1Z5csV2EfMmxRnzjY/tdPzzOAkssd2Qs4Xn4V95OTISJBZKBjCrS8vrbgkd
mC5yUNaXtpRwf+eadLjXH+pvBgmnEuHy+ujmOe7658/fH4bowKyQDmexgn6R2fEx8Ofpjc/691eh
UQzVxUFScTIhZ65jTFkF88sWcHI7CipbQuniP394dIzozZKjRPFViJf3EpeLny5mCwFLC3VoKERf
x2Rtn4vMZ0fU1+rm9Wf369wRkOQEeIGllVTL4OTZzei3qkYqWFX2cuQprwkg0Jiarn+SlfUOp2m3
Xalur1/1N18cjR7bpuNjsjEUJysNhghR0QqHydDN/k73tL4bzoh49Zf+4fVL/fLa1jlK4BrhEBwg
x1p/yrPBoTxp9KU9O1Sy7PaKo0t+qGuV/+kQDBzie8AArYs2jbKTx7gY6NSpcwBGnzO6jQb9LPRm
nXX3hzezzlLkajHKWaFJB3p5MzgsqRN2hB7MwDQ3Hlh1Vmi8Cn94lZCNh4+KZF2g2cCffMChCBCt
gxzZhCo3tpgnqVM3dFhev8ovY4AvloKUyZmPnRRP7+W9zK4lhiCoeDFOYBDKvSw3ASdtPD1tvn/9
Ur+MgZ+XAvAUsKEStIJfXgqoRTYjIyXp200BgcxVbzpns8x8sXv9Quty9GLCXV1++L7XuRZsk3Oy
KOoh6OFhAIzppRdbzOlz5x8zp6KyLfx5xHFDhg56c+UjiDaw+PRQSfJg+uP79dh8MO5RN/AK/ZNH
y/dqk2juU96ehik5R6sfmgdhVwBYX7/fX9+hx4l9nT3YqHKdk+/YiDFnaBfgWTk1pCyHyoeyS7RR
Yktx//qlfn2H9G49WNcC8Qz7xpPp18PeoChaB5t2WOQ733DqY1PgGf7jqzihwyHD5yprxtbLkTLX
ODVwQlDcJJ+X+Bwb8WM/pm88tvCns/L5QKEJzcGYIho7W3Y2aw3u+azkZqTUDP6YRDnCt2lXsn61
OxP2/Dd6O7H+aLRZ7mDpVuxPQfPKGHAATBEnOdCvSes7T+Pj2ZOTo5g+DcNoNuS6GBZSC0w7lwA1
lm++O9g0lvO50N/juGzISI6dFkhvRiv0DhfK4O9jVmO9W3K6Yeg2EqvQ5+YUg9uD0Goj7z9vIYJg
oJ6tYV61I6R/O+E1kzT13zN0ymF2u+oRB6iTQeLRJhNCDbfuFKOZz/ljZ7fUdW/d+uCkSQPDKo2W
XhYhaMjcnf3DbOc6vejzVj66aWMeEOJCE1DcnXwXO6Hhf0z1OJdXZlv5y2atmdCmHzwiok3yNTDk
ZUBIb5bQbeazqZ2X4hYtF2nLFq206ZL99gyVmIy9idA8GgzhYQBgOVHXsmiinWPdaPxdN4nMfd+0
E2rjtO3g2+BTN5xbXPsapLWI1S30QCvcABxmTnQl0s1N0bK52vRFgJesd4H+PAmcAuZ509FceBBg
yKmRyUln5WcEuhQoIN7Y9mZJQI1vLNPtq21XB6o7agcwAbvbpgFWSFraJwCTAcEANGmKbQUA/oHc
JoNOdShRJJDs5KSRFrrJbnyakQ9BSujFsQGfibVA+zbgmGEyt6UNsjDZlH6jeWvDDEyKLgv81gn5
wG3So1yIKj8l5MsjlZfk+Ir/+21qDOAYjcoD54uuAcF6CtqDDlpP8/u6SBEAndP7LG961dve/ewE
7XyGZhimM5NZNeJdJ00I6xEK7jLp+u04gU34EqDld2xiTMmlv9a5U2lAvCgQaGzlg/6WVfNypu05
iEFf01QkzKHiYOYwV5MtLTIPldRUBZ2+k0ARsi+0j+XaP65N+n1YYmRnt8eCRhiGrDZuTLqypDgn
/rBLVBmO/lZQmB2+hRBSuksnUCWprirXiGZCGA9LskdqaF3TyanT81Ym6bQbNB3IIz+C3DEyktxD
DKb0JqhM9cNoPWITgE50xkUCXwh/FBtsqszKMqwONmZr28PXJY9z3mqvjdA4Cyc401/MsRL1AQ9K
CbIvVOBsjcKtPHqbeQetJddkuVLTRjmiaw+iqB6y0o+WFPDW7VTaPuaELhzCKzQJsj2kSdV8C/io
hkOKJc78WoEpcSIcivVFtyBEvywnvIh7bMBDcGan2I52Mx/PuC1Td0CUbicJfdegK98HJVykva5y
IXYU0ZQgNzxNJrBMGox/HMbBvLHiYpC7IqdjRqEQW8MBIkslkVGDPkZdL1ce7hySBe41sfeOsqj1
OJeNORywLcE4dVqDYd/6mLGBwNDaPnYiIwCis/GrRZhjVBwF+ZBQ4m/94vuChH5FwMK+20BTc6yj
24MP+egWjmrPUk484REkWGVfyLZKnBsqfaP3oWn6Pns/mmEtz7ygDBbi44CGMISS0t3jygo/0DHP
oDuHRgLEnYQL0+rb5ApHGj2ypQOgRQCSbChAJxTO72j/EzNtmI21vqB+XLFgkO+qoknvmzEvySvS
fphHBZ//NT20UUc9JLL5SMCgTZhzS517k3sc+I9jkVoukWMp3JKQr/FpVd6sz6ysbtte1yTsEKl3
XcyFumPi9+ky2oGRHGwxMGvUmAo0fkdZ3MtCETAtcO/pQ0J6d7tfcNrKd3NM/gfvr/NavB2asJ/M
NoJgJ90cjEiH6jTYO5ZU8MInAvOeiJsmomJqVGpd2iFyxGtrDLMz7EC+c0TEkefR7Ius/tgl6I12
6AXCj17JwhmJIBi9H0rNKegxy6q7C584chqRGMPFVvVBZVx6ysw0WSQkwp0v4+q4QXHahxGL+Gxu
zK5W/Y6Ml27emyQsLEiKO59M+tY2SNAI52ZN/m66hVyCsrP2mvp8GwVEh3Xnakg0yERPutUuoL2Y
nynTxAGXlGUuHrpOE5I0+U4Snpss5fMqTOD4O1EUYo8CLEztcXMLb1cI6X9hWlPmlYduZA8fzwHd
NwSScDyS3Wl2+43jfxrycgijyajM4nzuE5pMvMmGegfs92kjwbX1jJa+wX7vzFkeuTiDl12oneRp
htINkwq6mgmxZsANvEjfLjFSjdScE3Qfc7RYkk2hDD39nSZ8rHdONpeEwYuaxtiMXeQ4DbSvNghP
cJc2I5i4fcca8CmDcXdH/5vkosrw+BRJwjDewU+BLgz3BvFMWfoJXPqc/KfzshCw5+fQyCCNYHzJ
9346KIG1ccL/TKkx/yEqoSssNtboR21fzV8CqdohyhHj0bnSqmdu95LA2IxIqYJtKK223wmzFOXR
rGTvUMcfOK9iTAUBjVEd+Yw5hDEz8uB9CDqiEc/wfBg9vi2LGLOmHmMv8jEo31L1I5LFa0nGYBNj
SCCW+G0uOtx5AXKK1nn0ATcJbI8WB9M2Kc18aw89fKYK79Sy9WXTkY6NfYzfk+LjJBiUJGDle8B9
EdKFc+SXS4VjaSw4cYJxbZ4ESx+ffE2W4WZQ2hdUHZX9LfWBJ0D2tilrIc8hwBRwB8EtRYXRJNIL
i8FWY2wvo4wc788z4hdghXZj3Q8B3YZNUwp1rk0No8gyCBLceXXuo/4aCJGyW2sJ9tQWpoANUqmQ
DMskDje9i1RgJ5WPt1wgElI3CVjR5B0xTRKueRJUKIZ1PgzjharJISJ8IwHH7ps12aNFUU7kysDf
n+7EUg3g3WHz59dO7izDoUCsPR0Xc3UmV6QwWhdxV4TFhWQv0d3XeSgqvrQMH/S5Z/eYLqEItojG
N40bTyaYaLpvzhl5UhCdLoUNBPurHtkqsL4K5SfbULOQIpnxqQIVwHtsR35i2yJQBS0tYqOcBK94
6xhVf8xYENvD4CWee8wSA7WFLCtyrhIOh2ucWo8a3mvqYYocToJPypiT/lyXQdpxMW1RFW78+Tbo
MxVusz60ShybKfgQTQ7lvCVyJWsgrtlabtl02SCmUAby+BWPYMebcc+7FsLBoYfTdWsaDcB7T7vL
hwYHVMMeXPVqi63bea+BUZ678AHRbjJDXSax7eDGm3GO04TCvUiwdKv1boSjPTz1ibCfZs62DDcR
9tbehMUBLdSs1nDYbIatvvK28Zk53QZDqPeNWr/nbZppxgo3o1W8SZHDEhfHL5dMgCyNNJ1rYyX4
+/Dy2pp+dd7MlMgHagrJrrWy/InmJTOIASxp3vQ2m8SN3WYD9FOcRZ81izrCc6K/8s0gsMFFuozH
D6RaOAvTsBhR8FjSu4ckQNQf1kr0HKIEpoG/q8pMOueJHnazCPRwnCuL8IRyUfW9i+UXr9hAw3DP
ts+/8czEI4+6LOlu2+hwngRiyBxm5DDZoABLgDK1jGeuTnNmo/qJCPgxN6qtU+Ul5m8zqfJNmqrh
e0mCAnTaWfIZ5ipv9bbPe5//YvvdI67Z9GtTaEqmS2CF5pYz2/ijDmb5AaSwd3TimL0UVmlOS5wF
EO+T/t1ezr7mW3U1OAzWmw6obpVTBN0MvY8qhlDT5jNJAP7FUsO224kkL73dVLrpzcRMJx/CTCsP
4poPPD3FCOdvkRVa+wpDAaheqBHenkTcqo5gbo09MMZadNEgFKseGTTLbV/nIN3wfTmXvjEkyXma
18aDIpfCfJCBwPKpEXui63XsmwmDvh0F0KDeZ3mYGjvPHDw4v31/CaMfSWvnzipgVpPNF4coz5sB
di6xMmZRchgWnloidA+g7iurLu11OYjjg3D6fCJ1kIPGLTWP8Xui6vpHKQfX3VbA+qsdfAVBHgmy
0s8T4bqridDRSCXreJjBnhaJ23EMRuGzuMxxumaaZvg0eXvhM9uEH40ZbfEthIhk4SemRT/vsWGb
xYMNqA9gnBRzgkkwtLXo3qW1UfJVGtJsQbewAeJPfDP2HyvQ/w8jEINuh5LDHfa9tMt2uzLQnhLo
YvcOR0GScTiF2pCC6yZgKK2EWhgjQUBmszVcTAub9shfFo4hfK0Zg84EYIZ8QDhd+l0rAz0j8P7l
86Ta/luuunSIGkJlIEEEBmlr0lBo2ewqKdoNU0Z94Xpxmu4r1DMd4tLKg16iW3bASyXsR2zP5uOQ
M3sz2ZZmdUAP3x/zuraLnSonk6gVu6x4D5LOMelQ1bekJ5rsAFa6eJJuaRO50YH/QKGZwTAUS/jk
Tr0hb0ThjSjtEc648gsu8GG6LyuaZJ94tshpC2PElpkCcgDDMfXeAzxp8gSbgbDaDZYcMCUx4Mph
T0rU4lxUfu/ew5bq4bewFVyVklQTwluDckZ+QZ4ZAZqeXxjOTgyteaAgq75aM2i73ejlbFb8bo2a
dyxMvTuKTWzIGyIsZKSV5KQwtJN7dHFwexuIsrrdgI5Y7pfF6CGfhPTmG1zOT8Hselc1KkO8HRm2
KgyS3vBI4LGJCUSbyt0x4tg7UD6FkBf0kojV0KeGtqE8LMmoQHpdHlCvE0/tlUP9tQqHhZmPLu20
gYAyWlHf+e25TezktJvT0JcRG9DK2pCdQ2rimILlH1GXd5RBgIMcaH8iq2Cr0b/XOPAblulguq6t
tiLpssG7zyKvpvdLh7z5sGDsUZyeDSM7UPZDHMru1pcMwxEyHNTAgVoEhecNJhNLXTdZBp40C0AL
Xw6VlTyhmoWYkHlSrky2StwbjYd+ch7Y7G7aCTsuQXS5vsiqfpq2/mLkj2z5ZjagKWsoSEKXj18R
LJxEGgcSSTydhY2/CLAvREPv6K+EHiJcsGzijMhfQJF9mFir5ZZxyXTYTGFi7VBhhsm2THITvE9P
uDc8lDwEPemwzV7MpXwwVLC8i/Nk+q4rtfCVT5nuzkc5DN8Yl8DmbY+j5o+F9G8CmdkbG+cxjACA
tugxVjeytsojmsWuPoBBY+VUVoBohlOvaX6qEAbj5LLzQu202S1fJpUx7/RVat2UMYb9s4Lc9Y/4
1JDBWwOgOg3ZsZiN+MqYg0lUd+ncO3xfqp/zwyjZkvRATYJZbAu1CAvYOifVrxQO8uoTSdwEtiUa
1tahTSRlKpxVnNXvC7ZxIGNQmHrGEzGxWXpHU9HHxRHLpeA7TV2zbN+X5IqFketNNFxQTWXyKoi9
8Qdx1cYczUQXM0+LmNOyX3BeyXwvuyyWIP7uEiTxg81t/1FCjhYfhlj25Y8cOPWwRxpjj0g4G2Gd
za3MmzvokxLTQrlC072OZjVVAJV/AORKaNGMrMgdYMpuSLW7sGuyx+wcWYyFgG2Lf0Icec6f2oqk
iVq/gyP4g/NusU2l/60uBfpxdMQ7MlrCgwfAo123nCvvHWpEB91pFM7XBFZGevFfkk8JlDoO6FST
Drod2sy4gUtktzsXqDaLpIQ7G+Vgrj9SloA3SLqwy+9uR/fdfxFshkKW4x8HdEI7NyRMI3TtdN6/
C3vbuuNkBlY46CHpk9MWtDcybCbWGPwDD69XbE9L0AG5DHRELMfE4WW75klduA4HeLWFZ3AAyZFJ
UKKMkAGHGBaM6Q+LwxwM6bvQQ0JL4CGEPC3aTiAs4GIjFDOy4iphGdw63Tz9Ycubq9ASMWl50xZB
HHNSvG891+mge5Bp7PhI+Ji6LxG2vOkCXSUPLyrQq3GMAzqbcxqNwjrprLdJpx3RtQa0fqOM97pg
1dnE6I3Vzm+L+TrrnOB69E3OFEWijAf4IMkP0yPk+41mxe9eoGWi4rLWhqfjn/wQohYdyzB4gWyU
+2js/DAyzBaKkDL+aVf8Ryn8L48+8f8tvNrm2Zem77Lnsqv1b/yjuiKsxEJ3uTYVaXqgoPof1ZVj
/UU/k05jwGj/qSL+t+oKNbDP94ZCmD2EadP6/LfoyjL/ouGxtoUCOigWtMc/Egq/GKc00RB9re1I
nKwhrZlT6U7YGEmfdxwNlDUmRz6XbpuDgPuj5v4/VyHDxXMszKLIQF72Y5CYEvBFxWsTFM58mSRt
iixYizcaqxZ4zudfHdIm7gf1NahNWiHIP9aP4Vk3uhzSzBYjhami7xxUBKmerS1hqsFN0PdBe+Co
4WxJPgMrNtE3ihIJx2wbOkPHDLqWnruhr+/recy8HbgNq7kaYg6hrFamM2zsRE/+vi58m8TdusnW
kDDOnxtNOF+7nVzRnzm5FWekFU/9wfIXJy23SWfNPZ/+1JDaKYdWgqlk6/c+S0tTXSShRONgG/mS
AaBwktuYCMf6aPbsyLd+VnvWzosn+yvq6DY4OlO3JotC7N+QM0swM+at/F1MyYkdoTdOFyNow/cu
B4XsndlMJi4MzMFUWfLiYRiq0NxBwsIYKcauhKWj+npvgMdtD6qLq2o39uZCZ2AasYrqkNyETREP
brDNYYj4SLwDU+6oAFoOho2Jk/aRnk78WI8d5ggXQkxwWBmScpeVYZwfesjL5S6MQb9fGC49s01H
V7ymszAnZ1qMS8fesXKcz05DFM7Wa7umfqy1Iy90vjjqqClJ3MQZOcEba/X5kaI1d2ycBYUSAuRq
9Rm5ePi5leH0UAda/sBb5BF2liA0T1CYfsrM3v1KwqT9w8EKX380/HihCFlOQKOs2hTBkeOgdtkJ
rAmf9KDGERrgKHOohOR0vA+9Tk7cWImDPFFBqy5MbKcBB0Fw41u8Pb341Gk6pfgxJmrpnWAHj56e
mtGBHF050hMIiflbaEuIyDVRc51p/L5Eu9JY9il45B2y+yKxxiesXez4Ureo5VFJL39HTsdw+XNS
+s/0/K/XdbFn+nv5uf72Ynamk/737Gy4f2HwplmMq5XDRBAiYf1HFGsw03qrqR3BEO1+ZCf8rX9U
sa77FxEL9OQD5nb+6qp7+UcU61qrkcPmv9ro3vj7f6SJXbcj/7uPYPanKe+hFaEuyFYCTeDLGc1K
/LZtZy0jJfA9Wu6yD2UjdjlRLAe39v8x+/x/lft/X49f/pOCHIKHYBl7PoMWIlhgJXE9ou6SZANE
r4qkSGClhqLed97QHcLYws1quySU0ix6yl3loB13mjOK0/M5xof3kyuL86zsiSnuRYE+vAWg+WyF
vfn7CTy3NLzc1vz8ncgxeWWAgFlV3ZNtXBhyMAEnIjkm6E+qgZ5CRz2MslmpN8RUv74BoAuUvUxe
NKoTcXIleliAaNcqCWcPdRinyTuIPPB3A0G2n/wpfEtut66FL984fAP2BfgIEC6gdXn5BjJRYthD
N49NFjsc5S4HV1qdRbQZ5ysadRpBoxFsX3+cv7lJjElczWKBXvVCLy9a5mXVwrjTUW37RmSsVWgJ
LnKr+1kd7cb48frlfursTm+SIQKiAoEr0uF1IX+2UHctCaBlVqiIyO2VdpYVw0MKXqreNGbdPuWI
1Ik56S3jzvalFYJu196dKgP3m282gBVHmy7Mag236p0nU9enOdfLHLBltkzbOHe8+9Ia7K/pWJtg
LV2MdJI8n7u8aug9v34zv3t2DBDbZzx68BVONh06wwfp0uWMpsEMLmtKj4eqJbSJghf5Zj3tsNev
9+vQh0cNvnwdID5ns5NP1M0b6YP4rFlSMnVhNLF/RrvV3GnVqj86kq1fGRpkzg0eKCT+Wbeuz18T
jYApaBEwRuOck51FasoxCJK35OM/BWIvRgNTLAdxzklsQZk8T0YfElsoyprLcC6cdghJcuwhcfBl
GmwKc02mKc/G07ZOaf65ZdMdeqIeWW9j7w1Sxi/fHlpehhagDMuhWGWfPNrE9zQhvvT7jAG6akCB
KpJ17V6Q3yGReEz21k5C6+z197l+0Cd3LxDrryzzVV2+mgyfP2R/1AOVbaOJqC+TzsPXv4npL0SA
Loq1Ap0cBli+MH5pNb9+5d89eHS9TKKozVeaysn9WnNluwaq2yhFS7UxLUJl8zwVOForcamNxIrG
UIjr3NPioh9IWyd7PiFhV0xvzD+/e/CMMSR1PHSqDSdnf6snRqpoCN0qqgx7cdZcEm1L3ahtgSMm
IckjyFHe+G5/fe4U3j1cMMztAJsCjljPnzvAWdOuFbg63y3lYaa/EC2d6Z7TXAijmFBxgvlsRDpD
Ur/xxn/z3LFKrKv5Kh6HnHMy4DscwwooQRM1nr/ibbW86HorPdh1kj1OUI+30Phq0n+LFIsWDbGk
d8B8aPGWmeKXuQQqzBqEYPvsdNj8nPyQKQ+KSmPC5z1rYplrkuXcQbURKqk/404xl3ApTpvoavH2
4GhYX8ezKb8c1SA6AI8Ag4PiCLAiRl1kzm9MjuuM9PJjYhTxOTkWlWye8MkNzVaaOv001qAmTKCT
4CDfT+Bw3xiuvz42jxmLuQqZNVvD011ZZ41TkCz04iWw1GhIq+IACxndAp30N27o1y+DNQV0JbUb
EYRsKF8+NmJfhrS3uZShUxM1hCTYvQM1vKuoxhIA2ONeKlEtvuFh/PXjYEELcUch7mYuPC2TZYpk
Y/C6TdT6RrGfXcO+mMq4vhyscb5sO4hlZPAQq9S9NRvS5Tl9hT7LGtttdj/4q7EdvLxjUpw6xJGk
A7cGzYc4of23CZTob7LMlOm2sNrs0PRkamxaoOxnnl3aTwPhaheNSkjCNp3KpkU/B8OaAZajOHCC
Wg6RICT13MiRrewoLbPpgIs0f7crBYi2p4t+BkE1vUqRPAFeKITTHmSqi/OiTXJ7Rx2hfuT7AwaT
ugSYHtKAJizQVde9qgvdAKGpO3EubZ0QK7PmvLWUr2vIFinR2xSnCQgN5iZ/P/XIa2U7mJ9BKzvs
SiyUJWhRNNqRjFy8993iMobsrp5B0TddU0aDOQmiGJ1OPYZkzepdA3GDmjcFiD19cZfAGi3DDixO
rNyj00vja5xN7iM7dlTsbKXUUymX9qboW5fIdz8jSVCZzu2Sm2O+G8bEPLbsMwgamqryY0OHgzpN
ZqovcamDB0eH/rJdG2Xb0bYnwr79uCNbuqerth3H2PwKi1l8RJ9olDfEY9r+NiVzCGp2Q5shGmui
2rE7L6vqqAJGv0k9bSIzDZBtbpAeWOOuUYRV7SyZAo6tJQlbBNuJB11JnwpHNozzpglLKwOiB2ti
N89jW5EN6AZXNOEnGtcEBPqIQ5IgO/aDNPwtzdcMsQ8ywXkTtn7/MArJ4YDmnoEaosscyMvmGrQu
zRmhQEvfdje3g/5UmRawvixpWo4vKzYlHfwm3i/4b1Mq4ESJoRlU8lqSXsGTEDX0V2by0dwk9eI4
+9buunGfdy1df+xdSbkTEqrw1rA8MtMUu1Xac+OQsI6SNP/f7J3JctxIl6VfpazXhTLMDiw7gJgY
JIOkOIjawERRxDw4Bsfw9P0hq61Lolii/bXuZaZSiQDg7nC/95zvhG7jg0MqRxLxQkwb1ZPfNMsY
tn6rPReVTy4jA3wEsYFAbAyIW7Qu+3IYULVTiXhqm9H2aZL6ctjQ1xqfR0U+HJWbbPqO+1gQ/lT1
SCCcDjvDxu8bcjYGj27uzrblco3CzCcHrk84TGTDVOyTwZUE+0UDeVyKJIMhdAHsHNx5md3dADmH
OCxHij6AhW3cmIUfI+iDR+KD80jIOhySdLxKxyInHLSRyBYMVcCydcYblwzxku3xYkHugod7bRKK
QTQj43rcEXSGitghMvbc0AB+QKaNjmn2zOaYlBYio7jTBxAco08CIHrZjPa1cF+wLy/3NHkdjgHt
0HWbmTD4V6EGAx0GHarn3IMvEiZI5/sdFJpUBW7qpG6ga9I3N50npyOZZ9JnXk5OtU0xUdNoIX/1
jUe+qvr6xlnCZR6NtzlPkG60lgIS3w/F7IeLWAgvRozsDhTGDO0Er4Quz2iT+xWCkloW4ppTBwKK
qpjlCbCtSzJWFCCEVY0TarZLrG1fFsjihljX+rCceyi8FVDxeEs7n4ZQ1zfzS2Y5ZLu2mkxves0D
rNAPHQhs6DQ6ymGvdr+amiJmOMuLluDe2iQ0EoaPHaRK+q+DMfBjIyTO91Wfz7flyNFhr2DMEHvc
lIcGdd/dOp/tvUuQmYtGRqlnzW78p25hEiFaT0FnD4BI0ESxrtFfbUr/Jy6ZZOFwCJtUTgYKhoSO
ob3qTVJGHbicMujiuP6S9oMifg4Bn8YQNbvLvEBuQVVAp7M9u61721Ujq4E7VXlHJmRSP5g9YO9N
hq/p1emXngqbWdf7UYGlOEZM6dAgHNhB24ryDnvpPFlBlpMi71Zp1QQxWkyQ6CpD0VZ4QsXBCIhB
HUG/ROfcTm0YYk3mA74RiU4wLWRtrOjJmO0T6qo9/KPYejLH1rtviFro985sDt98EDXF0epHmW+N
UbOhU9SIApJVwr6FObU2dZNBXvVzi5C4gn74MxGJf8VMbL4laq5/uBl9vdDpanNgxYeMEK7Rpiey
DbX5xCksOesop/Ot7uI3wmcaO6+LQw0ySLXG/DbkbbLGI/vNOeulNWxURewczXVDvzIGj7i4hON7
vlOu05HeMMNVeON1jtXd2OeOQUQCzfAwL+15ZlARkJlFMdLblnFD1boUD52mFd+WROhoRVEa5MFU
UAu+qKl+9UHRJ2QS9GVGldKL84gvyOKcF6zLSGcbUdYHSpoesZIkNxcB/5bmkvTb6ZJi8FgGQN+p
whKyUmyxLWASyqVLGE3aYE8KRg9d74rXicXRA8fi8BEj/QQD+KwdYX4ioh0lAm+6EzXo6QQZPQl5
5PFdZu7Y6eT1wcvjByXkcShBlsEGFrimoc+p87OE7DAjckgLml9zFD3M1F26YKpknW2wBxZPfLR6
Vt7RabYNJZAkoKK8vLg5SuItI3T+gpNJ8jRK8gtXk0YT03avLeyytY4Mf+gLH0oFiR89YKtcWkHe
l64M54pYhDLq3AXiUy5ePBHlFt+AEehqZI8s60bSLmifkXpckhZitnh711ugJtI+SpsoDYBagtjg
NKFvEPjazKSMVe9t+q5evhL/3jCfbNQxG3vGlVCqqOwCwkJzjfrJwnI6AEx6hlCjoZ8uau+H4cdJ
crmMovmmCOArwyWe7Tt74RY2fWpll+yt2okobWX8EFLoP2FF4DfR2UDB71PRW6w8LBS9Zw7DFltt
9NRykiY32LIaJxyRil6iHLBerYUwk6Ja6m+ApJxzRGTqSuq32psi18wrbZVH86krngUq/BsvBf0R
OGnU/9NRQEuoKkhMWcuHRbeSXY7U+5jWGVY5UWfwCK1K9TTDteFnTZziswOgH9mHPZ5MIVPwcmbX
JlsMKd0zZN/SCSTwxbCMLHQyNsEC3SFbnPFpXAxOmjw4/aqeBGnTRuYNT4pN0vdp8DvjmMglv6cT
Y7Kumq0HYpZkaoB7RS8vpSOyr7YTUa0geKjbmTIH9NdXOXkcseKoshlIVWpD9GNILBtiRoMa5c0S
otLNi4CP7vwWDWXJpsiwEJtnSpK+ThvK+LLURJyEEsPGk4TIVYeogObrrJYwPlo4e3EwMIR8iq0Q
bu4mmzDijSIW7F6iJgGWN9HcpkGSODTpOyPu/F1GmDxd9HSJvg+m1b4CPM7vaQjqJNIbg9kAeau7
hzJZCzuAfJyvDFpxnzRjc8F3LkZrWYpJC43JK6uQ7SDyUNQdLmapguSfUIxr10I3kXztoow+2zYz
itghgqUgdUgv4LPKTp/SvZZp1qqDNM2v2iz4ILrotyxChJEV80Uxk0sz0a0WHU9uvlAgaAZcPG3q
b9H8ZC+S7G/gye1sreYlx6DoW8r0ZM86KSdtUfh3OhRr/2B3JoJhU3e6L/TlSg7WfjI+GIuTHQZd
IYrt7Kx8nmvHvOPE4782pT7fG6Kfl1ABwZk2JMrlbL8ascwcPvToOSqUsjd8CKArWgUWmEPqj9Vt
l9Z6Ghb0SVO+VIl1lgh7jSDyIiJX9TFmfSdEYHygf4fYakpm9ml9Nkh+HBsBGdDw0m4QX7FFc6VJ
0k6NwGNjaVr+auc6G76ln5tbdIImsnp8nBerfV7fiEEBAGRHkPr7SWTrNq0cI7nNYXP4hBE3y01G
QF2xElGbV/y0oANrrFhpEKXdgv8+VsYRI5l7cOui20+5Z25tviR5oEg5OWBKNlY30qBuJsxPLLRr
txKdE8HroW5281lzR6WC2aQgc0sPC69nhESJnptajJ9IIoGN0FETGzSYbg81SlI1n0AdVZvUHvMu
JJo6GfEVjtO2s/sUABG6+iYQgxye21YQPaQrnWeKy07+lF4sQgSaBljNLF+qENJlqm3JzEndnYtK
kwCSKqJHQdNsbrF+5miD5zaqvys2QwANI7qXCCRZmXGSGNhHihZIFYTk3NoJNU2sA+wINy1qNyJz
jHbKKTOvJTht1vVbG6EjxL5UQsBccEcg1J372Q5HKfsrQZL8EMR+y2c0R8SaW3zv2ZXzX2+i1kHD
EmmW+unGtkXvsHSIFrWMkldI1Fx7IBoKjnXSWlFKJg06gI1yUSNmXjlerulm1oaIlPyYG82cbxQH
5SMQbAZcVDT23aCm8cKnJ/KkDF1yQmBqWuzu5fQtMklgAPKhS0jn7AdpHjTmrnNk33KA41O9bTDF
3kaCTuiGtGVxP7suzKCp9oyaYtewRFuDVgrwnpI1J9DYF5D3kKnpzp4rVjZ4Q8ZNXC/Oz97o2dbL
CApYa5Xlm2/1uLkSjDPXWbc0z06VITxMBP7LPbfZY4yRdVPeDlAVvw7tnIrAs9Hkgl8xYBli4jHY
UOkE4oRxrQ/5NuGbm4QI23QZRl2zPOHRsaeTCQuWW8om69pA0FoEJBuzEhdCk4elnTnNTQx7d9MV
wo7gcBNlx/etLLFqtWYeYBbDe6BB6X3UZhMYIC/fOBetAX7RUa0KC3LYlhAdrXNBu2/142Qq4cYr
P7n0uxiQbkKjnV0lEgL2JkZd3edO4gJz7af8hywMLGRZ1V/2TT0SjSNbdwkoaxbPiHCn2zGOtJ/g
FDIYf5oT5ReWyjGEjKVCmVmzc71akBOSaxuhvdyyT1oPKrlnFwjuG29vStE9+wLa9UGfq/SIM296
JdrWmvfe3JJf0nlaGodLY1BSgCARv9iDpfPCILlhDkoWK5ikR7C4gsmWb2mH80Bx1gmOyhjsAzvH
OhTwm2Iyj70BNTiFQy3b9bT+DwlYGQxojp1/X5jFTjhrhBsXWszTBk6ZXpu2st+ydrZ/dkgQTx4G
aXVg88YJbsL89Ihv23kwq5j1wo3KKAoaiLbnmc0CkW5zR8pkJQHWtH1KJJyLGe5N5l02hLbop/gZ
eplN+RlTvY2WrtUvqE04HuTKGMXqgOfFoWiTzdgpphwhXOfqzm5VEU9BnXZZsefLCjixH3MsAMni
wT3LRaudJjslqZzjUMbakyrOyZrH55ItXPOjN5NMhg4i0Osc1tY3sJ39ZZfO2jcJTPdbQWXZC+yp
NvmqE/RjXcRSEiLn8+XssSE1rbzIs2HG/VTMzfe26iOxzv/ZDJq+jgtAtSQGXdtIEb5UaSbmrUJ8
QJkBXOcr8msbwYS/HpNrK4nuiq4jmb4wCjFs8tbIHpx+tL8SUi2mY9lL++ecjsudtD1Sa/zCTjJO
U7HbMPgMOLY4TgC9xpITCCHhs3bKWYT513ntPVi6g94ntW2jDq16YElJmAUogg0uFoz2rPIj8gvv
0q/ylCeuEvJgWjTLgW0nKOf7arBeBOzqdmPWsINBDglH4Rtqswvgt0PD6ltHGL3B9NPGxvoiQtyC
hr/DoM2mt8syGjqF75bBkOGFDVucoNc0vxKNdh7EPdQpS/cYia49E1BHcVrPmySiAuRW9q4kF4/O
Cfaq1xSDMq4jNnvZppz04bZcYi0J3TjPv9Lx4WSajr1vHVsmM9+YGmXoVh+w/GEf6NhK4onlfLlx
OnSY7A7LdAz5U68/j1ntvKQGbZpN0wOgDvVqyJ5MIKw+jXi7ReldRlBgY4K5cYoDTc73BoW+N7pm
3uXC1r7bMK3LFz5x02VnlG6Ce6+hGEC4h5Mw7rPICel4QUPHP1WFKBRLH1ioEZFM5NrRjWwLdjZx
Bo77gvpJduJAMaMKHzhQgh+33eVSS5fRClA/o2TGTtr1gd/4Kdv7SflG/mXi3qrdOBDsYyjRbdre
cjkcWd5gQ8RVybh1ZxMfLVnF/c4XZnI15VHsHMs6E9UxqwuHHZBwa2dLGiaDMnOL+Izrffr67+Tp
GHrVa7xcqog3jZLLHSbr/vrfqyifF7ccafMWlVkgfErEAb9MXO7+3sj6o0iOStWwLHctF0OgeM8V
cMnJipaxlnTKNZtiwVBdapo1hF0m8mtJAsmXCO7FJxKEP7s4XBUAFXAmmJ6wQNfG8C8dDeVCdyZP
TgaFAku5cWYjCzCukj1hy2yro/s8GphWdgWl4DCtJnOHADri/OLY/2o/gl9CyxKWE8RBOG3vWlka
YQWwYwl2RHhmXoCIM/Zz6k1fXCThn7RI/2iwrJdCWYdqkKIwDdvfb9ocYGu2NuucTTXvZOe4yGUy
NMe/v9APrwKNjibEKrv4h334y6PtnKQzpGCnb8XGsi2INftSYVP6RNrx51XYiMLypMHB22NZ+v1e
qB1ShV07rwMmvF1lRSa6F5oO5r/8euh9rU+M0BXXJFTi9+tUSRHBn+rrYOI/Osj1RmpsJEHZz+kn
l/pgJrBlsRxamg79tn9CGn55cHMeUfWQa99ad+OLZQFtrcVFdjJEST2VwL3tIMg7+/vb+qhjY1Gg
hgK49tzsd/dnlWPSGHwMqHBziBsUG/Qxk+6+daoXGRlz2NFiDaJcFJ80xz6agjxUIVa4GK/x/cTX
tWgtK2brrsUcAfgVY0E7BGzEyWh061KbTEpkbtZs2qYdTqTzulBZF68JFw2zzd+fgvHRY/AI/mEG
OvDp3jeunI6oWs4YMtBF3tzl3VSEpqKmNk7Lz0GN6rLULGD5S0aEgdYrAlbb4uDb3RTkyXqAU2mz
IxnYDEUt5A0aHPMYxdDfagIQP1kw/xj5HjNrnVfoZOm4vyfLGMWoR14PHUCYEz4of0rC2dLzw9+f
yEdXgeTF7EKqrNNK/H3cY3PtGhfEQGCXpndV1eLrlGnN7f/gIngjuAuEWvB4fr+IGphT+lBwgCHe
8DAasrghZcj7bKSta8G7xjL4KRutHxgGcG/v7mWwplaRC1HREB3sa2tU1FtZXC7ZYmubjk7AxsBz
tcNQndySXpwFSzfgbzId0h2SLKsOpWOmJ6+btIfaUd73vz8ERN9//jyAVSClUEHrIG9+fwqmmlIz
4iwUNKXzpqexfB4aeeeOS32yfHZiRTeDZnZw+WzEKIYrELnV1hDDeA1ePNnU9kTV1MjGp7//rj+m
BOMMoTpYLQFC1NDfaVuIgpltSu3gUBqj3BH7S1FLgXbzSze/WHCnxkVV7ozZf/37dT94W4jA10XB
QXXOkvv74+AAspK5GRS5y9ZTkTt6lhEl1xGSYvj3S/1D1Hw3MrjWKvWEPGjTNPv9WhR3lbZI3G4y
B4arGvLgy2ImnbOgcbxmwAcESvrXgEzEteOT4ETCgfbJfDbXUf7+RyDlWW0EfDH/IB6hjWan3dMV
ULYZgQjIzW2BvGcjdAy/5EZnR2Oe/AtKOtP3RuvNb5Y/vbW9ayDzoWIkTS05k/FYbROYRzdoTpcJ
l6B0V38YJ4cGExP9nmYyAzlnDiWMVPcoXpGY8/en+cGAcdC7Qjf0VoDT+xdHLXXWG2NAv2HYw08n
Tr27iK3z1umd6m4RkfZESHd+NVmcbf5+5fU1vXuCuCrWzQACSMd6r8nBKd43OsWUoOTKL6MXra7N
2LxDrKPfydn/bGp8MGNdpFeIRxx0gwjAfh82Fc1WgApmGRQICO/Qsg3nGW/rJ3f1wUQQPE9YgA6Z
ZMb7dQEdR5oZPt3Xihf7Ra8syYpF8pqXN8b57w9w9aS8f4J8TyxeHopBhNTvpCpT79isMHAuWgx2
gWGVBWeQeTgZSqN91cf060bdoKCvM1dSs9m3Y/lopNElu5ToZCr5yeLz5xNebTeo2ox/Nl3vcXFN
IeN8UER+kJST7e0OMddKtPlk6v05blDmIFZh/8gygCjo9/fom8QzWMyhIC6m9KnCVxoqklIOFTJd
ghUpmvz9Mf/5Rrke1F4WmtUZ+t6xY2u5jqaL69lmle7AQ3U7qvCkB9fdZ6jRDy8lfGB7mGEYqu9u
DbYosUJTUwRiGNqjs6qQltybjg6ZRZ+M0w/e1SpEQ06/SiGRxL17ijndLEEKFLWptN6BbrL3iTI+
o/h/+K58oHroLHGGuu9uyCM7L5+IGgsimou8Jqc9VdSCgp68ELI+cvXJBujDB/jL9dY//2U3LiZI
PV4ruat2WL5I18OZbOjZLpnKz6S6H13K4lvHh9Yi9mH1n/16qdbvopFgYoZhg0fFBtMcdH3RnrQh
tj85nH10KT50cGgR2VGYXZ/yL3cVm2MzGYpmFqFc9lGRsb2xptK4rvVeC/8+2I0/3xgaeE4UHo4u
lxPuet755VqlU9E17tETVPDLX6Rbo4a1M++mgVuW7QAqucFQ2sNDbi60uLt23q3b/Rs3gXmVOYRy
YXSMPBh/a5cu7RsZ4qYwPpmSfw7e9UcyqAyEa6Q0rgvjLz9S79k3NgOLrDvlTTgRg7GLKS/v/v4s
/nzsnslG2gUny6Yae+nvV6Fgj0BbiSKAY1Puk6gsjpKAsNDOHfnJpf44RXq4XYBrs6Fmz0tF5fdL
1engFtgPCnqzC1l5tFPE4+TRepyNHr6fXggjDpQ3f7aL/eBt2/Tn+C6CbURX+e66kY/WyGYzHah5
dKNNhVOQ2r7RH5QRnXjw9R0vv7tgqC/XprLVCUNfvU+SjhgngTA8yIRKHyYjv9FprNxDiFo+edV/
vgQEzy64bPxt7BXeP5nY76eGPGmEDsRxfdH0uL4iDwhpQqx9Jov/82H4HMwYU2j9eQnvnbsS1CSH
+TQPCs33v5kwzwFVCWsK236GiDcn8yeT7c9hTFYytgLQsNR2qCb9/tYz2GylbBAk19LuHrzRmu+8
dnHbT5b6dZz+vtFiY2cRFqCv4TngE36/TONETu3lE1J3Sq0Xy1QiXxuoeKIr8wBo9Q0dRDV641Fb
vft+QXv87xPpg/ukGsNO2RYY2k1z/fNfpmvegZs0ofkEbKP9rV8P2TZPpvjL36/ywUhhJynoQrCb
BI27/vkvV2GNbNEj9ATERJa662d1i/+h/Oqs7Ii/X+mj+4FqvQYoAPxlpPx+pVnGWjpqCqmH7ke7
qCnVi9D95v7vVzE+uiEfmwIqfao8png3PJa6wZBTDFkwae2wzcyezknee7A15igL09yPt25HaiG+
dxpNxTxsJ3f80TsdvlDUTTva40gFV7qMgZvkfzCoGFbrAQxWNIeH358BQpaITVdH8zZNunOHYiqo
cjoaSzfRWmM2cxR3o2rXuLDBBgwRn1z/j3fAc2HUsCpjtedNvFu5WBzbaHCsaJNlKn9IND+/El1U
fnKVP4/5bK3ZH1GFWP0abDh/v00gNUXHBzkJdFQMM/LrJNlnY4RGryqo6rt5jqs18xDJEL1MGG+y
fLeNBFYZSrytlg79ttUK8ZDQfwn/GR7/3136v9YU8f/e/B+QY99+L/7tf7+16Y/v1b/d/WyGlyL9
8avddP0//Kfd1BT/AYEMh9NqhF+/cIyj/4xgMWwwATZjl7oEnAA2cf/PbGoY/0FlH3M0npF10Vo3
Qf/XbGoSNsa2mcqP7YCG1NHp/wupYeuBkAH0X4uzYANOPZxACGxIrsNm490Ao/0tkAsU+xRRbkx+
x4ikUDv0TdVtoUjYB7vVv7md1ex1tMvf7EXvQjm6/bnx/PrJQFZxbuMmK0n9FhXSXsN/RHX5Ysm6
jWhMqy50qQ7vBdUUdFkjCvm01Z2fwsrmC6c03PCf/yMQmwmRaPEy5yBoZuK0W2QaXv3EvrlPj7MN
g5TO3fRIy6NHkWXld/bYOpcufXykfXXD34ZHFiwQjs51s7gPAKfmx0llpPIO3auNTaSlaGcmx87J
xKHplXU1uokVpAZ/VycFFuN6UV0VVQdisYCwlZb5OXXAW2W9uOagMoVuYZnHDAXtAaTWa0lr/ymt
yv5c9wSyZoYgrGwaxDUIvGo/wP49lqgeiDhuurdUS18UeazH9W9qyJmv9dxy7mFHvUKhnk8koReX
scdPHkcuPk2a8yY1dPtpmouDt2QvIuYBLsLKz6230Nf/5zaSSriHJuE5/fMrvXnMz4izxPU4N69g
iV5EvnQk7lpGmHaIkOvJcQ+VzlIQa73zZmcErPmD3eJ5ghBwpquuH8iazM+OHyVH00imkNxMSAfC
eeOtTnKD0CA56hoQG4SXhrEvyPaiocxjzsqEYmivxh0WHHGNJE5ApeX3zlEbbQc55+fRdlHp1oy4
68U1uRONn49sXT8NQwdOaXaLHHkOnIQDyZ4TMD3+woa20BhaUWK+lnCWQb9aOPVcRwPw+8/Lk+io
6cGKfL8+3Czx3ANbDI0gvDly3jJRvEiWyuvFGl8Jb35pO5x2pnTq4/pYK7JTqchzyxU4ntCS5Qs4
SIpqGhdFyue+eSgt3hw7To9WzQspCKo7ZFb3ak2YEW0HsstMe+ybWZs8RU9d5z369zXIOVCIWxBv
dY96pN8YRbTKt2RtHgUqyHgzjLL40spebLNkFGctlfnJ6KN0LxC+J6B+DO8RDB8AvKjVzw7wuG3T
Wd4lUAeoDq5fKxQfY73jZKiFGtOWtid2Ib2ZohP+N+sKFlEZCtp3zylH4MC1p/ToW3kS4MgjFBOR
Rb7ROhG/LmgpDpWopih0zDo6iMFD16nXNoSDucYbAoqqJua9dZALLN1VH8NW9Gqv/5mNdHmI8qXQ
E08+3Dy+NRu6id15ZMCjH80wukwGJEWa9Hth5+4tgcDWUzN44x1Y3nrbEkoqN+RJJN9jxURY2H2e
vMIxDkCXx7s5Ftk1o354atEpb6vJlgrqllRhLfX4unON5kIso74zaN5viCOHlBYbrtwiizevtVlG
d34tEoZW798MiP1CmeWoz3VpXuUAlq9jNm2ob0yLQ5XqgzbVdVwKCuBo2+KFimFEHxJdH+UmqmJv
n1pLtoXX51737mCd9Soav+g1oHPpDeSxOiK+KBrKwIhKJvdqHHLrBUVxupthIR6Hsv4xCLe7Q4CD
CHpWk3NRlI6z9Sv/2qV4FFagSgNDdveE94IcGfOq3Vp6BDEs4hxr8487SzElLM6koZmaZPSaCCOG
qhwvlGY/Ihytb5LBMDBw1ukDx4n2wqw0+6XrSNTd5KZOSgIsdeIISXu+KDvTbcB5etbRaIyHTnfT
J78QzhNpCxfW4gCS68fkHipJvXU1xMi+RSrcgq7tgPaAxsJYJf0F9ajo0aGcTDxyPx+ivu5vwAUO
B2yGNMmj0qEKb+U9nfImP/VGpl25rYjuAD76gR6hHghaHe2Y49LKQRyiLbuGzMo0aLy0eEVj+rPt
8RIl2nSwEkOEs0uIInxT/wDkD2otAjrR8/nJop0+9d3GTFr3qcMPcERoVgYjMr9DC3pyCxeyveb5
D5vB7qBNF2V2Toiy3XnSkw/xSGiLOxnOBeD8+CaOJy2Ao+yFLTqk5wli+ClZInxM3eBvuzzWNw7F
ntU4VmwTU46bAXn9Rq9NDjMxydnLgD/CaRNy+pDLhvqifc2XiJTZCb0IU2Wq6Yd4S3m1OEUcmq1p
HiEyu2GbAntsQVTnqM0UfPBygso+JIfYbpjeUa9+oJG8akm5gCDI/Xraalee7NDvCnXUgTIfmqgA
T+bVTn0qyhIz2zC3VznCxnpjpDEIzwaf9QmpdnuaQfeSiNuaDChkMHcJjrsDm5IxKFeV5OxH47EF
oPnUKr3capzSfsCS9dgDNPcgfdMjLu7yoWv85XG13J7mKdbXKWFdg2o0WYTt2bzojUo6iK5ccC7u
qDm3adrNB2fRnCNE/uoymuvlQIsVMqIZFSEduSocYC9vzcUoriFG4qXD0LEv+SFbzfdYW/WaCeHx
QW6VAMsmrQtXRf6ZUnW/JRxX29DASI5877KjmdjZrRbHd8UwzNexM/qnFM/J64Cab1MTnQaptbqn
usL6bJBE3lhm+ZM2bHXllj7g4hlTHYCBekdJr74pi+5LGc+pD4AnEruVmfwTEyDyHW+aSUpmwe8O
flSaJw/w/C3tJyRGjFRx4XJBhGpKnv0m118zzlynDr/go+lO4D87+4ShAm5jZIPp8Z20vC06t76c
YxY1t5aS/O3VK+ak9Z2lmyRkY6ZDBA5e+9zX8naiXb83m+QKKJO8TQUmShmtVPS2Nw8O//+do5U3
gzZVYaoq9aXCVRfmmTbuo6Q8g1R4zGcx3aCCRiXZUzyLZKwCGJAbmw8u4o/yirk6E+POIO48+wKF
Y0ebrynPopU3ncUHIIXKCJoVedTywg52JnKdwPLaJ9Q6MhimvUdKQatrTFqEuAbGqoAyzhcrFWDJ
W86TtTPpFwTNr5AeuBS63yMEGxNxYqWhfTlaxq4ebDw3Ta5eFjXVa75DjbjLS9vz4hjTUSsj+9xV
Gr4Ye/LvCCj39x3g+g3a8OUNp91FO+rqi+F00VmaqXbtVJ7a2tKMdyq25rCUfOfc0bP2pAPh+KKh
cjCBiW8VyNVtQo1kl82utWvGwf5hpV61LRIxy+1sTc6m6LsHl4/bVZlNEgbUbGhH2xxmEM+1Zo7M
GqKsvX8sI6QMPHhYSX7MxlTsKja+WJSwoXS+24RzNABXnntyzD0x7ax6ghKsPBHA9y9DlU+g3B2k
XgNT+sJy+qtk1YKpAeruKoS8oP1c7uu6vCpsrDyIUoG4kJ53rWmsEySduw9WXz5lQJm2C4qlLfVM
7eiWfbN3HAiDaTKDgy9Qw2aF1QZwsKONq423E0aaneUTasHHYQow4+ShhuViVTgth7rS5t1ilwSz
zz3hCVXLREMoelISKKzEB3PwjJ7awJxhELCl/jonubvPOh8Pb2fBYiWnNozTYTnBYFpWTfr3Kpfy
R+zS0oGA/62Dhkmle85uF/Yrezqa9mU900LrlHfdOMmZbDtsUhMUzaxDZTmj9e1dohIqM0aEP8ze
ng8D7P9ZmGqrfK37gUDYfi74uv3A0ugfEekxurDUGMeqGr2VQD03rOO5Zl1R9tYwyK19txWYPp58
r26Pwi6sG2ZsczQW27nymhY8pTT69KsO9+/SgS19HZFrj35xdqZ71Wvye9osWgicNTn4C0vK0BlG
YNQquyqLcTl5XrmgZm9SN2yQ8ROLogx559htdVsST/+MULIlsAWo7n60OlVv+aqIfO0OzTcqltrd
wBQtN0ltRS9OnUcH9oTdoxPp+KxcbAFHLe3shxTu2Dn13R4jBxhK2t0ZrpaswHGYNZ53M/qNfhCa
jswRJau8VQBIBDDdaMJWUanhuJSieQHAJV75UCy0iJQywx5l7Y2rzGXf14y8xPCGPTh18ThO2bh1
kmSsN7qqjauYMt+xivzsJgXKiYodaO4E7dXKrpLcuTIwv4eu6MgsKGWCu8URFrG3JmkEHJXuyAYJ
jZ6NlTvY3iZpyu951sRh2XXqhMMs3YoEBfrk+mg0VUreTux8nVDyBnRMHko4TkEl1Cuw3HQblzp7
Row4m4Hv9OUQ5fZ20jidlEvTbaXwvvdNtmxlq4hhahN1acd6cani/ns+AMaVxqDtwIxjSsVRwHo3
J6+qB98el+pOLM3eywGl8lsfZxjagTnmF/Hgjls1lD6Qaqnt/HK1jCgHHXmXXtnmMr7kbptfF7hI
3gyCAVCRx+mlb2ZpOFSCTdmcxtvJ0nFzzvqtqOZv6BChvKYqviLapA2XbABFRiDABSqa+KKSvbZa
RvDgDfJyKomPoPPdhW1s1/tGS5ZrpFL5YRbKeIwwIW5cMbuASqtq45j9pcpnNOcJEqYq8Q6lsHd1
S+6I7pc76tSPUVve5xPOud4pwUV1KEXT+b6qod61GAMrNT5MJbrpNYDpGa/3cqrLTNxYc1Q9aJOM
Ngh8HpdBPUflUt0MaEc4BwLMJtJ4uWqajK/58Jo2Tr3NS+NlKmsErgNC/sGr2G612HFHAOi7zFra
B+ry5WXGvR1r9rv/h70zaY5bubLwX+nwHg4MiWnRGxRqZrE4iJM2CFIkMSWmxIxf31/pPXdLem4r
vPfOEc9UVWHIvHnvOd/ZNEt2T4th7yZ9Hoh8zJ8lkRIDOcRnOghWOKXqbU71t/JSS6Wa9UVN7JJ+
xPyDyvaQYUpBwJd/1fIyW3WGfc/A7RNYVggV+Fzp00s1VgBpp/GmsMHTlG47X0WRox2czsNDTn6T
tAyUZ1HCz2eshWwdNcMADJoK8Gok6RbhLn6oSkc96re5ebKyelg3i6gOeUw12em1TV61R8NC1HLr
xdk1ZamBBUkAKCbSeq0nADVw99b7BYwUM/f+yrKH6tsESw/SHC6oILNJBPHZ5MLOR/qlxa539JbB
/0owfRsOnh2vBxkfGh3GC2rpbzo712GEhU7c3IY0m1NuF/YZ69uwzaiFV7SBPufO7ffjbDVBp2G5
j6rF3ESRz3Pcl8fM8b9WYrhflIAX4ZsnQM5HsHyfo91/s2JnUzb5gfHzAGm5OKUdkapMzY9pxb5J
J+c68aOtpA2kWdkxQ92/Ejqswqn1qk3azY+l1I6anz20aT2eRD1rd3WUeSvDrD4dMh96Zb7bBDzF
vndBR3CSI0Lquu/rMUS1ikWG0Jh1h5um0f2nlPoWI1GzG2D+1DnbHC6IOKi89iCjHlMJzmQ67c49
rBjyenA2UFpiNJ/QF/q5IDJmfB71EgS8wayGY2HsjPC0CSO9SLW3kXDPlYZb2vQSstgzvImykwWu
BrArZA92HOmXTx7wS6LoXLMH6NuomB7r2C5uCUXst5pfHqDW1DQA5INuxNtCatm6SEXItv2odf4V
ZOTpYOr9B/05grjqGZCAgFWQtNYXU4ueCktbbutMfyFngeVqbJ8NrbmtbOOjEMVT4/tv4xx/ZsID
ss3JxYI0afmfscQ4hl3hu4UPQ1MnV5NI7ui6vyZVMx7HZeFpq61+48h2H3eOeq41DS63YeTnDs4p
taIeXWEWztagRFyA2UlOodlKZosOYU2q8XfseGAK2mLeCkkQueUFekNqOkElONaLw9RaW1WJA0Bk
TnWas2vi5b1cpgkZrWyxFS9HABgvXMx78lB2VVFdl5A61okEe29JttV+n8bMiwtCk8ieQ3spgTls
ZFk557LHbMA5LcB4c0+bP6bPNGz0FP/bouv1pkr9FXa9u5zanCS2FT1Pjk3SvelktK384uANzl6R
WeZwqoD5WySB76jDlKSPcsFUMidYAPr41UEShr0W0HUxbmk2RQ9ux5gVjMgmGnFvDYNb76jjb7VF
O/E+bPlX7pwlO5P+0K6Xxb4WUbYncGFczZ58yuL2bsDjkkbVEUWwhiW1D6tseajx9wZzkmphnNPN
uIgSC/atIM3nR3O6eDOjM7EGqyi29K3MIfb7ub9PLvZuL+13jlPHX4hW7la6078goSONixPHUBZi
5VRGsqtZyrYToWxg4lye3iShJVzVehQsi3RfFaSUIM8zbI+Q8AE6EQh0B2bjgSahsW2lZhwSkmZW
naeLLXbrBnN4mbWPi1aCMu2TigaGX2ocfjzwEvDpXQ783XKqUPXte3QGxH/0RK+VDfljdJEn2Kwu
iya6mYOTd/6HxF2+j1ybIiBppzfQov7FB1YdhN8OJyrV8n1GcvJEjJvaEx2THjqXzjA9gskhJ2cq
yntXJcm3qC2MF1psYgexwrxhXts+KFxJQaYWLTA7/J4jbboDbu35EFcixD/8/StVj1QmLhE8HH8M
hqqHlkI1JFXvYzE0eeS1xZ8EM2alz/HMaMzBDd275WWdaO/I87o0jTqHo1xiqI0HlxWxplrO+VJH
J1ALxApIP7mBmLLsRG34z3nfO6tUdwY/GJLm0R2S8kubyPw1JvRqO3lAMBLJrmSNYGp0NWq3Q0rw
E5e1TxF+9uDEQeq1LwQGRqGD/QgErAkXqoWkuvEFxzCMIeNWKne44rROw6FVNSfK5qX0G7oONYbM
ADpNGtqpHd27Zu2H/tgYK7eYmh0eRLkZEtfeNVkhbr15+ZjjLDrxkyLMJe2wAQJCpaET/w5zQk/3
JV6dAztKeyylR/KRi6QxcJVlPBOfMJw4dCBVZPPdzIIWwaiZtEmsOL9L/Hm+T6oq3rtAG977vnPv
IKA8o48z29DttRMxSVZYppTxEYXxoS7NWwev4ars5yp0jJiXu6GjofhCr1Hqzfe13RIa0OGqp9U1
bSljepDt9nh0Km9elWQp7ESjtFXfeRSurtEeVazJh6YBmFIYrNh16SRXSSX1q57976p1NBGiMcYw
ls/7DFxLUPV2u8cS1O9zpYDp+kI7J3r2dRSKatVJ75dLsGFRN+dO6vFVrdcMMrzyCwFV5h0gDJNe
M4FFsG0KMrSYmNP80u0ujMwRfyzOn73EgBTW+ZJfKTIJWeY6uXOLxgjxtxgF+UXlsOefrb4t+dAf
o6qaOTH02rqPLzdWlZk6gFkZmKtwHXgy13HkGKcRZyYxdeN9XFjdusesyW4+MQTFfL+HTspY2M+q
ddzOMuxjCGOoD0Ycbj0ep2mID2kmjdfJ4IzYmSpbx5dVxeyc+jRNfCqHynFlYANel1yMTVT23Tb1
TXXwLLabeLLts5yHL309z3cdITlBFevTvprLgWoZuL4ro9tutr2NPat8Vcz5cmigDIeZXxXrLB05
hVYzJfmluZrRbcORWAD4yRJy7jiyQfw3zMBxsG2j5GVepWE5RllsbEgkuY/6erjvKidfLwxviLsf
y6ecHLu140zuoc+4G7SsqxCbYY3NFBL0YBE5Ta+FsYmj2dcI1QdSKLLmVss15xRNdrTh+5wquJv0
ER3rlJVWcWV6+VehxmSD+VjuoX0121p3aaBw5iJEMmd19MWB99e8GYyxPw/YoFdmDVEhscd8hxJT
buy4f+mdul2NueNdRSXhrmne59t0nt4GpUdhNUOPoTO5xMeOTJ/rbsiH9zjDLx8UxWIc5mEsIZzp
+FZ01ZwYRWUbCtQNPa71MDTdxsSnTb1dLiFoHyM0is7baLFmr8uxrlZE5ujbiS7EkaYl1I5EpJvM
zj+GlJDBjojTvTWBS471zHjTp9JbKxuZSxK3AiCOoVbKoT9b64m38ZZmOgw1lnWk7ci6WBs2Uw2A
BUIO63rSeyd6MO7DAB3jFEd4KbAzt+tL6s0qpteuaklYSqHaL/mYwZvoCB5DicsbSBT3YSZsCp93
0ct9ZstXho3Eo0h9PGHTRa6iS22daa65a5FgfiGuFPMjGDsC1eyrpBCU9shfl1WcN9i2YzGhKCx4
08ki5EcOjiCUhTR49ifn1vQsRwWybmMqaFxA98jp2m1VgP2Rrp9uE6cw2gDJRXnr5oJJFOa3B2Ng
ama0/rLTFr/7pnd9fd3Yy/ih9UwyDW1w/WCSDMUiJoanuV6aLR4UjmH0VG6WFBIaynGNzi8q/Mwo
rb1TLdazsVzaq60sHj17KOi7CvnocPIJpU7/ma/p38wpU67JGuShQA8YLv4wPAzN8J6mRXxdtNQy
9PWd8bEetOm6TrNlBTH3HZflZYrLP9I7JUHXvYuHvXIG8bzwit/osxux3BnqWcjUv7E0TCKriOzW
i3keW9ZqtnL9qRljM5waZ3gpxhkjIb5qtBu9wINdA68AsHTxFMaJ9zlRFNFvBaIWouKewtaou8NQ
ltNjpro2zCgIv5Luoz3VQ9ftSgyKhx5B5os++cWt0bk2UyshnGur9j7HElZToDGLfyk8oz25/iDO
gGj1g5GjnqabzMU0gXuHqUubQzGFPAEer54GnavHcO4ThNewx5AecdxkwCkmrkAMNIkRmMZUZxkn
410ATWQ0M2UsdfEFc+GPtyBOxn05z7S/NKFvG3NmomzpLcFcun+TqzHax2mSUk2mqv+Mk67NwmIe
nLCZfMor1ySJSJZaGcqFjkbCo2N6TN1tt5c4rg0O1goyHtCzgUsEmSILiUbmr7My3uVJd8GF+eZ5
8AXeRZd+as+avLd0JZ4bU+Vr3jyu7GLVMHAuvxfSXfW0GL16LklPToNeXr4bdAktnLyJCfFIQ/i0
mAXH5Nle8KYOSr4NHRQvZkJRIEjJBck+vNsVD4tfSL4+Fu16z5i9PlSjppOR2Me72C2sM4uqf1Pa
fBdC3QqIfkpVb7NdW91776Bc0275mO5o2oq1PMag8GhYPH0VQ2skZtbidtvLVSn5rTdRy9oV1gX/
HUI8nd1OzsuNGD1mctYb/BcEAqDV/J7MAGgAq5EwyB29PisorAYK4TJ5xhrwPo+6Jd/QbULDwE47
je8Rrd2VX8pyppdDZtoLY3YF71+v4+mkZIkJOo3E51wMRHYyrU6aq7zrMBtHMuFDscuN6tqf6uxj
Iehr2thZW8uztJUWjh4hAsdsTheSnzlJJnemdM1zHelW6xGlaoAnoMgd1m0pyS6lOJScl1kXxLJZ
ln56xKW8RPdqzIY+1Lz4Lks902XfbHSnCi8EPy7qrN4htNZMZHmDCDHti0Vd9xkht4HZtupZL2JO
v3S+5ePCqYfdtF20pyIGLvRUOhBWwPZYYFRmwqaPsjKpNuaidngQ/Q5nNvpC/3mE86JOjGkeelS/
4TJqUf0KeLFcrsVgECQAkqI/eGnVsb91kW48plOlGSsykvRmj348nsORcKeVzW15WCqW3cDoF3vt
1n32DADGfh3sobvWxkGzdkUaY+xc7BxQuQn6yg3SgXTHNG3KWy+OdYSIrkFo3ByzkO5cnihyGUwv
hAXILM7zGHuGl57ehrzUXdtox0VHnDpKfVEbuF9gxBYCx4MEe9N2loV3Q3ObNcKeiQPvExhcq5k6
wzsIUU/yaWyjKd/CQ9GLld9iDVsDkwCWvqX1QbywUQEZMiFH0KzEZN2kZNeCNWJyZwigIYBqLFA4
rTYGVZEQu0n4xHBK+BpEIMaijK7olXjdCiiF8xENEvgiKVAc5CS93xhnoi/fpF2KeVWZZvMOOdux
zmZeAXV2AEh9kjtgnDXwkBEgoSG782ek1BuL+DcmYWXW3MHdnPRjVlhzfmR6Wjt0eur0XBNeIdb9
qPnDoeRbc9zChroq4QsmQRYRbyH8KrkVgwkfUvC4BxbBsN6qiC1NrltQC5oetMrHLOUuLvIeIDrj
HgwJoKCgzBcs52WNDnbTTow6PqeKZOBSMa927TENef9WfgTtS4uMYm8tMx52TXfOdETarVZ15ZWB
ynPTIcYhrTfZLkndfaFKtrhoXfbB8aQE+tlG/dqHw0Bph0Ofrf2RGu200DdQVk7bOHXmvTAmFeK3
Bry4wF8FN1HecjVhP7Xzs1bNXuhG861bDfoqBSlGABbRhVpvfWMeSflbdU8NO/GVYCCezInYZI72
tYeowmzduO1oYLyrnsWiZunsfFFsjbFFuJBxMqF7fZxogoQD0uir2rHuC4XXJhXeXsQQ1XKbE5JN
bndAQECQuzNZk3Q9kiqcALmRP0hFBd9xppVGGhGUqjYJKFU2S937L7MLPE8aur9a8EFtuH/WF1BZ
8apwvC9LDLNoIKAorGKPzijLGPOptTsN3VqPS+/JsywII43BiTCbdJhWJIPV1WyuWwUAgAeVFRE7
DHtktZTXaarSp5oRCO2kupVXdVM2X+zBLk5QJB+KhuLQnetHnw7tGEFXHDUXNAnXFw7QbBfXXuR6
uHzxVsGvwl4MLFyBsspbP8aeAqFAVMZ0Q9NgOCwVo0jKn3TbdRdyQTQFtiGP2B5v7aII68y+EUu9
o2O813S9Wjcku65aXbuhOaZWY0V9URDDGEUW60DuwltD/12t0n4eoQn5d6VkmtsCseyshezi2b3S
PT9daYlx7nX6uX7p1JtcEFZfLibtNpG/LVlLhsw0lff6Jf+uvljqxmg2ycDDv0Mn+NhPer4tcaYH
SLSXIXA6Skc41Q4DgoWKnCOQHmLaNLmHcXbT+LQ8E9VtY73ObgvpHOMG+1VszvvYkGuN7uC+SrMn
AUF67Jp4RxuQjlZUS3lAKkqHz+irR2al46uZVjTREGDToUyfNILyjiBXv5KEkdxN0nyZqhLQUmtr
a/8SsjyPert1VLwmIW9TN4u5nz3buVBAOBNFdwpK8hp+3rhrxbBs68zqP3w3ejfyhI5UWYCfKBgM
Sqt+zBkg78fW9q5RJdKEWxJ5Jctcuwwc69Bq473UrGkjdKYWps2E0TfM5Z2VKaURjLrCaSrjChqj
vpG0XxRNHmAnZPg4yfQM+OWxn5LqSmiSTkf8yjkKzhnC7N5AhmKL8cG2DdARnSTNnAjWoNVd7yxS
Bs6dmF+9iUMzDmwOAJn4sEhyjlm7yrNnLAyuvaTacFudddQiLBkm0mIXL3t1C4JfGMcy8zIBFVv2
3HFN/RHJubhnbPQuNUVRMU0eTcaMqJ95OREB6u3r2X3QhDux4SMjRIPDKEK3vJcqN92tsJhizPaO
7odG0rj4mg1tsk2VxvHhMy/NK9Am37weqYpjYnZtWaWDIi7Vl6xnqGQY6c43tLWhQNLokEwN7TAX
zo1JlsaxNT25nyvLhAsb3RagQLLsnqToc65RHDU+4Ku0POp6di2sbgjnTLsx41rbgTBAQGMVby5I
q7mOT3Bqoud6qJ5gIa7nVFEojozbG6gvrYqib0PWb1Jcnl+UbTKPnO+U59HW8tyDodR1Yi6XzARi
vN386yWAwquTT73LjMB3adsI31+Pivabl2ubNBoPWO9sii3L3wLGoEJ3qnM22dkGdcp8MArSh700
BgSVec+TqJ8zZXREt+dCQL4DsKOL6WpSkN+awd8QoNTh7jbjS1KRfYKydlOAEj+bTnp2bPngxd4+
yUQaanWxX2hIcQwZOGsNb3A+6feC0VtXWnZty4wGtaseqi45XFjuUV6/WhR/OVGpEBzLb61tbIdY
doGMp4F5T5mco45QejN7jN1ma8U1KsLu1terY2uUZzcddwuAALolOyvtIALWzrHVW0BHSEyofIay
50AHOqtMD6JAqFeVjP8Ry4auooVRVtVD4nXQ5UV0q+RYrKtZ2yytAPKXf2SDeZ1XzZEjjkH6ZZmF
meYMgV7y1MvkkjSlo4vJpjfAoFQNtLPXkVXZX60c5RAwIOhyaBrI0IaHnWUERTWF6VzmdeaGfGA4
1bE73vl9bO2H0aA3bnTIHY2mQDQ0uHYZNiZo3L4zrlvBvmXyBESr2I76ES5jB5YnDUc1d8XGRUO6
MNABBVodzYIXzQesY9Fl8cXaS8u9kURnhcjmDIKYEw8CET/ni8mRuVbNFrMM9p2080eYLvh10Oru
IAQHWinYyjnOOayeYmmuFPBcJFV8R2VKbWUkGaLGMqKHmvR75pfDWShLrEAraDd9LwNckSOTvfzC
sbObq7LwvCsJZQ4WzXhL+vd2YRTOWeI7E7IXW1o43qEnXmc7ttOxs9R1atiPbG1HvbTdwFTUSilw
KUSshrPLQYAf21EUt501WjfNANWSyz+sPJCbGQGkDdlVHE4u6SPNNo/qbdKoMZjqN5rTzBqyzsAr
AKdq8TS42GrfueOV1im6QPFJX6x91clHdiL0alNoFdVDLUcUvv1I16aizg4Ap3rvwmtsguedzuzX
SGXsj1FY6Snzy+yK6aR/IuQMoVzaQLsbqAlDYsPEu2NRx6VN8UlG/LhCeVKERZlSubutd2tQHa9G
cCUhulw/ZNPxrsH2OleEEfzpmviPNeFvNvL9f2FNeK0//uvxQ71//GRG4G/+zL4yzb87WIjJ/nAt
A0vJD9lXJgFXdBQEG/aFqKTzR39GXxnu3w2aDS7DFGGgHL7kdP7pRsDDwPTRvLhCbRODEA7wf8ON
8N3M8n9eBJu/x94MPAKwhw807FfkRlw45miL9oIDRhqYi4L/GSGIerFr5oBDvlhfaf3GLJzKMtfg
41nb/dyyNmhzi9fKyA5JBNMc40LlhBMpVDBXpS7PTt2ROudVZJp4OklHXjoy7ogWE8knqhnvOWKb
PGc9EbVhPlfFE6rHHpZMRCXN4bEZMLXtlOFrT31TsZaQIA88XdhvDOK1V1HM2IBquPYCTStxt+jj
pBzmPYSMMcwdM3344abe/HFBfozC+u4t+uk6AWQC7GYRngOJSlgXb9IPTrNqJvE9L61PAEcm6nua
oy227XGLFz9aiVgyWSmNAsmoXTYp/P3+m00yHZ1GTMJVgBRyutegBOiEHJvDo+7kxQzmbVKIPpJT
JfF90fbUBz3olGLiZ/R9ui6pav/Ip/t/s8f+6e8gE0XAiqF35v/qK7aGNuY0V33SX0nuIAR+JPD+
t7Jmv0eSxT4fV++qnkDul7G1jYfEufMLVKndzIB7dol/irrYILYgGg6R3dFvLfSrIRtNoKeJOubl
IG6sMsmoi6v0NyipX8ya3DtIlWBWL41bnZHJL/wVRXPY4gDyWYI7vSrxqF3RWeC01Q3mFblW1R9u
q//3Wv0KHeHzMF5jOuaeclfdX2kVyygRK5juB5PtZy23HxK5GGu7zrods055jEYyCfoKfw39d579
6XfENetiBPr5ofPxEuhMPPEi48++XJAfHroiayfFWegjXaRuoFewaQLjHmreq6g0PxcZNfoqaoc9
Wjo7XTeDPr8Vgg7Daknt+XU0GnQXl+iZK+ISzyTZ6STyLrL5OtC0WJNQ7SYhJ1HsBiTdoRkE5FWu
K8PVCIjX1oOj5/YmtroEp5uy7haEcP2ukCp+KssyvtMiSOU0I736+Jt37Rc+Cb7Ji+/dtm0oyT6U
rV9+tsBjAUm7+2ZBC22CynTmw4w55FlNBPqgFQBeUFmp/pnok0mWZjTRSKmNqL2WCCjvE9SHCS21
lkuWj9WMHQi1UaDmun9yNL27ThzS5TeT7d0yabYfp2QC0CMWxYCd5hXLUIUmMVEng37pl8nzbl16
1L+x9//lUebwxBPs8hJCzhC/Upt4OaoYNMJb3aAusyMJfy3XYJbHlzjqLBK/ca9a/+zz+Ejcq+wn
PM6/WM6aTHdNa27eegRJzzbQwfWcY80oJcx5XBK++WrlvrsDskPKQlTPqzxq78hVuBxTB9Yj042H
qwqBN+UuB+4dJXMecwgU2papp8vJ3gPNDhql61d9zvEcBGd7m3rN8MV0TVMLmi4evxDqibvJ6Y5G
pLtHAk8hmQ1kuqyUZg1WYKMURm7af/L2G2fbGayVlinA3P/6+frr40VgJFwKHSMpwmzvYs/78a0i
oWCaiuXbyHwvzGOlhzNXLICanhzrAHw/u8tvPhJf4c8vss9HEmdks4Q5AAStnz8ySVO3s+vpmw5R
de/n3WWE58YhiWv+7xatv6wZvDMsktxmLIu8PL/8OrZqOkGq/Tb7w7OjiOuhudvKF6OE1bD4FUO9
eFx2OcZEhsSeS4SryvLTLDiZ/earfPd4/7R88WzzwOm2qfOF0Nb//KtzwOZeYvpvgK/0F5pURRf0
vlA3ZkYIFvpLBOXkxXAYz6IRRagmYu05Kdvx2cwcWpGkWZ0nq69kCHts4Smdyg/bIwI3kChfET4N
Ub+jZaZaRAuqPALhtmCuWwnoXxNRIB9ZuOo3d/JSrv1yK7/HH2MHxcgPjsL8+Ufp6YLPWnNeZX4B
oTtyct71lhEFrH7/jAobw3bplVQ50mF6UfP2fBBo6xO/KASNyxhqWaMMMA91mo/XCzLztcGwyQvt
0ihfR2r3z9lhmoD8apmoJBbzHutMe50TJvC8MCB8bKrIPLMWD2aQGbs8atJbpkqkf7hMnRDPVR4X
QO9wL8LnrsqdOfco1Ih1EOta0+5lvrgHbTFtBsVVfwWA9qK6QKLpB76NiQk3F+YNw7EY6Pno0Mvf
XMHveMSfHwvL4OSmk1ZG5CrPxs9X0Bq6dmxj81WZif4iYF2iH0/E2AZ6Ak0WpfMM7dXwpwLxhzMx
26PXwqlUog5VcRaiBdeZeTFqA2Xz5JqdfUe0H4KenDb4qq4tjJJT7PRHf4o5YWrEOdx+X0D+c9b5
G3vRD2tp+Nq9/hfWaySe16/Fx3//7b4qXmX6+uNJ5/tf/HHUuYTyGmh8PMCll0mpxcL7h+9aEKdO
LeVy06GNccjgpfnHScfgPzEA8xFDO+DsL4vEnycdzeDkBH4C0DooBJuRlPtvHXV+enFdaBgubBsH
FgYpfCRf/fLictIeW8/wTGYus3pL0fEHWa8jIvzhivyTk8LPO+2fH4NSAEwBJzSh//IxZpq1UbQI
RC20qK4Q5hHEPXZGOOhxvca24t7/688zxQW78H/vk2dc4K0ueX8AESzbFJfL/uN+FrGdjBHWqwAr
YqYjSGrnhbaRXhZYNxKcPR1Lg95gUQhGBIqYt1vOcYfUcSMPpW/nVw3KrMLpbpWgs3Jg/CL8jRCE
6njb3EuAtaygZOdUSFgpIm1YpSnaJjtMPT9GjKaJBMdkOIGooCWWx1KNhMfWLFBq26VGBlodkr8w
UOJYveuSnlHbqTseMe/N4zfGoMMQcfy0/LHDASfQAeA1syZm/tKvZncBBO9jIHhRtLMZ4TYpuTDu
akKKSWvJxlboNAEVGm24lemnXuHvppKmH8NCDmzRsz2P3fLoNoTAgcxoDUvfdSrl/wdCrdXjLdgK
h55KNyyuD8mIcwSRAcNYzpPOSF+bPCJTIRtTBFU4nqclwK8jbYIIRvID5ALHBtm9hc0arZx0R+xh
aWFPNtIFhggrTxNWlAUiUb0I87yh6U9WHp3pWwaSenIo+kEDQ53zw0kpSytVHIkyuMTmyMbZx5mf
p4S1LkZVhwVlXfy1jRET7GEKzSaYSVWgwZ6zTn1BDoT/UsscrEIQ4U0VzniAYFbYxuiDvy4884sw
WqbNcQldep0BTM7eqziDPePoGpFVXHOE7hPFhdrUUe0n30aiqq2PsqL/lIIhWQzSay6CqWPXWIYW
LkB1LEFymhi8NxQ0Zr6pU4btGxgsM3lZ0lycRFsRSWYU16kY3UsQRB5FEOGnobjDkaNVB8ctNZUH
+AzrkukNZhp5ZU1l39/XlGbOSdZ92dzN2cwH5prM9Wu4qqN1rMiO5BBuMypLV2zGOSrihcCTdeG1
hPcEszkOgtY8Ab6I2Fs/co5OFzfOeYqTugfcVZR1ddSQO5hAq2y76/aQDXQmBgPZOxhSRtRciuyO
dACeIzNsfsiWGulWmxgXy/LiozVjbqpy0et3Rd5SsnTKE/mpKbhtN1ZFbuA1gpVaCzQ6kwXnf2rb
axtOofFFqNYhM8P0Sm1/yf/ezQ6sR6ZtJOgZXU48GaaoGKnzCCLhOh28Ij0N6Rw7XHRm5/tmcou4
OaGAwvFMb0b3G7Vyx1THsuAt9bxvCttyDpnTLbjlF5F4QU/n3gjHth/6Gi3MwvwnXJpmzAymGy0+
+9qoHfWC0rQdb2Ok5NJChaSwLRLDgFo80DW8aH2Q9DL/WtlZ0R1JRcu9hyym9GP1WQzmjWFv6U3N
G08cV96vaNkUF1Q5xuv2Mi0ha68a7umfa6q+n30Uhf41axbkipUazVj2txH6+6k/Iuedlfe2dE1n
L/sSz7VChFgJbb5vmMrUwcCsE0BEpWqHIf7gxhlhDoue1GHlq4asyAwRa9C62TASl8ah0MFqWo9W
AerXNvyz7RkpFRQkARSFgcYhBmxwrsdTAMjgEkKlmkht3bZz9bPvQro4IJzWtDXlhReFBCNE2m7q
YtmEKtNS7HQatIy9w8JhPCA2bOxtKVMXvyDJVOKQM/A7lrFeYXQR3I7ABZdIBSOEyTh7jpYOM/ey
1KUvdpWVxUiMLdVOpAMtUKxV9hJrw4y5b6Csj+Ut3hJUSqd4KKKETv8o8dv8BoNzqcJ+2lXIPDHZ
xDmN2/QtrV9gP7TQ+g48ThJYvR0TwYZlCtcuKoynf71//dPP8Qzb5EBm0u681Ns/nMbY90n+gZ9D
UEJ9OaxIJJ9Zpfx/a1v+c5N0BdskhTt1yC+bpIsKp3EjPkZrNN/BSTcdG2Qu5DEphAJIJjb/+mf9
fMjk8zxd57wtQJ9D1fN+Ta8lMSqeFtQegQUunlCXsi+Cxa6qsES8HMYFZvaKcKVXpgnjb+7czyeU
7x9NTcAqYoEJNRznlztXYWl2sNSBkqCxsM7GXG46wtRQK6vxN0e8v948fqRFEU+WExv0d2LuDzeP
zdrmhMBHGZ2KzozL86uo9+Lf/KC/XsvLDwG8Ra/UAfb1yyPSzzMT58vwX4xL27C71fwYIAfPQpBr
gyOUXW7Okt1gIcT8fhv/U+r/zbV+eKD/UumvuyQl3u2nUv/yF39U+sKlaIfHSmWOKFZnVP+PSt8y
/36h2/k+9bVHd8XkXv2j0mdwwZkAaO0FtCQAMf1vpW/9naO0YLBMP0ywL0G9/TdmGpdzwY9rl0sU
F5A2Ri42LyB52L+2WzJJ7dY500V7Y1TuYSiUfWPWdqMRl2TG2NGzLma+fXElQVEiBY/BOaMO7aVV
im6CyoSpnptECbUqfQdeCsSVnrwd1vPsxRr9ITkkk8XU1J0UluFLV4fUyqR2vH3XZDI9qL5CeZMU
mSG2GUTlF9euo5u2InZzZeaETiFvmpshQLBSvAN+yr/mRW6gRchbFW8R7C/3aWM2cwi5Cb1QXub1
AKOhdtGYTWN6azVWd4PKLtGoGWL7f9g7ky07lS3L/kv2yQEYZZdT+vG6krvUYahy6sowwODrc6Ib
L0M6UsjHzXZ2XicUF4cDZtv2XmsufTBdyRye/wgRKwugiGKd9slL5IAJ1vR5YSMqE4qbQ1e7K3eE
Ap4i4sfGBRGATQxJe8JJpVFhvB0dmSR7XZkJ6UlmF5q3qK8MeaAA7ZJ9EdepjpbExnPk+agh0AYZ
knilaNJChLd5oxZ22YmkLm/Tx93M/uv92IwnpTBYtf/s0rWPaHfn/rN/+3CHNPJaaKLRMA9FsjyS
vZb0T2NBU20BZ0xYRYAENMO0cFlrQ5nD/Yh3ny5ANxppHt4Mk+n104NtVPXSbSpiTofqQv9X3ZH9
U4Ys/xQl4z8lStHXkqPGKDIK5H5oEoszkwz9fdFUPR4Dq8ESBThAtJftj3InWysfrHxrFaR9cnnu
pjm1ymhB4ztE5o9aCSkvsCAn9xGD4Ou36gcwEqK4pmzoi4NPism0Eagqja1XB0uKb2mwVRRI6lO6
v6gstyKjY3qxKOxEHnkOpMlumqkLs+Ps2sNFXw+630LiC5cor4mnpvxwYQo4FKX+njBhh7eK6k2c
7Dk1m+tmntDoaKw8T2Fd9Wt9X6i7ZMQcurUE7xzJkb6z7SHW9QeVLMEdWn5tbRmHC86w/KeuqLBy
uFxF3R7DIVB01UWmX30/n8yCmfu0vrce+aR7z2QIcjEiTrGJ1BkQjcEl6oDq5CPaK+0qfK8O2kq6
82WAKmFypbY/2Ybq0KBkNfLaBpM/Kgna+mi4AzQOKARiYLv3cP/9h5D6LTvq0cRO3S0xWkSUzqak
3pK5WR1sspHdfca7jh6sNJrhIilhWF3EYTmWuMl6Qgqv3dnvJ/RdyIO9V9ydTU2Ispfm9i5XgEFe
MWX4isQsD1uCyqlMPinoVC0hcngk0cOo0PDJLdZFE98uZMuKa5ePf7xJqfrjTVMrt/lq5VgmN12S
endmN9bhRoCx2Q0je/LG9ip5Y4FYuDE6a1qDgqzgvlu6AaekRtsfOU1P0jF54CPaOMEBAxdJ62w6
nZEf57qFeW8nbmntTCOdCWxMCr2e7osq2flLHDwOwapdAjODYsgirmpHiHd6n2hBXFIB2CbC2kAV
NDgpaZZOV9Esw9A/pnuzGrILn1xU0mOLlQaTMwgZDp7ntV9Qzs/kRMaEbDB+CXP0zrkRngBmodmr
eUfuvTnGA5ZnqbdjNc28aCTHW26IiCUhnokjDn8M2/jH/CZInolVnD/3JmEYuwAEHrCirLc0Gq+Y
b0EWWfk9IZRSQhiagy96sTpni2EbKJ5Cf73trBg5Jhp6vZmEVZwwvhAf2lkGwvFxdkUdqRmDL5Ox
lPDFJowZEpXFCKbW9lLztCSy5cUxRfXmG4zxpJLO84ieFsraQj2NqirspkfPXdeR2QqJGGQ46J4y
0VsEZedx+wSsw7nBqdCRrjiaWFUFqptlq618vvGYGBU7m85Sw+vvAeYkpxixUjZ68n6RVYXhOcW8
S6Yfp649O1m6XBWseXd14RfuTiw1H1RijyP+rTK0PjLcIzkEXv58L902MQhnTwhphkFtD8HtbPAl
g/Mi8An6pmkiHl28PiQHpw1N7QIOLQQ/gcSA0JK3WznsdIE3hS9tnmCpjhWLV+TbIGqo4RDaYSuT
CKY23YRRYG1bMP2bDc+7z/IwU2LvAIxDhWm6C234Pjdf4I8Z6uQBGOG0aiubwOEwQFYX1o71zTal
Ue8ADPQ49MrVhGHagt2vrAF27xyFUnqTUsl+q3uE3gebLAs/KnSrBpSPyIFJFdflaic2cKvjrMPX
NVXBkG3rAjcIsZ5pwbymdZDjG0T5iYhOsBieJ3zcjzFssDWksCTmxU25V3qWKAR/mEaqLOa2Q2Fh
rLB5N2CppXTzrR7eHdTVJBwuvWEpbHAMWecWb3Wa+XhdUziHUWVBMohQmY/rH4nrjSzWMEWbS01e
fvCLfiYMY0iH5MlIXaO9MTPldF/y3sx5uuRsV/jVYhcZw04tsiCsfQi6JiPOYsmxQILwR9IbtJp0
77w1TOK1WKY3GMRyD5kVB9HIbGOpdk2qrHmzEJp7V/Dw6KA0BBNGRgynfuOO0CN2hVGUn/l3M1ZV
FdJDIUIDd7men8DxQCzskZ3ho+66V3pENjQFrTFMLhOe1GihifdmENSY0LUa6pvQnLLHcHbUnR3G
mLLqJFxeQhU7n/hTx4+5IZfrrOBwT08qa+9LL5VPYsQijb9dF8O+ctgeoyELpVpfMQwLtZ0hiarS
hgGfRh4iojTsCWbsBUaJDW04LM8ucoQ+KjV6u91U6eUq7lcBoQWe6siOqqYNAvFi72VdAq3bc9Rp
bXf1G3Kd5YPh0sNBiWg2V4jUiJJPA7f5gJJY3jDStHtm4W3+EORt/23qe/ehKGKsZBbRGMluDpCJ
k6HYUfup1ICOgKKCUEcCvw9LNU3+hUsnfBW+tYRqZiR813tMKs0z7ab2ZMhEyi1x5O03taQuLKlU
y1cqNPSMBOOJryywaOu048L4ALegaB8EsbxN/bZON+EydkQqgt1gLhPGZL7xNk1HVccZbDULws0s
WpuCM2jNr15HHBvNkIkTsyTyFmzXPKOLrTqvflrMRNSXmn6UH+VVQFumrhuFLp1U+P4QEigPtECO
3kfTKkgtnEXj1VcpHyhjUAJtWOyNQeKJVZbTrhZMq95yusa42/sKYnTp9ONHmGv5ay6sjv9slc4s
eguEXMxpKkAgHA4AGEbDQqYx+IuB8D7I0MA4VYaOHtEDPvBsjhWiNVx6kYer63m9/rTrdUzAMdO8
TpngyclYJvKW2V/IjtENIpoSI8WvGIrOOpIeifaigEF6q2ORgsSxNZPANNc0IVOU8deDzyHxYFAN
ZgcvXKjN8VJ4nMPTwaRbHAPcbPoq2BEtFQf7qjKmhylGFXWYXYpFElRThyeGZHUR5YbYVfd7wy2Z
j5Puhy0ZGLr+0DjWUsJedpwsPIzkazOVDO3FfLBs0/KfZO9gDsYW3F/FTTkaABVUe28oKyScxJ/k
S9jhyxJ4b4Ok38+LIVmRIYoZbkgTsM30dTfZbdngx48pAOlULoUCd5At7r4IuvBeLmFwm+CZw66Q
DvohRiOIplS0FpnLyFwYCFBGgviwm0qwspur7TlWFdVC51TjFuVXOOyTsZ0/BEmZtZdIw610V+G5
LSOv8rAGoIlNPuM/h63FkbyhNAli5N4ax+u2qK0hx+tFw/Ofzs3/P4L/r3XW9T8rC3fJ3KqfR23r
P//n/C08jtIwjNfYFZIQbJOT+T+TNtv53x5TJxTuImTiRT7d/z1/C8ZpwIewzwU0bfhX/D/9h3DM
EC5kdhf47FH/DOH+xfn713YNvSD+G8gqHLo10ADJSvq1oxcYc2NJx1sDfB0IfXjDmvLUdliU4LM5
JZ657OmnB/OHmduvbaj/uiK79ap74LjvrZqIn9pQbZUGqVz8ZFMA2mG9P1Tkcf/9Ej/EXv/dD/3P
NYCWYzNktGefEfUR+ytoh/S22m1+QTB1aW+9t/iUHbPoVkffuVOW1a8yOpFO+45Y6EyI9uPaKFZ8
fjMyG1B88sv9fH9zabV4x+NkE8uvaX9L0iEKQ06lmHOSxEDDdcMYCPP92zv3/OtkketSffKWocDi
4kTMnd1zNgzg4kyuWytB0dIcDEkCSRJcemLnCohYeXtvl+4h8D79/cpnDRwuDMEbkQAZRz4/5/nD
VoHRJPNMmHTjNMwGR0oHhM47kuKfGiHABFtgQf9+yd/eWi65TqJ5xJj3oHb/+oyz0Q2qBADGpm/n
L73W48nPYbyng3E3mv6zDJ3woa/y93IF/nBZRL40pWlrwis/z5I09dj5OIdS9PEJDozJsr8UkAh3
+Bcv8GZtRXhicGZ8/fvN/vbBrAx0CBcYNlbk+fkP21mB0RXQQYi9QN6PSUeVL3MZ4IT9+3U8Htov
Hw3XAdTPMJzERn7Ks6XAS0pP9h0or7gn/6yx9hr/HF6MSwBI7zT4f+16r++qa6I+QDSNnJo18exd
9ZJR+G6HuqYGTZstNxq7mvPvUi3+c5HQdAQDkXUZ+PUlaclqaiwD6jn2OnoBfryhHh13f39of7wT
JOG2QPog3POHVmmKh2EUpEunTbynaGkjveBuyc10+++vhOqInYRGvRNYZ7fDmDK3+cZ5DVKgvgYq
36bc8PG9c0O/v22u6eDvctF48B6sG8/Pyxd8HpJoWmAhdFKffFc+dmX7ziXOQhv++WVoIPPtmvw0
4vyhGRzAW1Pzy4w9rsIiFvYd8tjmOMrmcSFBL6mnsNjOmPO3guCIowxn0IA1o1tbjpa9IVgNii1U
3Hf+sD/cOx8ZjzdgXUHwdPaIdQZuzMSgh4KpBn2lAPLvqyaIH/71L7kO0OjJ+RhBURr++oiBoQly
kkkMW1zEb0ka0dCLHPme+u33XTBw2WCJ52SiFXrh+U6rOBypPsNtjQv/C71SvU9U/mSGpbtFLWzs
bLPBf9hgH2A8Te3tZTKyu6E/Za5ZXDHdz44O5rGLzuFU4w/iTQ1oQCdEe9vFHMxvf38q68P9dflx
BQlLaGxt+NysCr8+Fc9P6KA4hO0s82Opv/nxDcFO97N4/vtlfuy/v10HOS9CXp/xvXe29lic2MKC
Fhvnbu8Es2baT7TaboImzkGfyH7lbffIoxAl6MkjyEseB2xTO4kv4EDYeUNIevlevtTvOwul4Rod
RtGHwOp8Z6na3jbnAThkQzJgIOfkDnrF50IdB/dCwSE41rTM3tlE3T88cOKNeAfX6ScC1LMHTvOd
XcUC/+L4u2YKyggP2Clu1DtOgPOvCqAuezRLJDsnhunzgii3DNsaKn7YFp7ALSdqdAeT3b9zlfPd
6/wq61/xU1mJzzkW0C74dtFybFPwZxvwXh4piqLb4fgY3tktz5/e+fXW//tP10vNMKMxz1258tqx
Lpfug/Vv14kflxB8DL5Lte+dJ4t7jTlIhZxhQ/iFV9PMQo7UYNJ854NYl5ufPwgu46C143sgT4XQ
lLPliBHXUOQ1+RKum0xXpJt4hzJu9ccR3sENc+j+M+mnJr36LtKVvustVq2lGZb34uPPF4Affwfx
lMwCEaz+drsEJFmMFWbQsHh4AU7KKIgH1iXT3SnbHHdQqt55Z34s6L/dOoUIqyQWG472v/6IgTsJ
16xHhHX+oA9OW+H0HTjLxx6nbmyK+SP2KpcDfOxsO1IhPGHYe12kd4VFWjbeX5qcR+HfW5bXPaku
fida/g/vGJ0N1NjrMB0T0Nk75i4OZyPAGBsnnvqvtMwLWOE9W2Ec6/eE9u9da/2+fnqfO7IIXDtn
WZwhbMym+ObN4V5nzTu3tC4qvz3xn27p7ImbHtHo00LlPgEgvUrq9kTneDN5zu0cZg/Q9u1INcNn
X6Ik//t7/odlaJ1ac3KmVqN2P7vykhUK0ibcM9czGAlKr7iUdvDeYmf99jWxrWDWQkzir7fpnz1H
NkfU3EDRmO8yec0q1GIc+yK3MTcubBCZJ8/NlEDAr080ng9AC99ZmH47gFK6256JEwlNK8HHwdlK
mBiV1EvAOFwnyTdfOTelKIkcMIERVemtJdWTOdjbPhORLeOLvz/k396is2ufvbGqGUOz6EcIZeLr
BCPfhgjOjOW9Jcs+f4vOLnP2kOk5AlmljcDkY975/gCIO/usaLEw1WhPHvO1An9hVw4XwkdHAPSK
oUw/Hv5+s+sb88u7vP4VROIFCHkDtEpnb1Thd72Z9fzUqoA6kY6nDMkZUrFHUcY7+I3/eoHkeus6
QBA0a6V3rr5CmzYXUPTxPnlFxJJxAJoBBmUvPXdFbP+/PGQsE9xdSO9KhGfSJBKaxr7H+LSOl45p
m51Sd7yn6X+qyU+w8vAaBWIbWYt/RcSCHbUzcm2GBe+s0eeV0fo2+6hQ+F+sW/Z5ZVQgPh6QZHeb
Ja2d4Un1NmvUQjDPrQG+SH6oxTC1j6WDhHPPmKd1H/7+I/+2bHAQJqyQBYN2Dg/1rCytyadflKIo
LJbpiqecRKOXfvr7Nf7wIvlsQC5mL/Qx2IF+XXubHEaVrU25YVD1kUkF48L0LmAK5JnNq4rndwq/
P97ST5dbv66flvoJ3MiSJvlqZ82QuxXdSY/D499vaf0Cz76NX27p7LHpwElpNqBCZ2cl2mSS26n2
d2PM18ia8M4NrV348+txMEZQz3pLH4qC5mzhgcsepCUg40h6+Cx1P0P1ceGJy7dh8eaSLA0Dvz+k
0SIGchg3jw1HTzcipoiJT7vgomNE0ucuTBmGTLdBEg/pS5oEbnmDE7j2T+08AnNgWu0uj/bia5TN
lvFKSoV/KRb6+5/6voth8iunuZ0wQUNHamOYl3OeQz2y+mA4FrKTd4EP/Os7Icv2bWyOsngOLQhT
LBsDyHMCOfw8D3a9b/jPPl7s+8lOp+AqYzwVHOcpJN0gzPrmgCmnuZdmg43PQs+B9mPUH8wJKcbN
sgTzrWNWCGo84cKbseO3jI31NSmT9trGMnqTo3CKDGSuR6co3lzUvs5FX2gc0O1oMahM0iXp8HYT
q8i8ncH/XCaJd5htjojkDhtgO3EPcEIC8o23Cgl6hp/xVNNthtxPpAPNTzDir2YbohHoYxJsUIcg
mQ7aRZ5GlYm7QuX70lbp5eTG8amzinFfFg6YkI50ItPAv3B0Z8u8Mq3aucdeJCCsLI8e9IebjqnG
xbSkPYgnGez7Id3H4Prg8/UAhmNiI3bTmrx0NJq4mb70bjlXGzU0034cHKZXpKncylHZdwoOyYDU
oRL7gV90a83GMjwm2HWfXaX7iZZU1rpw+9ywuhiDerm0itYErG1XPLhqh41ryFZUN7Tl3kzvJhAr
k5OrzVLDdwlMAnnawn/1mrJ/k6YSu3nEqIqbauO3yzY15+6u0mQ78GYC7S/1W+DBL2tSlGHYq2oj
jrrq0Loz+PLJiJbS8b611ZzmG68mrCpfyi0xpx5SEh+SKYE3gogzu7jDE2ze83uRk5dlpnUddssX
10TQbfKjJVGWMAqMnBrzWEFFLcL6TYyYxk1CpJu1r9QYapPkMIWmxmEECvrshYTYL77IvI/gh0CH
MSsFT73+gVnRXoyNB9ai8RcLu6JxYbf2WysctPnFlHZRhScC0B+K9jDCEfCc64QRVUu83GiA1B2c
hzj9Hs59QIpyMhuv2m1u54bfmIUJi8EMdkvIZjMtM1FmJLlu+EdQdvx5Osl1wzcQ0qA2sDDmtoNN
YgezrwVa72aB9LUDzWbtc2u8xbRko3yareNUcbYvJzKhuh1W7SemliPuopxpAdKZH2KOqBM6+1T3
FC+9Ww0bHXdfhQmPt8vK9jq0rOVE6VTc4icU3yY9mMsqS3JOsfy0lPkljTlr2oSKsfurr+doiqvb
Ui3PiGDbeDcN1vTc8HrU92DvdbMLJvKM0J8DQOtDVAzEKRSPk8HAJjKtzn4czDcH4cPWDAYYkeEW
1tfHxbY/E7BMHWuZEn16b2756dVTQWvrss/78rmPAfNYXU7iTctg4KRY2roRJvBgdPvB8OyvfWZ4
+6zrwwuwQJa/SzT8n8K6lq0DeBglSUo+XxISRklGTV+6pzpN9iQn7hbV8wGhEiJLUFekI7gqQSuC
CAqNRrUJVPMhGct269mWHVnIOKwpl7us6uH74UDfLdNycNL06AT9rl6grFcOI87wkzvYe9ANW8UG
US7ZfnQIGsyHF02MjplnXC7fllYJ3BIyYsMh5Uj0604x7vb0cGwHcgd1hBE8wnMS9WO8ZSOIxqaZ
iMtuPfHSTZbekhz2yjoGPrQ0xxOwcZIMWibP5vLmgQl0MubpcOw/qFaPsEhZFhIPEioATN3u4YBY
XyxzmigCsHXyXpwc6SzXAI89sohyMdmM1Dk4jcnQf8X8/zVI3Ht0H+UxwJUERymuOtCAKt6NRm7J
HbrCR5HwS/cIsyFsLAYzecID9pAqugfEBgu/t0ALADzOvLOtEjQ+kZJfFnSqF+Mcfwt6lHsEk3of
zDopj2Cxr1fmITKID7XrvCLe2rQBERQJkTWeqPXO78UxmZfuDqBr99AZ5MaEoWZ5rY0JhnSnO96n
ZAitCxd+XXWSs3buq5AGoaVj9AUpE2jYEuwPIA1eVN3AqA2GvNxVdTfpU8zB5oDt4RBrPu8YTcKb
U62MYyCdc/pUK0J4kJLpg2FUxlXilbF3WPrKv1R1kRrbOViCTdZXDslMK5Y9T66CoDG2cDY2oPGQ
dwAHn1au+GJZX3GovJij9toTAwVgi+MUfw199GRRrM3lsLjuXSmqlhN7VWynor3JBGQSytqtofWW
8wIMu/kEfyMqZbtTyIKwgwE7mtPN0Pb6mGG6WEVIsUv7bwBs4lF7vORIkZ2TiSzKeegTIb5Lq6PE
aadhRw27I3PlWpjpNS2SQx+TUUBWHMqauMMZdJP1tPTakPgYgNwXZekQEQa/N8Ed7HUPcpbDqUzl
RAKNyBCUTEH+CqpjLk893msrclxcF2mFXU4SHFnyQfOJughf5IV0L/JEyA+hLtwTKBkUHmZtd8RM
1WV4qRN32XR0KCJeZpO0FvJE0eHTyaFP6kVpuhzTKVmegnEgLLVsO/WMqGik5yS52qZHY7gLE385
xslAWMVkfU1MAberWUDnNlaLOrP7TBO6pWmuHLzIOpzvE9uA0wWI9qYkjBvcWWxi/+rjWdwYqP8B
sCV6liwxxVRuV4Iitv4ApcJsxQXHRqO51v5sbhtX5Lh0ZDNFFc7nY4nubIMYfIIKjpQ6O9qdP/Qb
mYTJTb50wadOttMBKuYSsqW4mvRAdEQ94zpkD9sxCzt3hX++YF2Cz+W99nittqIEWgE+QV8p27hw
2+4Rnm3zKfNdGLnO0u1bz0B/67nTtAPWOd1UXjXfpSDdwdGFLyJX3XXr4zKqm4kAnNStDn5LZhn/
Krm1dNNkG5+V2hAGCuyRLB/UZUu7x/f5TFQt045uamEbdGF+rXAWRnmSJK+J3VCgrMx91CPdsYXU
mUe2u3x05vmmJvElP3qJOKa4Hg2RZCUD/LG5U1OgruJC518B7xAzVIdTQMtI38ewt/yxubRc1T00
aZJtZw7rW5U6xbEa0vSqJmNepaYg/zJICNeoPoKWu0BTItNdV9xXcfBUt3V/G8b+CxAS5GK12C9u
i89DazBckuakQVBo9ZosPJXLsh+LQ8v+sGFNi2/gs/lHZxlvIcM9BoULYXceqA+R8cLorL3qQVho
naOCbylqKIENwu6dh7zD9GdAAzk5c0P6qZ32r5gGHshguRexfjFmcZj8UiXHsmTJKdUOWSkeyLZO
vM/FtIhxF0uByh15en4nMjYbFV/IxRnvMtX0wPldIw5X0pv8MqV196LiQD60FL63XU8gxdQv7RPy
s0vkm5XcNlP7kGUkLNkKglyh/G3TtMXbkpqQzKR+bVsfMaaf0aztSudD6uZ665r2Z3/IvsOO11ep
rXEXh6RCnKQ/XGe5PR0szU00tW3u0yL7IATeI1kM8Cn1mvlB/hB5uOVl4jbubYK98YC2eIickXK8
n7ObxDSvlLR34UJgdIhm+rEjyGWbI8AnaKf1YX1nnz0S4L2x9d+k79EsUG1yWw3BycuAWAfensPp
xmOW7QyNgZiaeqDsRHM1WaI+jg08S4+IyaNnEeiXBoHcIq3OMbOxDID/W9bvcdOgoZ4hE4yF3V37
pVcyyim6HGl9Rb4eds3N1JZs3Daj3/FSkMOUbrSMD572QFZZQGzzhoavOWMJjBqNSrwQak7wc7DW
D4kPYtid7I3TpdMnAipCkjWSL54NMXCIE1KJ0v4hDJtPdTenOxzcS3XVSdBvrCGz4gNIiws5WMN1
11JkpUrpW1SOYEzdVjf7PAQs6Q2A37YZxkIGZPQLI2Kex11reaidGQM5GespLhIJW26J6zdbpMaF
1G24G/Mud9g2iVXb5YJVtQoljSm48jsbtzAjYZXvrKz/Us8MPEkxRrYcEz01UVHNWcciTuJMuy/l
4Byht8B64TWAkVfoD/WaUOg0BslWxVtjD/Ien2hd7nG2lLdZxjZ5VCyjpMtiqlggBNKG2XpT1yRb
Ppz68zKFYXfi1Bwnl+Nit/WVru15aSjsBcS/AqrjA+GTSDQ4YiZ6O1jBWALkVlVxDKdBasB+8Gj9
KGTPVNdFpYjt28Q6VFtiOvnbUF0X3oOkeyP2TFxGsrRnM7zQWpT2qW3xzd05lgfRxFhxIcfRqQIk
zrkyyFj2rN1QzmJ+yaRjO1AO4ZoMqNX7Nb4G3Z8KUBgrgpqjxDNF/IIcbswwgadTd7DSH6luOGU/
oyYmSiMvinpNDjLL57kf/XI36XlG44lL/NC1c/g9sckw3o6O3wLBEumd35fqEcsQWRC2G9e7ZJlT
fdViQj3xLy3j05QESFXzVAYfoF2MxL02pRZfMkIz7zh2NKzKQFzFLQWJP31IB7vexYjh7SjOEMN/
GI2kjm/TdsQsQZCyn13lQ+8lN42YTRcCYwKj1wS3xpakrtomtY5aomXEwn1hEAjLvcjvUhWECbm1
6qO24qAVMfuW4lQVdRe+NOQMDpe0o8t6g5s6PBSFGx4y6jF11EumAFdyjsJMlRQ7Nu/Y420Mb9AF
T9fM4GFO5Zf1GhUY1x0KW8tYox9Z2YqvE5rY58ya0qtWziVHLgtuVo8PgT62cvQzhHh3Gg9t/GSE
j1km4RM0HMQx5rMUtF68YSfZs/G1Y3rTAHiCE5sl3aMkHTM+eYFtX3E0T07spuM2cTjFmgfLvHdR
hW7JxyXavJLCr47psiXbIMkmDmxGb20xiJCJ4w4Ire2M3I4ZvMu+VtZuDFDib3nQN2UWX4rM3bXm
fCnki+N/mhcYztLK9rGYG3LXpSjvpbS9+Jij0B0w8vLe3UDCbu7b2t36yx0XbF4n22r3ABjXAFVS
EpfVjHO9xC8y2BpeSz7x5dwP8TbNXTp0uez2ae58oeFhbKZxXhNYZX3V9tlV2pnqWnGq84KoNXhK
3qQgDMcSKrJWU1Rk5mHUi/m9Z2owYG5fYn8jRCCfcMUQrMmHNzOQGuWlCZfjQdhW92Gyu+f2ck3M
uMK6VLJb4mbjm9rknLcN5VzZQrWkSTX16l41d4Vt3XhdntQs515oAAyYUmtfmkV8m3neDARhAC4m
OeYMFHup8QXvReTVGruJgufPIlsveHIgYsObj5Rl7aax9ljdS9D9Y7YxJ6pDnpAvSgvOtVOBPFjw
DGTSqwzGalnIApeQFEu0SHo/m2Su7R2J2P26co1TatufwmXWX/2kLLaNbbQ4NyYRpBteSA43fu2R
c2rQdKkbmjKSfnx9FRSZkntDl+kOgn22HUMbAS0C+/4GhndMQ0fECH5Skz+Ywq3cDcC7nvCaXJJX
gcEevPdHXZgXvownSjhn0NMOU9mUAhe35qgb0qcOkVm7m3zne++IQ+X3L6rjFHasKpX6tKxSb+sz
rryx6logsV8TGPlOnqhJkwcVtnuXgNhkF6exe2FbtKDIYRe3wUxkwL40ki6IRFeN+snxVheP03eb
zAriCbl2D0RcPWmvbr0vg0VMXE7EIR2QzN0IduaNvbj4fKOqZ72r9yl6a+NicMkxKXrif1N5mprx
ZpSYLeI6PJGt3N4MOBjqBj/OPAR9AQt2GaGXD4ZrgYVrJgHWtjLc4gpkyqK2KoGmT4iMe912Ei4A
ZcNn8gByvZmptE9+XZFZ7RYo7mgmAPxJx1LfjnXBqhhkC+cwv3krSyK77rHNmY8hmefjxuqXHtRR
abw0RZ5eaSgW9S3xBcjaYYjHFzgrpE2uqz10mKRiwqRPI0FT8CUqOqJx3PQ11ULKW1Ymy5ZgSJ3v
C7oXTRQuRf2UFuF0sYAOeGlSkddXfWo34KiLsrN3iWcX0+0cj0l+WOzZh4RMnBvl0wy425gWFQEZ
c95MGFSI2QvOh6Nh59uBhulFWNtk30LceurZ9L+VpiyI3wuM6p5cNyKGjTG2tkVbkHBu94T+stRU
iGZBYdMuKQ+hOydfi0mZl6GVJ8d4wbGGUVA1AocISpgL8DcWDgaL8cMeErru6j2967ZyH1rlpzHQ
yWkJ2e+iZmg5jX6cMuFw8jIcvUrGLZgJdKnMIUEFZO1TxPG+Zm5bgJw6LF7MVDttWxoDbp2ld9RQ
zjM98TvRL/WxqIS4nPHn3eqKg5E1CGPLHjrlpwTU/1M+8mbRl7AaUrvMMXA4n1W5u8PpShf+qEuz
nWIyNKW9dMbnaUI9Y8BFwQcx6mnNYWIFmI//bqrA6/dD0eShUUM35Z+NpMD0LSlZeHLTK7nFpk93
vdp44VOs35n6nE+d1gsx1PMsmEYBosuzAaOtO8IGRsYXTBXUhmDddlNZ+UuRei8cWqctwyhI6aPT
vDPJOB/N/Liui16cMTWWOnf9u34azaQIwolKQ+02VlV5MGVS3FRz074zUzufN61XcdG3eciYXP7n
7DEmyoC+VfIYU8fbiNoijNcm98AP9pCFxgs1mu9xxM7nwj+uuM4ufZ8hGuLZX+9LpSN+lYlZYl3d
GvNl2BObmLrvTCzPZ07rRRiMggBl7o648OzhUVnWKOpWqWB2QduZU9cuHIlFZk/7968hfnWIhPSG
BKiDX++mLW2imVYhhkMPOcFwlNeFvMF51T1kpFH+64utLntmoHAq4G6dybRybQAbLYlrdkZOh5Qe
1Nl9Q+q4EO88v9+0CzxAOJ5ITjACgG5aSQE/v32mn88JEnPevtfwto73nnyOKzjCA9UM/XIMkO4F
Tut//zRZ5LhFpE64As5vMCPXPjFjzkVln9bbtO/MF01O36YuymYbN7nxzgP9wzeGIBKzg+dyqED6
8+tdpjRpZYkXkITPBNfzYmIuc6zd33+1P1+EDJKV6mG75tmv5prUCxNGrw1E4SzCNI1XPHXeQ1X+
4Y3/P8ydR3PcyLqm/8vs0QGPRMTELMoXjWhFSdwgKImCtwn/6++D6u4YFljDujx3MxG9OH1aYhJA
5pefeY2rOkA9APEhVTlnbzRMWCW0Wo6VuMFPO+t+Y0JbJU8fP8vh4Lwd5rIvWIYoCBsFOeL5cBVz
nzQuor5ExJ5RWRQ/ybB74fYDt5NcGFF0C6hng+BvvkhQ+XIqsYsRLtedZknr6aue8ZoVicOOi12V
A+Pv41/v5EsQAEYnrVSghrPYEtSphJfflPSfNDy/M1r27VBke7xztKUBzmj38XrTpzt+G4jfgNR0
2KxgmK1Z9NQ6x8j1glMiZLR1/WGZCPElgtJnNMOuw2lnCKqfdZx8/3jZ949pgpYWVEemxom3Zjsq
5PYvY6fi4BcpEhJi1dfB0pL2vVeLM5v35FImmr6TfLYL9eD4hPQYUOvt1KlIaQtj8ayCN9Eqyuwz
99B00o7fJBcCyFAuOnSL+HrH62SMu1xZEEeNEqnIZFjVTcF8eVx3uNsPiBeQIZ+LccZ8TRIHdHUn
zA6qUe+0fkRnG5XicLM3GopjQ69tcZSNpxKIUbn6Fdr4D5nLnc9co8RjE5+jV6w876OIWebHH/Td
05s2YXYihEGAsN/dIhAt5YBlBJ5dIU9r3OWdivENrq0VZVqyy86RZt7t22k9iygBjcQhjZrtW4s5
l1rlOlODdXJbX46LcgXa71u9/fix3iUXLDNF1wl4Pqmuzo5jZtNAsKkblrTDswU0D0x/veG+sJRH
ktBwKfR29T9bUT/eRridoD7BEG9pJ7+rBFZBAu/aYAih1JvJ8eXj1eb4OuCD5gQJApJLgkh8n77r
mxwNqBL6yAgZYb3YXGi298WQOCdRo9IeyXETGt0NRjCboPhHGPpT5MrHPOWf/z39nV95MVQhjoYH
+t///bftaz4pgMr5Hzr6O/L/HP6z/5pPckJH/7I+iIjeNa/VcP8qm+Tvn//Pn/zv/sd/pEgfhwIp
0l95Q+uIn+aHefaWJTltjg9IlRU1/OvL/C/8I2tk/AVXyYKWO9HPHPgN/9IqIVyaUyY4hUoyeEPn
A/0rayT+UpnRIvelGxqcyymI/mvVoOPvMAkxT6y9Q4b6CVbl7PZnSQ1VLw4AxgdiArAdb5HQUiYs
EoxK+Dn6pvMZUyP9ce6kzcL0FDWmfyYWA5cz+OXjVQIZ53qNIcRiqnK/127S75wsby8ChjlQ++su
PXPQZln8P2EKggyIZFIba34vjE6ZOiMaCn0pkWjonWLPLKy+iDGDOrPUuzc4RUQ6l7DReIHvQKzD
UDNmVXJr0eDk8IzMcLH08d96fLOfbv++at46RRyk29/cQNMTcZtCmIS/iCLaHF2oocETaD0INRTV
i9vM8UjW9E6pHnRFwQEryfNXOuEtamaNbmx6zWk2iSaz7xJt3M1EIj+DBDzxhtm7VH5oYrF7zNnG
kcgb5W7D7xNBBmxRcvfwtUKN6AW247kq5uRaXPFMdojXVE3H28fP4jTNImbNEu7cTVF2zSMecSjF
OtjRnwuaJ/Yq4GsbziZAR2SFp//+Jmh2IdavTM4YNcvIuNCQUHrE2Axj45wxr9UytoxHq7wAPI1Q
TKV5SFSqkzUVI+wFUAlURVQUxPEXiFoM2ZJhY2KYd8bL4MSeAxjOZiMhIa7PCwM8ldpRi1Mb2BVC
KFjc4Uan583nd7Y96a05tDDoMcwrAzULGycQsb1wSrv3F85oPsaODUbw4609yy6mnc0OIprZSHBw
Sc2CwyTJ06Wxb4OIHuuNPTb+PoL9+QtzlGpvIDQsFgH57Zo6V3/4eOlTp0qgIk9ZQoAWsAiPP7Zu
FnhJ+wGeYrAisUCsbWfnIoXrbFpkHW8sbJrGhd/q+BYzVQSc4lZyl8GNohKzu/yVvt85f5AT35Zd
N0kS8u4dwv/xr+Sj8o6eAwZhIrW8O/p1/arAp/lMPDmxy6EOUjuTO1MjmNNv8WaXK9SWzOsYBWIl
l4I0GwFAqcy2Jmkya9yYnOdfH7/rU89Fq2PiM1CPcA0cr+jhxo0gjY9uU0X/n/foL1sy+9XnV3Eh
n6ItClHMnByO3j5Xp4eaM/ouBjKxra5h1iKmkyti8x+sQsqPyvx0sc2JziOydFqfgqUJZdHeankS
rgVqWzcfr3Ii7GFTDPTVprpxaBQdP4uij1rCKA3NZypdpogdwIVByVedojiffyBoRY7OSZjozvOg
h1AeqBFUO5hhDN5K9Jh7IV9yDqg/y+unk+5OJc0koOiSfc4eSO3RqarVmlWk3RAnO4dJQrw2PJye
K/0hGEi6E0PctoF7JmCeeJUTo2/SMwd1rc9DmbCqpFSK0FqYHWpRhSVT5i4tXndVdo6sOKsqDg9J
qQ2+YKpgtCmne7sDnTR26p6rfNFG+SZp7HblGtkyUJGGVDL9opTNud7KiZOFAqZQqdHoE9H5OF7R
cnNR1wmmSQYD6gXWxXIlDaYvn96NE+tuYuoSruknHq+Cwhw2ocyYMKptjV3umcGmqVGd65rGOHOI
T+0TaPcm/RuuYFA8x0v5Ztq1dgcAv1dtf48ykL5P1abbAt3WriIjVZY6GlSPFRJxG7Uw1TPLn9os
APTdieTLRrVnT5ozOM7wyyOGpCgFQstJrm0Epq6TiUr38Us9tVkgm6ItQDuRZH6WbGQAIWhrtHy6
qkNlKLsfQq8CLA7E04vwoUKF++MFp9/9OI10sD7gdkHNlD7cvL3dZERI0TLHo343NlHs6ZeYaVvr
z68i6JNM+Ymg5jGOP2DPkLDxvMxchMyHMA2s9U2eeM4Z17H338nhp1toPBOHVVpOx6tYNGFH36d4
xY/GfkDHwP0Fdr7+nXjjuP34gQ5iAvP3Ruwi74byqcPzOV5Lx1SeR6WCITd0VGATomjQ1DRGYxVq
rXXjdm0D/EF0AJZS1J3kGsTA5DFTdngnKGYbPo8eP2VhY5aTLTrZmgo6ZH39J1TbBN+orkQpPIJ+
rC9AgKU/gKT7jMvspG6hUlbh9cBQPQbKhTjkIoyU8jfqcImBKpPaFguHI9vDR9StR2+oTYZdWRNj
GRMi+L+pw9D66dnAlgwuxRvLyqJvCGza5qIo+K35fXW7u7TgLzwGmUVKXyduJjc+v/CPAKJButaz
0LrCxtXnEe3Sv8DGOYhXbGsnWeDRqYwMzU0MuhvD6kOEa1NTnGnAndi3NDEd8jQahmSJ0154k68g
8ueEARCuRSst/TptimcB+HJ/5ivzQ2YfGf4rUQeTI/Q+5rdEXAS5ZDRkIPweD5eRoWc7gWEBtqiJ
PLehTixFr5r70MLMgPr7+HmiMqTDZYHwG3vGZ7Ed20CBB8tfpS3Smmcy7BNpLiYlBtM6KnAKhnlD
LUt0ZpEJBVTmFM6vrrE0sIsJ2CAwYYAKyM0Ax+JT4S21SnWBewl9+G0EmG+D5YruSkTqzrzqQ2Y9
f9fIKCADxBUJH2qKjG8+aFMYZp2T4gKd0pOLurClxB01tHYK3qQOkrmJuC4tdtvCsCIH+Ufp919k
izD6ArnEWl/4oeX0i97IqMMQqvfuyl6o5who7+Mz3xtRGwh1E7f9YID25rfMhc4wHyATryjVf8oS
WH5cKNYfin79tRs0+4sfRM3r57chyT/VCNoyJpzG41fjoFCnBvnAqwFQfJVGWHykaqjtxjpWzpCc
Tz2foKGg0pdiQjBXVoi1KKK+yqyFFVDIqojs4dbc31Vh/jpY0Reny8czF9CJoI1pGdoKUI45yfNA
aiCwnkb+1C5punInC0t/Svg/IcH0fXhm359ai3YTPqQkE/TtZy8yy5qcJAxZX66hZq91ir2ER19c
KSUgoc9/M1bAmcSlOcdZO/5mgttubHNSlrHWuh0e4uyOhMqtPjtJO/lQ7EWTFjnJpjm79boxxbWk
pY4Cr2hscu5VaCuaiDY5xek5HalTYfdvSzKA+FNoPH6swDFcK/MISB0Y8WsIFuOGgtn++fHLO7EK
dFnqKdRfyM/nhY7mp1oLVctaBKWW3sRVnO+YdcIt+w+W4TncSc6JYdEs5KA1GkkFq/pJZVvss0A3
ruywV3efX4WshKQECIGmzmf7BDI6YKrBkaple9e7+rDyS1c/c3Df1+8UawzYmK9RgtITPP4wVqfm
Vp0o1oJKnkvRTP94WnOrhc4VuiyfVFxgl01CARPIg1JXN+YojGhsBq83WIwLxviO9r3YuGrQbatA
/3xni6Uo3lUqjWnsNZUGbwJubyoCgxXbQnzaF1dy7MUGNHd7ptw98fYMcAoUaORy00k6XsWSKHQj
oE+PJVGdnVCqZo9giPlQwtdZ+ozdzzRL309ieDE63f9p5/F8c+/R3pX4zgSUFGqB3iouuLH+zdIQ
llVoSN+NhTb+xiJde8ArKEfl2m/aXcfvt/14a556bGM6X+xLgCfz0nQ07N7zSPHQMy7GXQlWCD8b
RX+qISst0UvtzhyFU+txbcLJ5zi8n+MhtK7jQcpTY7nElBvpnY3bBcHXevTGBQFbufv4+U6ERiYi
qmFPkhIMvmdBuGp7muGHPrEim42AGrbSWt9e02r7/h+sRPcM+ImNCJehH2+gMDJVz0l6UmU10OFF
aVgcR212mTRt9+nWBWICgJEQVEPa4N3o2XdzdG5NzjT01ltpZM4TkMzx2hb9uSnN1JmYpWRcXLhv
MFs6SNwcP5QV6Ai3eaxU6W18i4jcg3CUYQX1iyENEPh01UIZ24GodT4fmWlx0eMy6PI79LSPV8aN
uAM4Ssxsg1585R1gDZsE45ntcWI7orDHlTX5hTCqmZ16WhquUAxii3B6GEjK+N0pyX59LXiVXvf5
AE3/gmBJA0EAGJr1MEqEC9RWJ2bafoQxVu2iqhLE/nKI1G5d0E05s01O3KEULsyguBZoWcznQwku
ZVNJZwFzLPv7xHeSbdcE5070qVUcLi88rEFdAU44/lAkWwmcFPZ9MgZfY89ucGE4WxucXERXGcGQ
IxIsZxkO9uE5CgXUoXkSDNd20VhfKvBY688fYbr+dFd5GrRRZnsuyw2EykphLfAYEFsztM2LvjSj
Febzyn+wvemFAI4j9k53zvFbC8zaJjcjoR8LTPtiv3fhVyjWmXbx9AvPjy9ZPL0dpnH0WGfZboVh
BHktOwAtpHDnV9hiCImvXGuM4x6aDYwBpbiq1I5NmNtnOyQnVp8sOnU0qmjbzZ/RD7XBb1Q8Ado0
Vp+SQqLp3Lj6TeYa3qdLCNCFkxbcFOphw8++nBo1fjhIi3SxFcMS7nv7gC1LssXF1j9zY74PiSzF
+B3XP9TueLbjL9ch1A6YfaRjrbTYWSLClS2bsrRe8Ad0anwhaJajBzCNDDcfb88TK1O3kBATQNik
BwTkm0SoKsfRVoQ0cHuwPOhlVvQQ55b4Sg0q4DbjVA5NywlXI4aN53y939+jB48loAEES2bOs6d2
syQaUqqLRR3q4XIqzHYIB/n7AemETx8N8HokI9inGigRa7Oz7kFgtHKTlpajNM5tnHX13qvbz98v
FBeMnJiUHqSoZ2GLJiugwIQHMgffXVqDpYDF1s6BDt7HLVZhijklBRMQdnbMRR4MBGbScR3vip1d
Qp01akgtH2+MEx+HrU8UYWxK2T4folg2QutaIYwF1Fx1bdR4+iE66i+lNMf9x0tNF+JxRHENrLPo
quNzOoHfjnc/xmtdiksqD5TK8NFvGnE/BHXz4ndSvSNGQ14MdO3TFxmLMpTkMmNQQ3A+XtTzHTfx
q54mp+/5z/0wwlCCn/bz40c78a0m7U76iQfFc2f2rRBQMeHMj+wIyuiNHAdzxVBoWP0nqxCSKZ+o
+earFLkdKxG+VYsqi7w1nw0IA44cZ1Y5tSPoW1KaTZNVZjPHb0zyeoK41nElhQcPq1NH5MMVMCyF
cc4E8ETbjmhIIeiQ0pBhu7PY2zE1GwYaZQv0pUusBFBdXitO3MgFbQRt33MD/Ag7Ey0P2BurrtPT
35Sqrrsoe7PaJkqQrO3K6u4jmek4NQ3mp/vEU7RG3AIwAJFzDrGt7Hwwe/LlhdE1aN/kjspvEp6L
Wu8zSVbhPNDwYVzKyzx+437leaEbcwbhftrfcCXPLhCeQfwlwWx8yQUZnvnEJ7YrkoB0SqdFuRZm
n3hAYssvSj5xAb30GmHbcQNdezgzUDm1CsnQ1FCgakOM+vixsMyqmzG0jUXspMZXfo3vjdecO3kn
mtFTIAary2ybHtZc3rBnywxWPU0x8sK8hjJl7+0xKx5khbIGdHQ/+5bGcbGs0iy/huGc/B7joEEW
o43kNaY/6Zkod+L40GmYkGL0nmjxzjJ1/GDxkeImXPgUl/dm6oTb3C7rB7Mez9l3nlgK2De9uykc
IMI9+4xm4vhqpYPtwOY2uElRv7lC8ktu0ByozhyEU0vRhgKKAkqQkmq2lJE72d8juDIX5U9UMeR2
wHxm1bZJGJ25xE8cB2vK02kGkpTR5jjeN02nDB5AGLobsEV35dhHXwLFcVeYUykbaP/nBrQn9ikz
UxqtxLypLJx9MdekAhFaatKV96w1kgHhDhOm6pNpJu/MouDGaIvmBX3W2VN1tVXWOGEz8oMuvStr
WJSq8MPHKFE+iyGEToLh4oTGQbZP1edb0B4Y+8k4YeDN1G6pxGq07mVdnPlM2vy9TcvQCp6UjdHN
B4Nz/J2gZo8oWLCMiP2FlVrbGCK0EWLY3KPWXznrEWvxHgLFwoq0jWt6X7H6wfevQrLpHJdmvj8P
v8sEbWcCxLmad1D0ZGhH1WF4a2VJvjR8U+ear8U2d4169blbeMLI8X7pooDKAPI9/5B2VsdpCCID
lmx04dqBvJQ6hODPr8KsgUHrYcJuzjIKA0ewNOToL0pp98+aNchvpZl9//QibEmEbgQJGYYEs0UG
2L5FI1Uota4DAynWJTIC4WfTFlp1GnHZhXRAl5TFjveJXXR11ne8sNgQ5domr720MpRfzjyLOY8b
0zqAEJBSB21BiTPt1zc1ji7btGOojZEVYOdfOYjG5zZ1kufRzlGrGXWn+FMXbv81Ljz3BTO88sUI
84i5WBchZxcAX2sXnpZmFSYQznBLwLPKnYpt9UXS9qrzGKdDEaNBVzgVWgOpsscJs/B3TljUt43W
Oj0CTsyD9uTA2VWWRSnj+b41fg1JrIzrEP22XdbmiC8p42A0y4yjgo2rrupy3acooqwqvSuvAqvD
gaa0g/qHUXnkeWnSN/6u6FqA/twhYpdUUnmRjQvVtMXDyVz2uh1am0xNYjT1E6y1/J3wFNVe5iSl
/k3vNvGXBPbvU2tqebOsJzUVqMumRHowi/QNKuEjgqbqMFZ71UwQS+rzNP2W1w1yNUNYQGDCUvs6
rUrjUcVb86XodKT0HCyl0BtLtDTdYgLue2thoZRBQhA/I8VTIrsf9Ka2qdxec6/LyCPuBaGeR/so
DhJ9WZHZoZclIrPYGKJ3FdjgOnJ9ilZk6aqGBy5WRWQF7VYHbuV/DcrJVq2yi9QBOdkmlynagdEK
VD+SSl7Z5BFCA1i2L2277F4KtdCejKEr22UceG65GLPMfTSt3pb7AP2mXwHSZSTQbt/oS8JbdWcF
SXxrthWqY9Lr0++kLRiAIeGWe8uhspCLquPCKaGtVJ2KsFhSXuuKYT7pyA3ki96y4yeV/80+r1t7
JxXs3MCKi7LZoILSVqvWxboNh89aIvWWjjGJwQgMe4FyUof1olrA/8ZQ1/7pRZn+1Hphle/8JuNP
wCtHTq90rPJ35leBdw2yasRvz1CMR1+N1X6tp5H3zSmH1ts5WhHcO20jbgsvNvbR0Lj7MDArNN/g
oRrA5hbYphrPg+LZT7Twpb0AggrbSTFqeHveaESMgBBnKZdG1KLFACwt7beSzsZvFUm6cFWkXc9m
FyLEdCytlJ/cbfF3PHjcAqNA1IeXAshHv8RxsLuvrHYsVmVBxonRfVmmF3TP/GFhY5gZrah+Y3Ux
+K3zhCVrpC1G/v6vtu2TdIvSSH+VuaKSC1jJ0Q7idYIUDlZufO6o0txFJsr+d90nzs+uBtmzjnrV
qzZGEQXfepoN2crr7PzWBmgjVomaV/CetF542SLJClOBRF00wZpxxXhViTDtb8BR2C9BFVrJqnMz
q9zUsV3jYljbIBzMMhP2VaSLqLuxZGUYjzicjmgLicHnMJQIMS0zE97NKrHdDskrO3ayO3AS8kcw
jai2UCdCHTyO1Xo/IoQz0+twDDrMfZUq/l5hXo5RUl+iV5aV4fAtkUOZ44UXY0zyXI7KiAhf2OdX
yEXF3a4AeYjAA7OsH1Uw4tlYOkNCfKizVlvGVhHIhcSR6HuDd8+9jzZgj4eine8zI0KfCS0GEV4U
6A6Oq1rzHRs9l8TsFqpJ+gxeJ+lJviB7dCtR+aFY6FlVA6IYW6+9sgI11XZR2GRXeVnhf9rWER8P
lc7nNLXVB+K/fC7qlGmJMEoLAn5bTPClovhRtIN0N+jsly4GrBDQKauquFr6blffREOE5kmvSjQ+
gY7yHy2IHU8Bfo237WCH6DLibNcsfEbUCX3vSRtM6SrrT+LmG990khctNP3b2CstHflxFcE7r094
J74aZe5ioDxIloUXTBbOo8j9Zer2pbdGs9y4qdNSx5AvGbt86Q56pqOBP7jdqgbs66O5KZMBH6ka
nc09fdEEtczRzbrHofLaO19rsOZ00Moxn0qzHQSyWrX27Gmm9lw1hIKLRrN648W2M0rhfYv3X7ct
hOtdD5zfbtlllf5DQf8rI/6HurME8YnDqhys+JZ+GnuzNCYPVoxLbF62JvBmLd1E3oUHx1ZVxI3Y
6pLqBtkt143XqNsMXyrcPhCRaUlHkalT8YDF/s/8ooSTMeyIFe8CIBx+sXbQtK9AuHCRVUOje4gH
zMLzb83BabZEBPdrCserqHAMUfGiHfwKW1ovsMaLOJ7MarODce00aMKbGLPtZtlQz2eL4mB06x5M
b9vJ/9YIJivcMtPF3joY5GawDp+7g21uNDno4pQ4bSatT16Lg8UuCnZ6v5E0u0eijAmyN5wceRU3
D74iY4dNb2eIBMlODhS98CQJKzRtiogNnCbYSQM9du7HkKm500wWwEDyvQtDUfF9LFV02RbmwTDY
mryDw4ONsACLg7D4wV54nJyGw1pMBN+DAXF7MCPmvWJM3CsuJsVd78XbsovDu/pgYswVhqFxPXkb
t27pPoiD4bEcbMyPVeZP1ko7mCKbkz9ycbBKDg62ySQFWCj7Bztl2PDKJZKbrYIQyWS4bEWBezd6
bW8u1RhH5ibpqy9N7WDTbE6OzSo4eHdZ5tK+ZaNj6Zz9be9sBIGHkNJk+zwcLKDl33bQnjYZJNeN
5/wxD27RTV8I9UYDFhut5cFMuj8YS7OtnfpGbcyQ2KGxS69Rx8GCuhjtwL4PTUnsC227GTbBwada
6nE/IKOmNOUWojmYqvBgZq0k+qDdu25n6VtUqAN9T8mD73Vw8MDWDn7YXiT9bqm4SfdSFXXX3AxR
Y9wjTz3ZZ/dpYIodClSttvYcj61KRWxlPxrUmP58nES+KyO0qUQDK8AQn3JtPvYyUJIhnA/wGIYO
K1Y9RczX9OMbx+7824+Xmqqjt91QstVpuEJnCUDYNHk4zlYVQwM3Yoyop4Ey5V6y7ZVdGex1s3Z7
pO295iL0pb5HxXZcS9lk64/XP/mogBYmQyaAkHMMQRerQRykkjImhLhZ1pbxtfSMHpXdqjwz9nhX
KPKoTOMp6VEeECS0x48axIilDgJYcu4xAFY0c0CXrO4/2aLghQq6TdgAuoxXALsdr6LYauY5HTeX
LnP8kR2yr6ZB97qo1XMM5hPfDjzn1C8AxsS0YdYNGVWRjPUIfBfpbpV2tgE41grDAQtW2/hCIAs3
0VgE103kFBcIfYtfH3+7Uy/0MMwB8gAjfr5+GSlORgoHpFx45XYYPOSaLMaoH69yaodAe6FrAXUI
CNKsvi+adKSS6kyUvvNibfYKIomYZC+GznM/vUNozjPMYAIBlOpdiVjVZhNXmQDaEbrRemQqcG1L
S7x+/EDvX9u0CrwGbja6S9qsctccjQyGjhOkd3DVeit6dCajf6xgIR5DBb79+wgfcStPLoP9HqgY
SLg00Y83YhgK0Ac+yygy6W6ov511ZE0C3qjto+grC/Gllz0aEUPbf7FTTVnnQ4w/sgXYZC9k29Jo
RtnLUdzszDBkOgLHMYdJvk3ziRR7goPOjkg6lNLMSaAReLfVF7+1lA36team8UjRBRw1hM+a4BwQ
5NT70IAHTVAhOrXmrP733KHJy5z3wT2cLWWKRUDXB8aZeHZyFTh3jOSY9aPYcfzWse/uaiKnuWiy
FHH8tPumqv25gcX7FgPc1EmkiG4rXW0xHZk3LQYutFD4NvcD+H0XLU2t+Y42m7rA79q5y1Ot//uh
PsV8vw5/VbnM/9RzXvsRFf4G74QHWOOv9fVLMf+T/x8y4LUJJff/psBfvyThW/774Y//Q4D/Swfb
AwyXo8xFzzjxXwK8oul/QSyFdka/iRtVE2yCfxjwuvXXYcwJfwRAPv6b/K1/GfDqX0wk6WMeIMv8
XOt/fYICz9zi6JRxB03UGzSSIKASbIxDn+rNJhGaUsO0kRtT9qq1yyOGU6ukV8P6u9HxmyE1qVSo
yYapO2l+0xzpVkrsl+Wl6yqNu7Xssmjvjb7QHcYZtRPtVZ8h9p+gBD1+6XReu3ZTBwSyTPRY7nUy
pWzjl3bS702BgQrONGrgbQoryZonJ1YQ2OuNsdPopFc5ELa+CdzvpRPmQLS9Icy6B1FqVvxbdD1k
jIVBWkJrOktT+TtCjfUmNWRVrII86cLfvdRrLD/tqnJpLJideRNgMkrAxnV92aiR6dyFwdiTIWcY
AqykFWjeo+p0brVt8qZHIVV5rDv3V+5214SbdIUvFfLMylUF+cVbGkoCuolync5t2tQavvZqXRfy
WuSueFLV6rlxMb7f96ZnqEvdhgBD1/erGQbfTFoEF2PpymxdWP3IK41GkaJM3ADqGAuD3DHzHUnJ
TOh4MpE/rhaeofTmJimK2r/EeLOkMxEG8slUImXc2jKQyzEkdX4aYVBNSsR5U2X7uM+Nm1xxvKuG
rqrc5LHS7xPqRPgx0JP2UrcTuQzKSntkhk7NEwQoBC5F4wlvP+aUL0uvNLV7IzXJ2zVKehEttTzo
f0aiD/tNjseZuu0H0/BvR4WUbJn4rvypSw3BDQ+Y6V2FB4gPsLRKElwmBv2HXjbDSyxFddeBO1og
sX7deZa9krEB2zkUpX3vKu3XMav1/RBqxmsitWBE33XsJD2z3g6CTdaDbP1lIgngU1fIONpa5tA3
1yAdIlpDtdt+D4FYFagUS/SJg6RKntFZLqmyS81DcbWusE8Y6q707gOmcDd9ramRMSEmY+c1bOiV
vMajY/eUmHXZ7YdKutWXpE8Ra1+0RWLo/lLVYlTUt8boGCW8DKmNsbEDcxQV48LRI1QrC7UP9V+2
4zmlv1QGINhrFdpg8K2ordH54aiDGt6mleU1r3hSAS1fCAPT7UVbtWjGbiVldw4iti6Fma8QdfKv
m1H3nGqjVhzK9ZCBWVzHuZT5T9froI5bbV86D0VfV+FXzEslBgthFCb4hItxEuWs9bKWtxJTxORL
LRJaovibqIm2Q9cLfUPwFpZBathoLn0ZA+VooSzbwEgdfW/nXX6JXpTYxlZbbfVOZl9E6abLUhrX
AV2zbMFAZXioR995RmfRv/QiTd/4jtU+Izwhaa858c+0G3BbK2NB10RFRUgbxw7lhM7dMObMdkoc
I+SLN0GyhF5qk7zFTZ5hgFRgX0AhiE2kSHqkorP4EYhv7izoF7J946Z5GpqmwqjcRGy9Hu2LLMrj
led2f6LI9L/0aOAmSJLe5/HoYwrg8N5zv5T8zqSTi7bjPFSATm7SojceRaLTgg9xDtiqRMKLjiFp
hnp1hFqu0g4bX+vtr6pVjXduMcgLAC/1FaYA7XKQlb3CMQ9pbhzm+iVjvPabmZpFu25LA25R6BJM
mXhW6rbUOxTHpCEucQxp6JqWQ7ZFQrTdjcWQ/9AzuvetHpprSpFiA2iffr8Z6hTahidWGiXfsi5U
VJ90iZtLEirXTStvtTrgfTEl2eDOmy/HcrSWrRfb9mSlh768bvaP2Ao1Kzeqm8u+6t11gic2Pg2p
iu74AM1B6X9aLZYAllVW97UE/6SooViaZJBLpaXJoZsxMtGmol2aIc58GJDgWjTEzlKBHrjyVLva
OH3j7cO0fEAKC4E6G4/vTtg+Xg/0c/2kib6EqZVfRUpV3Ydwk/dtaA8/0kqdcjpDUR7LoPiJ2zaW
RX3XfPeF09zR38Gfxs+NhVYOCW+k2zJNDi5VhgJrkaru0lPSdo9Gw4s/tojza/zhactr14iM80eE
Pi4sW4arnib6BjPXgY4DxZcCr2UXQAPcN72jX/eBYn7XI92+NEWLb04VFhe1l1y2eiVXIx3W6cqy
1nnVZDtTunJVWm133SDxj0GX5V37eeBtIQzou77Iqxf0TKu1Jo1ybxeRt5J62uzcsf7p8AnXFi3W
+7JrN+hIBlcI3WU7zR6MS5Nu8o9EtdHYVZl2bcxYCVP8JWs6fpqr3hag1B47sJA/9DAEz5uI0t/W
oZXtc6c2brVgYJLqe0LdC99oNFrWXfZEA+UuVyJuREXV7xUqxZUig3JjqwV1rp4md62jPrSV5eyM
NLKfJ9zpMg07YxOqiInjaicwTsqMb+7gWKtIR7qWrtcvJWkILaFR6fw8RJY94GUgjRfJYOJq4kXG
gwrzEh7/5CJBNtTc15zcddBV1YLQJZYVhg/r0vNLNlChXKPahC9TpYIc8iuMpAJtusVxE8uQGo68
pNpko+Hclb5dXtHEif50o2/Iq0YNotBC81wxGlipCydvAEpWm6ErNCq0bRfgisTI1RZcO/73RviV
5t8yHGmgkJZSerayDnwlKhO0nK0wrrpJoqoCw+9TKDuO14BoE1FgqNMHrwL1AWkJXar9vmtofyxb
WhTNF2ErMn0FUWF7LzrdJsYFeMvUz7XU8j0qCSTfZYbya5LXWE/Wz8xNB8iHXbSLpBXeCqnQoreD
BIsgSIBbJRwNdQPEwY4Ryaz8TZZ1aKk2Is3va4WvkMWedo0qfr2uKgvdliLthw3km3EXjw1zAVCh
y85hJjY4Me7VLTZcuJEb1V4Lm3avKEN4NeKC8ZQ1PZSjpHDyX53ukVhZCIIvAdOi7ZhlDl3F5Gtm
2S4azIpzwSQyXVZWHF0rjh+9FCWIGaUpOoXxhNVsKpR0L5JujN1lUYyCo+8O3yQawLs0j1PovqP1
GtG3Wtp6qGz90XnpPMw9VN/R7pC1dy9Eatf3dJoIG/xAtk3UOM3ejUKc4+B2ZKRnlIUyth8KKcTK
iiKAgBZkvl96H4LGqjvna2ml3+nH1Q8ZeQ1+WkHk3Em9NVD9JWipuKMhntx4ySZBnKm+LHJZucia
I8XQmdj/cOkkGTrERmZcN/g0PPe9+6ClAXMqst//Yu9MmuJGFrX9V06cvXyVmRoXdyOpCooCDHgA
s1GAjTXPs37998j26WNot/l6cSLujbjuVXtAJVUqh3fcg0S7nqDl6wp4A/PWPHZhHRRhnePZLIcU
dMwq7me8STRHWPJ0rcz6QqES9qHFkpM8tvPTKh4hWMhhHN47iTWfJxFZjXiOpekJzRwPTjrQvWE2
FgvG+qi5MY6LkagSs4Ra7+0FK004ujWhSBVoyior+M0ygXw/pU8cnSwAu7q2Vke/GyjPWr0OIyAl
DLQQ3U5OY3xeC737wMo4ln4/rzTULDCvcRkzh89KHFIrFe/jxZEXpjZFHzkIp48ZnddULQ3V/GEk
6PDUnqkgAcGe4l25aPJiifLuIrZm/aIQRXiW8SNc39Bq/XwFnnlfir45GgtUsudSM2IEYmUfU5tL
/AFCProwumRe96vS+nejmORJbyLk9rJ1nh2fvUbY3UcWXF+QSWSzT3NROjd80ttWC6liqcIpU35b
J0I+Og0Q4UXbdO1CoLQ+R7dNxnmM6iYx0nM6W84KTKyjk3sviiqpLzRa6KSHg4JAujgaupIZjROM
4Xo5OdjjmVs0rOf0LGjmhRj1tdtFhaKMucjrWZwZ0WSXe5vGcscbJQKTU8ccEfuF3cYP0wY1d0l4
Su7lYSOZ/JFzgZ92zS33Ve+iCf9xW/NGxRoLoMd+rT4UCnJdQ1t0xLD8mNETc7GspnvdQUMei6yL
vQLOyuunqQYEMUmusUm1pnaLPYXQosCs02NsLtRqxHl92sdJcaC63TqYZvFpzPLrQY4N5hYWfXsZ
P4WSHXrNWx3MWU4UvBm5B2uQ8RdeUPUuYur2jX6Sn3qQkA+icbMzdxLhSUI20gWTqcWW2xTrXlN6
8tBZTX6cw1E96LVh95coIOfPc2fRSmS02hJzVEJeQSsWx8FA5FabXrKLt+6RSOjr2TQKEi6MNO+b
t6KnsOq2SJb5KcIuVvn4FZ38tBDW2BziPOSToW6Qp9Qr2ffI4otypwyarfZGkQz6QVf5TGIjerzD
VEc8Dy2pOMKuhajbnT5RFOnnWarpbOysCumEcmq1c+yKiElYbIYwRlZnOAwpu4wzOZtT93ZxlmZ+
MCIYn108DOHnBBC8J2etmohxVyw9nlPbhXM+lIsdP9h9YWgXYezYxbVmjzw6J4p6Am0HxXRuWvF8
tlKFosEu63PsVxS02oEx16rxTEUK+HUehiL306mro2th5jZUOoS/GdCaFq/EfiaTudO4qafRMsvq
0uHoRzMm+g1zP4xrFxLwmjtGsGoI+APNjo3zGNjH8gSFuRxWO2ocTxuRwE0WwzLgPh8+mkmXn4Xo
MXdqGULK0lz9LdEAyb5ZQ1pPYLI/62sf3w+jiknFyq1brU9XaBZRnoRaWBOyDCW6+e9yr5G2S4cL
wodHqH7iZeEU81NsNPLozKW7a3TrLodxZ+TrdnEWoxQ5iyY578wM+XimZVTibKm0UdlUj6MsisbL
2RZ8LtDWNZ6UubsrloI826zK21PNbPsvS75WZzog9mMNgsIcaNbKDTJ9NfYLQg3CIhy9WfyyX+N1
FxkcAlNd1Seavi57KkbANXVa9k5kJHuKlER4XEQ0ngBuyqtFL4k8rVaxt6P+o10ty572HLHTw6w9
jhWp+f1aynO6BuRFlKV26nV169y5NOrtVjLhHxVFlMecsK39LG2mjsyRX7S6b48U9Ok3EXny8NgN
lRzhYkOXC1YbbzAHojLnGH2CNBTnd174vVlYPBRwfZ5weK2WlpP1rMLjROlcwPE6O8DVdP0uzAz3
vO+XNAjN0HxXLVH2oY+i7FB2PJCgYE9zoJZs8apBisOyEO+aD3N4jKdqCjAtZ6e9IDHIjPp6V49J
f6GToRuehmFTf0qTPstSDgTl4L7Vu7zsz3pNI9JKk2Y0n2mmqre0uthFaCdaw+VMnFdu/93283+I
4z8dwNy/Bhzfx0//OHkoHpOHn2HH7d98Rx01od5ghzI26SYpaluI/L9hR+sNeDpwH9gwf8aa9gfs
yL/CVr1lN6G1RpK5aTH/BTuqN98irPF1w44jQvlbsCOR/89gR4BGjC/QGwasIqgCzr3n2HTdzWJB
8HDNho0lTEMhcV8ChVwDNrCGNWYalvVbQyS9+551tQtZQhv3vY58/sta0x/iRbqTnq21U2yiLie/
pa0HhkSrU/dAe5W6RZEk9RPV6Ebgxsl6g+srK3zWpCk+a8gW1s4bJviUKOgh+TDAut23YnJGmifm
qd+bbdg1F4kGPOJFRc7ZpDUdmjRKfby2spBm9rmhw85NnKpEfhQhP0rsmrXAIXZBkKFCoR4tlVPR
0S2Hrgv+hhAP+qNCY2e5VOP6Tqu1yl+GEUXy4rh0kVPl0fZ7fiQnjrpRpPu3ID+eU+nh544aCzh8
mdHPuqZGHO2iUlRhkCr2oS7FFBHiLYMKGmuhrmTfWZxY/TCakAqaWUcvtkZ8Ve3345jiWcjm8X2t
0znfDwQbeg0ogc0kMBp08Bhu3Hst7UWZV4hmXoAaGi09KCNedpq+6VhU7xa3GVgvhFRhNLdTnZHF
I9xGS3YWZeec+to0Ebu1lnkZKDVynLCd1r5MtFVRNh/WGzA3sS07ZaLLpL9M6Pn9yGmz+VTLUVz6
7GulP9Kn+sUUsREhx63nPKAVCPiIvjOQVERmqe4vnDmQ6+SZnFBd6HbkN9mApteZtfU9E9+ii4+d
jBNqFuuMfNBxNbP+lPkIKKC1RhRckz3k5zmlKf0ehBeP6oAwt9jlBUbSMdGjM8Q9IkePFc2jV8SA
4Luu6oF6s1SQuA8bLqPvTOb/TWr/3NS75Av9bmYLquxL9Y//+sf7h+ypY1v6bIL7499/n+VQ0L6B
pxNMdHC+m23vX5Pctz+xMG9t7jro/C274we1omxYF7JlXLFphr5Pfz/muO2PMOIZMDI6hlV+4N+h
Vl56PRyyFdAPYK/QbcyT+stoOkwQAOhmXl1HxdfU+DDrrdey52WC9ee8BECK6OKjKIKYxngTVoLx
//TkfsXtbp6VnxjUP30CpvOfCcA47DPltnyCpg5xLc8ecrUABD+YLpaD2WaB01wnwz2nbR/RIN1x
X759gP/ASP7/CMz+S2bxfyBf6PyWLjx5eHwesL399R9D2niDdIH06y3vF8Gc/GPddt7YOvAsQa9E
2KEI2NI9/8UWvuEd0A1skQj9cfHA8/4Y0Zp6wzniW0kIHmyMmRCJf4Mt3Ajjn8YT6DlpEVvoMRIc
iWjlBWtt5I7ddOiZ47ZJr42q6oI6sWrsGlK9kiDw/Eq8MQoHCnFz5JDBXJOd+Xzk9jV6OHpRPUfU
wBxNicibWkRKTsL2O2n9lwKI5xuRH1diswNLy4PCl/X8SnBoTTFDe8i4CQPsxCx+8zIHv38Tf3E7
W0A2pgKKFIhjeiHBiUynbVqWbpMj8ympFtHbbmGtpyQVGfgrl/rmVPv3t8QdYULCgLvphLHkMp08
v6NQUQUTmVu0KEZyVij6hGmXRx2OqpJibw4DKSejaO2sXU4j83B0DSdEtQzWuHV0WkXpr+Pcy637
sGvAL/smp6GjBbp3qcRa37lDoqsdBcHIRFLqUCVBYF32NpuUbE96XUWfIdncaGeaqPU8rbJp8TVD
utWiaS7FpdZM/KGEBP6alCuWhg7j4LhX1Wh+TdZEs31+hJFeL0XDhUWiiS+GNifRDiNNRVPqNCG9
zercdc7C1KZqh9DvdrqkQ85iIzfys5W+ZiSfi2Icvbbt7c+cQ+0cOiWkhnvO3Nz1s8xePs2dPt7F
nWGTyZtutdltPqbs4cqtVK+3VXE2xmbDgczWu6cym4pwl+vz8jjCet7OU1F8RbtpXjRVBpejUc92
A6KzUngWyWjkxo1Y890uMe/Aa43aX8tKe+youPsQGkX2IQTegl43QorF5SAiTuFukQ53TprmUg9E
XPR3hYO8EAEwT7p0svoecVx5I9sIglf2U3peaMLJ/MmwcQr3ndvftWyGHssuSR55a4aHeHHpC0zX
CmVtSB/KuCmluwcynFd6XwXfjK5R+eflUVFQsqoWuCAJ4/lpy5gxTwrkhfDKEIOfIpDQS6k695qW
b7CTUSr65GUzZrezBBcBhpzfrvUUwzoNffauHFp6WEkvNz6KcdY06JileUxct6c3KJ8+AsiF0L3W
knw2Vda96xxL5nsJJ3sBfoyBYJ6tXAf8i+Zzx52tCHI2Lzovrmf9SafI7POIuDqFV8dQ7emA49ec
2pshGIyy09jBOrQah2Uqzuh3pfrP7RPtPJd5qPtZUtbCpxs1JE+4MMvrXifNnTL7VoXB0C7S9kQV
lSOsKbDlNfx8dFUWAiJzsuPHqMU+cuPQ+XA3WMiakfvHZemzV6cLcdEQ9njNoE+C36c8GuIvI0h1
7FuW9zkV9ecOxhRNUWIPdzDw1eBJe1Kfs6ovJx8jTb56VjhD2fZ2BYagp1p2qa36pkfsLZwb+bwW
N3RpxJRHG+TvuCjUKpgJNNVEF2bL/ZgmUIU5UQmKhEAT2L8Oc96ynCvmO0yK9RcRdzrpWVRJsu0Y
tMmgz2moPrQcWz5kTPtu0OpW/GUw8gndUBfbnwrVWNeyVcLwK3CodPswGYLq1m2vdaxH8ogLErVd
n4ms3qEfYfzrNeKuoF4VuLRrFOanjriKz05nFVdLPaRVsFCd0YAERxr+jFS3kXm7qpC+ssK49dZq
Hu/WYqp6Nul693lmAN2oVN5Vbsi3lfXDdNnRyPzkjHSpekMTZpNPwhPBo24WOrssqsohcGrSFAGI
yBwJmnA2PrZMmfQSExjjmQMoa8CE0xYH1wrLh4QacM3rLBUyoqKFItSo6iIceqEq8VzFNeKCkLoP
uIdcLRdV0fTcpqHRWhhpxQdaw/kLCAnmYpvT5iKIolh9XQVDZXZnlXpuZXVNMCcbUkjhe9ztknzh
ELyaeb6TqN1uIm4g20Mmrb5Tk59stehmAgN2zOZUZ0whVp4qnffUF5u08Cyo905Guslnf0ylmjwL
bOyIz3f6JEqznn1RJHwmzq4TfoK6l0xmINpXZig04Dwd+tNNat0JjHyGLYXULs5wVOgVBmWBkCZJ
OOTMzZz1hFMzP9thGIxwmcvgtGo3ChugvJtmfSNDGvOqHUHTvXBtk88GozVBCDG4SZDHTl7QWjio
0a84lBYe9En8Ka/JMjmbSzN6IkHFRBxvpuOVkRcpfbPU20vf0fv53WAZYHzIoJtltzmmjdOsdN3Z
U3PlJn6iFhqWMjF2n0O6B2KwxEEh1clrJt9O68WpW0YS4moqYQ5wwxm38CcRrinbHoM40fSnIawa
nK7CgE4fKU1UzhKTyG9LOqGNtVencDLNITNKB+m6sOJz6D8yHFVoHBekIu/1LHcftcZs74Uz45Iz
tC7qgqntowuzcLrLXum1IsA5qsZd5SSNIg0pTpKgaPPkg2bX+uNUJfONIaa28Fndteyk6nokCsSl
Vb6xyPZznU3iNopHzr/9pIUpJ+QmTb0Gp1ZGPL/dPIKq5rt8cOiSH2RYPZZ4ea6rluJvo2jFFcuC
fQkgqSNcn+VeajZZqPz8BTUgPJQ/Wf3QnmbO5LxdJmsb5yh2Ii5gAprCbnTvw66Ib9zChGCE6rW/
ZKDgli9qMNDApl6SZRc+gA4O8PUzLSGM3I9QxhG4M+msPq3soRF6EbeHnsH32PA0wMIpqsu9UcEO
2DKxqOSO2iQo3a3uUpQUc8doGXDl0HxNPpbbvMN7ZT8kTdPZeL/g3WvDakPq7GVvkgeSFgfW3u6k
AHAq8Yik6y1jUzxUboODap0FC0gKK4tsRyC42CEcy5Fw1Wn/iRJ0Gr2XJWEGSNqxW3CLGPNb2+iN
4pxA0pU1RS74F+vGbT6ZDL5sb69Vfr0Q5fQ1BkW+HFgoGEe8fZHvjlFyL/vt/UgNNViB0KOWjiVL
lbfI/ZJ7K+1osV1RtZ4adWTuEwW/FYAJTVgkSVjOPcJoWR0gT60PhI4Yva+X9oCKezGwNxXtPCAL
wZ5deOSYcl8Tu0kXDDpqz5dWbVHM2sbTMp3pgmdKvEGf7caemlJBcS84VokvJbtGUZuPx040Dfa7
JjKNa2k3dCmjK+G7w9LTAbCYUQ6FjMP0ccQ9nWsr1SPUy1PBC3E4VvS8xgmNIIgdsyMJ6ZN1aPFM
IvqwK6F2/ZSMV2kkZXVCr63SjvPixpk3T7YGDtZE6+TRm9C+rxP2nRB5IIagVvhU+6koY7QdTkth
nJyz3VwQlestEL6AY4PBN4/TZn4stUlaAVSlfkY4NF32E31oiW9kQ6zeqpQ3joVEk9cSQWC0JxcV
Srmb6Qu96qXFnqiji77DMSad87bW7XGf9FZqBWmEfP8ytsEbg2Xu2NgNs7Dyy4JKkIc2rRq4WNbF
PMg0ZcdBmjrjl1ai0kAw0M8O3giFryQ2CnAmaW+feaC5sWFgjVaMwBq3lTFX3ZctVwSczqow82aR
JgqSiA0WnKhru8lvXX2sfa2zEFHNPXMwZjH9MOU5GSPFZOcOKkGzbq5hSbvuoh9VSl1IFyoXE5Y+
nuYjpDWhSVo9ZkE+YrCAWbDUoz3RSruTa5sZuzB3JVRla9L68jbpc7kfXBoYDsUyZrwYscUKRFF5
eaZcii7bXTbofbFPCAIRTDlyNE5DK+ohwLvILaG4MYYUQcWewnoQMdt/Lww5hLAu61FpPXa1rdCs
xCTiYSeMMte4AOeEiBNhXt+JkN6R3aJ3qf4xnKq5fkggoZqrrXvZvqqlgX1QryPWYPZ1Vvb0n0Is
/rdJmLeejr8mFE7ih/IZ1Lb99R+QxBsANugC0AfQNFIu/kDZQBckOwdB0gzxgczlxr8xCSHeYJ+H
uOLX5qUx+Vc/QAnjDb563kUStvhpcBR/i0rALPwMlSBvSpEpSkoZHig+KYmUz8+7zBRjHrsPcQ2y
xfFAJ3XYqizpp0Il2oe2kdp50ZHE5c0xagcf8gsxxOI2SAuILoNrj5WJe7KhVxUeXlefJMFF6Wkb
A26fibWlMjmNLRyLHGAyardZlNUVEhFzPCP93a1ZtFImBnDxJC2PXTrP2fkSLQ3ZTQ2+w2M4Is+j
em7ogySukNFC//PTVJmm+iEnnHo8U5HJy83v9O9ZmMV1jO63D7pef2J+qqNzbekHgRJ3jumynPsG
+F0NbE6IMOiPgAh1drqmdWc+5Mu66JfI/mR96rij1hHBWBd1MAs1VH4qxfjVaXW72SGmGfVDlSad
Oh1CHkxgVwqEoqAPPTswt8akUcT5GNguMsjaHsdh56x2v/k2S3qAWL1KTvg5uzSvFgNHSI681jls
juo8PMPmUylK7YhZE32lxm6ZCmM3RXNj66v5gdOKgW0VRcoZcTOpyxI8Ig8ys2bWd+MQN8QggA3r
qRxz30ESfBKFmjtARS7FjbsioEQm4caYomMj+6BSkT4ZURFVAQqy5IL9bHFtIzqHZliJCMCtbsbt
+bxGWoMucgmfOCw0Gk22lvZBC/sYeVDu6GhUJxJqeEq5bZ7EVUOTu+6G7YlmiUzsS6QFBEL0Rv9o
pAbHyLpK7Xe6SOeI9iAZakEYzaVFfaoci91qQ6+ejgvpwp4qnD4wjQ6zPdoBWkcLJXtv5Xvpfelq
2adlrYp7ihiJGm1Ur2tMbYvCaT1vih49hpBhW8S8RybAuC81MR3COZ2WQJWmMQRJVmpvJXJUjY0D
lQieYGQdpyxKJJuIOIkPWW1AgVj0HUReqhHW5IlY0yTn1GrMPavvMs2nnZ0lE+1dfLWubvqoxiTp
DhFStqfRcY3VX0zZP1rhUt61yho6ZJNaXAQT6n3WZdIOjnW3Vo8FvAwrPlu3a1SjKaLQxUyeBqu2
LhX27HyXYc+vfVkY8xoso9OOgdFGxReNGvXFHxdbEi6QF3PmK4WKyw6NbPZyIvpj+tidvjripRW3
OeULl5WhaOnphTFz+o7ofMCxN2Tv6rYzUdrGVlWfqCE8WqPZPaoJ0siP2LPe6Wk0WYHTW8vKgbxO
EMj1rfqqs+KUnqPH9gDoYNBOMIPFklhppUN8MtEP9SWhM5NP57bsUrolD2lgzvreRmDbRbUnrCH6
2uqZlvuUZgEjDWvBF4p2sjkPQ3PVTyLlrvFhSpDz+F1ThXwlJEMsHFfxtZ1U7di+W6tq2LYPnXT2
4WjoUKG9xb7NyFa8pZmbfMlTPPVea2RTtW/72sn9rDWmXdtUM3vAMdTOhDGVX8MoCUfSdEr5JbRV
mr1LYnv6atvJhDVD78BwM+S6AUlVRDIPpSPunMyw78yB5g6/zYTzsWUXbO4mnUwSw0wJJqharBJY
M9KviOlksg9X6T4sVl8iBGGfNngwyu6FRXLdk+og7G7CWvJcLIZk7mvKLM6KRl/X3RDNmhdqfC0H
mSFWwJZfQytOpqvdr5qpXdfgmsvHiCKNu3bJ9TFYR3QtBc2dqd+toeXb5HdMivwAmN2T3J3n4rQs
agu5spLoiHMUz80ZRkj7wKwRsrWqbPqOzKpiY1mtlX1rA43ml8qG7Ntreeh8zbqemysH1IZeTWjd
hcgSbTxxssR9FHJy8KxY8RJ7bju1bwXxEInXumm5D+OaLAo+Hw4Ag5QAcju4mJesYH+sLlp/5axh
pFD9rV2GXLZf0H0O81IGupk582nXjvUUsBe13pN6EFb+2DfR22QMJ8dXc9jelPTM297akrSwSxsN
lRjeceO6TsvZhXgmCc6P+7XZfPxdaQcJ8HDt51vpBYp5JDN+Cqn8PnVsxJiOheiOOAURXeZmOH37
3qvzgQiEhKFUNF9YDEjWQUKIHMxEfbkw4UJZ+ZKJZt0T7bYMO0CJhWNGjQjGq5YW942Ldo43WiWi
86hdTO076WgNs6RtaD25AdkUHyLG54Q7uFp53aoiVX7W2Oycu7IxPjahRhr3kEJvbxqW8daWM5Ez
8YjeZJ8JESNw1uv0szUliHO8UPK6nY/h3ImPc1akxDaBOmzNLTiUr2tiaPSgYoFB4JaM/e2aLvN0
UrgVpzOPukwNA4GG4NRTgFTnUdYwLSsVxfdE4Azga6KW11E/LV9nJyvoc4/Z7ocwx01xDyghTwWn
qeGyFJrI7mY+lnqfC23NGBV4tIPSnIdlV0WOempqZJn2ZFonqDtTlJgb1+5M5tAFvGvnxW3ZKwNF
EvLn90SkM6kohkRy3jLn1oGLbaP0wt4JXa8S6/w1zDEAeUaKn4aHTVqEN7DNcvFgIor2RRnGtxWB
cY9dDGqYx9q97SzlVdu3dk3ced6+C+Om1s61GjiKBmOnvGvA49fKp1CBep1AhN2AXUKuyycXleKX
Iiqq8mRqDOs8ApfTvaJEuMBF2/BHvdZ/gCf837brFlv23G+23UNSPq/O/fYPfoh47De4u7ZYLYHx
HSpnY3qmp67/739qAoPgNyoOxFXa7M3/IANxFZLKbkkMMhsnCMf9x8bb3nby/C6/frDff4cMfMFv
Y0zefpKl42Llsylg9uf77rSfI5C2+EJjTnyY87GMtpSd8YnQz03NnRTGlSk6CTqArHXYQRyO1TFh
b/JoOkOxHLK+m8pXiLZtr/9v7uv7Z8JMaUgISgmn94I3pCq10eWcX6zLUr8r6Ij4VE9L7hKTEWb3
rhtNH9wpd+9gpvA2/PTN/YJt3370ny5NuhzPgoOQ+TI4OJ+kFo52elHWqbbnHGyewxdBC8lEv+oX
ET/+/ctxhrJRPUjTQgXx/OkrFH+OnacEWOUpq3ncFp8JBCrvQ6ci6JDd53cu/y950penrO3b/vl6
jLiftQQq1awWLeKFkCuQTKbXB6vp9BMn5X9/f2fPGdnv3yH3xEEOiZjJ4e75lfBo1tWyZhcI8PsL
6I/ikMbL+Epg+K8GCs7cLWMappROiOcX0brUHQCoLyoEWydogcXXtklAzoilPEjQisehsaagzS35
yt1tfPLLYYK7fGOlbMHp+cVz7LJVRyEbX0QSsblfk4ywV9kU3Tir6dyU8zAe59wdUYda2k0IxvT3
4qB/PF0CKxmi6FPkJjD4+Xt07XYBF+L6WUVHaJtMJ4jXXouP/MW7QIMhAhvH5irOyxC9zHT6tK/i
i8RJzM+DvmgniLvT6znL4gtZt/3V70fMt0DwFw8VUzSxikR2cNGX0fySpdpEd3qRzm11pNdLu6tI
776qdBVeO1KbP7kgpCeLBQWjD5ne7W1eG3jmqVz2v/8ov3hNeB23/xjC6k9f71iOvEdhdNEPucCg
lxtBiJvAG9xqfGW++cWVFFUO6J4UrT7MOc+/yKFlc1/QKziCad6pOUkPxP3gFYEXOP39PX17GV48
XoojQH6EMlAvvOxOKWiKCO1UnSc0cSGrK7p7GpGcx9rFZHQ24Sv4aIdxChEfF9lDiC18JvKqnl4p
kvnFm0NeCndroOeiaurFmzPDeJW1Jc5lPSy4Vdgy+SgdjIsasn9XcLK4QKxdfFyXvDgU5AW+Ekfx
izFNmCxgFusK1ZzG9n38ZJQvVhxEo1LnVZQ5p3Jx+32GjQdWa2n3oSijw99/6FvyLlns4Gs6y+zz
6w2ugfPNleeGsNjeF21mYvyyXZJm2ToPd9Oo5vM2dobbRHPEqRZizGsxdXq//xi/eug/f4oXo4yJ
PrSHWp63BIq9lYQ1XqKUUBjxpHWtm0ShlxRynSyVW5/0kAWvjLxfLAX0bOgmGbSEuoAZPn8GVpkR
uLSK834uyPDqpXmKQ1v+vaq0b1MiWuQNjgRb+45i/vzNkiMY6nUtzrVQRzRvjhiPYpwxnUDU/vun
+SJC/PulwEKVRRbON7jy+Q3ZOFOxdolzF+GLhbd6IWDBBuDBOzM6NlllUXsB9j0dErnIoDS67NyE
0tC9EiPYeyrpqkvTaNTljGQ19gB9nNcKdX+xMJJ6KsknAn8H9X0x7Jyyw/9qzueweMv51HbGTpRu
fiWTyToh/3G+We02egoru35twG8/+fksA45r0BOiszAS5v7iyuiOsalo1hFTYvY2JKkZwa8x7KzR
6k50M5/82N6yTFIbPLZMlms+Q3EAXqz2ttWiEAP2m17ZJfxi5hM6anlacxDWsaXcntZPL72ah6mi
hOI4tlWOLyMbLqIicd8lRS0DPDTRTWvb+HnFAkghJrEnOmD8+MqY2XZyL54LWg16TdjPKpjVF88l
jZvVrUr7CJ3XXXAUtM9lFIaXpDqSz2PaJVbe2jiZ01SezfiDAEpUCVqDJP2VD/LnFefbk3Ath4eB
rPDF2wjITTDFYBzDoku/hJZZB/h/DwLdVTDQ3Fn7S0EvU9S3zSm6++QrTnV1Z7Tu4AtO5oeYjCpy
jo320pmW17Lvv42OF09JskBtJyXJtvGljo+wyoIHqI6mhMH13SE2gwGP6UEO5EI0xUOorzkINpF5
xjyGEEy640cw/8ew6uPGqxRpfa88r21B+tNHomsNITLRKvAjzwdPZPSzli36EUPyEHrKLuorEv5a
Mr7Ye0R1nd8sbtf6w9A9xHKuYFQr9xCO1XIdtwhHXtmZ/Gosy42IQVhJSQCN2c8/Tk18BiCgOuLV
j05am1Jcr53xHA1z2+/Wqq/f0wdR3cwkfAZGXV5qirXm94/kz5MLkmyTfPKtJAd7+ovXCXjNsLtJ
HvWxt/dJkgN1ikHPIF9U9mlYrPYAK/kpgz86/f2Ffz08uKaDkVTfzqvPbz4pjYHYB3FMy645BZdK
TpCP2XvbzPXrvHXFvZid9sktYibkTE/Cw+zmBzt1iN/i8QS4LX94l/7yQPXnZwH5xXNwEdKybX05
teSlBr63pkc81uuD3gqGKgG7lWdRJ9z5CnwaXJUt3qkVtkPw+8fx53XVJA19m014FIKV7/nT0OLJ
QBmeHpHXpjf9FC8nIIbZ4+8vIn55FfxFODcdnvvLHZOZ9LXEOn1c7aW6XKxuBOrVSLVox4T7swmz
YTicpHmYBBhcyfXGrIdRPSbXLx/U+okucgPTIAqB3e8/2S8ePUsNBkA2ziz67ovBkGPTtlo+GE+H
lIZKFJeF4QJoz8S6OCVGm6UKS5+X9pWpfHuszycEGlfYv0ouTn3Iy9C/rEe2VxbamWNlTh6QpdP2
fk2lXInMBeIqyKcQAYmcovm1U9+3Y93LSxM2xmmXzg6goRe33FMmYBB1dGxtcjdUA9teTEnvk3X/
kQDCcdP/N7tina+jsbGO09Sae1Nbur22yYxqMn+vWiTEPrhx/842mrdkbK7XqzDbi6IZR78Zo8+t
PrwfplSd0bWQ7kp0Mn6LpXNn8b+v7BX+vBcnUousKmvbLXCU3UbeT8uy3SY5c6p9Jpvt/cjb1gnW
OFQnrdm41Y4SmOj69yPmz0N5u+CWusUBxEEr/vyCDJdCroZ1NtvIi6PBafYZwPErC+wv7oq3EuuJ
qZvbCefFRZAr1auWmmeIesOr0Ta27Fz8r/4iRL544L7au9/f1Z8XdJwpeA0g6FHX0iz+/K5QNLfs
OtqzHrI6cIlg3uWxsPbkyspXbo2tyouxD0bFlhe4kO+NG1QvBmBTYi1NcwvFSWb0e4RGtCp0kV7e
6qW1lL6TjCZcEb1Ot7Jm5oIe1Vq5Qxo7lgeLdI4LCfOEGVWDsNanbP1/7J3HcuRIlkV/ZWz2aIMW
i9kACMGgDJJJtYGRSRJaCwfw9XPA7gUZzGFY1nqs2qwrqyrTCcDhcH/v3nPVbYswLvJmtLL9qjen
5FIRbYzMEPD1JrOcMTjJ26l87cs5f5NG2nA3k66ms6f3Ff2Kts60O9Fk6dmgdc5vVLlT5FtKVD0r
o24h/1bNTqx0OzLEimp59rupeqhAMJl74eKcTC4qHhcE4Qjd9VpFh5V6zZgbK3qlEs6eNst+d6E6
n+GiE61fAN2YEVW2OPx7gnFxnlUA3OmG26lrVlr/m5e/ea9x6ZymtKtoHJYiBQqa9dl7WyFI9yOa
6G9ogpNrTqjyO9nc6l6LBSq9qGos4YWqorwUnZKFENpgC4OWyMznBCnE4A6SHDzpOZ5LtyyyTIM1
LienRaqn+z7LWtu1aNbcUgRQo01AU79yk7hox1O8hiUSJECNsduqI2bLMKAPPyJB5OaVC26g6suT
pHcKT6U/9dZw+PnV0f0K3Gg0HWZwNSnDyiqyTtmg903MdRY192rfF4PvKBC41kkETm5V63jaXRX1
0gA7m8R7lN1NDOcAdfG7FskQ4YfMfGiKtBM+JI3ShjtR8FvKdnagDcdEM7lKF1awzMl+OiWPeo79
nmpv63VyNswebcEaTqVZIbkGJiPcqECHhieKT6EPiEls2zbXcrero0jyCZnLS8+ojeAybxazOxjH
BT0hxeoVgBAp2iCXFrsuaVCTKJinwwVnYtpuWjX8PPRYs3CFLMoo4VOl1bg2ArpwfqyZUMx61BOb
SErt3wadVH2hIDO3Wg2Am+tkxXDHywDLHiLfhGjYaDBza40+nWitlj+yrVIrl/UneOlB1vFgilDq
XUAJ6UmvWs0dS+M4euEEyiovlAiHQz0i2mpH7dUs+NoSeF7r1w0UM1AfHcADP58nFPdMTmzhQV8Y
KXN0Mm4E2uZH+8NL3qdRnXiVmYlTYEOZsRliTs1u06Fv34ZD48S7OHIQ/0Yf1ncyaMlGCDpLgsRu
pdPvyozxktR5BkANIayyiQWoCbey5hxBIdx2xw/LuZI9RVpCelumUH+qJ6Q5bsLEYoPuqGRubRCE
aaVLvgFy5qBB8cFnzIGIU1m2mXlZnve9X08d0Py0Kh2A9GE6vJjJYMmuDA72yZoNTLrKpGXymj5+
eKYLeUZSY8IYJ1Q6eAwcfPkQB8LssmJLCDT6g5gQ2sATtMxBLy7QK9cnCvH027GZTMRtBkqH1TxJ
OTSusWhOkeOAfS55yMOKhmzwoi85qCstBX/uh01LGqWoc2Ly1LLqHgPbTrpLqwvFtTECNfDqgLal
q3EjQ8oCdnAHCizGG5AuKuVOyBXxAHrMcgPzrU79ptbYQGWzjeIwrmyZMIp4+GiryyXRCJA38hUf
TOd3hRtWX2WgpayV84GpSKcKITrkfvAVSaaw5Z8TVh4dh+5LWOsRGyFK479nK1V3OWiCWy3RU6Te
zEjZLaHA5hsFFUCD+sAEYpKivbU8pa/aGxNnRONnDWUCFBp2olEsQyKwyup+kQtUyzY7jtX+V9yn
QJsUURYJNe8PHIdSTBdzLs2/MDWw+ISQH7ZhsrA7nF5I71asGxOWFzNWyE4ZpX0SQBvD+MxG20vg
fYCOUNvhvAdIU7D8lOXeBAqJFn10wKwqg3g0VPjg3ClDdc3ITn7xAMgdwOVzo8aZpHl2XgyTl4eF
XK5KrDvJimBupwbBOLYOuhAlKtZqGFs3DmdauvMlvQSvxZtwZmrG/OggK6BFjqe7d7UBG5KbgkeB
BNVUMv7LWNTEXA82GslJ58viCRForwZcqnMtKRLDm7jCamtIc3SDlbW6b+NZfRk+OCpW3hPpHGE2
sPqAhShpnDsJW8BFCBUOYFZeSOYKhZvZIzsOMQXF+dAFXoY4v1p3sZD3MmLRjF65w5NxLHJAvKbS
HZ5GCMEQDZslXZW2CuWs6zKxjR0tuVf1QXmjIBtcZTTTUNfJo3ldwpRIPJI6ybpiryufZcB1OFw3
c2xt2NxXoHDEzLcSlkAQ+rMs1+/Iq+QeNXeEOlmoSp+s0K+YKJhQICG9Z1KWftU3abkj4VQ8OKI1
jdUQD1Z2IlMPekAplg4+71XfnUyGYjankx1JtxMkrJVU91q0yUSOLiFDwOSQA1FkvzAGOKWLt8+8
lKUaFE+fVyGS6VHuFKz5lt17uY3hwNX7STlj60LZPpFG0mvEJLF2GyjHkBZIQZO6+ijKt5HGTYE6
gu+uN816g9y1MZzhpBrTYjcnbCcUFrzLWNBaeTPQXG0Vvjg9Oi656HcjCpXUw5Be1h7xNvZlo5fQ
kDC8saRraaU96VKe1j5bIjrzdYEhy4e6ODxCdolPhEreIRIxDb8RfHnpusCnjopRVQGi0i2bIIWQ
n7MmaMCy0QgpDXJHLe+vOXPPic/gmeRVvZH/bs1hFGvdQuh+LiZj0k7CzDG3RQ1s06W/qmssaJnx
G2Z/eAFPsfot4iatXXAf6V7PLeml1JxwoKBS6LnfShVOtq53qAEpeoZUfYrqmgXHSW40sxsvclZ5
elrs2vko9N3itAtCXFpznck7mTPJvAvAoUv3eWmM6UYOIqc/CURVIJYuQDEgDgok/Vxh/WFnOHGs
uIJHOMgLg7VEkY5MLxKIHPtk8JBxZdoK+bisumrJ1HTHDE05lhOq5ysc/P2dWQbsLAaS4Cml0ZRa
ZabRPLS1AqAvtECarRvLjO5jEr9fTYQyhVcMbH6wpMXqq95bYg/Eq7HdSM0AL+hGY+6HAE8dSLcQ
42Ez5bBZtII76AU2u2nXmAWfc3ueKtkdrFBhW2RrxkMkxRFSUdO+medwuiGX07jVAB4YJ1JROYnL
4ctB6i8HVbyyO+iCHhaQ6rSTEwT9Foa8e31KpzejEV3lo/w2bsc2Gm8doH8xfBw8EGDBAgsYnlwF
lxHdG7F2QNUG17XRhIJlyeiWfRYQGE9oM36dsEWJ6RVW4ijrZXt9LrFXqLwxQafjdkjU9paYoqcc
fY/fObN+TvJzu6qUrIs27OhZU4RokeEuWJILySGTcx3Ai8Jzxz95Uks0ZD5sJXuEu5Mb50Y/DLez
Ief1SSLrLUIVMeV7fAnWhkUmBog5VTqgnsCkEBCokV64eqkHb0Ek59dVZkWrSi9qYixCOxW+LCAi
eRrLp/DaWMpNQFJTPSN5tCoIo3knRWssbaRpq+RqzGx0e+ddaevK9ggWylM/Lwce3+TknXLupLoa
riuH9Hmsl52OoqGfyWicZlA6RTZkv6qI37Umz6jQ0Wq23eMQAbR0dXKD8lM7CKfZa7p4UjyKo8Zr
MpXJcxePeUzhmGfim4qNLjFh6cQjKsJijTaMws8ARYRz9mSXQDo7JHmlFFMUkMw5v5XrHH0ams0M
T8ZAOXolm0F4X8VCOad9PD+N9pje6V2h7eysjxqvUsWEZ6ex8V0Nbb8xx9TCbFEBIlwDdJ82JmXT
YKsN7e1QJg7YyiZXvDhls7XRGlVaFWy9tPORm7PvrSROtlVs2Gd8b8kXQdqI7RTrYNezF0qGHAUd
zY2SJIxmuC103BMux+kZuZNIuxcIwsPjlBXTdc6kyjD5dAgupRHCq+/URWduWV6x+bSTAlhtTrL6
lDZMILkO5Wae/lQ1gFVGfXwlroPpEOnteD6HXMyqatvhUQsHrDuJEqqvI6QjZvSoVeuqhv/mOVoX
3KBELdFmtlN6QUc6e7fmRBY+OSb6Q6kaQ7SSYgUxWaiUhbGLkXGDZa7Qjm0bK7UVjlc12DVShJwG
a15NjI6UAYHZQk3uTF+rxkb3pN5AnBlF8nSmy6QE+DlK6HQdFAFMlzkDIW3USfhGScsaPL69Zudn
nTQ+QEHr9Y0l5OA9Uwb1xNAmPJYF69Hj0pS4iDqMSSc8BbFifUd4HanqeOc0vNpt1uaXNkzV0Gtm
PRJnmi1lN0HICXhr1TYINMCz5vmcwij32PvhKBnqSV+gueELyC1MPnpVYp9xIgQdbqsvUnRHWWKx
RJH0rqnm0lWv4oNz65BTjc8hR7xDGpMAPU4KalcEIQIsS+FYjwX/5HwSdXvdDplylQXcGrdQMQG7
iOich7ZnkVhXbWcp7jCWOd5UMwL4Noe99ACtAztoVNPwXgtNzt9JpIIEm9gJ9663wLpM2Pf5k4ws
Xjahi/PZMUKsj2DFsDNbCXu1VS5EP6wlbL07CBdZtG6Mnh0zCkGgQTm70mXPp7PNbovIGM7BqSWC
mL9xdjwS5JwnXW0KoiNAOcJeRdp4GTYY9hd7b4yVS26qi5k1XnJHAl1mrxyl6RH5MJ6+DMtPuRYE
YN02XdQ0ayVSw18fBZv/F8r9N2SLT7Ur/7l7/q83svC66eI5f/uf/757K97m/i2jBfPvf3zy+j//
/j3/0coZzr9s+kcL6gqFAFOFCt5/tHKW9i8NranG5LDoPRgO/+o/5AxkdNg4GZvqNFo2bWlI/Mel
Iv8LEIzJ73GWhgW9CoR0f4HOOHSpoAhZCBwUlFWD/ib6kK+1NlzIfS6VU+DfXc5u7r4+xe5V7F6G
7kXkXly9bX7t3h9ed0cKfB8tuU9l32+jHpQU5xzleT6IwH+q3bt96d5i6XQf+MXL21nojsuv3zar
x/vni9O7i7PnX+83v05f98I99nN8Lf59+zGWgvyneq2cqwCZUi6+LO8U+aWJjpRnP3ggP13nImP4
NIA66h1LONdZug93+9wt3ae7h7vTl7eYv33gf0+otN3bl8vrk8un25PQPbl2r06ur0/OLq6vz7yL
1dnm+mRzfb1b/m61261On24uzrzdzc57vLnwbm5OL/fe7v305mK3909P34/8/Isb6nNn4PAGmQet
QnxUpQU6IPDPn84f9rvt+dPl0+nDw2Zze3r+ELqrs+uz1WZ3trq+vry+XF8uP+Juf7M/vVld7Laf
Xqyrf9+0z4kwH53SH+7lAoH7fC/LuEyrVvu4ly/LtOFevrzcvl2F7m3J3Zzd67fbmHvJ4ZK/xSnu
Xm/ebt+4vbfjMpvv+S/vK/fqMXLfnx8v3l8fn/eRu3veM7ser96ZXfub97v319IN+etu/35X80I8
7M/OHp9fT99vInf/euT+fnRWfrqm5f5/mh862hEiF7kmf33ub8/95f/Xrrs6Wa83nuu5K49fuFt/
6/98Mz9kmD8NfFD2rsJyzOJgDHyukGm4f30/fbnMud6X67fQvb7gXhXu2ePu7vnq+eLIk1zeqp/G
Xpoany66I7A0tck/8iVzW5scZ57C9CpGVU7N1i3lu58vVVnescPh0KOhPkYlhnjx4B6TE9dngC8D
f65A54mznko9/BJ30N9B7a2Elj7N43MsaatiuNaHe13nzK/vpPl5Sn+J8Tbsbzm3HAEJ/XHdXXCF
kFGQyiF8/noT0mwuiPSIlpXh9gX3mnsduy8vV89nV8+PVxevN7J793rsdT5stX+8zp8HPbgVM4Ak
2xwYtJUltzPuLQvzjoLv+caGRd10Af2AU+VYR/mgncN2Ec2OjOkPRTaftMXC+fl5U+/qKQTXs1/W
8AcsJcboBR8x9KdumH///LQPx7KIE0J5BvkFsbVuH3bgmkF0Tcmxy49mazhvxaQ9D7pQryH/5Vf/
YCg08Hyf6Y3Rg/h6WWWsxVjhE6qedTffGHMIDh5nDca1bM7/vcH6P5vyyyvxeQ4vl4XOkRuJ3B5z
63LZn14ZoPFFr6Pp8eENG5dgCIgJNp3syKT80yj0EBcyF7oeRBlfRxkanFToni3fMXqOocKyNoU1
O0fWnm+zcLkYtDqoJbD407c8uJjKiDUoRxT51XY01xGinntBNIzmFYYV7OK8oeZUBl3iE8hh+Ggn
nN9JQa6X+/Pz++PV0l62F5OwwyT9erUWdk49LSekktJs+pEzqK5o5877y1GQCS68K4N8QlqNh81T
wnsaqwh6jfJgE29Se1bdUlTR5m9H0TFkoEVcolBQNhy82KGg5xOZkC/HWpa9xqGbEUVOeOTJfXu5
ELgqKL2QidOyJyXs6x0zW3pExmCOfiEUZxfVQNT7TotI5KRs9fMFqctP/GXGH4x18HY5wLByxWYs
cDdL0+E6ty2vbrstfOuTxGpXmUS4ts3pb0C0NFeAspdiq7lWxqW0KbZWBrB5nJ+pGvqWrK4TbXEy
acqvMfnLhQDRLapflgAd7Rl7/IObHymO6EM4Fn4vhW3l2WU57hNw8uVWLoN2WP18Z/74EMj4I36d
rQFGga8PQVYCDUcaNwZbdrnubO0B9QZskKQ5Zlr59oIsj0BnYnFhi6zhYJOednaeaSWql0DLzfPU
0OUz+MnWkRfkoAHP8UNfhCccP7iWhQr19XrKII2bsSZQOCY7D1FGLNaZGNQLfLCDW9HnPvn5/n2b
WYBJOFHR6Zc58Rh0Kr4OGC/BuZrSQJA9a66My/6uOG8enFf9YqRrfN+cJnfT1XwRPc/v8ZWzC1aN
L45sgNTl4/55ch/+CAfXLMY6kzLBj1DeaTfytXWpX5TvmMl32l5ACbmye1f6JV8lxJWftFtYIbf6
kaX+8K4f/gQHazDpSXrUS/Xkh2BJ7K7YNqG+Vg2xw9mx/vmGH04jXg9NAxewCMbZ58gHExblSCV3
Ld1xZcjBrdlzc4MtWn44MsofhtFh3rIEMlP5rhzc0xBVp0LbdvJxRp7YdSWwceMeHvFKR9UAEkzB
dryLql+aIjZjh77Q+WURqBFVJCxINiBw+9Rw6odZrHsjxol+mjVim+utn0vnFOw9rCKu7Uiuljw7
0YRf9aWDZqU8jsZC3zqh176Z5VeVByhL9xZE4ZT4E0uMcN1eUTE+8b1eU/pRj6yUf7hudDKmDmoC
WwtQn6/TuUx0h94pl5uXs/MyotJ7ooB1ZNH5wyDs4PRFIg5jE+vM10ESxew7VZ2Er9NDWKOU24NN
P5Y9++dB2B0AiDWX2sbXQUaTODNJb3F/d8UE09EmYr6zk39wKdwvtNPwTKnNHGy8SZU3AnLQhJ9m
rXaGNJ64JbBhR1aZZW38/IYz6dEXmqwwtqqhZ1zev08bNk0wcFQPNH/SlD4Aco8bWpbd+VjP/YZg
UozG06ie//wOLE/h26DWkqVLFddicfs6aIAzNgMcJfyhtcud1TTPRIVrMdZsCWFdS8ODjKgI3E5A
9tLPQ//p2QFW4R1ne7D4t74ObWi5VORpwV2Fmuh3RJ/48LrU7d+PwlqiI0dj28ax6esoANBieW6k
waehZa0TI+t3xMLPRxw1C4T+233Ul+Lb4sHDq3xwH+ndoasn/NRPSNsFiFcZXj2p4dUgJnuXBqTT
R+mYr1uzUPlPNGXVirJ9dEZCJAb8//okSIDL8ttKWKtYV85+vgmHBtfF5IPUD2EcKkN0k9bB3ArV
foQmbg++orUhCXRdU7wYo1JdEjq/rEVpcG2aQ7GdOQ1zjFfCdt+iAGs82URN60GNK37//CMtN+Rg
4jmwIGSdbT2yPe1giW/0xKxsBY2LJXp9CyDXctkoROsM3eWR13f5o74OxcpAKKni8ITYtx+8vkZF
OqeiD70/xDb4qkCFPIfCaDuYVeEFVUFwlCZvo1G9rmR5PLJX+XadCvJ7DKDUvcDmMtG/zr8FlmkT
0Fn7Tl5ADLAAAKJTsIZMJceLIL8j1/ptHjLPMQ9oMi5mYlgPP2kA3k0tm+TKn5L6kji/h0qjoxFY
01PW1vKRN/jb4oHcmhx12cGByZJ1KMOXpLwYG3gMPvDabkUnajgv+rk/AcMyXLdWPPCBEdkGDJa9
/nn2fFsrP0ZediTcXub2wT4zg6AzEGSZoi6gUatK1VnTVyF5o9FT41TbosTB/fOI31YrRmQLbSnq
wv4A9/n1OcZaO1JXBx/WEejmVcRDAagD0PnzKAePz1zO6wvwePGl8NfHLvDTNyDHzJ11FqHQpZIY
2llux1l7bebmqHkj6AJ7Q15pWh35BhxMUQa1qHIhBmZE26aw9PXSgGuGtIWb3Leqqv2NlSHd5Hxz
oEQZkfb88wUe3MZlLPjxS++Cbw1xzgdjDRwLAg1wDhC/WNkHCWmW8ZxXf/ewPkZRlkYJyFwdZvjB
3iOYp86oWrHE3GrpZlai5LnRtOhv7xvz4UN3r1vGgg07eLUJYQ3Ncua+kUJJ9DV5vcW9Kk9Vtu6b
uj2y+z48AFD0AJPgLEkASGK5pIMJOM1qn9VDkvsxbjf7xKp0KiEFIJ7Ys0El63t5ig0ErUU9zeZl
JZrikUwRCZGN0U/JCk0cQX1qbCEdhNbZvEhhWiRvdiE152UWFWIVFTH+iSWZU0dgE9hmewqovLUB
mKbO/i+nAdtuEsktdt2LF3eBPnze66Cp7JsmCmxP7sjABU6suoGC7uHnUQ5WCYxBjELhyAFXTn3q
cAsahsSfE4lpe4OoYU3bffxUS/bwqMQ6TJvQWUJGVN28/XnUb1OcB2XTF2P+0SVTDrdUtXBIB4Gv
62tz4sAYJv0kJ9LtyL7m20qBVZoPJ2uOjNUTFPvXO2hCfRsmqYFE6NSq6eY4tApfcFyyvU6upSei
01rjiOfz+5Up2J3A49G3dlgPDyZ8x73rsJ3lPuXGeiUSB6oOOcpHXt5DgxMznW0w/mxV5fqoJxys
EakielJTwtyvRyIXCzsKL4SdpJ481PNOEXZ1g7YcdUMUh+u2H6NVZ7ejqxDxsgHqH25nZ1Lu//aZ
Ljtzjhj4SfncHAZgQD1DppoACXMytmxxYog1AhntyJX/6f5SmmSnylzlMKN9fabjOMUkgzFK0hjx
jR1F0ZXAMnvkq/2nUVgal9KJLqtsib6OIrW2VCDBzkg8UOfTuJf6jRorxT+YK+x2yNZa7BgUbL6O
kkalIWWVg9JBDMnaHoXqG5Z0zOL7x2vhSihrMRBOsK+jzGQY1+xZcSARL/dearJYtWENkfXnx/9t
IWFG2twrngzVJg6zX4dhT7DglxmGPCZpLyVIq4p4rn2li7oNNUdiyuL02Mnl22d5GVRna0zVVOHS
Du4glNIQQTuJPSSV9T5wWHmrpxIKk6TJb3++vu+3kQWE/fHiqGTBOyyoIZ5ryfJAYEOlmGOYUtTF
WTJnaeX/PM73S2IuILlU2MpjnTmsBot20uW2pMiMmN18qARHjtpt21g1CRHsVO3t5+G+PzaV1gTO
QFyJHDIPLytTGhP1rc1w5WDtGlYJgxDdySncqgj0TTqJdCvzaDd/O+yygOnK0uehkE/2zpePWzIV
iSZN6FNNuahR5CitVG8MiGeXHUh+rB2sWTjC87w5UlVe3txPBx0WzmXKMBtRMPPp+2jNf9o9jo0y
dKMMLFxGP3AKrhaGNBLQzTxOkxcWU72RslS6qBGf+nJeiCPX/f2TRD2JqBMZ+ACln8OOAoqVhhw0
KfAsOY4HVwURmBMHrSBJnnKN8nOl2oNyZEp9n7oMikna5MvEufvQ/2kjJs91Mwi8wLClldSj7BVJ
8nepJ8bHnWUvqS2WQ01lSn19pESMJy11wcAb8ciIs4bYM0Sk6L1AQiVMrCMfgm/vCTtKFUIH/Zll
Xftmt+5H3ehtKJi6mOVNnyd3GV7MrVp3fwmM+Ngi8RX4OJoyaw5HoiPpaE2v2l4ajMWuMGEwt4OS
7gXRGOufX4uD0+IyFNxdvm8KpzaCcJYn+Wl2os/E0KCXlhepOHssRx2HvdlnEuD2JIVgd86J1tI3
4HbC3MFtMBfj327YOXQs9RlKvfxJ1iGDI2v1hl5VZhABw+dIqrRiic7Nu7uytvW/PegsY0HqocXD
X4B0vl4t6RlJXtq54UVJX+2I4yzPVR3h38/39NtEYRTm/JLzxcf2A572+Z4CLMGES2XPy0s5rVdE
2Tv5KqTOKnu1EiJN/Nvh2GmCY1NU1u5ld/31oka9oWfNF8RLenM4JfCu9YJiVC6tXM9X/2CopVhD
95+C2iEqIky1IsqQEXsItOXJH4xaf5xqCe9H3avSkc30t0XE4Lo+DXYwNZW4SgO9Q0pKgrFYVyqo
+66o8yPr4/eHxdlNpXml0ZhnK7H8+08vAAvVBApl0DFuWGT4JPAMCcmw7DOtsY3uH9w/UGrk0rJa
Le3qr4PNQIUHtef+RUSArPUuk1cyiedn6mTOR67r27pvUD3gg0coF2N9ZNd9vi5wrm0CJVb3FKtv
99GsYWGGtrMjvnDym7LIj7zGf3haVCtAuDmQRKiXH9zHnvh44gBa8lvizrodcjncOlZeHnm1/jgK
IX8sWNTuvpVMW8WpSpGkuhfHenJZwMs8yfsk+euDMPeO+juteKrUHO+/PqYxIlnHsTKmuVWObtoW
0UYR83RkMvzhCQEvoMrD4otL+vCwyB89t3ohAzvqQuuVJwij1AwR8tQtHUy1aIcjN295BF92IhBU
l+xVXNI623PjYKGoiNyQKO+jz5CKlviKubV0pBK1/Eahm1blz2uF9YfREErAiKQcyVp4cAqIByjX
dchoxqg5nplEHYrzQTjnoagSvzGdy0HI4ZGCDEff5Sq+XCW4PQ7ffFNIkEKwsfxcn17obkhmPODq
QP++7m4rJajFttPi7gw5D+nramXUkK7VVnrUyPI5l81cUHufKnuFJzCx1qlTNJZrlV18HSYaLNpW
V0bEZgmM6r7BRuf1WpjfpFVQA1hOwCIDN2i0DNBv2lWI3/XoJuBVMFyjgydtV1LWwL0OYS1XpmlQ
wCMg5ZdaG+1jTrR17ClhhSem70p1HVrgh9cRXIrfOr/5PMWdYvuphvTcJRzPiXw9JA3VTXurG9ZR
UE63ZJAppGEsCovSCAmnJujozZEc5aTItaDbYONNzowYx8KGXzuhF7VGcomUhRi2sBbZtpFAea+6
WjZfSp1iltv3lIpdLHPlWVs1NZL5uJas9dRYak0WSBI+1vCset8IW66plRPtdDLlKduJoLephGE9
rDyc2OV9GhHLzT0K+lsOhBBY8AqSJc3nEVaxpCjXUCmSyU8nPvcuFan4AfgeQRFUEMtpDZS2fQ0V
iQg7wtFTbEdg3k+wMtv3jTQXexRNOiGysaTfDloZ349t1sWnfWVakOgHa2jcukW7kYUznlKVLKzZ
g7yIA1quaunKIG/jIVQoN3ldBKVxVZutTSsgMchmg3g2Zy4vizgnxi6vN9hnIfqamSZmV4xhGhPc
U4ktXOFmBKeta2IFwDl+nIjvedQkMFNu044qRqvU5j3GIRC9tWi/ztgLc9OmtinPZQPbtAs3CP5+
KLp8pSWW/YxPKVOJ6QitnDQbWvJg5GOiqzo9616sShhY1uNUvx+aqXkWU2ucZ0FnPtV0tq3Tcqjw
nfeDRZ6F2guVxDdzUFzZ7lr8p5IIPeJD8Fmr7VSNqxmjkOKWVY13z5qG3F4NbaWdGDEkCB/j+dJL
l7UGV1jKYB70YO2k7av8JVXH7ArzFfCDKHPuo6zHJDFT4D3FHp8/KZXe3tNJk37FtaL/DgsEaIQ2
EZ/gmRT96pVlkQ0QxTobMfKk9Gml9wWOG1nrtdHDvSlf4v0SWF4NTbm1u2kwoAo43VU7xBUZN0wS
c10rJdzDKjKzU40J9B6RqRD4Yyi1smuKoORppVp4M7DC3w6TMz1IttyTYtySRE/GzSgqN9PtbqF+
1eqK5B0jX3N6xJtX0h2tuInR/JBRahbraZbajaNO0qI1xTTCTrUHrS90fb7Ls6E+DTlNxitJq/TX
CQht4lnKaKVb0xnqVaONRuA17N10ipsBgAQzbJxraTEK7mTKSfdUk2ZjXQyaRNJfZj5JBWnBJ2gX
ilM5iMG2wJXs9qBvM33dBl14gvs7SXxagXZH0ivAybWEumfAvsmOYj0TvXfeWoPxlpn2eG3WxWy6
djJgTGm4BcRH5V0j+6o6Z7dSbUd30qDrl6poydMh/mAIkZHknel1WWw/zcpYX4DAxoYO9jB0VvQs
S2NN4hPZhdo4Wl7VSpOzimGi2L5mEXrjdgCF8PuWQ5H4CsUExI7sQ7h3xmC8DHMoyKNN5vGOj5Bp
bfp2GgA+KFIxrhXC3WE0qPlYrEFuJlfqFNmyL3rDuO2VoZ39SluSdMau6S/aOc9HHgh8BXxoVqjj
D5eAoOu89IonqpmeqchrRSaFtmtOLTkKX+POsHOS4qPusW/b9mrWqnBfFoX0pHIQf5/NpGbVGLOe
CpySZz4TB/emnLXN5BGkWLzFcY1DtCnnLLqs5QWL0IECvknyHD1IVyXh70rE+TtcTnvyRzblw1aZ
Iky1Y2Q6XHc33Kld3+5CQyI8IWnH5FavW/OZDXwdr7U+Fxd0/5X3YMyLSylxjHFlEyLyLGpeardP
W+3Fyctq3PacOoE0ADl4irJayIhbHGsTjhy7YUDUJTFrcdz/JkMsSV2wL+MLWqURVx73+xzcPuSM
Qc+ZtSZq6rWZ06pfBWPDn6mEsAJdG3NlulHzeNhHSSDt6cpKz5M8k4NJc+AJJ93ANyLXlLtisHOs
hHnc08kwZ7hiYzxSH42MkS6IjgUXI2Qa6TutyPvfbKa6WzH2TDbTLoYboDT67yjS+CKMQjS8oJlS
P4fmMLE0JgFfEkPJVT7NBSwQyYZr4Q1ybyge5+Pgrp5lp5BP5yLmO7zpujTfa3IX5KtyagkqI9S7
SkjSdqAL6W33OmgF4K2xa39HTQrUvC94cMw3Jq9bNWp3y4fNfHEizehZvpXxLiTt6BGYU9WsNb5E
BckARv4ujY355GRpNqyxajWDq/V6BfVCk4YnuP7a7I2SbK54r2YU6FBMzlIrCcGoWELpYD+Jhrtj
4WPlzJGmv9IZTBb5kRJJ7QFi28CVa1Y+Dztqf5dFI+iViqBJUvbmII3WRjaOPNJmDusdZK2aKMGx
Kgi7YDOrrmczLCPXxnQ4uHOqMKoTDyq+VLPKcea1lXEXQKmbtqbU9zeqhJhvFUpRKXsBCrsZKX8Z
AiIAFKW5Wt0OT5pdcxWNTbLMpp5yq/X0/2XuPHZcabLt/Co90ygb6Q0g3EEaskiWN6fMJFA20rtI
/1x6A72YPla3bt8fggRdQAPN+vR/ThmSGbH32muvb1qChkPX9p+VYuGP7dg06OOxPqPmbTyyAOez
qRoim3qEZMkuGJ+WYvO+FHPhPtakb5AbwaB4gYo6+wTT1OZz1y3eyZ7W/A1lqr+BcLd9sq/Zfmqp
IfuIIQc7/TjehbHn3s+vuloTY0RETgE3bU3Ta2GTgs+pNmbrThRTRmZO5pLUv7Vt8VgwodXjqdda
h0pgLlh9tmGljqCoPtrBYBVWFX0OoqtbfA6d0n7WcRWz/DiUgiXWYpr5HCopsDSWxZlSIagrfcgo
PPL8tvM0ZJ8mG71eGCyAR3fF1DTNa0D/lcUa90sT6zhuHzLHkkG4OZII/TU1CKaAIJQ2+6Ge5Pfs
6z3u1s3Xtp02VtULZScbTTQI5bZXQ8ETY2yMti490WTiAl4xyQZBdz4Px2ZM12Sx7Fbj0+z3n/nk
6OOOGWO5QcZoR2hYFQvCRGJUWn6cUGDteJkxwVGdcYx6CBOqdI4Iieq88ZmT3TMqmVUghnqCQMco
08Y2uPfbxtASex5q72XpKvnoFUtPfM+KHY7gibZ35YEZh7b98bW+c28GZm7bgS37rTyS0IMPtMhG
qosoC3yzPGml22jJCEE43S+TvhZ3qZVOR5mDI4qlpWv6caLWNo9O5RTDl83aazmFBsHEZVQxwiyT
sanGNQKrka/7efQzHIAMyQKRaHpGFAbL7FN2tAu2VF7ltrViuWDQ0pE+ZFtiDY7Ybyp1CWaOwo/j
xB4fSuqb8bQQnGrfWQP3pB5mmG36hK9t5bsVumTwtJH+S0KIM/nBxcwRYd9blDwimpnR5Q8N8LDq
yZ/NYs1pvvVCPnujv+jh4BHW8gJYA/QYz8lYZlyeDi0Df9PxD8ruJuIIqnQgpEbiGCJiphpSNDcg
s2T/FOREUKRVMGu5DAD6eVyX+77inH40Ot64yzMQxj16REBO+7wZhB6Tu+VNT4ZBXNOtnaIAtuQw
LC2GvBlPfuYRROOl07cvRE2gR9bO9a6ztErHGD6k2h/PVFl502EuPke8yNHZYrd1hH6kGYb/No1S
ZW9Dy/y7oiaibTEizx7BZTqr7P80s12thJlhPngkMUCDgFsLS9unvbtqVxlxHHYXLnIiIoasxIbl
XYNHayJyqNhZMD7PNEPn3JAR1sPL0C6Sb8zblx3adtQopwJPdEZoUF2oazCsE4crCx5lt5vgGW+n
QaAh/AR6sJaJteSW+e4S9uBfNW5FHAvJII61H0h6O1eNqpv+sEvhna//uSrX59UYpnoISV8V/U3F
Yr7HZqOWN31Uky9FyxdkzfClF35BqTYw6keRcNLrJse5F9WNVR4agkW2g5lrDqjIyVDVGqcaMWW7
LCV65zJQKXGraib0+dbQl4Z8C9ceX72JVYYbq0c4D62+18cvFjmcOvGdaXpeQLBuse/NsEdsvwfK
KIkiuWdIZNQJuQQuWVArhuCk0/O53o9dapjkRwweHQXxib2+25Z+IXzMyIgeSvJedC0lXbdN3g9p
t4a4XpRGeTetm/Uklom0AzbL13UH2jGT9xURqFY8mNuinXAHsGKhVxZM00Czc4hFwELNx4E3sd7N
FJJGLERe6x9GUNouq+JytmCfD2CH91u3nMGWyjf6cHXUUF0VuS+yq60TuIdW3SymZNDmDcSC1izd
6wjdpzg5ExzNp9kmyscNi5T+LSzTrjf2AR797CDHgnMus2ZL2xG53P4IZ1EvhrcBcRJaP3oHdwU8
A3jXdPKLSZKJHwSpqkJpM7wjUMuayxMEr6KJshZMbjiieR8ZyVpgRKuRNgolTTNuyUVboZqS1zFg
a88Wjpx6FkTUEkUw8//wKx5KoiwgIq9n9HUa5OzsM1LIs5597nX6WFYAs7cFrj/xkW1GnR5zOkv/
pCZwu88LtCb/BK94rS+JxjKd64kffLuGQTrPV1WjHLrPoOzHOqGmtUsIMrg2L1p94fOv5tZ2b9PK
8fIzDnqxPGq7jdRyZ4TQ+Lbl3fKdLTPYtIta8H3uIeByclUZqnhSGZV+9Px+4+CiBvLXJ/iWTfez
St0q5EU2BMq4dfWy+mNMfFySZdTFLUmu9OrZWItkbHP2NnjB8h/JIxUkOcvq1i6tibshhXoYs5hf
3T+Veu4Pp6DXad9LK7CP0MbI0ykWZ7x0nd7hUVC1Xyedk8oUNE9t/gwzHNcYgYGbQRVt9+lM0qcR
U95ymxN3sfL0lOscQmwk4qFQjUx3fD1cdqYmnRda3Gbbb+NSPhmWmW5Jtfp2Ffldp0B8OoMNmEE2
VtJMDXRXdd53CmlAynGvNB4eTCOemSb9VHg/8Pr200qy1h7o2HTZjIZPykCQjm/czeTXEdMsVLKi
pLDDX+TFyasz0lTGLCBcITPbLjG6Sf+wVFabF01+fs57vSOxBpgZGaFMKNc4Y2XrkXcEFYGyQdwP
aYleR1Kg2Ud5t06f7my4X4sna8BX07Ldt0O1orHpRnfl9ZbHB3YzneeB1AeHdhnzX7dUxhYNQAve
if9q1K7LpsXf01PW7XWv6S0M8UwHqx0SjL1+eZ7C70p1Itw80lyneHe2yrk0AzFvUbCMgZ44ej49
oJB0RmLnRv9Q+hbhbqRYnkGtRjv+2TSrxHQ7Y+6NZwx0rz2sDELsZhsGHhHcqgsNq9V/uqVe7WQx
mFmcUb7DdpFrBrKr1uftN29c6Z1BV+ANWDWTb75TaggDdj+TOhPY+YuRVWYbeebA5SkBH741yiis
XTtpqwhNd9JeZ7LQNRDODaini8EZTfCfEETTKKdJHCOlauOcFjEZvMSLslGw66b9AGrWVLHQRJoE
41J9KzNT9LDN+GLM6ehFGf06PzBMbgI5aBme2OObi9BXiKExKD4+ucS+ZY+A3QSw9cH2nchcp5+0
RuCJViLc2n2QS/urt2SdRiWfnRuoSzgYXSpj1Et/KAqIbPV4Wm3H+NKcfFzCOfDGR2PGWLYUq0V9
0SH3XZSjHmyRQ/SUcTTLOSXwZJbNVz0UsFH7ps9eiELwADnXFP2xlutbTRVPGHOS9sFEQlxhdKQc
BdQbNnjtwocGP5amd9qs3mrDRcic6B7LQDvjYBlogMFdvS6m0YOPFlrL8CQrQZZp1jDRlFaVu8X9
rHHYEnGn9+QBSt/knJ0dxMx+nfuIlaTMjbJtFV/L2HGeT8IOyDEj4YZWyPGtW4ohqtnSFwsYvUlX
311GvhTxPHCj4ABxb2OK63EtDIMhC+jZs+aHLjRyN+lbkf1o1Wg6kePnzssC107FooLKGMLsnbV4
bAwE4q4DtH09TSIrEsGRNsMTKUtOn8onDb7oW5O6q2jbS2rFDvB3NRHTkutqe7atjkmst/bjBFm+
4yEBF9+NMclLIOBQl7xvsr/nNGLQXpkXgcMs9WT3PattIMbU+7qpBa1xgpUVDTZpHhGsLjWEBcO1
mQWVedmiFKXljHSzy4dWL9fqWtNSv0iAMGdvfBgBJvtcuUbs0hTtLdjx44Fo3UFLfIT+moODGgJ/
Knk1oDfbSu7noCHLRghf9LtR2Rntju7VTiyHpQVbbXUk5yGrTxxFdYBkQW53k1LBNsZ1QDytTj7L
ABaXVfdyiUdGaXWiaX02xF4wEKjaFHbanzkRdnAYG835HrNBo3NPEapiIqPk/TyYy0NQVUdkqA5m
aE/yXdxlQrEmGvSlQUaaA5VAn4yqT1rzjC40x6YXsdnZkwBqtrnQO501+6km4lKiZdms9FCyYCdd
svyraXnoRaHGaMIKh2ykLO8aDhkdCrZA/duvREmfT7l4ait9UXtrG0jQ8+i+jJjctOl+GD3riceD
2OSeKfFl0TeGA+e6HK9Za0XHIDuNpCOY7knj5K2MDcjTrwLV6yk3G1B5We7rr4J9pSwJmhVJKAWN
SBZskJflPjMW/jVRVx4zkQ2oWmg0nrOEfZrpWuyXAmkXtUR76PMqk1zujf5piHPkp4Yykx62eSiX
fcb0ww/NqW5vlhoV4Iqhr04CvoT9HEpzCk75xo72iZyalPTnttDri3ZwKtLk6oazSvrKf/LbQOP6
o57KCDbO5CDvGWyk1W1Pt3GdeVT/MYGtKEVibT5bzbNlVA1d+RN03fboMKXawrFWloG2lpWXWTEZ
+K4W+7xq76QvKHosNhdjX194wncyLjReZDSlVd0s47hZIWc+BZK+pMWpH8ouSCrfpex1Fu/Iybm9
dA67bOEmW1alqfHmaY+kql0MizWSkbQEPcKVNvfpP/xx/6n8m/8jAo5F709SZPtMpsO/3UzfPeag
779dvbfqb7ux/iJgq6n/6/nb/etv/fWP6t9+/yy/m3MGzV/+kPzm0dyN3/16zzCgHP5nHMz5b/7f
/sd/xtc8ri2pNp+skw/nryb5sf5jsg0B/f9hmHf++n9Jw4n++38bvv/29V8OU5P13//LP/xnJI75
dxtzD/uA2P2heeBv+vdIHP/v1Bo22XdYnhhukv78r0gcHTwzY2IWBJi7nxdS/z0Sx/67hb0Sg42B
vRRXv+X/ZxJxMNr/dRLouRg9MDkSBs2Krcde718ngXkJ4bLsVlQ2IYdHbrGA5LNxa9zxUQ2ejrqx
tq7Wv7o6vI+3kchT817Rr679QZedUQ3xHBAG4H8tnVYIsUvb1mm+5soKxvEKL3b9sok+l1GQnsGH
GWsXDyjN4BBB+da3kzmRckpO1Yd+Zif6qYfiiNQOUnHMyLkMCYaiCBGE08IEZdj1E/zCGPmRaT4Y
OgJptH+BjYVdUcj6Z47jNFLCh6jaoxNvc0WofQB59k630v7QSqCQCMnTyrWOmzXmRTGKG/ZOcusR
4QaeJDc2bEnZBMYFxrzqzfkHfHIYyHCD8wmUMq0N8w7FiUWDDVbvm91pZ6zwGWXp/1It3WDg5xVF
QYw897XrTJfzljs8/i72gnhRmbPdrf8AZipZmJE3+KPxB12ONMSspaoyQqDOVppw+mHQd39ZnHYp
5+cRLbg4rWjFbaIPlv2n7M4Mz4b73YqAtp3ZntJp58P2y/xk5U8brogjgwVa/XJBrV9GaNvR6jCA
PLNDHZQxVsuRk4PQ/eWLEm4Ja5QZDNxRo2V0RKQbbSFsEd2v48kyOoC2csx2o1W2l9UvxxSQNFyi
X7opNW0ZRJphDY/aL//U2tyOAcSgN+cWLV8fPXshh00si25/eubCXAJRizRphG0pT5SKsGYd6uQi
Hgmz6EKmqqna51C8inCzwR1xI405r7lDUXa24o83vOkzmnahVyIqlo0BSqejXYa1XRtukhtjTXFd
IjOwpOK7oafMFseYXgR/6lrgTjMMIQ6zDDaNsSuTknBELBNRZ/Kehee0O5R+gw9F5KTqLAl6mv/F
piMfupJGk1qXaF1MIyRTZrTcg0CptYta7myk2Fsh5+29XWalolUXAcHjDZF9YZNlLtG1LES8+Zq5
3Btgwd9Vu2gwOVyZZeFUmELu5hF1I1wtq3CiSU7iPTcCYkVcotL+ZN1gdZFvLrUT2ZKv0bWTeslZ
cLojsvUsbTeq+M47s+ziBtzAh1wy+2Gd/XmGVNwvF2CdNRslP0CewM9k7Zmkyu2CV6f9mdmz5zcj
D+RJS/PqD3/Tu22p1tPEm8bhATIUqz4weEllMyDvEj9eQ9Um1p3B+WLbcoxbssRfcwtwL11f3y68
rOVIQmXamj8Gou99bfFwR72icw91pnZuuBbz8CxXN6dcV4OT70qjKHk/1q68ZqzQ4A5AzfpELddv
SiVdDwmPUPloKjf3el5AS+/6rtB1svroMaJRo1QRsFbeQSvkWkLD17Nrbg/5iWaUtFRtUdQZ3Gds
MhKRG4jIlPl6dL16fdVnNXxYC61eaIHdud7sgZl57W/g+vSCbpM0Vr162oy8tUPl1KV/kLIfLrE7
6x8lFSLX+Oh5Xaxjorrjm9p5VPY1QaROY3g3JgGbzybXPx86Y+hOqvVwGKwdoYyUykyEhyJd/6gx
SK9VJ9oHtlrPnJzVq5/kpA/3oLmt09J0aFeaCR+98TLoYx4Q3ZesmplN13KtuyObgp3aVUo5r2U+
ePlBdJRLkdREdTcWFT2aKSukb6vzKf/bTqdFDty2QVgvcd1aXtHEEn3noSIdfY5NbsSHkcKK3VBn
qE783k0fo9ITD823IvIbmIuWRz6TwurK8SpcDb1f/+k0ZqJRpfC00Hy5WN4nyVwucYw8u4T4TJy2
W3AWRWwnsVJuNTrqHdZW+UGbTOFtq5RSx0Oo+ix6tPpLb/SYNwd9Xn4vFbM0hHqgTKRkc5Zu2Urf
MY7zrSUJPkf/56em2W1yeiUWFD5Nb8HfOxfTwMyxXesxcseOIRM5iK4ZmwQhewmzMH9vKtEzkppz
PDHktRQ/ZuuOr8A46UMFFokiklIPCBvHZvaIp9JzMdjK0Qu1djKviLPvpqj0m9UMc0qBp6EQ1j2f
FDLgydi1vgLBsCsx9Tp9kbIkLn6htYmE3ag/yAx0bZ6iAjdx0WfYTQmcr+aO0BjzHEM/l87q7Q27
Wcmz/0dcfeaOf3CZ0Ybmm4eoNgBzwR54zrkffhPvrXP4vS1ygvDlbyg+PkxCljPUV5nk7Tk4n/+N
5OL4HpuJ9EiE69dsCB+bVQvSfX5O32dvlSB+YWuE8tvnfP76N6pf/cb2978R/oWmYyr6DfYPLI70
cMTvNtP/1iRfOTiM4sXpRwQXTlEVzT77zjH52TDsXZRBgnp90M31L1hA/UIGBub4XojQDRR0O3MI
PNX3x/LMJiCGmlSW2igF6ai/EAPLFk2X+MYA3KDS54o1anfYlr3/C0EYsJypq/EXkVAHrfVk5HAT
FCLI4+xaaIdbUPKb0YuhVnE0EfDPF6xpOwcSf0/gHTxScH9JDXWttMeqmngYlrViNE/iNWwHYm+w
MYxn5INmVtAfaqy27+KXCUG0LXyIc+/zgReE0SVgNwgSvObmnbA744fs3/zeQI747n+pE5USxU/6
y6LIG28iKuSMqGiNsf/xWrAV/i/BYm7d/Ja5o0kmu2dsItzQbOlBUPIVCbFqu5T4Fz5h0MDGmCzl
JMYvMUPkVR/s4PKuY8SOZ349NOMw82r6fHymM3bD9jTMO+MvjYOYP8Rx/wzpUGpm8wLJOviEqF1c
0vxYDGM5YE58/gWcimobrlLZDu2+bJygOgWjb4/7vqiXOyZr21dg9OpxahmMx1ldujeW2VIxNXWP
lCd7WneUOWV/t0FvYxay0uXGsFu1YKuadNgT6zlG3M2ZB4Wpsc5rODLNfBhG32mOY2q0wb7RhuGU
6bp0Ymct+xswNWsbZnyGLM4aaVznpEpftdnmcuIyuKVudA12+jJkDO6EdO4Izdi84ZXla//UN/n0
hL0GMLzm1fm+rrZ5jGo+MRSjk9feMuILtphjrwYsiBHppEZzfCWZ2+84NeV8OnswPGqtGqODOwd+
EwFNy+u9BFr0XM0rj8YYjNplvpgalJSzraEP+KWOfc1cail0690b+v5e1osw4wkpis+NrvyHjnES
4Aek2T5sbC3Fm0LmyhbKpbV3s6c5zgk6yvxk9Hbwg6Grrxl6E/HD1Aei3t62x0kyyPCmNzQ0wuk3
Ru1cBWIwjyyoz69yXXuNkqqtHztOmwd8e+QO+7Xtk1pdLmtS4li8KOn6Pa32xnB1NfegI4N8Yx/J
H8dCaPpFYQ3a84IV91l0ZnBy1UTG+wC6HdTJoEbCXqU7MwQst/koR7vmVxlldTIWZN+Imbj2nbcu
FULblXUQF2yPCjTzkkVMic61T91i1aIFeqLcBTOjYy5Zb7yvsCoXIaH826WPe2KJp00oPU4ZxRRh
MG76FJbsYZBxUHV4GNJucHeOahiDt7mJKwKujAyNucZcAtiOoj84y2xhMUlXi6rO5+b4bST/33XY
f2me///ols2zKfx/D1kPx77I6ve/7d5V8x975d9/9o9emVYZMBE0aPYCzu3oefvon+mxzt8xauOa
ZtGLFprVW/NfrTIQdp9xdeBaFml7vx7uf6bHBn/HkINopUM+w9LLbs9/plVmN+GvrlmW6Lm6aeKJ
U7HAULEF/NdeGYNOZYwd3dpMhjWzz267tqrA+h40j5lsiS3A3ihTeLjdfUXp/go4atdN6YUWuHqE
Yysww241klQMSeDhxJu1dAwDH4cUZxVKsqBKlmWR9OZq79w1yC446AlSXWlHBoEhbVB5E9X2U98P
x3UmFL400yzB9dpdjCpwT43KH1Jt288Lj1YspLjJmoVHLHB3eq/CfoWK3Grm+WJs5xsk7DFqAo2g
Ii0rOQD74R5aiIzbVdyt6/os4AMR3B4N5CRVKc4O1yDqPMgAsxlefQlQ3Y0rYNrxjOnipSL4ft+e
d+LNzkYzUxgVhYtDROjqqZpy5wZx0zqwEIS9zK1+KuKxE5zH6lan1v9xtOzN9NcyNjdWBwGi5QeT
8IKEA1ncQAq3TzUZ5neIJcahSi3k4EBxGuOfx80pFuMI4kLfEsNxnHtbEmgN3+qOWPYYAeMtIAr7
C/YVV5fKudRjjlP9bl0wlcSdssUlHVRr8F3t7YqEQ+sq8PS6SWYJK0lWwv9hTOwkeLDGInEG5n/n
QYB8bXzF2WAtprqljfeey+6sbWPfWG8pyqtri6cCzkLVsm8sPZyhKIjdrdqW+irrPcSMMrNDwUs4
JSbKAkANDGrLCo0L0/AQpNnelR5DYWCrvhuNeDvzyKpxfVpjbkzxzL7Ri5nb/vKhcN7EGj71m5Z1
fjsayOkwHrHf6ddT793VrmaDljOyLnKx5+DezbErDnLReO264rLJtj5pcotxfl8u1XExuY0nXAFx
WmRtIodsuxHkbpNuxmXbsX90zTDLgo5QrcdNen88DErFkQ38et8Y9sUESo8STqw7WZtvVZnGDes5
0bBs2TMOFFgkmFXR02XY6s6+gwgUC9M7+IHYbtbeTY+kBiSSv2LJu1a3VxBU9bWY7Uu70C/zwgsx
DnBnrC9el1/JjdUhPzvVrIPFhKMmMpUJtjHqf0kMXq1dpKvBed8yefYigkGZnk4OPQ6MEGvy9mXF
KKnA4lCpR0xoEetg5R5jIhTKableJPMH9zBY91PDNdvvW7g00vwsrC05rye6pf6iO7m6Z7Z+IyYR
Lna35zgimp0SUhcm2Vp2qK/iSmK3Y6i/hOgu57slGepqSoLNv8iyXFyUOulFPXAjqQUnP2thrpXl
biqXU9kuEUEx5n4qcPWBhcK76VoHUKLqONnOdutgIscwWjARJCwo6byyfeCxuTTy21Waoa+/ZYX/
lOpMgzdnvzIX6MbgYFVbGGz1AdTXjUkp0hZetPYbwoUdp9mPzaniLUZ6ULQTT3NvuSF6H5EA3Z5l
ODvyRJ+I1HvyaGWiQlUO55x6Ezr2q5T9rmgpsp+mLG/LnNEJWwNY+fSOMfP8pQnsRx1P48GEMLUw
+2DqfF136r3Msr2hLRvbCMbHWheLvCLwi3I6g5yw5rUo75B4BAiwhimcDp9lDnCekyBhhb7ZXg/L
EOEvyeSBYr63dsR0aHE+FelJVemqhVWZ9/JJBvTlnhbsJOrRQEiUpq/JqsoHWaTfTC4+6pWXymCU
dEeFF21TkbRi2pLataEb4HC4t1ehvqytv8eAJe77SmTM7kztOkfGshLBChOcFhJTz8OBgn0Krb+Y
24bO0BtLFILW+BMYpgqbSjUvWlNPkWn3OLJqnCp1nqM2FMb2XqDKXNlWtpPCHNAIzS3pW9gwfuPm
ISPUK1b+H1LRg8LJ/JdSYz0FzMpymAPcwuWks+2ZZ8fUaoOjL4Hs2GbOnM48RzqVGA9Abqi2ejTK
+ZaVhjgdWuh521Bedjgpb0Q9cPanT97Kk9How3NXNTu7eM8aJjOpfPAyGlqvYWSUuRfSFcdaNRdT
VuzpW7hV2Jo9ScaTiVZ0n4ZhXvnF+FktGXt3ym7Og+a73jA+O4IgolWOXD5GdlFhcY5mz0xat0gC
EC6hWAqDPgax0/fyJRESJh1wMiTdtWaIaLmYqkYTgzro9bDa2k8BuGJXDvVx0YP8a5pLf+809VfQ
N0dQfvrOk0VUOXbUVhOVu47BR1TXa5XddJ2ehnm/etFUp0kB2B7jT9yCmKjtP9hct+31bDjtaA5T
Xu0ezev8oVNe8xxM82XZc6uh7iTDuICNes20ek/yK0KhuT17fkHb/Or2Ck/yfIX6+SiZzGAc7OqY
TwloBZiADkZvvb7rsczazXLYpMvjYAJQwf0kIb9bEst1SzOe5fUHaSgYeXx1ZW76YVT9Ya7teK3L
q6Czn0SXvtCbH6dpPOK+umtScr7Ru2qXENPamCJL6m+Cua5btQcbRkrlXW0eFPtVO5qa9aiRmxR6
vXbtBSABpodOkW/F8LcI55aGY1rtH1c47GI4e2G+nxkbPn4EqncZicV5YI3wZVU/lVdeTBXbsQPH
TM/GqqXn101pXLSid0PTz27zEdLqmN6yLmdHfsoKr7PqPOZmOHlq2Pl+epVap9kCZVqVn+CsD7J1
ElO1cd62EbCojZd83gXLG87/yOJtB3joWMlqwo4R0x7Am3bwdXUoATyCS0SlXEM9x+mpntNFniw8
bHO69yu5I8Ii0kx6Pngk7VE/o6AzOd1PXXAxQWSd0qmOtqBORhF88dDST1tYthXYI0+sB6ez9Cib
tS+3bQ9pEOx4wSI+GtFapge2J89qxh4wR5JPWqy7j47Wv/epvkdEijeODRafOh7A/lroI1ap4d7s
q4hYRbbQugP4t8irAiQhBggdEXeNbqC0Fle+QoXYyuq1UN9+6V7T+TC9wInWrQQuAI9tNyaXUPrK
GnNtuZ+H/CC9iRDnTa+wRPXBvi8t3l4d8kjBspKTclTZl8TDXOKUrkPdkCBnxqcGv1hcza8bJvbK
LZsLa6q8Ez64nF80WI9D9cVbeShMXhMMIctYXfFohZg446mwj6BDnTCYiuu+01krm707d2KW4p0D
06zRuWq9Dlk/8xKVmvcSByrvhLrvKDSmYbrVUq7FxYiddD4ADNZZfGZDbVZ7Y3Fidx7D2VIPC+pK
3AxzzTNRtXhLMBrY9jJdsD74EgRT/TgxCEgsRwWnQOPjx0AYfN6iOY/44l6M5jHYluuhtR4ItI2d
ydyN2nCX+t0J1PmlhxwyK5OK0w6gq6njsKKxyO4Om8491NSLxczeZt2/HcZqpwWXJvaJlP13kxZ6
5LUvbXWJHHsWB6fdpg9f5wN9x+ox90Ez7ZnOV1E/PBFgeNA3WlVq013Rwq/DO/kUpMSy+iwhuuRc
TQOOimcbCKuHRWZXZw72K/9YNnXIlPliGtM00b0M944DpeiMKXTyKtEC81P2H3W6ZntKdQZqZ7hY
ZRIHi4iItfcNu4I4Oh509sDkCDA4L8z8GcZZkgXugR1T3reCO4NzgfX2IDIck5sjK5zQQlgfHHbz
pvLaaiocEWuEnSuyKpUIa96pwg2X6oq9umtbXovsrW4oSOybslD7qdYOjupe1cQWFquk6JqR1upv
lixhOrElgytolltSwAB0GA+1W33WIPpdU/nxIGjfOWPeO9fa5ygQfsYb4miP3rwd6ozplpvt6T8v
mIfH0gz48OBQr1pzzy6L2IN2ZcPdTuBougm0V7Ef7JaxgLj3ure88rFMg6HebRiX/cpKHPKXEIv9
nfAsTB5rNGWOATALqpPnXdLg7YSDPawYi8gviz/dNMTZ6l1kS3DtrB16UfkRACezjXfl2ber7X0Y
8rPU3WXvki0ddvlxNJ6txnx3irNtwHoE9Zbuqs3j1vYE+CwinxYbfaqpO+stFYZ49WXHRVqjsmuQ
/AhkBQcUZvC9wq4ndnbxxJ+0EeCDMlOuV2ppnR37MNQQ6KuHYWR5gflIEbLtZsWWdICz1u7JsosP
go9fZs7nUEp23yTUkLB2pwSz+625Wh/V4mFSzLoHFrh2TTNvRyCBz0zo7mfH7p9zvfjKz3epKC4J
2jvvEuwBEt4566AnZptdi1H/Up127LMKEa52Q6cgl1z0Xx3MsJWPULD4V6ZrXpe2nShyP2BzNR5G
nGbPzc/MQLuUXKW3eUC7ZxpacVVPHSjg4H+wdyZLchtdln6XWjd+g2PGojcxR+QQOZA5bWBJMol5
dAccwNPXhxDLSqT+oky9amtrk2khMpWIAXC/fu853+nCA14/i+qUNPl0O5CGyKgto715y0nX2A1V
aB97nbuPhbLkLgxouSvPz98iYh5XRUV+UepYEhMsZb1qjPnNiBUZVsNAgHYggpthNsID+POatp3F
nG0lI+3taFcZ17aFHmqDgBtVpOGnmLpFOTvf8Ro2iPCYkN3mmd2fYxdlPsqWIOCBqluPBp3sMZPE
AoXLRtA0rbdQZRpxXVPn6nZf5UZfhwesO31AUGweu0+lWXrEX7lD3O0JxzJuSLhN99xpCFcq/ANj
mlF3zJTgdwSbE+o4seQilYrS2xDpL4dvQx1xhzFelOSeI6hKxCmwMMvQi4uZL3VznqLbrR2x4cMS
hGwNflxvB9ofSzCpYzz3rKOYeZhvU54gNjxgnSd8dML9Ma6LWeKnYryPUl3E9DA3Cermnc4pNrRg
8aZIVQfg141z67cNs6sxI1hxlmi3VjKe4sPU+R294iL8VJfsBNL2jIqSjBDptdnG3NGEWTEiq8Ya
8ZKSxjr1QoNvkL889FS/OGeS6qbH1Mp6FOTNPS0k0ty2Who6OwfCcL0ds+0ZmY6TpqipR9fgBInU
meA5kR7LluPaxjGi6amtatxansOz1DEHp+xksk9DtpFX8Wyygfkoa8kdJvfIEF8DtmXziHybWOoV
wqUuJ5SN2C9c0EyqRXNjDHYVC/DffFDHCAlZcZ3p0RypdsU8rM1sFmjLWtRS3S06t1YfC6Y44yMi
1UJ8cIBL/I+0Cll+NLPNU+JG3vhSppBdUE/OB1N4ZU8NNmp4L0F6sBByiIfW6QmhZCUQV5GwQ1Ym
CIDTvlJZEe1dhU5wpZ2CRkXLasJ61lTBTeYFAfZQZSGiGMYxQzbMH1ESgDeLyTXFErP25kze0MRl
dhHmxtythzx3vxDKixKqUqHqES1XbrUzkTAeO9dOorXdkqC4L+OIWm9itivo8Jr+uRkDt9nA1DAe
PFnYH1UT9l8sy7buJzHKj1pRoRRh7gLbJU4AYZQ8NeZQvzZCVCkSYteaj9pEFL/uw4gBPO4Eawse
slL7yprbh4RY99OQRTFBtVGUoMiaGQl6Y9ztPNTpx2oqJDnTSfqSFpm8GsZiuu+l2W0dU/vTKmEZ
GJbhIucHhgYfuDfDozvk4WODWfKhTQMYKap372ELgdMGDSxOnWz6buuVbvisdObet5W2lmN3lut1
4UomikS9IZIvp2XWXJbY2zEkELNGul94x/kJYSJ23SOyinLVJn7trNwo953d6JsBTfREfTdRCzPB
jEyMl3ZSPSKas88oqY1dm0/WVenEnBfEdWoi75B+Tg1RiqY8evPESjd2po1pvIitx5zl8gW3UXPK
RB0/wtilHnG0DGllDXTbXIrx2xIKzovsJ3bvMo2ycDMhxH1n2JXsB5wk20xK8TUHCAFeFHHiU4Zh
hzYjRslV1iT17QyG/kPE1Zn7iNkuprDvRhYIblQ9D/XeUpIths/Z23lBemsWJk3SivWFoj1u+oes
LYVewQB2Xu2agSwte1ik1wotx7MYG6qZ2JdolexB0PoRHN9mx1KIJpEreqsWcDI9P5Xoz/RcGRRZ
2sR1GuKlzGuHItk5217OclXYzr4x7cjHr9iDwxylPNCGw/ANxfSuE0HEYc2uj/b8lnQPTBMy0kVt
85rO5+T746M/2Omp5Sk82d5s4z8iwmTVxzXlsyHSD0xGlDjouCc0yF18F8eB86htCOBM5SQ8i1R+
goPFwZcWtNzhJhpvSBV0OLY2D3PuTLfCbcmTVTghXPQdBD846t5mhaHs6KotCT52TofAosVwKMLW
wthSGwAHXbnyOlqSfBcm4fa2oP8SdMMOHwIaF7vk7taVuR7ciI6quu11cmMWbKdutuexKjZml7+0
pJF3JpVwvTfG8Gos42+VU+wl2gyD0saXxbEMp0O/EAcsRtbpHG3NaO6vdYCDoE5xaDUOAAdWmQb3
JQ1nUXfDDeH20cnBH8fhJycdvWRGlMU2BC6z1t5TjqdVg50erLuoVekL02sSh9vuy4iT66YkYP27
pnDALOiYw1XbWPlLUU/TR+HYxatAcHGKJpSjY9JtuyrKNU8RDsvDkKDvPKrCkGReNwwk99yfZXIc
GMS9FAz3vtnKTc5ElNpfHeRLGYuykW793Ck+m54tXr06bG5tadoIrjJpvMdd68OENsYj1iX053hW
CBswwuGMJH++176KaLubyvuSdU5+sgi2hd4g9r2rzYM5Ot43Elz964QKSWwxxg3vncKllGnVnm0y
hg9B65r7dIYyIX1/3ldQzpml35OHy30SXU0TodtEwFrrIRmRl3algNNcWuvQ7CsoS2fEudOGFFtv
7YXogiLi3o9mZO8ki2kLYGHFRk4oc7g8kmOqdsnc3gy6lPSeW9LYh/iKthaiDjv2tk4hBFIkerxz
H3pPeh63Y2UfGstIvinfRV9Qyys1LprxvleHOiKXJJ8R/Y+Gf+2HdOxhAmNckhxmQS4fJOobaoWE
jX3YorqzVkUdffbgue6h92TXNa6b1dgocrfrab7zJcp6VJnZMG6yxeFltRmHrKo69bTi1xaxlht8
vadBlU9GYWxtMCTv/tTTWEoyY+f1lAVtv8cdEx2bABcQLfXPwuPG78gQPmN5ptOCWGVHT2s79YqS
DgXdmgZvd8bc9zhoCCN0H5uadTX6YgXVFcOIjXbVvDdr47Vt6GDW4whGgNs4bAbMuUyHVG/722D4
BoSTw0VoHRpkFWuCoe6j2GuxO/K5DEXpb/sAHxtACZ5j95amTfZE+Znva/xtW5b3fZTi4cc9lPNr
pocAKB5zoV1cJPVuIGp7S6r1dKjtwT2iOhXHkGbvgZEv0a9WUVJaw4FO7di4K9wXN6j3su9OMa3d
7bQcbmxvuhd5qHZDjMMVF8gB3YRNHATahRWyb389ljhZ8wJXM9IIfHg418YU61fOs1QHHdtbtfFo
1AX6azBrl4YHnvp5JDYCrz9GFbKH/Fw8oBTYKpNUMisexq0hWjLJ4jdCdye6bA0VU6+enZzWeRu2
u0hbzNIcV98ZAZSGgjpsrQwP8R9KRMw041GO6lA49B6zJO3utV5MoMV4y0hBsdZ5yMjKvrguu7x5
DCPzJgylOPZG+UmKaUmg/jaO/qltWlx7/nXWZE/hpdWn1SMVvLkqyZm4b4Q/fotp3FlZ0t3KITDe
sjT3z56J2xbbYH9g3e23blEUV0G5CAQs3ozu6/keb+oXpPPYxnnSADbYmwVyihUmx1Yr49uySz4j
4Kc7VZf07y0q+/4IWWQ9y/yeESEpbv4hSTLkscHI7qQpv3C05bLbSqM/V2C4mjF7IWTMv59ahBzd
VN1nsnXf63EIHkhsQtcfsdJRLZnFFQJVyorRcj6NnATWBSrArZ7RAXp1tSN0hIYbU5b9oAp1rX37
hPRjXg+mvpWR7J9CZGjnyJA714IAJKqZlpsKxnXfILYVOCNx+wTvbctYcY1awLrRWtDVkUN0NGuH
hhhegsJ8m+ZWHED2r4I0tGgE6r2GILCre/tTz1KC5XTsTn1Vqi9jNvkUo9BL3b56sNN4bVZM84X3
YEjxxbLjfcGSSF4Iaj+2XrUwHB/ziqlNTGKs0tZxioyrOHeOVkV9HtZvzaSRbA5X2igVhXinNk5T
51tJIkrYNAWtdRZ2mLk5PXLzK4r/TQPwb51l7TdIiw9Nl1/VdnrG5wqwPsVC1xjentMS0IDETHaD
VTxNNB+HxLI/92V46mnkVbkuFpXJ0hbkQRgTSz6NUyafx9LY5i1TlyAhU6nTk0Vw7exe+V37msXJ
lVNnDAuYcM/rVo39zgfgDbWeeZFpamRQ/rMs60eOs8Vn3k6Jkki36yY4aoQcuUPHeIybTZ/F17YL
DqG5ymgg3aEqRcA7uecs/YYhCvcSpEjnjHVu5y/Z9hwIX8EijF+6bnTP+FzVtzTWvbeVGTFJ49gv
nfS0RS5p8Ag6q9qgSYr3yQnvy4uiFl12+BRzBDGumJAbZ3sKqtc6dt13c+m5FbxKPKrB8jwFjdkZ
aNCRA22Jb203DYYSaM3VpChhKhznTFPE3rU0XWdips4EpQWboEnMG+F5OU4qn4GUU5jzVx8NDD04
r/ygGI2ZIxJHj7mX0PvgIi6OETczJos+TLwgkjoIMZDeWxRmiLu97NXu9aRv0FVONDcRv5GBAyhw
XdRq+j+QedykX0nXqL+rnx0QF1fDf9sjfmu3+L9QDCKs31onrj6q6f3PKpDLz/+hAnHEvxZbA4Ek
eBHQ7y8Zcn+oQGybvwnRehBBuEAPF6vCjwhhNCDg+zA3wISGKm7aKDd+iEAMZ7FSeMufc/h1sDuG
/0gFsvghakzIdbWkHfu2QwyZ6QaubZFtTSzLL+S0KIH6WVaCDJIqEtbLKDIMjGS2KaVfCEVp3Af2
G20cjaHPPsJpAlHAKX80rqPaiPSmd4CjhnvTB20fgy4Vanr9k67m7o+X8ufo2J8Bdn+8wMDjs/B8
n431ImL5+v6QVrH83/8h/pcVY2SL8v7bmHii3gJFxsPrlgUjRsLiGn//+6v9zBoMQKlfsllIGhUk
S9i/BjIxGumQvMMKSTHRbRywSk8NOQ/3//wqGGTgdpIuaAv3lw89SaYcdTn1dDzRasnLjIlO5Q9/
w8X72Qrzx3uxhUM6tE9eQfBrtF1gwnfGaJBhNCmz3dBo8xaydH+oPDe+yhMj3JpJ8+HQofqbt/fz
V/bjwqA1yfFcPD+/BiS0bThILPsLJCUu9hNKxiPhUPlOTF37x5rzP2Zr/sxT/HEpIq0WVDY9evOX
TxIyLcJb7Nm0o7Jq3atZrajz37Uxfzft8p9RV7kamaQ828DwYVHicVo+8T/di8g6C5GZgrJ+ip+V
05rbwJEfEwrLv3lby8v+76fyciFO+6HjIxBj+7WXT/hPF6LlnHcO7RuyGISxgSJQbitH09z30Oy6
pq5w0kfT+R/elcjRzCWYXLgeoNxwWSr+dNHIQY1DsDD9Ht1RxTJd6L+LPvtbhvtfnrHlOh4X8oXD
v+YvkMgBQS8SUK4zO0n94kY2w5m0yb78/t2Iv9waXEZ4UNv5x+Qj/eUybpZNlrIC9NwZHoKkWdhb
4eDs0zj/1HTOTREzyMqcvaSX2LbdgdvlkHvDcTbrmynkSIXT+Zaux9+gwf/du4cmD/vBWoJe/F/u
IcYsdGCX7m5GgMNRuHh/8iH6uxvoL48gb96yXaSHvHMiIn75Ls2Zic9AL3hV6k4HDD5rKllXyqZe
A1Qk1ez3H/a/+6wtx/Ig1Czbif3L5Zwwyo0gY7plZLGx007wJobgSgYu0LM6/ps1+t9fDF1cCJ0F
juovnyAaWLSO7TJKc8rqUDJ/vBdpjaA6N2xrG1lt+3e30l8fR4unUPg2G6UIuOgvT4Y7Zp0WPI5D
qFs0McGLFMGJYz+Ocbpx5rwn3ykNJybE1gZO1LzBY4bVG7F1oQzoezGvFhj9U2LgBPj9R//X+4m2
MbhfzBjUoiRr/fza6BoCRg1QZvW4GImn1Sgz7XI6/v4qf72fuAq+ABvVqGuSOvLzVbAkJ+RkIAtt
pelNV2OTLLpj+u16H0cpII/fX05Q4PyyAHI92ER8vawGfPA/X4+keLOtXBTgFNIS7ODgecW6Jv/u
u4ODnKaXHccvmRtnoCo6GQfbFk/gs8kANNh0DJ3+Eeh4WY9J1bKWLAGKMTLsllvyT0uj6qs4KDve
fpkD0zvoAYHLYaSX8M8CIf96oV/2szrr8WAlXKhCTnaoKRO2QnR/tzos9+vP2wtvh0gyZ8lEsIh2
+fntIM20HG/g062qIRGbrrJNktgim87XmPXpQWHgmI44ygCdRm2NqPf3X++/u5vA2SOBJn+CxemX
b7emMTgBCmAf9Q0gdqyHO9rdakNn6e+A4tCof32zyy7Ad0YzhmvyHz+/WVPawDVt6GtVrGV7KND9
9CunC6EAlbqKTTAtQfjJckbUC1EtfbRrCBIZOGLGDL+JSASf0zKqGJfbaObpnSW4UvHCcD4M6i/U
9231tVv8URATGoaSkC8SG0glzo8GDiF8o1fVTL04GWSWCG7oXEdrqa0xvzdgpJTrviMn7iEZUzae
SreyY+6p5qjam12ztA5jZMLGRsADUpuoNom3BYuFDzDjNREIOHRqF1p9q7bD6ClEtN1o70s4b8a6
6TkLxwYe6A2unphpeB3O8SagN4acRwMb2UvcQgr6RVUjYbInm6lNWkfdRpmjKvddGHQtg6bCfaMg
skvoCEVn7Uu6YT3uutJlmOTYqNLQRBQ+zLhkKDlS0BGKU0tHNwyN/Li4TwzQjuGVWcdOl71mDT0S
f6WLJB9C+H7lEDoH5pQjwJak64KJk7ARd7SLCBJ/d1pb3TVlkd77QQPlRtIaQMXdoUhdt6nTgBIu
xPyYh3kb703GAT5tmyp/o1dafuug/4FqzHOBhmbys5I5YwSGafajV2KEBLt/X4MrBkdSpCcrabzg
KIoO5EYAFxOq5mgzxnYYwSYn4tLS18HwzA72JEVUQqdzQrY9UAd2L6Z2WoAacWG8Srug57YJ+NgW
w1HoYn9VidOeIh1XeFMx/Dl3cZhW9OfKLlZM6imz4AUzNt7AxCr281TUWEgqDEHYNO34vc1LiQHb
icoC5oYh4NPERdpcAbubnhy3DPpd1DqYwvoxcg5xC38Gdktd4joUtW55xPNSmKvGbgQmrsBDUwHh
b3xIuiotcTZPwTkLWhodoU8yC+OXGUm1duJRwnSxmqJe+SjlxpvMB/IRImA0urGinApiyYWLquCO
83X3HPeCUVulVHNv1MVgwMrxumspnTAF02gK/1Nlz6P5oMusk6sSsEO4bxy4yyEszHionsZR4rEV
sTIfabd4MPisyoD2NRaeH58cpzaq4KoaPGmkx4ytKj1yoqm8Qwk5qFgD6SnK/QiQ4843zOyLFplK
buoxBVVZDQX4mNwogttEyELzjgxalxyUfdjIQrTFGv4kkxx30hGR3JNMPrBYRQugRo7hFjEJ88Nx
dLHaANlHWee6zhxCMRnsaMX64KHiHRpsy6GlADEm7ezPeCcquO5eHCy/UiyeYPhYfHQ4MxWoInsk
O7vB0w84OFCWsyHlbb7OcPAieiFvO9kM5CB1m2YO5ZmzXB1uEZchbABKh5C09TH84peKi2uPUMuI
rITYwSfRFE2OZsxe8ovLVCD9TKrJWntjGiAZTtX8juHafS4m4ejtmAzFMY0JSd8AGMnyjTCN5jXR
Woev+Jdn+Yy5EsG7sqL8a1sEgqdg7jwLKb9ThVd1x4D8FIBA8LeQZBgydJjmM2T3pf02RLihdm0z
s9fYYDKNTQR44WsShMWwL6fEPNBBT6ttg4p5mUjlHqE8jjUCYO+yli652foeXDJHoCzjgab53PTT
ws3CkrkIotpbKWrnpQj77HvNGBv3luwBPMVtS+sfgUf5kiOrKVcaYhRoHrtilbBBrCXbHh1MtoLx
QE/UUHWpiHTM3Qe0u4W3JrwTczqc3MwBwJShER6mOCmucFu206PyRG6JdQAexdlbVlKh3jQUAAbU
YR1TdrRjwNu1HtOzMfsixvtHSlX+pJlUBfmBop8idtumfdfwLXa+3Sv1gYHG7V7LpHEVlKyhE5hn
3KnjCeup5fu7cYitoyHn+g0XB/PJMXKBLftum5OMXbtOxYqzGNeqtDZRiwHbZ3i37uxSe+6Gg4iO
nQVoTTrJH7XhP7J3/T/a93MoJv5nE9h1+uWjS99/6vwt/8cPVooP2oTkGTp1NCjo5S3tgh8GMCHg
qFiYrriZWVtCQQX2o/cX/MvFaEsjzqTtBw5lOWz86P3BSnFdTs4cmV0WlyWz879wMT8aaXjn/sfW
CUbtnyoj1/eIrOH3EaTmCF7q5e//VNXiTXJ6wRykA5pU73zDw7fMGAwXYHRxBCrLxB1oXZyCho/L
BVmfld+FboiX0Ln4CvE3dzuSRHEbRhfnISuQjaz64kgEd5aMG5/t5Lq6eBa9xb6YWKWXcxq6uBrR
NBnQajE7QhdMk51knhutCiOvw80QDAhbo8UmOUYRjslmMU/WSccZCsitPpm6B7Fqt77K+YPFdelf
HJilheFEL7ZMOI7GM09pIg7OYttkcy0/vKrGmXNxdZb4O8vF6DlePJ/hYv/0Lk7QqYky1AHYQ3UK
7hyDMKZRlRfWacgbZLDexVVaLwbTOHX6eO1cfKegm/CgRhc/aiPr8Hsk7eHzePGr1q12dv3FxVoj
1wGFdnG3dhenq1pMr8yBkaPDTsQLa5R29zAtBtmKGu2IGw7XrLsYaPOLl7bMC+O6ujhswYxbz2PR
p9U+lTjzIe0JHF32xZvbZ/ZwFbeLY1ct5t3MwrabXxy91BHBvFGL0ZdmD/qF+uL/RTmf7bOLKxh3
xgZVvH6IZhUgEPPVayvspiVrYfETyyBNyQsNVNCu2ovn2G5c68ZdjMhtmC7MKyj8kHcXq7Jnz4m7
0Zmt4EiL/MW3KkIzXVJ269PAm3tUTjkCslA2Qun+YoUWSSHgXl0s0gjExnPBrwBs7+Kh9sbwvQKH
h6AzzxQYFM/Fap0trmt9MWBHixd7DHBlD+Y03pNTgVW7vNi204uF29IAAjxUp2u76Zj3OrT37IcI
Bv9HJaf6W2IoHSGgML09bpmEpFxvys4LLLvfdpPVUUKzO1gHoOD2IaqKRcQsI+/GnpseExIeGWvb
F1B96YO6EzbDwUUn0qSkT5iirJ6nILZqvIUG2mkrseLPki2k28VECX0q1RjUu8YdibaEnzK9irmG
LWDCHjdWOQeDWxtqBSI2oq1qhoeiPrtlxDQ0Ji1Jbl3QFW+TKamRuc+BUBIs6A03kxgWDX7qM3Hu
czHJ1dD2bbDxOjSTO3/WBI9p3Q+7gKltvfXbEGEVRTFJD8v4IF+n1pCEqymbI8bYkGGKTZsz8V2Z
pR99GjFCfhcmvNodbYSpxT/RGy8LZwgTzMi8meaBIgkLYZlV70hWCF9qC+XjKgFWQRdFaMF92MqH
upvETVeF/iuy8mFk4BCCUTJz9MC7KGrG710M+3hTzgXtXoTbxp3ES9HTLC36tXJiV4LtwH3FEa0W
3kbNgopJKMN4zygl1lXLAZhfx3BmPbuFdxO0yGkg18K1OjQEClTrKSHIBvF0f8BvMJdgcLy62UGn
RVdPMoML61M28mR3Ivvu0UCkeua4jXk6iiakk4AdHkIrTt6DyGL1AeKO/3qZknMs8JhBAA8d8lQ+
DIos+J2qg6a/Q+ni3LbUy/594OVgY/ELIdrGW4PQc3BktFNktlGwMEQ1VzIp6He3gexeyjLusCRo
tHdtXenz1LfmbdpVHcWzkQDamcMg/RL1jXodxlDyvPZ8/XxrtYYhgfAOyoA2vwaE2PoIrsAePqQW
5OlNlpjzE5N086XMChZXzs0hjkGRt6hpsypvsrPWyp7OpaGKaVfotkgRpvuYKlQGsGEnMfsG61EV
4bmLDD8j7q2OG7mlmVKl97ZRx3jPJ5kmeGt9ynccx0BQ5sViRieta24aWXnBOuYhe5M1n9XGUFRO
J2r75qkhYqGlznObYWcbNgyQnPC4PlnbnNHj1TR3olxbLrTSTYmoBXqvRGl4xH3aO7u6K+RG+pPK
j02Y169dmJj3UTGl5lWVjhXmSpl2PKxRYH2assErDxnr1s00cUS4q2Zs9/uwHnKyFwjsRoNWseeZ
ZQ4fsqvz8cEbOcesKpNp87Kc6yi4ordkjWdfQeg+mshLQhwGEp6fO8+d3iVF5dCICHJ5Z/BFFmtv
YEmbAM1HOBdl3++xMAyHS7Hy/+u2/xBLg+43ddsHd0vyk2//8n/88O3js2c1REINup0ay6Ki+6Ns
s/x/mYKZBVSbZWQaLgXdj6rNsKjbfFpMTFACsaRO09H8r5Gtbf7LI4cTIp1r+oGw3H9StvHjvzbA
l2ktNRsDNpuOu+X/Mtngvg1aEzsEK+kwbNqMk0pfITiL9ZIb1Zu3Tdk9CAe17zQU14VpoUuqCZ6x
27e2HI6RNxxa/NUr10z6vZsPO6vD31Bbcb9u/REubRpu+jC8TxVUiBC2xXsdNet4RLcbZydi1VdF
7z3DGSKLx1G3g5l+mvxUEeDQ7nwFoTb0vwWt/XVYAKKdLnZRqe66tDgOKnuLHYgieYT+g+pzfKoU
pujAdokasrsn7AebxAeMnEYh6/6gkQomV5QEGHid+po8kL1nyDsvBzLjJRj/iBk4grNf1QOH58bJ
WcZrka2SXn64aFonhFhgxpOVTPWuNYbv7egteQ74ZuL5S5YXZy/nbRlNUZycVm0g3b55XthvPLvb
+Un1nXSwel0DAO668q5nUo78UEJJCr+66TVZF8c0eRqNdnjLTLddsHftCmI+I1cdW+ti4mUOamJp
Q0dlfCK6jvc0EmXTojoV/kOQe0seQIa4hc4Dgu35xSsUWqLRYaRebQrbJrx8TK5sKSQKXokaWt87
AyI1CtUZEy2n35sc9gJ6LlLmO2qysBlPYR4DOTCrG7de0AYd5MzRqPGc5pbJLhYRROuXZLw0W2qX
/RDQ5kXS6UTFjd3BnA3tk+xo+vpG89j12UMMVg9ciVHvkCyttWP4X40xujN87zT6gQRXxg8T1EXJ
qaYl2tYpNwOtWLaeUhpXPCu4YQNzNXv1QZbFLZ7eNVVkf1d19qMRpMZjDtR3VcE7WAkdVnurn58M
1N5Ozn7TzbjpmOmkRNmsyZUT342ooX6ZPH0Y0FuspT1FTynS7E1lQ0oBQmcfrUmfyAict8WISr8s
2hQnuHTXmTu2m5yTsOfJu66LvlPO3nh981zlVUdEIqOF0c3PRP5Y10D1d9bg+zv2qGlnRO4IiDsE
dDAdpjQsN3ATTkkJ0lRNPTpm2e0Ms6BzOgvnLgz0u0OjZdcWPjiKOuN1YWLNObowXoqZ+aU0Ftie
r9FgvnRF+Nk0ihtCiiYaRyaSw9Qab52qxC7h9pupz151L/JN1LXD1rSbJ3xZPI1WfasbvDAGjUHC
RtMvdtbfgFikDva9jIAm80BsCtosZHqpo4+K6dwaJDJjQUcLlEhjfWVkbUlT1Zv2TGNJcqOBt/JH
MjcSQEka0jYB2x1JdMrArYCOFJrkZ9oYw0bp8lCiwO50Ajg2ptWJo/lrWOXXg+rlKolcc8fJaY31
84TAa2UYY7vQgb5AKIJBluaYB4pqU6Y2MO3APYTp2G3yHqp7XGyT4pxaRYtxOkXGdF9Fxi4M3zLR
jtwK2ddYXw+9HW44ON4ljkLwl4Gkcpyuuu6HiZKyxzL0CN63OXDWaK89w8MPAeJii2lO7iwzTo4c
Lo5dNAxvRP2Q90Wj/0WH3SNCluspniIOdP2iYUWx2qjQXeOpqb6C74G8RrW6gQiaHR2c/SB2qVYI
RtsGZVhtKr8+0+K8yef41IpgPOBxy09wxrfcCM2dDo2rqRmuZBF+m/3hU5bpp4JINKTa9aYcjY/U
G0jWKk2k5tBOYq8hTck6OcN0xdmQ/CR3gusGe7qeApsL1caBmBiTRAWt97K2UcNO9hqWI/EtcB5g
iRyYU9wlQX+b1TlrAb1CLEV4Y2KOgb0bnGRuWJsmpIc6h+Z1XxovLS6ZlQWw/iMLoH8EAetXYwXZ
l7yyyhMYEfJYxnETzN14bRYVmRMlTWy8u3qTLcHeHMh3xOE+Yr98zbuHerIPlTaYY2R0E/BTbBVB
DAQVFdOnqDjO9TJXI+lLPU2eJW+M2OIQMm/nvjolk5bmiiaJXBk4Hlb48fSuTy2X/aH0UclikDdz
ls8p9/Kb3EvOBqMRwIkKdeFiHW0KNe5MPz7r8t3KK3Nhg2I+zifMSI73PvQNGkAl9zTb7LWj3AOg
v0NSM8JW5qaOatDRAOAVCSvYNte+SG+NNH2a3dTbMuk45UZ+TFGHl27XbIYliMxj0BtM6mPyg3HT
xsUVLcnoaHmkq4/xnK2rgZnQUG0rkz2m7W9SFXzuPHYDFO9err+Zol3PcbjOXXDUEX7xJjY/OkmE
gR/N29rp3B1txgoUdVHuvGQUqzSpevIXo3w3qWgXVmjYJZDmVTu2PQJb4gXsrkcy2OsHZzCRmc9Q
FYHPh3X3npuGWleCBUDbubeTpFmiI2YHGmb9mvoRoTm+FGLfypTzmcJ0Pi4gcZga7i4zenqN0qOF
WxnzyzjPzwEh0gzJFJVFg4rdBgEK4thtDqMLyp+2RoaxN8m+pFkMEmA2Kn7Qpyfgg+ldtREhHImX
9l/MxC6P8xIJbyQOJn7Hmp6WxscrefHlvZm723Aa/E3nnt14hy+Y8xWxUoiaH23DeS6rXH7KzAHM
hf9c0Uw91oxGdgTVDBRIRcVuziJr5L5C1wxPVeroLZTgtf0G5GVs6nKD8mYnwxrkwmLvbj+09Oxr
5oBg+gwwf8PkvpNdgdvXd4+lMMxHIOnPxPmyl/kPkd/vlR7sZyeu0zX2yBumxNUi6a9OWlDV2y2k
m0ayWxZ5o440CTkLE9yRY2Ou47OqslMSwkAYmeaXYl1bAu5X1R6WiDPLHDYiJdfAr69LPGwZ7SKn
cJ/8tL2OIo+IU1KS2pAsLxnupkjIXTGk9loGzWHKxacydICNlpoxPqMPjOn6DAN9n6jlefTgJJUE
EE0tpkQIsxmK96m+NntjO8b/yd6ZLMetXN36Vf64c5wAEoluWn2xWOxbTRCkRKHvezz9/SAd26wi
zbo6ozv4I+wIh+0jCIVEYufea33LhwrHy+C4l7bf3HpC/zYwy3SGnm9rue0CdRVIeV/F/VzXaL8T
vrBwYDiaUwCVA2isceIltswLDelJ6qJhisGY4PpMpHgTVbzOxHmqEq6FhmJoUN0SPSKNKy8Nvsci
35HHuYBRyfSup17CQA1FeGEp3jpxmw1xiWdZIdbo9+eUXavGNM+g5Nlr7FA88hThGUmoFnDH8QYJ
NaZuUsUioJOc3sZ7GgTMc8yOs6nfNJui6R6QYYuFHPig1YOJeYL7NtRXzzJ3msr3rBrGn21LbkCR
hSuDbFA3rZgqe1s9EJcsakq+IJszIsMQ56y6zFzGCQChyt3T738tqxs4krcktiyiyl3kk0E/fm5z
7zHNtHVe26vWKbejgrLfU7YWR/nCgECghOUiI/mYBC+GIyBrV32FCTMph59ZZD8RgMRI21hFZvGc
WeWbVN2dAUqgcclzDSAlCE6QgVz74OmNIF9HRgdLJFkGZgdwp30ei42jeuus8KjmYcYlzrkeXThj
943Yk/PKO1fljWeO11DYdw2x7VJWK5uReumX56ZK889tI5CFbGTguXYlpIIZEJR9EwUvJrVu1EcA
ARybmilPX0UhNgzwYJHsa/K5aGoVBmEBEfeV8scMqvkzJXqIgY9NRgs43Hp09kWRXWZ6ed0qpGCF
QDgIL8ECeGX0KNXKG71Sek7gZGiI+BLMKECoQuzVYMBhKcDtKHxMgDXMEaT5W2d4Jl1i5ZrxYxDE
e0mhalTazhLWQyD9+zwFxcPEylsSCDWPYQfEQXOVaepz4BnkQ2Y6CZDoKIdGv7SG762O/5JEOJJr
h0XKgK3soX2nzkNtUrwUuEYHOC290Mt1oyvXra7dF/mT1Zvnvel8ZyUFi6SObgSTyFlLsAMwzNhb
dn4H32B0lnYerQTO8X065Po6zZPN2IuLMFSvOpNMm4ppWFnRM3cxgoMPeDMDHJtlMzwEijOdKHwy
kXFlT8uydZ57aqWQT5maKudITjF53AOIW+cKZkHDgWZjyvYmDVoCmarLAp24J5pdxDfQV3p7Jls+
AU1vbF1mjQjVn9v20onzC5K/9rpi3zoNM9BSf5IucVNse3wzynLeiPy+GV8j8yU0lLdRx4pkXJGV
aBb0f9j2QLMZm2ps9lnR6NcwKX/0WbDPVJzhmkGcB1mxkSR6lb+d7yoXRhcsI7s+Y3K4HIL8p6Nl
1ySKLbMcdJj1xmxvk4TpziPa5sLTjJnfuZc5o8VZ1epnfLQ5rZE3WtN1ikL+3burQGu2GsFodLB/
pEUWEZecbZVMF/MutsRc6ap9nCvrAF6RV/ibsiy/RaiNytyck/fWrwy1RjBQYodV+DTESbdVOu/C
KClJR4XNRueYPiNJhiARP7LncFeXigokOupaCDF+jnEUe7pwSx6TeoOSzl5aGrt5YEFdgNWhb7WO
fn6A0QJpwZ2b+895ElFstc053eKLvCgeWrgp8x6W2lnOOIZsa+NBJiMc/KhFjaaHr3UubzNFz7BJ
Ry++oJbU7axYU5nety1uFOEWWyWhJdwo5VPrFs9JlNKnRDYyr/weeksXfk84tIJU6tUzN8tgSTQQ
mgLbfPW67EatiBXRGvuqxFPCn4a3ZcgqiNDNHvLPRSRVBAMhc1yQYLxR1WgQS4J4LqycinQ771kx
2QaUSiYby/a7dSgNc5FVPQ40BlWroM0qaD3JlK2FG5xpSHoWk0PNTx64j2T43vkF9BjOx4S3F15z
SRuX6OOBAplO/YqH085KBb6mKlwaew1Nax1WV0zUDAoy7xoLP85dcZPiEmeessSSRliw0ZHpUbzp
lnYVl+PKjUmZHWD60wGhE78qOzfdW4HgMFGEOqg2Btx9O+A1xE05N7PAuiXqmFEzcgn2h+0AM5HX
j2qlz/qr2oW95Jmtex7AzUpIu1PEjlTkdJUnOanbTpfOAyvXtiIKqZSKIv7m2j1+ZyWoOKJ999DL
2CoBhZK1EVlPmWKfdwoHpUqcmUSW2nxr9SEBrqHam2zIIvbpsLNwSbXfkqB7IKltq0iTo7unn40V
nzbCtYEO6OeiZZn3qdhRmpJNxF61KBOYaGhpckWS18UOZ8GYaQC7OMshNljj+JBJkcbnAmCdSBw+
fgZclCGzcd9owYsW99qSLJR47XC2Xns1PRikGzBLQEq42wB4WrJUwSDPS5uuvsrbx+7h7kLP3ZPr
SvwQFvc58pqSuk48NK7/2pAbp/XarrXSC8lKtCv/xWOppZZyB0nKWmg5fs0QqGSZEkiGN7obNUYj
IAFdcqLQN8lNmOBDj9yonBtug8YaMHXjbUyt2yFA8uB+D6scfhvhQVOQm5HSx9UvQkq1RKRnZRe8
SSdaBrI9g0QBHAprU/EKfPW+r+yrtmuBnRirxoY5W+L4aZCYNGReBy1YOXJyqzh5LaPuooj9XUxa
pQVnLB2uwQ1cMkx8UtL8PI+KjUHRZmbGPHGCM8NWr23CpvVgQCKh+ItU6c4ZC1wRpksnqbny2sei
D2+AoWXQO8elYedPdBXk1qIkntQnFZ9YsPeAvHRvFXu1torDITgHQnbWucVFQ5wmg5Vh7/btZSyc
a17LhW9Wd2hYoegqb5K6b9Sbx84vgLJV2S5IgxtGks5Fi37poWhKlYjOcYFQAX4M5GhdKZ/jFtIC
VJKZyLRzwnaIBuc7NUMPsQur8L5FwTkfi64/IyDx2tVzf2nAvgA8UFzUrcBK24y3I3hNvIcRaQjK
Y51ql17vWnORCapLMhTmwMeevGgYPAgtN5D7Siqi+EFkBXHNBS2IOKd8bxxyWqeodeJoEXT8rIj7
2bpq5+zBZg+0ckK9WYWRvSmD6Aq/Lp9Fm8Nus6oy+0F6471w2DmBkAw7d7S2uufvaQwxZSOFkw+D
rpLwBP19LVSKHIGaBvek52390eeAKK1bOMe3YRA/tQUl9f+28+thcilRgn/Vzt+/NCROBU11IMSY
/pnfDX1T/8ugK2/RJ1DZqdVJIv27oW+Yf9HHn4T4OiwObFW0+v/V0NfUvyDwWkTdYJ2xHDE5o/7V
0BfqX4YwDLISyQ8xVM35s47+kdhZCFQYxjQYkIILaQZms/fqYtJd4jSKrH5O4igyUXrw9xj0S17u
hg/vWHcsv6pAG1jUmCHrbAxfOjgeP4vCP6XzZoLxXhk8/VU0Q5vuSkMyy+50+FeBxFJxiA0G3iuv
2qA6HzlnBc3GymNsyYmkF4fD0f1ekPs0e/fQ/tanvDd6HU01UOeaOoMTBslStVBaH0nMqQYptOho
LTBHPNg1LDzSAd/C3l4x7tVPXGxSOL9TQE8XIyKMB4cMB0rZsdcFYKlpECGQL2JFDovBb174+kbr
r+/o84vYNuZNazJ7HN0RiL3Siw0lXxCprlFQhu1iBGly+/VVptVxcCsWfz5PCicg4ycsfIePLK/a
OkNAWqM+zK4NZYQf4xV3eGvfPG1EwZdv7TahfHGWX193UjYdX9ie8sXxKWFF/DUne79sM8Lt4UkR
SM33n7MGbeV0WEWdXTwSLijrlSuoFBG5qC8k+457JhDOnS/dCN5YmxGX04RJuHANwsTQ8HT2PYmP
DmqHxOkfA70FOCSJKsdSQotlJP5ItHLhmATQ2lWv39UVom0fyBStsxZsakkH0N0W6TBe0Km1xJYZ
AiQmISqRzbJS4StBdDE5THwY0GXquPxQaiaB8oA4/KHkJ/M2NMpQJmnY2ikTQoMWic4EGr2DadT9
ny5AHvTk+nQ0FWeopk17wjvtVWbkmQJxHf5gWkV7oKtoSgLHOnGVD+8UzgmSE1H78z5jwD9agXXQ
V4lWa4RaqXWxcDgLkwiDcx2SoLpqR9KDvl4Th4oyW0jgM7xUk6WRDdeAUH5wV6aS5ITOYj5nRMqT
g/vGN76QCy8n/pqUXU4IwOP+/CZNXers3mREOsI4GodCuULaZroclaLmCtlAtKl9wog63blKhyA+
cYsfXurpM8IcF7shOzb+icNbHFkcaDNt0Ch+2MyTstOYlfanXD2/DFoHbzUIdYR0jHnZn9gOj5+c
luPBYOMCwhGl31CXwIPkbEKTpMgC+85u83OlIXt9MXpoaOZDYSXQEyVlpqCPcWcOrXEZVBhcf9/+
/4oG/s+vR/nfRQO3L0Fa/89V8FYS/veS/vgfGnzNGyDK91XHrz/jb/knxQXWV1Sf2LMcS/I4/1V2
gGMjGwBnFsx9vJbTR/bvqkNafxHSNilGbWqC6U36d9Ehzb+sadlZpq2aiAipVY7Enl+JPwkbONi9
URDwqf8lJnXQNFjQWQ7XsVQarA3Yf9b+SMfE6oJHrrkqquScUT7dRH1UsSgO3jLWMItY/k0d9Rgf
XHuFsWHtYzFfNuXgb+BxEiyj6d/oy5izRi2WMuUwJoJkRwPizEUTo2bqbZPF37oy/ilzOR8Ma9eY
ypnXM5FpkWHNgj780YQC0rN8sP1pwOT29ZIg0CfHHx8c0gQI3BsfQs9A1x76DMV67zVBfrgJLDBz
prQx3OjW66hVb1i0lKVrKv2yAGgCa9OLF9h6r7nhC12m3wKVDGaD2DrQad6iMjhM+9g4fFk5ECOp
P4giH/cwxQglZh5S9pJUX73jbxCEP+0ezbikxwXwp3iK8+SbA98k1dwzYDg0KEL3jNnESqNdtqSr
96oapUOXWveWNFry33+toMKKWhbGmlNRDt3bu3eUS5BfV+OI8QRT0bduMC8w2CHzqoMfvmvfeZK/
yUhi/AIXAkzYWn1IODhfYYO0Oc0p4M+AUvHqN4vGCn9AMmNCGL2WU25uAk2KzklzwcntkXk82yRt
XXN4wEmD0CIy6dUm/mvHcWa0OS27osw50yMhR8x4UcGiBw5TL5M0vlKc8ZH5qYOuimdESgX4kua6
qfMrkICAlQbuJ3JGjmlIWNZilNbc1s7LvqnPYps9asousuynWqrzLEZmGLemwkpBuaeMKgFrzxxS
J1/GBC4jeELP0K1V/bCzlRhmfyMUJj+wpvysKGYAF/BoDfLanHKkTOjXgaboZ2XV42Zw/fpGotha
pYB0ydzR+7PYHfZ1RfAXKUvAm3yzXw5jAiqJyAChAAwjn1eAH4VFqDgNwyG1qe7cgV8HQGm1LAnW
hhJLRzdWoU+n0j2bPEjk0ch176I+C4iaU+JWJ4+4vhgQetHZY2nGnUILcmSxmwaKihwWlk7Iduhs
NR6W1NJvY96CcoPgCDf1TJPRDUj3K4tc7hkK66tEo7sarkQRffv6U31YGvD+k02iqlI40hCaSc1/
+P6bKeQaTGve2o5pNlkZGP3Q3BgB5Zki4/OvL6ZN3+D/fM7+vhqWQ/xqXBV/9+HV2gYfu+K73tqy
M0iBHqRm5mSQ4unZLkc3uuhgSNU1zdIgqp5OXPzwfPX3xdlUzcnaDiH3aKtLE03PMkMw34iiV7Rd
2cJUOOHg4QtHIsV/PwjAYKhMz+00Ocezsfr6r3BYF/3+G0yqfRxOZLrgujy8fUn2SlIYmreOWgBx
Ijn3fHNbMHclM36ZAZY9cbmpOjj6uS2wD1wPJAIH1amIeVdd4uesJvKXt3YdSdQK6ZPE7pXRZZ3z
ypdws2dO5dzJqHCmhPkH8Jf7OmcwU25ig7401a7tBiujTncUKA/OhPtrdkXYPtj08xoRbdCAXyQk
FYw/0H4iRGVmbA35kpQue5Y2+nU62PZs7KxtngUvYVdtFa/agXFfshstVdt/M4veXhCI+62H8z/L
de18KDJEYGqFHritlyGmNebfRNn53UuhO3eJx66JHL7cAfJR8PHJH1ZRPsH4IbmMT9g6b7Rrn8HU
LCYpeB1Tcs5gqz2Igu3TFg/RYN/BsH4YioBFVtoXVJMDeC//LA2aVZYrmxxmwT+olmC68q8veTj/
b+6Z9Vt28ULo/PEf9f8jMEfSWPjvtRTGmSNgzvT//1t+aVACEUtEG4AiiLqJt/l3t8b5i/8Sy4qj
Cj7oFPr8M3/XTbB0GDdxGp3eLc5VVFR/92o01JxTC8fGMfP7f/2Tsulw07TwpNtTX0QH3iKRXppH
71U1QAH3wQnP+pZJhFNXfbO0UyW4wuRV3lql2V+9+12ufr+y75siU7/lPy8yJ/vpDZ7gN9wCm8Sx
U9pgqAKTwkeYAGR4UWpSWVRCeaWz4J7Yoo5lpRaoGBUzoa5ywJGmQ+/rcNOgJo1DuyY6dsxBPGrL
OEfNot7mDvLqgVyKArjy3Gff0bQlMwzYvgw+E2T5WPyS0qR3H6BGqaNAm7taCPXYrHWbdmhHskgl
+3mWYLjc4L5RrXP8dfmFpbhi7jIrCwgqMqLbpiY4dBXbvV4vlMaM9XOnD+Ji6xNLiw9ByxtnmdEO
yL73GvkLKyPr2OJMazR5IoLqqNgAHEUUkuKPi0lyijgUxtJGMlUldiIv0GYk1VXGXJasGlDT0Z5A
9/57kwfVrgzG3HpJwj6Te5sEoCvPCNx9jrD1e4wcLpinhkZ4oiGqfOgX2JFGyfgv9KraQGEfxdll
HKruPhv7SHeY1UUVsSQ1A+5hYbqlgcit05iGnBuJhadDwSTcLSgTTR/pRU/zCwOo6nz3vFaLn1PF
r0k/huUWFrt+aMi67YF04hZx3CHRdrZf9FMEU09ek0o5qo0gaD1hVsawUEOEDvpy1Miy64kpTKIw
n9WBHQXhomjyrHsq/LAr9oanpOmd3WUD1LI0Mwy82GGhtuqD1fVRNSD50vsqnluBS2dhafOBHjGa
q/R6iPrrFRBzMyB0eCnpjRedo1NpV+Uoz8JE8XPrsgZ9m1TXYCdJ71nknEUwSamdm9jAB6UccoJt
fMMCflkXWhotAlrvVnLJ+bpRb9wKG8ujFzrhWC2HHHMMFljagy8xUbPoW5zaHoZrboBuIpG8VWOk
OF1lBV/IAM6LDaRQfcNxGAVAq7/BYFklVzR75KVbG3D+Ki1oUVXIsXyEfc8iKtpqSFZ5KfjU8RzN
FGlh4xgIbEq/XZjMMaLFWJthsmkjfBnzHj0WQcbYXb+PYV6Nyxqvfbse1Vz3HpoyyZCF8qepDH4H
5JDepULcKco04SYpWjaglsDgQmrcwmIWyXjJAaUI3KdmakMwoMOH2wg2ekf5vWAS0qKOTRD8WVHL
WBKJNT9YilZK/0EsIPkeXZUY2YVmkmF1Hrd9Ee9Ii/V1xnUqro65KkefuYNeV9XGLYrp/xr30JIF
b4W4MBWyCTzwfRhFl9I2MJ/RTIvUTYhScYoNscz8Tc1iGW2Qzw3ersKL3c0roZWvWBMMPstG0G8D
JszqWa6gRZsmp2gsx7MSiWfdLCvg5CU5P64zUvVztFPMZJUZvUGqYwRteQ1Kipg24hFybV1VKtkA
NSZ+Elb8Id+IoTIlTbg8ImI7wC0384VPMd3kSprNVKOoohXpN+q8K0Mj3eDUg8/p1SnCbuLSHCIh
lTrC9O/kTrXJkT/dwVIV3t7lRSZNpxCNdksZz/JdKnEsw4csc3tzo9d9jhieI6NRhM99qkBenecO
QsU94HDCV9R+VAII/aga4KBNOQWqGahkmYVkkZ8Te6T6W3wDcbFmTuz/SKFKjYRvkgM+M2NMNHiq
fG/STjAk6+E63AZa3Porw8yVbkYMY7GLxp6DbQdztF22SWO0+MNT5ECRFjT9Lauys+hdG76EAi1Q
BtG7jD3mU7J32KyfBcSEJFqXuSPDEfWckNqN62ujzdTQ7ofsm58i7xHPGko8h3WJNw/1hLdI8iCl
Uyg1VaBeyurRbrofXkEyLMEPrXShZLy2hOTCXJ3rQ6vI7kcv/Cop7n99/P6314RBhXbMf6+P9i8/
XryX6vtL+b659Osf+l0kGepfsMGECRLvV5doCpD8XSRJKiHbwusL74RRFzymfxdJCq5jvu+UQ1AD
Vb4XU9H175GW8RflLUgzi0A5zmlC/5M66ahJCiYI38z0VzBtQQ3jcKH35w87x22pwY2G3RyT/GTz
bkjeyMW7H+WT4ujwVPWLxcbNSP7SJuO53/7md6ccqhgVmj4+OMLvdr5a3LdN+9gY/TJDlDQrJR+x
ry94fFtcikKMNjq/rWHACjy8rR6ukht6yNgJoFQv2ZvctUO7YvaHVxE4PLknlVY2Xm/7aDQQRl7S
AdEvp28Y5gq1IgGk0uWJynJ6BP+pLPnxBDBKnQ4kfYDpoDgdId/9eCHTr5gqCsd30kty+kogMN4q
ksE52om7Pgy/k2F3qq19WD9PF6XfIFi5RC5RzR6Dh4bR8+quUsiNoeJZaI1J/A+JH0tDEcM5dWF+
YoUcls/T9XSdBsdUsAuOBtPL8P4mrWFQXdssaizm1pPlZqSt5wMqQC+qT1zpw9IQulRxZNkS2BbG
+ul/f/dzukOZiTAkrS81/B5Kq4zmIm/if3AVpkVci3mbrh2jz9qoC83Abuq5X/jYCsKhcBUWY0GE
9Ndr8MOrNSHFeIdBl3KaEscrPZRO642+g/wRXP8caWG0dlo0KLQF9FWuZOJnxSx68/VFP3laHHWE
Y/5qTMMzO/wNVcs1cTlPHl5BtpUpKfGRkiqrtMhPAcaOHxdHQV4we+oHUQ585OM5htl0hU4QKTCN
dZbZ+talNj3xJh/9iiy+XzN9NlvHVtVfnsD3i6I0Ij+z2xHJyuDeGEYt167XnucIGOl8b53I8U48
tqP3a7rgL8YsUwLdZBh2dIQzRjXN+z7HLN0MO0LqDZ6aY53Fuci2ReTHJx7YZ5cDPAcPjcdmoRc4
fGBFBemvaLR4LkzTqOjrpKSXtD7lZwv8h2RPSfLAid/06Mlxi8LUJgiGYNyo0x84vKaemrR8ItxD
Vmcq21zCxS6M6o9vTPADwqfkRwTgcTyd9TWvqLBsc5Ge3pWnJnJLIRuSdFygYuv08sRz++ympu3J
ZCrMYjl+btKeNv1EAUSka0CsUVssY8c7xUL7+LgmJQIXUWEOs/SPlAKpjjA61+yQJNMsnpBF8SIj
mnme1TQ/0bBqy6/f50/uiu8YS5HnNUFNjlajJZVm5JWO5qObIFmzZcQwiejXP70Kj4gig39N1YB9
dBVnADRlDJDzC9gh0CyqyUVWZauvr3K0N7HsWGsUNBxw4bWgCzpcdjVslMCGy0UsiY/CjP9IfhhG
z1rX3RM39NmlDIvtl1INKc4x07YW0NFonTLTGSER+Y3sbyvN6WbAe8KXP78rfrlJe4RIQD1+gZsR
TSJsqZhca+8OeF2/awPRkOfbNX+8FqagcfpmfFNYe8esGVedYlQ9HzgYwdEo6MyGZPsgs/7BDbG3
I3mg0p1u6/Ax+XpmdTW6yrkZKtV+VNRRuxBN4XoXKgK/s69/vY/rmzp3+tjzuZeSF+vwYt0UJFJa
TN9VlMgz3q52D+LO3v7xVZCZmbAL2WiRwh29tSBqoIfwinK8zUtiicZncCqnBhSf3IoNJdGgimal
o/46vJWg1UIy+LgImo14yfFPXnq4lE9gND9Z2QdXOXo6IveiIE2IAg3czt/YeazPxrpolrHorNuv
f7WPl0KYZwph07ZkxcmjiYvRKf1QtDrZdJ2gO8inMFpEwggfY7tRTjyhT65lapOSDBkUhy796Ak5
UURwnJwii4xQ7iKLKPmapuYLZwl5Ym/4+JykyQhNB6ztULr8gl2+KzM7VygoublUxr66NEoioCGR
VSeu8vFDAU8bOZ6mCxDCEMoPV0MaWl1MWCRGCC/32j1z+OwJwbtd71q04sx4BRi9Exvsx2tyCDE5
MRqUf3TZjx5Yx+FKdJmH1RQU78yFcbNQoNYsYgRcc6nTPvp6gWjTU3l3AGJHN6adiBgcB2IDQe+H
N4l8zdGYJOPNJ2ONuCc9d2gmOzlghNoZ7AelM51oTau4KaceXkWiNnTJZ/q/1VOt2a05JdDh8s9T
4ZJG5fjNpWxg3WCMifp4LWkqK6tGKuZulLp3Ynr7cckhGaVYno6+KlORo798GVYeEmY+R9Bp8nQW
j/QFORSM7qsSuxi0vv6tPruayRmb6SXbHT/Z4U9VlQS2l8Q5kQxl1cMqIZ/uHj55XSLWB1J44mqf
rARNlejHmEbYzHuOPrUCnnBAqkjMU4+qGfILrOzQGwmW6ft0IAwxz8rrr29w+iOP1oIG0kM12CyQ
41n64Q2qeNt8JQIxXDk4GRvzbZgShSPVXwQFUCUpu9uvL/jZPfL2MiyhYFE5yx1esFElfouCzyF+
FQV0s/7IqGMPQMeFwIaB6+urffL8+DHpFFn2FByhT7vKu11DR5ZgKaVM5p4lUUsodZXfKUMRbUMZ
6Cco8p9da/oc0l3/NSo7upadGyWBI8yEDXSaS4wwyi4heeksTuiSf31bnzw1C3Etv56wDYr1o303
9VPPtBkV4FvJ80VRRNa9YCCCTdrWlhwhwyXBp96Jb9jHJ2fTVZukW7yA07t3+FtmNsLSIFB5F8yq
2tOfd5eG2hFKRR7cbBpqrv70JqccAIr26WAs7eN9UREKnjN4mRzC+25tt+TOzZqgbM5jv1PPCKXt
rxSBc+rrq358ihOBcNJKGHAiUacf3mUlB5lZmHYZQo3waAs+ZEWEXgHH9KnFedSIYh9m/9IdVVLi
MDs8/kGRwliTECqZhyLF+oukJ7kqnBK7mJ6O6UMMKOA2qjAywmRtmuzEZvNxDdFuYL2q3OzUJTq6
0TigGgrIy5tbZVnvs4nFUEg6lzPMr+GFYsThnWskxqka/8N3XNKQMifvARsdPbij/Ttqi2FIMfQy
UEicbW9DcHV04mK/foqfXYU9FEUhw0EVA8ThUxxR+A4q+uq5SIgjtSLMmABImxMr9MNaofHFizD9
gkjq+ZYeXqWu+7LVDGpHDT3gcirIZtpQ87hAp/2TS9FT+TWhVtEtHV4qHpuyTgyM4AKq6UaYdb+Q
6oBxDGTu+o9/Owosg68QElzUA0f7WKIF+CAE/os+V6xZQlJtCn6FKMYTC/CTZ8QqoCHK8ic54bgM
6USFDj4lfTatuhySnuvH30wbuMLi6/v5sNCnp0TrhHMeAgaqrMOfzlP6ktG4kcydQgT5rCL5U5mT
GVnip9KUbZ+RUb+qxZD/k/tj30N8ZaJnMI826UgPjdBM0Q+UhlOcwYELiQTX8cp+fXuf/ozUQ9Oh
T2KFmBbpu0+cV45haZmkyHEAaUBK5BhG5wrtsBPL4lfr56BU4HcksImXybIZlny4HysCBzXyvHBd
evawNH3vjtS0DAhIvM1UfZMHNG8IxyXA3m7WlpOKEy/BZ7f67m9wjP8ixK2yGlPjQNgoZju3GzN9
bORo3Pz5L/r+MkcfOrMK+oFRLNAFve/3iWPf65DXTzTaPr+XafuwTBanOFqVoiWCnKwHaq3Bi8qV
rcLMB9nnqCce22ern+aDib+f5U9f5XB5QEdro6YQREeFhTnrZK/dVNC46UpR8ZH1ZhXuueanpw4Z
n94eCh42Rao9Os6Hlx0aI3PUjMvKMUih44/h+Bh76OO+flSf7cBY2DgY0apHQC4OL2OCbqRjSX3n
oiUi6HyQKxSotFlkp0M+/PpiH+9p0mfxIk8ddA7WRx8V5LqyBa5LqyDv6tmY+XmAHbUEdvIPrkMR
ySF+ih75cIKHVd/IjA1LRxYd4t6X3hoeanCinvv423Fyx7SisicitTo+SVkE4+RCei0rYWgQhAJx
aH0LJp2WJSfuaFrMh1sHJZVg9TFBpIt47MaJh574AI6Sc79L3FWYKcU6L4fk0ifZbBOlSXWiP3Wk
umWnn+yLCNU0KripxXe094ZGbgxCafCcw20OLwFLGNlLTEVWcrZyyvraN3L1MbUIkFxGuRWLBysc
GmtLzQD67evH+eF3ngiItGM0lVYJw5CjV6FMyRjNsxYivVUoBEmryVqlmXHt69apipLxw9EvDX9R
JRuPPdrgu4o36PCFcNEquLUbWMQcEh+AzDZVWgdYh5TVU6rnahgvIrsroM6OEnhaN+fkO46XJSnK
9Vry6QjnMW3YuwJyCfrVoSrTRZB4IAiwNRsXMSetG4PJonEWEXZfzcq809CTl5b+JMOoNnd9kTgg
/EvdBJ1bEm95D8HF+jUdIXiS/udIuacvBVQicEmyz4CFzxJE2Twapyc69CLIaPfdgEGUdQi9CQL2
QzJFWCPalz2c3zAK3FfpQGJMlnyl7C4nh8gKsF2R0arDIwk0K9dfXTEkhIcPSJfS68GPFKuYZ56i
xdUMRnRCB84prQqsduSxCJpaM4kP7mJP1/dVELpKBhio8hvydRASnSdt5EJnc5wyIdYgNIwUsq4d
jg3MDkNx+zPLsGN3Hqb60H/XbQ+422z0iw4hVdq3MJa9Cij+IoXIHz7qhGtIuFjB4Jo3Vps5Djy2
MjWusqZzrFUBaLfa1jxgMa+HzNGWZi7B18+IHQC50mVOWKzl0JjORYRhHdNB1fb5uRsVxXDZjWWs
3CteIpAdQ6ps70AR6NjPAk09az0/NWaw28b0rRDu8BZmjQLvr+ngO9p+YBLMYenxuDdlFJZbUaZd
s/U8YlGWQUgj+MlxC5ibbIPQaS3P9X5Iiip7gsaAuUBFBzVup3c9CJkFzUA/eFSkj68epRn6rhZM
3fAddDUz/RnB5X74jbctchduYaTuretCYD/TjNwmGDsSvXhOei0Il3qaluZLX/og12iBBAn4HdJE
CU6N0sqeUirKXr3x/LpxkZCBhLlMI1F0y2QsVO6nS52fJVGkb2UWg3NRLTPB8NiofkxBmFv+soss
V668TFUuKw6k0UQ+C4hfb0qXtNBKIjsSmMrKtyJw1Wdd9ytrRr4JBDIi4HE7jNg/i1UZpd25CjsJ
Fo3o1PGxVNqinlll0CCYcjsCXLSE4mWmlVHwJErym2ca4k85qwAwFIuGJmMDGMLLMB7JVGVtj5Gl
L3y1179rbYJKyXCALAFZBn8BGZqwD9ZhFl5Wdah9V0UVBYuMxF6d8Fqlv3Pc1C63aA+7aulDUu0n
n08m5xE6KnORYH0wVmmuijcPdVy4gMhtoeLjIG7MKm3sO3Kao/qZ4Bhd7r3BntDQo2mCf2DNonT3
lCFbllGm3eWdRCiYyczpzqzc4MxV+lEendnuoA4rSdDQ9y7jmLIUidCBFWhm/c0aQ6O+DyiGm3mJ
+5kTL8K7ckUDuLit0MkOeyvyoHwWHRHo9F7HGkli2QKzucgz1a1WqIONYRYnto+RSiF7Z+/nrq3P
Pbe2q7OwaMgJ8oJQvxsjZfQfx8BMeRgh0XjEgBBNsgprTd6z8fuPudO7N+zdIpqobmZ4D34iZbsB
NTtuOvbMn6Uq62ejTcp+R9MgfCblEZPXoMJkmLn40/sFNbirLFTYlG9gVrR7H+SBOWOCVSOc9USr
rGmik3jZ9W5mfmuzNlCvAYNr1WOSE4Gklkp9SYY8zaNOceS4Yx9KL1sImDFomtzJNoZbRuOcXlBx
m9ctIdVoiu2f7eA62XYgSbhYO2EjgvPc19RnxVcNb52DX1XWKIO8N73TtPz/sndmy5Eb2Zb9lf6A
hgyDwwH020XMwXlKkvkCSzKTGB2jO6av7xXSHSTdLiur574vZVYmpUgmIxDu5+y9VmzCIZpOlBcA
awJbg6eecWIM907eFcU1oKTIOYvJ9l8RHw+SEqtw3+DJdQvS+DCzOt7sc5ifl9SG6rwsar1uTVbX
NMkw85CTTb1mQ3Aa+Adh3Qwk1tQM3r1KLExbJf26MbbLVYQ7FU6T+UhI6XQ3OI0CHaPDGb0dz5Jg
ipNAAVcbrGJ9AAHaT997aO7fQ5mk5QuRp9K5qgZL4k0SGY/8LvU9+ivYHNyNY8ASHniWjO5ehUNL
TWpJVulsU1Sv/mbwZpW+Vc5cfrRj577KqgmTvXDwDWwKr3J4NuR8BvS72UxjxzzGS7vHBHeVeq5K
r49eAd/k9Hgq3q7xjC/LwJ713EfPXW2xcUkfF1dOEnldzK1I9RubzC+aks6HZ4BYCUJUDeKpvktB
IVavEnWQeygjjEnXQUps7CXTbZPQV2v5lCxR05B2ZE0Y8kIsek0LENxorMfCsg/9wqv83apMJjeF
Hs2Z5Ow8ncTKL28H85w8J7GcMomjqFnKY63mtfnq2fYv3JlG9QPPWvCri2TYf87l5BCAGokS7HKr
QcpC3LjjkABMCbqePV/gtiap7OiBpxUpWtRK6XxueY96G2hjBXFQM+PMwnBf9cmr28kuBwdobIcX
eyiXLTSqsD9c9vzjY+mINntSbaLFyWmg1KwbDE5C7UJQNuoZTHwTgSwG2smrZC3y5qZHx1Oeh7aP
KpTsMGc24xoKIDbQJ7v+tYaLDpk30quKxrhcPWf8riO2+j98nQ7pYz7CY/z0CJPyFqIc5992Kg1B
uSQjH/Z2pP1zTmwDH1zhLOtpkaOV70A8+QRWQP6WJAbQE1Gxq3Epdd84GcGRBgVUj8FxlpUjqBIt
tnPX44+yX6Uph/Rp5m/aHJaxm6q7Xqyds2e9mI2HIl08uEWeqV4nACvL4zJ69SVAS9b9g22rRlNe
LsIAE3I7WOlWuE5gcUxAunXB3O4P+TK8teRoE7RNBQ0+n238VWGvU3jE5cTwfHYi0PDgsRz0W2Vl
j8d+GaHAOWHutHfD0gOGmtqJ3/lmEJo3ZpzZpra+K1Va08HJunQC5ctXuBaUsIM998rKuSF0WwNu
0hdPXDeiOdhfMvV1DEnane9TBLfut1F61m3Xmya4Hlnn6s82ArtzK9KlYdoSlMIZnjKX/Eishgnt
g7aC1rkPyAqHB1uL6IelbXv4FiQT7CchWyz38Wws4+/4eGIiallFIyw8y3IBTamnLLR/tOkyAW1t
UlC9zqKWl9/P7f8TwqXwzbXhH4dwnxqjs//1b199/vnjzzHc3//YHzFcL/zNhh3DJIitGCEAl4v3
HzFch4b375dkeC5Ebv4rg+u6v5F+dFkVkxUkqHCB0fxHBpeKN6yZCHYC96PLnfdfqng7/t/Uh8QF
uKOHJEgJkrIkIVj012uQoAwT+qPrxjnjIneb2hOsVLcaApQsgTbv7izkEo9WPQTXmYf0DRVKN4Pj
TVJ/QDFCrwTaF8BoDBhtP4OfE2IhpeRV2XorRGHCB0J0URphuNBp8lhytB1JvtuQmz2b2eJxVbKA
NinS9OxOLfH02KmRvm3R5Ezjk1w5JihcQDWfXoHlrmZL6mCh5kFlnQlapeghhds5sdKH2gzrvPWx
Ysjv9lDqSyWcn5pKJYgYnw5OlyzzHSmKueXOQj933E29KvXLFLQy2HQMr3n3hsta3SlcJP0BuFRY
PHEH9YEvUv5RHwRTgwc/raX94Bt2MWfZXJKV3gwwd+s6sxrpGbRdc6zGfgyfzUJrdoC9GzblNhqn
uvoAhIxMSIfRtOJy00mjTgQ2x+hmbGBvbL1xDYLlhsyUXyDeURfZKuLEFVqgQ5AuzC/Sj2Z593Vk
redp7nT7ywuzCMo21dgh/1FlUNy20Qq99IL3ciKqFv5SD+6xpD1cPrROVvTfqdXkw20uLWCUHnBr
66Rarwi/QjNoc3SgcyGtBjUEoGv2AJHTMx8naL3bikFWlW4rqWuvw8U45/ibNKFMqvApv5Kv2a6Q
ieX16lh7QPsNv7aOMg+6S01HP72rJ0b3EutfISEH6TGxZgBafLM5fxE5R4bLv99Xwx3t78a7HaM6
Wt+AcmkgtfNMqQHfTiWd4TsDuiF5W91s7r51emqa+6Crd1N1qZwO+TOqBYIWQIu/pW2pT+lEPEqD
wIPa2v50mhLEiTWOb3aYYsNLxaXFIZaHrAQxLOScbrNmAtyqQA7xJE6xeCD2m6v7Im0C79VLRWLe
O7espivfpeZEjiCf7O2Q21YBOrAVJtwGZqwBwsPx5lw0N7jcC1E0+2Jc14fE0u2eX6o1Qni/FLkD
i73J1osycMN+ybfDjY51NitD+d4lnlOcaPv0UQ3iDZTuLUOHHrynFSVpsknxcfVbmiX5hU3DDdhc
5wsLyENO5WP9IDLEpGPnz+zkb8sialaobW3pvgZJaN5hbLu7TkBwIuS3KO9AMn7kZj0k7/yrLpYn
49EnEtTLNx0InO4m4tQmzzZC5YijWz/qR6tdIWvTZcvcijtcA7XySZd8DL3l4zKMH4uKoulnKIYo
PNlSWf4RncLEMntpiQnTkS+bvWOZPDnLiRP2LrNZ49F54wSg73qM1Pq4WoN6JC5elNz0O+6bWd+V
3malW7MRZoAoZ48BDUIRjGDuzGI17xbnlWxblB4134zb+3rbAhE4k9nPBX08/lLjKaTlsiWdEx6D
evXh+IvA2olGdXITcROPdmlIpNmN6NdtemMV1xxi8PY5KI088G5arUeNXRBWetJQ1bJbesQ7Qirq
jTLONMQ4Tcsry+vH+2ZRhCmZukBT9FvBcKXy/PrNuGr9laCmvnJkvm5Gk08/Gzccd7h35KPCI70m
/kLbjQQ7Jom+czjygrpnKVQeOIzIXQIS0d0wP0rPfCM0pdfAbk5BlzuHtRknAL4535myhuF9jmbs
ibmy8s80mazXWozpnea/SZtryFmFe8ujX4fVoaUacugSOPfgotVzWqjpYajZyZyTYPiSttQ9uoBa
IMxY23figc0LgSDK0rZ23K/RdS7lCl/CCVjCIO7XPGDKALDrOfUgWMCqHtMvW18C95VLpGLm+scZ
eZY7dndFdTayDzZJHgIolRN4zzVxgHqqaqaPhg/qWo8qwHsJj/QOT3qwk+hzyp1j9/AHa24vv0w/
vlBpH9FtTWP9xpSge+YJ4PYx9VhmNARpy5MJQ/EzrMboNh8Eylu/Trde7S43VT8k31EWrM511ehp
RwISTHTILuAu6Irggb/m+SRVVH4faJRDomhYmI4hPxTXfVv027ROaYPODDuxj3ChPLau7F8nPuwp
Kc6u7A4BI55Hau2Sp2KQvdV2MN6ksEgOdsJRWWZD/95za96TTJf7aQ7yx1aAmOgQXGC0sM4LMyiY
JO2zXc7d7SQiCLZw2cpjXyywI1rF3XLq/eVK0+Th/+tjjumeixt6iKNZavvscQV66Z38Q3RtfXbm
9LokAefE1eTrbw6gc171trgJBJzUJaye23XFwwzYaGN6Wr1z02go1sm1bly58Y3uH4jlN1fU9zgK
eK2r3vNkCM7sG63HaVhKLtJNc2cn+Ffc0krfcZ31h04F466zfeurWmnnMmcq4MNTHhAPs92QPqGK
AXtE8LewGbBbcuYu8mt2vF+MLO6iID/VHfLkxHHvg6kcnkTXWTsKmeK1s3I46jkN4krf9E5nTsyW
cyu2GmV/JTQK474HxdkP9sZhm//NsmwXrcSwnWuS3MgrOC4Mw7mLLLqoNjNpnj3Aobu5d2G9rBMu
s6jx93zy/XS9JAcwEzRL3CpziMqiuWqnes80rgAFP1R+e2pd/Glx1wIvMWhwasrOVxxywiMP1Oia
G5x1QNLlf+MYZMnvYA7G9OcsFyeKmeV1j9xQ0Le3Vbduo5xOa5wUiX7l2ueBM9HN/OyHzYBRxcLh
xRY/7SONAo/D2lGlHEoenRUY4HtFM/EjC5W8mI6z5ZgXpt5OGrq51TpfbWryZc9DTv0q+ci/ZWn4
WjVW8a76jMdz062gZlnDmWRIuyuvHfNjounW4va5tN39jOcLgJ64DuzuppotcpUyb/dBxORvXuby
mgFO+MY7w1p2heX5B775i44+qxCfcNT8dqlQW6eqvTy1DQFnuTGUGKn/9MvyOWeWUXDi80bfCZFA
Zu/b7tOHQLuDu7psVmeqcMkWqtpoW45IZEcsJUDdon0xBMOuWARsnba9o4ITpnRYg2SDzSTdcodf
lpjavLpONKrCJgXz20zrtZ9MXbonOldfL4hd4qheaiD0Y9NupBU4e8tB6JGUFtoKTs4XuvrA8zSW
E1fDeXWptI7edO0lYb/Bi9yKuE+xN0RFWT/BLq/fw9Iv3xZrFG/zhUUzRz7YVGLd3R4ZYfga9oM+
jmNZ72fT/FxVYB8BPlbbtLDDm9ap1U0j8ZSwlKh+qsn1DobB8jErJ66eEXlEF9MH2wryaT4iyu2Q
DvkjRIwaVLPlMLNU6gV8wnom3uO8ZkH7UpFY4ogc2oemWMdfrt+B362CXxjmy8MYVQyP/MiK2www
7FiOjxwTBj5Mc3aKXYf9RFL9vHfrJDsVa5DecLfnJRuiIb/w5G7KZviVV35hbXj9R1uYId1jz2/T
Ow+DVGA+jHoVHia2prbxDTUVuCFOksdsCXnDUSRmpuXXZCYHVd82kxHfp6aunodCiTnmJjJXTOut
4EAjl+NpUC/ZnZhAnVVOUTaMyrRfIp1mJF9yeas5m83oH/zC/apz36DQ4XwRD7ON3i5QLoGHHFwD
jgHNh385VWbntpM8MYbh0FADFoBA6YoT5tye4KEKnYH5GoPNcxjS9d4kM2v9QSfuiwLnHfHibPW2
CVPm7ng7xZvl9v6XL5cKnopBE0BXHQeq6L8vbu1uMSIl0AqpmNMdQAD3g52ZOjv1gCV6TVjVUR2z
d6mXEGiz+m58UHjV2XbINeVIN9wTlRa3o5r7g2OX0U5VSj8GVLhutY3sejPUQGzTqoG3KxL8kIbw
+4quq87PkgEdzgm755XosYsKtjM+n/IGp6vZGAZEG2eeyPwysUd3mhHy3Aq3qkAdZCuqK6qoNw2v
7WqLSrrnR1qoqcV253ET5BU73UYmKJ9nhm/J1lqypL2a/SI4Zl3oPXaWvRwBq4viPPZ4RbZsdYaX
qSUFSukYyvxC4AyJWeBkmAmz0plfzbDc9G7NKNCxkFNy0LazI8o/b8cRxr/3SK8culTIT581g4dK
ozH3IY/hk1jK4npWa/rBWiu8lHeY6e8IbfS7SfjQ8ku4FHjNkK9u8qhglUYMq1+v/MbPu9gb8nHP
4Kp8t5DfXCWV7J+xoPNWbDg3xhlNyi8RarVDeVtcGPEeznM//xgLJ6cpXYxvfTPUd0bwfHJkDwjd
k4pHlc6sO7PCAZj0aCcb+ljVt8Rj1cZcCmVk3y3ZrSgjs8uKgGGPT2+Mw4OHyNErg9sILxUE7Yt3
spPic2waDBN14dtJXBVJf1fxUGR31olrOrH1cx1G9XsQsiLctEIrIPutbh9bZlH7rq4qRvba/i7L
FBNjkcgTkH7sjnz8JD9FCybSUcn0FHr99LDWJspjrIfIMhC3hFvb184BadlnZM/pN4CjxWYBAXHD
6AredK+Y9C7Qsh4dUa/HkZQiOypmctddHoZnPTTTobUWwcix9s+dpESz9W3xmjlOcur1uDwBlCh+
SU0ubok8iENMzWIDBvzTT+UQa3/Iblk5lY+QOFw+eHJDK4bb0kPmMhjtmnn40dDyf2BDlexdZJc7
8lAnXH+kJdl3nWtaAGAI+PE3dV11T6FQyXdAFViT2p4L92Ty60zlfI5bGY4gn1ex5frHKqlJeA+5
h7csVz6oO3zHV4jo2uvCA5TSec3TgDCiYPLoNPvIK3K55/nNxqCDrX2YqiQ/Oyn4b8fkfs+JFjC1
WIeJRc3KB3RQV2DJSJyVPL+V8xCl7vBad8EgYcgvACZLw2Jx4yTpyp8glv4A5hydW8HVLCAlmXG5
ZnrCoTqFbTTDD0QW4yCd0ZRwo23Qz+OPDrfZm5mH6aV1VkKOYibdis7ACb859Sow6RVA3bXx2+hq
YZdXfKwN4YJj0XHGnyJVeicBLwqbEne84cBR+Se6Tqwq9jDdj7Xwp3jswi87LMZ3jCP2cDWDDSju
GgfjBiOAGZwgltAqLvryY/D7eX4uRlhj1ezmNcT+KX1lXSKPwyyGJwYfyQEFtbQ2k5va/snDcg7G
ok+X4zT3bAtt5eeozMiVspZMF7kLKUzXZ8sXWDSmLpqua1PboMWYwEFAWD1vT8gfwUzT+T9lancH
dEPFhJOG0/gm4DS1mQJ2V6VV2b8k2MNt1djubo4CBenCGctyz/V0nXa8xh1xauWEmmEOL61l3es2
JqQLBYqPS/S6/mixckH9HY92273MvchZFeI5RG+D8SJQufpk0e4DOx91bAL5lCdm3PZmsj5t1vvc
e9kQqtWbn7IiF9ccUL0t86lgMyNUvLWKvHhwqhVN3kRTIuzr4MZYlMQCXZe3/KRcxCxVvkse9cOW
6TAp/YHRdky7vbxlh5ntVL+2Oz5XoX7AE053K3qlm053TUCCmacKUMIc/FfTF4+ySbJNPtRVtIMi
7wLZGOvqHgVBeTHQN759AwmFyWDpqIVdP2va4GxWQFuPSO1G5m6dXqCRlGmKmxJTQrHJZ+ObmAOE
5T317dCk9/j8DPc2XlmTymO3zIT8BTvS1B8IvwusNn7f6Wqrwx65VS+7tUH3x+PjaMoSCCtcESwe
b9o3YW/zKpSJdXDVmJlo23JvTw9VEZT+/cBlXJySgHwG+uqJi4yOpii5ylzWxcRWc75qpv3g2p/b
8GsqdBF9n8MhgW9iax5OO9Z4sr8eMY+RT7ZE8VJGk9SxWIp8OIkmLMJ9ZpokvEm41yYPfuIlzR5E
pJlOYOaQBa2aCPU2T5X/E0v62m3hLQIpIwG1xrlXq2Ikh8LNdo7bQqTRdvFZou6SIOCfs06wvYdM
FW11LJzRMju+tt4DPyIYkZpRX4kp0/l+UnzMPHZTMK77vHRVcrB5N/k34xDq9aovWa0c/TLxsiPz
IRVcVY1wzMGbVyaS8WpWJ3m0Qp8vPlisXrYhP2h6YFK4jKc0GvB4LpZWC+6QMlsOBd0Ga19mdq2O
Gi6VdV/kbaQOK+cXQIgL1Z1jJGaZICGdaw7JXKPsF2bpksduXRiP41YBnbIMuCXeR+vM112x/cyb
/z0EC5vnGclprpflGvVyzelY/IjAQJ0HG5IMkuYoXbcUAJprdCl4PFgvLeFeutytkLZQSgXSqeT9
MKvpOjEYAC8O+23W8fbkdlIdV5Ec5GT1HJA0AKWSMP+BTiZxkzLi3KGU/MgHDbqztzE6sKGKXbsP
Tobp4UlRu7qSWIZPiUkQM7rc4svRt0gZ9J9Sk28NjXlLm8jEPYusG+avwbOvwv5urDheIFMOxone
jj3dzbr+2SXzyxwqzdcK3/pFXdCE0TnHMe2iDI5HibzDp4GPkoiV0JhBpe5sZE5r6RYIEploZVX2
2uNWiceiDcigAFmYtNXvtYDg2WUpoNd5sI7BCNlFC45gtY7issQaSNthh7hUbVp/JfCgbFzJEdQe
BuPOvT90Cdii1EMW9bupwx9wF8S5a5cMVXiAk6mCDnVRfAwE2Pf+zFO2LAeHQE7AOtu+WYnmHvFp
X1loHo6FBy9VWCjYOrd6HEL/Ry4vJXHFI/4hDRPnMCI5P8lJDCcAG+6zLmX7tYQyux24lPXAyVR1
X60hn12dz/OrbVBeGtO9Cxtbkw1b9cQZ3y7ili/3nVoe9ya/9oDa0M1L827+CmuiWbU/8MaWeTke
ktaRH1kxXo/rXH2rCGS9jq1FlXhug08vKYIPW+WMLPmLfQsGzh0jloonmiV4KWZnvHWcatn1rIg2
zMvqnfJGRk3jGG1CK+2B34Zib7fZK0qYpThoB1V53HdETxc3Sh/hnLXHQSISwU12yokukc5jhzsG
L06NNMIpLR7VXW4zCAUmRUjji9xRgb1ShR+NT5lbMRwn2foTPZRkxizQXKz+q5HwnRwQLdts4rRu
6S5BlNK394Gaf3CktzZ1RUL6Mp6JYa+l93m4IIJ3GMeSWTIPnME+FG9aLHERnz5zcV+xvok5pEx7
Z83qt7Upe6SWwtG7Nm+7p1LnBFjyYq4e12Z5wNiRcGkz9o6Ab3tSJrW2ogLp1FAF3oKXdTZIs5+K
jMJcQt2j3wKC42yZDe2PsbQfV+09Lnp5WcoSZBwOLqGbNyvom6tCySMprvTYlbyuCm96r515vcnN
csZZsu7IA5KAylp2105NY3HumxtVhzOZKsY97F6nU+da3HvajJVy7juHaK3TW2J5+7QLHRIBmuMc
dZzLCBjtkuykOQVe/5n3rK86hlznoCNFd1mmNxV7EldH1d7uOG+BzThwbRRb7OrESCWULHeQbzxD
x3fTTmdRjahuyp6wqQFZuzOdCNgOFMORBOZ5qVxriw6qYrqovJohrHOBorqjd0cQvUSB7GlfcYMS
9ZmbW52x0E6c6VDhUrny0P/denhOAaXl8zECVbOFyPdK1pHP1J4wjl1d1uHWchHXRvU5yBSnlIu+
lqjIS5/Kt7TnlVnmdCoqD3A7eIRX5a7gmmmlcWMryDnmKNJHjgNhvuMG++pUzmcjM4y6ikzUIKQ6
cBZQuzGv2Z3XxvoZJdTbHJdwcDuhr1qz5qWlLnskqmPCjcMcL+5oeJ7lSI4LVWr6St2Hs99sBjKi
Hpu8i94zz6R6H9kf7noL+F46opVvC5ZtXBwL/8Ebhumg88uD3EvbywfBkv7kIspZw62ci2KsyngO
tryO8c+fJ2a/cRKiii2T7ptDsZEQH4PrIpl5U4ZdfQycPOUzIgDibKe+PJrUHLjN5FyLtRaQ1+xl
2tVTfm2UNGeGgzzDM2JrdTU8LEXhX/E7rH+JtSCiUNZcUuw8exHGDNcTSOnnrOGwEVvVTEohv+Cz
L8PhL0tznG4G07y4i50TiChDhiasjoipZdgsbQ/uy+JYk7jpW16yp0D432dmyCcraom0Megc9G4O
kEFHGdLCsDfuk2R5uFXO/JG5wJu3iKiSYpfgnPOI2ll2G7u1kM1hAn15ngnYvCZMUq+ahQ9LoqTt
A9ttyHpWjhfyMkrb2ADVoLLl1g8GGByiSRpx5XFuXE9XL2tSLHtvRTWnu/xnuPjplqHUg1NHDxrc
EI8juGpE4csVlckK/0fYDLJLEcWiyDR+rqlEGW06d2u34WdeaItIrC2THfpRcEEr9/s27kRVeBuX
fFDcLykDYUkB1WeTxqlWuXcju1cGQPgJxxxXEPznEWOKROa4ENLdLzgP+Gyt3HHfLguyZbuyjzX4
cJqfTvXLrPW5wH7M5N1ervLBse54XssDMS+947BqEWFK7GcKNsTolmn8l7LoPgH0ABWJkAF9NAEj
4W/RekI5k+XVi6TTPR65oe3LxTgseJd/5oX4W4YfRBFCHDidpKTlBcj0t9pFMvmXuCdQjt6rRXdW
tJznq8VfHXv7p8jE/R/h9j/zS/9W7uPHoJVAJQElBCVCEK1/TSAk4TIVrarzncc2Ndg1YwB7mO1K
8j42nB23EX+p2An9KHt2IGSP/6T28XeNwuXrgzHyXO8PuMrfga1TF0ZEDaMcpAFUa8TtDdcyPye4
ILLAq/ehFUR4A327gN1gKufeXlsmDQK63ZaFupVdp1FrRzeONtjD//Vkzf+XcOCL1eAf525ufkCz
0L/+HLkhK/MfeGDh/8YvFLbHpU92UQXx0v138p3/m31pt9lEDPh9/x7G+U+Zk/sbzASQKjRMIVhS
k/mv1I3j/gZcF6MCUCFqJpTA/xXy3X/reADlo8dKLziiKM/3+dcXvNU5TPRKXJkN6/5D4TvetZFZ
ueeo/Elc8Z8hs/72RubnpGTgQQ0CZABjSl5aF3+qvYk5n8hNg8fSAyxdRpstr/G8/+OV+jn/n/RX
8/94F//3Isnly/gC5F1E+1mKv32ZrLLWzqq4MDjkJXcBN4BzmbDS8/ixrpYiLQ/JMNRYuvEs8hgP
x1tqNe4/eZb8/lX+0p/hu5C++J0SwY/790YQNQrbzC0fQKrtm4+istOHtTzwKVt8NYQVfw5m5GOV
fDsPNE5jq5ONaKprsqw1nxz3Mijd7z4Pda52wCYOBZu9X/2oqgfjUxAwPmfytdHlNeAGrjh2UzlX
2J0duQkwexPDwX1hmOac0pGJDHNypp9dxnmQsxDFgc4r9Cc0VD/byTzg609y2Depa8Bs1tP3tV/u
RdQmt7KtnE1IkmePEHd6ZnCHlt3qi60aQ7UyAZj6/1HDaW79v6vhLtm6f/wsuc3TX33+l/iec/kT
f8T3HPEbBE04WB6gzIuiizfrH88SHhegLgBxcUOirgVx7z8TfI73GzBxyrq8wXmrhy4faf8e4BO/
0SCgZUV1PiL1B6LsX3qSXNKDf+qLEf5C0iLot/D1SBfiRvvrmzvgYEzGjhn/yFhlPiz2XKDKchs7
Oq0Va8TbNsCQDYs8L7MbowOttxzD+uEEozJkkdPKWm5IJPTPAQsgZoEl68s7NtsQrCy2HbxXU9PZ
4bnVTl1wCqOnXDX8CTD7W2doqdx3yrbyfekGfXGkPlX4Gy4UjbwRtJXtzZI2FIT63DZ+rLS1OHEj
CVWi6S44hc6WwzAWygxLvKFqSmadBGtuhJ9Z3yHnElZhP8Za0vfJxBEfSr+XBTP2De/NhXm0VC3/
PUU7ixoje6cY8VzQHoWlMwXzeuK9UiRuQflwKqJ+i6lDs6AhqaLBXWedt/dGCb4WPUhLE7gr5XIU
tajeIh4DtyLDhrLTaZXe9auOfmRO6L81qQ5/tolLJ3pYfEMGo7/YMokrOfItYVUIktphmMY9b5rV
zeIS/jpPJIxHANpuEmwN24zwxDV3aZ68tZCase06ubuSKR3Tp5Z9LkmmLMmorJgQzvDgOU9+k5n1
xi9AOkQSwSu/Q3QnXKUHs56rLumGu2FI7OrkkrfEEyzd8gpC0KzjZphmdu4M8vZdFGYkksa5Tr6x
qRnFfkKjp45DkvW4atAJersuH7qPHuwAlR2m+p+ZZJ+7sd1FfJuUr9/tXFv+zqlKfTBh1xIAbOvw
k3Vl02+LKZ8G5uiIwze2c5Gm1qGvbMbHaX9FDwxisSPN4u/7QlI3AyM6MDYlSB6gg1Aeo2uHb+vg
D3LmnN8ZbryNZf3MCJpP8TzlOZ2BIXu0dD58wdB40TnBvjgbHNvdVDps2U8VYf5k2Avn/AWV3b6i
wgBHfe17ROur6726zcxyhz0548lg8f1HeqokFsbCIOXMs2ptY7KFLLkTdxqYgc1qfptr6SGe6Uz9
6WqLz83Q09ySV+mvDx1RR743x8nV3vUaNBNVfWE5UuPvf2VMVj/Zs9d3ELWcj9xei2o/pM3MypWk
IsjwMYE4Jcd8orThul1sG9vtDyymTAvIIuJqa+Z6/SEsv71juItstuv6eWXy04R6S9qJJm+Ydbi7
kTUXDXPAHsFQDpI535DO9S5xn2mx0eeszvoGHSe56JlFcGhV4+LtCE2KgdmodniqU1dk2wDlLHRG
7Zb3TuG7j8nSlteo9XSyzfrS/tl1o7vu01zCzR64jr8VLN0etNTRWxMEv5fOCAScGHno5pRNlbrr
2JHQ86rcBMdIHrAbZ9ed/nKHxWa93pM24B9Oq7shPLCo2PcagvcJQcuXiXkk90g3W81L0VTpuyku
v5+oYt9Bq80J7a2EQcdGPaeHSc9sBliYeSHod0H54CYKC/Viu3w1xuPF8m1dJi+7G9XQS16HFBAe
+1n0ydazLclwFp7/Ubj0EA+U0H29S5mxVyj+JrIlpsODg6SWRXrcdJINAho1ICdRolLE1AZjZ4wQ
yGu3omYkvG3HIoMRVKeZidOmvPx0pHaarSWasePnHfObwQLgepnrRyQ2V2DI27D3Ekkn2xrfLTto
3pXowOxNk9WyauzcdGLYmHuXRX24FPxvioFFsv+7q4Z6+mB031+1c7oC+Y98Glzl0s7EfLiGPvKC
Ray8JKqKKEaKjEggO+Jqm8NMtLctbzhaZR4O0U0iDGulRYasvYKgbbM77A7ZqS9NyeTfDdLHnFYH
W9VkNfva7Xgmd4JfAfZtS5GS7QZ1Q4+obq60qgoVd5z7zE7wGWSonKAB24eJ0hGbcYVkK+x4UZgc
xRfDANqyQ2IlK9lImcltpfm842U95+//l73z2o0cS7P1qzT6ngV6A5w5FyTDyYRMSuluCClTovfc
dG80z3FebD4qqyoVUWrFZN31QQ/QmDaVySC5uc3/r/UthKyL+a0tZNt3+NTudN3sWncOtPIsyFWl
XaUhVDUv1HHLUPudiVxizViQXDUKF7eTcvyzo5JJtZ+FZdzSzVfzj3EbBehAOmCOVOwMHD/IcKuP
KqpWyWsEYjgX71kREfiVG1+QtqLGzcog9huTVItVrVRRRbnC0r+PTizXLmt98gUyvikXO31ojYH0
bDPng3bNqFG+Dx26FaAQoNdVZbZ2RpsCtQ9iNX1ORjXbGygz71Upnr9kgvZAJDEXEk1emt+VVkgB
Qemy/HEsE4fGStuUz3poRJtxtsrzTJnnr7GiiksHmWTpRgHnCrdCLFT6BILTMY7rUqFSOiufTCMJ
0YJaJSGB9Futz0GtDRROHXW+TWNpfk4pMSHqYRrwmljv6Evj3CWA23KudDWPJzeRsS24dAhq1K71
ksPWRb2yM8gUG1ZiSKmizHw0sRuIoad5E/fmXRpK4OjShn6GmwV6V6/1JKyIthqbgXojQWuXUVZH
31pEY7Y71pWme0aWTfYNLTCQYtR2NG0PTbgKPZIPhgm5WVLkjsIa38faQ+rIHWCcce4UcU43OB/J
Scvp0bmqOQib8znd2QsTsXXCyjLOQXFnZnGX+oOd6IyB1BoDGoUSikvXCXNZ2U1QfeSbhiBKCn9k
RJOwgIG6QCarVZd2WdvZedFFZuPiz1S+oaMYhu8Y/cL6ooStJvnMwDkzU+aI2J8GemnLn5xmL5si
7ZGE8mTwNLgZLS0kUyeBpEb7HFBC7+Rg14pJ0AqYO0lfYTcokrtu6ovSz4JETrYodkITIRCzvOLl
xsSDcUCy8Nrntg++Cuzr2krGyqtvS1HaFmZihFrwdsDYOXWxbgyjl58ANfHjJRvWzAbfN60zv0cv
v3gwCUGxL5y4C6bnjgSXdA/l1qRHpNGYuqRJWzaXgYyKfBc5hIoYq5y9xTj4YIXlbB0NlbDOwxTN
A0U8HLrkxOtZ+Ei6auP4UTfKvKbEyFH76gE/VI1EMGzHQCz+gHwMNf07HjmRnYVpP6XXFnk9swdA
DmEsyQKdfEYgQ1978sTY3Wa1VBNHiCcl8ximpQYGwoyVj608q/EmrC22wgxkY7wnjrCgv26QP1i7
iVrX1hdnUBSEd9KobjDWBc+ygGu3KdIEIx4cw4mI80CmRaTODGYfwTFCRLumNrUtsiaddjzzVHiT
3MetZ6Lz7K4SJp7sPEIq9YRXe7i0yR7/ihBNJuvPntJ4rTQtnHbN7p1pNRRxoRJTrwSzVxpmaNCR
wZnPQ+vLfWW3krairieT/WcSDk7cGEkO2F80ZXJtttojOAGrfmROIJjKoHHLUFeoGHuhNvT2VWfB
UcW8n2nlihIz8RKCtV5jfUdvtqIEJz/Xmpyyg3ew+LpmOtfayhRqjfyxiPCZg4tAUEdASJdt2CDA
samNke+NyBFmvYp18153Yod/q+n1Xamzm17jdUEt1wy05TwUEIi5KytObiuIT8+FaqI0Istv0XCO
OrLkKkAr1bKlRhhXWHrolg11bRePMIf3xslN+0yJQh5xY8nRJ0mprMoTZpjKXqc1ycKIFSlblRoA
37UmmlDsCqOMiXgkC6ek0Z3V6IqiAJL7PEhJsXWGsrLI7ktmNBdCpMUlUl48C2Vm1+p56pQTlEet
QfnQCwvxdlIqg+QjSqO6akVmSuxJOdsRhe6kyPAv11HgdTqhJW5STXBbQrQ8lj8k0TC5Mu7hb700
01iY26h8CuH9OKs6KOrkscrwZzQ+thIOF1MbV7M/42YpZw9pRW8LTws7s0FxRiTMWLt4Eiqlp0aA
rTvzLRzSRkAeoSYFq2nSsPKmaWFZVzZzfnA2F13S7C3AC8knyxhGEZB4ryVKhXjMsfU7tp7Yd92w
qfJu/huVyv9dRtlV9VR86Jqnp+7yofp3CCpbkgj/df1gI+jTPEictdoHcVCRXP7cjyqCREWA4iLJ
EKgUVFbIhT31o4wgYQO0lCXFa6EEs19YKvq/1yQpO8J/w50HEplCPIW8P+sIRM9TpyQJnaWZOsIv
1SOXGsHPmtlCO7IpSVAOtZbiGcj0wxrCiCuuV4LkKmQnPCHj7TTJRVcpb8AEqKtqlBoag41yKsPi
qGL447o2VRKI44RLsm04vG5e9GUNpeIqQo6tlJe9Qcpq3hUUBy/MOH/SM3XVBhzqHS39/OoNnS5W
vlxapS5jEqIhQzo/rolOgVVnQ43QIiYsEMFM3a8Sp5jXThKjENBrKwpJ+IrL9RwKWXJl0xwGj39W
Ddcnfglv9/jhQwujtqQauET5PYcPYVDa0NQRKy+nBZVJ3FQzv810Qs2HOVQQLrWz0mC3K5THgSkS
2UbOed9TnCytmLDs6FxNJMSqptlWtfv+j3tjYOgq9XOSPwDJOsfQ4sLBXjTOzh4BFZ5/Hd5v4+t9
k99PWJynlUJDpzzv1a6oTpRxD9k8L68HkDosOGrWEIqOMyyMCdUl2vwrmTGAgkGUj2PpmChoxviM
FrXyqc8Ni6jZuvxIjzH8MZX9y1L2Mu6OvgcILRy9uGPNQq57+EpyWW9No3X2SdhEHznrdo/U2KN1
2OEkff8BH5bmf79P/LccEOlBqc5R9U6L8C7OUrAPIk2+R0RebyGfKCcu8tbtGJQigTwufKVjSmFf
GuzDAm0fBug+Mj1ERRTK8qqru+7+128HehOqUBugNl7nwweX9aqBSzO9ohYm7urWrK8sADy79y/y
1u2AO2W6okxrUpw9vIjANaG2WXxVKM5Uu7WBslXmFHqb4F48f/9Sb70eENrWwjxnCj7+NjGABkoQ
p1d6M4tV30Vh4+WhQID/Ny5jUU2GRMVwO8YFIjFk55TGPKx0vkvyKrxol13Z+xc5ghK+jDUSfFUA
pgoCNSy2h89tqNA14Bq7Kjk5SD7qlB6HUkBQMwWhBuJV3n0Ag27IfjF2KjNvYqOgaCpVsTYmuznt
xO9549kumTsIE2GcLi3mw59DbAHctszmVFc0uzScsbVJ6bh6/6aXezr6kpla6XqBbOaT1o+QfsjA
NCTv4P3VvnIpkxMIVxafoix9HJ3mBEntjRsyl7wRWti0sUG2Ht4Qe19Mrsa4H4I03FkiIGZRC41T
y8XytxzdkUk7nrLCwmyj2XZ4FeIAZUfO1L0DreIsXyo3eVNFPoMLoZYu453GX7IC7wX6SQ0S47Nh
ztKqIej6YqaMsFNxWN8huE0+qEmIPbKRG1p0UpLcGsIpTsw8y485/rGgspfkF02GwXz0+HWhVjX9
gr2pNtIVXtTqkYMOxtAJOQf6G3krD/IpJOUbSwfrxs9rHs1BHWZqkXT6PlH5TaCz0eNH45ifV4Ts
LIZJk+1z1lnIaI1sujBbU7p5f8y9NQ4gM0BoeEGhH+MqRUWtj0llbwXduOqhbF2OURSfGGxHooWX
r5nPxqbPuWRzmMeihbZUapRr8n7pc2srARxO+Gqk6CUHVqf/bJBB+0Wq2vaDcCZ2NLNW2JQ+TLtY
6Ykskd+nZeSq4/WT0hMftvLWA+CjowFmmsvG9ehDmBU1qZxa3zOObXC4ZXRLrkf2SD1LXc1pE3+k
5FTQO2qpb7OOLxV2Q1lFcR/z7xznOg5G5ZlS63Bimn3ZTx4PR4eNjMxCyAdkHw0NIFEOwfTyXsSJ
gratRBabpX1/1vYtxRJjpHfQtOUXsxjL86YZ4k9a2+F1i+uWrlXGHn5lho26G6siPStyqbr79YGz
0GkdCsw2QISjn2dWopU5Juylxig2beE0bpLa4oR86I0ZcSGLsBMAesjB4Wj+CCeF8Mew39M461O/
7vToPpcT041nSEOE4o75ieX6rXWHoBqVO2Ko0gpd1vNX8oNq7mk5KO1+lEV3rnQpxfA00b825qBe
DzjpHEqzUWrihhiUSz1Wxi2pHf2HAKfd31hzaNkuqFVkEGiOjjZ2uDlK9MfNPsNju5pj8SyrY3Zi
z/Dm/SKAYDenQfCEHH54v12BWwuJ6j5vVMOjwEgqcdM2G1FG2m0MV4ilN2prNhJBGbticjoJM0cX
oT9o5BPP/o3Fgix5znfQiIGXHi9/TdcA1ZOa/QBmzqNSjlFfPOFCfwwgN5jzvGkt7dQC9cbXD55m
SbojxZ7Tw9Gcn1a2CeUMMMygJ65UITYPEh0vEXJxFx/BTi8q+l+TegHT5JO0zJOauDGmbgVG4Wu4
7Dl++auyOOAt3zwBAJxwD1/HTEOod7pi78xhs2N4F74zwXn41Yss1H7WnZcdgL7IB16PcbJRm6Ep
ibsn4/SedkV7R2yI+ct3gqaJVEloYzpkgkXv9PoipTJleW0M+1zozTdtMNOz2UirE3ey/NLDOZKL
QIPniwULywRxeJFCckrJMAesooMKP2/udgEIzBA3jIFH8f2n9oJiP76YTT4S9Q0dirp1NFYmU05A
IlKxQgo7ubqthzfRaMQftXYc5xVQNMCoVaLdy0EudiMnlwesDdEZWr7LcHHV+5LVOwHN37Gt3aFD
B75qtbYa/BO/c5kXXv9OHvdLItpSH2GG/su8YRjBpAXqvkxGPCvdIJTZl7Ginxs43MGBtkYMgthx
chTRA6Vb18SPsg1hVma/OAaWX8I5gS8MJdcSNHb4elJtzGj4TnsTuYDHNpTEaTmWT7yX4zHARZCK
0fLSmcOoWB1tzSca9lIXiv2AJIp6bjJcmlDr9KlI9ice7LKkHT1YW1nOvexgUOkew4dFk2tDxwDI
R/ARs2SiHbF12TpDQaytY+Cyiz7A2sDzu2mKProujEF6IsvSOaP6PZ9Yf/+yp3q575+/xjlaHmIL
y6RadvtYJ7WDRaTAMzGIa1keLmtJN1fEgEf3mRl7mZjmsyos+/Vkj8rWMkMVzCSGgVPg/+PN7PEv
OvpAxmmOwWU2e0rYdBiZbL8HWZvdDMjGiD9CP9Mhq13hcENaUdW/OqstV8f8r5HHpioqNYrDwYYe
yMaL2u6xnQ6eXVNsBhaWn5hwjs8ILxdhqnHYGSCjWrSar2c1PNp1k6UMgapTb8vODNYDbWW1GTcM
byQ7QzFenBh1y1M7HnUaLX6L+ilFhONgjUyiCeB09b5tsfmiLFHVi7yd5g+2U4K7UtHxFp5KShvb
Azu+TeCJK7AZOfmB4i0hcpz4OW99BAYKs6XbjmHiWA6qJQW97qzlxBI653OfU8yLe8B+ZEdJn5nf
FBc3nLVzCh0ZigMrQcS2vOZgUFyXeVU/nPg5ywM/fjrsW8BjsUsy+L/DF0Knyy5NrdtjZ5SWRiZY
DyXG64K7QLcSTxTOcFmCh6pXI6Ug+ryw056wkHb1mVTFDv0W3QaeAolEbJJ4oq+HX1bpz/S8Tp9O
/Na33iRRlUyJTIZsc45mKlYNucRMsoeJGc7ox3UsJqAxbd7XYDnAh9NOoogRtlHtOa3cXQuSBZ+0
eeDky5vMzRMrxfHmZxnMy7EMx7BBONXx6tlkYgzNvtorUj1jZxEyahIFjtnfGTIICMnnxAdgMnke
vqPM1opEjZf71oi3V5nNEy91tIxNVVrYXpDmJWCcErUIHbe5xlOD99avai3bxwE2ZC8AV/2rZVNu
Hr0tJz84/Itf4OhHIUAJ1dl2Llt7cmDk6tlNT773V7B5w4f33/sbjxlHAuC7RbjPv44maisK9JQu
+2U5WeNOx4O5GtNaOjFNvPEdUGXUUDIz+1EyO9puWWzKA6GCWmmEvg2CUfgF5eKbNK0aAEA4nLfv
39Rf2iH6ogpFTrpQH4nbPN7fFXMANxm/SBur7We5qToit4uhqICUCb2AeTGP8rrFy4t5J+kzZJ7K
MH0veqg1J3YZzDvHkwB7MvpNaN45J6N9PXrCnJ6iUYjqEvr6TM9zQM290ugzfB6b2flsaN1wbzoG
3YgoZff1TcdviLWRulJ7PVK6Qk4IUc+4TPIAKgLE14JOZhA5Ypfjx003qlLO0icZluJ8NtWZfCYJ
rZVcB4pU5IrGEMic5pzABdXsxr0yV+mHOjHqb/QDAIUZqAsrr8Xrs+gvCj1HSCJF/crILelRFCK9
wYiVIvRkTfzWtXIIL2acvhlmG+orZBCou4c4s7bjhHxiF+bp2F52Zg/JuxZG/m3qtIzEbIqhiQ9D
R9y2utIEnpNxwnAVoQZiLSNoAjmkqul3CxlU6A69It3W9O4JmlfbAn4zm5cdIKjhSwXoPvVjVZpL
r0zTrPatXtO+KlqoojZEY0tDFibaVRxrZe1xcZXkRlkuBGYrB0upAwVv2xV0qxSkq0vsBOKtnEIP
CNtW3sCyUKoV6DWAH37XxHb8rUtlKLRtyCqCbE9nPVEHoqTWWmpLJPk6jZ1v8n6RACV9H6Xgwskx
ymCXcWqGQCtpwt42mGaMS+ILotmdyJ0b14GQnPHaKXp7owUt/7ijN6AiWy1QnoskltGnafDsiS1I
cZZ1QTjUrrxMz/hvB3yEcJDmfa7V5GipnVmnWK4U1UZNlY28wDQrDcyMrFT3XQJvxwein96pvdEI
uJkIgDCFwvvxA9y6IDNQX4IP7UKUcH3L2/FnJ2xu4FOzbAKUU2/MAVHgXm9Hizkw6M0crUyrZKsZ
0FCzVXi5X1ICEm2vU6OWg2qUF2QSYKQGoAstunWRQClPANVCDkDS+LUUajafFXI5SRvYjw2eRrzg
+zqeCkKtZqvLvDTEFNqhMGv9ibRm9I603hUPRYpxDYU/vQ3nmhEkT1nduqKuUIsS3WA5Xtk4cKho
hTKqoXW2MjkjNqqswYAmsi6nQgmp8mq96kYVpVSk09gtXTHgn16FaBCbFQ5ZXbtQMwHoqSqT8EHv
ok5eh1phfSjNabzTJtXM13qcYHeg4QVxcwRrc0cuhc36KKcxIt+47a/7YOhvlJLGHFigMsLQPTrq
d8IqK2Xd9I4Kazruzy1DqzZahu40G3pA1yE5FbvA4K/xaicgO2eokns0vshkA9FEd3FdKBeIYKXz
2iRXwbXg5qNCsyth7kqp6O46GDL4I4MWSXMU1wOCPNF97AgLx8Y3Rk62EvNADsSMwhCCnt6P4seS
+h+E8T/pfrxaiPyH7uEfT8Xijdg/5E//9c/b//ffbOTL4lC5wB/5oVwwjN9ok3PipI+yFASWGtIP
4QL/C72fJeQHV5QGpJ815A8vlSr/RrwKtSeO4hjjON/9KVyQVOU3ThQmKAqI+YD7NO1XHBAvu+Of
21X6LSQNLQ5CPJEUwukKHm6F4Hp3pL0HjU8WbSTtoQAOJb7rAh9mP7LfXhNKwvfDLgGnrd47qFfJ
O5GGc6XRUR2h7p6ZSQInmTdSXyIZDObCaXfKqEqD19Moyc4shRgjtzIiWSewa1AQ/jp2ZvktTQ/Y
uk2kXheNJRU+QL8iQ308MX8oudV8D/XE0by8FtptlyYV3fOmoiYAEbY12aIicdfDQRPEZ1WfW2GW
3+DvW4869PvvL+/0l4b3v5vuhibOewP300OWxe0/Horv/1gLjmScc36M68Xz8/Jn/9DeWOZvND5V
xgjlOU6YHMD+0N5Y9m8KTRQsgirnnD+GL2odRDU2+wiN2EWGMHu/PwDcGII0k4Hv0KjlDxrEYP/f
/3MgLWiP/vNr7+tfehIEO7JVXuDgJvpCAlgPh284WCKGVNDdJyIBEAwZINuPBZxFzxhHWJIDPLZk
DMN0NU9q/1iLRoBKklv805qZ3gcQefYZuci3yiS/1HOb1auHev3jS3r9C493gvxAjhiEiuKkpIa6
CJden8+XZAK5sc3uvk666wqV8RlCPnvGzl/rJ8rVx9v6l0ux8V36WmyBzeW096pTgLd9ACo+d/cT
kSmeGJpwFcpRcqJ1trzYgwOujfuCwwOKJ0JSVOVY1TLMNbRkcgY+9mAEN4pZ624eDddjXcqE2LT1
Wh4AMbgwVdI7sB32Hl/jZdpk500UGK6phMWO/Ix5Nc+R8SEHgraSFCf1k2lK1xaAc6uuzlNAIPCw
K82rkJlvIkH6qtOfjKx7aff+nP0493Ivywll8aYaVCaPHtkU6BokmDb6aFlS9B0Ll3Y9RBWkRtUs
1tA3HTcWytmo5xiP9Kna9NnshVMq+zkWpaKp5g2hHY1XiDsDJ8yqT8P4x0v9pZnn/1NdIIvav5YF
ug9R8xAfLqv8gd9XVdZHTpUW8ZDmy6T0c1WVf9PghvCx0amkg7qst79PS6r52xIjsPgG6eYsifV/
zkqq8duPsUB7YElV5tM5moTenZQOK1IkorE0M/UtLQBLgQ5xtKYaEhtPK5tq3yRfZLGk1H6RZNod
5FHrYnH5grEWtQdVH4BK5Mxf1agJ1/IU9PhIhpPTwuEU9OPnLCOc4wD/D/v14bxgVMUgSWNcQ6md
hfCg1jpnTiNor2cltZVwjIMHSa+p6bRUr7wZTC6k3bjyCjlILrHRRV856OnXGNYezdiZ/EAftA/B
NONsSKtB/wiXjNNrqEtftIaqs9s0CC+8JtUz2R2dyvqohrrwWquXNih14OxMdNU4PZlwYGEGB1Db
oHB8mGajRLGItr81Qea7DSGkulsl5aWBIVFHyWz1T5nNwd4FutAg0DCH6ZmCYMi3mOZIbFCGm1+n
BhN1Duj4VF3/pdf1c7b48SCRGBJVhNySrdfRYgPdK0ukiG1IbYkVzNqVOqjeNDoZzRNIgFJw2eff
lQq+UtavtPYrYNONFd3WGBwLeYH0fgiatWWt42qiBDHu6gxBDb7Oiv8aeSx1p9h/QaHq9lYvpROt
68Pl4fdfT7fIUHUMt0gDD4fBXKcdbN6WX4/pgxCIFtwhHN3Nq6/0jfVu+VuOnxG9CJq3rPCseMtg
fLUIKdYcR8QPNMBLCx2+Fa+0CG5EfpFZ+dfZIhIgqyFrvn/RFyXMwVUZCpotU8mkcIhzmE/79VUR
nrdJZXYN/PE6X1V6Ll8M+RKQjAVpfDDURHvio4UE5yhheaNzzuXUnsjRt6rM8wsjnsqLjOXuWmBt
xFEXRdIF6TPJpwRAxX00ZZpfQ07ZQD0zVB/+sX6iIqkedip4OdwAsxm6MpghuKqOboCJBEAg8ax+
lPWj39DW8Yy0h1M4Qz5UE7NcN0IzvRmm2dqEorGmMsw3J6PJLxV73IHtBMcrRdlqJFHD7dSq3c6a
lPr5YNibKWvOKN8Auu16ttMlRngEOJdKKQ1XFHq1jVnJt908FVdpErIPN6LuxA0yVR8OC4OCGHM1
bm42QUyMhy8IXiPybTHUPr7ZZqs2zQ5eae/hmnwmsda3rXk+ccW/zHpckdMNke6U4ShwHw33LJWI
XiLEw6+a5m6qcdNNYlChT56VOc6Z9wfgkWqB98fVKNouWluSUFhFDu+PwhQkSL2pga2aNFSNbl3J
ZGMWeiz5JNvZBEIAiS2v5a1pg5mKx+f3f8DLJH7wBbDbZlribimfsz05mptEIDWT0MPaD00HHCOm
7rNM5MEus+bAI/0AB+qk1ivBSYviSU3VRKOMUmOP8LouK13QzC0YTMfxYYnDV+3u5j6dUDtFjiel
nYw6CquXmRKFoOUkQhWYofnbTM132rr1wkw27vLxhsINjrZBka7zYikhmoaxGnogbG0i2XcAIwtY
WlW6spIGo5vDHGqMEcbVrrOBMiEK84ge8HCWKoCwtOR85Ld9xGouzpQSI2ds8erGdB5/qE7+s8v6
Jxv0VyPpL+WLD/FT0zz84+KpLJ4ODoDLH/vjACgDXaB/SZOR0Y1Wm8H9xwFQ+42TAM0jZnwaN0R/
/LndckC+sJNy0IkhY1ksFn+cAYlgWlLfHZALLEfg8n7JfXF8HAF7TJYTcz5nyeX3HS04zdQVeTDb
OwGd/2GisDu5aSe6RwU6/S8esLgU20rN1tCqEbauLT/l1drW0iaq63rcQceF/Mhk7gJrtk/MW4fL
NIfFl4sghcEQyRH6uKGrVmrdgZfbVQrxPgbhaCspqU8FTL/x0BTUtEvhCeyFebxKj0Kz5zonyM+x
u+8mXs1tqWrDzajXwQmNwvHtsBwjy2YaZvoHuLUU014/M+J2hygYyl1CTFYJwxcXvVcBs/dfjdo3
th1vX4bTADY95nrtaBR0uN5wSVe7OOi0OxHRb6AF0G3fv8jyl/ycY7kPGbs33CGqb7ToOH4c3ktC
Nsc4DcBd82HaiKGDe6a1JthcQKXybtKq+sRZ+693RUkDhS+nGSjadOoOL6i2QBuFpW1NDN9eR7eW
QPDGXv36XfFpI4pBZ8ih6WjlIKVniNpc2/axnnqkFgSuPOjYVSQIeeDgTr2ptx7iz8tRGTm8pwww
MoH0ylbKHWPNJsvwOux0V2AK9DXzSH3z/t0ttabjl4YwQjVxjzELIfo+vB7RyqYox2KbIYX4WkIG
fazEHBJ6lC4w/zRWiHhMczu9Hk1okr4aNA6JpKPAtBXawG8n3egbNywy60uVK5PpW2VQS9sCMjEr
WFaa921e561LoaLdijKV+4c0iw3pphlVlctSEVFOvLHjr9fAG2Jgd+KmVI51x/HwnZMHelyLbTS1
xsZyhuYyRz+6RWMV/2ITd7nSwvRiKmI+QmZ0+PAI4G3kbGq3RdjJK0kLLZbnqX+iWWZ4fTdX44nJ
76074zJ4rxHpGTRQD6+X1RNMnLDZUsFrfWQG08a2x2EL2ji9e39c/PXT4s4cy2TnBrfOOKbmjUmb
mJB5tsg4ZyIdSsnP8Np7v3yRZQZn8WPFYD1YxuarBQOXrDklQbnVRotcXguQTzzkyvr9i7zxzEi6
x3fIsccwkWYfXkTVYkkRVr7tO5JV6DRB2QzDATyxUZ/Q5r55pcViI2OpfKOuESLuk0CyJnYTXyRK
J63LsqhW2RBpV+/f0xtvB58nBWKFDSKNk6NxV08oixUp306qpLt0mAGiWpE4sZy/dTtoO+i2yS9a
kOVHvHo7sZHWcmul26GglThwPtpEROzt4kLo13/jdtia0MtRF0HA0e3QviVybcq2khNPm3LQgGBQ
Ujwx2A6PWMvqtNwJYReL3myR+R3ejkmkrU7A9pZMgQejyqbLykKBMOSqeVvAX6cwMVZf37+vNy8J
9JkNxMJGP3YERJBbaY0nW/zvkQcZo6D2q+RbEwLSdpo6kEKSlJ887L/sTg7XYfaiGsU9SPkI7F6m
/FcvDnZyFwKV2LQUk+1Vbw7yt7aMMaO3fGyDTzqV6iYdPWMUEVX3RZOb5BFUk1G4k1a2hEOwoyTd
uxiuYEvMkxuYZXNmjmbzmbNVgiCVKQh4Cr8/cXHjB+seRoi9itLWgbvUOECM6gpB7k0bqfreSK1G
XCdL1PaaXO20vUXUahMnWcuy5Wcz+VKQbtQcdNZypH8wEqWQicPUERPEDBrdM2s1uFIbJXkGKVO3
Z4Q0kENCHE55RyZPVa3RRMhQ7dNhK88dVBttjORLWRXE7bQ1D8OzlHw4Ix7aql0F5ny4anPCOSmr
jzFpj629L5Uk+AJCgxDlXOnVXTGmwXOtG62+GdNu+pwJ3ep8yLkcyiFZhU+I/Ao/aAE7ueRAWOk6
DBfHQ0y04IVdoj1wVSvokW0WozB9kCF1vXUqSktuVTfQvcLIankhVgoBJKwnJvE66afBT2fOzx5a
kCnxEpIEVa+0jSGCMTTrn0lbUvhH2j5/jog82zdMZ5kXaF3woa6nQCZoPajWcEJIUZWKUfmuh30o
uVlr9l/kUKnmFZrc8bLNOsTzhVNM36WpQvcR5C21HxGREO7K4BzOu4loH28aSjoSQV105jYEe1D4
pdMRN1xIRpT5M4wxAFemgHWRdo+AaeaW9PkQ5n09N/1dQjbpLVnwA2HZsMoMbVuP0oSIRB2gIrp1
bNgXvUWSxHZq8/Rm1stSu5yjQVqZEUDfTWOPUApnmlubpqrvTKiKwdaeWPMqQknJkTEGks1BrItN
FIw4rlDTTrdo1bBRal2hnXV2mn6cyKD6moW5Ai9jDD+x6x9T4O9J2q7Y4RuT2wjyrkOzQ1ZtIKD4
nE92KchDCZE9ianjJFNZjQR/K0FdyoDs2scpCK3eHyMlAwSWmPGDiBLQj11MNB6BmXBY9KqscjDh
KZ94bhD35yrDmD2HVcu01maZavkJLaIH4gZKZddXRhDfVxJBDwAZTDJbhg7DJrDyJvlgDLnWeRJn
SaBLRBounaspad0QCIvs2VEoTZQp5PkytFRUMzWZ7bsqLOrRF9gqCZLSG2nDfgj4uegj6aNmEdnm
B8Iy0QGNdabCa+imGQxtUH2NeifmQ5LFtImY09pVZCng8Wyyu5QbUhIl2Y9ss/lkAgIqtyCxkMZM
U2Z/zOqc3nYRER21dvRZAKDsU+fjJGQoUVoNhojgM1mvEFeFaQdGPMvvK4s/5RLxhkAmgZc8khEQ
5d/ScYo/ZPFstKtp4EMHMWjlsCkQJT1nE/lPQC8KyGxzDvrD1QKjLn0iGbh3M7ehyfVaylQSG0Xw
jdDJkChYIkxQTHVllq0h66I9yYgRzV3LjEhQ0Ut1/EbQUjeuq5jICq+Z1Ak6URA2kJ4jIxs+jn2l
GyR5IGoyNCgjZK1foNi3hDthqjfdBrhCdGmqbfdjBf5P2eWf4BgQR7wvHbl4qLroIXtddvn5x37U
XmxKL/SRUOZiO7boUf3Z6LKor2j0IJZ+L4uEpbBV/r3RpdEds1EJcujRDXaFJsv27+13/idMPHTy
qVGaLJy/BuJlO8ae4udKjBYFU7AFduNoY9siXEn7uiYERlEItG4ZruAwz8gu2+FPYtYaoy8FE5c+
KV/GRfktyAepx2oHaweJCM1vT2jlF+ay8zYfv5hl+HkqV4R2nNnqV441+iYRN2rDctYr+XOQz3eS
On2O5uGuU1igezjrs4zaSe8q0yOZr/VIxtiXQbgbpQwUThKtnc7Zi6FFZ2elG2CPPcliRepXU7se
pOlBx+AbFaXlp415MVcUNBVReXP27CSku5XxRdBPX7NO2VY6Er5ZuVNb0/E0JUg9tg9bE1QPUWS3
RdPfhkrzOWrNb2OnfwEr/ySc6HxSBd+oqn4irXgrGtkXnf0IcGl0NU4ELvP5RhbWVWJDq6h7r6yi
D3C7Grcl0bQFcmeryeCXUfwAIfeO7Tx5Dkbz1GrDLQw15ZKHVURA3CTnRh0L4dszYJ8yLy8nh2TO
OOoA5xWESqkRSLy638sK2CE7VwjBicPvFfsfV5dnP9KVDZ0+YmYlqIjzLPkcbV0161yNv4Pv/hYI
WABLjDWuN7sbey4JNDH3jpQqOzPVNpD2IjJ6ZnKWnS/wFIdVoOL1tJp9Ecv2aqxS0makKQW2M3Xb
0uxYZ1MywuXuzpq7YY0NsO88rCCk5Vpzu4lFPF5EUBC2NfG8MtQof3JEf4X5zPg+2ihFE+0b0Ad7
20aTtApHTdo6AXiwmDTCrJKvnbaRiH7r4tz9H/bOa7duLG3Tt9L4z1nDHA5mDkjuqBws2T4hLNlm
Dotpkbz6eWi7y9IulzU1QAMzwI8GGi7L2txMa33h/Z63YJ90Zyyt6cXmxxp00x7ef8Fundtfk7ze
jNnsfa92/QcWtF9TydcDPdfN3KYxt+9/faP7wI9ey7av/mPzTYF2M3xp59svHS7O/25Xr//y//SH
P/Q+93ODju25Hqp+/TT8y1513Rl2fZEU/KWAfCtREH16uYZ9+4Xvy9e6EhE1UFyi3MsmsSbA3yvH
uvsH6RDdLpt6nQE8iYP8KR/6g+YqyxeLCL+BkyVL27/lQ/of/GvEdGS7dBnR7/8j/i+tp1cLGGk/
xU8IQatWiQqlt5a2X+aANaTYufecuz5PwOekXoHAlIb0QTSyfdD1HoScZxeXie3WN9UyuxdSs6Yn
SovUPzKeOyw+8jBGfX3Z9uP0QZ/w9ZspmN9btdFsWX/mAyS+DHqmdo+ObnmnyRhv8qSLb6JiWM7M
XrVw/VJAtuJpM29twX9X+GcdDCLywAEgds676B7LPhpXe7fUiAFutwPgSVBWRBT9+D53xWz6WZI0
DsbxjvXRwo5iCGNzwVq4IMwhuajdMyoCre2jKC+P9iDpWrfC7h2cC5vF3ZZUSopALby8hQWM+g/j
h3SPeyRLOzVxquoW9h43mKbYyaFXh+GB7Iu3TJizeVNidbDjq3QXVKYsSFyRdm02swPhi3i+nq3m
YE+pYvl51Wuw0NQp9assDvtGO0Itq3aRkV4yfKKeZbjplGozXUvnvWcM1z0zbHPGsmkLAXPtI2Bj
eQMt8Aiz7QmO3LlRdRucApc6PeIX984pUX7lA0aUk4N8ur1Tk+izEnnjkQbu+6aOysPQjPpVa8KK
Q/Hot0bnhDRYn3R1cs87pnC4VFduYt5Nnmg25jhsgZrO4D+T+AnfkSJMMM6go9wGieVMn9SSArrd
YQMJT/HDZHUfUuEdpK4cS/xq/SSOiluUxnB5xVR/rlT7zq7ar+aiwasx7xD97oFHbfK23XZ4cAeV
wp+E3plMKRnm6AP5zYMlqttt1rjNfi4jHYMW89Zuyvu21MR5pstPlkFK5KfRXowz13QYQtnmy24s
qWafYYPD5lynWL3KWQKEBTlLtI7zXiRb9WstuV+64jMmgzBNSSYoSjbmNL7I652lECyPw0FQV3iQ
ZjQfJ1yF8wSP0/E9IxT28Bnf+7s2drDs/iCsfmBXhAbgdyUuoPXsdvoGDyA3mBSzTUJAycjJLauN
sDCHxYdaOZoHLCMVctrJAI16roms+8SuUl13Y4zloDHEByvBvRZgnwa3skfchwNSRSLalQ9YAjLW
B5sEik2Pg+xwOacAMlAJXDsZIFtJ6ZIE/hEG+AZp4K0h57CM9TtcBvHEmU1yteZmiAuM+KZOxf0r
784GA+ZxYaYf1DnD6MwCIYWQ24fPceyghW+GZjivuiTZNzhZGkNe+uhC5mClPuboJ9m9JXzOSt0m
gB8vy7xVjwuTA/jmxnVITdcCTYdJEsJ6/s/EXNLMG2dX6t0VWgOgyeDEzit1MoOuLM4VJoj9smrL
oFPKcYNIFgpkOYARreO7MkndQzVP+r1SWvGNajHL2+RrecB2ZxxWJXsdJmOfizR+LNP2oBRfmfHV
7gt6P5sSFd9DZWMBpglvnzTisalMfVusLkOToe3zVfJmY8MrJ64Hg8YWSJtmCkabEXxsHhe/Q/Qf
LL3K7HCH1zWMDHNvTgD8carVdkZnOk/YaTrbIZF0dJtF/4BU5jbOq32kqJVvNVhLVdMT1b2bOpEm
U3p2mGRhltT9XTfibTZT9wNr4AI6xvV0R3ebUeHsmdhpCckzga1H1nMy5odZ5CEukw+kn8/mPORP
edXts9YUoND0APR0EJUm6eYEWVq3rlJzuKw061bBXTRQlRGNvDns8fR8r7a8jqpX79N88Gude5DK
KczHCDOztthXVWRdEk0015xOG0z1kl6S9w+bjOrKXjEHuald4xj3cwyiV+6dWHP2ZpI+qLTyaqhA
mLbrkjvOBNZ9Xy3xsSu1ZFumOhAHG1/RkbGPdwBQ0Z2Yu15NjNCwcZl1S18itan2jZ4a0YbFFkNX
9s9rw2iMd40cWNXd+Ekj3vRtM+HCzTYym0z49eKMO3JjK4CabD4zhxSy9LiJr/eWcmg8kkoDZ/Az
Qx3V4RPjfuWZqdE8rSf8Ff2JdtFzpSuVCfkSzVeIlZdhAdBUMTyilrBLtRQbCoaF3Au9rrV3A+LN
YDIzBTd21bosvGy4LMeKoSS7jYzrqQWl0retFrJye1sy+/YgWys7A+M5MJViAN2sva64bCuZbCV4
eqQHEhGZ1alhpmAGN0FZ9ZmaTPdg0ufdhNjksYnh35XlJRzYfTvEwLn39TQWezgq1d5YinG1lct9
ppfGA5LVPeSWr4zpizNjUtUwngp79DsMp7epMJW928tsC3M7Qqgl4E6PODqWQrvulCmIbckl4BzG
yX7oJyn5Qmlzu3SW6kfdp3HJ0m00Ns47ZZij7eSUXdirOAbUcSf3GYXETYSn5kOs5vUnxSiW+9h1
0s2ETOWCuZ7sAVB7cpjzil6BkcZHmdXJMdc95VIp2vlGSd3mQzqD4SVxWe1T+9mNDrlZ6mzYvX3b
t0p1jrNu9QAKonpK6B/fpZMRhao9dWFlRuoWPER0TT+9COnLQsrV5uX5W/D3HwiA/7+T068Kor/X
q959mZ+TL0XxpXsdC/NLPzSrNq46BLwMW5CX0/ck1PweC5v8BJU80voVtYVaQv8ZCxvALdlakDIB
q6JzsOKQ/h0Lw7Ak1ibzt0zEDw6//U9Uq6+7IajO1hh4FfMD+aB58A028aKoXs1Dq0eeHvlDYSrb
ucaWL45453tW7eDFlXmzWf/jUI7NNoyqhDrESdBdmbIs0WTDPY9moPl4q/nUyv6hARcn5NDYQeDN
VUMp/G1e9MUJCYasx1QUik/xqwxt5FmbCvr17p+eC7kNH46aAmElp/Q6gRhUziEq2jjgOi37MjK0
oOu79I0e3zfo089Cy3rJKNtQ7GETB4+iGSdNemZ3LElBmvFsZ/4shnOBd+Fq98rEGmN39MgW59gw
JQiG99waonAo1RBuYVirra+K0V/qa71RL5wlufv9+b9uAa1fjKmm1SRqlRfTI+bZfZlA9UQ5JdPl
EE5KLQpEX97VsdX7q1dGyJOEWLjDEuH3xzxBZH0/KNQLZBFIcYjBTh4gvFllH2VRHHhV5h4mHFJI
SfQOLa7T7SBwN6G0hdy4eSYPjCypQavZl1ViTzsbK+9Dgq8ehmj0jn7/vU5GI759L2vVAqKuRUjB
RXl9MYg24BF1FYSLSplnugnz1mw1cIFONtS2P2i4AvqxNmu3SzHd2ZOO+SIj/49uRi8I0y157uI1
v1vAp7KjO3RhMEmkh2TEqe4PEAg/DoulnLkmuPlRx4kkVNhv/ExJzU2EJUIZtEaqv8WZWa/m62fP
o2iI8oubrMMkPTkraTu97CaVuMJZgN0ZabETsfkWJWbtgf7lKKj6bVrLVL3XeubLB2nJjdm2UiMJ
FIr9KNPtKVxiCAMNQkUsHrO32qV/Xe8gejLFwuvL/2iZvj6eiYKicSaMDV2McwMpRlpDxE2U+2Xz
xvP6qwuI1dEKMF4JB6fV0rZgYqQRWhI49kLNUtVG3lu9euvpe13L+Pb00f5H06A75OXfyiYvryD1
yz7JVK7gYnoVZqvqdOVAFdjkqUs02TjqVtVSYzsMDijxwnWuokzTt4tNcU9ejNEGlwJ5YFQcokzj
J3NfXiclPtFYdVl7oWcfqcykxDLKsDXBrm+YNujOrGpSN7hFjv4YC2aHC7wy8QMs3lj/VlHQycOB
1oVtCZUwD8haLXp5auqY19NAbhr0hYEfg+N2gQ62PnS8QqeS7Noh0fcFnshvjfL/4tYxobkSjlVy
M5rOrw+stwZxI8SxIJmNZO8J9OvKkNXh7xeOXyyibLv0silG2dS81p+/2KqoVRRtpa+9HeSX7Ffz
tFvWyK0aPTvAryHZRixobxz0V9eUEVPEk7xtNB5ODtpYvTqyPSZ4epskclOWnyuem9+BoRV7mC3p
42DMxdZ1qh8zTa+m+F7OxP3iorIvE2KArOJ1sNZv9uJ0c96RRc5YZMxYNdDIpbzTOYD1f39Rf/GC
M6hGcW/dJAiiTl5wtzcL8MQqizHKCdJvfdo7Qp3DhkzijcfzhMTFqkXwxSMCKw44w1pUfH1G+pwQ
gPSN6eet9hFafZgMU2grSraTkMB9u+7uYqfvtorbpNdzW90nuPbQoHP1HZSggo6vAaELsyu64VV2
+P2FOL3c378cxEKUNBrDlyc32otMgaSVL7cg7L+RWHtcRPgHvRHUfSuVvnxHTw9zclcxgHVtygHY
ViUYNGiA/4OEzi/+UfPylKtRckCFjsa8Hud7UaypHrSIMB2S4SYFJRH2bfQ8UROmRWEah9bThi1O
yh+4+O7GcWV8M3qZRHWQlRsDs7JtmZXlRhu8L7+/Wt8Ao6/PwyQORkdDd42JhVOoNAsz4xICm4Pe
dTeul4rPk114D7y4qRqmzvDUR1VKvIOFG4p+B+aWJJFSgfIRZ6ECLD40vRJr67C0rbHbOzGEqdKh
i11jRVYwWa3iRmPRNxu83pyQIEo5QBEe0xiX4rQwQ51U0ceuaowDgTnzG7vRt+3m5ATXMQGGMahH
rdX01w+rWKJSOt28esNpGFakQDY4LSZH0sQ7EnXQbsZkI6Cw326YNpC3KZii1KtsCq1KUHaW+cZK
tL4dJ1/IWaVRHkxenejJeP2FOgggXm7iwBu59fRQWMZXReCZPmNgvLHNYn7jcCfDGuvbStuSMwd1
gVKYXfn18co+N3FDgm8kJb2oUaNwZw/BMOVKMAxlu8tXy72li+ygdUW+qfPS9A1veuO11Ne46fVp
80qw6BO/svqiDHv9NWY3b9eMwqUmW4IgUfMYkIPdB4Tbw/lAjh9OGMRc6EVXn+EhVgTSE23Ql7W7
aaau9OMm0z41esny0ZT5MW1F7xeK6d2P9GbD3jK/ILB8QxB6uqiShjLbhYcrikNe+FM5t7a2NUCd
4gfXzvbWq5TnIoZtn1d1/sZd+uWRLJxkHVVFRH46MdQL2qGjkAq9yeprWZZi11jYXnsJlsa/f+PX
6/zqPtBGWlNFQEg6D8a3qP7FdjQ3dKmt1sPBTmjW/uMBSJi1rUspwymlRv37g/3lWUc2/o1AaayR
tOqdvHyAOwaBlwqRTLfoOzNhxgsyzq5uNm7Rv5Uo/fXMvkkDVv099+svQjn0WHTlJYtVZGP35btj
3W405Mu+WljtDc3Q5Qx2bPbGTnBCYuL94gXjFSMfdujgoQt8/WBT1abqpVQ5bu1d6KrD/VhOF/VI
i6r1zrJUHilg7nB6Yd4of+Ol+stTs8olgE6Rl1LQACX++tDFbIGElTCXjGQ04FLQvc46+iqOLd+6
k3+5uByKJuTq2csJ0918fagsanrh6EQxRVzp4djiRJdMjbOpVg/zPLMmXyLk2v7+8VldUV8/rAhI
eQW5wHQREbafrF2j3pa4EfcEwSRlOzEUVMy1Kj4KKeNdDR0Y/EbgZEZz1cS9eS7aqL/S4sE70I16
98Z3ea3+WO8z3wUGgI6QUVuZ3a+vgJuOAqbWyH3uJ1B3Tjd1vicG1ae92AQFZLtdQ9fyqrG3ZUWg
CVbJp3X4xlzrX/czwAceyxEz14xbc0defw1VYvXeFcB/FKLra5aSBq1Sw8Qk6VZoePHnnI7TLoFI
TaNv0q5sGEE7ZtTmkMqB9TyVxu7bhfnvIijTZCSdvymCDp8/vRYPrP/+hxbA/YNYnKIfjDsqWQRW
/65/QrQhCWAaCf4bMQkJ+Z/1T13/g94cwQoDaEDdqID+Wf70/lhzabTUoOzAXUCj/EfVT/X1i8XT
C6KOmiTVLA6Iq87JymGy09Nss993mFXY94kYBczGWGSZ2p67VQn3EEUiwqKQxk3XtB/NXqJJ2sRR
Vc6MXgAhCdqljrawXr28CUVZumT8hekli7frzKVIg6gxjF6/NCYxV/o2Ag+KS21iZWYRlCgdOppu
YsDPDOr+Wtnp7S67GFCc2mEXTYZ+mU2pzUcPSlpJPHNrtUaXC8xMS3YxJCr7KY6SDIqGC/Oq67eS
9yZ39k7eGmMouoJIAzFAYm9om3pmUE0Lbm6YkHlqvYNZWWM7m+EQE28Ha17FM0s8yTz3FWovx9xW
YkJEXO30Nmxpu3ZpWKz38qgghbY+ZxXFlovaai2AB/Ocaqi8GBhNt47elbRsgM2pxJsTBqZ1RUkM
D8mqoSxpDujDnZrGUNjwhPRBzHz/hajjBQ2UJZHv+Gh38+arUSNvCo3FwtjGxxnCEU/ZsCTi0o7j
uqWdaFlVFSxzC49NTDR9VkWXZeCdKtxm8R1zct1DjytH/nWuzYqkLIUXOpypXTnkG0Vil+PjNkzH
kVypfoy0HsiX2yrjAZtLmrB4viAAbYtCXA9iRKU1eeZwx+2yhnedk/bGGYzbPKczWw3GxYQnXsqg
/QK4TxdTdJYNcWcHmOAq/Ra3DsnXA4g2OhgMq0u7K6pK/2z1lDOCBixfsckJl3GbGRIkCpBE++pY
qnjfbhKNf4gbTeXgVFEbboCOmsZhlRvxcAQ8rT66tPJc3yQ9SRCJak0PCXgpHXqs0Srpkl5ZYKUM
kmwM1N7lYlbA/SoaxQsnrKHUbnxnrBbvUStK0wkVGP7EJrkxWjAFFd2awirWkqHGZVZgGlkWADFJ
bcwC1VrS6IN7ZTd5ip+o7ioGzdOyTj/LyEjkzrEr3FUOIwoa41Msc2G8V6lp1o4/CqVhJMtbzFWa
XneLke3GXEZEYH1bU/osFqhUEzwYPRzi1LiqPNrkm3Zx6zjQspgvhdkUUvHatCoPv14q8nRBvWbe
weyzaKpD/rseNKv7bA4tTc+FGkvvM88SFQFzeypGsbOd9r5GznXNGzs98NRyGSUiQ5QVM/bLgeLK
/qoF2NgGekJeBP2PWbEN6WznbVf32g+eIUW3AXUX7aSC+iKMs7aHAmGrd060mB8XVToPyOMZn8bd
vjqnbVBr+5UdKIn3k8HxOzq8SAgIACQlBHsiZzczHraiKRjJs1rgFL5X9sYSCtoe6dGB8Zb6rrTr
g2kV9bq9TuOtW3rte/jeYLSaOZEaCm9S2qCCL1GvZnzjB2GyxPgOLD25b1QT/EG7KMvWkVbhfmS4
AC2x35lGNF1RV3d7MOJxgnhElyW2pcXkdtWxt1ObnqnMZiPMat3q7wAR6MUFwvJ1BFcudekFcVNZ
ygioI8Nl3c/rMpNdYFGvWR77nJEM3Kg9bHlBX8poQumjzwtoOsa/hXkRG7ymmt/pWNCE4MNFGoxL
Y8U73euQbfOU5qo6hqZUtfYwcTnKUI61kW5SdDH2mRIrZn/Ia0t0FxiCusoZ723iHKVZV64IyaWm
NlCcmnl9RVdbdwl6d6wMTs8e6/gZ7Wwyfpw8DDh8S+IoTS+41pRHfEAyyj1h0bRYs/q6wkQovmum
02hP9LoQYh4qCkx6aftQKTAc9SSDZu9QqyI8iMu2A3jimO+kOjrFeQxR09jp9ti2uwb4rWqX73WM
harAGxW4l2WQaMucqHd2zD7hmmc6PqdLgJ1w/5h1ea6cj4PeDLdVajO4lCRdNJOY1XqCNmQ0WjYk
zHfDyUhxQjRqzFS5+7ACt0WMIddG7+lI3sZlR3mMmi3yTg0Se9Di81P4eqlk086bG3xVRSbLy2gU
4CaBKOufaCAn7baMcNf2dTUpsTg17ZoLtxYrYhpyqa+mVq0HntMJmujSrooLS8iMXhwlgB4/ZiMv
0REV+eVoaAubaYfmc/BhoupXfVdE8w5KTil3HRaU1xg9JJGfebWcD7XZqnWg2r340tl2896ulgWt
i5c5F6OYm4uYvWl9NFT1WMalBZklVb0MtUC0tD727Yt6SO2O3bNm39VDJgjiZstgnh1vk6GwC+o6
zUi9FXrt+EmBD/059sihLpRWxys1G6pmNWTwbOrPdMQ0VLGS8nkRd6RXeHSrRznXWRumNRtAzVxp
R7LVGeRCvhC15zINUOI+G0vXYrgWfchZaogZIJ5jYWKO/xSii9ZLim1UNRBy2L57VtWxiNUgoXTI
yIoe5UfTic3Jh7/DeIHF47rPe6+T2zhrrI9Tw8QE/ta504gNkMG+QaeitMueELlfbm3RJXbApKKx
G4fUro88UEgFhTfZTAa00r5zVRTBm4x+z2c7KoQbKEM/H/UiqlxQGrpbb42mGdvLoYraY2xEt4VY
8GrwSllcet7oYrCqzNWncuiae6l0Nirg0Y7gldp6WhkXwop5xtK40uZ3s50oSdh0aaTso07Xr2ib
k0J0Aj3NVZHkC2PjPUM6AcFHcsNKYnwwamxL9wB60i8Wd5kLWmaG/h7LdXN4VyFGHXZg8MHItoqX
6Ed3NEd1Vzlo1fdV7yysQV7JsuiYAs+c3i5Fo9xMVmP0n9OKFEMGKCLxtZGqt1xEbao/JWKK74SB
eSmQU01FfZQwi50Ww8BuU4ty2Mxc61t9NBBKoqgD8a27SXtvS0393JrDgG1QEmM4O6nG8gxqTmOZ
xQsiQ8tU6P0qSnc+5ROzdQxmJRqKLSxuztTeyrnD3YxsHZpULjf0fPSDVXIhfBuqSOlj4z5eJLHW
Jdy3Rn3XIq2kpFx7BBVx1hMnKksDa1GC3Y83FQxYluO+4Mtn2iKeUCc6oBzVpP/kaXV/tFsDm1h8
km+1xJ71jTPnZsYqV48XaU2NxudRJMwyvdiuNmnfiz6s2GEPXaaWX0fLSs47p4++dtOovh8I/Zrd
PBrWzi7UAROEdIFmW7txqx96Bf9kOYzURieGzR/UVHZfE8uro0fRZgamOmpTThtvzBP9w1To5XhP
aTl3KkbKhsrZ6WmrqaFSkCsYbxQuXtdm1hQAPI1GzZcGKsP2py1BbxRWSsnZ8xOh1xjtuk1RbGpN
7W4YgOtLHsyx1f7pMamTkHXolOKgF9I9eJ286mRMo9ulju9oOeIro3F3S65M6E2x8MiLsdu8SMiu
v5e1XvZeyLJe1A84R45H1g6cej0gPIPXx7OUKWNT0OABz/GNzX4bcI2hWYH032BbAYV40sZQB1MP
D34a/9Fc77ejY1dCe5enmDj6VJOx5AIok4Zb0VTb6saz+z6Y9Orz709xzfd/1vPWg9CHwXDBXEev
LZLO16eY9U0Ffbtgih8bgKCZV0IhrFF9gyl2jZT9z/z2F5fz18eyUSGsvXF6r6+PFWlAkNt07e0T
dIV9rJSPQnrq+dBmQ/dG6fCky/T9xFZaK5gLHGbMU/cSRaP9WEyNTU7D6mPPTkXcWqrLvoUcHpR9
ITcNUXcopkwcHahDTwqtqk1iCALOJmZdkK75OE2i/9Qw3HhcoEm8RRYxf3HxGRGnMIb1KJzjtWr2
opg6xrFRo9mzUai69Wagn7FnGjH6Xgb77wrLf9FsxsL4t1WWq46kZ/zXXZLmdf+p+tf/+PnHQ1cw
jvFSgfbn532vwkD7hb7D8P76fpgoVHhgv6vQ1p8ghOCxoiuLOm2t2v6YyDANBsrWbglFTstBosEv
dfXQJ//zv/gRG4+KQyR7M6IX0/knVRhqOq8fH4/H2jT5PBofwAzU08fH1qOijqt0eacI7dGc9WOb
VDdZqz0XZVGGmWWcaW68hSp0pucR089F/cWc5zsaRw+DYV1opYL1eKefj8pFuiS30TLiO9sEspI7
q0gf8nohC28mlN1RtrfGbNqM9eAFXR0fcPq7o3xw48nqQSBjcMT80a2ts8qN7mck535pM4rqLUZo
gu73MTv5Au+z8rOsKXyr9+7Bld+VitiktrIfY7fz65U539f2V026V0NvnE+6cwBIcF87yj0JyxW+
TH7lMuw0FPvBVfbtVH4gNHiqaq9ChV1HfqJHaVDm9ZdWpyfVDPbAsLE5+DCOM5+5bOGrkc7kQ4Eo
tZ4/1lXK70z5B+SlzHdghhrGc/oUa9MdLy16aM0aA6szyJRGQnWjfnAlVskNWbvJ33YWAUiu97dK
p+wzjUm50nnoiJGDBEfCjZLoW9OMmPPmo7q2M5iOl3dxnhIbLfrRm6OvuqxvCxCvrL1FBOeZazuN
c7kpdYCXbo0E1bP4zm2f+ag1BIIxZdyNWXmjYwBKjFwG0ywe+N3SRxK3x72Ij62NbYHym4vMXyP5
vUzqsdxEKcJENyPBKF3xJSvW2EkRRTDSW/cdMyG+iHVi85Y7sXTiIYuXR4l8elaVK8KSswJYgF8t
4laBH4DlWua75J0+iFBwkl17q1EGVL3hUrHuTTl/6Rr3Oo3TD5WWI/Hrqi8UwfDWdreZx5R15JZf
FmKqEKuu2rcpCPmM/WDAQOYeNF3m7adsfvSwEZ2z6SO93es6dS4LtI++ZShfIebDbFvuYhNIUjd3
lH46Jd1Ys8fqWUV+Iwo3tCJlY2XiVmjKXhvVx7EQD7lmHSynfijU/iZahotZr2612k0DWZcP0TLf
6Wi8Q8b77lIcYxlsNKiU0Eos1inExWjxsUvGMRx16/3otqR9UbRXc46TmOeezuQjTHmKmVn7Jde4
w61+piQ5nfho485m4KCJibjzg2i/jG6+Z9h/42blBYNB3ILIBSg1VrSd2o2D+FlxqSFREdmNjtjZ
QjtPeiYDhiG6MjIP8V6afVCyfsfXIzKcv+patxt1Zc/A/l5tVvOk7EPUqB/lQD1K6ueDLG60eaIt
KgsmGAfvXkjz2Wu0596zDk1ffvtq0nLvK1X5mifmEY3poVG4OKbUzinMPs1A63DhPpvHMg4h5B8L
Nd97RnPb5dOdCuXHymCQuDwVipk8JUpzC5fkYy3dr2OlXElhHFVdP8vm5WNW2wcU6R9lVX6ZGv1M
WuLNvv0v10ZUpkSn3+QzJ1srAPfUiuW0kOdAII5E8z7TiiZAMBJievwsp+ocosJ2iarzuO/eZ+UY
1tL+vvP+rXbnpNvCysoKTTeWej0DyRpcm9cbfIkGSgi8FvkWdK2NGKRCkyMQGxnH1Itzr6jvsqb8
WDLa28zRsW6NGz1Ov0Jp+x7J/gdigL/lJ6/H+n9s3BId0dpJ/DMG/cvA5V3TfuqL+V/ft/ru5V7/
43d/7PSa/Qf9V0Z5SS/grf/st7CL/7GSU9heNbCj2gtGMj9Bng5BbeX70KBe3at+7PTQk6ku8jk8
Z6t7EIjSfw+d/oiTf8tIfi1++DE5jj8QocTL+LBNpDHO5uAcjPbYWdVzBP2z1KN3labtlLYOIEsc
PXk1xN4bXf71g39mBT8PuEbwLwLSsq7GQu/06bCoUFxHbwc2hd7Ckj6kc/P04k78Ihs4eTl+HmSN
il8cBPaITAo1ng/5cCsXMzSrPoQoFMbMpozTU8TEzZjqZ63BKDn0mB5csBm95Z510hv+efSTnK6g
AzQDb1MOjGntagZSi0jBFWXxta4MneYa2x+Q8ymDz6hrp/K8KvdvnPfrTvDPI58sBoanoAsSSndQ
kJi69Q4DHUb8UT3F89mgjtdSOGdOboetIugXvLki/t1DdJLh5aaIheWK+jBTKLgaLour/jFJguqh
vq4T//fnRtj7y+fmpB+oaImORKOODtVohI3phZond3N7RT0wHGrG8MC4/v5If/f0nFLP0plyk2DO
7iBtsv8Z6Dxm01S8fStOr5FDMSex7M7L8Wyo7i2jC+Gvfl9L/35V/5sbeGrvirn5lCya7A9mAbZa
ve6ls7PaeJ+u45C5jp6NK2qeEQ+HCRWb35/w61rEn0/NqfDJ9SalVpn/P+S66jfSCw11wj3E3Hm8
MowQ7ogpIKWZ39vy//wkT9ac0VJn7Bfp/zXvG4CoCn5TE3PRfvTYXhBRLm8+l393NU/WmjxqmTXJ
DXHwAJvXxn2JfMiYIavw+CysaLERCOTT2urJ+uYCh5Tz14/q6RA77QllljQqDv3WdoL0QXtfXdTJ
RXKXCneL6+eBDIHmUr4ERHrPkX0kKr6sLrAems7IF56jDBkQ5IbjeJ5fWpDaH7JrS/k0niO+8lkr
Y8q2n+pLIvthY4T5Ruws60LZkDZtW/76JssO/YXbaI8F4ff0qGxG/5lxPkjZU+h2+944whr31pbr
h/52vO3cC22jBfU5jSVn1x2yzby3DspZNB+m7RSagRFt5117rDd4MJnhfKj2bbWNuufkor3s9ml5
ZNDv0ru1+UTAHv50X94q2+FKXAvHr9IbM3rKHo3zeOeOO7GPzwDWqYG2WTaZ+FzcpAnpRzg+mQxK
VpfKEVXItGt31c7JzrDj+r9cGfWTNVmTOLUVyqwfqPr5Tu+F0kz3VEiFb4/ZtVO7oQY+oIRU5vLn
VH2rDnPijPLz5TpZkhV6kCKfKBYP6+ur6hQWvbClBxpBVolSpo+joGs/pjQvIpaVsW+uGUDdzbCZ
+jff8G8GGr/YdfXTFdqeVn3bGB1oWqkY1as0A4fZpe2WHbslWkAu+XgQPxZSPYtKYWxqKz5iCBIo
XRdaJpiyrtHUTVfRux0lg9KYd3WhngIuoeGm7BDHAmlIxW0GSw/1qD/E+niUroYu2Ew3Im1D9kQa
G3pxpShq7uMAW/p6r52XksIc0CmGSkmBWzfIivjRmVMetvldFmuHKXWTLT1KIxiH+UNaJVcdgwcZ
zmT0eczrSbMu5soKcSYXW6N0sDQCEkoZAIrTZTIi3MjKsEyTO5w/95TnYd+AxFOdXGznjMydIP6y
qvUrDzFj3zzF7ketf6PK+rcbycmelZkGWkLRRIco3WfivefFTy5Iqykdrp2GK7jQ8mhuoVi4UO/A
tfisw/+bvTNZrhu7tu2vOG4fGSg3gM5rAKfkIcXDUpQ6CFESUZcb9e/c1mu8r/CPvQFm2kkeSWTI
vRtxHQ5n2LIIAtjYxVpzjvnOIvaLOf3UvtNFodpbaRHstaB+jAxtVThQWQy2AAFQitA+lAzFtvlL
avXrOX35jn4ywJ4Ncy92XCb0tFioAM7rYsutWcSmVQzyZdX0Srhs/eTJ+JqsZ6b3cGfb9jv3eSJy
/Pf3dWqbmI1Rz8dQCfbCLI8FPvGicjjrGwsXYuUm1cGcD711RSPl7cXyVy/11JhpGnkvDatJzgoM
2+5ZJps74jB2y0uFArBOlYu+yY6Wxkot9AOmcnf/9pV/sQN6nmFePOJJIQpSViI56x33UJv6SiW7
TroKO4HpUPHfl23Q25f65VM1X2+gS3XIHOAm+r6c1GMUqGcOVZeEsnoo7xxRsDOKPeLUPZ2Eg3cu
uUyIPxtBJzP0OMsGPYoLni5oDwo1rGC4dkg3yaN03Wp0ZpkNgwmXFFtbi18lndDwv33t03rn36Po
ZJY2JYjHLGbLN/aHdHB3QVZtHBaHpKTPpCE7oF+v3iOqWepk7XkRpYc8cy9Rjmg1cCUA+HM27LM6
+FQZ5bmh+zJKt/izMNEnvtLudLFx5CY1zmoJpPUwzUxF27TZEEkcaRulDfyIzuSko1zjobIzcBRm
WWLKmbQi3myAl3PsfGAvy8LtR8ixhmtjPgzVo5kdAVZY0bbvt427L5xdqO5Gezc3O3vcqOO63DEr
KvFWsKFTIm8KDlP6gHxtyA+B+WCZ151+644fK/OpNe/z4kbrt6Ckevupb3e23Pdyr0KG1rZ5ulPz
rTYuv7SMNkRaa/1O6XdRuA+pekU7pdokuB1B3VWBlnlKRd2XshTrfjL6dkEJ0zAu06a7TfTm3CD1
ogvmD1qYHhBGU+6Fqz3VFC3wNMb9JkUj24erqK8/jFO6nxPjRlCr6qa9qs4fTOejIe7IJ93GRNNn
IWson3tbmYckszaRG28jZ/ymhYlnO9ONm0VL2995UgrtepLOndl+0MpmD3rg1jWKi8LIKVJFBzse
rzWEParE9y/p1JCbEmI2iKIUF4CCiUZ+HRRn47LLyUluqZLiy6wCSnTi6Cp2pu00T8w55l2eJdu5
Lsj24WEokhS9xFHP1Si9TWp7T8qnlX0nGNIzJeXF+rMMnuIQWMImc1cZ5VkoOMNF1DnrxGq2amnh
vywGj+LRrg451FFnHediZaXO2WDo+1CpqOfOx6mGzyhx/kGg8MJpa4mzOs4OTuVcaREMZwKGSO5b
uXW8rjAlhiw3kb7rZXmTjcVlQtkx0Uy2J+o+QNvh2VsUZcujueRMedumH40Uqs2MeH9ldw5bpeQ6
zYevVVH6IXgVd672ttnts0peUM5dT0kSQ9YYQcA43019vAF+i8yJLFg+mjJtBt/OxUU/7XQVVFBo
XqejedFN4mYI7UdnHr0ZbmOq6rsIjOJkWefgKMV0rCmGJrV11avDue4Q5DOL/aB2W0pjWyMHYx6U
e8vU/cB2diI6koS0Rop4cNoazV+6poetVABdovEqCslLZLsdED4M9CX+YrpyEy5wOQmyRX1gZqXJ
TmZIfNRE/N7Z51ez3MlGTJvcBgJkB8Nn2s9y3Dl1v8qUZg1TagUeazs/LcGObcCWSsxnqAvenuEW
VtdPZ9eTrYgdZLNJWEe/x3zvB2FwEbZ84Hm/KRP1g0HoUS4z35QttmbkQxip8ptgCMAI6aB2bgBA
43RH3UigSZUJX61U1IoLtrRd98ADy2CXIFKir+HliOEyh/xuO6UrciuLT6rKbudbPOhrN7A2g2ay
RqZ8l2BCy9zv2aKNnVx3+uQN7lXYH6viOoV16Tq1b9/mw+y//QhODGX/nuPV5dG8WD/niCjfvg/T
vUFmq14cguws0ylGf2KFgcW69Bu6tYPRqQ+xIU1H6Vq+y55VFViRp6tu3Kt0gQZItgJAQhuvUBGc
s3P7ALtnfRWl4TuL77N34Ccr4WlUDhXCaDattNnn5DlHLMK20q7UcNgWzUNrXqvuh2bGQkEiWKpf
Nbq26KH3oLzO9aDd4CVD31HwHo+xftFHh4FBph8ytT6rKx5z1PhZSpWfPK/swWgZbo8dTuE6C7ZE
S3tpba/GRKCuq33YQCsRFBu4jL7so9UMV6WsQ6BYa4RpnrDgqDJj1OUthOMY6mBuSLTA9AafliMA
/URcEdFawvlJ6XY/86JMOkaNSgIO3rz2izJ81sLBp3uAaNnXlemqNaYVTj5Pxw/T7rNoryeXpp55
aNkonzEK4b5oRXxefhyrdlPqDh2scBUntK4GEEWJ3BT8+Ea3vDHI1hjWfbf9VLSESNm3RAJ65vho
M+l28ILeHlbWUu7/2ds6aQMooHuNVGqcm6EFaNuymNVtpgsyksttmCKfSveIMbvkPiQDuR4/1dGV
lRO1NHCUFt167hw/a+Wt2YUbJztAYZPkDjdYKzlknQ32dGPB1kXb64dNc2EE6bpLFc8mZXVyg22S
NpduSqMhLlGol/RE9T2GFE93esi508rA0Cupdg44VIo0XNfgL8069RMB+jfLz1LX3qU6MVA566pV
rOe6XCdxuMbCssLc7ulsR95+TvYvTghLp/vl50fItFY5JNsC4PuEusxPa3HB4n1Q+9kzw3aXOSP5
0+6V3pnfKiW+7dRtZKsXOi8uDbMPRlPve1FfIS6FLLRJJuVyFshim/RORuZHPZd7EbbrrtXxniNR
c1MfJC+H6D7kTPJJyOZ8CMeDo4D/B9ChZl86mroua+kcpquRHGwnUdcRo3Gil6Rk9WU1iH1YIfzF
5Vd33U6bPpsEpeQoF/uxXIt2XJDu+ymudnEbbPNcWav8s1bFum/EVo1I/b5HZbkWy4m5vAkSAtIb
QIXD0pBcz2q6TS1nNTYOJ//3Jo8Tccrfs9xJzasMdZoGRhKdxTU5Xm7DPl1edRQwnaA/TO3lqPA/
Z862Ci1MCO4diBSPPZeXae2xntzt+2XF5xyen30ZJ4eIeeqhVDmasnfoJzJ5oaObLuWExjqWU0b9
q3ukLU4S3XDL9ntvzDftPkydg1VqzL8K3qX2qkEVjYkKFoE/TR+n7G6mVR0JygpD/ph3856y/hm8
Lj/I2IM67fVclsmZQbdPd3eDtW/TdwJ0fnXuU0/OJzZMZrtFSbOvA5PaWPRgUNGqxKrFWmyu+kQc
ija8x6R5KMeDMJTV3Hb1Ox/PLy++bCderF0A/bXYaXraNBSEJ01f1YVzKCv3S252B+RxXjH1BwNh
4fIa3YRwV14r/qv3rv+LCr96sm1ZFGqKjkRxn+T2ZVMFB4ME2KBLj0FCjb+kWrnUrgbrOJfJ/dsT
xi92LKeYkyZVXFXDiL7XONYWNIsc57ic65fKScbWZIhUL7P+s7f7QyCeGmO+IFTL2CeivhPMzRbQ
jMr6pkfugZZ1HlcrZJcrM2qOijUd7Gg+WJyD3r7Vn5/s9VMXb0+evGtkurUXAyW5XGxnyInCWiXc
pkyDrQ5+7u0rnSB7/jU9AO15PZD0Hv363HJOrKdLDZxU4uR3Kve4PFmlU7bNk0RjPGrw+RcFCkp2
1gG2ponx3lD6eVGeLJvXv0EB9rY1jNnZp6yWuW6SNGyQfEmtnOdJAN6qbbUt4BJ/YOuR8mu9c+e/
uu7JxJhlvdYM5uTsJXyr1H5Yvl30rlK32eBgvOXRi0JZwUg+Yp9573n/6tWezIFurNG+p4O7H7vF
oxPvZHHvTBQGEupvimV7QttlCVtOd4Un6axwzKsxfBiC9nNnJMeQerTRYFwJ3mtu/fyrgoD2+uln
tRF3VsfZusr0L0FPMoVpHWLV2qZ4FcpcPTTKdNAC6737//nEgYj39fVqI6eL3FcLgjV5dGg95qLB
HPs8XzkGpofYWpXlx5jD8H/4nk+mKmmFoaU4jHCLLyc2SUq0iAQYHoLQWUW6PA6wLZzqAVyiqoT/
0VyFcf31XeZRZ42D4irs2PtDOFuHhG5Zxxe8TItOYR8wEG01Vt137vEXT9U5Ocp0lp5l5Pkq+5DS
3zJhELeyGmeD1Xs66Fj7AtPg+9VWlhX8ec3fknncljn/fqZh/1uu8Sw++Pu//U/SeCD2fvHcf1B4
3OJ5eynreP6//yXq+AMBBuZUyGckFwFG4EX8Kd9U1D8QcoCwXv5FwLUuLAbiXwJOZB2agWAHYLYJ
3Q8J2wtZhwYXAKYSOhGSxLCY/I6sQxevd9swFBZxua7B12D14uedjJRKnSfLTp7sODXFthgy5dxO
CnO6YDbCNNPYbjN/qexy+mAUAJPPIzkmKLhiN/rAGpI/2ZE+ph51suBIpkxwn+DD+hwNaXVX0olR
17reGSGxizWEYloOQLSE27dfSkWv2X8Mipg8VY/CmqDfGmFjavXdJTgWTFPSjVobF40NOS8wqd0b
mdl0O71u1Go94Uj6pA3SnL4WwdRoH7UuCaJtI3sXb20SR+MFua3x3sVyo66GRGPRLrSqBBoB6kXc
GYqeputKo1ZnTimhs31WpmhL7ZYwHb8oK81Y20NFa98uI6Xbi0nrq21SYynbjKLQkmtpVo3ptyEm
zKBTTHGuhmF+AeKDom1il60JhnZabKeRbB6xZs31xhEtprowLdPLEkTkdsCHGh97jczW0J8CDRsp
5jojnzdD3PTTZdNhp0JuaAsUKPXc05PuQAjDWUmt4JxjRRH4JtHWt5lmcSSk7uu4m5lSDEEL+CF6
+Q18toLhUhHVnSVH60Nc0IWwNjKKRY2aUA+7KxvuxTeXnB7speZQPJltER763B4l0j9zWNdt5WR+
baZDuamwgnI8z8NvZhC4WNdsS6Y4PxC60TDMNAcMJTJkbyiS5saBhGptrdCFcd1AGCftO05JY1B0
d472VHo4BlMDrM/bGfMbJJ0qBQmNljHzLQJtnrpAhpWHc45R0ExZ0PgCayJg8cQlbaas5/qbxIkR
bQdMaLQfWww2nAUiKkOY95D/yuX0kmTk1qK0jRUPoeNE8S4JB3Q+VR08yKzqYxSfifkFj/shdsei
2vJFgvEu2Lre1H3JjcnUJL1oAP+KP8yyMU1ZivoRXxWUl8XvAQTMktnISXiw74TRDak/TLiovaC1
o8k3mjD/JmohMWnM2DdW0g1GwGtOE2LPFpX4gKs7/j7HDsQ8UITllR7nMf1VtCyPmRMOhzCK3HQd
UJrPV0ZutXI91VnxMFp6+5iEqYkBPcrt73ofx3I/zW7yGLq4Z+HS5hi3bFx8fp0ai0UwUhSd6q+Y
ODT13Ug4Q2XGhpdGItwjjY4po6hFkhyGmNgoD8bKrPgReNtLvbDMbuWOCTzuxGiHfUKvGFdigx05
VyN8yp0yjsSIkHLtY85SFa/tJG+1bkX2GdURAue2LTGPxKiVPSM0m8dsMqicm7lDjBXGeN2b7Nwm
UKnU0Qq74VhAUgO0zDFJS/hVW0UXN0YCFdcXc9U+4iV267VNyUbbzLg+t+7Y047mHmxri0i6Iemd
8wEh7UEbhd4I4OSurYnL8Ic+Dr5nRMzR4DWSsDmfZwRXuM8NorvdYsyv5k6JLsysUooV5pvk+xiZ
6V2UuRHSScZ947VVnl+H+Ig72t4T2/FEJ1qrJ3vxS9dF9WdGDJg9NU2dclcwo7jcclCd2RKMqmeM
objT3YRNzlw6o/DxQIvFTVYoB7MPrO9DPFAnw9oszkutW7oAWcaZJpZREa4xgjRyZ8/EgAKz6vuO
CbUxtwUmxH5l9GO0zbAYpntRkuX755bpt5b2X67bL6WZ/+d/HCx4Sbp4Q8P5z/8u/8GO5p//9x/Y
Nf5xbP75/4qvcfX99arPj/hz1bcXUeYi4RSMIhAnLsv3n6s+Ek94gXg8ALsBLwJg9Pea/8fiEmI/
8JyMDKKFP/pLysleQSWMAxUvWwUcQEBcfi+D+bm7/3fFBXgSMC2CQh02JWBCf9iPZvRbpqKGmR4j
9Bnaiso1zQZ/MI2dmsXNRRroGDOGNpmhC2RdsLdzxwKqNUfGGaFdfbbKU5uD4RjWRyvAF8tKiKoa
opqywqVf3prU2vQ/h98vtQOLzvVFBZXf2lyAx5AB+Se7H+vkZJiSFZ019qfegprvBb2mHaM4JJeu
TWVyRZGVwg+W8Ct88JA8chKzLsFb1k+AcYwLIzPMMwNd6b1CvOBlNkJJBRfiaIcR7ztGa6UfPvV5
VdyCK1LNNTatCYlJLM7h6GqsHnGmfF0Sc77TVa+uh2IcN1Zn9I8JILgLJcTc0kf417ymKZLzqQTN
32N99aBFKIVvz6lEQxPO8olTh+NXeDTPjUyx/A760HuJi/ar5+RAxnrWm1vgc2Cm4ql7fdpoKSBk
9vKciAg06AaAsIrJQSxNXKnt5Gla89er+d+Z4b8wCb41M9x+KeYvRfzl9UzAX/lzJjDVPzi+G0sQ
NWBC9vgM2T9nAt1Fn41DHID4wkByl4PvvwJ11D+I78XXCjzRsW1OCcv57V9zAWcDAsGYO+hSchDg
h/zOAWApL/w9EWAQw/nHaBEuRGxk4qdh0mzJ9LBVKDB0YYC5KglydRfXxRi+cxJdhtzr69iazmh0
Qd26QIWWT/tFfXJyad0DIEjIAmGLTCrU0H0157n8iIb9PTLxj/dkQ5aijL2A2+0f8ISp3pAWUNKH
U0diIbucZvQMIuEdst4y2ZzeEaVlixOUxUf0LO5+cUeRNNycYx13NCn6lSVrzJ2uHkeXqTMv4V1L
AuiLkXX882e/tAL/8AwJS+cgiZsUux1cP0bMy2eY6qZ06gbbemJKtlxZHI8EFybmErASju8IId+7
2EkdCPAqyFdDwkHQFrxtppfGXRoaZIxjsK83b9/ZD28M7zaLEEh2nIkYHU4OoVFL+Htn9Rwkq1q5
Siq7WIWD1bxzlZ/cEkdzbGhA9kjSO50WNWjRrR51qedUU3JIY6PdNqnNSZPl1v/9G4I/TObygnHl
HPT6VWlxZnRkqEKYayttjwvI8vmgh3c+qp89NlCBKpOFwQxjn1SVsryzMuBNS9YOwXBpx0GNylzy
Tqj9shV6PdJ5O6wkwFBAuC8osNc3oytszFU1pSETArVYNRK+qsNDrKJ2m3Ngbz204b28qHqr/hI2
SjKdp11Ra1sS8iLya/HZNbf6yNfuF7SNkQaPHYlCcQ9lZCo0Wk9aG3SwOQAOwOUfWwGHAOBR57t1
2cDvsNVSgYSkhU+DJFBlBU+n5JTYJ+4XkWH79ObCiGe/sHJ57SZqXe/jeJ6Bn3Sl/Smk/tG9sxNZ
7vjVt88TYaAS8gAcHP7AsgC/+PaZDUIZgY/y3Ak4smdNQgUJUmZXZdOm16K3ybhtO20Dhd3qiE6K
3XcUoz9586CQsQOpJEksA+z1L9DKHjv3YBEUpSoOmJ9mpK8+KO+M4p98MBD6sBZxtxj0T6e4kIDB
njRJxLp1N/k6psMDZ7t+pdap+Pr2B/PDbMqUphJoYXNblPxPMQe0m9sYKMUitGmKb/bYUwwoLIPt
pwCRf1NYgf5eK+cnz9DE3WkZMKCX3LqTZ6hUY1wiHc7YD7EidebYb2I0Wu8sE6dX0VV82xgAAaNS
BsSs/fpNxUbRxEsKJd+ooqWrzorl6DX20Durt5/gjxfCI86qsCxINBE5ILwak00qJKUq5GQUu6Iz
bbY0TLVyvPn9q/y5YXDoglvm8h5fjPxyLMjEVeDYYAoxvK6rkhXs4d+kuGs42nRqorwYrvJjgkGO
Bqgt9C73pkHkhxLajzf3mXJ8+16WR//yK9apny7LjQXRnJ3Y4p17eS8J2p06jG1YanKurmItz+lw
6QSv5990NOdjEenrt68IH/70muzZHJXN1vNlxal/pxhFaA1Cos7MGwUVjVpQ3oygbaIsgv5S7J3O
FR/NvgfjpAd1rpOWGrUFtS+93pIwjCyHAGQ920UsX926p8LhrGoROqCamrrL1zGpFM5aDklLiFeX
T4/S1VD8aDkgUj8tm/RprgeY1b1oG33lwGfCW2/Myei5RotkUahFmJ1ZqRnRFKkStAgavTi82YlO
HSibi8ovZttswbAZw43ljubnUC44pm6K9BrFfUDBbYSstgOkLgyvbJt8QBHUBM06G2r5fdIqJFvK
oIvJD4ahbLypso3Md5/DNqgikYw6BqAzqLVk0UPm1IKYcLdKEh/mY1WuslprujWilXyExqiVE7JY
Qho9tzG09GzuQnQ+WcE69jkbtSVUundI58576DWUjqJoA0KpUZHUm/YjoYdKfeeqnWOTQD+YoeEF
ZWGXpd9oBZxH9G2im89UPO1ocyzqVB/1KFoi14KROdeeC0RWxGxb1TYqavQ7YTYOt0APZe6buRhi
XxCiHgBnGwoHP0TngPsIKjhjK8A/iHBDidjMRy9qfDUYBNkK07V4bKM8Gu7BWQVf7LKHZtgqfNqe
YTnTtZsJ5duYaiCKOijLt32XmMpjRdr5LfZNPQZUXDtEagkNq79joW6pEszlEAajfCaL0K2Vu9op
RnLBlFh7AFoZfSZ1HUpX5erVpxqaQ0DAVmvLkP7yALHS1FP0oHVhy8ojs2Qw/RrEgLMRSUSKm6/X
HcZqqt19sjE7pf/cFr1afbbTnDROXGJBtEkyjgbbbq6MaaOIzIy8WvaGslFkiCcox2AyeUoyJAtg
uaal6aqK/VkpNYSWhUjmnip6yDh3U8O4zlSq135BG779ZsYgPUkkDgw0JFZNqnatZuGSTq622SaF
53jkuWvJR8otsKAaotrau6kppdx1tZaBfqLGR1QvsvEHKo44PClDJ0Ahptggqa/iwRZuVve07YIU
HHLeh+rGUocUX9iU5tBAZVzZTyJXl+g7aZjJV2lno/KBynGCOCoGb3dGnbJNzhEIUSUxgflVj1KR
eRISUdfNhB72IppBW/RB9Q2UEso8tosNuSbdPM5kiGtxdQUiOSrWkEsV+FDQniyvtyKrW6UaXlKv
6AitgYHUmXJVT3l9p+mhWa+srMqLA2VRgpsqdwZrbxmx6XhNH7IHLs0qzi8E5yh5EcVxmhdrkozQ
2W6lkQ90JiUHWrR04OZVxrjbZ+O0pmphFiuedJqeuaabJ6uQo56EUzWXn6c+RFuW2GN3ZMqJ5EaH
vhRNxAsQXYErLQms5pNEmNa235u44yCjebqVWKW9HoUbgiOIGkgi6T3MTy1ESDnGl32fJaWnVYk5
l9iyQEeG7noGSzQMHmjlSGsPs8hDaF3ZnH0hKTVxPLtqunFdVbp764YL9zGMuxF2/NTW96PTk0k8
YAhB3lYaWbEpB/r+cDFEA/YqN5XGNzkmuJ75nHdpPmdfus85mFJT1MF3Uo4LOzCIVkNe0pKoOcy0
J3yjrzt5aNMYhEXBLpXmxtgjozVD9qlrCJuT5Ve0uEhQmBcoI5p31dyNQlHjtdrL5IMykjFAt2cg
lDlpQyJYY0dC0apLp8p9fTDcY2aGM3CHVuO3T9i1jEi3kvymHS2g/6oIOcbQaKnHrbCCWnqdbsJr
miqK0b6oKvVKydQ5OKuKISBJXq3CYyIy1NsJHwG76SC+4WdAtBsAG87kbBNleigzh7kZXTtsE9j8
A6qLxIk0pMnqWGzoqDk3PClE/YYy5A8wquzA10qRfYcHbxMaO+iES2Vz4MY+k04RnxmlEyyYo6mD
TifZQxgwEIiA7pXqkVhRO/HaBBm8oSVttxkhVqv7lszy0gvo/lwoaD70LXldYc9pxAmWjyV3M4iA
Irtv7VatVmrS6LfjWHCGrDRKcl5ThxwlZC5MPIXTLL4QoE2lP1dxp/mRopef85IEPvphGkbQOi5B
wEpOQpQEYbysqO/O94rNbnyjt1E0+LFohwMfB1yURC2qCzOhjec1ndqp61kPpOVHah0C7Krwlvpj
k8NdMVorvOsSiYg1L4am9tWxNKPvMc2O5o5f0yr3TQ5hkgGkJNbDHE2iOrS5aneHWLagsnPNrrN1
13SwJrtCj4LPJn+tW2mytqu9JokpBitHTMvKFR2Rvn3U0g1JapK+brrRtKK1kYcOhcgG4ouPdilV
L2SqEMoJFRMsbekovWSApnp55mTkrCPhrtHDlzoG2K1LRUXdzBEwS8wJUAPPi7Q0EoKtGo1ARN2c
knVJZ8T6bOk0koHP4S0b9nnDmryh0TLF951qQoCtW53/HGokqB+gxrUw540UQe65K+2aVirtF+lc
WWFdNY9BVIrmaUiCrt0WRmrlu5DVYfRKJmbyJKU2wXtNKx2ZDHOLtnPdOrpr0jCoeatimPxZOkG5
zuJEMfGbuTQWqRYT2kGA0tR6ECO70KtNAfpEiRtLniV0WYCsUj4dcNvEIZkehSAcrGXvZNzGqtGR
PDoWtKmLjLP/rjBNdDoAcWbDz3Wr0/fJoDo8XUIwAThHw4DF3mAOJdWOvVohUtYwDskle5i4DPsz
IHpM9/HIpmyKFGv2o8IdoOpQ//vQxFaQoJ3vR4LjZtatbZeWCbCk0S6fJqZZh/ZYFN7ZmoJVImam
CA6OYTdiw7dPJVxR6XavWOncCxpJ5L3VFIroY2okPmO1FMldpC76rtmQFozTLM1xfUzd8nyJvb/P
85lvxMkWSg8hys+s2RBNdEYq9NZs2vrcwFNHoy4CG7guhxG9cW8Z030ne+USiigGdN1txJPDS8Oa
Xs8Z9mAhAnXdBzCSsFVQNBifYDhan8iXFf3tGI2jslUD9p/kGjvThOjJakiGZuuHt4Ts2NhSq+I8
rTpm+VktHKY1wxinM2MoOt03CyXdlmIoOy+34kL6CCxIErCyyBqWMjvN4CZD2U8fj26wHGP1IekA
+vg2Syn7z7HR8w0eOpuKA6jmGzJKjWYP8JWOsmw08nVpPnCot3Py3TzZzxbiYWkDCS2Vji/dAlF6
mwGzfDTtYEjIXAtmKkzMqKpfpnNrAshWhL2msjA6V3ZBXWcjwl7aH6wiYQ3U0jFbG10M9KHI9Pps
jseIDo1RareiLasQO2hafOlbu+D54PF5XogbBY1/TT1fjibFuqZp4FByJiB1mWqM8Q3SD63VgpSa
wtOiXDM88rurh2ZIx5nc6DmneFik7uSjHgV6SgYpwn1NjViKOP6npCOQ3XXVGQzylY6/FoF9EWmA
JqXm1h4djhIvp5DmfdXhkMd/hrS052zjbCxZqZnXmqTe+aKMp6u3j1In5nnOuhwMacXQCFrabNDK
X5/eVIvNqTa32KdaNj1nJh8HiQVtEEznZdgEYhNHreJuAeKa88qOhzpGTDBPxxlSOHt52iHpZoqZ
TFZRkc30jMccv48pqrY8ZqqlFddmj8DApzluzRsHSKu+D/tE/9SWStGvoW/HwRVH7RDe11TAjzLA
Xn4SqhPZt9psG4j6C2GvnK4K701yDO6T2QjcyymLNXWR5YdiqwQBPCkKSQLseQNj89Pbz+i0qELZ
joxH2oYIum2qK0th78VhPaqjKggLC6ITtJY7hUyRXeACGiefOVHvCHvsbt++4GnB6PmCcGhIH6RL
BxDu9QX7KbHVdBJY/DM1+zorTb7i0ME+uZxRQf/2tYi1UemQEKlKl+S0Gi6MviX2G9pzQ7uuRu+8
yeY53M8ifS+p78dDO/xLuoSAP2lAqqf8C7cIYlIzUaME6ALdOJ0uJidu3nl2P15E0BF+7hMtXR97
+fMXLwttETahHpo7YsEE140eHZu8GvZvP7WfXYX2IA0pvhlhn9ZvcqfhaMMhx4vcrN9pMbohTS3y
7dtXOYEZLB/n8vMpqRBYpxPXdjIQcPakMPeaylteUrkm/RurqqFoAuOFbCzFdzpV1scg1mb9Lh0V
pb9JOMrhYxw1hA36NJn6OStTLfbkkk32PsIGamPay8f3LMw/eyJAZB1qgLTUNOPkuRtupZgcpnnu
dnttIAnb05C13+mm/PQiOpxG6qhU0k+rgBqhpnpbTVQzJccQ9rVV46ymqoK+/PaT/+ELhNDEusaF
BA03RIevR1G6oJObNgSAJtp2Q0xCm3pQRRR/Nof6vT7zjxejubm02pYWxJJv8/pi0dxRuLKwu1BA
atZzpkg/65z7Rn+XUvBDqY75CyUkikhIVioF79dX0s3GjmlJdR6DF5jiVA57VrPkMiYG4iIQsYve
yFXfqdb98NKWSVNHaEBlmhbOaexh6DSdLh2aB3FeBSsYzuVGNxnNz2/sf1vn/7WEHr+hqSkzEkCK
n3LR+It/6WdtZLIL/5Q1Hr3Hklj0F/3Usv5At0qFGC0sKthlRPyrfW79oTo27Wz+BkIRw2Yw/bt5
rv9Bp8zgj2icE9NNn+F3oGjLAvqigozSwiSPlo6ibtJK1xedz8s5uymykdJRHh/zDi8eG558Ixpy
ihIiBFaWDPozTQa4vFpoipk9W+u0jcdNmpQGRryu29Kcdw8vHuLxxybxM8/i9HdC1ePQKWb25V5f
/0421ZDWdGHWpG1lPwRmiQMzt8bs1iiz4PswZXLAjJRfWOaI2Z8ZPLwShsYefSSxGuVjqxl4vwzt
NpmQmnkoBKmYTGMS0b3DZf717V/3matz+uvSF0EcsGwYaJG8/nWNtO5Eqk9ws1TiDVZlP1S3TV/W
Ema7rRydCUyHV08YBIo476/x+xAhYoTi0Up7/YM6avpdXznjLRkls+Xx9prvWVQGW2UUwdWku+mT
HvTxVwvL7N0k0+om1cdroiKU+7dv5GSyeB4KbLSWMerSxPohJy5q2YZETXwU+pDsOfUkPlOKtnn7
Kicz7nIVBi1bX4QHTIenmwTVIKuhJoDjSPcgXfWmNvjVWNeHhs3vOyvJMqWevBiSHwz0asjS6Ckt
f/5iP9KnJA05ghtS4u4p6zkWtIF+IRWNUBrXuvv9+0IGoxIBp9rOD+6qoUbs0kVmfIzoBZyrWduu
C6LC4QPL8fcacs+PcNG7C2KqaGueZn7/f87OY9dtpGvXV0SAOUyVd7Ipp233hHBkzsVQvPrzcP+D
Y1GCCH9o9MjuLlWxwgpvAFgT59PUJH5SRPEBxNtAVaj+RwzK/43CzUBENzfnl3JSEjeaeLTVxM/C
PDnwN5r9iL/Oyje63nSUV+cLSAUG5NGXu/xGiNFjwwI+1seKiVoGbdpD4GKTcf/jaPOVcbkVSK+Q
nSKywHx4du662ApiNGPA/ClbYbLVXaHnSHlwp1G5oCYb5ixgTRXGke5IWkQ/xsDZZsU07pIe5TI8
YEWQdm+9VOLWxU9I5hTZ7tPEHyL9D13H5mjovThG8HF35hRTfOibeCdKZ+3E3VhibLccQlmWGJfZ
+c//OgZUQAL0KN3Eb4ou3HVRNtvi1GuO49eHDTgKYCzAXtjQIyi+GEWQfeh6nPhq7RnUYq3vuixe
lazYUbxcoTDeWkoeTB12iT7LYi1CxJ76rYS9kPiiybR90wtrP6G4u8F3K9oZo1c/TzMEPsvtNdvs
G28T0qYEVLPnOaCa5X7tkSyh+Nxmvjv+l7b9iymNPXaX9AbUhy5XPiVZsdXRaqEVswNJts+nj5FM
vlN82YwEz13q7NLu1/3dff2BiZRNj5yFSIFYY7H0dl9HulVOke9lSvzFUxLvQ2KBJ78/ypu75OUZ
wj2bF9kBrsGnVhf7KMBIzi27KJlftBShLejnw2CL0+BpMWJAEb5vo5J8s5uu3IMu9k5JE7SHyizH
7f1fcv35wSTNcAe2G4d6Sfihtd7A9E4SP8LY4VSB1icqQQUoA8i/DdTCPFjxFH/QnSZaGfl6kzMy
ySCzp++Oo8TlJs8NTcmrkY03zobTcDLMHY42/d7LPet9ESfqypovUDrcGThYE1sY4A25Ppbj6Vo7
5FbITONexJ8mYzBgc4xKJTb5YCDjQapRoEMCMPFByWJInkG4piVy67MTi+pEiDz21CsWr2hFti1N
PG9QONE80DOtt7eJWVBwR+Gg79PioQsa8ZGqLkp/kQ3noY/l1jKiaiUuNOZY9HIDgqjQeMopy3B/
zmyzvy+yrtKwSJK58ONY8FhEZeUIXP30ssP1QdObfaLkWbcdvDJ8UhCcsWXvYhTXDCUWgGYu222d
K71vBlkRUOzPUa4oOnpYmzLEvfPkggpDoKo1yMVSEbjPDQiOb2URRSjaAwnf5GMhvjq9OX7Ik86l
IaM38reKp+Gf2vXST6j8SRuEdNX8qXCZt1deyuu9R0zMhpj/4bAvxSViT4QmMi5orik94lsZoWar
IZoVWZMHoSo2Pt4/ZdeBGk8/uF1nxgASsC1W23CwHEzqsfWNpq5OVmRQ1pcOMk8lWln3h7q+wBhq
5hfSwqbQt7zAtK7CpAUcCGr3+fCopADknERd0xG/OYpN3RNeA74py3ewll3sjpHChFSDvTJWr+Df
+v9lKo4DGhnS5JzvXe5Rev/0x41S+J3US8p5Iawgb4p3/7xgmMUjjE7pEMDUMpwB8VHRdxbCNxFA
32t98CONjLUX/cZ64QGl4b8B6gI01uKVxa4wEm2F5h9uPe1ejP3vXnbNyq6e47vFmTaI+8hCCZzJ
PRa5nuB19wStVD/xmgyRNdmcgD5kaBSgYz1NKDlNg732gNya2Zxcu4CzeD6WLsK2U0NJlAaDYju4
nRmb+9wFQX7/I904QMT8FuZHgNq0q12dF1oDuKhp/DTuJUDQRNkpLABZqlWs7IeFaMYcXLogj02g
usTqBtvvctsZeev2xjQ26DNKZRurmbPvMB4+VJ0TvAS68J51Mxq3dGZRsor1ej+EtfExq8tZusUZ
P+sDkrn3p39jke258jRHJWi+LxUfMJlKxzwqhI9fnnd0cLMNFNfY3x9kWaadJ07+AKWGivPcT1m8
TqIyw0xtLOHTWgy/KLipNBssDlE6RX/tGJXFSEQwFcPeBGhWo8I6YHEYhAnCnWE/hMnO7lvRHqRb
vMYdXqMbCLIASe7/yhs7gdcbGwOA26aNhfDl14nzmppAUXW+8OxxV04DSkfwAkGDtfJ/2AkXYy12
goN2SE75oPO1JqKFJY3wvRkpzaGMIuNBHc3oUMKBRYzKU947ahBSrK+QZ0oxp0k0VMGcKXJWpv/m
YrY45B6dZLQoqefM2fHl/AuBpyIIs8GvSqV6TnLAg0aDsNBuCPrhJ/gggAjRVLToSNaKax88vGZ8
KkBIsLW9EGIjwUi0O+lGFb4w2Inq2yiUtAwHr4NbC0Oz9Pa13bWHyFJ0XEuLTEu3VEgq3y5V7Gzu
f84lnHyeAnUSDVUQuB3zu3U5HxcxTCyAvc6Pa6PdpxEAxF4a2rZATX3j5GjL5XbyO3njfbdt/xiI
xyE9im7QN+DImr0ssvAwdUAXmsql7SZ1ykYZSm1lrve/MPRwd01ZgMJomSmg4j+R6EzfNfvwUMaJ
/lwEI/qkyeAd3dhFTiVqkcOHnbAfnUTueq8ZVl616w3MdUmTyqRCzpu2TO4qUBwzF37wVaWFUCu8
5tXG9XOTqkZyvr+419cGnFbWFFY/KRYBweXa1mMHBW1yBl9pJGIPbfa7Tnvt9D8M4lAbevvXWR5I
xagFLk9i9KmxDbtSiZwttb01tt9891xueypdFEC5mvBQoZJ7ORUp8H4iThj9Pml/x8J9TJzhoIpa
3fSiXnMSvPWJcKFjGDp9JvXhy8GCATm9vAxGX5eY6sC1l4c8Val+YlC0cp4Xwlvza+PRi50rnvNo
V8blHu7EgbRS6TeAvLYA3+KHGhrWQa8zfYdPTY2DUtp+12JbFzC3e/vJHVycW622bD1Sl9wT6IY2
hkfhI8xBQznp8CcBdbymWHdjM+EogjUf6SL/+TJ3QZ6ADcYj7BtyqLZq50VbGzb7yn1wI0WiJkBu
bNBmI5RZ1jTBOEMw0ViPaUqqeIukANpCWmo2BVjHRgCtctTmlIRlT+enbbXvwBfD8DAGYfsx6EKp
rTwCNzYe9TgX3R0SQMD7i72APIwB5aACOjrF2ndslkO2t5P4hdO0O5RQV4Vo5v/hYqdfDLjY6bGa
KDXGppMv3Cp4D4M/OzYmQF7QheEjygWo83VV8LVQpfpRoMN06McxW5n0jQNAkEWNCzIwfYy5Z/J3
dojjqQ2UcJz82pmB5hkas8WAqmQBV/+fIzvIz2wo6pU01rgaL4fqpoCuM7KdfoBmI/kmclJG1w8H
c2hXHRjnt/FqaTlisGHI/6kDXI6VxfAL7MGaKDi5SBbraJybyLo+pWnjnhT4uhQfCrmJYonQIioC
u95owFhZSvUJOcJkZatfFySY+RxxUReGx7fEY+De6BYy7SZfcjtsWmB/n8u8S8DeFO0jYgEtdl5C
7lm9n03TKysh5a1PjDQoeBDoo5zqRbCndakFtFKdfH3KvooQbMqYl19aA/vj++/DjZ4OhYa/Rlqs
ukzKutAHRfNzW2YvgZp42kHTW7ginibE+8m0oYWBxe6gQRit5vdhg6VpV83CZsIdUUugAPcJ81vQ
ypIWbb/x+kbsKNx7JQgtvfnpxr3anRyoAOozJ1S3wSy5yXNRl4a3hXWGDO39OV3f2lD5WPg3hg33
wpIoaznRWGg4GvuNizNAEFfK0Yva3I/MUFN27oBWzM5TJXKKxqiXZ49m4KtMSxUZ09oNANF31nR0
Ys/5E6SNovKSDcrHVOm1L/d/qLnY8QB+UAgwsGS0LV6XpecoDCZbTknZ+oEGuzyBvIFAShuvnOHr
UWiNa9gz6zPAiA19ea5g5aSGEE3nm7aIT40hi4Ptyn/EL8EBYpuihIOBGvp25rK9WngVUtVtM/jj
IORzSD67qcbU+6zEBSLZqZqsFG3eugh/XxcglwiaaJwSatPoWDrRVogjGgRNqh/UhvNTpAT28F+d
UIFqgTLwNkscSv8lYTaujFS4BXwPA5XbmOD/V2ukqrlt8JcNNn0fxa8OiHBtZyaAOjdwGVA8n6wu
zsgZCpFvHRHZ77U8zogyajv+r+W/xt/QUNCvtIuu/dE0WvjSdpXzFA0K7A/ghSqW61Ov8iAVAYW1
WGvaeFuVjQU3oY0F/U991hkwGqunJV018INnRTsQeh4AbAFnoNxFllG9xAigwSOmjPPz/vZ7Uxa7
XEIodfTx8B/FlZTM8nJndJ2mpkXRwgGItYiaZqxPJ29w1Xdm/VOJDOWzBQjv24RXwAMgxRrx6C4r
d7QrknKbm4n3qJZT9avQaM7NAqAK3hxJbMwyrqXyKnvYBpDCHPUxanBdfIZPOD3EyD2oGwCW4kcE
QbU+Ovi3nPi8fJl88CJfbezmU5SBa96GKEJsu6lJ1U3Sicp46RLDGtHqycVj3glUqgxbqhQiZRqj
8+IpYb1H5cH8An0DqlLYJgo691boQqnIinpvJzpK7FNtlNuolO2XasKtGy8viiRbyu9OiqZP11Wb
we2sMw3AyttbthY9SkuY4MyRf9tPgyimTezJSWxN4TTTkzIkmf6o96b4rKczHLbvWlSAw6ZOoifX
zgP0Jqb+XJbu5MC4Uv9jh0GWQ1BWa8AmBypaqE4Ns5FsD8R+aqRld7T0gXy1QiD+odD78lOcpqhC
wLIAI5t7FepXOVhBiF5YgedFLqNTF9MD2DT4xn/RTVKYTVdGEiHwyfga2Br4Ue7mZk2ybnmzEG2a
Ni4OUOeA3sCTu9w/rcTcpqv0zlc7WyAzTLGxoil5uL9Nb4xCwYy+LEhFoD3m/Od/dfWqLLf0siiI
wU004g0D0fgstdYSv6vGKZNhGDB9FJUIdZYE2gBziC5QOulnbVudVFtgEU71cZsYE95kzvgdJdtx
00pD3ZcdmXbrpWuGRnM2vTiPOGrDp+T+xKvVXbzFkV4FEtZER+NUw+QFAEeDZhXMBbvYZiGg+jpx
gOjL3/cX+KrVN0+dm4DcgSCayHIxbil6x1AQr/fNtoORFY1K+5qzDKiDKZ73pxBV/8cjCEFq2pns
d5Wt5YeUWpdvK4q5HfLsi1YMhbnpiA33UpMNJgpDCMNLCD1b6Y3Mv+VqjWhIcW+RA4KvuNwNLXy1
KenM3h/7no52oasPiZ5ke1OMOGVU+DdYrVOtBIO3tqBLuX5+r2kHvkn0/LUFEdMeXUzPe78bNBT1
1ISsjuLtyijLkJPPMOPX6Hp4lPgIhC+nVmilcGpVGfwBtt8JKW1ctNx46sEEEU59w+UzctHarKM/
IkZqahvUgVyr+NxY3hk+54C5Ume36sWTkPRd1mRSIZMf3OmEWUp8DKUen62if/CyJviUC0f/tLL/
5v/p4ptCzAeaZdKrQGhlUclTbSQJ+1CTfqziyZsJXJaLdySOn3Q6+LMTBm/f9x4ibOoKv+JWzzR9
mxnJbuV33PjM/A767CrVkrmae/kBBGhM7tyQbGcU44Mb6ebTLMTymDfZbDmHXtoIm2ejVxqqhqbW
oGIgHXpFitgOSODt80LXtsB0Vmu/c4i2WCByXDbefDeR7y4WKGusWCtTfpjbdzBZy+iPq1BtqVGK
P7Wzc0b9JjWHH8L3LLHdA9aK1lYUhK73V+jG7uAUgO6YPxQ3+WKBPAhrpTKn2+HQ4SUxFt17lNzU
nWqNOAwY5biroKc+3B/0DeSwmP0cURIqU/mfj8jlZ7GtLKmMSpIMgQY6BnYfHOwqbY/DhFMU8DDY
Emb4EY5otzcVCE1NkqG7R58AhWfh4n5tOEe4WDhLR2n9bCZYSitxCBuxSZQDvE4HQT1b/ETId8BO
ApMraJgZDArNfOxV84uckLblQiZn4MtveI+VJ10Ew7afhmEfF5jvSvTQNxwnmisCC7+xzXZaIY0X
E92MFUjUfAlcLcbcFXZZkVmt6HIxWvgqeJxok9/Kpt27fRZvvOoNu++N20SX5koBcZmJcimhhECK
iIYXuOslmrcWtOVTvH18V+8GP7WdZpelkdgnUVMe73/oG8ePQJRqM9qrbPS31s9ft6wSmry/U6r6
KfCz0zBF5rHHdXzllN8ahXr2THoAWIY+2+UCxoAmk9LqVb+1CGb1ondOvco5uj+Xt3Bh+Z1smm4z
GJY261sl7a/JFJNBxN5Gmh9kvK+gZOZ4zyCePvd2kX4Lx7F/tTzkGB8DZvqhDEct39aZ5dQHBVZe
vc3KRlnrQd6aO6VgejP0aGjPzH/+14+qAh19i8hTfbTrAJCkDVwi7tqVhPNGPDH3HAlhqMuhU7ss
UJWWmxhoNeh+ihPLvuy9UO5CNY8t+FxZ+gW3qOiV4i200iBElC7p4RmjtRo7xN5TG/9H8xBDRwvE
+g/bjdp3xpg57caxB83bmqYCnf3+x7peFn4vhIK3JBYdi8W1lvQe5TRpUdxQJc9qgJGDJnux8rxf
n1zq/SDyNJNk3yS+u1x8Unx3srtS9x2by6Mzoog8yxDPU5tFp2SYsE28P62bA1ITnl9yMCTL88RT
F04Sp0jfxiN558ZBi3JvrO0HskrUPfGnuj/eQqmQop3GDP8acLG9qA5oCBUaul8YchM6cbJzjekx
Np1nisXxQRtK99Tjj7ZPvCE45G1sHinVILTSlfUHKiEoSRWDfCzb+vuYusm+plPxUOCjexitlY9x
fa3xUxEEAqtHuQL6xeXHKEwrAdnCT22VLt7xvIpNBVhyGweYq9xflpuf4a+h5ujnr0OH3zcOWDQI
fM/MxY5WAbWlzNQ20F6jgwK7a2W8W7uZ023DkyFKpjB+OV4IwZe8LNd9FARwc4tVZgUJY2WU61Dg
7WTzBWZKiW0vdnNQyRL5D53NBfFnWwW140OaRfeDmOQwkvzvQZB5r/eX8jpBoh3D6VFhzoA2WKqC
FSrknNxNDV9Mho3kZfZHrTB0oMdtP7dqRU7u9dP3IFaclRvi1jd0HCT8kAidO3aLV9ewdYQcsBb2
Rws+M7e23NF6xrouzwKEpfTufxgPkU6aOeDA6OcsVrerLCjK4Wj4isgovKJK9YK6N9TyyJS7klrw
SlZ14ziwXcg5dHJsEtBFjZBqdyzHLp98khyCuETqR7czficVhn73P+GN3QmWEXSyCQuJ6HkxUhD3
4xCjVuwnRq0ei8h5Afu6BqC7MR0AwNDZPAahUbX4XIUxmq7iEiR1XVafiMnwu9LpzQRlE67M58bO
oAsDzpq0ga7krD5/cbq9XGuUSpn4Uq7+Hrqq8ZKmdn7IOqkdqQJmK+fu5nhAQkl+CWCcq6lFQSmp
5qp+kkzmwSFhe62z7j/FcNJ3UzpGK42IG2WRmQbHFoSHyL5fvlqybLXKim3Vt5GfP7aD15yNKFe3
dRDgE6ha0SF0a21TZW5/sERTPLZDqqxkADc+J78B4o4xxy1QiS7XuNBEJ3OecN+lln+Ie1jjg50Y
R4MC68ry3tieRLwoG5IUuKTgiycsrkJh26Bt/T7W8dYcw2S26lJX7rGrDgUv5dy+Ixf0aDETjl3O
CMlLN+/niEM6bvXTUDoeZEPR97hcwU1Ss+hJFeHwqDuTuTVMgTTRIJSDUdk6rPkyf8gMrNYrQzsN
sioORTpEu/vH9NZbTr1j5l/N2ISrMNnFbV0ii6n60uuSU+gM0bM1JD1uT/G3EQrXESBY/Jhl+ase
FsWzIyvrWI2UgIsqsV4VCVpcNHAZI1Tp9jXyd3ulaJodKhJUlTb3f+yt/cFXM3FMoIJF0+xyNd2i
TiUlftV3hNsclarLP/SOOafnwRp16MYLZNCjpEw3U1+uKFD6ZAZ2ZoWaD+2F/jdth5exyYp3wk5a
oMCeNvO1VF4IXfz690nyIthzZ3TGSRuXkxxivY2SftIgdoiALuj0X2sNFn4zWr+/P9JVl3/enTyz
c2sAHqy25Iq6gZhSvr7uT271rqQJcNTCXPzgaSg+ZvhHbKgR4fNNC+Y/bSz1z2jqy5PhxCt3z40Q
g3uOVFfVtflyXcwY0n5cTk2v+6HeDBuuu3fFgFRFR6VkNyUuVhOh9vH+1N+uz8u0jXgMygNIGcBl
EKMvV7lyeiUdA8vwEXhrZp5FlD2bI9SqDY3LLEUbLH3MYxuem1ums8E8aiTOLEyEiINly9QvausP
ncUm2un0U/aeVL1X21PsHwqBpnKInLBE1DSuAEJ1Tlr8SZJhHLa521bpNujbHF0IxTGSvesoLirU
tad/1ZCGeycxpTmig6LYL6bVRo9OTZFiwzavt6mb4/6bDjbN2CmpBf0Jq0IspkRNYVspQ/8EJQm7
RHtqJRw0NcryndSQJ9pYmlLL7Rhp9nsjoGv2ojkSEZGBRKkE/qy4dK+sDrHxTAajchJslaPl2MWT
qhTFT5jNtr1pCbfet7oNSE1F8u04UTMst7Vwy1d0hlR9VwSTO227qOpfqynONzaOdr/QlyqrB1Rd
rLna13hQusOKbozwyuToYKG3Biq/takBC2n8KCon0EkXVy7CTy0KwK3hg8x570yV9tzGzvR5Ksbu
jynV4VFAXJxNUPNvhRoomJ+OVftOQ730dH+P3XhiSIRAmPF8azB7Fq/ZYKZYOwSDQYm1CB9oIcI+
dNw1Eecbo8xHGN3HmUGr6/Of/5V1IACnB4kSGH5Wx+4h0O10D1X7+z9ORadSAw1fU5HCRwt/MZXR
1stRFcL2YzHU+xpd7d0Ux2tv8tX1ziiIpM/SEZYOG2URMnZaZI5qoDk+XqbZxklC/d2c5Jxqx1y7
+q6ud/pYnPyZk0zYTQR5uWrDkJqGiFPFLx1M0rqs+pCq6A9lGGs8ikzHudWLxp1r4nV7fyVvDDyD
zUgwuHqhpS4iViuZJq0cDMW36UafnaYatlmdd3sEyH65SLxsElRpdvHQre3G/ysDXFx5IN9JgskV
VX2GIiyuvBrg6aQYcXpGwowklapOdGjLKXvpWpzb8RCZULIrtaZ/oQ2YnKzWqvZVPIE7ziGZmqFK
4cLOFe+9KTzvZ14mzpd46ur3PZ4aOBYEbVl+orCCCXyVyiI4YBJrt2g8ynJfF1MekDxGdbtvDB0f
3LYdy8fa1vV641QAbnZcr857FBQFit2dXdZbJWudfNukUX9qpgqhj1CfRh818zDe9WkWn23F689Z
zgHcyrIvfK3OMdkNi+x7UmLbhdq314ZQ5sD7p4qdviYRhkEb+BjDb7uZOqR2RKv/1pxgRCwY+auN
GLynqDTN9oVbFJ+7Vqvlq7CG0Nh64BzCQ4tWGFJVSTv+GjvL+JU3ofqnnEVDn9uk1avNDCb19gjO
wXWOrEh/kFacWjtYpu3vNM8eFG4mrv8wgMVjCDbDSUnT4Rn5LvOjsCaFScYZhuHDZCOeaUtn2nce
DrBODj5h00aWjHYY8XW/+mi0mm084AUX9rrRH9D2KNo9NfP4pCmZHu6msqOY4ta07J2CSnpQ6sVB
DRUs6rL0Fc+TPOfblJ7yNivcN+FB+hQKk1cUPTHQUYLISrZdH7XYF6MdtfeIt3y3mxCU9CrsWb00
/ZY1nQH2s+qMd5EF4wVp7awONmNatOHKwbkKEubdSxWCrhHfmLrA4sS2lEwJDeIzPu9Yx6BGudfi
ttx1ZiX2bYU/XGW740rAeV3dpQPiwD/khsXvz1uSI1WlNhEbddOzktCIs4a6+gJjUG5rRalOukRR
yq2L7JiW9OAjDHhOBs1cNJq0J6e1439NQeFBk7JQiKGDCwN8vj//uuoTm8/rpUF+5ndgwmcGOEGO
g4nsFSzYUAbe8f5ddZ0TEkujSsOXp09JuX6x5kgpemaStuUZMWbs1R1lQiQJnnla5u37qXfxAU5t
ldXPtWOcZ/IDbtH6t/s/4up9Q+Icit6My6DMTKp/OWnVRXbMLRL97IRB+eTKrH+y9XxNomW+7y/v
xlkBhrImNFCWeAlsRgO2QUIwMv3JSI+KiRhVEOnaLishgkZ69M6dEGHDn7DfDzJew/Rev3sMznNH
SRXOC1rEl1PkQtMdsGqmb5lN+OKYgbbJihBNWjQF7i/m9euDn83M8gVG9fZRL0eyorGfVDwI/amF
JxLRDZGFTI4Fmhz7oUf0s9bR06sC2/tHqvgs7EHYQUVopoyTcVwOXMgIdGncmn6DAN3WRuPwezjW
5sEbPPmY2sOwKyS6gA7q5mubeN4gy08761hQhOICQWbpcuhWl5abI27oB7n8IlNhf3I6OwFUaqHI
nUZHUdbygTsn2tlm6b3DRfXBs7Mj6r4//n3xKW6Q2HF9OVcdPbuy7czrLMtHg6R7b03k05uqb3Tc
fZRvLD4EVEglaIWn6fT5/tC3tjdlzZmOSHkHiM3lGvBmJhUGZhbQwGlC5ynOn2NnDJHQzYb3ZeM+
JVUG2xjPu01IlnJ/8BvXCOVUmDL04ui6Ax68HB0xZcdLRqLHHm3NdyryzKceo673xeC4/zllam4i
szWxO4FWdAawk+2RXW1W1Pmv6mnswL9/xGIbeIHT9VMR2TRJesSsPTM8hAMJtiUQm4BmH+/vz/rt
abjcdxgwIJo/644QjC2xJCNMggGfRdtv1FwBcpZk6VfDTvLvFg/FB6sCsroVqpvhrlAJ4yvxhNbu
6Eo0YE50GYktuwEB0dBRiuzQDW1ebGzwql8JKIDLxRmKuChldla1SRCFPRG+WoAoyIjgSohY+dom
jY6kIk3dU6ZpQ7tNQbf+HBtinvszvfFIEkXTNYbtyNAANS+/b12imOs1ru3LkfZ42SrKg9c23rsE
c5kDeGFYTRIdUQAL1oYH4wkmUrepRNQcWlTn17qS1x+aX0NkP9dpVcj0i93W6uXQD2Vt+wDlmnNR
eL854MPJiXL3adDHtebb9fvEcOxsKvg8zeQvl5OPwQjWsTXavqbFxrNV5gM1mz56WFnj65sbxjqw
auQ26OpCWr8cxprx2Vxejm/WivUDMDyZvYzOWqx77/Uy49wqQvlqSKX91GdyfDHG5EkknvILuhgh
tZ6H1j7UAzfdqXoe+F7ghTs1M5CaK7R+zV9hPkvLrY+I89x9t7h0llGTk6FO3bnS9gcnnABDhvq+
Bay4AUmnH+4vzI114WKZU9I3UNHylKV2NdhxZTg+XpjTMcTj7Tg40nsKR8wtsXiAt18O3q7p3TUl
suuAFI8hJkdM9ubUtLhQkJsVU+JE4VmT03iSvRI+dFnYPuCxOGxDNcn3NL6Llbv0+iKnhkz4R2uZ
uxyMzOU2CKdCwUHOis6IQmRPeV/Xj2R81S6udRNJ2mHa9Oj7bkD6ew8g/Kfd/dW+Plvz8AhY8oRT
rUOp6yICLU2BNlvJ8H0d2CeaSR2tFrvbdQqYZ5BSazTTm+MRfANN4W6hG3I5XqrmTigzNzonXd0e
nSFrTshFads0U6LPQ1este6vD/OMtoEIY/M84wO2HM8ODA2URnzuabNQ4gDVUARKsLm/ite4CbIY
ap2Qe2ZwypVGXweamXa0Fp/1YBw/SgtqwKaO8sx8CaUSddugyKpPcCaB86a6cHgE+jLTUZOfw4Mi
DJHaNfUeuXXDjMezmGzjN94EobqzZZu/Tww00FZ+8o3XjJ88+3fRn6HVtkSEuZqk/4X3xDmSjoLD
fMTzmeb61ymL0AculHBXCVc7VVrDr3WD6iE1ajxiW0P5SBrt7oM0MU7Y/7qnWOucPQKS6UkLKrxu
8Vd9FIaUe1jbvhq2qQd032gx5nTbk62F1aOeO9ouKSw0nsl9/zmpIuSnd/imZEicuLhYbUxv49JN
k3NOcUA0FJ7wbDVJu7Hwsiv9v/uf/vpmZDRwhyAOEB/hnbrc0I0VTZZww+RsZXj1ArVKdrrVqsgi
23Il8L2xlxkKtC+ic3O+vHiVM0rquTa58TnUy/S1ROV+G6Ztu7J8N0cByuXNfC4O/yJ36dNaCZsR
q0djqsMjBA5lJ0y8JO4v2417gLjx/48yX4t/Zb6KljeTlTBKZDTOtlMz4IGe98FVa+0Ak+Z/uOZI
A0GHz+gxuoOLpVPHoXfcXk3OjrTMj3VXTdteSgdRasV77IZorTZ3/ZQAScf8xHANwhZ6cZfTixos
kbIe4rEO2O8Aj1TsysrGRVknDLRGGexkXNu7f1/Tua8MEJ5JUlG4HNSRedjBdUjOM1HmhL54tEU3
w95HUfwTHfm1LODGy0XqB/4cyD3y3EsOShRaSmSKIT0nmoKgu1E8iVH5mNfmH703ztgYP5u59W6s
i38V/eCNpr1DSo+fCP6qS2pjRHXE0jLudOzM8kMcOsa+ymW/spradSDCazwLW5JYExXoiy0qiqAN
IpX6FDImcDggUYnXAu6Mih4+19YGJVbrQSUY29F5purZweQMMUxFVChGUhs9usFUf3cj7LVpwg7A
CabW2rtDMh1E700YaBfog//7uYLXwamFAj9rdi6uoxEB9ylQKAk7Qz739kV9jO00PqZTYm8lJM2V
8W5cfwSFM+mezqYBEvxyz8EQzKQbJJTTmv5bTB38IWn731Bh1jSeblxLoMyhos/4IYacL5S/Lox6
DLy86p38HIYYpahlgi287owrH/3GuXXnBvGsuULZZmlWZedSM8vOzM+o/NBeUxV7N0BX25Y25uAF
ok27BpHS/f1ze40pmCEv4CT0WX6XfbRYxHxsCDa7sDgPWuNiJl7lBy+36icXUMER9+/hnI8m+PoS
ZbYk86zvlT4VOzJ/3IWINbZ9rAyHrg6Kd03n1u9MjEBWnp4bnxk7RypNVFtmv9T56/y1+kOHHX1o
y+KcZF365KoTdXV1wBllxFj8/mrc+NB8ZQqDNKgoUC5xHEIg4OTAxD/rKDttG+wGNmrW5of7o1yx
Z7lEoFWCOuBBeAsXLmekOoOG0lJanmdDZEDihvUYNFb+dar7twNN+4Q+6zNG9v2RyKc84IZcv6A+
SqnDsupDNQkYPUr1u6nK+ABgqtg3QTYe+imNH+w++6YnFsRuvZp+hrDqtpkC5ez+HG6tFLgEOqJI
zRGDLFIHZZgVIHu3JJZWsaEzWhvZi2iNV/KGILvM/QjWMdCFWkVkCwLscqVCGH8A+7zqXAgzZTsm
fXys8gppN6XLDaxfjSr+EaUwg3e1LowvkwwrjIBMM/hOO0I796M+fg70sPpYTLb9Iyhk2x48p0nO
paUHP2HQ6XgXED034P+FVm1SF8uLf1+qufI9l5zfZBEv5zB5tYHlTFqdDRNPSw3ptGgztbn37f4w
VxpH866iGzjrJUOKJPW4HCf07GochRefjSBATGH4Ug60UNKBDlhLVb/dm522T2qXy99qt904PLSD
+lJOa0roN95mys80Q+msUCNVF+fVQFmAD1okZ7us4HmV1fiQWEa/NRKvPXrT8EcWzqELRPPZGIts
Bf1xYxUIT0niESwH6kZ7+XIVtLRWExh4xbkxegfKqDZ+MaIJuQmIIscEw4l0UxlqssXpLXoZUB3d
V3bvHuGoJls7aqx9YRrlih7njeec62umCcKRAgbkLV5G6HEh8kLUIx1jDL83bSqh8ILc+ibtXsHf
otZLd6NKN0SpzoyfkroxTqYBeQ7TZk0N9jF/60fmaORFY5xAKRH1+GcYZ75qUgTY1RCoqGtdjLeY
7fLwATinEkJTm44CSi2XS4lT9JhBJiUnbM3mg1FH9uf/x96ZLEdubGn6Va5pDxXgmMv69gJARHAm
g8yJuYFlJpmYB3fMePr+kJKqxWBWsrTrRds105WMDCIAuB8/wz/QkqBzmDB9QCsKYckmourw49CF
Nn3OG2kPqE9nWjhlrTeF0o6HYo9tsvW1iXXjuufm9qKeFfts1kZAOc6Qw/2LtUYLO2Lh1tYbBHD9
RRR3o2bByHFbrXs0soqfQQv0JrRZx3hXWHN+6y3Zgt2OKad2Z0CDLqLez5dreyA9jGjOzvB5Eg+6
QOfjqYT7mubsTQkkdzd5+EuFgzLLNlp16dJlA6F0riVDql9oa9oditTF8or8oj46hsIM0VKrevKg
CLd8O6TKqP3CPndvEDFa79oJYMZqr863BlEY3GVwGXs39GIoQqGn0xdduRbmY2Dvcgy9ivpbHI/N
Y1+uzrQjma7Peg/xlbDoYltA2E0w5LI07LqCFcMc/SKbCgeHGq6tQoP4jjhvjHNbIKvaPvaFLfGQ
pLXxVMA5kuHid0xNc1STnKAoUZwMhq7zvi9WyyD21zHHf3UMbFttw7TRqHXAc5wsbFOz7AxezHp0
ZAFsiHiAOKRsWnxhjMwrIRyvLrnfsPr1QfPLSX+fA27dj6JG8w90iFFcMgfEmqFrlPks5jl+Z49Y
BTNQybG7WhvM7zS0D4eQZE98bsc1xu9Mw54Lmr0Ov5VXcI/THMLrQ2KJx8zDWDFYVgUx3DLx2MsX
Y74Uc79Cwk2V5NKlMIMFsN6XrBbrh0Yv2ThylK0ZxVia3BkIajFJ6pcCM644K+OwwcKp3RVzW321
0FUVUSO8XkQTO94OLH+ZoGWUHlWdO7bmo94Xy7mFg3YXFIP0xoNvNOYUKMuiUTGXvVAhEKxk73bY
toWNOfr2HgcZHOo0WBI9PPUFao2b1vqubpYqgqbq4z0njTqQiZ0+xW3SZIAkk7QMq3IzgoXPp5H7
52b6XV/75CNKnvmDkQ6zdymVg15gu7ETLFNb9IChjL+bqhVM2lQWGDBpZrVeFnCk6x0HpPWIfm1M
sByS5EssEzj3k4AwqyY3hQyuASkPNU3G12lRFc1N0hdiusD1Tx8PuDnZ835VTfPw6zX2qhRi2reB
TIgeG6JHP8k08ODJy2zouyO2dFhCt617YQl17PREYYCEIqldTl+72fT/KWUOjgKEMmbVTFs2YeiX
0W/JycHydVHHtijNsBmQTm4SgehibMlDP77JMPvJfW5MdSDhHOIUMyf32eW1MXtWzPXK+HIo6U8N
MbZts1ldDqo+sLZwWRHmPy5oSRu4RzJNenHAsU4uK5zE8FYxdsd0Y0FvgvC70kGA/9cv8VUOz0DD
3eCnYJTogJzmcd1asT31ajwa0j3OQ/ql1C3/arKUeGO1/ORCpD6bOgowadbN9vO/FQtxjwhOIobh
2CCAHVG0wMtkmIFTqHorjf/JpQC3I7NMAMRZ8HQuMRkgFcgf52ONwHBITFh3aeV7l/DWijfu6vXQ
k2713691UqXlZgNGaZjn41SgY9RLRoDJiniYWQhkLjgID3hXuB9smxMZR3YV0PP/08bk2/yfyXNz
98fB/696qO6IZ333799ex3pcONCRZJHSAUHg6OWjxe0VzIjnzkeBvl7kdI5/US/rW9pcrxGX3Cp1
7JYqs1RoKLy8jKPyQtpKm4+zMJqDVjnjpdIW5h/WtFwCfPBCmUz5vVcCGyo38WFwaEOkSdv7p+0F
vsgPDW1aTFQfp19kXnJ0cGU/UY9bOPRN0t4B6miiwk/fvOmfraUNPaizF7fbP3m2CL4A1CnVfOxs
81CUyefJ87JHKTFVjeODOaRRYSb4jUo8a+NLMNTvelZf0Lqmdu2qRYc47Jz94y3LCwDXyOSTtsdp
OZENZuatgz8f0eQsD8hETrf5BKBRCVpJ/zw8bIpVlMM+uCw6vy/fuS/LcbHoehyV3QNEK3LvIZ9c
ZCJNVKJ+fVuvZw+0ivCCghUCfGKTG315LQfIk5YmlnGcAOxS9ulure+xhS7rYPR9aH3ZhF0qZoEV
mW616Re+1zVDu8LVHTHcnEcmgtW1mzvJeTkFyxBblwlpdL7JpsJk6OPK3AH4c76ucEJvy4wzN1Tz
9H1em+Ibh82wXFaTtp5D9eVEdmdgaNdrPNX/uD3GjfLttqLwh7joSSgEdjSayeIsR9tsTJgh7Rqk
NLLumSTIN6qunyxfsO+b8gN7hb7lyZ7VxmHUlkJbjv4yLlFdjGWY4lwdJkv6poDrBu55UZVstwV3
apuU0i1zT94fgm+NWB2uZfeZGza9bOHvO8ia16iWm1p6DRlGiwpI9Ge8j6tJ+M0bgWG7wsk3cDfp
KOQFqC8BIb1cQaWv2TM593LsShD+CHzppGYJqqbayr8iCP9Y6k3N2HSt3jpHt5Lr9NIc0ozuIfht
LjQvL82wbrXToVyPmPm2gVVVyFE5k6Qosrjw/A8d+H6oQsKiYLNsMB9Aey8vJ51Sja676Efcqa/c
TMj3ZmX25/ME6/zX2/InYR+W1kZrIumi6jRP8pCh6rq1LUv7uIL9eB/7gBBy32PrSLwfsdBGrve8
0QBO4Bdeokfqr/4soqQtQCDJzv3w66/z+qzbAPA0fXm/tANPmY01krWqMTZE8Ow/Ap+zUM715BsR
9vXLhBAEjowO19awOV3JtfAzKYW0j8pKi/00Km5ZWPm50XtyV4y98UYb4ic35dESsbcsDJHAU3QD
DXjENhJlHXWUe4KppvWlGr/f//rR/eSuOC0Bpvmc4tus/eWaGdpO0SHvnGOt7PoC01nnbEjM9ED1
MANs0PV/CsUiHGyNa+Dv24s61dGOO1muC47eR0YpBi7KHihnfaIxnZT+WS+Xt4jZr3c/oQ4sFtMZ
FC75/5f3V9UY2o9G6h4NHxhSDP8c5kuvnSeSNpuxqi5ca889rFr69OsH++P9vNz8nMY/sIfoylrE
wJdXdtIewRDFk8UHa/puWaTSiVaqnT1o73nE3X3LvD/KOg98vV5Cv2lzJ2Kka+2QQ1hujNTGAzc3
v3YkhwGa0/URp1d9H/euFWSuXb+xvH9go06/LyhnZECJWAzFT+JkV2DkNQ+me5SlVu8ciEGhO3T5
Y9ygzaZPKET68ZRFFFkYunZ1S02cZDujb7Wocx0MLOHbh8UEqujXD/L1PgD+ARxj61cw0jnFgcQj
j8NO5uQ+FsDel6QXYY4o5VunxOuDCrI5AQm5Fa6Bo8vL1wWebLJzptf3Gv3Ioy+lRv09Dz7CM20/
fWnm2Dq6kqZBuDJN8fZ5goBQmGUGTuWmwr83oHxpbktOOzhXaeZ9xXBqEBcelkhndZ74hzTPwb55
MTTsYG6zZKLf1ck1Wmy/Py7SxjvMqSmvA6x0FQ7Ztl19QEt8vXScWlWI76U+vAcg5+CTdWvduWle
nG3m39UjqKcVUYtByiIoXafc0appPvoDrP1RpcU9p3P15CaZ1Z+hPVW/l8rygbe0mbiPV9fdU8xU
X3TZpApxjniuIoebeQZboK8BUWh9FGaBOVfXL6hKmJNSF3M7KIzDDWmcA17Jn7LWyLEZb8oiCb3K
UhKdOizTu0Hl3yUpKTLmIlk/ykY4t7kcqgLh+MK8qQTqggfXxeEG4e95TIIBbT2GOXGblodyqsew
TEuHdbU5uIPzmvudKFv7SksAaYM+tyacS3KnMN5YD6/a4vQSyO9ZDYC8aJuZL5dDvyCG6pZ9dp/3
aM77ziQiE0PST52lId5ijv2FcjWMtvFkv1wRjXsjRXsdtrj8j24dcy0mmSeZQ7biP2PF2P7Uhfmp
wombJVU4oTtlDq1Xd7hjXLIG04iG6a932/aHX0QBTB7IkQCKU8Kgtnxy306GI80AauCeYY66nht3
jFTqGBc5zTCczPPkmpxfe2OLv04nbDJzTm+2HpgEqtWXT1sr2ZfsJ3HfD1VzFdv0UqdKm6OKmfu5
JG+7tJsi3rcYjjEkWOudVxT1FfRc+cbx9CNxObl/cBEIy4LrRCThtPXRK2FMfBfrfk0dEHXz4Nna
Lhf2dDt7i3Fj5Cnd3rjRWzNwrGQAtDTaj2aH9wFkUTmimq+a7nKkOpr2Y11bN8qfkG+qq1WfopZE
CWXJFhuNcPTjej/lSQcQGH2eAHW9IdkBJrXyyGos/7ygsiEtXZHYjwyjbtEkoydeh7kCUQ9eWqJP
mLg9J9ivV8CrjICXQCjkH3iCIZRzUh04fa4mRZ5z79OnBX3mVyEkyXXfqqne4fuRRb++3qulvnXQ
fvTRGK+C19i+z996QAla2zhC5uZ956jiGjMjE9px7JXvpd68K5QuHmUz2Y+4HnZvEBNenSzblTfv
A+bUnNCnwydlal0ntMW8n9RsBaWplSGgm7fOr58sbqZbtEi21HTrvJ880Mqv5km00rzPlqS5yPwS
c0wMv8+qonQ5ytYEvT+R3xi83M/2Unzyeis7R5n6LWG3V2UftwtOAT4HGBxMgk94GGVrDXmWDOY9
fInlnT7VzZnfMuTDlj358Ot3+rMn+/dLnWRd5HaVZRE57yuP5uTcalVIhjTtfn2VVzEaUBGQG6ip
2DjQqdy+xd9WTuYaOgpLg3OfLqaxL/SsOgfxbuLFudRnQ9saF4kw8dTSh/V6KQzjjVD5us0HoIle
N/gDsP48z5OUIbMmjn0ntu5ba/Z2uVcdsjQvA6uXl6BxH8dav+nW8byx1O3oZm9dfXuGLyMVyB1S
d4pq22GsfvKMx8nV9L5O7ft1ndfroTDMIyq66fVY9GukMnCi0GzVc2Hq1WdVlu/rJtuEa1X+VuK4
HQknX4Q8dyOJ8Rpo+p8cGZ0/uKurKu1eVxQSgeFOTLIRZelvFT+7cyrsYANZz60ZekjbfZ+S4awn
yEIjnbolXPs2MyK5+vnXXy+PVxvP2jqTMLs4VgS4s9P30xUJ4HGgYUcxLMlh1u0rL1nMM9dqzAa/
nGq5QLq3u7MLsDMyrzT6EUX9pUvM7K3tcLr1oD/BpaMJQHeOLPMUIGa4Kksdus3HuhUyjbpFa4ud
SEni/UIWdQhJhlmFjf7JeuW3GiDytpIItyWW33/y+GwczcixL6DXBsOMVtMrtwHYZGU7taLIFOhW
5xA2QTcjJ1qv9VXslpMbqKbQzlRp2d8kJIIrJguTggiadY8eZ+kQwH9ppwCN8vGrNazWR19vsyvZ
6MwWTAonP2xq6H5hpbbeWZ4U8wfPXHowynl1iVOgjahWXouA7K0VkaKU0ZAuadc57NeyzumzMO4N
jLnK3nKjegWE2goqUgYomqBbX6v/6ElfG1Mri4fEKpQ4n1cwN0GfJig7ZqPXiYB4XzyPhSjfxZro
6NytRf8g+sE8I/8uv2ZGboGwpllM2zD3kzREgJcuhoHbzvc31uEWB/6+QfiuGIuAJIDgDl7ptLQo
V7vpqpzvCisXIcvCK/twHKVxqEx9OFgibc5To6kOIlfFw7IJVgK+GCNjKoqQ/udbSirG6YbFu4Wp
C9CTjVHC+XeSbaGsmy1KauJBwzwEkfQzmtM7w/mcerQ0Ome/abg0zpfKyG/slSfXjGfWXPzDBJsv
AYUCb1XUceCK/BDp+FvwRl7FHuxY6A9lMzihg+NmqK+LcxjJvC+qTpdB26bT5wlNaJQ738g5XiGV
SHDpf/obL45TmQj68ujoh96OXadyH1Zxl5XXnXHbMJX1zCFCnzLafNQsJHnz/N7pfYzbPi0Q1Uyr
DRP7uiIjVd7Oqo3AFx/zOj/olXrjZHt1tPz4foAl//x+pw5oszfNWmGU7gPQ2EO1887HnRfMuzQ4
/nptnh6h23VQp2CQweqkn3fyHKypnfEL4jkUgQiRQgnHYIrYQm8871eh+PQ6J0leZsbtODncjx4a
QRemESqQ0S4PwIb8sa7+48Xgq/thEv+taVFZSfDte/mf//s6+0aW3Xzv/9f2sf/6tZPfum2f64de
PT/311/a09988UH+/p/Xj770X178x67us345Ds9quX/uONT+sq/ffvN/+sN/Pf/4K++W9vnfv31r
4K5sfy3Jmvq3P390/vTv38jG//Zyt7//5w9vvlR8jn9mX7Mvrz7x/KXrtw//Ljag2da/RJCNpf/b
v6bn7SeG8TsxlPSF5BAtT9LD3/5VN6pP//2bZji/+w6IIvyyGZrSXyXJQPfpx8+Ex8+A8pIDMQNy
LCjpf9373R/R74/X8vNx5ckJSSzY/sf4YzOx2NBoLzdkC2rYWASoaGdUxpHhzefOYCbqFN5brDFS
kpfxGH1bJh8gORlNkB9Yzkne2EmFfHmyeR2UygOaOMn9hBQXbmbVrCGpHM/2BlPAYNUanBsdBA+o
s3l6cKu4/gJfs75p9Gmz906rc6+yi7PRcjFv2JjpZSqeEQKy8PGdP2aNb150KGzcZQOyIhS+qKWW
sfVoAnR6aLzmJjU0P2A84e86e3xe1NjQ6E3Mb5lmIDIdJ59if8XJ0WlNHoxVFUnQZ/EiA0vzaATE
ozPedlV/NwrZP8cmWq+cX+5XOGLdIfMtDME7rQsAX10wsTMpW+XYhKtb+aEalLWL66F+WrzKCSjL
zbAaFbCaBbrBg5Lukkctg6p0NywxwqxO1SfPa1KsM5bUCea8Av2FwrR7nWhRmYmm+gf0QQhaCFbQ
59Qf/NQxU8M7aypEipzIHGyrlBe6r4m134/YkrvThYs6xvRpEaXKg5RiGGOZiYnrrUKVi7BvDN/K
OXGHDT5q4b+k1+aXbpbGvEv0wQLBZjFxsJp+cWCe9tqjHy/OEbWR5gkVkeye2Z3vwWjPRisaDSRQ
wnxa7M/9Kh3/vGwr2w/8FKnnANFSP7nAFNb9tDS1rwVzn68jhkv6fDFoykn2hnLisxXtpvddMxnA
cZSTORfW2skiMsAwLoGVolQCB7dHsWkx9OyjaLq8v9BAD+q4kowst0RWrn8B3MpyAurSAhmochjg
ZlbMvwKfCzcRbXjGyH1l2uCIZYIG1IDwYKjhUQaYblX1B9tBHHDPPfTvct2e/A3URH6T4c/wHVel
ZonWckRQMoFwMYeGl+KhEVvVtLW7UaVFwroTHGaLniYhXT7zY5ePaQMYLHOhYVe19jzGHf1GlZXi
yWsLhB98t/M/9mhAJHDSfNRITIBJGi0MTxuxQVH+xTpl4GQr9AvQihgzEKultq3cxhTNt7wyyltL
j6WK8s6b5d6d3IoG4dQY22/38mkt8OAIRjcuGiTkXPguU1EOKhLKkuMeWuPSJ8euh0rcfyYoLS2S
KsqzUk7qdHq0Sk3QKaFhdNGKslh3ppP6zOI7h5lJqpWG3NXaUIO9wpC1OXP7vvqCtGDxaYElXEal
acz9Hn0YHk6Fg4+ku9SB7cQlSJ8CzcnmOFKxmxxxlvG+sSYy67ztYp2HW8KBCnQ3J3Gyy3n5qlKI
LrtekHbuc2wfs10xeEQTlk/1WKy69iByt8DjEP2q29WwlowtapYeiqrzKg5+w5oJpiUBxj9mjktm
7lRZ0JdKz4Gamv2HvBmG911dC/e8b4oesWXl2eCFXW0ZAT3Y2VntTE0aINnUPdeO0WbBkmXDDir0
sJz11QjcUWssW+5MfRT5nY5S5xN4cDVjl0LliA11HRdBqmnaXWLI7JM+Y+n2iXzUfJrJ2L4ZZV/e
qzitzKiZrBVZK23cVH90F+WKYqyYvUncsrUZLee0XEWFwu/i4H7UomsTdO2Qyp1hV9l61gyJut+w
XIAsmbuJoEBa5nuB1k62oxiz2otVyXaOBrTQi53qSxTa9WpuhlvdWlb2SzX3bjDWsYPWmpkN6V6l
mWp2AoEUPUzj0RUXfrPa7bk0DRYFmktoKfq93cjIyHPxCRigMEMmzuMhmVEHw66z3jYSmWNytcgl
AynvT4uzW2u9n9GG06X2TpgqwYgonkTA+AevBmf2x0v801A8bhJzolqTojwzCjWSsHlrXMDo15KE
fiauth+ZsuDYCifLubKHhjiQ8mUVm7ccP9QqKYGG6viCX0PdqJLPzYx02rOnjLr6Lkd8OgHmiryK
qHUklq8btV/dI69geceusTXadYLyBZxgOnqmvVvKVp8efA2bjpulzgzk4SaoRfSbqk7kmGjEac08
gyLZLZxAdo1mHgZUgKZbnrOhnVee1mRpoDsjKH0M2tf4LM20YrhMUvAfCPFYZTm6AYD92Pyea0Vb
nfWgOagrOxB3qMs1rr0gnCfRiKuDfKnrLKxA768SHpQWE5F0V3bvJ19foBAjCl95H9xlyTuCc5LL
+1Zakxl5i8CyqF7sxjrE9L7L3WTKkVDSx4LgJ5lZXiSZ0Tpndkm5iEZrXko7mETDGbohij9VBuwN
iKpwmg/xkBdGmMQZmhOLRAs1dJp8QNivqidp3Rcdu+OsLtTg4kFfgQYNKlpH+ZPJqMP/uHROD9JT
+XZcRvg8yfzbOvaif9cOziiul8qdq2vbbg0ZzZW1qA2I1LjpVYvBuX2Ix7aK3+uFWMeIomhMqfgQ
DeDbd2ozoqmm22laTGh4Xpml18Rf5Kr6Va9QLCmSygZOpptXc0p8vZxWOY1Rh1G24Ak5c31f+L7W
X6Rp7Hxr8UpYIq3xc8TFurJ2QV116YCLtym+MmdKhu9qkXH6xbKMari2ENBNrhond8V5odeoVdMz
8/s0nAijuhugEyOdA0tlBv7dKkstmLlayWpdULE9zXYF/Xxui8DPs+oGuxjSBbKUio4AantYPvmr
fYbMGuRmzHJx+GiWLA+F2THImnMyjthOzmxrfpcLp36cCinBx1YIkGVrme2Y85Q35Azzdxv0727p
CVsBq7PbW7W+spO9JajUXN+qokr3YpCiDdvRJuZqrbUbx0megwspaf+gV17H0o5cRADPx7FZP9RF
nhrBQHsx8nqZhqLriwAnKKyVEsvWrjeM50EJEL5O5k8R8mo3FFJB3brumdma05VhdLT5O/epXYrx
LEUlL3R1IkmRxO1eDjLZ5/38tA5af3AELO4hLnCBmprho8zn+s6fiwm7ndQ4o8GSf6qnNH6ciwon
MO41daLRq+kDdCW6OYyuBYecWEgytdKekF7HRcDJbbxUkFig24FcdVdtcHxEfE1AwEPiRLHll3vd
XbVvfux8ZZl0d7NlaKHZuzJgyDhcK3OYcDyhRUK0YjqdmsN6tzDGi4h8LSpt0j4AdNa+JZZ15aVz
H4FmxANsNbXb2BFp2DJzxAp2UQ8jwvcJnLRB04liCnmsLv0+1NYQkc01nJNQIqPEz+ybfmaEJKzy
Q6GQ1qbU9YIJdst9G2tjRN9iq7ATxCnTunpo43m5jg1PXvdMJs7r0ib5qfQNK57o+1T3J8Ip6VPf
xO3F0rFiGDEhReIgRHFl9OIBkk2yM5q0jcwktcNYa+ud7BhQFnOdfGLzqshNhv5RF7WO488sEHu1
2+/AueNjvHQuBBRLoKJp3qV+/V60tY7al6adlX2MpiSGTZOPCxKZccRfxqPMUwjnupm+fCjjeZX7
1Ldo6wu45YMzn9cYeJK/62U/RR52sXbU4xH9BVaGe4dRoXvu+p197XBwHlpj+uDOqnpcRpTnJjrb
F+XsFoQq2TyhGQpHp+ubC9wjy/M6LR98aSxhSlt/AdXGJHetGNjkZuW7ISr82hQCA3kPiAUHV6tN
m2ejqZ18Z+aO+i46kdGnFnEkBrvxIy+Z0GaBjr8FeRPsf6v1Q0SvtcA4sc7757WCqYGtnLaTI+kp
2K9PeWG71DilHaFrZ5/bPbzercGo70S/DN9zmWLY96PA/f+1/m/CoWj9j7/q6Ve1/q6bvhCFshfF
/vaRP4p9U/wODAwWkMNchAp3szD/o9g39d8B/VHNg/+j36Nv2L+/in1aBC44YWxBUB9mLWw2MP9V
7Lu/48UIxx/AoAOzgR7mX1/uf1DsA755UYJv3fAfaA6+AwjSDWTOz//W/TOT0RTtHGtBoicH2bbv
LBhGS1hjt7wclL2iiguTZecnm+PYkNe3LVIRlxNN1E8lcoefZ+Et2BfCzQrYCXnkoqgkzps2ux0H
zQmWJkPzqO6hNmFD4jlZ1I7Z1w2tswfkcVEzcg3M2NtR8pJH2O+4ln1o6vwcx5L94MBoGWr/MhfD
p0HJO9A6sGIAckQWBMWdGKt35hDroTkr60OlOXKXUgGWJDV9pe9iUvHhQFLfp+9yRptPKjPmLgR7
UTYPc1qT46XQguhQFyVdAOztd3YJ5U3X7GQJq0mXN0mN+uWcqf5Os6uR1twy4yvtxdNIlB5tmXwQ
jVkP7zgFpzLMmBTAMZlSY3yy5IZr0roRaurWOqtDk6JcC8Y5Nmy4dIaR4jzfT8Z1kxryqndw44lw
PSvGj4NlLj7+iRDvcL8eS/qviV7vhJpFFiTtkBxTy8ZbkZyjJPdtmC5wBBIxTFoIu1aLk3er4csB
J5d6OIjYJcY3updcW800f2DE6+8a36muYUkfuPaRQLPSWzbTIFl0AG7oZ56JqUmuWDq7qYh5i22+
VSvKP9d02BWB6OIz6WXhNMVBzRwa/tcZrWzQfm7LeSVdrLxsejUFKlg6EkiqeCddZhBBrMiC+01V
fl2PrkFbXdeyjyvWPNciTfODysidSE6oFyNYb3obyiVVxkdPaX71PtUrgRB1X6WQut0EslGkQTuU
f0LV/lE0+2VP8kUv87/tcf6/2LncRuv/fTT7/KU6bVxuH/gzlpm/I+jFbmd4TmcQ28S/YpkQv8OT
3JzSSJZRT9xmRH/FMu93mJDU6j9+wSZyMeP4K5YZ3u9QdhBlRoYH7OMW5/5JLPtDt/f/znfwWIJ5
gAQzPVR66YTJk2DWA+QbNGugnVPEvR+BpUbWxhe0OErRZeC1jNSzKbvoAiTfO2XMHyWwc98Kpgyd
XA0Iuzs9zWa+9IfcqxP85itdBx3cj5n3bMPHzJxAVUmV3pRpVVCnOm7TfMj82MODrEj8+XzNc8f4
LMgny7vK1nq1N5Da0HEWBA1MDWom574G0DvA3zStr5NMM1VE6bQOu2qYPlkt1pt7iBmLt/eSspKw
x6oCWQMlckPRCOtn0wG96+vqUpSVY0XkJh1yahWaRfIYV11NazKjaVDtdOkk3m5omOqgu+bWxcFZ
dbJxU1LProQSEGD+ddaP6btVM8bL1Na7h1l5cDbbbP4ku5I0zq+JzUM3PChgxvssbh6ttuqDin5l
6ZKbisWYLiceLsBIq0eCypVfXJ1HjALieg5svjzL5KQO9tzk17o+3GoZc76SOXCAnG4bGlhF74p0
ptQbp+Gyg+QZZbr5uPQIW8et7l1SIrt3ooLNm1v6V0DMEFN1OZzVs0thnZoffXcdL5k8jxeppdff
0eTF5Qte4oHKXw9bn8pVdi01MOc0VT7QMbvyYqTvUIvNm3iSuH9ZfWvCiJvQ1rrtCcK0q3LcCXtY
lB79qfez047LvnA7XhTRVm/UUevw5HycUlpUl0iq8ZGgRiGVBJGS1ceqm5tXlhsK2tT5ENKtGG+h
4beBlieXFpJU0xmFkixv7KVBx16Pk53n4Ga/w9gHUFIzMOiyfbsQwSZCuwailmSNmJamAU35d4UD
utHLcdHWCY7hrFlgkbDIpWNTAK9VdNr8UfbMii0+YdXWqO08WiH+fZaJ0tkjFjhc49k7RnMspuNq
1bUbLqMnzYc0VcILBnsYH0cVexYVFs3uixXEVX7dJbLJLnjhhXvFWOxrqgOBPNdMGMsXNmr3jJNM
9bkrWTKNU6PWnywQcw8lVI/2LK7W9qz00ImgoxSotCV/tXv7vGCq8QEibBfk7WLc1bYZBwPQEd90
2jb0a6O6pAXiQQpWbhfZHLkyKqds2Q+JRsN/5aDrvnWeuSUTRdrlYTnHB2NCqjjURnfF06dcVBEt
c0G/2YuXFiOltPXQ7jcEfVPhrFfWmNyTCd3IYS0PIGaeza4V4YiGVCDom3zU+HPNpw4J2uYSKnLu
Rhp+zhdYb8T11wT7YYWAudVOkbtYpRMhvowYCAjQTkWZW0I6jnscPb6NZVH4oT64N1rTwEZT04jf
LpnVVIdWPUJDBsP8ecnBrVKdu9/Q6jwvRvycCVCGi8NwxztNPfrmYZvIrDs34PJ9tObqwuI+wbEV
g/51XGrTwbVlVJnGvjTnJ2IBnSO1uqVHga2WbcSCXss+qWY8ApJRTNVOW82xAxWVyZw1gZwTFUyq
vo7lRqiOzVqTFPFxLiJfWwubKYiOZzYnRuyfaXJM851SmtxkqK0ATQX7ClyAcWTzzjs6bc010IHh
0CYZQrdJuT4uNC+yQ+9MWuiOHaaWZvJkIZQSDuYAkFRa+nnKsCEJxml9v+jlLekH3Qyz7Q6iMNb9
MpTPlP/LJaNJbS9izb30wDldkhxYF5bMtG8IrNoETmi/QWc7Uj83rGGRe2Wslrmn3WXvXX94LpLC
j4wiWz7Lvv7YaaO9zyp3uShl0+xl57uXRq1gRjfcd2H3YW3aT9TJ2fXYo26+TjhdszSsj5OOD2+N
7vqFk/0f5s6sOU5ka9e/iB3Mw23NVSpJ1ujhhrDdbWZISEgy+fXnoeX4Tlt9Pnfsu7NvFG57qygg
M9d61zvkA1phpdHZghuC0fuqumI8tezQ9ctT3dp/EtqQP7LfptckXihyUg2+hegIq3Xmw0cG4uE5
aLpxM4pw+VKOWXewQA++oM0q6l2JYdS1rNv6DN2leogHv4UW2tzjj/ND9w3gcRSn8SWM0+7ajP1y
mfU0HkgpdR+rBRiuD7v5yE4bn4tKZZdYiRRPiRreC9tgjwmeP58dI+f7giOGlOnZYWbVusHXSgUJ
M7M22SduMX9QfVk+GGS96LubQ+T03knXRXuqwGevguYTL92WmIw55CaqrS25kii8ajXeFEWNB8As
n1tkZcHO6xPp7/0l+AGygdKq9c+lQB09lOk1xyZqShX3outOnXC/CmdCzi8/WM0UbgLOy6Zv7Sd3
aJmj4SCne3Rl3jaKJLpqZOY3xDAuh1IIgsi98VQOU38IGGOQBw5v3C6Cw+h20J15bIfBN4+uYY83
MB0YeUzb3I7OvrPIPffff038mV81j2JrZh8ieRFltzqN7QOnPrtFXqeXUDcjdCEr++Y703RZFsYJ
kAmrHdk83a1TO6eoawKCxediUwfme6YYMsTzcoaZ9DxI429ay70PRHYyopufp0KBWBQW+XXbLMdx
zZt+dKp7qATVtCT2fvS+SGgiWZlfZIdBBAL2TanjnV7yj1k/79Rk3xeDc4nckkOauFqvKLLbklnL
ph/Kxzzqr0k5X/IYm0V7yJyNN3WvLlk3edhtA2lBzgn68kIeNf4aiTnrSrhMGmVrjlDGX0r45hBu
TXMIIvtDOMd8F31IOs/eBSbk5B2Gz6EnMVTWGFcEo5nNZjE0B0WYV+xLvv2YV2nyXCXkwi+qMJ9q
i7YKQ3fsMDxfmuXgiAx8uVWlL/HxiAbvkIhizM8L9h59zaQXIjDyjvqr6y33ogWvDPOG6Wg4gFkr
OWzHaWEZtuWQf3fnrD73o4MF2K1TeROz40m4G+XVq/TOVIeCPpnNurJv8iVtPsZzbICIl3RjBsTY
m6WPUOYcWUHigBujd47N6HOkT829XKZcUmWI6YJ2bvk8kJZ9CAaT1DSAMjrga209WC27y0bib+ls
/JFG5whVVH/F2C5uLKByi0JyKR2334LSA7/iTOTdZp6roo8qC/sEmYcqW4xNZPbBdsfxfpFueBqz
wrufMG/IYXoRNsPkqmeQkAtVnmfc4ykA6qg7S4+QNqw+/DuR9xoo26v2i8YBmSjjCYY1D91tnGST
tSEQZlozQJsL+56ULpv2zPeIcSgHRmZqekULXT/MpnoYhGvdV5m9bI3Hu7tQ7R+VK8xNoILh1gTT
I0jeZ1TGvBiU4AyJq3tKQH31cXnAoCFbkxnqsT0wBn7KZMkLPTqMQsrh1Q71sCMU6uraS37Uft7s
ZUcaEY7V2T1Vi40Zfns3S3u+z1jQGE7YJ7vwuPvp8mcWWl9xfskveUQ8Qx4VJzNYZxmW81cCU/td
AKa2n+0FVR7OxLvU5eAEAJ3bZx6r+tzkk0TakHzXPsih6kV16mTwEVOV4Y4WyDvPdM2MJNsnJswc
YSYy+b4Sctj7RIbNW0uMkM2RqDZ7Vm1+jQPOk60KRHmqtfI+YKmxPM3BUl283AN5d+Pb2jHBMQgx
BFceZ0lQGPOM4KD9iENnepxDkAi/dMROiSI56NIE+0RZHK7J+Mc8eQ9Fp8Wnxq7qbdTYX7zRiYkx
s5uHFJx17zQ6+56UbnLt4sX+FOTjMc86ar+w7z4VywJO3Gbx40LklF20zSciz/+wtH2uVyVhMpTm
sy3VoVRzcaqzBlsa8gguAVkU6AScgTlMmn0TYxR967xguh9y339JKmiImP8i8BVZGjy1M0ssC7vx
abKX+sbSOPJsfJVMPwJjmUNgNZh2ObY8WmPEmeZKC6S+j76Qhz7d1z1zqyy0Z8r4oocf6tfPBkrc
NsZO68lW8xmZv3u0he98r+1YYSvgWoyjdftFVsQ0dCZ2sCKZynslmDQxd2/u69jYn4umcQ9EojPh
jtuPytPOUXtKUfZ3x27OGWsWmdmXUP/Pk59MWxG54Dzpgr0JNvmX2o7IYJJOcexVoYuNPSFHJ3d3
SG/AedRRIKN4SKZxFw/xtIVd0QybsLMXop07wyB5Ki4Wg7yXhYCVbZGFwZGF+piTt30xNuNkI1K8
Xm1GvPno7HTZQUuJ8uBGU8jvOsUstbAwEIqqfTmV4lMx2M7DOHTPUI37G+1lt1kTwlYIp3wT02ue
vDGuINgxkhSD0FvLy5Kv5Fux3uLpc+zr/EPjZOGNWBz3yZFefvU5OrbE9Li7sMiGfZeal7RLLtVc
z6eyy73HkhLpkFl2sikdXe8QSImNrocWMClIih0RNOZZqZJhfDXB/NhMLTCR49PwGQ6aP8q2q/aU
tsWHrunzR9p0ussU6P0urPrvZaXd7VR6YtoEcZ7dkIeeXPECxtqnl6BrydRsksWn54DHyw7iLx8K
ZdSNFczFdXL6RwUXeQvIRu+TBcAAFu6WVV9nt3EJ5pXRZHE+OoQz+32Hu02RnHojuRvzkO0Kd5SH
shLBY7vWP8VMHoXviu8M2FmhvbMrqsTb9Bg0eZuU5XnGzIjActHbB2+Qr6XuzSbMM/rQcRb03oKc
h9pnotUWOsFQ1P+zz9pPpZ27L0s+TJsWktOmcoz+xvMKLtb4V6NcfJI0/Z94nc9pl2FpidfvoWz8
8GgpJXq+fticfVHiGQRQAIiamEzTDqblrh4Su9h6tuzQLOl6n6Tau/hVGVBGZ/hmheU1U3F8ROVz
i1nko+viHVQCyN1NefzSFRBf7S45iyS+9UBSt7qPzRYqLHeqTR6w7E22zoSp1NIXX8FJMEDsasZr
MDRvHJWfprZcNmW/nO2s/qIaf4aGPEpJUlHyatWFu11Qg94bytibNEmF2eKTW8/199xts1MejNMt
EUnhiWnd9CWNSEAqamg5mlB6C2txVG/iyQrL4ptaT+fR0/sJLveTzMy1DiNxTR2rOmR+1AA9Vs8A
R/JVTsl8P3EO7MykvD/oD77GwrrrnPZ7K/P266zlcK0N2jl4NbN96jIRbh0bhwHLquTOc5f4Egmx
t4iY+whboDhi8RR+LZ0w+KRn3z5abn+tSQUi9i3x6427eBm1vTec5lE5J5rwL97KtJn88VPo6z94
RaBdTl4HqA5hW6ezfS3a7ooYLNtDjS8PwVj7P/zUn59DQB3muireTgmj/s5g47NMhExnRaVPo+V9
V029xqMQ9LxzexsnL0c1LxoqCft2PnwopRjPtGy4h/WxtRMTbidCuMHWd7L4UoOi7K3EQD8K0JeF
TeBg2Glbu8BnhL9g3bURidO/9FhQbS28FwhHmZcH1/frCy6LdMD2D6Ry+SFx7OwAKy+MCLa15JMw
yx9l6jKNMzEhOa093LZWw1kZk/VEnCEWjNgC4IToScwyICbFRuE8tST2MeuXO3J0r7OJPlIeUZT7
jbwTnWjOEHH8ax17Hbz42sybaEyjL21BA5yI/Ic2nOV1HPU7Sfz7dSy12EdpEl07vtw2FmZPxtdr
nacYwA5LvhENqH8yJRGHrtccK9nqrzUOeHeyJ48u6Jxm1zfLp2npl4NnpuiKJXnDR7v+n6gfrS3R
Ev4DMkXN6vHSnZONDai+hGpH+8uMo3CfitbuDtK14Zvba1/nLbPeTjE9YS+s4UhqnE9fzR6PliTa
kwT00AtiRjtUVxvsOJqTSZf+jHGZhcw9cbZD4f4AgYppIcon6VYY/M+Bv7F7N4Xu0+oHVQ1oOZiM
uqpMblrlhafGjcaTu6pD+6HP9k0yfAhhQYG0uPYWA/+AM1A2F3g46V2CVRcmHbJ0N00I3HGeARoR
RVt0TPPYb1k/wVYyX3gg1Ks7QNBogeuGBHi0lrtax1RH6ZykKCRMtFNSq20U1C8c0B1OWGbB0R3O
kJ8KuU1Cxr3wtb5w4ll7V8z2TUxu4zlzZ+/QlMG9aZuzyOPyxsm0OA5dbkBPI2pH9gd6+xETS+Mz
YcXXvDiVGmTJt2Pn6PVSQ9ARzn5MSTxrAvmCrvrVZCCLwIvul6wevtVdeE8Uw8AcPZhfxzGR67sl
z65TTEdA8Hu9DPauCv0/bU7Z7djl1R7KYXUQVoS2hpCHv4wkLm46FtcUZ6W9aEtyEOoS5BUbUpnh
F7lk2mzVaEAQ/fyrVmnqXejZx/SGiJFMbxRRX92RHONKXd0x1E993gbBoZqqafmQIp3yUUaQNbCL
lJt5G+k6gbmXpE9eC8/mzmKYb5ttVfYyBTdLVP7aE2q5qdI0zyBClmX7ScuKpJLR1h4GsGETf5oX
SbybAMT9WKPfeC4U7xviIGHpM47UrJ0hE0T/lommJ4xzx4ZIJj2pOCxrK6OvjGejDlEj2PLI0KVL
mfFPE7bMnD+tEbjuISJRyLpgCOHiNd16OKZt+PjRfRiVTcNd9jAcdk6STuIWJbPrXnqYPbSNyejk
N2SJeWofOPiw7tg0neVilaGrdjNRBMPFn1lLG5Shjb42IeKzzWKlBEJDf/ihUNVD7VB23+60XF1D
C6DlDyD/ySmShTmFbfbcLFN5UCakTGtu0yl6qZ102coaAC6b6+GxzYJL7zvfUrc1uAE64141FTQp
Hf2BwcTyyoswv4DflsfQ1gYKGmOKj4409aYqgTog4OqDhEno792qCUi7j8VtUmK+1m67YmnXsjzu
x51Vq/JVw8ccH1w5tbwPg45OSQOQvLVT1T4WAEgl6XJt3Ty1wyxubAAhDA+BLeWQNR9hNWbzppnF
dDuLhbEEFBbXcvqtzCsU2+5iEec0d69aqY911zw3fZR+HeLKfyQfNXgUjmmRWpqrdikRwx7az+iX
1BZj8KQzQVvAJpmzKcGC6CfRfmjGnFSBxIqAO4HMXxeZRmdPxMEBPerwyV1y88NL2/4YuQVcXDKU
W7I/0k91OZp9NuL84KnMIZEvD86zk5Y/kmGyIEuwY8TMDMi/vo3xuURBhVnKH9oNYUIsiwjM1yaE
yHRqVj/DPaV4H5y8yc+ZWcs0KV+LQibNphg7Lc9FvqYkMCntB+9Gw+wq9mHgpP3WZ0BLA+Ey+KFF
hm4W7Vrf5XI3ChF+UrAhbFqtZHeouqiBMzuhEHiu/GDQYGpVwalq9qZqJg2xozfL0p+yvGklZVGG
1u4a9/NXRkFps3F5NodxSfJtsaTLnpzDjzrvPgBNX5ixmo0Lw3kTmW44OQtIbWOXMcyRBr6nwHp9
mY19YUZRkMmEbc/GD9r5GLZhcPDwJQZX8eeNO+PgMmXxbYJF/h3zjs1Mu/I5G4b7Gleqba80OqaZ
gKWqluHJ7rR1P8B0ZP7e6a0qY9xP2d2dYBs6qj+nQsRyI2Tj3kDmEl+WJo8+ZSqNrr2Dts1ZvPlL
Tj7vRQORdkCEoLIYi4DyNkt3yKYkPsWYN16m3GumwyzGQfB8CrlsJpfTXuRZZe1qXpktpoleg2WC
7UI9a20H8mP1CAn7y5KlzhODgWvjOOfZ5GI6BDqffyzDoI/OQFlupzWGjBB/9soN020tRxltm8K4
W85PcQ85Z643S2zh6QNSdYgUpBdYTKYAwwfy+bhIonrJ6AHG1ZS3n8Ne/ik7MOZ6GMOr8DCW5G0q
d1Qp8MWE292Oehm/KRHfjzMNVzkVOOI5hlQXW+sLckBRE2XpPuSddxcmg3UcRnOMVXHXV/I0iDC5
caAwDJxHZX+fxIoRPNOB7SzhSg1VMhAxlxGk0inJ2GeEg2xxRD9bUXrHtINDkWb6AfODYWMDAj56
fnkb9gV21cGlYJw3YHXUMNJsP/cWrK7WRF8DAU7t+0yZ8qTMSALMwxMoQP5QR2W3T5TvHkNNTrKb
c9FJ0u2Nm1TfxFKeZaK+tgIuqUlAKHH/mDegASls70bY+jv7bfNRDdHMauzTQ2ibe9+SwQ7de9xs
LRCC3eBVoEjoXmYkv0PwRAKb72zstIHMMTveySMmcWeQBz6Dyv45h9lLg6fpHV1idg0ao09RNuPB
ES/YKZIhGkL0/pAJniEcRmqFOpiGsyI/6txrZk2D5NCu+3HBvR8mXjd61t3kBKtCXzQ32urnfe6z
P7OgY+upjrv+SanqsWgoYtPOV4eY2eYmdyoHtpi7nLM6QLMRNd25naKPbQlxD2NhsbXmubltLJcm
MB2O8Frlt2wY6Vmn7C5ab+rgDNGeBq7c2Y1ndgXVnGisTwMUl5NKJ8q3snvNK8SbVeyUdMnz17kk
ezm2qNx3JkceHLKF3LRe29xmo8B6Jgu/t1HAkAYV0XMbcxZ4lboNg5xey2lwQMvSA18QODos/4LK
7lq7AjtuzR51jPUl8ltrI9i0LnBUmp0zLU2766s8f1ZIV+RNNSs13BlJmQRdXqbhTQPan34ZBpUG
+7HWerrp09pslHJ8zl1PbtN5zvTR0hiizYLWIxFUu7CCw0uYNm7xwuAjL7cVxjThqTJzN+7oCPP+
WxrZ4c2QEpoJ0upK8ebO8V8xNf5X/sUvLI3f8jn+P2RqrHyw/52osf3afv3jF4XZ+u/feBpW4P4n
9DxwY/TWUMg8F8rFG+nMgjT2P9SM2PuPwxOOMcRmIa4T5/9hZvjOf7DAw3s0wIuPv/ivBGX+yrr4
v6wM/BYwW1il+XayepsjBf+VYobFr2110Zw9ocpdFvMNhWmbIwSSLQPqlyYOppBXvddzZW3QoDqU
GWUG4Xnc1WUmVl6vHQSmxceaQGA00EsjZ//sZ1YW2UwQF6+kW6s6WRyXgtFMd88+N2SkwNrCoZ6f
hyIom1sWTRW323iJSOZ9COnliyeb6Ag+JsCCTyxPqLB8eUiHiQLhrpyJqMJXG6dL/pTR1OOn9POy
pJHYbxxAY3HC3tUWuXvDU2wsl0xlDdm4q/GVlCXn/NAy18KCOHXSuIz2JdnsDuMCusEh/RcPjb8M
tP52m+ERwu5znBACDAbQkcfj/DuTrzFDIVo/zj46YdaiRhIL3a+9x2Eqjlo4eHjttavGLu2/WTpY
tL8tcrdu9YFR0lS8InOZO0ICg2ItTMfGSdtmN41u2nb7jIdTmrMiLAUC9ICPFkzzeJxiYkRx/keh
fqJ5kTwBf8VsYazVzYxBUZZFna055Cao5PsyBzVkumAHkC73mUWwTkKDVHpht0l64q3VpdGpQHmE
PN6OHry5yeJoWyEIiv5AQO90Lz73katrLXv9heHQ2Xy0zrEQQOsVMpGNtjh6ZKN7Qu6VRk+WB2dD
7qI+HW3nZvEWNvdjhW+6j3s0VleCLbcVpfhjgE40zYdlxNiIwA5/SqMI6IYj2z31TJOVusYaJb05
V+OY8ie/7Eo+rQ/8lq/dC8fmEoa+1751rHXhWEzyJ3u9/mKaCr52Djek//a3Rf+Tzvl3a1nW+N9X
1kodRcSOZxTygMDHSeTXRz6gOwrrch5eF29AnnfGTitd5otdzioMdn3eYby6x+2JHflMMbvwkltj
NY/lyWlSRsf/YkCxytV/eQODKHBwIfWw4wixsHt3OQVjBZhPOn2RuH3yaujSznS+c5hdwkdCubne
KjXnjcgfLMyjQnXVxdSCav7+tryLdlspaOx+5JGsTkbcnXUD/PtSWOK5KDHUi17INe2C5k5xNirY
hUNVhD54/FRwHkFaZCQBsaaC0zEQJqAcXi2s8f3ZHNJlWn+o2WDhuGsmEYzOfVQi3rTusfdXMZOO
ccoqjJlSr7qNm8oJH37/LVYl9i93M0RpS7pMgAU0wp/4HZkNJzb2pkCYF+1CL4FwoRaP2+hPaCTN
Mfdk76kLZDLZAUz//qOdv4KgfvnwCEdADB14tfDl8N7v2c3g+FMOfPkCEwHd6fNE+4vMYZTUzAVD
6Hr98Kigj4gY6Q3N2q9Cdk3625aUjNa7o6bSrIi8yNaVSiGRL/NmkphD8l5kEIahxeZOVCb33dS4
bnAMp3bdTmYkkPzOcOgNHtSus0Tswkw6VPI5bSqQvEfRoqaJjsg86xb4Hxc/Pzl4nAAsMinKNOwP
xu2CdeFKWXOZRpuI35wwRmDfMQoCAOiXjNdVaUFE4EdqMQkbd7iv+fzLQdHvQRSO4pygM9FP69r2
3Mjwd/Hbb1F4fPKr7bEs+F7al+vGogVqPHWJ25YScYcUZv3OZZGw7nUnez7cB8nw8+/440+zuZEe
kK/YwJOy+2+rzQd3uJULO/V+IWDdFTiLoCXfIR60cw7AIWkgo20Y7UWiOCNOdMLooRRFxSOBC0O7
hun61DL5xPFzve11lPU8PN1T04nPyhmRF+3hb3C/P9pVPJbOtS7drsK9LnU7oDNgFFYDGyxiKv7p
LOr1qrFXp9e/0FEo68lX47qrNW/X2VvFbD21Qq7naBdEGVWga1xC7w6G2ALpbIoJJQLjexvui73n
OPf6b2E5QtY+/PxV2SrsD+8JYFzfJg3ZRT82jS1JBCYrT2XHoICp4T5PHXmX/aEgUaGsP44Kr+dq
U0WzU6aXKm/XLzyPUxJONy46NvYYHG0zbunv18ZfLlG/Lo3QZ+1xBHHUsjjelTNYwEBkWeLxldCp
Yqm2KTzAvt3+3POsftDcslBVCy/N3JYOP7q2xzZv//OfQMCQfb/zyma0HpBdroe1ByrBUxznaJif
YN3ZjYQNPlS8VSij1/siBgxNjthVYVW40ZU3BP4TI7egyBg7JhAcg6exC9xxebR1KbPHWZeBDq99
tBjbgcPBYCqabry3AxTNV1DddjZ6m+j49gcHDJH3Gx+99W13lFnrnjIu1z078PEpxjiwaBTvAaqz
Him9cLoaNGrTStWN+cefp52jUUbVGysTJckcvZXYc8803LQ8D45HyqrNEBUZcRSZX2a2fWjLnKHp
NZviQX4HAZ5ZuA4Jp5yx0BXQXAOSjb0ML0HlZ2nCmMtZWn1kQAHJjW48XRd1gDQbNdrvn/Q77w9K
VjpUfIrZ/1bvZNygfz1GRON77ElB9RSFi9/ZhyZVhirQbXk58b58Kw1T32/KYjvqpO7LDS1e7gQ3
nvHWceHS9Xbh/5enG/nda7bTGvboJu4/C73V4gdyQDG8BGD0fPlFdeuPmvgSmdyOApYBk3wMv9iv
R1vq+XvCeEeYI1qNObe+G3skGPc2cTAZDcGIOtXH2zatCcvZN7plXMKAIC396Bbya+ifh4xo1OJf
grB+1Z3QFGBRhc0J3sX43oR4d/16b3UwWxBvesbMOOBkFjkleoEciPY4dKit27QMeu/sWvM6PMWp
HW3N8+8f77tqhStgHTOa48W218X8vkgYBidYxZtPWddWUQCDT+vAHKzEYYR2RI9fKfS74TDyrMkC
Xp9uFNHi63+xmPnndZBYHYRcgI/L3z/uBHIZvwn7Xjy97Y1uINcNmZXPsX8YUbfzWGaUh+uCYNVT
jox5s9a9v78d78oNmkXb+8uEI+BqMKN590DKahrxl/QkDwTpLTwFjmoLghQ679aNf+BG2EgoYL6O
4Lz9/qP/cQf4YCqdCD+UaL0L7+rGBRy06qpFPOVWEdL9sVlEHCcqTSx+/Nx8kNkMpjt7uVLmNUVE
U3f/cgfe/J/+trXHDuZtAasKCzWXSvb9PZiBiWTVJOKpg0XH9ue9LbC8bHl66AxHtvNjXHUDy+1n
EdM0pp3VNe9SJsYbWL+0owenAtahc7FsasNiKjjy8jFYDwRfBH99p7df7FFI5nSotUllhshXB9ig
5EwER/3MvLeDr4I+YeysPcMnTEvOOC34VXiDk/JaaMypH/bfAiteC4cBONkCEnP9rBges2QdBB+F
PUyludAh4XuxQRoUh3AVwV65lOKtHRuToVkLIYY1/Mef23+JZr//hhh6LXJAK/tSXlWgvSJdOTrr
oUFiEWKsDSb6YZAcXCWX7qVlWMYZ47SLzxn/dgJ29mDGCCPevhr5u4pBBhfrk300zjcLykhPHGyH
eGfnoxUEdXXXph2j19u0xssd6h78dc78wBvpaa4Dk1qs40eTpnZxSMl4UMmGACuh+h1RPKiiN3E9
hXDBiM60xAv3peOkXYr1YR/oJysuYQkCSI+H7q1mmYfGJRavWMYoN1s2/IK/IyJkhROQA6znFelJ
NpdS4MvGhdUoSGgDw3jI+WWBNjn/xH1rVS3sw/mXP/8PDsuaF6XlzKWZpGZbb3CK5Qy/OkIKR43Y
IBWzntSITrbe2aWCyE2gd7hWgC3ENn4XNJ2EH+7bGyXbcC20Rh2i4n7AfnetNZwAun+2pyBYz2pH
o/umKNe5OwyHpeBe5QevaU2G7Kxt0LqpTzpyK5PdTFNXjCstqYzSfl9MHfWIPSaw0g5SteP8o2cO
yG+mcDRrdCD0o3JGdFClmNRkrRpppqys5R0PPWwO5TZ6WxoLoAz704ivsBhtTJIbFVvXZskGck03
mTS9rQBKyzj/Ad1wYJaFgNJL5INfj5AILkOSrHVb2fpLlJ2auK0xldkkiHD84NXy7UX1oJIcS+Dn
rV1SZBN+7NnTIZUEZ+GHl1WFuGtSoxPzxIpZOowOmtRPk/xo12Gxlq+u3+N0bKW0ss0ZdvK6nmwM
SbifTYYjjdqVyuv4npRpnhuS/etVfFCUDWuj8LO7+fm8SZNay6P2rZzyg2j9LT9PZQRJ686dRMbi
lryV0P/l7ona14VkxGlqu5gFv9u4+7qHf97CJ387P0AMKO08vpF+CGamWe7WD+eca/ctIOAALwjF
2v79Nfzj8ECWybGBLmx1ViXr5tfTvC+irlSDpR5sd6r1Q253YXVryAFdXq0WYbs5tEmO9OFfduy/
vtsvGzYfRgAKkyYM/UgQedcjl2EDXpWMwyNxV0mcHZ0mKRjluZkrtLWffT3n8tbpc5lgd+Yg/un2
rMXKBEh20nFZXpLcQp9/YnbK094jx4liiL3ZTOF6km7g8axJQUQfsGVXS8dyazl1rx4zEyAh2/Sw
t8r56Ap/qJxDhvpxov2h1XPqY8HWhYtT7aUeZvG/v904ev2CDfDEQVDABzA5ABrw3x9UTtiDxyOF
ekzI53SGrziPEJXyvRjkxPNmXs6HEt04T2wILQOyFbvs/MVBjMJ6i59HjVtjsQXFWTtVWJc8KEHP
xT8gdxLhzM42aU/8GSYCK+hQvv1i38I6fbjA+dT+vE+sAYB1E1Y26+sGgTEWOft8zKhfzmGaGMqX
Rsmemz1C+Vm3Jmw9C2hvkRXq4MZZCq4kE0Lnw04WQCwzZuZwiuu9bTElhDw6cwqlW5G7jia1B6od
OTMPWngAdyc6fPivh4jT13HxTEkmZ51mcN5MVbvRxqxPWYwpDGq++1g49oG124Ttv3QJ7wtZGsAQ
ZTcVDElrwT9g11Jq9H9mSh48v4CR94mOvtIPS756HGzWmoXdOy8VHPqDdnFv/Dew6/3SAwm1eQXo
Rdcy+h/lY9ez1zKThl5dRvXyGrytdePVEa+Am2OMhDs1WYPVvxRt/4/P9QJ0m1g3Mue134N9gYAx
hO+Q/2D7Fp/rC7niuJi9rPsjuXJA6VGNVPRfsSkEqH/HxciqAOZO1m9MqDEw37u9hhBxkjBn9MMK
i8+B7zj2jVdsf5arbFC52126Jooia2/oxkXwoSeuFvumocwNc7iu98toOHc5BmaM4iV10Ccghnie
p38p7d9FOVBOQ3cHzLbpNUgAY5v+dV9MtN1Mhe/lD4hE8HzexlW+vgj+EMr4CzUAaQQ7fITS4aVU
Esxm2yKXK7/T/03Uuj9bERybEkRCeTHWZbvzPMHsbzeIaL3Rv99X3uHJXC59UIAXQYT4Cy/Bd4W4
RKxNinMTfAiM0WwkSJnWt0gjSOdP4q+Do5j7pNwFLnN9c4QDmXGyVJAo6Et+fzH/eMFwPsD6nS5x
/R8Gob/eu7VMGDuw9oc2RJsTbOzJX4srL5ARn4USjwNOtnOxvP7+c9/lhawPzYdhyaLCfB1V8/vN
NSHiYhkGQuR11FvjuR2gL7OUW9ia5JKOwQofLshq8ZWi9sy76uFnzZVJbz0wIJGllAMoR9bCOnCK
hcv+ichBlwoN2ROOXoFQV5lsKu4cJAJYRWNZ1FE4oNKvguLH77/U6lD566rxYhDK9dniLLECB7/e
zQR56BKoUj38RGQTgQfAPRxp7BT2RbQgtDwpwExCytuKVNLsRM6nROgEmWodxWVy7vk2qy0/paCi
b6k73mPgqsdF+BEsSFDZ0IMMOUpa143n68QlxDbUdm2h9c2DajpHox9W3tEfLYrfF+WhDLewbFiL
BRRHK0hb+Pk6ORgAdf76QTMsP+cLRhlgk5EsM72PjC1q7xiiJA5gArahrdr9/6HsvJbjRrYs+kWI
gDevZVn0FCVKrRcEKalhEkDCJszXz8oC+s6oO+J2zJOCFMmqAhKZ5+yzTSFSAlVuh0b1xusioc32
H9vtWMjWovBehlnfuK6rpEP74lqwe/d+UlhFi3HQFZcGYStZzRuWXExwn5A0MyQiZbg2as6U+8Ih
Vr7dNwgc5/FMnxeW8BVqETJyvySlWUuLKhhpA5ktykJS9v89bRjHYpEPsOuRhP6PtQkHALenQPQv
qnL0E7qQ19h8QGWNeE6BgvU1DKwi7i8odDEo/H+/vH4oMIHzdKtMr/77KqLWyiD1qvplgzJdGDyc
L7DQsJjcZdcRl+sJh3dRJDk3/V9e/28pdDybHru+jy0Ko6/I+sfnT2GnQZ5o1HPiJ7qryslo1xip
kwyIrL0xXqbowNtZ6M0aIAduoI22mcfKiBpJU7H1ZoY9atxwYEPmm8Q5aBgfGoaeCWzl/EzGk/Ea
d15rBru+StSQ73AG0a+6razSLfSMo8W0qPRu5kBVJb6ZZj+QH9RbM0nzO3pUdg2Ufhn0LuNfdsh/
bNc+WKDjAJjoMb3194nvpIXqHcPb522Loh1xueXbsNqhXW0+xJyyhxFc47BaZl9Tg8ey/dcG4O8F
KcLTkPXAyAg2MjY3fzuUY7QfmKYQqFDi9ZJ4xPOVvAZq5IKtOgpZj/99P/sHNusGugKAyaanZNpf
4veVOBqen0gcET+nbpw5DjR9pnPOzppBrygZZQqfaYT9jzQADijE+IK9jnAnYYJRtJpnN/DPf39T
/2A6MHnkEuh6kNnAP4+sDiHbLGWZfk6iRO8ksyMcjnvBDI3ydy3QRoZE00ttkOR+KSfSZYGJr+cM
x5orHrx0hmuFCjwNuIwEHNFdd7hE8L11oywTiLRvQY5xYH1eAu7Fp2aMGT/DXi31uHUtQBtqZ57C
DjnG9LLNtTKn08vcL0uWRIHjY17u0k7NjN9L5D0YfQemZvxF2PJAaTSC2jt02G3waDdBNtC/VkNW
0sWpsbniHC0+F3RGbmnx9sLB0M3mtIJ3//3K/r0W4KFnqKyzp6gIIs/82/IaeiszI+YEr1tnWbZB
r04yM1V8ojUldJhYdR7vfyuIwIN/Ozc9h8BAnwrbwmoJf3R8CH5fZyjOCla7sk+9ly7YowU5TkgM
fSLUEMxhelqfBqg0i/x2v4zRhI0DpJxUPtnrIMR36LXsmyxoLePDGkAaQFaTENRnm+tsI0tYmfWo
MG7tyxY3VTgyUO3TdJHtQwu5FCu7MkhTN+d8NfUkFjndEMCXAa4pHosRp2hmbDRNM36x65ilIJuT
3cxVtWIjilLc+avdoAedHxuwJYu6anBmqqJFa9XAhHB/TPPOqx+kBXWiJHvc7ux3JuSFhCvokQL0
JpbY4zAOXGPoxDFWC2ybO2QHS2qel4Fe6HE0GQElmN+mNfzIyhOZzM8FdLv4wdInBO2BhxdmexD4
MEbz44xQ0KkpmzLErHvgTNyNb2bFxH6+mB3PCFreMUYmdxQSO2DmUB3mtcbXeQb/kvvOgWk54X5b
SOOzO5qmp439onYuoPEy2g7OWegVbPbjTNYwBdlCplSiJbSd8RqOPftUmQ/6yIpNIwp+gBfhRJQU
MT5Gu1RUPMSHtunHCbn/OknOYEey74/eZORUhMiRTPOgpi5okn3vQOmv9pT0ae5cMKCZh/ZzAv6S
O7dmE9H0viwyz7MGuE8GZgdfZajF+5BOo/kRkQUQXmBPWlayF1NcDNj62aE+crbxc3/dJLIwxdfl
iMvNMIt7FdYa/1th120mH60DbYNbys7TI0JqPtSCTLvY9YLwxxETPA4qKL+Ek6OiA1hq1c91EpjA
YDdeU+j7HKL+DGyP6NeRijlMHhr5v5XbtIu/P2Oc5BAdUJhBV6OTpPH4/Rnj0a58HHK9i5JYw6pd
UUeJzD9bQRww2C2rNL4hyTDy/BR+WIW6EonhjEbhBqb+gMGnNWXiTvbsgocafO9+HHEC2ruDlXwu
igHKWOSWyfhgB4Rl7vGa8W9NrsHAw0y5kYhbmMuykGJfRD1OFEPL/6Xn0haGfMoFlLNbouCd+TwA
6GSHFObwe4yZdH5yvAzfjMK22k+0S5k8NsCdaNGXkMK0lli8XHzIs8VJOnFUH5oYtuw+66cgcQ9W
LybrLoqq+tFAPYyNi5ew3oYyHQ8jYsVlV6VhfQCwQ26ZeKoL4ZtVwT3NBfYLI7BJyIcVwWtRDdYD
JuJq3DN7sL9bfpRhT+gRAJMNQf7YltFwaME/3iZEwDvRt+9+mjZvhmWLx8I1Jmu3kHPUdzs7gayr
wKtTJuv3DceVjY2A5y5ZtM+dliiIezA442ekEDUyoCsxDE2XY12zWAOvC2/4rBbYDU02LuCL/OwD
vuy6yB1AmqPlvicCPtlFRTB/MQt3OfWNixpIWQWawKypn2Onbh8SkSwnMffepz7EBTeOTHmUOe47
uxRbCGipojqbLvG4FrGnGoIKHmDlJTc1E/nPZu15f6ClTr/EXd++zEYb3yfg55eig7O7G5oOz9NM
4nyQjwtc2dzl6Fvy6WI6/XAn82x6knZnHZexzY8id21wd1UnO2hY8886HMVrAy3ouXRN/MSNIH0c
AxPSPvTn5liU7XJnzkX0Cmxc3Fponp9Dm4hN/OhhAoqkCO/MIXe/aCLzF2QPOUIzpOPKa+Mbrx3Q
ck4VBiCWgZpsB7fOvXFRr72SeVjJPbgzA4xZGe+Jncn7CIO9vW/Z/aslfPsw1q1zxp/GfrAxgD+M
i1qw5Y7lR+JnYHgzSRp4Sre7bomtD4sRAB4Us7hxMEh5Wmyjf/CTrj5bjNYumL+jTouX+a6oszDf
Y+TsPkO1CacjRJ2KV7HiowE+cFfX7kyGetgGp7AQ8Z8hoTSRL4cP9ITqXM55hPDYMRBoeeyHmTA/
u2zAR2MS4ZOHaeqNs2QSfB1z8AMyZe9zSN9JiT36lnnAk796H1B/4ejT5PKepZntVVSPPCcoEAmF
jLTzkbDuE4Cod5zAjdvGbsN9TP948dhOXiRKcbRwafUGFrXs5KLy97QSZC+NdjU9Nx6WOyjrCQ8p
mWUgn1BOj+tfUX2woZZIBvgHn+aYKwiDxXZ2s20032YjQJew1PlFDPXAnpEu4oUZW/8yctiglOyq
8wAFdBdOTvXqj5hQ46ErtdWdkal0SDAOrCd1Qkbf/WEFffWYMh88GhjGBIdYBVgYJWLEC2op38ac
gdY0yK8pA6kLlMwfqnPefMIRIK+J6WQMSNKWyG5OAsWrVgY2IrqP3Li84YMVzp5xTf1IRZFGJ5xq
Y3VoGpsjOTXyHkF4XLO9Vi6kTy0KfG8NY9qPkQeV2K2NPwxYlEgjW+3XxbsqfvpL5d3kqeHeyWVu
vkelNG5F3iseLnd6SFxnvEXwkdc7hCrlgQ64+WPk7LizZo9gYmKAX8q4Md1DlSJJ9efRf7OtDsUy
BgXtbdB7AXRTisBfpKCg8KsGNCTYnkGyPaZelz00E5kwjhN39aEWXlDtoiCK0/AbhvoYQ3XtzHSL
K3wLU80+mHLsL+nid58kU4jjYOeEZiovIk1RQC3ZVWEZ84EkewksgE+U7cYLtvvyl3QwHBFR5tzD
h8AwhQtv3o5whY+hM5SfAfq93TQt4XtMJPAXfC8abfkBm3jHVahfrSj3Tvlk6XDBuC3OiQyz7y7V
/01gzOmHi4Du4qJmADkZ0/3gL3i7THFFnnpXjOWJCVVzm9lZdQCMZ7zgiviAwUqG+z/CNK2Remkt
XGFV5yb4aBHvVKiuP4LTJnflouq7JpsfeeM/8s4vSZqyKhAOxlxSOOzdjdMf23DJ+C2vRsPv9tFj
Fkzucc689uQ0Y1JigZbVh9wzvHu3nghHqM3vYHDu3SSmYB8UTn8eIyuG38Oze8jauvi2EJsEeQ3p
1g7noeimdlWLWrkvmLgIkT0aiaE1/J38VLWTukE6rRXhrXsesc66QZzjYRqqXONTGirFdIrwhQJ7
C5FVZ2LD0vyXQQm+vCHM8RlELFlIRymQQYAtZEhRANp84dM41QuFWrbPoMhRRdpRkiXDU5MKKC9b
B1o3ioZ4gye2XqgbKzyPPg1hp2c8gg0FZszaooW9SOl1EJMx4T/2jK9wp8IlaVyyt6BgLfeHHBIz
P+Kt2DfFlW6VgisOv4ArDdXOrElYnXdWzwzybcr6pPmKbr6cFForzYSLlkphMVYGYZNfogrjox88
mxpvnAwCLHDCKqFlaL26Wh7giSTtTRsbBrJZ4KuZKHPMlarHvBx6NWC75fXoTiG6p0eMSnAWNPAa
ZAQXV3P4y2TGGd/CucRNzXYFJZ4BQXc84dZZVy/u2MT5t95LZI9FHbBb9olpdIxze42Np23eAdBO
nn8Gk8J3bDfAiYCtM8IAnY+9io0QaKzBGoAGManTUzzmHFw7mnSvA16bGD8Ua7ObR0WVHgaLSucA
W43/jq4TkwaZ3xwhOcbB/xeMGTGgV03Nzvv517DKrkPxMHpYI2GO4fOIhYGsz7GInbLY965Y/HcK
siA7Dvk4GOemsUT1vNFKy8XS4wmzTqrlbe2Qo3ppQnqQlMsYpMrq/mTYrzn/5jzqdmEiBY6vRJ1J
qCBraZyZhsZtN1ZQKUZtrhfqXeBlGzVtPKooxgXOP8YOh1/7SC3FEh5ptOjpraLQaLozkHOf75fQ
6MjEYxJQ85qZcmjXjYVR46W48kZEAsj0smIDVeFoNvLcQCzIT6xz3c0zYQIPKBvS7ccdrGD9PSau
mrW0sZfliOuRfZOao54KmgVHx8vaR9RTpZnZmueBYnxFFJusAhG40AXVeFqYKywbpKVek6gWbK7i
+m4EgUTdqVqh/46Wjj++tue9svSfRQMZV4XefMKJcOJAecq4FK5ycOmOAi6NPNN9z639FCvZEiIV
+UGb39EXY2WN7xuTCqIn8CVG4mybHP7lcYBIyXO6kq4xhbc7qCXpFF5ZqhLzWXEDaKjfagz4x52a
sYGAzwbHQNoWlD1hwZ0uXU9fHomfBc0RWsZkuCQZ3JK3oSORI0feFnJBxCpC6REwAqskNt1Bfwwz
Rr2/YCAmElg7DrE4ZPX4OZLgAQH/pYmSPg0vNOvMykn/qLoOej52T2Z5tmSLq+F+u1aNa0+TeSS9
WNmMz0DbuWMrT1oRtJBiLiBF6qZIp6mJzGPeoCCXlwgFtF4+Vauho0rW/vWOuHrleutt2maAiTui
0Ya1KBfUACqN9A2NKVgK7z4Xbl3g44kBIr8ekPUxXHK/0fgRnYWeGfpTak35uRxhIVH7EGk0Uw0y
PuatEFpccI2tisADZn6dAcMZpYReegTHB83HvE46hyXoA7nHGj5NSg1MNe4XRoZ6vtwzzDGRx+Z0
Dg9T4k0hXlxxqj/TMPf6Y5MLqMc+fqMUPcpEApJZ7wrmL9Mb/ntt9yFnEyHLnYwytv/CJ1IFuMoO
gox3MTJ3RrXmYS0M8zubIwytmKlN33O2BfOzCQWlZneO0rw8DQhM1He6tuwd99XEIwmgjSzxyUyL
Ac7M5LRs1PjU5+5buiR5cZ/5sBPxissr/2XdS3q/1XNmnTvcfPRJaWTvhqcWPoXqTSBXQ5nADOtD
h1OQvuZD4+rZGnJmjZqRMqOvqE2oy/K2DW9FDw+dqvfavKPkYklWxLbwYxBkQODwukQUTaWZebZ4
aHlqve9jwGDpBy4FoDzYFepGv7VhZXt/PbRXStqKApGc43Ha+U2Raoygdu3+UznLuHyvbUYZw66Y
UTqb2G7ACCL06bofbZBlfv0CDo5+O4UBqn6eyzCa93FQuTX94BX/xXyV6cR6iVpBLEmD2jecY9YC
7eP0LcgqLq3VyYQr5a7kxuU6Tl4xyvXEFlFAkA1CTlef9nYIMxNbGwAVvjnGph5AktXFprbu0dsx
Pwc5MGskZudXR2LJSNgLbP3pJaJf5/erFadWbsJltedAM2ILGBz2dEhaWXif160MZk3OM7GhoEVo
Mm7sVgBFj1GN/mmcW73RlH2nf3BoRgBb0pN4Iga71g8SuJd+i9Y06ye1VkyhhqeYQQNvvy0ZduCU
gZ8TXwH8aH7xukyAzfRPyKbWH37l0kDZ1ccPGU/X/auyJykvubIJ4DlsG7FvGjPPweJZeoBmIYDT
6CMWnry5KJr17VrXS+8iHcnOeTaObIkO6rHlzVczZMzLNFcoZfY4YwLtUs9LkfvBsUCky3bSTHno
BReFZxY7AdCgrnmSwmTvm/El5tNUnD7oka1CZuz0pe/rBb7Oa//iY+BmwrtTEdy+/DRijsxxsd43
hOF60W8324fes7xJTSZGdN7ikCl3/hjr4zkrO01qCmSgKzzNiJxeEEZcuUYMAw34lAsMUorfgW3/
ob2ece4i1NDexFnVOcMxRfRQFLfAn2HTni3cGcLquYr8aWKy7WuZ/xmUX2AhZQWgOeqWYBMFq4QA
I01nH1x4mlG4E06R+fkNGjlNpllIn+VdOm6rn3JEd3q1+qZ0cNnC66juf3SFJYGyndYlS+3gmYoA
tpOFxxTXwmSEzJVxsHZuPqSKNNEciYaeeDPNcfjHLygfX/zrkWMUBNhyfl9B/oQGlDdXBpQjH91K
D9gGEEwt9QWcGjK96en8jOMqFsrjdm5T9fXw4vs+AXcOCC7V7TbcI5+lCtKdwbBW1jeA/AydbiUM
IN7aUsTcH7c3FzzFdmVZuMVBGbSUh3FsEBE9QuqmNT0kTkpgBm5gV2IvIzstsYzCgAy6L3kfLkV0
UuuTvC3j9YGuUuTfsXbJxs0SuXFoy+Z7Z01jc5SoGdR8aFDs8Cm2Soe0BX3/s9IInP4Dyv51eV0H
LkkiJUtbRAqnuaOvjUC8O9Nt9a6bas98Km4fO7r5XGMqNb1gMHmteJpYM663CyjaXJMxPYLk+TU5
kI7H1DVOYXXssokhuneoV7ZAR9wrl7DFtEQ8MLHu8pg+pU1ZLumVjIOFxRgHLy2+e6xiBLH6oGo5
SvmLZUGrCjugwuYCRZryJ/7wNhgyOvgJ6WHjRNDr64egNpFFgke6iLPTF0FwT+c8Soo+1J1Vbui/
aXEE83uJxOuoxyumwFsXQ7lRH5oK82noj31JD4X+3cdbCgZ+T3XEVIfQAcMgE6rwDRDnahlLdFLX
Mnob0lctRDpyUQ0nw5z5r8kXai7uhLXqoxqKFt6YvJbB64moIswLPZzawH+IXgkh82BT1pV6uo7x
qVfDNZ9dYbfvZJhoMsxW7gLCtNxAZlvpcJHtjIv747ZmsKLUg94R0jLf7OMW+uc5xFqMfzLmieIh
VU5FOUZVph+byY55DsLC1A/Zdl2hCOonJULAwRuZ4l4/vebIduLtIuzIBvOAPclYlvv1bANK10S6
GTByPAaOuVTykPtODn9iWzNb5wFb9dqA4NoyXLZtP1vH5t7Ky4QYbfKutjZphu7TWYeqwNNvAuDT
Q8NEQu/jpM7Tnmu2HvLbM42gcf3s9MT5qVkHc7MVoJ/YKeRbSmDKlXHJtg3bKEZNUuXDZ/CqN/lb
Wecp62DIwRjmc7BylUJ8Pbki28jPndGlMFZcj7Z1xFz1Uh8525adr3v7YJIH70GiHa+1Q55Lvlrn
z1kau/V5GPEUsTB20tV3SAY0L2LUDtKfuzSz2PmOQwOdJj+tF3pdchGVIddo/ZathK5vAi4BB4CJ
eysEq+1uDrY+3JK20zffdCfwJm2Fzlm/dIbeTZ2B8p5KquKonkHxBh1WskShAGF0Uh8XloTJFjA+
kJOpPd2vhJT1PuCiqG86Bo2c8m2Y6LceXIeqW8m9HeQRlBZeKhKTPou3r4AP9C3aKAc0hPqAtjov
DeEMh27iQVVYH4qmw405P/1FJcQBkr8iJqWXazVNuopJrVZvHy2sS10xg7Xwept0ZHvLfT0BAbQV
JiN0DWmbLm9pDK2PQ8ZjyEcJdS2BoOnqpb6eA/4KaIBRXkVpy4IA4NQ5jb725oxjrFbou1obQGun
F625tqSaocv1TmypO7FNhamsQOMoODHj6XS3tAiWoWEAb0A1UsOkb8bM8uaPSRBsXmgjLZZhoBku
W9O7eIXuzDZO7oCTDJ9ggCnP39Ttmn4v1xpmqxZVNMKEPGjyj/R2fTxCYNptzxa9KtU4igi9+ffX
im0FbRInBMHce6CDQYKJNr7QqEiVccWG1pVcYpPO313n9yPuQtcVqMkO29GNuJwq022nazeUIoCi
DFuZuCtTsgHVYMH4V2jEvlJvGRPoIm+tojqcEmno10o/cWvNrMvXnULkg6rBRilvYuOWMEK9FOyy
o/8ZEiR7evNeuXKOd0XL1rW+XTsjdSZeeIVbtidurTWn7EpuJ03h+kyswlWnn5lFgPrr8imO0YV+
VKKh5Q/YyPTtXeEuM6uvMNl6hm58YbMWqqLAE52xdNpWaxCPwVCYy7hvzCmyqHp0OyPzVrMc1lKb
mULH4sFsSV85Z8Gn7wSf2tSWTfGgT0I8lnQZa9mFHhRv+Jzn5NfnIiZa8o2f581ykM+a/5UgKnpz
olxv3hsFAjmX3t/XViBcd/ntUkO3ukIYoFjc9cDvNJcmmOLUnh5C4ETf3furBNuyqeWJr2NuyBlH
uqg+u0illKzFbQOCEq3rkhX/WhsgY4I48IBIw8LbjYHzKInEvTZIhEBmjWC2dW1/fyNl21l5fehM
ZkMmBWuvL1HnCDcoKuZ7RTRXR+iGuh3YEM2tpacX07X+9pUJ15Mf2STJYtX88pjSJa7LYYMw0SPP
bfsGnRj6LvF3rOQNciEHsg/s02RPZL0RLcglZQp3papcF/JKOkOJ2HPxqnWvAq+kiqVO9CD2OUbX
nde2sCVVvXsgT0nIF9r2csbfFwZouHMnh1UG+VJrpKDRBzwU2+m4Cho2InWHBpTNIGtoU6yjn3ZL
q27x/aFWwYbcaRWSDiPpWKTbvheMUp8HU1jqUw/TcV32tH6tK5z6WqMlrDr2vw1PkTR13D7VKv2o
bq2S44+6bJCrkmHbrAJCqvlmGxe6Oa3Wyk16oWbNpyV4j7zg+tjxFcIyHAs5SJG11VSZVzcEAkS1
lM/ywrSf4OPHAoxpe7cdWgYaTH8ytCKSybL+QIk/TyYWQ0YTWgQMAxryrgsrcHguYcbxBb7qmhkM
aK4rK3RjrDpCorjVzkJUASaEpO/yB8crcLhieRupVlwfoiAH+qcpbVxdZrSmr4tjzXPWj2BZMd45
9KNR809DZirXc+hGXSSjutE8IPDShY/rLa1eCltholaAfVkrqY0YTuV4/Zsm1CG6mLWsqUpiO0j7
RfoeMBHrc7hN+B957LDx4oMy3YxeH1A6br0kzq76Ha31gXVt8YfBKm1MvxvL7cUr6LIuzLXJOEsg
NGFYEjQ9MxgBDEUFTxZMCmbVQAe4ghZpYeCydQ77K6fRhWbK5157Zum6V4RMkGUudxkMGzb3jWm1
PRRBgsPURwSmy9PnIu7kwsBR1bVf5za6tcUbeQ54MoXTgZdvAMR6AGxCnWjqEvKACOrIOuZO11J0
g5zNFTz24WhyC4kY1dtCOAUVQwyEELoZqJZM96GTLDWmgDV44pp7OVbdrN6MFJCXjjKsLGu6XSzk
H9RMflkMy0ON6mXyHvsoiTocRnNviesi/TW1JjXUKRCVnX/qBewa/5zavvJCJFVWMmDBE0C9onZv
F5I7cuIvm1/ob6SaDtgILuKRVtvCGbrGI2P42qGgcMMDgrmUTDHy5ZzgWMeAQ+dFBZhfaTTKIpgm
qJo71UCKSs9RQSf+PKdqcC7VXMnirWIZ/ekZjHXfCh/DS+I3u4W5Zl4SQB4mUKdu5dgM38waw7/H
wHLiksxX3h8sKqebc8w27dDAQb3DofEM5kck69Sytk7ExM3mucbAdsGENlcHIXMbZpC08TH3ErZf
6CZuhHl3TzjPcDDHCf6X06XjbespX4LU0N9Z99VSVeOhhtzln3rGesMusvFhvAuzYjHbk9tFfQ8G
GCLgy05uMRqoQDNpDA/k2UzFTB1rzzFLjBHgZBByEY/CQahH7nrAtNaQPtPDpR3xmxzDvCOZjhF2
606YS6IIyncZnks+rSb7g38weQzIQAoJbLmPqfDJmzFwhyQB3WqzrPd3jsLdczkoZlbjE46oZfsu
vQpWC1ai3nhnWcEgT7M7E8q2ZIV5k+V5Sa6z3yqyAdA1XhoQT/chKgguvvOkGuofIZty/aM2fZ/w
ARCBfv6OUWBgiiPKWuXiXjkgDgQZNsPgwy9wwTAgKn5NuRNJ/BeOXTtEbWE45+jRBjlBftqDNfpE
To9D4Mjv3kJ5BYg2TNThm7hmBQ4DK0mMe5gxtv8MSYYrs2tJZ5cOPHZBhaDjjlK8XkrPvUkYvWDy
WQ4mKKpct2UDEguPar0eFFuhvJb49nUryiTeQF9DkHaag7VEkgmGt/M5vyKs9irBWvmb5EOCAU8O
hPgHJoGUUOsfydf5Jbufrs3Xv4LTqT710F4xjthmGSgQx5AnjOcgng/TVVa3HTgr5LmOSGPHbq57
swPbbA+FWj/4gwTKxja8zA0EJfayeF9i1bRm+DS5S2WER9FblJtZFugWabFg+v3qUJPJipGaLkT/
07Pp4miy8Gj96EIp5ee+Dok+ynrhxwQQZONwmUzMjV/6onfln+t4c/2084Y7dXriORoRDV82kyyB
q3th9jbDoK54Q90k5qMEXRzCE3rRZHIODuHhfCKxzr2ya1WS8CHx4CebaMkqsrvzOjyTRg81M8ZS
snKfGqz5ivmMYU2PambwaCc6/DXISaOkGCrx5DtVjJszhQd+XT5ESrUXQoAXHJ2evPjqHctxQtvO
kgzbRKpPQcefD5obqD4WEeN4tbP9GXsO/FRGePOTp4Lqet/UqiKltTQJIBnaBhtiSFO2sW/oOOVj
PUXEedAEJTklgBeSNEJZhMH3mBbnqJ+hJ0HyDqITVi/2qzCNxnzsGBQeUI5NjIyK4g/RZ95bH+oo
CjscfnD49PUhWMz5GBOD3R9gHvKiRZD2d4CIMGNbVY+/yCVYkhv6OknWi/QfS2jSt2Gu1HEgGkTt
evBl92eN/UZ16FBWt+dUFdOP1oVStgsXeyTmsRvqD+Ib7fZ+hgOEpWYQvLZe2N6NZu7eI1hxKkxL
UVedbFz2H31vyj9mlNdP7G4Fdzl3U0C50vmS1q1xE8Ts854rZ4W5uzW26BYcx/yO5otdrahl/5Uy
JLntuPlYX8ZycIJDAtfzYoN+/wSDnm6dJElhfWBwTyxEmnLxRN3ZH4wghPdg0+ZVcJmxWdynDLRJ
GmszEHLLV/45Caj0dhljLRKWvCUT6GHDJIcMZncfGPPCQEps3zF3LvM7eBRFOu6JoHB3dm42D1Cs
mRZXQWGLQ06DxNyukRciYZxDbhFDnceJ9S00ZfB9GK3sR5aK4Rbmo/M0TharLPJjDMpx226awr21
x06E+54B6rSzzbi9JaFV/sHZxsmglk78YVhudSJBgM6+Kr8MpZ9+i+mHsFMZ8+fKjLCYtfvo7Hnm
dHKcyfxul3b6Fmeev/cikZ1GguI/pTncnWC0Cyaxg03mQ+U3j6RmsqVmRqoOMOzK5uyUQfZzkob1
2hEWPR2FMtsfcF8xQ4PZCADopoaqd7VI2Fni2sL8sSX8E43WzKSaxPnHkCzp7kgARlkeVFQ5EE3N
TJ0DPxjf84he7FAlnbm33VhBDJncuzwm2NvjjL9bkgHeYDp7r1bVFKchj3E+Kqfo4lVlAieyJ2f0
AndzSI7sS/I1HGZS0hvkGseaCu5lTLLxp133CQNoFTKRd/Ka3DU+iPPqaNn+M+bVY8MkGttb0kim
+IGXLXZdEi8nFEPlj8JwZu9zHiosa/iNU6jnA39mnJnveM1V8Y1pKH/4Es2QmbwHEo6CID3Sfi+R
T2Qtd2jSSaYKEv25cFMIvTg9MEA1MDsfUnsAxZCx5RwXYmIoZvO+nJ4Wksd6ZE/Q8C/Qc2rrAo4m
rI951nnN+zAaQ+8tUTA6hl1g8bSxt9hAxlR2+L+UT6Zp4xcOqbGszKk8iNnwo8XZ8aJllz9lgmgZ
Eiz0oGvJbqErc74X7Tweygq764fJzE0m0RLlHf76CaPdSmGScrYx8nyWfTsGO1N43XOWR64syAjA
q6+FoAglbZebIOM3M1o1iYE4s6IDmgiMb9l3SVljGRTOcz4UxLOc/rsK4G88YW265Hqw/9CaQDOB
cPI7T9iu5wwutJyeZ/JGpvoXg7WuKd6wKioFZpn/sdN8XiXk/9dZD/eT30nJNjxkm8XpoGqxkQD8
XWbqYt4dSgRuz6lk9kNIOT4kbAupV9fslF7qqkliqd/byOGEZ0LYSPDyzck19wb9T13Ekh/cBn2O
2U5Q/q8OWspyZv1z1y+8GGtFb8+4DhdJNBeu73/37cHhe+RdagAGcxA9tRl6F77bnYs0FCp5P/K8
24eBgQU/iVBt4W2EoBvGq8Wy1phTPgzqjV0oX6ajymEswm403JZoxWx9owYILR8smGz9y3FiBsVj
WiCkty/l2Hr8+XohMZSPR1sxmfDenC7iNVcbrgqboTY+eW0SRcWXar0QI6f4NH/l2Q0Dd29b/WA6
T/ioket1W0JK84cTq9tzmzt/6rAQe0kwH+EDVC4jC/fotyLlmmVdqRvtFJtiUA6rUXDWbmYz192W
Qk3rlzfe1NVuevQY1uCc4jKb0nnzHuCofUjtuBnEPeFnDTdsQWabESaIKG+JnwvXz6z8JJVb4PfO
5EnjjmmBFXnwElOf+N/jItRvJXMqDzclgWkBaovtHvBQdfpP1i4VzacNUopMsjgRZIixS+sjmPXi
OI+Q60MCdiL6UCxIHRILKQ0NMkB5fwueGbhiWhGUv/iim2BuuTHpj4yJBtHau87EcsQ5pJ3QAG2I
GpBPLj2J1dq6hAx0i9wYu7KiwTjGPcV5eSDdggnTsZZuw0V0rbpjhXZD4ZTGjYgZ6pCpvNoJ0dNZ
ZnybEeobTDfY6uGvRIizEXTJA1bT+NftSHSC9HoWc6YIq6zNZprSzwxMS+Ynti88Xr3GNIWrUQcD
g8QLnl6szEuG9TbvuQjpOcydIsna3fdZ3Vv33WoKif8eAsaHqc+xcDd0vMAxsd3Oz54Iphe8xyHz
an71X57nqyDsf60iPGTyCIh4qh0XrYGPWc7vmwevjmnkVMhnhS7PbZmQ247hMIGHd18RfCAnhJxO
7wN171fPPrAEjUSGq43nnA6WV+IcIm1tP2j75G8GbwYmhmHybYxZOqAKjm9EaLNX/xLBAIeoODjh
ZbyHUVJ1kphL06gws3ZTCqPLVHcmV1dhD8XECkdH/XqbTSrsGEaHkxcD38AE0B6ry2rs6vEn+LkU
TYDvkrCVUZVjdg1/t9zVtsIwjyxjgacWkCwFJwTsmkjjC7mnuo8qDaXNVYq+0y4zm89bk1cFnmw7
mG4Razlnvh0HR7zMxrq/KyzLKaO/fnG2i4Yo1rhnxZYUMiqYGzJFiYghVI1zICzpIoKx+rpNOBKn
VmV9mhyPSMwdAU5Xv8VVcJnasP2hRlwNgzZ/RuQu2oMR+Chun5Za4GkKVVnU+BhWedQAgcJ7udor
yS7NZHlHnTrJdD/7s5ZyborODjd5I+v3ZERqMIS9s5TJk++jrmJ11pHqsfLZ1Jybd2DudWS9PTOJ
8qwGE+tOexnZDbnK/QHJsdPGBzLtmKKdEezP/PpmgUh8LsOhY1NBFLIeN5+nTdVlE5rDh+lMnHRq
pi8xHq7URY3/P9Sd13IdSZZlf6UsnydyQguzzjKbuAqaAAmK5EsYwARDax1f38uvO2uSYA/ZNW9d
1tZlLABXRHi4OGfvtbM/e0OcOw9m73Dkuqxy7IQobOMzXiZgyK0WBF8NvJ1EZgO7jl/q/2Jl+55X
AbFBtyBC8z7A7TzDtITh7cvT25Td1x+/Gf+rEz5Noqq3uxhPFwXF5uzql6pA1RRQ1Aolxfj5g/i9
Z5W3NynwMFwpugQOFbxXj+FE17cubX+5U91tJYNS1lXZe4/TUtTocAWJh0oVBP87Vn9TvNvfJwUe
SCBwjmHZFqZ4Esy/vxiAUTzRBsy4bfa4ogAaGKTsFFNmA13bjWVPENRhauqaZyWYhVcsSWn1wsuS
GgY1WgEyEXR3n7CdKMld5O94XAN6Jjx3siCAh094xkYaN+nTWPtxOb3N80osaQrElbIAu8QFMnGz
p/75VQdH8uqbshhBKGE+B24GPOa1X9amZYz9dYjfVHENYezAdsSv6iNbEYb9oQcIwXNBCUKsNKhB
XUyFcgoP6qQpfXS5rGDlpem3uUMWlD6O483ADr46Rq6T8bc8LguAa2tKSLw9txlVlV72ZMYCHYOz
V2opqTj1bOCgsDKDUryr0jIQCiLqvxwDaX3seg0j73qgpCSulD924kXcsYETEOZ9YtBeMImg+FAC
thcPIYsHBddKtg4z0APg5AAOGzzDiINEh7OdM9Fy1GZdqDaU4BLJDlWhTGeKf8P0aBK9V4EqWG9M
JCrUmn1N61jAi6k442+XmBioHdk+UUpk2zLhcj4qtZdsCutzAm/hwUKWlL/D14k4Sop0lpKKP50L
Aa8UQzu3uu04opStSxHPILDl+XCW/a2j1s9surgNDdHGgu2iylHYDkVDwC87N62vppn1rt7T86DG
RKS0n8xLSAJ7so3X8VaK1lSfBUJPInXytt6cVVQFilrkEbLJrxSHXUtPJr/ojSJGKqr0oMNiihav
bLNntV0EF1VAB3m9ymT3WX1grzWECGXofIHo7ldfTOMcz0THily/yCPFqCqKTrSH6jWydw6nY80M
64zT/PjG0Ss43iefkkJhHk1CiOmmzUQP8t64FGI+1yov3kiyOdu1PM2XeNyhyVhTEqBTiiXAjmpP
iGQHNM5cyiymxhE/kP9DZsGliQYhuUyglrOxayhW8wZKXKNrdsZfs+K37AfXgA7A89TwLHPESfVY
oyemukVqF+NbU0XLbvWiig9m1Cyq5oW6mKYGF6c7+KPRbMORKZ2Qystu08QWUP25qY89fU2LH9rp
DodAXL+JvA7sXyDliZbnigaLalgNi8D8gMZFS/V2TcuFqq6UIqj2E4skQ0z9Q3V+IA6Iuz7YC3Im
JUtXLKvc0BCtXximvw0LelujQbKPBNHX3zXwTHL20I7ZQQuPXFPQDWvyRSrr2okNOns7pYtWDyN5
oR6BdE0bG1qzV5rcWN4wGrFikMm+CqG9QUZHbiyoEaxhL8faiEr2kuSovvRxJYgGz8o5PT7vRtQO
opCdd1lLnAqdCekIayd1RMpRZkXvMEMas37VmhX1/wOdqXmm2oAPhqHjzF1TDbioFsjId3VdicYh
fvx8oOLqjmP1XJynkZnHkvmAtb9ZMIelm0e/Gg1yvEU+Vjh2LcvJS2Io/2Gql0l+1Zia3Tb7otbj
KbgbOIQyJgfO60xDme+26J1mqajXViQEPN4OYxEyguway5KtPmwY+BISvM64rGnSz1InSZZVqgAW
LtElI8tlg/RVBa2Yqdd5FN09pXvLu1EoTTVii5ja2E4JPby6etug9XzluGn18XJrev8eSqMTYw6Q
bgSpsp7P+8wyasRfIpAZDTaY9GBM/VAbBQIi2N3RhDaw1DqyZ+hlmX7WvMPJuvEHOfsMGtH5OMbe
eEUjXwg3BKCFzx3RaOGJzKNOyD8UH0q1uq2K0Fsqg+4SPNn403NyKHNEoeHgrm08hVnf4wF+MJZk
cqdspx6zWZsjITdM547Qtihcsi41inuKUglUAFQw52d58hFllrdpnYsRbLm9UK2m0ioAWlsHiN2Z
HN30b1hmb4OvZ+bUpBOhbG2mQEij6kxnJTp6KcSBOAiliKp1RjSWGB6FrifHj8FUEPNtmUJk/6FL
sSvk1y77cLQyUYAS1XtojQbVM2L3QPxMbcdtKbXRqH5PJUlAZlb4H1bP8/GvSUmF+jxKDiMFI0uk
2Y31Vt2vUWrIDdylnIspA2hiwk6AwolIhQyU/XCk3waa41aBZOlctmKalMfBqUnEAJ0rWn3W2zrA
XenQXAds/RILKehzlAp+GOo5RNbLmR6SSOU3Kk8xx/RShcn0fL7ITP20mf2M4vl8U5Y0qrKLZuGc
qx8mz8VFsXN6VEDziZxu8dA1UhFPcjVygYJ6AAaCYKt94TM7m7/UF1QqQUtKvajUi3a3FPOoKUYK
rpTkQy2XkZS6OSZB2OWtmrHLcRYCGf2MK8TiIzYgrTQ+oHfURe/fBT5d3U9SAD7JbioNM3FgKWRD
QtlnRrlAKqkBxmexf1FCpbTDeQ89CToCj4SqGLR5Iwo7TjUJzUDsDGedjYuajMc8K0WTWBnS6C+J
lm4uZ8DtjG/pzmpfpdXZbEzNjDrPW6G3tyOtH/9oar7o3DvSBaR285kZC5k/lVeUhOZ8BkOWUkWm
nCUFwAaWfc8thMhZmWSkAjtdoj5yLntmTX25MiGAwrRU31sNInUxvolY0ACLmyNlyKpBrb6+moQD
j8fQCgc2Ym62j2dQSmxjDIDm3i4xgcxemhPqx+g4y81fNTobC/fqmIRvXi8DCYzFjdNhwqK56rTR
/AIQh8lyX0ToYQjeQz/ifrb5H9nLyhpaO0WW1R/yjm6PF1aDI6pbMTt//opasyil+b4h6heMC58/
i0Zxa8zYpzDUWz4NtnArO7QI4eR7M2/CqO4oVth1VA3BLW7fTNSv0NLxip1TiP8K7BTALRgaO1qe
rIkmwOcZ7DRfTInnqO3yEYGF8XEHizROAuM1dpqkCmZm3rzHeCHqdFbnizpdvy1i5MqyERuInn+o
QlEsy4BN14iHckzpMGmIVyKh0P/5eeL1aQK1BzgUkD8cmjjNnU8bfztEJkXXYaAg9WxOWWZqHghv
yehAnXujthx3vTlvdQqJd8qs7FqOu59/ih/OkkAXA5h1LvUv7sprNounJ5pLCpl565/9S+rRyRNG
A7LR87k2WyaxA1EiwlKa1RK5M/r5h3kFijENkHmQf9C7GGR1wIT5/iiZRfXQ9k403SbOIuxaJO+K
sSPPA8qxgSYAz//p52/8w71w6KIbFrt8yuIGNa7v39gcfJJMAnu8deSC62GahtStgGqj3UIXVHuB
KR0DfGWx3Lf//GO8/v4UFsTs7hlcBA7Sr9mB9LumPsY+f0tIhaxaJkJ9TwlbaNs49gubhjrL//yd
DTKsvjvFU1SAsWjagNHoCnivz7YYqmLQz5F2k0hPSOFFnHsOftY2HSbSs39KiZMW6dYZ/VbMx0oj
Y6P2jB6NBlnDr5BQr4eoaXhcC4dCRWCAMHpd7nARmABUi/QbdcJWarbh7BWUQ1RaHb6p96RbxpEu
mF9cp9fVDhNwW2CTGWCATgv4TN+PlM7FXu/YdHHpG9kbCGcp2ELPNulv13ho7RFj7uDpT0XuinK0
YXWV8dSOAPLjXdCSl0AZOvaInbtwpgIlyS94ma8aPKRp2JZjeRbyJc8Ayv8KttS67Wo4WPUvLAP0
7rNSAA5IGH4FLH4VEeRQ/UJuYRKu46J1phvx6lrokc7xoN3sm7n0/S35aDnd0OSX8EVsqECsHEyd
Hglj5SeTe0H1ZyFHme3UQKCvFtwtHtyB+VBRxvHGb8SlucD2RWqZoIR9ZleI2V+5gfjmkTYcf34/
Xz/48D1sxzddEw6LY/8AF2V+nqDgB97tt6QZ+ViTJy36RdJs4Z+9gSQ/oec0ttLhpv78Qzjf41i5
kKbFsPI9Jj5orj/gWFlDJ1H7Xm8J+i1Y1Ka2r/2OWNKgiD7Ey6JB7Rm0FSHXw8ZKwgjKZWJYKilK
OfQy+27wnLXJT1iydbQjxE7mT4lmEBFihW5vTGAi/ZG9bXqyVxrYHEpigdCaDTOmFkchmL4Xklix
7Kltb1tSxyPsRvcEyV3Vlsl/nlCrsfKjrH8OXCeg5tpJab+q6zEkal5ynIk/QoXoY5LK2RRAF6qR
ULUmcoBcF8AHnh7fZ/umplYXs6T2LvYDJ4XZZE1eNx2oyFu9XyH1yxKK0FO+Is0/6VOrNeS7I3Ua
CRuX1qzY74UGqDCTJNEPnsMmsNnr+ACG4aprE0i7B8oHif7h53fP+GEMkb/BDKU7qNVw871etTyf
9QBdfnqrauqN/PrsmThJXlGQxFlEuNJcBPQ8pTLbkXxzVbxsZc4TynRRoNO3XODwN9rB/EuKk9TX
Lmni1e/1BcrQjHDUd6NftWxfd2xd2rUg4kSHxwBw+hq2a5HjRrlc7244RTVO9QXvXWJVR6lCVsFG
io2G8gmzP1oZ4ZWTC0QyoY7Rf/V0vFqZPAiVLjkjbuAaHqXmVxMaAdNO59HUu/E2jaY6VdSotOK9
tpz9nv9f+xBPR+HsWPStPZEfdgba/W1rRncGAVTmlDeqdam2ja3cFBJsl7JDZaYF7faLIvPrzgJT
ACb/wGdupsj/w6Ywn1oBbJybmzTJPCaakhOf+/nb+xcegOh7L+hFjy8y4N39Kr/jh/e3KFihxRPl
fJuF5NWUXhVrMqw+2eGK1T8zIYiD3HcxIqXhCJ9EK03RP3+afvgA3GZEwS6MXQ4aTM/fr68uNUuX
jL3+CoLuefawzyc7tczGqGHFvOxQLkhPDtpe7+PP3198wb93M3yUmOyABA+Uw+wPC0K+zDbZSPF6
nTG5bI++P0INS3qXhNwdH7rT+iN52nr/i0Fuvt5/sedkHg0gkLIHZcy9+t45Se3WVtYdGbYw9sc7
z27q9UNQdtl2qdr2VW7U1seBGGdOS/SFxBlLLe9pZGai6NpmI6el3gPQu+3IbqDOdOzMUpRYlC6A
ToqY4emClowhHEjCbDRZLC1oyBAD1+/p3wrtxc8v6+s9HEBoBrbNYkCNQKx139/WCL3TAj0iux6C
CdRIiKg7zb2QnLoub0FS5JODn0uGkTgrtfnnkVSXCbQDErnR/cVNdl7fZK41t9kXn4om2utDz1wg
0EZ5ll1LOWp6NrXJPaSsPf38y//4dsxctIwQ33k6y/Ore5ul8FYCkTgdC+/u8zcvcjGxVR6koP0X
b/jD1oxFl2MUkxhZkjrhsa/esu+jRVA02itlZpKsgSXGngqgYxYNHhHsNhXXyYok0kBR7wJfujNH
BJ/FkdSuSO+uIWrk1O9UiUwlfDixLuw00j26nM3L0nwE9gDxLlGGRI3cO9s4FPh1eVW6J44gWhDV
Eq2ib9JIiy6rvMcQVtSJJKJhQCrIWeAqrWTKauaMk3AMeGkpWvZDEncUZvxRCn6rWZSdMkjB1APr
CK7XQyr3cBit4AX1UylyRUrCvyG+GqnY1n3brXRTuuloUFv6SjtyPdAfpbLbM1WacPdtXiWOYSRa
CK9OR1gLb6KOH3VcOdTCpmYUX4nnh3eW16HPXFGkRp0pyjeKn4HWWRiulORYnl0Kcdh8XgG39Ue/
0+x4COdO61b31JckcRCR3m4koMmKgK7P0Fwwxs6YPo9OTObbvbxY6likpuMMcjhnRlWtURXqGpDa
9kF1qymmne3+50KDLEhS0RHFyTN7Wq8cfc1OEXE1q7GTqFx15vTNQFxMr52E4UY14OBCiNDJ9FzZ
lFdA/pHaUtuVndoPBa7QCc4JZTWbXQ21s+Yru0s/C6F+ZMuTFEqjJijSgXj52CFQpIQCmlGQS8/D
tTKE/UqTrlSUCF11bHisAveqNJs5uIbU2I+PGaGFZNNQ1Ha2YC+3JYFAN1dHyIx9SROOvLrYgk9i
21Sn4CeWT0isUm83UOV328OkN8L1pWA2kqOCq0yLgejjUZxC1wA3ah3qIieKI+R/omw25JnunJQT
vaJ4ESCNNIjo+LTJUjrW78F6E+fuXKx7VflVUgEs1KLaqWqf0QiO+BkKACb7kGSO3L7rdIg9ePe3
Md/eS8uR1WJDeikx9ZHfmGRb4nyQVmwauuP4hbKJYX+gEzuNb8hrLRvzCPBKWz949oZr9A1wI2FP
djBe03rLnXnrwRhnm9EX+142H1VZmrg74ZeGiivs+goz4VEkZbByKncNTm5NVtNC8Gh2bUfVgWY2
FEL+rYTpOz14fj5oNDxkWVeZIjs5C6gNXLC6dvoRdbqRPchhPboLj2x+fnAnGFYtONzJN/v6gPtd
DEPZIY80iuwXjWYCVdhNUkMkiwI5KUUMTOkczEwzc3QYzAQtbvsGJAGFacViUnAsNwMa2B3w4Toj
dcMCIwU60y6a7rzcimckZYrjXC0Ji636pnKI+auLT1I5i6QFTwGk5KOe+4GvfYRTOVmHQE5dquGk
vFfywRnOaFr9XFFXl+mbEzkDposvWVqGZame+qKgJUnLo+SqKCOVDTWcuYd81Vj/sAzsLjA+omzk
AcLV0Q7vmtJEfVtbzlRSN5aVddkWcf1FjEas5RgjTwq0sy3kK9AS58oE8V62bpRZ05bldQXPCqia
Mx0KQWL7rJJnldGtQ1HFBA90FkeEpNboiSEq+62ROMmtk9buhudOTpRpFflMouVSO4y7vE70HH1t
oJEFGQaajQO7ldiHWb7eGXLSWevqvye0mrsbRrjosS2T4WWg91ZHTHlrvo3t86zXcxWY5JXzT86U
5rl2YvidED6xyIpVQDHlZM/4m+/x7JVV7tUYAu72YRpd8dtqlVANXskiUdODLGcqQoCytymDYod2
hnFZQeorihhsXJpuH4JWg5iNvI4D8LirtE5wXwxp3JcmGMB4Nrt0ovfE8SuR5+BvmUtns8y/Bhte
xWQ/r0jjQZBj3Of3LXnoV72gipI/n1/6qNUN0qV11gRHvaVvM9xfCFTUMmd7A3ua2d9EH0bVTfL6
zJjuJZ5pleYjXHp0HW4tthl0SJR/dpDzSoNrikVrFG1P7YD60dFrWuuDaLCxT6eL9KmR/mUcjavY
Jsh/GRLvsch3l3s3RCzi4KAEUDlJhYyjnAlVLMZjxeAji0qoWDyZysGJszRuM81f9ZsWyxX9nQZf
zueOVJXkY0xHE+Q3JQbtpcjwg8nor0KaVFUnrEHwxoKoiucSBiBpOlUGrZTAbnNixFoydiWgLaQR
/0IADyXBKA6q3DpqLmrDGovA2Q/c22ewkN3MolVGddou/B0RHFFc7V1KjWN/GHWddNjDIIH1ctgG
1jkYT+0E1HJPgi8zwGXamiOaQ4LLtyrYxS0mgGSHNdrStmOBJYCBIH2UakJWG0c10KXjyMhXsbdQ
TUEAR3ib1QlRkY2UfCPQSNmDcSaJbGqPO8pNlRIWmaYlNC5QTYSBmKwhMetIPpZTmQ4bLULlxTyL
1H9kwGy9myzvBpqeA9RMGdbRSTlsZHKaq8PMAElHXuPZ8aYED4rhbatXZH/IK0JGE1XYUjqslSBJ
opPwDAqrl85SwKfqaYzyLMj1SDrQtDOFLJGzk9w8dXJ7qNhFqt0Yy+aupDPKdqMantJaKpEJrtyQ
yiJPL3e2KJxd4tynBAMuuk5kMFxJJnlqRpcZWBse9FTzRUytHM2KWpDJZy4TUmqBCJssVKRdj2DJ
u/SHqq1TbFGRaz+X8mbXZ4LRkBHTR7RegrDtwXJ10V+2pjjup8coniqnJotAJNAVvic0SBwBRJdb
yki07OxVdmQflApNWaBeg7BhQnqz2U3vVON37R1AsMc0IvcFz6XkA9JJF5vqTCq1DLYX3P+2h1BR
3+tzahlInSRZz5UUL3mR1DOGQH/rxr3vp1vhXqpihRbPQ27sYpxviRu22XQuNrNK5hjxJiYjbEg6
3UNaw1JJZxWOELDxPsAbQm+NC3h+6kN/8/kvmhiLBksyI0ddZBU9xApdt/ZOaJyS5a6XuhWo9WB/
DhxClrrZ2xic++zPnx/vXtcoAt/0SGSgP+b4BKy+LtJtjrvUaVwVV2XRIANXgFZFpVllz0yxZv6t
N7YQPWIeoUdHj4M22etSXJFbQ+vXW3KVFUnrP6+cFDzsBA2RoEQjttpSVocKygLT/M/f+Fz2+VtZ
hvI4B1rfpkNHf4UQiVdRJZrmWx2vnlxU89r49iVFycGNrwJCTxGL01cfPf+EEbkzEG9sY9IX1c5O
V4t4VZc1tTNv8jNtb9BLH/si0IJxbu5//iFfK2GRv0KkMjg+wD7Rf8zgXZFYeF4zWSelUJMauEXl
l3eZKJfq/tIU2hFDVZN4GdQ63/PfLcPUNM2pLhYUdKEJ8kB719WpVsc7lFqomsOSYWCVB1sGx7dJ
WRTYo9JCq9DDOh1Y4zBhp2olhxJgNUV7+bQ454r6+Wv+7+/Uz/0//4N/f6kbeC9xMrz65z9PL/Xd
U/nS/4f4q3/91vd/88/HuuT/fvort+mXru7Bkr7+re9el3dXn27/NDx9949DJYLtH8aXbn37gg9j
OH8GVNziN/+7P/zHy/lVHtfm5Y/fvpDFPIhXi9O6+k396PKvP36jBP238SBeX/1QXIk/fvucls9P
z/PLD3/y8tQPf/xmWb/jf7Ko7VnCkE1Qw2//gALOT0znd5OiH94JSp4UpXTKR1XdDckfv2mG8ztM
JHBQJlUj8qo86mZ9TRAJPzPN320TVw4FHocfoyL47duXVxJ2edf+a0k7QsTvi2LIW3jIRLnbD1za
0Oc2x9+K3q0PiTSYkMsaYKZGvGmk61ToAqupj26Xbcu0U9KlGVulqHePrWHV1zRsu8elqoOwjzB9
Irg00DxlNdEd6QxmFcrGddqMcK0gKI2oQI23q+d/pI9y7fXmcuqbdD61PlgwLyJAA9Frhr+KDAAh
Y70gUBRGe+B8oYJQ772mf/Tq2T+O4/KBYghNpwjxApGNIL3C0WsFD9peqy+WPhaXK76viw6RMzuq
rbrM+PgXDb/yrrFp9R+I4kAqWWvuyYxsIyQvGXsh/O3QpbMSFrqR7Gu7+WQbw/PoJNeWWz5wS/Hi
YPHFl5NHyLyb8sLHiHnNm96zmT+CkXnwOv+utbJsZ6XJeM2Cknl7UjSr9rThqEq/Yjhb6WXFScxp
GDvjya4X/bLWt54WFQv3TcqZ/amd5j7MFp/FV7ffVa2hoe7M5xNkaXMXU23BNlkVx0RgBDi2lMwA
o3fsYGwfuxl+3GxNU6iZaXpctukLDIz5oTHX5k1LUh5nuCy4c+3Z3fv5Nh50vxIq8Og9T8W6cxsa
QOEA6TDU6iSC6dXfb8HQXA6atVwaetK/MdoU/H4/1dca+VE7NKHtzrCGGI3+MO7bKjYe8Y9WgtJZ
DV+62diOc9obn7aSjBuM8Nbnogu0U5l15QW5UxObE6T+MK8HVOypKbZbQ0WSDZKbEAI0HHrPuRmH
GUYxdv4FWml3zI2EXAIKYusFuMyG5miGHQlvsI4sDo7q45yWKN2Hur9ageM+lH6CZRoO/36xRufQ
JKzokPn0UB8cm5gaWCehay4EyfSF96X2l/qTn5XlRe5jz9maxbzk3Jg9ZpO3HEEwYGREShnGZV5f
JbHZXQeRa1xa2GNCYWC/81PfJ8jNhsKA9yeAkmfkTPmJQae81rVrNwuMfl9C03LhwzrGCcx9/bSS
nnCi6KafWtR+dQjrwr2wWl+fhNvVC+egs4lXieIbC1rgpZm0M+Pap+rZr04QJukWRvaEcVebrC+I
EZ+NNTh5FaotNKCz9iEojGpfYx08RQANnoD5tO85SNvvGDgbIwW2JEVAsFtG7RwXbK2IV4f+C1l5
2pWOz/Jtl2/ajp7LRxKwvZNTOSNSThKr9WQBobFNyc3cYmoW7bljo23GIQgs3PkxjefFqY0BUkyf
lKA+E+8rvsL2RHKLfe1l60NcxjFGvCp9qJzlNC3amw45zqkr8d5pTnm3dO5Vg+2IXAb9Ypjb6p23
mQ0x6skdqMF3WVA91WbXg/roLmZ3yPYdhXYu2PR5pWJ5u9XxW3uynzeHDScCT+z57VrUu8DK3xnE
FVFiTY07vzM+QfJ3P5C0Awey0scLs7MvJq98yiNTP5pVDYsT2eIu07YvFvKy53kq3uRR8AjK4dTg
oN2zddr7Ufwm2bb3ZdCfyLh5KMf1aTbjT+vkvY/IaugJ8j2yI0fGXHeH3u0haeon3GtfbduJr2vd
+WQQP+CZURyC6o4O8PKfI7N94+tb8jml5kYOR+EBy1qSl8ht3gaJd9fXZXtdLNrHOjWOW4/kvhKp
cW56XS7ppZton7Rp9u5NW1sPadp+nGJ/51JKacCu7OomwXbTXlmNpx2rSr/Sxqo52qZx4/rOaaKr
Hg5EzGspHv8WT1Xe0/KHrGe/cwezPxVYH3X81Vv6uLSO87WxMaBrXvzOssGvzO4K0Ivrl8wRRIEq
uIthQQHjXaqdt5HRs3qzc7ANkhJw8iyHbfQPfvmXbeUNeQopJEs3ufXXEZgSvrcriu3mVWmbdwGg
YeoNkIcIwNou8GTdeCBOw2ErvuCIfEk37eRo5hq6dnIbZGRCZBmZxjY5Xp6TfImH7Gpr40d/qi5c
vbPCxF4OWKNvrbrt9snMmjJ03ksUufBSYFQn8/xYFsH1wpMRIoszP40az9OYZm+Qr/QXkL7NHWrM
h9m0Dnow3xeGG3xF5m+ETj64x2QIwCR02l2WsnpCNIXvzAscN0QWNBbrk5cGOrzEwTgM9taEtgP3
t50qnexF71pI8HZgB9/rpdeQwYsfKLSqkkVr6N8lbTfuVmv7PPbGdIgyv3jxi754G2jcNKvjb8nT
rhYKNsNwMsyy/eLDtgzTbrHDqMi7v7Z+2qi7ucMpIJ7lVHuaDy1impPseqZtEzyMnssA37ZB3yUk
XsxHk9yQu3rdliSMJtE+apE3PBOgkL5rWv4/xKuK4AUitqb5Ajk+OE3PfRiTqD5oYwAXckicHTw6
uHWbXl2ZRR/tAtwMhxKJeoqA/aYcUi+0N1J3ELNTyXTa6sjNdu7IRDmZGg+cVrXbzjDbnCCUDqPl
sCxPrU4I3z4bKHfqHbD1EHM7jHJ3bczlqh+ATe+ntJ+Wx9JlGbxKSblvD2bpDlEWusuoNfdLlprh
lG8HUmab3Twb5TEjff2QRulFDCogHesnZ0wObRfvzaDes7LsaD39qSMhxk6qx7s1tz8u2ThccmHu
qVvvqJbvg1ofAWm0hzkl8G2M77Ck7oMiI0URiC4BEcukc2AxrvVifW6m9cZ1AnT/i/7QZGu9Q1R8
bxjpvKt1VtYhiufdNrV8R2Ik6igvv/o6vRqvBsXhGtWy5xbqOXNysOzHdV72bVE8Ze5qh2Pk+qJD
h9eEszr94XCszMeuEs8mQUPMKnVxdGYN9MiSvXHrvjuBXPtEICMzJ9jcnelU8U4juy0EXvA+bdfb
hKTUi6C1QAx6cbwjTDQAI1M2B6LXMvBdcRDO+brtI2edLnM/tS5KMgc90J+AeHI7nm9zLU6u4Tvm
F+SS5adpXflpX/1pAZ7ddh4qcx2ESZoemnmIbmrbj+6ADhd7nzLah7ktt2sEqsO7yXM+e0nbHtvK
127WafjalqTntnwUnSGplfN0yTbM/Zz1hncIMpu8LvhP/Ymgy6PR1afe2xhG/h7sxMec7PZjMefg
MuIWxv46XONo+uTYJYAOWA+PZckD39V6xBAg25bUQ5Fm16bPYxulV2sJxH8HIrnZtXk3PaFp3sP+
c9ncDPmBhQ1cEtA9syr8EOV+Q6Sex00F6FlyAep6dC/ymPtxgDwsmq3zkucsBzFO2geMeM1SErEL
GnBv283WXdfDYrnAawwIXGG6ttCv8mFN243mYb34x3lJSsAy8fgpXtN1PGiJRrJJmfhaeeuTbzKF
k24Z8aWXrvqDDrgHyJft9t0RPEda3Gs4aQ3E2/pyiVfBoknUwX2qPyRZn8HiGMo8uTMaXU9dJtjV
e2mqGFgLXl0raq4IK5uHU5v381/1QMtZ28MeAokRElm3fNQ7N/5Kd8HaYHOkYIlBkE3Y94vYLNIr
a6TOtccm2jdXhNewJdRQ0FxXup60z83gj/Oe+oxlXACETbJdW5Op875hc3vVuCNBpXSFiASzEH9d
RMCPd5ve21f0YNdwLJZlvO67KXIO1drP0WeXN7hOOZ9DCSnmaeruZgyR/TU8heSxT5t+b3OMPPT2
XI3X6woTiKymwgjXzvK7CzPRnPoyLoOSbzwSfF2i+NSScOMtnnxvzdtpV4r05NBt3Xy+IXotIzlw
KiPzznHXiZMJVObp0qJL+RjABngOsjLWWf0MIuyazc3Gg7W2Of3ybe2rMRztbeDF7G0z75GHx8nl
NGWMsnlpfNaupOo/Q2imY1y7PhFp2dIY9sU6po35CY6r5l1VnUu3c67MlEwouCF5H8591jUX8YKx
9S0UCUij5dL6/dsqddvgo+H1IjDBW1P9SOlcG048Y/qQhi5Kv2LXpkRGhxlLG2HOJrzxPTi1VsNO
WFcVW4Ahdm/JzUmtqwUSSnGIDQKO9qYG+UGIyOLuL2saZlafRIOcEhG/d5MTosa6FwXxB3tARTv4
TL9hTdbTeyBw4BpYGsr5IuoASQwwT0DVeulCvs3WX6CU24y/fAtq4gmehj6RK2kYHFnCdh3X623K
6jttYBGENqa58xURTfBaFl/LTnbS+dMHrR90cpyyZaFR2M4Ni225cjy2MjrUxdD03g7hvNCjGc5h
nKJP2Fvct6mel5dpUTq7Qaw5sH9LTrMTyEIcqXsX+/0hy9blAicExzvThNu8Wfq91+r5val30w5j
NPe1a6KSxGSMQ3/CODfug8W2/4yS5D3nJsangXcKAF0VUcLn4duNRlB+gkOevTFgTSQ7fdAKtljd
MO19w8Xun0C8fAoK1173KBmtEFPJEFy07MU/cuIbtH3XLl5/1VDn1ffJto7XLXU8ME59ewyiBaOf
2xpRvcOCNgRXU+ATStO4U/7oLvETxC8Xk1jQHVs8rfhu7LvNnMZDwQ2o4vHWxC0MkiF76GN7l+B5
y65Kb1wKzrJG8Qaq91eES/3egzUbHOEYEzuA5PjQtiDnJtxcxHNY/vik2fYoZUn/Vi3r/1mD+q60
9aZ5qd4N3cvLcPvU/A+oVtGK/lm1it3dPx6f5rT4e7nq/DeqXGX/jhrNd6lZ4dSm3IugS5arKGQZ
Lv+hkOVjXEGM8K9yFRUpnf8g7/IsnByWUMKqapVp/M7r8EMc9Cg5PULJ/41i1Su3gmfiAqDmhRNN
pzfrI676Xk5m+w42OcLKwiKYeuM54ncomWx50H2NGishUC6DteTFEHzywWigTtoLR0weeqgmGOKn
PD5iVHCct/9+bfR/2kihEPkvqtMPVc3/8zVOnqq0H56+q4XyN3KcePbv1LyRzlOaN6C9iJaAHCeu
/rtjUAmnquh/GwyqrGn5v1OvxG4ixhXV8v87SoLfLYRySPsNRKjnH/07o8SxvpcdujRKGCgEvNM2
MExhiPh+nIxNzAZc0yKCfefsRrP8F5KFrT0M7RuCkVxC/OarliyAq6ie4ittSv7M7Uw/oljf6eZq
HoyuqwXPkl0JuwPnqFXGyNJLcqS3qyOdWEcKgsE99Tcyq/sp9cBqDvFc3OeQUKYDYlan1XkVOrJE
h2ZLXptfHA7O3V8OSvDrbRl77WMTwEhnGh7KTyjrp9vB9p690RgfCuholGMDmhmhn5TE7+BwPcQj
6ZytS4KhPUT5Xtdi/yFB0u8aRGXpVXM713EQsZjXbMQLpF7DTUBFartI7RKUZVPsLb8ZrxrfgSDa
FcbVlCArcNp52Q1aeu9ti753op5o0LS9K8WGTGut6yQaP6+dW+9HDt9NSFxwd2VP5U3vVGkRbrHh
7YulzojQ6dyTi6s0NIwKU511bSTEtBY5ByR8DaLsEegUoHZaUBnlge1X/aHfQEWs6FZ7o0afQiIg
TTgYgfpmlTcGOYhs7MqFXXOw79u4cN+UAwU2vTS+/id3Z7IcObIl2S/CE0yGYQv4THc6ZzK4gZDB
CAxmmAwzvr6P16vu6iopKZG37N6k5CKTwXDHcE2v6tHBIDNRdtNz2pb3eli69L4pJ7pzb4upN61d
XHh9AQo3NQaK4D1pHRP6CcvtYmbZ1ZZ2TmeSyth0LKMrIPHIZsIwm4WUZWV9Zm84To4c3DrxBr8A
rWtKMcvEDmjbeC6SuLJtFOka38L0tixW9jyETn+ns+mtzWEmMxm55Y7JGGuDCYJC8LE9mEVzHNqV
A3bzUFdDv12slsAlCRVak7wdEbAvWSMvCqtDFgLJiwFCdqi9g95D5O+LiNr5iN2gda38ATlT2jVC
YsMlM56mXmQPKfheMzKkM03HJlPLq99ZlrdZ8ua+E/4hQfqoqWDM4CoQ3IxRk5pky7inEDYH5GBE
DYdBLphA1qsjrb8clDIiHc2jKjO2f01m5WhdTjAh76nJ1xvoJYFmHEJRVehwbqFEBG2BQ77d+fm+
M9LjMDNjs5BNYbV0YzwSt2deE/MWq00Rz665Ps+YCHRkzBMF0mp4sZLVvxaYP1nN+nb9M1O6s+u8
APoPvo8ryU+Os1UVW413N8E/3ODaMHeVOwOrzJfPfCz/Vg5+AKs+pU1/ZgWwKWX47Uln3knmnyjR
4flmCX1zpyyJFjCoOxDYE5zcqpcd9xG1oRgu66TfQ2I2yj+Y4XrM4A70zEEWsMlWCIGeqCBMyqp6
ZhZfclhww3BZZ0SpKOPRI0/12M4PGIOpQjWKMViYIKtxjeGiDtGMAXszr7d+bNssqfeECpqO5tmz
G5rmMS0tp0GPdxz4i7ua4pWWMqtQ1eBxPBpsc28Uzo4mej9eOgfVba3rbh/k/VjFOdFOtcfLpb/M
1ujdPcbkDjW7m4mcufksToM9yEeWJV0aUbDXXGj3Qfvo2FA82AOBtajB1WrsiRVZNNNZqdz5euLg
qeiLErF3s/qmbrArjDL9C6TH4zm34PEtnRmQqfQeDZjQTtQa6i+E/uJDhcOQ7Mc8G2m+HKwK/E/B
oA+Xat4aVZY/0eD1Fc4yPLGp505XFmgs6kNjI3WcFwlE9OTj+d0TOnT2JXxucKHBZMQ1bYtyayy9
PkKBCs1DGzaf7mp0J3gQ9p3fgGaMQBT1rKhnVez7JhFz5OrWobeT7BePvl5DDy0zPGONBko7TV+9
Yt4nOZTu+GC5zHK1retRU28y1+Od0ehB7wxpVRX6ZqrXSChrPdWDX94XOPc/Cr+b8FSjAFODzpks
zfXBq4MX4PVDRh/4i+ElgUKdSsuY8Vq/pq59VQ1UIGMMDl7BMu5WybhnCPvg+apPXe7j0hBTDE1Z
dgdQrhefvmdOAZS1sEDLGnM2lghcfAJTvC36naav5WZZtDfk2Idztvqajc10FXg9dESLUNnFi8uS
KC4JQngHrGbeozQ4vtJ/Wf0ayVu9rgNB1ai17V9O2D4Ohlb0ZtAfXermlasc6WL0H8kjUoluuY/w
12i6W7P2Akv3T7HIH9ufhETnNINNkSXmveJ0yFYnrSAhmiWJOk4vehDx1DrVoQjcJ15RwSmvlL/R
TGwXCgbLF2TOSkduUG4dw2zPDdQcLmNqwKI10ZRqFZSAftWN3ow9/L7OGjaiAd/dU0ujgdR2J6yu
VWQjVW2Jm+CJkeO4aTSFhDGWa1qr2VV4BN5Xd1uGCHIgDM+17VygWzwlvQV+ZurciicslYXJewsz
1qWZGe4xJc3hLjGqvaIhMW7pNzqoPJdguHNr+FytsXrp88A45r1dXdeWdSObA7LpkadzkPHkiNVK
LKN6Sfz8pnjcSiUBdsmufjQsNl2F6QAsT9K2K7As9cXX0lNpTEsexte9m/vLs40Dp2TT5LFA4yj5
G/zo0O7cNqQtPPBa8w0xHRGl8qrtIgomDbCZ7anv8/tQCF4sa5fg5u5UjJ5rnuebvk8xyxlPgoEg
BROYt4CojAgdq/8lkc2t2GQtEOy6MCkfvGVwXFQ+U10gbXv9nWl1MzLz3JzD1h5/+Sk4kvPc2fcW
TrGHTtX7gqTHplDV76owKeUaHUXZuGxlbFdt/wJJGKYjYdOzl9RlEpFUceTWmZc1Qq5N97Lwi5Pd
OeGLM8wznAGc87wdVbUreFVWzTjn5zZznkjD0ITJZZK12xQr/UNm8uXgP2JcRVhAqU6tXg5APqzC
pgGZhDOic5c0cdAkGe4y2uHmiIICzYmd2Hiz72cPLn8fmG4fswWt0pe0R+dS1fgITbgvien1/nJ0
GyarDd8gQO51oYILtrFPk2PB0kDvQvAjX3Y+mZeGyp4ychlKk/sMYhDueQrThog6UYT5YLgZSCeb
reIBLIuxRuaQG9OOLVjX7kfXmP4Wlg9Ahhavt7ysA6qNQ3UwOtPeeQwoc2T01ejsqGz0rqPNTRs4
cpPNRXpe6jo40S/e7/J6fNdZpneNZcON52GaDTGFCMkmzCuXPAMIYjl7MlIc17lR0J/4qurmfZY0
nSFLmbOF+Gg+dFZyrmqbnplaJHdJaY87A17NDSAGQGq/NoNhbtKsxEU547iDs5ovzWaccfpHrV7X
oxfUwHUL+njiIGkP/WBPO0BWOrJy9UflkGwK6dj3uan9S7Lga4pXXI7w96vGvjd5lX7fUD9bZ1Xd
BQwzey2v2xR+Uzxmcyk6boQlPbmOeyekZe/5lhnandK9LI6gF+HmtJnNPN2Mft6dsNwgixf61U49
HTPFZr/XbDmg6VQb+MfdG1BGdh5jETjfg52w2whq6y9fLKoZ7tB9OBmPHDnmMMqrvAqYwZP3vgHq
BoQ0/CRVaI67jAjuie1KML3y5A6GUw8S9LRgB93W5RS8ZrynFXps03kbOtCm7xHT86uDdRHmxTTG
Xk2DOFhvkUZp4xjHsHbUV+ZIGffmosFudFbzm1p2q2CrJv4KhylmW7EAk8bg1hEM07zZr7NY1Hlw
fJ6URZt6K0bMQn2s81j+KMcfl9O4Fq7aV9OwhseA7MDWSohloUSyqWdLMMgXy1tHyqb9kv8usMuh
uq1LyBH4oO/SS2CvQgBycCFOww9C9tdFWm3H0JmneKlat0LET+GyFwuPqyjzajZ8U9BR+Mey2Xme
/bDoj64Oi2JrsFRii5CGk2NHi7JvunbY28vedr0m7ss2xBbN+zk26Mze2MHsfRdjOT6obEldFo9M
fNOW9qGCjgKShHp9RjYQzSfOTeZrt9VHngRTWUVh2wxfa4VQeBhyGI/njo528NCFEZuDQeJBC9k+
Uvg2/0iWfXmk2pAxFBKbeKGNN2ewHHzY9U0L+HWzzMulJGDSvfAeKemCpbM92Rq1erZyW9Xk4LOV
3g2Q7LceC4T5eYu81v3QCBMOu2lqruHU7HFjl68mLX0fnrDgSBtdhoXGhs10KrRqUdbMTl8bv5Z3
Cdzy77KqKbhgIeL+gtBb9dtsGlOxk2Vb9TvgDjIutX7QLGtYGmbhV644HsUMxI/z2loRg1zfbylP
CamhHATbG6eSmOoKQdNnlIXGKLalKhCim7oBGmfy8gKubvLd7032JTFYJSDidBoU6aFeE8eL7RXo
2g5oYEGzyhB6IJqJtex6To3eJxCd1t1K1SrC2k3vviVG6bH6BEUnt9RlgDkTnoeHQ9a82yhgzAfC
sSnLFbxwcCJ1frtTy7L8qxPhqV0dFtYrE4wGqeSOtzEplQdsq9V9Uqb194wBiV5VIzffPYPaApoE
sio8m66sH2TYCLXPi4Q2eLoxdhUc0HFHT3FdXAQnNQJZfWHx4u8az/wA2Zy1UWM1xoWOA+8w1mNC
VIcteeQDVX2t0mzJdyAhxkeVYCTSULnjZnWSv1BjRzws9Kz4FDJXXC0z06zSjXNV5jQCerXaOuWf
PtYWL0uLe5MdxvQkJhfN1BLrDWsqTLjztYnVtM+TqrgMIfseZlKfIbLNunqOyAZxOkqmtSp2EthI
u6XhwE12AwL4+wyC+ylck8GDkz9Bixh5CHzUYQLTuOJk1zHXw9wDBN3hrCmEffGN1X2i8/6kUlPu
rYaphl3GbD+A6RpT7oFl6PYZu4whWhYl5wuEQ5Tq1enNjdVV+Xux9nN5CsfckMcOziZDb8ZeUKo1
Tc9BGHIImvTslGgoLD0oZtJ59hyopaavo8Wdd3VwdGKxsSZvOuLDBruMctL0F5IOXv3QpUVYbIyQ
rpnTwGnrd1rpqd7JzEzwMuS8yjrcOL+I7UiIPoPh3dGTYW+x6TDW0KhnPC60XPCWCgyPN+Hy5GkO
VwN1xZsENwKjUO7e237hQfYuuwetZBuxOwPcY3jVh+8M6ZkRJDiGnFfw1DjZp0pnwM2BCizWcHbN
u9QBXsYFN7IGAofAViCw52kj7dI+g0o0GXPKeuvRu3gilrtec5fvIZvze+rupk3IfmiT8DigvoTe
jHvfYYV5sIl6Lc+qUe7fzJkL545NkyoPYWFQdJW3PvYOQFMWZ64q1HSepl71EPT5GsqYmhrBrqH3
5yr8vu102Rkz6MvPcSqbs265765+gwHnMOXkIfGOVcPBTYKt6UzJBhXruWjqZzPgqw3FjzEk5vuk
fO5Jq33B/IyAY+iHSvCjTPVIycuhDCz+4gRzrjSiEUJi1GahJy4JXjqszkbLtPtGGcqmqMSpHctv
htYvo2gfw6550rb1p7SKsz2YPuWrlIh18xdrt3xDBOVIDcFTWKgwIiHw1ZYVew5fvNOnmkYAhx90
UD8GVvlLaPc5N43rpFxxpm0GbKDp3Cwm9bWcuyvKzR25tTrS1vol6vpXjcluE/i52JVNg++NR3WU
leI3Ozz7R1mKU0Ef4j/T6ddsyy2Ql7MRNkg0IToKQKdYDGke9XgbEI0AUAVGv0SSI3VE1C6hSak4
lE3+Ypa6RYdh6uRq/zM5XCXWaNM7Ub/pjhOR6PDJeM3A6RynQprLTh+NhnPOgQ6CWuRcTWoSr2EF
/GNbNcvAr+B72k1f5ergE1j1mRf0fbJo3nHO0kfhOl9FGx6y1XtC1LnUVnWcqhvvB91DCZ5bFmcK
sdSbZIVvDOnnOOErIzRc7HxzviPfce8wwyfUWkerNwK4Xz3yZnjAIGtdiG7Qee7XV3NUzCVe/0tR
S7eTml4I2eYhHNGZ32RurgxcXUyHBqUA1bQt6Wjcmn1PS4T/oK2wvpLmgEVRvbC/Y7nsh3P72vbi
r60852wtbnCaRo65iDbtHZzA9Z7M5T2zFkhU3z9g6UJHw7VSeMmftHLhHSbrF7ulX5Yns+2k5BGX
dX6mPP0BAPaeLsr7ERD8k6M8OkzFoiMoveGp4mo+drVRHdyKd5PXoFD5QwB4TZbNHTuy/OgWy0eY
Gbum4Rfk7R8xuJ4yxtU4WY0ptlp/j3fsHjbbjB2reKrJAm04RCZcfG0OHVR0DskLvvOEMypmyW+2
bjSmkNeMlpxPk2xZsylJAVJwP8MpdaurZRTPa6mQkWi0vIZyXL47Nzh6afI2YAfK6+FEN7q/d+Ry
RU1oafBxniymd3Nt8sMyFvm+rDjyNZY4FJZrnXEodhGFTg72i3XgOhvXq5jt5jD5zR5O+BjxGuJy
4ukNZqXsnvljmm2wcnvcDtQHX0M6Uky/GJ0h7jWY8DC7mQevszRas32p7Gm4Bihq9LTLF+2VT6JI
fhH1bzYhb3CmDYQBM/mjkGFwc168ksk0yfOezxUrGIGnx46SnVOdkejhyZvpUHGQ7rYTXtsNXSUC
gwNNLigg1z4LPp2kvast8Uloi2phcvK3uWjARZnCpK+cX4DfKIzI13viLVywVndOWV9/htkot66b
H28VMyaZB/ansg+vNKlMnCMLCBDbvHUxldKnosQBnR+htBJQFX47ld2qHx1aE55fGZ7zxlqfuxo7
JThT+1FTt/XircV6pukIA0ljvoccs7aZwJA4FLVBTY9RZPHULdNhUqp7nwXffjUu/vYG0ISR3C9P
HZXV2PWSkttzxlqKSyAybe1/02QyMmMhrDeMRVkBUjYa5/aZBsByR4VXGgdldudPkzymGIvpO8QU
1zeIb0V+qmX9EpTro+M7LylzftQOrX836nI5FMtwUAyk7AP3THMXqKyQaritNtmtoF4Q36VALsM7
7fgvluzbGJ2piqrctu5ahpRDgAsHRfKOG9eLJMoc7aTtuzbX4gjOrTyUfbpydCmoWGl8Ekb5enDK
/uJjNoHtm18pMX1dWu9gdg2pGuSzO5k17R9jZQpIh5vvj8PTJtDumV56QYPcfKzC4Tj5+L7K8sa3
HZZzmhaWps7ROaYeJ8jEkd0HlBskw7W4tx3/UGSlvIDq6beaZuRzTuL/V96q3y7YwIhSD2yOQf+6
UgT+wiqITXnbyN0U6NOMl2oPHPJF+2UVZ9o+aRTOJh/h+jtl9W6DX47mof4m2v7ddNUG/Oq0KwWV
SqGa/kpuklqyYosMVZe73OVJS+WI5DjpoG9wJOWnSnvkVhq6dKdSV0fTBA2aU/FPMRmf/tI/KG3h
eBTdMXfVDwccXvCYie22PPRB9jEHSSys5TUtW07Q6fDqkcP8la6ps+Pa45cPurSKw5GiS9P/XoNJ
/OCj2Gez/5nk1fvABxpYFr9z29r7eWmOrvSOs6QGKFn/2OaYxWULB2xDdMuvNvY8pEcWYmXc0S0Y
YRx3XKIBst6185JvBOnDdMN2LcFDUw9vePY/il7026AN3vyk+MXp5K+zEl6ncWTX2v09c+ESjw4O
unRwsP2FyabKUGz4mc+Bhz16TPjqtF6/XJcH0FC0/kPrY/+q3QtRuB45wXLtL1Xgh8Ce5szJLg36
0UVPTxn6xjHHlw9BYONqzrf57PU8WGQd3vQ2/zplPd9mwGnB7jJxDn0n2M69QRsJFq00C+sPsrfe
JeRb/qHHpvvCaPJhrt3UhZH2l4C7WhXdVbCHMlg4iiQH42eG90xclXOAbJvYx8Ql4YTFjY8gTvBZ
vEFMQ8MoaFpZ0uk0Ag+BrRz46yvsQKyNE40rPQspw8uHeAavXPLiU2N9HVEVUj5jsZYJfbA1wcCn
caWXcjtYeoDcLOspeyoNW6hY9KxrFjEGJ82j469Ewr+Yw1T8sb2esEA/Wfn8KqQaTZ4IfnUIWqc7
SZxBxI6saQYawd/Oz65Z6+bipFBodyXaVopZv3f2qGa44JSsNk2a09aTg3Qry4vEagsYwOVFqrKI
Mq8lBhGsIi3qnV1J7Gq5ieoOBa25NwJxKZPK+J1zrT1Y3YKYhb6j7WXc4YxBaqbLol7NE07YZGel
xg+Pm/tqdbbK78WmC1I8jVk7b0birlWSFC4CQii3xdjbP+LWLMqt426Ag9cfLScb1kDTtaXiEZ9R
iq+POvN945QN8zdXWN/soGal9I3zyxroS38zz1yN4txzdLbxN5VOPTFTOOlOFonyJQ6vlUxjRBcW
JjsDH3QsfAmuHlk0JUiLbahZpfwujMqlKm4UsxVlVe1tB0/FxEs2/7o/4f9Pv4tvE1kiWuUGoBMt
Iv0BXoD/wdfwvfzJ/2/vy3/7///T42D/H++L7f8DPm3o86Cn2MoUN4zRv3saLPOfthjMDthlLFP8
h6sBU4Pr4JsCaBV6TuDBdvpXXA3/Of15g4K51o0dC0opuPWP/Jco5JyKhObg/hMHfeNt3VF5LVKH
Tk1njWZJygt/r1c1x6wj+aEpdD85reWqPGZW1cFTJ1FeE0i4o2r0J+E8zTSGK1mzc1G+yRjVmpnr
//7XL7z/14wxMGH/x0uo6r/07z7/DWPvnwHCW0rw3/6nf143VsBX808zjPFv//7vlwoc8n+IG0QU
9wvLDMu9/Tn/O9UXiH+YwrJu5iaopg42mX/pYjHJ6OJx+Y/oLDAaHDguKULHQw3FrPNfrpdmMaXd
FAE7sGxYFFN4eZKUcOYch0+poxPbmoOOJMiEhoZnuvE7olgPKJqW8egZbQG5KapLXWqOMq3E/YGc
mzqdcXGytJkXipDprGpP/lKsbnKPNOrOfSQ4Wgtm/qXmNaAVBQXzM7lvtzC2q9EO84jI5FVldp/i
XGcYB6GxBJF2B7zWemJdfcXSTD8QtHeC4CskBovhTC/6x+z6Ef9GSRXt794dAzKC7GKo/RpXTWlo
mWp730COKWscrn1aoA8nHWt4drtBYB4WAe2BIxV9wgBF6MqZsPnP2U2kgq9gyR2Bw/Ws0rGV900P
+obVq2pYx/KabevfbM/L/n2t5+SJLy/c1JMa/IxN9GRnl6Srw+lddmLZUmiVblw4jij56RLSLUVj
VvMYjqJ55U+ovkKk5vvZyMgTaqpfsPbYiVcfROIvpw7RDLN36NkZ0bB+/FEhmJQ79lneQ7fimMF8
T3qwOLPlhlbheMH40YeqPRKPsraAEtwviSIRTznCBoK5k3sxx7A63M8pzu4htKy3EYMzUSDfNTHb
a8A3y4EPi2KKmahPXJlqymI5ajrtptHt2FHo+h0g07Lph8WQTKelfzeHA1s4RvC1Y0daIgnJmi6b
ukvwPPGY4tggun7dzwb5V/tZU7EnMfvwvvzbDXhUKNI0GFkwQeT+1VDZfHv20BIba4fH9RFAwVDw
TTtpeKcDgh7fJnaafdBbhAJz4nkLO5C70XbbOJ298HkccCVj/FsCdOoq9yE0SuM6QIbZdHbAJLoQ
pKZ8gqxcOMmHdZmgSdJgU34G7Zjt4NMVLvYjrDMAPFOKlQ1hUtcrbaZCjjtrpEib76S/OMcZM847
534aflfSJ1hJeGi+ljTPPfAKwOiBNJO/rJpaG5pGdT//regH6beC8WAk5ObLeMW1012JU/F1bskp
tXWydVgI0omZdcuB8nM72PTOXMbKcqh+s3RpbDPI6fllLGGmxR67dPMOytni3HEw1B55AiM10H2z
LiRWIA0V9M22xDJdxZQp1G9ezenwq7SUszMzcz0k0yKy02Bk1oqTaUrsP9zBtCdVc0LlgeiAQSe1
2x3cZR1dromOcXK2C/1W4j3IHuZMkiwBlEv1kdPtOgU6btsy0/yZBKDCcOVYZ4ve+BiHAZ3DTlbe
NONYsy6GJPMcNi6MQtLYFv2pQ7ZjiKPbdBhskjV+uHZXmRF7xkxVuVNsDwlmu3Ro6FoxWjTuzTS5
IoSlNA3thgaZdOVQU9QcfnOElGFYg8PKBmXLThjlNxkcGVzcxkrNR5P5FklO4Dn/7TmOfldOoagH
qtuAoyQOE7lbDN+Q2yHL0VoxPK2H6Rb+i2mMsJPzTOz+MkKeeGIArt/bMa1f+8We3he5hBtZjsLc
8JBIY4cyDo9YcZ1ZRbwQW4E4Xwu9tdigntZxdvcY0hCelG9b+3ToPBbFQUo2h25aerPQ3891MxcX
G3slLI0i1JduDMf3YCJvSLCuwZi18ZEqNr5TOlgJisWHG5kmI82D3owtbfQvXdYF7QZbRVVDoXFa
3ItAa+KRiClq5KADhmKV3gesOBVF7a69oxSgsj+1y3JvKxY4u1ur5tkRj53RXMdx7WmUqkjKGOW8
cpRPJ/z+1Od6LI7Hwr9M7SjeEtRtLDXVOrKKXRYbO11rd5fKoPwZETWZxS9b18XD2qThgIjoWUss
6tkiXqD6MTkbyVw+197SneFvzc+1H8qd6gzqrE0lrKcMweVaGehcVVK2xt8VQ6BEFa8J68GMRuLm
ebus28xeFI1znKbsuFwXQT6hLnOOpkQTWE29daWTt7G7hGb70GIsa4GG6K5m9WaTmcb3VHgHm+qT
fZfn4pPu9ayh8KafzNgk/BvucCW0hyqbm41VAW2JnYrgOL5Kw+W07iJDRrk96nmJuOPzJ6+fjbvV
gamIk7/KTwZpUEKoSY1M3JhJ/eiJBmsLgGc4xyZBnDoISGupQbiPJNd4kgd4mX75CKWv8NhtzKZU
/a5/sE2Kj4znEnYfezb5mpXam7ebKZVhUO46bk8OPEFmE1PquUiioqfell1XQ8PNXGSXdHAHTife
OIXb0fapxOboz8E0bKnmOXS1j3cqyHXGEoTmkfq79ejS3uN74O1r3/Z8ttSNdYDXSS907Qy2itiJ
rw1yRiWym4PIKni9d8LF1RUV7PDK8CVsB5oXCfpzltK+i6nN7m+rvC6wq5hfTSflfnLMej35EHGv
QV4HQG8hXrAf8wSbg2DgGc+k22dsnCqzhCOdORndPVnv7JiTOGX1PCLAmKNzlW5bUnRlFrW1cyVO
yaDrZpvPyvDSYzqYnPd6WtDM76m2TNlyPOcFHScqS5Yd73jrYS7NW6aiQwK8MjMtPP4KtZ/Wnk8L
aCEzTyEc8UVPoxvss3rAv7paZUixww0AcnAqWKzxGFKOHklehBj0qtlQr6EqCb22BmVWcT8lRewW
pMF28InlvUHbHZ7TBt2LvxTAVqIwuayOVlZwUGV87KY9r1yWYaTvypjSHlro2pqvKVQp4fOkF4RM
pJ11+tRSj9QfG7Fi92jF7P6urFWnB0D0uqnZwffj0yBv1QOmGcqHKuSxF1G91syHygSvDQpd2Y92
1jT07A4hT24smMW7zX1usWflTfuayMV8MZuVX42MdcjKeuXq9ZWqnrKMkz9haeNX4eRhc2EhJfQ1
41EVK7fHcNmU2E2J7lJGs6WsYnxop5XmOktOjh8HvvTzd6K06XeZJ65Hb+ZQkQuWSeqeB8MeSBet
BouZUWvBe6o1Pdw/qeH88JMAaYs5r54CmMHzfqakYDnYget+1JM2zTGSyLvFhuN9pbbCNteZHk5n
gXdgimqbdyv6RQYpmj0Pu/g1MsIVb6zDW+6zGfwCAZcGO2M3mbBvnkYwCLiqymCenldbTz9rni8f
i1XxhKzGuWf3YbXk3PxbyibSTeg9ws+fxJ72rGZ+XYo+abZ0WYZcvljYMJc5KRvtYsKnylfcDxFd
SN5Bc1M9rkZjf81eg3M3HzkOx3KAKRK7gWz5/YxBqo2YyEECO3XbG+vM5xGeu+7Ijicj2MGci0fm
pPG2UzpVBmF9p83WIf7rrOvq6WhAXan32CAnkjlQR1+WwZU/nd91BF5nZeDW7kbMklUWrCgVdsMI
PvXB82j3hsXGBNzaRprEVXdjVTQSyQ4myv2y0g0cURdGcDVEyr/Uikggs+6YdJfecuuvQctbgyN/
ffpIYdN/j1Kn/YOo4LOeetGY+0X1yZPm6hH7mjbZ5qvty3xNNyyPqi0N3mb7hPC04tNYvZWH5DpL
w4pHahdDpD/KUF/bdaLx2BY6u+tE6oNWAz1f7omfY0xMdJm3UeYH0ze6k7BOc2g7Vdy0FebeoR7D
1z4LQ2M3WpV9FoxcTrTibGEZvhp1sbWmMes2LC29FtjalAakj2851DSFQ7UlhnXbvKhwPql8mPaJ
IxpkXMo2YFTBJ1mf+rmbC9Yma3BskZjniKFeMVB6JrE7XDOt4usYxTlRhSW4LOwJkXPMm785PFKg
B+DSX4gEsxCgIiu9p8HayX954BgclkmVPW8DwR7iQTar7yKBTm128is7+C57BdiCrtzk5KsSmazV
PYh93spejrO7yD4dqleMO167TsNrX/vdQ5Cbzh/NEbGKGJ6HSztzTjj6be8Pd8hi7ERBCxC1094j
Fhoj31W1y6ovCKb8wrGzjRt+Oo25dWdzWxA5TvOjWvPQPWOrr6y7pSgbZzOweftp7GxwTsGA9+Db
Vboaf8w0wVNTNNoBllHnExPn5JXfSzEt8B0gG4/ayU+sJDMGtTT99qVoW9bDpXh3Zii028I0sjfD
Z3vJT6nLR4/8xht/Z1PfNnz4S/MmbBeeTd3YRkRBfStqaah5Hc3eTi5KECff8lRCfaXcsHQuVmiI
ZUcAUbVvBNi6/EUOVHkSdw0s+QT5pdQnSlnzetPUKWc+/GWBVMc5nUzzMs1cD9tmxngTlUnLfAcq
JftwirpL9y65vRe3Wk0q1Sxj6iNPB8V4b89e8jnYfMjbccxskgH0hC3pfqW0aN4YtV/Mfyazb8Qr
GyZADeBTLMLxYtwTEU6fBtCGbxaQ7Ndy9IZjaeKEfIPitW60Z/e/HN5PwSNdTGwCkZQnrmkvwJlf
0OAdJbeeyhjCSq739WSlwTH1YdJGVdC4MTSj8ooHTLIQrIJ9LgywBG7m74kSJBeLxs/YTKT1ZpiY
xVHUb7ROevI6HjoDrIliZITbCL/EcUC0VDwQ3PhfHJ3Zctw4FkS/iBEkCC54LdauXbJsyS8MtywT
3HcS4NfPqXmZiInpHsuqInGRN/MkWZIhx0qyiwPpb6cen+12KEODakyy2M0OYRGpB2bd+ZMxVGc7
9NP27PbW3hO4VvGuaeqA+Howi+jI9JyDLIiHMIIIOek+4RDkiW5U0Fa/NN+F5qELPK4UZuTKe1b1
xnAR09H6o4YhDGizg0szzWsImkVKWMnNaC61E5dfLTP/Pk2z+o0oDo7nwsD3AO0QPpnV6x8ACjVc
IAwd2E4Niw5nrVunf2Kv4uYiqBd+akOM4/Rr5s01aKV5XL3WzJ8tYMdrAPoAVIKN9F0cj8sdzv3t
L2zNKDpMrOsf2QotJ6My/JoViWCcj6zh4z1gl+21ESpeWLLnuPZDZaa30hSEzgXmTnAHzdaKZNJ6
/LsFmqYjDIDhdRzYsiYdwZ2V62Ok3kOI4W+z9usELRt2xLZJN4PKMczZaZaN/RMAjH6juNP7mVsn
S/DFO9uhajXxiVgs+c6semW07QVDmSi2x9E0fKJbDHhoFDCImC5DOsfC6uaKH8J13omeUiJID3p9
opUgPqllyBUk8Mk58geO8WXSBqAuXFJzT5whSJN8kA3O3kCQiuUS4SV5MSw+Adm8SrBUsuUdIY2X
HzhL+ODcGEl0DyE5FsTqmWKfuVTH6XdDoPojWwPunIZv6ZVlRftaiJS8+cTh3+yZA6fmqfUymxHr
qpQ4iMl1r1vtu8OJWaD78kIpo4/JWegZLbA1yHsK57vbVVU8lNxazSsnWvAbWpR7ie3i5ztJW+9H
o9rYsjzEIE47pwI7JYcmmalbe4s30YeH0oLEPWcjIelky9f5LrApidlsbUN5SaOm/dhkFGBMG/L0
mS2uiXY4/LjxKA4SJmRO/POmlvjdKB6uw7hKW7FLjabl0tjIifYFJOU/gQn8Bz900pPX9v6jpMbx
a4M1UJ1aNKVDBkAfYsmS/co6WA87PLuWvISXmfuMQp3zNLQUEFTGBm/1KoZ9HmVYCBXp8/GRkTg6
ct4r79SGLH15sWasPFPgpkym0gwvLliwfr/Ng5O/VRh88503OTDrudtp6uF2PYEG5O1metIzasJM
oke/5Z7qEo+vmP8HoB3csSWPxS4oqNu6eo2N33yX2YenpTiJICsvMovSl8CJ42cKnzM4Au1ch2ew
GeV+Cjx1VUHREAiZRXs0ti3fnU2zpa5nLHn41Th05zXyb97EqP/Nnq3yfmJyXMUdy92WfAVfmHyX
+et0mXlV1Ule3eSIpCtUzB81qPTEWaneYG47w4663ha/xFxtL+mki99OGvC+vckND8AKuPwrkB3T
0Zlu+QQ3dJazU1Y3JPAaO5+MVE19Idfa/O04zPZVQ+xxh++b27rjDEQHxC0aYlEhmRxUm17JMEQi
QU70QL6n+Dn7oO3Y6Emvaob3iOwLi9cNmM6/tl3Nc8ypZB+LjczcLmyQ59babx5Bs+jlV1FQhZx0
epV7G7lOT19DlZfFfqvDdSBTxjvqMSp8gv7wUaqHbgrq5t3XuezBjZi5wbnUdCH5nIqy4wQ/aYjm
K8IBhETt/ibDG2usJW5tjlqOHqHEimZd9bLhOicrk7IeeW47ORE7sul0pE6IW7K80dBtHkaP/o3j
zKYOM/UuzB3ckFC/mnt46LFOvHVOEx+V8i9JrqLE5cX994jf2S3oU1bqniG/O4ciawCuolI/8Sjb
9zpN11cALCgBQ75qyZ08Wva5q21F0K+VJ9vEWiLFlXnNu3HJDkXjyw8TheV9mc+3t2A4gqbAu9Tm
h1XpMj533TpDv0CHMhcCOSv/f3qtPvqMbP9uceLp2Rd2etfV6paJ2mJZXmLfdmROZJr/qPXCDtfY
eYGUsXnW7IehDhdMsnT2dovr/q7GMpeHqQFGfLYkHdd368Xz76WLgQZgIYWE67PRlJXLsMrG6Oq4
JkBP6tf5nXoI3pngBlx7AEYWn/MQnCq0oBsOltdp077gp1TjLrM6Kl9kpZDfHJzaZNtUH/8pNHIL
q9QJi30eVThIiFie6rBrfm/A4u6dsLZkD5z5AGbOT2A3K/SlJVzZ/7o2OOfaw7Ri0cJLbkxR+Xfu
a3FETNNwp6BLxP7k3OPNNdCs5+BCBil4WkiB/S4Hmiv4e3VPdKw5Z/jLAZ0ujYhOjfac+UQ5W/Dd
4JtrdhWeLyhFYXeyfpp952Ms3/GSNfoB45chJbva9Bfo3eYlo/OI/OTUcLlWw3j1Rj8tk4y26hac
ySZrClnIQzK+5wgKfiVITg5Gx19+tcn/+tIZLz7y7KUPI4btHGPXEXNW8RMz0daIRK3LVBzx1be/
BWI8j1HUei/4mnV+RdJs5TX3Y/y9ZTOTKVBN7hH2mooRg8eCN1/FtnQToRUFERMBwupEiwAgqxRK
l7+vHC05/NvWMtt7Uqu71PrhrybEsE3+cluR/kTh3M+F30ffCI0ExFITKzqRhZsu2AZmpOeBtxm1
LavCLMfM6zume8zwu8kdcmxGog77OHqC42+sDiT+4J11eh65OcxeFqhIAmZJgxlr20hzco2Y8NRs
saieWzvPH6kV2Y+812F+gzSziCAVEYd7fCtifpYEiffxwtBH8LKTNepahfvoefHW6CWgq314lMRW
KOoYafn6x3sv/diCOWyvYVTED1BlxDMKOx+BXzvnIWtlvxeeT7daC2fwGuSQMD4jXcV/5iCqHtKq
jQ5BWfYfqutK2DEqZkLdbgE9zwdwvx8YPOvjAukm2LnjujZnXjSAh8qRJIEHFYmC7kmXT+EWVy+V
0ba5On1cY9oJu/iPz+PtHaoARA6rKdfs8y4tj1QLxnsWTRsH+OiQ68SX4kE2mPqQRFJZxpwt0DDj
pIUTjqOZf9y8TSStTrWIgyvkn/HPtlkeXln6OPhE6MR7fIn+OVCOggZCozScOOJVe3YY428N7qjt
1wPMpey4jGLwQDJNxSVWm6UDgbKJYxf7zvfsW+QUcGSoWvmAKMM1e+53TT0BPWTet//FDDn3+DYc
tF6nM0/eUsmvTMzteeud+ZX3itnjX6/TY7o46X0gnKI6RCxv9GkseuBJW4NQcAhAmyVlZbvidVub
Ijos/jqKYz+4yAQbgNzExG71PgAG2tdEwf65xeS+Zm3Q/qqIZh+LAjv6r3zyFjQr0uvlwTV1gGvQ
wS+ISOn+G2RoCaxNfnvFb8ncHTZ2MrwNK9mee5WVNXZRxMtEWZQ32JHKDMwROnvGjg8PqLJqNHd6
XLTG691OT75yRPyjEb7fPwf44lPOfeWEz/QPqRNyhx+fbB71XO3bYL0jJiKWXRbTl3mKQWwnlIcz
ApgZoOJ+YO0CNm0a0uw0xTwsvIRT1l0hQKCju2A5/dRYYKMD7ksv3xVgVuiLp55A7srKK7w9iueE
PwqpIrwbKFmnYo+6MFw2CJmQekjVB/JhZUb+Sre4zx+rYQHUKrvId/fch2M4qw1fRF55pf6lZD+y
gHGW+c3vCjzkDVb3PRdKbl25dFq+38TmCWKUxZumtM7b92RimXmLeNmHOAwO3AknkJQBmty2p5s4
QJN2fNIEO1i+qYTHGdpC7QJHrfmS2Ap1NwkBW55Wnv63zY1d7Nb8+cvOLrdERwQznG9yKf5TIBvp
jtF99MG/O7/q0u8uBhLFid0SGR4xiV+uGu2PuLitqWSKiQz0ZIb7U3T+Jm+2SNNci7Dfqp8wd1bn
Po4a3b8EMmPrCRRJhCzqwvaHU3Yh2VZMyNeykATBtm2MwIv1ROeZIdvupVGxE527VIzOKa275ean
6KL5k75n0f6W2bjV3+SuN8uLKOL6L728aI6wBsrqxVdrDMwN4kDOqV9O69+hIU+RkMyQ8WE1cxEm
+AYbtpkBq47Epir9QqdCLmNgWf90k6+ic8uvE1R8RGIf2qB+tLiwgeiwZuAGrWdOeH9svEPs2aD6
DMc+/IOLlMuZgkx6bp10+K+17FAI7s/deAPAlvgyB2Ty7MI93L/OhZjzJAgFSw4ID8Xe4GF/qELC
cDeqFSm7PsZ5xr7B9U5+hyryg4MmGlB5wqhK+CFv0FhUjfkd50G6XV3KwE8A4UwIDrJTrCkLEZBl
9bepWx4EcQ118VAYKUYqx5u2ju7xnpeCb+mWLfM/04lNXMeFEoMrH6q8Y9ngkRqqB2fej+W0SXyV
Qe39MCEteUSAe0LPjWPbT2pFMnTS/wvut590wwRA69XRrOu8vjVtDfVDefajq0suRjYHkHmteFss
FwPTwbsovAgXqv9syLYOnQLM/lr+h7juHCAbCgPqrxPyFM5t+bARvgNSIDoyHvMU3T4F7vIDou2d
Uynv1YYVocdS81TDe1/OFA/KW7GDuYB3J4UwGq4IaddH4w8KcG18mKsmdx4Gx1urixc6xAvM4uFj
99w7NrLdLzuVEU+vWayye6/svQdvHbzXUobecmO/FszB1gbhHu/auHcHemISuj2q98m4jruR60uD
fcV2qOSwCbIP05b9HaM4izMjh8ISJe3C6l3Edvvj0u7J84Nj4SfnXoqRjw1Fnd+bFpaDd2a4cVcS
LRIt+iMjY5Af68rvw6eN2xU3+2hs7bFohzl/46YaCQAWjH7nNEPTgcar6mX7PY6bH5D+yclI3OPy
rWd8ccR8wgMGaG5x9/UMkoGc49AtFPNtHkwzdSqoGUg/Iyzf9G06hHHlf2ZoHX/HwIIGM6F2Li+u
5pwAwjGPdYaNtc11hFo5ddsVhrwceftnMpjv9AJBpaVoFPNoc9E8metHSb26eCZuGOUfYZ5aUPPU
qdw8HDwZYUOOQ7jOI2QQYFsUSi1w0toABkGdF6V72jyXDilIDq36FJhj2wkQK7eoPLHC7dYbH3PE
wUKzIdbRFGH6uMq5w4KDw3h861nAYCTk0dTFD88vMzxeQOrQ7PHEd05pkjYAeWJxUYOBcZNlq3Ky
uII+BgVwF1Fao7MG3nqmZY8J77Ep/Kj9r+Fbw5RvzdYeckYE3K5spdGS+LrIYL2vUqYFFkwsy7gi
oGH3z7UJtHleSl3UPeCUKs2gpmLLifZGunKZdzi3s6IgSYzMdna4u7Y7+ADVXJ4ysHkMyQZx3sOP
bqf5rJGsTTJLyhnuiEr1wFm8cGKeZrXLOrAmTeh1ONjGdg0Sfo1YvDPiqK3YiXWtxu6oGtplyyvY
uI6cPYmBJfqGizFE71RL3DIkq+lraHfE6fbkyCMJf2OItrs+nSuORypaPbJUFfryz9YpapzIo4/x
mmU/L7cmwDpywUvvlY8IafBD1DQAV9l0PKVg+1OlvkkM+TX24ZnLdHtWKmz9vbQB4dZEGwy52Z5C
Sa71B5ZXa3QNTVkHHu4aB02QNXGmGCQIaXBTNxZOgn/WUa7HOwxkk7gJ0oKb6A7/SP6XSkhcWAzr
zYiJfYvJXAcnuvJ0sOLu6zLyBsod/OCElYZdPJPSJN2TRo2BzGGxmAy7DF4nodtow+2StFFTLMkU
y2m+M06vi4NOsW9FF7YXU3uOVGbsaQpb1z8MOIHLBPZpiRwF7s/GJ/cWwExPvBtWdzwPLg/RfnR6
1sFVaZ31mxVMNWRHAG5E8Pn7BcMFIrs7vqxrbtx/RZw6aNs8Fd1/fUbKzPkX5GCCWAw2jWSJxbC8
0Vfji7wlFRV1bsZJ5AacoE5i0Dec78FQl7yPV3Kqpwp/CWQObd0VSRgpmKUcut6uy2w1P/pVwE+s
xaDNFRBLCI13tCUcvs0r1bPyVcMxChycyo9k7NaifeujolX/6IXL7VkPndveV3nNhEqSkmDOBD9I
AFbFxp3vQ9Qs7y4rR0ewSg2G6N9Yw30kveM2EDwRl8dyX25CzIRbTTk/LK0k1wSZQMER9VT1X2Hc
qT1aClgDYIzo7sQRWR/rMvPay2ZwIvyY/alOp0MJbbJ4LBHrxXEBeaAPoEdy90QIulMHvGFz9kFg
SBCg1o5xft92BOFl5MCOPnk9dlMSr1VXkrWN7PA49h1ds7t69LIliasu2+4gIIwr1AxSNt0Ri/4S
cVrMoIRvl4lYHOONfrz2AGhB0/k2Ugm5r4bKOhyVmzZ/4nDMxOeEGBrcI0QxPEN94gh4q2TokCrn
8uCYk+d14wZJZiP2QdgY5yGykBqVYovq4vepZjQxtwsR8+u6ggzUuHCzj9HmZRWloYy96oqW006X
jfl4+wA87clr76QgB/BSDb3ad4vtzAWfjugfllkG8T/+03LRcuXaTsR+2ELVF6QRLmemJQR+qIXl
G8nVJ42Ly0ruwjmCkiYugDmxrF7dFsQvWXduCbwTHWqHuFKZhVsFsRHs4hQDbdljw/pK/Qqbtrfw
EMPFEm2NMr++jlgX0pPweFc/m5D/co5cKkMJ4bu0akFO6tuYGUtpHATPU8+BmWySFjJEHSuG9ALf
gXwIzv+qfuuarvFfeX9gqjixZ9/q16KsdbWHTTrxOh+ruibzQv82EcaaLIZNvDpq5p+ympz2e6m1
m32HXT+Xr7yRWzZRHRCM/cC7RtwPDlX2R4TKcvrJFSzOzmRGFvUnGlJGlWMp0Kae+JKv/fuNdVQd
M7sSYHidoYbI+8pbCZEzYrI/s+GWezcucWTrD5u3bFFtW9hsu25zR3JMTqL0/snIgM7fuVP8ErAJ
CDt2LE9RtgiSj4Iyubl8Kui/kmPCzAqb8lJHy2yOZNXdoTkgB/bLHyK0ExYzZpg5vYXXvY5+RirF
4Fgjg5C6xcEFV/nJbjGfE2jWmOf3CyTxtixPy9ya6kuQr10EMlTeTuDhFuZ+coZxGZApg7d7y5v0
M/2VpUuW3YOL7RzKJZvZRdEb5TmHqqjl9Co1YT1xWm/r+TdRtuAhADZZWGAjIUChd0Rxm+IzXLa0
Iz+Xr7g14Y3oZQMg4LLnMYBxWOQ/ZIE3S4K+fQ2bi17gwDy3+Po8bB9Yt8oz9pOu2tWc4dlHKoRd
y0M31RbOQrmMdBIoAD2xOY5y5g9VGOpeCvCg5M5z4bJjCXHWGQDJ74H0rEcT5+j/1asePoFky5ea
FqVby6Iz3c99B2s4AAncJM3g0iABosTHsEtRLKgVR8EtPqXkTrbDENc+V+0aBXA6QFZ32571xaJf
U+EPtGSkZCa/pwXZ7wkvl1g/xQzqhPOnz2QEiSrinkc8NQ3rE5bJmS/tVoK+5krrSnvvmUE+mpoy
qyHtKZwrJgdTZ05QKnG9dOFe6eQOyrAnSR6PqTqncc8OfZh6fd6abXg0+MLqXeNNU4J82O4nkAXw
fot1e5W0IT/p8YZzkphCPoHWhCdqTcNr4Ic5TBQ1+BcPnOBnGMKBKdJbljfciCx3s4r2eajdP4yb
8oTF3qMxyq6Ju3SBTQwn0XGm4iwJm0BS9BFUe4cIIHudMfefG1AVTxpWmIDtO7sKclsasli0wSMo
XrJU/uY/KJu5LI7RoC9tvNRvrjEwWU0TvQoy0GT4FWgIpFpS/qwlMPjxhvjZcDM+UKw2f0TYiBMQ
2s0pqruM/ss4T9Z0Ha+OojUNO9vQvXFpgs7H5QJql1BNel97vaOSTnRRguBYfZAVZK0cNeafG2Wh
fWK1kzGhDZU86zLVf8eRZuUk4Dt+e1tq8VXJbbCJIvV96kMAXUf+ecydkPt5KoL8MZ794nedzThb
aLUO3jHM4suQNmQ6WGb/MoRNTJeMTu9F6CMxOhnGFEG5B5/wIL2E92uH2RL+HlyXKRswTQ7jXneE
w+egEufi/95cZHWF8G8qAcpicB99w7Vzt1IT+QzCgzVaW67DD3cK8O3yA+sHnxZwsVM5X8RsqMgr
legyFw83SRL7aeOzFI22bgfQSaxJTOaMaL61j+Et0M/urT6JzNUHr5mw4nCoCL4avaFhAEwDsDpE
Clqs+vBU2jhj2xZh51YjeiJbYaTuomIvn8BzybmpG+zwgV4kvltEk9MQavmJlFUe/bEwJz/eqMMZ
HMTCWXroBGuRXwyejCcbNc3VKs20Xiwh2UWqI7bpXmw8plzu6rfKYWmPYhBvwT6CgnYHLZzbbg+z
RmuujMnKchehUtd4vMIS+FG7lSxnoQQajARwD7ZjKtCNQKuK8cCmMGgeUST9u1VIthSl7eO9IzqS
b1zmqz1uQv9Cydp4XtxyoMsWcfZCR3V/mSeQ09FWThcN5ZHtVT1T5TsNH5hnm7d85nIab+QhlwlV
mDtDrM+UFpLRWsv8Po21enC3dMX2pVT56C0rGrQbhtGrBuYV7/zAked2aZ1rGhn5n4vCAxVMhVEn
L1aQOjv6GBze29Spfrjl1L6LxqqrMIM4VKPHYpRulOzM1MpWI12oKb2fZhKKFeRDnuAdlc3edt8h
ndwTmhtb1jeed7/munsAVWE+4r6PBODK0qeyJ4yJ5hBwiM9ygnO/07TPXYkP8BR6c10/DdWEoSjm
kNGSrzvdp56+H7Cz5MepojDGLPE8XyWOl4TBj7xiPJjpsWSj99H4mPlNFNCXguZzHCwlNftNiV4k
y9R88n0u7/J0zGwCVEweBkeVD12VRs6O9UH4SMEig2rBnpNTgp3UOYzJaiCMTukPpOjtfuaG/jG5
srqy1R4OLWbSjNgd6mAmcBPrtFqeVRdv+6rwg2REpj1CdYweJSPqPZizaS+3aqPawWNwfh7XiY6N
dOuLtzaK1+eIzwFKRUAizuOd823xsnYHqDHpqccq94f5S9lzIyjDaElQvjYEO85xHHG53dGdXSRb
b2BQcM5+QgXPwWGXTsfcBPWfZim1cqmuQpPvl3VaWOWHwVc3pOmb7gaJVsLggtIy9kqcfbYeVWK7
caGHhKVAQ1bYUc9cnFbuA0H9PuIVvvM7X/2YYzEFlxEt6zRH29o+EYJH+l6VNO9Z2riPGTEXFhSd
eqFccLy4ZiAYyCKh26Hcx97Rgo89ZejN3xgwg+DZmHF6Q4EcnSPYjlntZ2bXlWc0Q77cLJiSfTpW
C6DuuvkOvG256DBwrpz/xfBjKGofIGzu9u2lGDHqHrqoi39E+DAhIVTG4xqRa82fugRC3NZ54WMl
JCHLVnjjf4tU3vvNERETjNn0pU11fcizsqlPbq+0PWUidbcP4o9RgSZp+PfP/OIrnz7iTc5/M6MF
a7UqZw/IZh+3j2sEyZAicvPLRME5fEapqnFl39FKhkGtxqJ5onVjWREoVVG+pMTX/3/D99Iw2gV0
hlB/4WbKv+O4W+n8zaMaowGQGTi19H9Qzom5u8r3ruxAQe9qajVnekQV9ncmRjOhmfk2yO9jfjis
COwJYY3wO+9+YSSvmVZKGJd3TGAq3XVz6D8HBiztCx0z0qW9Jh7iC50dWnKB5F145RQ0iQlmHCBp
RIxg32exYnpyVoN/ec5QtqmzHKqf2vFSjbEO+/wRpDzJ9HKaydJH3P/wIio1fsLu46IY0zt8pEOz
m/5SJ3ODEsBEufLucv64jBr93gYzf3unZfihv6nk4ep5iezgu5QzJs7MRkdZyEifU7NuV8T+nCKl
W2BkA0knP7up7/tfsc5xNGyrQ5JZDw6Q3dKJWchyTjECR4i0+R3g05IqwkLenIdGpH1/l2frGP3Q
kl/DKRCb6v/Vy1KSXW74/TOr9rz2z2oa++g3Wu16RMzA9FpHAI04Srqq/DnaCsOtWtnS7qesCY4Z
Ht/+i0xNN3Fa29B77cC05vcsX+YGlcGMkben7zlqL5SuE2o6uPNE0i0BwxEEF1TI4QeXUqEJfZTN
1VMgPPCmu974rE0zgezt0rXFUtVz/v+k2DTy950lqfAVeMTC3TKq+UA2NugWBS2TE0U6IldnZhCn
Y4IaeUPtXaCvKMWUL0k4jhF6ZEO+IiXv1h1KA/bmie2ocwymofwa/KzCru669Z9sW7izbjkaCsnn
IKWLzDSv0dKYxE5FFSZr2YzQVry8Pc6zW5p7B/GVeKYuq/xA2Gxcv0AygsRPi7S+64wsopcU+803
BuS1uIRTTYTZVBzQt3gc4Ys2y77qUY785bYSGc+44ZnuzuK7oJPgynItDM+Tcu097t9vd4xiXlRF
lPvN52YGMnTIX0G9wmzoOW8yuUX8zBFbL158vaPdRyxWBKY1v8Dsq99kMJ5mJxr9eQ+pTxJ4I3I3
nn2rU3LKfRs4+M+50kFfnQFoj0lItoEoeC1TBxuMWAz3YCJUWLNoQq/y5waUnTjVagN67UydZQvX
D2orj4uJbuxe15XRrmRs75IapCBpLdGDsiijdvreItXDu6wh/ZL6WzHkoJ1vGHa0dXj9+DNajAnG
kdveMDRfnetpc4cvOiLfobIpcN7JeihRM8ysi/rbsXzcHrqS1rndAOioP1gsYOUDPcg51D/wwwWS
5TaN7cmFxiIOLv8zRSTZCDt263Dem3M+1EpNQHiD5r+eXg41XWnFXXS6X0M4KdfAqW9VNiOwnsjF
GLCVsg7eqszO1t6FkUO1E5i6Yd7Evk9RvjGnrFVjHvVIWqtNWBDKPsLCM0lJgAcdvIHY7eEGRul0
q32Yb/ZXOI7d+AaGqioOIRFlvsY3xljesfdYhupSlpP82vhN0RyI4zQzh6CPneGzGbAd7IKNFf2A
5d/H1DREscW4pCO/G45Qs24QuYX+HB6JmorFJ6+VK3/sLILCe5jmzjgv9JQWoXxHrCog+MQD9W25
RFznhiSnAXe0DVoYR3TlSCAruJSndF+RIK3/TaX2xJenNHvMQ9Nj+HWXgL0KfvaXvqoz/8rF14Mk
HSHsvIixw48Kn9Vd70zOr+dtQAw3B4nzdd6laSkv4Ar4nrntTZ/qV+MevQGBFHc87GLeSl0LPKyK
7ngnQUNZ2E1d8enjIuyy5atkq7gv8SL5e8HARKZpLa6RTlf3ONBWd/T7yLtvsbUvf4Zu4h10GP0i
BYOt59VTRyMlBB6MbmtwEz6sXi9dpwMnEfx8JbkIJ/y7FS1xnC0Yit+RQyPXskKNPgm/jqjEChEy
+JJaduvVoMNbUtXxqDS2Mb0+xTofQYRSWRJVfACHQM7Tw1ARe+Sl0DYvWGDTq+iC9s1ijU25TQ7m
MSQ7+jGNrAb2rWjlbpkzkrwsarv1yYfo257tEHrYn3DAzhf8Fttd6fuESvDiVpqgGMckEjEKASVB
tWqLU+8OFI6xIpwuQ6WLp1KNXMImI/Jn1P2wvZMQx/jm0+L8EoCB6XYBufIH0eNJ4RLN2tRnJbok
iH+j+9TMLFJvq08c6zTtOK+dt8SEXavBT8BM1oIq+hhIzQ1o4l583Yr4AICt6o9NyH4+iVLgQV0k
8l++V1TJqmZwaxqorDxUmM2dx3Cr6KibcbGBvYaYt1cGBzwWmBs6KEZr2Y3xmHWAwyHVP2xAAzlv
HX447AolqyiCRHSXIqx26tNop/sR6TrOkpl0Du/BPh23S+0Hi3fiMFn/2JasARkcXDpdteh3oSxl
fO7kNLjKyCANdwsOLoKgm9r35ZKDIq6MvCD2+vqYjrZJfEffenRYg/8MAWHEhItn+60DErt3faSW
11qvQF6iYFt+gMKLEFkcCPvBDV17dBX3yWMdTfI85oUwXJ+9Wj4BzZmfmzLvr71c++Cxj6aBEmeS
goFmqqZa0VzcrVKXdRrDCxjF4CtS0Yo+oZHHpSy7Z27HfFxJns71cAhJdnxFcwa9jDTmmUdFU3Kp
VwawEdHtmlvudhcapAVBTXAh6qEbMAmee0p19NH1LfNbrR32pA7OVuwyKfTNfa10cIp6PRzcnDmV
Q3Ppv6fMcLXlDh+i/G3rtqeAtLsr0OV5mrvJ+VSatc2bV+N12qfLiOAhibSR39CsjTmnBZeGZjp1
U5Sv+3UZWfVOWcfUtJSiOIgACwFqAayglu5VStkYB96gjqLq+D14ZJ7LmfGyq3smd+Gqp3YdU8Zr
gpa7JffDF+sVxPiMsc2hajLXUg3rzM+pA7hlK536apd0OKxywXc0T/alJvyY0PGOy5B+pOkRVCK5
Fh67nhsnVVl7b6HFKegZPNgXR/3RBqJ+ovE5TnwEzj09tHl5HSqR7j18vQ4+fziWLEwz1lisyv33
mRfTiJIayZOGZQiLM1/C2/o9m1GA/QpXEUJP616GeCpo43LAp9p0TqHCsv66OlhzmL1nAsBH3DAY
nDc6Oh8ENByKfYkkEl0qBKZA7U7sk8UcBvacYxAnb73OMVOGkGpPIZE5T+7qHUu/RCfT4GP/EhQH
uVuF+ncAHskC8Hb9i5hHDDHNCFV+J1AT0Vj89LckV/RTlvXsJAOuqSsJs/Z/JJ1Zd6O6ukV/EWPQ
I17d24mTOH3ywkiqdtE3QiABv/5Ozn09p3aV44D0NWvNdciCEfqY38TF12A73kvgBuCBRMmW4l1a
znRW0ne8Q8O2iM4wd2HD8HSABQjyrAJQOIZPEhxbdaqxANvbxiPsye1K86eW+AZ9TI+3Zu7KXY2a
GYqTAk0nO5DoW8mG9ixZ5j4V5dw/DYNXJc85W9HHbmT/gpwhpJcqERwxyG+gN7tapQSL0f61mxxq
zQORnDSApqm9P6EhlPWnadrknm0Cb1nTQNyiCUlDzNiMuE5DgWqt3kAPtx/HGn4PpnekENY8sTLk
NCheM2k3xQniItR9dkIUP6O7Y5k8MS5DHF3YUfLiBw4N8IA1CyEYMaD/TK8GciEyZv2byks5VDGv
WDsxYjLMpDeTcYpu4AWSJ+JaBmr2sVekTXFsthB9eowWf4S1YAeztdhKR6pHouLycJ+2HBtbCcOG
KQglxxWHMTx2JpjJw0Tt8m4kiUGbkGwKvqCEED9RMeFase5eP1Tw38NSP9P0ZuIaDUQJ123v3Qu3
nwoS3tM6huLE7n4T6g53ku3XrvxgTVJQoLKl688T2fDNAeNQjYyX9aoodshWESvgCLCvBH408oTy
YPxBR1DdqWgOVj+IHvF2x0G0cxPQrQcofBFzgsJ/QOtRATDyJdO0dGrVicwNAma9ujQbxubzmf/b
e/AI0AXS0DAEvEQMoJ0rCbDug4md7GJ5qj5ZQ9R90rs2w/0s42k+m04T8ockl9n4RkS+wa0VyZQp
OXyHy7A2q3Ur8Xq1ytbFWU1mYPJsl/9y1dBddFPQ/yPzKCHUxOGBxeMY49QCKqTdS+JQVryaaLAp
FPw4hSBUd0mOL6Bks1VriRYC6WRxqkRfPll+66fHGq7a3jWOwUbl4KyTbwoeaw4CaahD1GX17ATd
X0xT8g7ChyJSMEK3vVPKDmEhIFmt9mi4qUZsVw/yiIMN3h/IgZJisB7Vif1djKcGWMiOW9s8Urz2
/SeeEZznCNS89iyoncRp8cneWWZr+g4V4+K5s2tUQnHyWc04fm7rENl8kh8640ZjywsmL3HLr2Jm
fgHlMV/eHBQ1PNHseFEvJvRjD25WQ2crsTMgkgu9/NTXkSsOPszVO35E6At0CP0/goiSN3dxFPNk
ieKvqHLXZ9HjwCRAhFkuW790h+gYsRNJyD7IuxSfBtKZFBsi+iKdrHK1zCxfHI45Oxy6ctBPPXS+
jIU7G0/C9HBMH2OYPdnOazTiO7EASzuoyveUv5MEx8XHxc37XzccuxuZswuoz8pn6MijwOa/QmR6
K4UTPjdrSipGQYJOmtkBiq0BTVOQ7WZXoNUll1VMr4FGjhEsxXBESxfLZ9HYaXaXRVnWHT0ugIKp
K2mcZxOA8NiDuIaax3rJvVcrxNzCG3NuvYxcCT9qwXIt4NbHmPGvp/jBoEuMjwD7vQtxfdUfC4TM
J8jUbuDS0glGZYHKpsZrdLC1vR6bGSwHGg6/ZeMDKzpUgQpPU+ET9Irzgjgdy+1rEtIX7CQgYPDH
KDsf0f2OfHctdomZv5f3PuCHblkv7IheEiQSJWICoD9x0QgL7zwV0xG9xvwTQZQ99VIDFaCchW/j
rz6oFtHDf7yIDSzcMB0eaCtdQj2ET0Yuusi/xpkCnicGrZu+qfRxafVwRdHCcleZZNnjCOgegblZ
52B29VFOxC9TGLcM+FKX5eWe78V6GYYAz3S2oFYtBBt/RjtDu9dDyPda0QnsbdwJn3bKu/lvtjtl
f1szkkl3WBB6O3NOVY4vud7pSMtHTEdihSQzRCr1ENNFpXbAoiuNFerYZWJm05jtgJb7paenOSmZ
abqZrCmOORNhxPzBjCgUKqdlnarIoa6QAX79g4UNbtgtkpk49uqQ32ygRED5VC48ZfzPuFuU4eur
4Mn1ulFkAGXlPbohDGZwrAOeO1Jnt9lcY06TKVaTSAz1hXaTLAh4Nn/VGOBI7ZXvbVHhADw3igTw
EuBGjAtQGQScOA1egzrwuveiy3xWSiIym5LJSnUKog4jbpmpinNBYJRnWdyEPThbUL4HMiwBCNDW
GDKBWABUr04/BIKFKr89VvFsGU7ai5TYE5DgVNuRrIz4VDNKbvcVeBakLxFbdbywOoylg5zbZPiD
XEgqLJuDKj12lrSdJ3ymo76O+Eke66yk7xWGIf+THSkU/IgkfVQN7NWOjpXmDPv4zVsbgX1Vwv8Y
QNoXxfKYTkbxV4QYeTBUf0wsy16pMxEz+n4W1nfImnNzb0PIQ6BnRrc41h25VodWBJa6z50udu77
xQaT18AcJ9x9aOUpYHjzgVi1+J7iUndoCwXiWO6i7q236KNs7m6C4AFiM7ExBJBCPnCCIx5Zho8B
G1K8r92EMNEt7soxKb9yiM1/PeGHtyqNA/e6OLXJ7+gHEDJyu0/1LmOWwOCV2fNDA2vmj/Cq/FHx
67whYR8weUdAFdmJudNMOMHoO8kZ9Ivr3SK0yDBt3aGHz8BMfIAyg4lhGxo0LywvSPBdbDoyudGU
3i6s2IFYgw0IFPs89SQ/M52ZDgl/4X9VDb+GrbkVp/sozUd6gR5E97bIhlgc5pyKD9cLEpP3aEKu
fhQJgpd9ZMfxmVgncfT8rHuEH5+PfDXARXZ8GpKcfMR5Z9WYud+aeRk/TLl0/0Ihp3ZXzSFW5iak
QiM8aJwfSWtKqu0EOrfdEhGe3kchY6eHKV0M3w4IQn8XtT0bZZFFDLKTBAn7dRFpdbOiroqu1uKh
ZAl4aKOjZTJ1cRey2NvZCcEmiuSPPSF24BQOVXQXrATBK8yretnNti2jHfJdAgOyarAfK9j2O1aW
ya2FnfxaIimG1Jwg+bprqS8ExKTFZ0VXIvULlx6/1DauSXQnHrFmbpYy0zbf48gXVK1GzgSJe0Bu
9oktvHlMiyQZcQKBIZ/TsjsFI2j5dnLtE9Sl2f1kWS/QVZdUDlmBLpmibpDDs0VH72/p+oU4z0Ww
nNhqAU+Gq+S/zP6YxI+II+jouhab7zXGf7Eg5rO8Xa3xI5CXwS7cJUjQuxjL9kHPu4iqtuSIuOFX
5Uxe8do3qpnYizYAiLBjAX7Ha8PPy7bc8T2MXDJzXlcKNnssPbrunTPG4qFM9LRTuRqJ/WG2wseF
jfeCxD8eb6jzI5p0J+MYEEzx2FTAP5O32A8WeYdftIQOCp5/Hvit9OU/m9LOfwMFacXo8cLAwBrX
trgzJoXv02Ytigos+YPipBUJLWIOgOGv42t1iERlB1dLDqhU8EKpAI/AWC+ssTbMiNb8JkhS4PTd
2LOh7kbjfOVFgdcPaPJPCFB5V7kx8vfcHsfjYjFR3JAr8T9Sf1wmB9QawaWYqceBU4b3NcYOTBWz
l97w7XboCxyKhJC+81olbvhjRCEbwPQxPpUn18JUcgIYhWMA9AFGYKIokPVXmCnrttLXMoobdx/h
gyJhiTk7yAdnNvn9SAeRHWtvYORdaMZfGwC2uT56rYUfuBhkdF8Sj22+sckE3pvEf/UjAz5o1gOd
PnQjhyAmaAVhTRpCm3hHoF4W4RgdmOPay9lnXgSSeaiGixPauB0NTDoiS4gpg6biEGa4NNMcfI8T
cQGndABlfEDrxIYjUyH3BtEw4/x3FmX30rPgmsFHGYWYcNtUJYP7uSnL6F81NG3xwQICOj3KhqL+
3+IbrYgMJ8K1naDoD6Lz6HbLoPP9narGWrBej+TZp6JgI+12ql4OPYIuXn0fZ4uwTR3f0QQvmp9V
LD8hrex9O+b9R8JWKn8iFCt6YDi0lLte96KHx8P2i/AhmVv/1abvHfQ5UX9hiclJxm7QuienZNoj
8awwjEYonJ1iOPUKUD4woRb2BwL2AhVp67tv1lij/dJ+Hf0AKFgbN1MUafGlYmdiKTmjbRuniYI6
5NVIk5Y9DnwZjhDXxcf8jqYW5ReYLo7mA9wnVKKS8S156WQejqcpcOFIVQyWPzwi79jk8PwwIApM
gsSpXu7JTZ/AeklUVDt++BYfbhIzlxkLlt99z8uH5eK5jGGPK53WZARw9+EgdYzVnjUJ7NMmkKmO
4eBgSSUnYHaHm+VECSLJMMxRjSr+SJg7q/BlUDde5ekGi8m5kPhSPQXGRMuGVPbgDxN+cUUrPhBM
SVYsLhQqS9BtyLtXlJcKP105rhMRop8QZyxY1i7MhfMvr4vh82Op9x462Nseo5OpLoNfFvyIpBJ2
a5ui9ctHrwYrjmrbn76hkMTXtEQ/uQf6Pdm4NO35OPlUDcepthIfSEsng301F/a7Qk/PQNH3Ifal
6ICHEy9aBByuy/IabRKiifqyBEbdy6LSr71APoyjJDUVhGmcx6Qt1uQkQm5qnhf65W1gMsjyLL6n
TewIOLsIQ8BFoE2LEA0eB8Q6e4tW/z9ef1xRlnKpvhzcoACrRpGcu2mcxGksJVt2jF/LW7doMx3D
2rf857Iv2N2liFerbRjDcNmg5goZxwswCl/YyxdeWJWG8Y3wcGIxacy7D+Ll9ATswuaEqykpLmGY
JXhjM3jrd/6kHAIghVq+ENUPPzQJ5caWwwwdLpkgSEUBI8QUudphoQF8cbJyYV7AYsE+DBjMin3N
GnUlGyEnTw6eYyOOKxxEpSxWMjTjXJzBYeCA6m5dGsE2d+2wODSikdfJ4fq7YWHS7jV2oLv7tV/b
dOPsys5I3XvvznJCeEtr+vF3AaVCOPi1mw5LghXU3SGLpMgeKnTSxWfsteFZBgg/IViNKoLAkDvm
WRP28yZaaj448yPxO33Z3ZVNS/5kRFgkDMWm9u0Pk7XTb1K31ol0MDfbLmaenysriAaWzar9F6yy
262p+t59wljgVQeKUgtNYBVBePKzPJv3aWJ192T8DFfICewMYs9fkyY0EsmzqMdkD0sbG8uBHpSS
axCm7o79QDOJIH/xmdZasX0junB1584eAYRHZSb/5GD1vNSo7Hfwy7qc5mNazjoJQ++QoEhEJlXz
rKPRjUcy75spPnltnD8FAdojsFxO89oiyf4Te4nYumifgOCr/j9o0Z6D1lbD2Eht+8pFqllfyvjD
xmo5bTKJHImnyzdXjXD90jKx3IIcURg4WybOT+xqcAg6hp3cJc6YT77OfpOjbnLhntTf8wJ9Oplw
RFKiJzb/NJhsNldux3qDfghBJ0V7291PqQ23NDf4eyQzDncvwnj5qMqx/lvOxrrYjc2Cg/jxAIUZ
nNwNkS5kTaNmj19ylhP3JB+VbwTDIiDmy4dyFvBC6DCxeyIdHDt6LZTFErQz4RptGiBlXP0XCAeG
ITo3bKPlTaKWRycb9dVf2AjYJTJ/Yhjq2dF6UM5sx6DVdb9L3Le3JZ+X30xH/psVW1Z0D6uxsa6M
TXJeFraBHmOPxjP7wEZj82ZyX3A5MVtZsWh6umNxH5FFW3IpnmtyJM8pE8DwMBdysXak941HLtYs
5YQvxkeuYrnm+cb1QVS1Q1hJ5xTHaKwAhxeysO8DXXI/WNRBIB15oiwQi3Hzy4gY4miM8QIhhFpn
YNmgTssSM0q0NfQI/JbVmRdzQDfmyTP5jnCPqnhO3H3SIEgCXdVzFcI3wyqTVkMb7hSkjYy9DFk+
tm2yPZL76M5DB0Ad7cdoe3s3RQ/XD+GuBUtvbXkYwB+nSbwGJgNKvXRNHIGzAXbUYLjFVEPhxi6N
NREBgNEBt8i0bXzB9NJMuX4pGkkQTNrhzrlV2UBpnsxzcbBHXO7haI/uIxiGxT06fa2y8+JgzoCj
FWavHdNo0DgEPWdXao30umYqn8CRUkRw3C/2xu/iuHliZbz0j/AVUV5BxFPifuoj9nvNXEvv0rJV
59kFvYiEy0oJrPQH3co7ogTrHD2O1eBt82IM8wm7rnmbhh5O6kECvsVPhbJwh3Z48LYgM1BIxnbq
Nv/kIpqHkOvr2yuUeJ4sX59IEORcKjOEzI7tEsQSLC1reh9h/0PRVrI7IJYRj0PgNO9LUJRm32lp
iOvJo+w5xssSERra5LYmPoCMFuBiggwc9MaSycYwYlnXPnOHfyJPa//bp9X4Z6oZW2pfTNFX1Lr5
NkVAIrCk9xHrpWr0bl4T9AE/tZmWV+pkb72xmNhUuzRUS3SqaLC6t1Anbf+30uDtf+kwcuwNaknL
i1h6TOcshrh5I/Z9C0LZSviHShByQT1di3+dCeL3IM0AaLDp5tpHbcFzwZZV6VeGgbyZ+wEXxENg
aSd5RHKIEHFT2zNL4zkXwUcoKv82WU7ZnjThZGfPbxBAuHP74ucaYZXtx9gXlYEeJeOkGzZ23s+X
ogvEdycBUP1pcGL8Nj3HKMvMsOn/mKCOu4cEnYV3hmUYNCjLBL2AwgzKlKNBY95909bJ+S8Wqpbg
zFC4/0nHDeqnaKV8kA0+eughm2Rojj1qISzigoZy40WJuBScvNfAzCqEAxK5P9rV4cmLPUQmUdeI
vZeEPOVq7JqtHUWGxDvf6/cABmjA2inGNAMEYzkXqKKmTzn6ofyCt+EW1Dlzqr+VK43hVs7DD7QG
Rj3zpDj9OxBBCTtiiodBbCemgBi42/KJMwIATG8ypB+Kkb0MewLTozi+k9ThBOslBGbRQDI/ONUl
QZHnrHDTf0jaCZPgpHafKFzHS9wu0Tr3joffUtbdZ1dMmC6KNJUnHB7DswIUcOxE3/1ooE8PEt2E
ehF2mqNesdz4Gg4u6dB8CptlM3pIYFVUPcUvs3jjkIxWIFTBSOuJhr8mn4M929EgAduK5G9NTqoD
8zdZcg9ocYtMcNzFBXjtL05u/smFgilh9pP4DzKjc5qpnMgB8VmqIH5abLYuxnZy0tXhTb+XMD5K
hm8F6ArMJlG05Wt0vij2IkgsWSULWGJYinmiJ4vQYGIFF3MoUnQqn5gYCkSAlvb1jegonn5Cgfyw
ux8xAXa7Rs0waYIhU8e4iDQDsxbNEKG1ZZ5D61IYsXyhG+cpyHVFQT4wEWz7gLZhyStBXCcSwgBw
q+rc9gxWvgnQvnbT36GhHL8vMsEAWJPSeD/hg/jJY3bt6T5ldYdGzXbZoXrgTCfgEwngNFUt2Y0+
HSWU6ku2YWTE3hIPeLYhyw68KANUNigNVoCfVvTp8kL+aA33FV3H0ZOsntjhcfBAckvsnXHlLE8Z
ly7CZZ7oevhuyia8FlhRGpaGbR78p2VR21yoSUnbhqiUZ2aFQsrkhgmrrd7qHIrjvqdKKw6zW6b7
yoVPfEiTbi72TV/EDQiKMqn/2Jj3nA8vXBwkDEQ1qLcR30L5IdAgsBZFM5tkF5iV7gtLP0IQMYOi
ErOjuNu0HF0kCCXsJZwua4+Nx2Hb0dPX95GZsFjnKF1vtaMitY2MFTwx/U7yfenAsP0zuNnIAwJJ
NByOlDb4TSAu0vRqUkIobNwdaycUe2LqM2vnxSM2BdRGGC+DPNrYuDyPTUUCAFWltZwWV1jWazOA
8T6KMUvzdWfvpPeLR4TNnVdPvrxThvn+deDpkcdSqZg60Gc8u0vTfLjn+V3eAW2pijuoQ4wsBxQn
bWg7rEScXP5mUz+WG+k1BVlf+Ad5LYTv6aMdAK/az6NjYKAVM+YKj04dclEzn9vJLiY4ZW61J5C6
ZXiGqePseAHE9EiM7FJqFwvlpnKSdt97bXrPUqR4qYMORUjh+fV7XAExocNpsx+2WekvVE8bConR
SLPRcPK7hUWyRRXpAZmygrSu0bAtQaW+y24O9amY6PZLAhv8fQRu55Cys8ADSwYCBV8A3u99xZwV
1M68zfueWocoTCIIW56p1iVw1ix6h+cLChk+C7hLDJjWZTzESCBfbbMQ4RaK5pFBPAb/nMDqLfwG
VEBzGNg5UxQXd1bDrCDA+Albk4zAReJxUJqJShLOttovLnNLnqt+dpKdKBYjvjoOJLCtxNSrF4iC
Vv4c5gwvXlgkUhHEDnj2E1XHTHg352C6d9MMYxRN07lmnwh9JtHHIGvZpZf+TJJLBvgNyuhpxvPb
baRfsNSoHB1hnFnfZNuGVn/kMswDe5OiP5AM3nuYLAhHJvMr+A7ne4awC8g2x8HRhtq+UWxZB56G
F8KZiFgb0CPgghtwy6KXDcWbqHLzAx/F6z4sDBWYGRo+RspQ59KEUXRfMKH5R2eZoFLsVcU+fmi8
9yJxE+/EdLu4z2iV6U9Lr0+fEKe4KCVmw3I6NemVeRH7siJlsRvgAyNXThCWJLTv34bGAhUZOBNu
I5+5+J4TK/hEMWM9t6WLMtRXPqRdsCPXaYR8koFzZUduuvanBdF1p5peHWi7cCv5du2eNPqG1ywD
jX8V+Jt3oCMsYr5CP/e3aFwqUnF6d8GDjX94WzqG1T+7L2/Plndu9/yA+mWmuX1FCB/axxDLI1+T
KTvG4lMJ+j+IyosKZGQd2i6JHkM9RCw15xQNIvICd3jP4rr9Yxwm0HiM+xZ5nk0wFsng4FRYP7hv
Hov05jzVi+lXio/KTxAPkmuquPxww63zM8IJcRGtb5tyPtsIsuEPVagfPw5IRvuXKR3L6E7Aq1xe
Rdzn6qsHGXpouhgobey0pb9zF+qqx4WJ7044/fzpung71+XXPxiHCJNsCZiW4MnukIx99+3XM3VG
14wq2OZdUd5DSQ7Hmzd5TExaihuQV4GNptIO+hPG2tQ99z2lxigC9uay5Q8SuTn33+S2T5+WhfEc
pJXEjTToI1CRIORpkM1ZW27DOC/gI7KFm4V8iIRGb7PIqrg6AgrNMyQMN0EJFron7oylThG8omHZ
M3AIv2yQFjf8miWwkzZmlLQol34RifWupl6Am2Pl4xFcAX09uOfyP7JxJ1bKukwfzNDU048sBCK7
KQzX7DZkLkffGSt90BVI4O2IKN/bUu/WXzJ0Yax2LY5xsheFt2FW5z9yQ0QvFd0rwhMS39HsiPIX
QK28AvSeyKxCjvsExbjY1Tnn9J5KYnnxo7jczX1EKr2Hm3/f+Amm0sSZSzwmkFg4mOyjTbH9lhns
6ps01P7XMOP/phHm1zTR1+8ci36P3tHK322SCV5wNnTkfFc/aFLNLzT77DRBm2F4X1aXCqnMyQMm
yAjeJ3ZyVCY4R1EE6CdfLcwbYQ8EnMNbN3eOymNvPxBSy6inTu2b74vwR0kOa5Q/WX+q6iYCfjG6
Hy7DBIZEo3Q5HoYkPIVuwGLbXzE+yBT4lIyKs39L7pevuFTnXzCTFnSLIPHY8WFecW3k1Ggm8/hx
MnbzovjYX7Br+ycqVEoxH1wQrjQ7v1XaBD9F4XZrGKmOr7Gtw/ku9TKiEzHaYluZrCk8mpzeD4US
nKwIV87DGt9O9q4kKZDsymRrS/C7MFdRjup5ubpI7qk0IT6zSkdipuOsZm1lp8vOtz0d7tAU5R9t
JrP3iq6fQ17FD1lXqZeuy8FmUc+UH2M0fOZ9FfB1lQgalPKaq5Mk/lcLyOUt8yYckNFQ5KdwYqe/
+PPfLhPmWKRLcCPepyhPghdv73HrDZs+cKNH2fTIbkJMd/ejTSO+N0M44twK5XmWHt9q1A2f1B/z
vscZc3DbNJ5+g762w4MFc+XQwgwggVTmrEeRfaOSJXMbsnuQE2QS6+RkTU3s7qzBfhGxbx7stclC
N8LzmxkwlAiM4zu3LpJnm0nChkuq2vlsvdhtkGByUZ2Xn5nS72e/JGsui6izsJj3Bau+Tly0liNI
E/+mpwwAnD+3F2vM0/dZhy9YrayDC5/vaqN6PjWNI54izOTHpWpnfXaIOtpxFnX0C0ilm53jee4l
5/cDwYjtgbPxPeOziRkdygy/at5njuELuDt+t2yaMnY8fS4+WvaYy8lHpnHzuaxORZbYH8gfiK5A
9MxSNQL7EfbLWO6M5wvixvLhB2mmeo2LFilQFRYfCDFd4iJhEFejqz1U+KAhkXhnf9gUZfu8Ia4u
B5O5CRWfq5lgWRXjGk5JU7VrPQ8KVhmZEACvYRzsBnb5iLFh3OlMxM8ZyyZaep2nyMKskI09Qe4Z
OT3QuxBUkDSIJsv81VM3/XiFU1PODt/oDae9W5kJrWqdxO+WSFCrpdZtWX9SRJDtTBQG78hKgMF2
UUchiwUQ3IB66WBH9ABDr08lETtbcHXuHXIKGlERTeO68yTBspra/BJhtOGjLtBy6xwZh+1S6oA9
3SrNRNsHTL1xSNB4YkEFLJq5TzFRMPVu6XEcpj2JCKo7gz5Q5LyMg3qK0+XEdx3vO7kgB4zIFd9g
qf1xkQbsekdblyk3FyzVTCu7cCj+CSdTG2twufwU3+oCXbl8WeZYiN0YGnJPIB4orExyS/tZcaEB
5PpM6XfXgm3s+3UlRHmISuqJHA3xZak1417qO3ABqXuJU4dD1QFh/WCPyPgHqE9b3PEQTFHVXCmW
qmswrebzEKnFb9I5fN8BcVxdXIrwQFJI70Df4Im2HOu/QoIHc/MZ0CI+gwNzF83KESlYJb2o2QIQ
5SIWUf1StmRaAoWp3LNg2vwlItneTdGIBZ1y+JfKvflT1+1jtToseXWTiP+YsKON7VjOt+mqx1bJ
9FPAMd8MbEQfExHWB8joTrYxKVjXbRHE2sZg03Kp5/5vYznVjQtruhBpCL3ZgOXZjD3ZPifpUT9T
3EKS8yJwIcTurFdoxY317qXE6DHZI6BgiYcTUwqbASQfc5HMLuSczxeUPaitswL3AqIQucsI0XvS
1LYbSvr4g6R0rARjS7ZvXQHgKCostkUlX1WlaDYJBFKIj4IVmbqYfN+GQc4h8/9vRK2rvyyn4mbv
z6nzIPWSuhgamBkN6QBtXnqwuUze/EJcGbwNj98qeJVD9laSz/hAjkvx7LM231VqEpDHqf+nrUQd
Eu09tWTFrqrHjJY1JSi6htmwYcPfr5VF9mdK3OGFXv+rS7zkqAqwxzjqqRBYkRJBUMtvFvEmp/Dr
5J1WhfC3GVts2AAM6L5nKDsEVQddo+9sRcsvx/4v0+Fkp4RngFlNY/ech7aAOhXnq/C8RgEUFSta
dAT5jjvcfQ08Q8hO0HfVtyyc7Ligvt8Wvc9gG7ZZe5whmT2lve6e6VI4S0Ld6b8keuhNNy5ICXRT
M2rpgoBs2hRq+nYB8LNXS5gNh1WusKWrNFttAQtqZ5nsrNpC3zGlWBHdkt4HLWvDNiO0L27CbLfH
rLVDTKz2rc4lhoYaq6pd6H4bTiOJEEUr5LDPl45StkVdRSJXtxsBVnKczO/A5tA/esYatsrEWFvN
R5elAXv8FdSB2gn2TfqpDb5SKHoxJl+Uytk0aXjma2w9xxmeCsd6dWfWNp5H1qsdee4nM5rsS0d2
d46HONRHpyLp3vuf/Kjk94M93M2ekoZh2CFy4S/2EucO4ZsL0piEZFnPYMAucnkG62adcxaP7dEa
GA/6OgpfKlzZL5EXZLsY/xu5XDEMtEi5H5VU9qcFrs06Vrld/I7aR3LDrVX/KQNlrjlqrBi4OzFd
W5d5/+oXp9gngaPm5Bjzh2YIqzvfiH4rtWDUD/cBQwfwnWQIaZdb7EI52nh/1bFDKs3H7pQXAqNA
zqqrjlIfpd/0XzohjMIteSlsjOUt1TGKquKTwQv/2Bjf6oHNaVzWF0wC8aYTRn0U0OjxqEwzo/Wl
TNWbLudXstipEQretKNBy40Q2A92M0yhfTiI6ozxLH2SrBy+isRbUzfqiLH2umtwp4zjE48TJRfQ
9SNLBqYawq7J17G7h15A/izmUr4a+BTbstRev0WY4Kw6xex11fq9Y3mY60vC0INqKs1aAoFAvN4v
YNT3BKGoXwzYsWaZlTYccHGOEiyIvJnezbW8fTdM059WFuwuR36KP4HJebLyOtlanQPo38Gr893p
0tzVTGe8IyUQcdRbNuF40XjAEdzmtcVEF10JXO4/0CemD+Yn9lFUcSAJulLebRRtn51Lh3X2QS2+
j5EHI5zeONi0/rmOz1U0ISbdjZk9/OXxdZpjzcb+zS1y03zbWjePS790TxHMhyeD7ITeTsYOzn5h
yhXTD8LmjJrNJ1UqJmAWA4muzE5BY8fKE7o9sds0jn7PtKPjBkfkWrinyGtWil5Smzs9mSn+Hunz
IoRSCvcGqiXrZUF2O/+VOa/AEkWQZpk2IRMZlwyw4aKL5i6fBTcvv0Dyim+RGTUQjqUrL7kbZTDz
2vx3djOHWxVtdXAASBNUT3gAXLM34MQ+SKOj1iJmVR+ysGlOdIdopIuxiR4dA3pPDH5BY1st4iVL
S0Lq8aR60YvN6Dfn2IBnQzUxenrcI3to9sngWORvR6CztkNVB/u8COy9kfTd6AXhF5Y5kX8HGteM
UR0SGS/uoGwGIRFqPtchKvw2vl+yprGPg578/9ibtpfSG3I6QII9HBTUrrnnLVyRx4QQHKCWqD85
cs1Hpjhk+dQxIeIMIj20mRAdWEAKjEV6p3vNBMiGVcBYB5v/dvQZqh8CES1faG4CvYn8JXzTqpqb
XWo3oXw0A+ZRQup61LjDphoCcIFBnxcrGc6l08t2WF0laYUzHtSrBxiveWWRZc2oc1b377dNE9t+
Zj7qAiQGHcsUfBX0/fzxzsV2GkxWTclFgpPauoqplETJm6r5TK/Ax8QcVbxAM2EetWXX4fDp2Ifi
8srIgYYjBWp1i9+nSW5eWmZpsUNclU2S0pYBdH7iaLBShwmpl3rPMZoKLMPoI7M3OIpF8p7Uo46/
DCb54aINcn78K62lEWpraHSt4TYip5Dc6SkfzCnjXS1qdjyZtoBztImdX93/4+g8liPHtSD6RYwg
aEByW97Jlbw2DEnTojcASdB8/Tv1thMxM91SFXCRN/NkHLs2cGq4TtDcQjogimORZMFEo9Wy2D0d
S0pPFZVZfVYywvGPclznUhBnZ9xIYmJgPENM9sc20pb/xhIOyghoIcu9Fj9HKUd1TctYxfgreB8X
Pjg82C96h7QMBpyLZ7liC4lu+RWaMK9RblvdQcWggyhR4TpZ8QgTRO5aO9pUUtGKlOBzWBGURRdL
pwQBGZN091kk020vVTrmjhduDFId8gUTGAkTb9VrXxWHoRqXfmcir/qkTMOujlZBU4EgDzRsnNwu
8gOvaboT5TxSbA7nLg/2swrc8DjBWaOz3a+ZOQHKOCfjDrxRoPSwePJ5vT6D5oH8uLK8tu/PVR+j
4ODNb2oYW2E2Xck14RyujeQJ7XCzD/dFPwX+odJ1NO5CK1sUAbvGfDrOAJ93xcA0eRdeL+OhIx2J
Hb/UgX7WN1pHI25VjXheBQ/nmxOY4sU4IySPq6Fbk/NI+p2A5fXVZAPmEA+8NXdN5TuPQerTgE3M
HXtTJ2lOOWIOC+ejbl2Z7oQzltWF/6VUVIoqDLkcB5JKU6t/09YcPGGAMuMLHUXdgwyMx1+KGhpA
Ja6r9nVXuUDtIhQZ4Sge/D72Mgba0h4529PmlWGhHn4HmD+/FNSRhnJYjofEyQjw32FR0O+0Wreg
bRHbn2pr6P8ij3zIgcwrltYSS+k9OqKbP3jKYfBxw2nLxy79Jl0RdEcLdXUl2yR/yDkOyr0Zy7TY
1VTf/UhJT84mI4NIzQXSZXIo4LqlxEAz/pzwh6szwDBJVZXlZN5mKVpn/kOPH646Uc2wj2Yd/kCM
s8lU06CIzOj2zNASuAZN9olsjo2XN/91wEXQlWyLbrpuGe2zzZbtizzpdJ2n1nrja0v7E24hGs7C
IR+CY+fH4n7k1eLtamGKc9rD/mU6aznq+c3n3s5TBRtijWBAZIPYPwsMlUd3JSQ2qtGJZfBU5AQS
57FcmjcSOhLRn4cSrmrhZCRapkDwbnOkyyOJhjZ9TxNCHlDh1GIcKaWjvmNKOC6+L+PT4BMl58Ie
C7g3oiFOKDv2lpugtuTLkhDr4L9BCoSq0KQBrzSI4EKfAlkpaUEOvCV0UoOEV8pqg7vNL94quOjj
oRqG6scqJ8xpA9osn9lsEsSHABT9eDkZVXL0Ig5eYJgXz/xGa3YCuuxO1H4EH8LnDXdABHTwIHUG
83FWh8NOU+pu7ULewM1+cRHZNyRTeH26NjX2O40FzpBztQn4dWS+P7NljNtz6UMHPmGCTZP/tE6r
fGv1Y59srVGp8hgDZ8wgxVLCRtRiEs+AzmFvS3Z9tz5PBrWBEOBToAeFICJiQUN7yUi4Gvlhggpt
wYxzy439U45/62xD3Mz2glvxmwpF3szsb+WVqQSgqSlvf+J+sNEraqumDsfPS1Lx4xCxvQhtJge3
zCe8xZXg3DZL6wR7ci6QmzkpSRd3nLxPJAmqD9H4dN7y6SVQkBgYSRuawiCxcSVSD6E4iI4mybLk
Rc9Iz9sBfNawRj5wHzPAYc1G8Xd4SQx0rs3keskadKy4s/rMJpuSLMWl6algR84VTfWpfUvrV+TU
+mL1y5iQ3xrb7MSzz9sqkhr9HmWNzx7rsHoCAQon0sOOf0GRs08i4dQQaWy+RRWWBGnKBe1TkKFj
GzTDv7x95pL6qNgX4p6h3kxgoSTdm2/q0dGvAMPk/J8TVxSCrCqBhPeduwabAqOnKw8MhEauOm0L
PNOwmNNrX9T8NIpZjLQfeXKKoPFEKEnT1ETddh5J9K8E1NNxXVqVmff2aMX53mRh6O57CznMUXx2
Vu2o+p9QsN/eybIdLwJTTvvdoicXGBoS3R9Rx63k0lIoKveuyaVkgiqByIyIC9dyckPcTZqRm2hp
DpVPkhqi2IStG6wTNFnBj1qaZLQPrAX67IsN76DuPEne/OA4XuNfc8Rme2XroV0OZdPRMeY2Y+0f
Zlvn4ZHbYkQQz25Q0z7hPQyLxmFf6tog1dd22wYvNbFI+qaAQiXfvRnq9pRw+/9R1MKehl+2frY0
7s1NByVkufeS2v7DmTw9DMkIVLrNILsQfBD246ygGWymEWrMSTdO8IePgS2d9OwsWAfYHsMTbSNL
8KWgh26GEAtUD8WQ6aEqs/tAe8beGm5ii3cRYTiBrXc9l2lwWsKILmRGKxS4XKdA/WC+byrqJTkM
qEgWu9xm3/nsAlw7liBxGB/G+ncKMEWvjO7xkBgfnvNWJDXSQO8NABLrUvUPGm4IE2VlGIkzlfkv
/J3i58m3wcJxZ0c2mLmYMqc8DJvhKcMqeMwXtvw3iJp9T/w9vTRKfNiKVe+mh9/4sIwT3BW68NTK
B+KyVY29EMe33FMIZDDhoJY43eswFu/kUfv8aR5sH0AVOvja4dxlDWI5DwF0IZvkcyURwhrrUeBB
v+ToqcW6QujbtVZOIeGt90HXmLa2JTL5EbtECmlkqqI9tjH2+m6UVx9LZci3Vi6VUfvRTFZx0bOL
UckIiGG9ivhZmDhexBZammrZc8VLWeCMXYgjNbnzr1BkotJq4kZqmvo2TYWfN1bMPX8GdQ+ijV2q
y6a1xepUFs4qGxtYZnU1f0m30oB3F5IqNuGUk+e4LwlS9zauwhu1yogTzimoDU0VfcCP+Q/WkQeG
1YyP+A35/ufDwpcA3dZ/mHhEXcEGTxx4KKo7TI/JW2/13r4I+RgW45zSc1FlAoZ+yjPAb93yDooB
Xqc56v+1fl+c6taWrF0LrJrbKCuqS+TExaErc/nWhCV3IItsckcaUvBqVCTGcQuGab7iTgi2mY8t
GfBQHK1UHzlA0wgQ7dOBRmqc4OTm+kVTA16MTXCXCTLOIDUwrxnCMmxSoJS43rL1Y4+bFJjBfVak
8iHF+HYJBVVDqNPQiwIkU7yWrfoZmDaGDXPb/GIWFwwSk3jkfTfIqy4jL3+x9eQ6SFMNlwVCWbsv
+QjYO5zrccNPT3F3zJ2CwFO3xaS3vTNk05F1rh1vTFn1gGeZLMjB8N145mtN3SLSctHuTJAO9ibw
VFt8F7Nhj+BbE0duDngLoEBFReFLhjMKv01rYJPhjZYp8A4K30AQ4B47Aun1Eaknu/HUTgi+fhse
H9X80dltWq/F0oX6YbKSfrygtRDskCT2PD77Ec6GVRITSd0n1o1zyUkAtapFSHHXpTPiCED0ibBR
2l6091pT3hi2tPxwvST+PXSK2xqtT/9FCYky2AHtfCsA4gShBRHTPNgPJ6aNZMf6nKJb/BIVoLKI
HjTe3ANHslvbhrY8RDPa7LoKj4yZZcBfXvD6vOnI2JXWWVqpmduoEgMRJohnOMwxTG9qJwmeoWmx
SeN/n7+ruuE4m8Oo/XJj1nxruEcRNwgZ3vbakbPl1ztRzbmd8O6S9yKOTCyVvCzokDDohh12S+8Z
GlnEag7nRoLPL2+zfVow8mw5s1lR5n0ahRBzY5z1AfcRX3P6mKF6pmaExZiCDtp4tePNB7JBo1nr
eurdPRlVJ9q7II6OTQTgBWNHagzSiVL5hXSEUvu+YMeyFV1LG0UkuxZMSmh1D95w68cIaZ9/q6wW
J19PbOSqvAK2LEhBbMG5CbOZk6S17T01MiiJfJLonM1oJHbPmm5FhyhXrdNfUB1gmOtwjr9sMGbY
TXqVqU0elSXbJzfWLzalhL/L3AHQpteJ+x7DbsMDP/DE7c9mwuBtSXqyP0ydJYk6DQX3pOYuo0WQ
Aj5318wLfUE8RTxeTA6TG19X+uh2gCb7ZYMjlici9mTGQNp9zbKB2+3A53PzcTq0gC3+HH6xXzWy
b3hXz7k1nTk0iUfTCucRuOOB9cTXmzxrMOmQnVVE3QsTQZRZFNXIGx8A58JThNcZ+lzMXofPk10c
RwUOa226Ofq0Ysdy1kF+ywzhZK192Kazdlg1dO0n9lJAbUwI9m7gSUERjoMbgWprHfU7D48Thk83
nBscGEMXojfxntn2jQevySlBRa2GsIShYZSTFucOccRH+G787MDGzbKPviNx8Jm4rYAaGhOG26nt
+QjBI5HDmhVX47K3qbqrn2ORv6VHRxtYHocfZ4qLqbjOa563ghk/3LDO4sQphaBEJyHnKOFP04e7
5efQFJBp4tY7Yl5xk2cvxFr3wKq9o2DDb/zp0xduo3bAPp1hX5ShE60xj0ifvSx2LMq3wu475SLp
NqACgpvkStHeOsV3/DxlJcWQZPh6f59Ia/S3DOHafc3A89svgieXBSE6yCLCC3w+NxhRyuIyYAME
h8QgfCqkpX8nt7+hzKup3jMIJs9DQGBk2zaCXDlkmim82FJkYQWT2pRwGnxTz1s5NfBmA/yALOf7
m0uViVT+wRxmmcfk4IenuXLiv8kfcjqpSjf7nVPRXirKq5FSoLzwe1+8MqY/FDsllqAIL5Bmq8qS
Bc7YJza8pkPGdWAeEXXFrpYmlgUpI8i+0QyMQalt8SnFSp6qBGsWgYp2fuafBU8Rxtt2u7g46XYp
QrSzJlTf/bCInawNo4ryN4OVdsMDsm2RsknvayCsYvR5TXa4ku6cJKz8DysmxHOcixyBx9OGgndo
kEOxnuJ8uJiRhP9mxnZSb5GYWrVOSPpd8UTw+s01hD4r9b23cvbns8aj34GRbYNHSM1U09C9ofrj
zGzKQatZtoDSwlYIdXJID7QVdH/20OQ/VpcxC48dNsqjQ8BYHHxu65cZdOUfmKJYPdYOQdlV61TL
/cAQ86C73L+vk5Z1RMxhCsxmbKynZG4b61J1qvxOaYb/5/UJBWCqxRyLMNBSy0D/p7eB3y+x5JmO
QslIW1DVjO3+3MyDfF2tLL+XLBT/g2skfvGo149hMmNOywn77XE7Qa21E5cGMRZWkOA0XSNk/7Ib
WCsK5MAazS2Y1zwhGGZJgbrvFLf0+ZrR2XsqFYDzbVFLHGut5bHa1C2Ir2fYmU670ZgNf1qbdzlF
FHb7JigdC9aUY2TdTocdy5xcowLdPGfRlRw2bV2+yBOi4uRVoZBkeOsICxs72ARzmrJWJY3Qt1X0
HatMo6HAVVrcmZFO8SdUrGp2WSvlvbQ67xVG5rVo5hdAjI9llk+P1jRT3qAnccFbButHp8kDedn5
XvORykBbT8WxxIh7lI7BcoFbOT12ppM7bpnigBlbPdPwM1/Z5i9bXnjUVE6B9YWB0T5T0sv57Axy
23Z0duWAp3Yi7Ob3RPYvY+2N+BbyfO2mbnCeiA7dybrD91yE1qkOJ3tjd/7nwgdlG/v9swJYs6kB
7+FNoNkOJ0/NchblkX2sIkQTBan5IKjwzsI+/C2JOj1ZPaQC5vvskOKkpPe5jL5aCSopEYbFWYt4
u4qbsuRUHbrdHHnyyweq9G6l9Y1eNTjVYy0C+84d03iNnesrDimnARcZtFhWWwgQSCHqQtzpZeHG
X/WkA6BrWXpDWCOn1XDKfhsbutw8D9apoC7lqcohNNilnh8xD9KOoS0ahcJQn/FhV+eiGPKftk2A
f+RVftB0Aj5YZljeJV/KDc/YgISQv3zxZJ+P3J9EG1Kwo+9TRnIRXd//F7R2f4apdINd6vg3Z5Lf
JOGiz5EK1cUhjURgvqsPmLiGtwGLGIvdTj1EKuB1raFFWnbQv2iq4sBokDgBrTPz96p/8jSI1r2u
nFcb0+Q69KVzhMHtHjzTu29xnsh/Axm3vXZoB8KCIB4d0RWvvp+rD9cPed87DeljhyV2q63ymZ4w
tV+UTaCBlPTWAokiW5XvRdX+o3yl3oKRQMQrkSTOxsAFjxuc0b5xPdReLFz7GG4C8Revo56HeqP9
XGKOZVTBG+ZiQ9uYohB3pTLZG0ygErM0gyOekmE3CNkffFmPdyBdYfoOEgGALiKExAh1kXQfuwtk
kyP0gxnjSz6GrHimcMW4HD1ys8gKrvUc3I9e+DyQLLkr0kVJTuVuPDq2VX7jx72SH2k/3YEcTpQO
2GSb6Ug/U/zWFNHOQkT79HkOneeucvYNhggCpqi15Oe6Ax+gR9LCH1nH5SxKa/gjBkhmlTdj6U3d
I2fcZ1Av2Xvhe+MGOC1SlAMDqqZiEUpzh7qOxvU2ZZDr05r0D9O/v3c8xbkAYZC0qtsF7jqmPela
gpEygDSqrWii8gA6WD3SPUYStBqD40I2aFeK/kjYzsY10kb5htZvHm1957/OeEI++VWMNC5Yzy3R
vE+r4MmAeaK+UAxHS42HpwaI30CYqKbq+dA6qXfwQbFR7w2pkCVzjWyTjMtvJdIZ639vdotQxKjG
4V1YNq5x2mQl29gEMkI8DuiUPAS43sZsfpZUg1OBayXvUqt4PVPZ91KYlELQxVfBDxSU8aFw2UKu
ar0QUSAThyKPT9T5SbrO30h4TmLlt30O7T9x26+lrZ7S1gcr0MmLAjaK1aaiIYP/RkFmTNlrClr7
9zytzTO/E7nivg72gtQ7ArNv/rM9O/oIRoyQ6QTtXim/8rZLgpk/gSIG9xfTzKZeEvHizooQh+8Q
8nRqak8pwr6KvMGFncOQWzByBvkrb5B2HzrVtCmXEjYeRvP2KBOA5WWLW8FrUGAlLgYFHPOh9G3W
oV2zfNoTPSBTjCGfZaFzZj3bb72RVkLhYLgIoK0fVRx9jD5Q/57X0zVLwuwP0RP/RJvx/reLJt8F
mQw2JAzIejATxmiubf/jBIjWTLz026DM0+CjAlB/jYvVqGNQJRwgCIrSL4QJol3g9yp1ClN8N4WM
ePuhfK91HKlDMlb/f5CSyeBN9J4Ntvkg5sfszsKqOXEap19lIp2z1uafbXAnwEf7yjzhnpVDNfZI
McAuBjq3Fr1jIHzUyT0rLKKgLjvzDW4tcv2lPe/svq/vyaqAnyg0i5QuJS/a5LJWRKVZzYHXU999
nnt3eWjiB+FPORZBK13bg/8GCjZ5Q4BhBY3j7cGyyuxzRFp4moQmSVjBiFewKO+oHXigtcB9LE0g
9nqeskfXEubdKTHj9oXob1jSG+rVasOzCnO9jyKgvQyCLnkvkBL3BEtI/srBrNF4mpfGs3HDFqPa
NlHsrOE6mR16m3zM+E4wLafUIGLZJj23BN1fEQMBw+Yzule2MzFBciMOCmFw45R9fF3KEFRDQjse
PsX4zgTUC/Ocph0Jo5f7TQaMWM00dYyJ3sBpRTrzDGUF6g0ujekNlFqTbGTEi3Pl26za+sT1LvOc
tXekF9nli8TZLIju91bSiguUye48TaE6kaVQ74HmASlFoLYowfOXTtInIJE4aZPwETzul+35LT5U
xLpV5RDRkWntXGOwF7ven7uz67TcPlyDOykH9yjm8noLB28psoJQXzgWu5N+3M8RP5AxKAe1bseE
l1nod9HK4AB7yIhTngz+hufA78Vr32sJNd4GcbiNSXv2q1ryAD7L3JeHsKvtI6O7OEyzVvRk8Lw/
8mayGTsa51MubnwsSPqf1MLTJ2LNsNGxNNsBQ4fApqz109xU/aHOpumdxH59CPsaqBs/2ADCIAvR
50m1y12kWanbk5WeddS4L7kT8qcNuzxCVuIXfANqDA+WLqx1YaUvUwbrkNoAwKASXpK3Hm0KIoyB
MTsR2ML2GiYs9T2kSNCsXvqturjZiDGOP4zd34MP85+c7MYxq4I4PrudTB/KZqheSa1hgy2BmUYD
/bOsbIfmq84Radg22r+FQ7lK3TfDRgeqhAjd0HNhDfGVSg82ilCPf6jd9r4huuxHHq6keOBtXISo
5n0Np4SHIhbpGu1xcDfdTI3bKe/YU92Q+5ssztx0w/6I6kasmhgYrWbGhh07XsYWulq2dtkn+3hC
COWTk6/rXLgzvktulVgxF7iLbH7T1PR7f+qDt34y2S/2YPwVIL02PkHyv7kW2AA4M/Sqpy54nwXu
ez8Sbl1Fsz+OG9Lm5RWZpIAX7tvWs0MS5XOojcEh4VvxTjZ+fJ+NMsXnzTNhS7nxW9qrnsoM6T3i
b4I8xgleMPFNNS0BHlmMnIoNYjlsaD5iihReeJLihXP7ZIM7Mdzpyrf2SSXEX5SPYD5uwHWaAFJm
89h/8ah3JwTkqGfsyxq6YDwDtKCRO6umnjZgOnpYG5YDk+uor4Rllidgahav+zlA2StLc8wgDzHR
zQFdDm24oVkwxsGZDN++W9m7xm3ra5PJKOMGsdNNIgSL3ySk7qCJG8YDnaVQmSN5pOY6uld5r797
rqLLWAbBKxGsYTMnPUsBHt4+DU8uHwSllyJaISY36xj1+rtoaY9nFTVdBGLyISNfcs1TOhI3rmvX
nzlr1V9SlemOAkzWbIXdP3YtGAanSLPf1nFxQVnDrTwr9s7Y9fL7JZoorZwt763G+7pp+mrYJZEI
bva/NnzH0KFfWU3GR9et4rdZDfdNs/SnPgfiX1N685PwcN6S9ODYmDtnlQLNuIFSBKidkBZoUVj9
CWtk9y/ozLDj34tfrNDmOax8aucG2PonGMv+zuGtT7ormC8yFtOxTri3x4q1DRKk099nzEUt5bE3
Gpep/hvnerivIfjd+T7pMcyeUNXtiYhhWeW/bPw53bPUunF0jfoeJkpkEfROE7CsFcjn5B9KVvHA
M6D9nCdDM40yon5djPNGmA71oqN7cN32DNtRGwwPEbTj4pYMrxGHPP/dWPjsCOUHI1ULvjzpBW3T
xNyz9VAlV6c16j5XvQFQP6lqRf/a+ARC0ez4itoUL1jhCWU96vcBShNmhv/n2ZSzdNcpTMypBznS
nWhJHA70y1R3Gg7oSo48s1aAcXsoZGVtce5myWfhDxQiE0STqzKZyl02JrwwkYTf/E7XBGhz9rRQ
Wq8F6M49lWMhZCib/lFCIRPmU7hHhrgFmZGVA3ru/90TJDlcQw8u1lbyZEwOPMrxD1VpHB9wGUbT
lb6TQV6wEBUbWiXiZygbgkkfYlIDhv/WS6bXJVDpnZauphYivBWyhDl90MLp/gPCmT3Qk+VnX2YO
+bhNvBP4/r92TsYfSbv9B+uQYlPywyrX3hLKbe5zLSbIzO8hYFMKQqekWY2WZNTtsXUjK41ei6Yg
3MMk63Y/RaL7SbnU/787Cb/wCHoUqAOP5AgZtgshl+q4WEpnqLURSyv2M9Q/Mt+0xVazb3yKSRr9
xhoWaqFiCROv8v4Sf9AIMkjiF06dyFr5fHNIrHTqGJCxlzs9BV9gSyHNN7NL2RBImYNLvR6fqJSx
jV0D4bh2tq0FtCqkSQkM+R/wlFbc5S3hiTUAIH1e6Mp5HnuwEOTN0nOUTepfqnV3jaO6IJKr9GfG
qXQiTWs2CUWtz9R/5MeIUO+FFWq/tyTzUFb5GDFnz6q3odNnh9LWutpGXquvwpLLm1Ul8jwXlh9i
zMM5iLmhwp2HlCL5lXT2Dk58uuknPzu5ToW/bJr6K65Q+xihRH8UKne2hOkKlO268+/L3OoxdjKZ
ycfWtdRHxqKSQwsJpY29mTjJ0maHCevlZ5ck8490yuVRhX3xMLeLz5lAr0WobPEgOklPtKnqd486
1U0fe//Bt+ropQBp2lWd9W2NlN9MrskOASyxm2m//uwmB/3+1lERV6lEuvLTnwLjB5uA2jlLCh1X
o3EzsvgkzuB1JAFIM/AVj3GKY2oFNlIeEyNdcD51/nQDcK1MSq2UHPlk56IFr0HMqmPWdMrwkfx0
/0JcWd/VvPHo8yx27YiNd3APYGHc/YLXAdHIm+9ooDTfS5dbsCMW1P48MkQu8JvWdccohciYEDSf
wvpoc5mR94/i1L0bWixRNuI/Ns5SvhleTdEKnNo7oQjS1BZpk884bs09eeXxaUmT/lhztdWkYSkN
8SSpcheWBg5fsA4sXcZwSz/DshsqWe6zKB5fgaj0Z0qvq6u49Y+A4vCwvLLcZZMISApNrRPR1fJx
d8BtxpqYkxK4+hVpZSpmeHkTtzZ5v6Py1P9ikBqnXT30dAXiRxZnid9b7ByLdTt8A0ZpzSJvP7RQ
krmzvQ+k2pwAdGZGkKDhTOmE54SXeZwCQBpT5qO+d9nwC0BDOFjDZMrPHS/eVjcZLp5okhRg3DIk
Ow+X1Ht9o90/ITgLuQUP55zwm7EDQoaufGr/fN+Othkj0gu7RpSnvgrY/mU5ZW0/hBbHJxTwROzS
ZlTtesR9Mp3dtMPTS2Vdkj/ivHFoUOJ98+tKYbvrqmSRcofnv2sAD6f5J0oknifKSNNlRdwHQ7Mo
Jr9aVy0/DAQ3WT6aTBO5mPPKJbRWjPAQEcax4PM9xpdMxRA+5YjHYb9M1p0pb3gZXLIYzDQ3Gz1M
QfFcRF6PmiWyit1MYfKUTp4UH0MV6eRpxI10haGEQSItLKLQ8Fm2kAMZ+gPXrQ8t1g4mlLIOO/x5
QrPei8AkHStL3PiZQbT8I7hAbihc+vGkzSKWEyzL9gUQM0A4zbIaeEJzm8TyQMThI5BXNr+kqLgt
vRTWEJCywuK37Y/kJyNeV2hfNVnGs0PQlS9D1ldUGIVJXx4MUDDw9xNQMBKgLdg3CO32fpQdAZW8
Lj5GTKqMhYTm5M2TTCecadrovGSa30pmOwuQPri/a0h8DtIZ23sctDyBgypi52m8FNKHsmBbbKc5
tP8VnUUVClkp+5yBBOCt2bTAKflLkrTpslnAx6t8/zSOQxDck9Rp+d63giJl2wqs8yxMFW8dKepq
o0GjtOdKRMGBSjZbHceihIIXTJn4vtFNmX6Nbv5cfwx2laQKY5WzX3hh9dotVNFATdgpKtTGcyZs
7882A0+XMg3bOyAQ3gMdLcF7wmHOExYd9KWLeSRtBdZjan2Ble39qgFmE3G7Qu60PoGd2kf4tAah
1amacIfpUoTboGKhukH2wpFBz9F+VOX47KC3/lp98UpNMPiWJEJLJctOosGDnGLmb9DCJ0y3eLLj
wpmx1arpGdJKeOZJw+CR8DR/xzxPgQP1qKhqYObjwmwjYJyr0nHfeTkiMJjK2jNpR2+Znv5mN892
dKfw2JMD2rpXRQeFzZ5RgpgD6nefPuG7oHoVB0L6zx3wdfBlAFwtf2aO63egTiefGOlqomq7ccdH
Gh3WtU9CHDjcIyHJa3iLK0YMkeRu32Xn412cRk2nOVzcbYXPaiMGSWwP5iF1i4mzw0FFyFW2+cHp
uhJLSDjsHUoRwVJKdU+mJXhseyT4dUwrF+iCedyRM/nA4DjeoVvb5zxpg6Pth+LD6/v4BCePhqvQ
iprPpVXRXWFuXqnYeykHjO2DHWX/zTzs9zYZa3K1oEYaDDZlxELaMyunCC/h5Ex3AuLgumxsCTmU
BBuehvRFsTDzV16PPxQG4hV5WbwhCIZ36HXNbxIL8xg2tyElvgM7BMASB0d4DkrRPjABhPo2Si2H
/ubUL5hKJ0eETyn0VzBRcBMqEWBd0W1FrH7xoFWUwK6ARL9Xof6L2KvvANvEXzMYpX8xXdy8jI33
6AM13BVxO63c0DqwDUP2rkIubJtwzmWQgsiZ7Lh4srp5TSz/aWDEPArYKjtNT+Q9UIeCdSpHFHuu
Q1KQKumi2NrVTtqucgRrvZmAyt/Vxq/OPGbR4MIrO8IMb4WSZyjBMWHY1E6ZC8dnsZSztwo1/OJy
pMi05sTZoiizc8Cpt8dgwnOR3RV6x4AjcfY/NamIVT+4byG7pS1rnWpFfP0haKP43pqcu5zQ3Gog
c70DlMSPqiv7zbwEZjdPUbtBCa63iwVHdPC79geEX7/DztrvOs97T2fikJSyr5njAUuCL2aCZbEQ
2UF4wVsqT77BfqwFFVo6xm9nNKlnx0QvZQIzjhphiDDyZyH+CNTR1O45wEh9rNNUvrMSP/sLRnGh
s4yGZB9NdRCf82z+c1Rx18FA6JRxXCRUW53duMr3biCPuFW9jQz9Bk0nTg9Yk8ttolNUxMafd02v
nUck//DsZ/MZqB5aczy+ANTxmIWWrUm9+YzP8isVQ0DsRgPHxq28w/P0DQSSBVtCnyQ2TnARlHzd
7IUJwdDFScbHwUZLKal855SwT7Rx4OqZ2mCjJ0+QsXNnT62CtFafAs/xblQNdGA14ho+U9MZyLUJ
uBv4ZgBlFWI1hVh4WfD4e5hIzpO6eRsYXxln59LbdgbwxHjj5HE84aLWjbxXeD/xo4t0Y9OHi6xG
TznT6kaQgsYN7/QHwmJY00ZhVqkp/1UuH58+XKyrZgo8hbbuDsBcxrUOs+YSu/1rxO7xOdEuUlOO
xdHQO9rF7r4N3OlH2D7PCS+8BChgvMFABoG40DuYa0C1COsdoB4V9x3UmH3bWz8GePGKWq0ekzBZ
i1DKjqYMjqJDkOngh3pBXCJFOTZU0RN7tQ37pzIS5h4D2R2BZXrGfZstTjjXzdb15vhYBhavXSbn
7JTWA/IGgID9GNiCFQYhhooSAMiRuaK/lqYCj5wt1dm5oO7Qkp+kuvseY1rpw9MIxMBjHDvmCrZX
T4BUZPcK4tAOsJTaqKjNXlNh/QBrH8ZTmFmgM0lH/2E3tsHJwK3e4/lv8E1nlHxb9eTvFk15LcLp
OB2Zq7kHG3c4Q7OxDnkwtI90seSfPOjxR2XK42eJ3pa1c/NIFURwcVyzi+Zfr8k8NCJNPvYGGANE
sZA9bIgpSunIo4nQLXJ7KB7D0vVXUehYV64bjCvjt8J4k+8nBMJPz+3lf2YI8c6IZJ7XJk8658j6
l2d99jl0XvwguZXO6Io7zATh/yg6s+VGkUWLfhERTEnCqyQ0y7Llsf1CVLmqmCGZE76+Fy/33IgT
p7raliBzD2vfaDlchSPZWs0qNx52eAaf1UgQnzcseKqea0LK5k+pC2LY9UCFlM8+JtmftJMkyoMm
3/H/BGczWdR8sZYq/kwNdqv9yJZbBDqfXSDv1+zMf5tpHF+ahBlzFxgJkkHx2/Qjch/JcvVZMLg3
iqyXGZfXpmxaXFE7J7ycm2HJXM92IflRbITw1X6eBv8dW5g2RzFwpRxYMDlkdstbqZHB1V9N9iFF
fWRdCShHHJvWRemWF6AS5Rv+CpuzfK21a9ZwO5L8nesVDyQcN6psPP7dGjkgE3hMYEe9Ut7x8O/x
emwED1fc8mVozk7V23tC+fUr09wRQ9fMMu1sk/F2L6ZgWXJc+yZPxVr50L+3BqG4svI9tv1qeElK
cpYycZmbYKWN4D4/tDWezUF/+k28D3oiVhXlmkU7Gu56pXCh7fJP7MxKse1hQFyRHAlRsW99msmP
fGG4Rc/Z3RQer6ymFedqivZFm//ujALEDZT/AJSgN/PLpGVGsSn+0xnLcKHRA3dp4nkN12V8coPA
QaZP28Oc9OvfoYvvnp2sLz/PEVfDj7tDbKXdG6/SOTSnGhCIW/bFl/Q878fUVvZDvgyiSpLWIRt1
9b9IRs9pShkmHIb+q3OW++hliAsaF2vbMwyQLF738Gx1GHq4JbL9HZNF3mJVZRSmtHmcRDVeMcfW
AekV6JJj10zJGAqijFteIb85wZ1BkupTvfCgcalln+x2pjOi+zjddC0jbMOoyhAJtjqIwfTpkQ2r
36HecYFevTaPaITE3SU3q/y9W/BhBjky4IlKOuIc1vl77fBclUZM1RXy73HwgwM49r9o3Qso6y4s
YI5d0px8ZQrc+8TXxL3VRnLQM+2vyamibNchgu/ayoZonQ6TgQ2MryHUe0sWZ4NvDlbF4tCrzRJI
p2C3J3fXLfViEU807CaTazNU6Kj7L1DjEQxHibtS1qBmguc8o44lIxIYlHnY5ZJzemI5L7tw/IoP
mtDEday+iPIQwx7eDKbKPOgiitYREQVU9AW2ySGWtc/Bu+pGltogjBoQ9w7DRNywmvKj2TXWvpFu
+TLSFwzrdNUKs5IFqK7gMFx699jNjhYFPqqluvtFfr85OK4x71n74/BtS1h9w6Bu45I8fOg0HEkg
OpfwnNUqg9uWqH/TUU5/urx75QtksdpZ6LfKJfCOyyp+uKaz0OBQq37kqmhvNl1EVkaRjm1/+G6F
oOyyGa30kUw2KWoviFd1k0NUDnATujZCjZeqa9CPdzKEL8oi9DyzWriBWfI7GKv6AoamDvs54bQ4
rqvjOcbxpTVUc+q9NNjpmAairDi3pfHvuWx5Obra3RPUeEus6q5Uy6sUaVQD4YjlceI49BhwM+kJ
aVLI+FDFlPqHbpTGK3XHVbzFp7YJ6K7ffevDWfF0WcAxh4hmcTRE8rJg75DEyetdTHb6xYj65yKH
ssuhwgzRasxQ+U32xyRHwGOGL24vgvygEbBCniAtxCYiSiEzl4IFemN4SYdhZOaH1saG0G8WkyRa
R/tSL/1Sgs4KE17rqHdziWesTDAA+5G/p1Ku3FMo4aYXg+HlAgx8e9embnVsswSCUwRjxvP/RV1y
dclSQz7Fn8n9X1wHvNMCfeRgT464SR7tByOjAaz5XFQRL0cIJlZIZpcrLWJpP+1V5E9vvojrXSr8
7I3tg3ODm3NzZOP8pVeDVTdk0ZdDVXdF7cGAU4Mf4ql9xL450LLlUuTTvZk1aZ16QVEPpnnC/iIN
vDPXQ8fOiDi1UsxnSjsO4jMI4qfAcCdUdlgwucNUwnmhF30r4Oef5QI6kU+ukt9BKbtHazhPCpoB
FhfS/InEP/nEJOjTS+JD5Lc5cGzItGf3Jcc3GQZWBTK+He9RW6Zbrazua8GiQ/5ggBsqTXpOhzj2
TqUgpVqjh3CWRxMDHw2oD3YP1027SJwDzapix3etPgA6aGm0wPVzmZoDzywJK3PuZDEJCCk/FK2N
Oww7fjKiML44hQLDpzq2JSb5tFIjcWLt8qzIRNIumXk1Xmypy1dXx/372Ijmqc5jc98ly/RmsQaA
fodcdO48dApRzpdiZFCntkvOhuwD/wNiHXCcnNZOlWTYaUcsEABWGadDsWdnST01qnP2Q2f9yoPq
LPx++hm5w10oAFo8eym/aNwup/uX8IMuDnnpeuQKmwYuQJotUX9g3WHCXY2iZ+LbwyUeYy97FIg1
7n4SqEEnz+p47CuuzBQ8USE2ieo6C2umlh8N7YnQZS76WaYI0sbSk/Qm8Fi5vAPy7kVK/8ca0gSt
qnUOBTytUHszmeTcDgRcZk+HLlev/cJB4lD7fG/KQUJQ0pSIYrZ/yK83q19namA4tG4JrLv58mfs
0+bXXMo/c9V5h2Js8xD/O8nJEZZ8l1HbjgvomJdMlMa3r+qICam1v058mIqpb7PHC+244WJaDBvg
sn9g99KvtHnbrHS1bc4C54GLU79tesZk+MtDw0jWez13+frc1bGiW0+x3I3ZaCNC3dvbJchOokoJ
yzXtSCR2bq48MmERkBYnim0O82c32DWAIVpUPCyZuSzeBger8iynKSO20VZ8TKFbEVbsEzxBBAb2
YVJ+InsCO548QA7oTkVFRGjrESA7kFxrsTXTsv1gFYZqL0wZV5xLyAf19CSJZ+H5GsOYrOcxghMj
ldc6JYhnDteF+DLgFU+KcCmj/zhtLw+XHrW5oaRuH5GoxtMAXuGN0rIELkIo8KORI5x+oojlwxyn
6ZAnAZHLnv+5aXbxP/iTQxgwhXmmEv9Nc6M6LgTY1zAdi7DlustuzNBE9xBUmip0ZO0+OL33l1xD
HiN8hYAXjFZ8j7zWC9OAzyVRdwIaakKrtbMvdmK6czJi4HPBbcGWSuwwSvbD2YQ3ipmODonxj72A
U54QQ2SOj7UMLOzfdMjoyjqJb29ATTGXxXajT4sFcQ3FZIPmkB8wHpwsLCyCG4T5E+vdzsePbK6Q
IecZxg21f4fQnmj+dUkJ5hNIKaq7HU5yvufs7G6GhJgR35+drgb/iayNd2tJ6gIxBtLYuBi/s2BT
iffBn9QZrH1UzgkO2PQR2w4oVzhzkGS4w52aZRmIgKg8QpUb5XRmm37ZpMtYrLQfy7oMZiJvHQfh
I9UQh20eyKTg6pnSaQCAEV6bztpK6WlhBoUFw+yLUy+oCEezwQWogiQ59n5D2zqF8O0WXbBr0WGI
mfLk/eZ0RZg96t33KLE/+amuCjjZ3E1sZNclkstn5cIvrLuJSFtrM6e5pNWzlZtj6I8zeeqsebBD
imkfgXVeFy+sfzH6ByzA1c5B37MoxkOi4B+yGgyI5rypgHrCZJE8ffn0zO3Ob4nwKLPmpJSxV8bi
W8A6X1NdWCEZGKWMfIylLg+z9SQaQStkGkP7KC3E7Hc0Yze1k3GKDCZWoyCF31Um/82L/7enyE+h
BjJJb7B5RUKpIG3Zu4RAF+bZw15Im7uTIPsJnxAWZ5rVe9uv1uTMUvEHLuKdDhoz7p700v94kbxQ
8mRfwaLEDqycAz+jXgs+BuvT0WOGCUJjYe71E+/f5kXTzJxPVM4dqlT8x0zGYOapgQbYMxnjPme2
de5Jvh4RVctjlvVMhNiM9OHgBTv8gRqb0yKqa8fZRRPPePiB3iVwhQ/SdLC/C/P3EhuHsWlZsSyg
LDZTgb6V2MHLPLGrIDWjI8WsTr5ii4oQmPEVM+YL8rE1I75N3gI5sLG+q25I1J51UbAhE6TQyhP9
gUNoey4Xol5MY6q73872sU2nleLAWFxgj9QInACPJ8suuFPBcxYYj8mx650LBZd8rIGGW0y2ZgCo
IebeTh34mJ5FTX/Frc7fit01kPsM2F/6EtrKWonwv2tnFHOos3kpLybM81eJVFufCQugV4xtdxrL
egJm2vrR09jztb1j6NZFqOsc0kMyl8O0F95CLXaH71d11G5K+6Lb9eHdjM2rzvUjs02xs5vxN6Ui
rbbzSNoSfYiTn1rYgQR6Tim2jWHukJGKCbIJ0AM7zc3wWKYBv0Btij+6D9Q5Qqcj1oj01/rFu2HQ
PIxndHSTOFgCOn3TUniPqeRqHG2tY7TJgnBPbubELcwCNlFEHRi1prWKi7+w7yrmYrrmbgH1zZJx
sy2UX/K2zSbT3hJWYIx7nuwPHuv1X04By6ficqnDdpH6Fa11fHUX6OMZNeyjhSJ5LgzzYyVkh8xL
dGFs2sEb8eeeqk8yEQ53+g6L0lRnz2z8E4cJkBe5liFxcwQ7m5GWZ4gKc0EnucnoQ8fRVfBWyu+G
M1rTBQ94PkNW8Yhu+ao/ErOYAqwOAkwZ99SjHKfoZlkLVOle5l9zWXi/FGNCD3cpnA+WXXEFmnL0
NzZoaL5FI9NBW8yqmI5IxA52iSQQADgANqnc9j3jD/5silrth9ENUStYS1wo6u75K9ocy0ZBCZqn
eLScPRmljxQY223ygZihiUHSAhGZ6X06awor5STy7SzH7o9f48p3skF+4km19z0u2TWfXaNM5yQE
NwH4vaGPdgRh1/AZ5IrHbi2JZmZls3QHPIoodOrPO5OayDEtA/lUL/l/0MXjcKFOTDVONufEa5/K
bnmrQVXZI5YRUCbmaYyl/dvHqIeBrMliexO0b8+V+ItlYWw8r2xAQiRiWP9Zb1GVFj8lUZAwaIaG
HFYaLJRYjXw/tJF7NOE7k9ks6s/Fyw5uWj57Sfov93gIUMCnjd1nlBOwIXh/qalZZzGEZCI8NbJt
nMBMygawuzE80LDqENAo+HXlx9h7OV4Z+G10WB6wLVmmvcG1/2SOTn5bRtr2Heozyg1GkYqCY0eE
7JhzS5A03ObXgbX3Z2aTaz40Myrw0Iz7NOjFBfmGq7Msh0NNm/kaAxj6m8IUACYM9Ak5OeD6Udj1
Xc5zcMSVtklgUUJfdCP3nfT/Sga/L4wAceSAsH7gkQOhVWT8EPga76XmjECidaEF5tVfCifBZ4Z0
YX6mH8VWtIN1rH373Qp0UdNpKZr/NPEc+ruQpJJ9kUr7hWT5CyMOzrlbcQmR7T/5yhBPZARxMzGW
2am1cqD1SfSS4FLuGLa05Y4kfc8SyOAEISzI+b0Zeut37BECtn36UUNWW3c1WJxvGqjO5rEKWm8n
2rq8l0Gmdw7NpgdAQxHsZ/7ratM5zggnm5DTBZNTfThCNu1+HJPpNR8L+2nJIj6uTpodaUYWZ86C
OCSeTUEceOXqq3O4xTpi33kyyCR4TdGPj0kK9atvY/c/zjH9OY9n46BGK7sESd976B2GewCyZf0g
4id/zdki8I5IXsxddZO6uE3ueK8xkqjSB1TGpyItHks15Hv2PNatFUpP22DyHFi8BuPVjFWdSm68
/B+3AjvNkjSuAsMcdfM3TcEB2S2PdYRYXnjU5XEJK+SczVJVQGIn69E2mj+E7yzr7cWXlXXNfuK2
km1Nk6174cpoP+mKGTEWPGBzBCwb4nyekgYWKOpVvcywjDCkj5W24ohKR+8YJ4OnOR2wupkend0Y
Gg3Giq5NU9nDMev5XbwugIvAcuYeN2MX4DSDPYxmjrA2dmyPklCJJI67C03mIIBHHqwuIra7CJ4L
zQS/TDBKhio+0gxlNdizfhJcyzuABMa+FT+Kf4lcitNQTNLA2+FxV5nsg4QTTbi7T4rsAq0q2PMJ
LJ7nUvwZaf2FkQULORFgDGkVtJuJb1s2UZ6evZFFdfATxd9AUCajM4IN36Mh/ctUjCDeW8V06IRx
tEVZUN+rXhzuFiThqTQg6DDYEKuEzAuoMCwBCxPE8gz74KiGHwrNqVdQ63R22QxCHVUaFBXG5p7I
HiANXZHw9kZP3xb6umhBjYgQcJH8CCWimDp+ACmr8upjXGMfkJt2guVN9F3ihW0ru+9RmWXBVkM5
p7tIE4Ld0ojjS0c4Yhg/gCkRtnHrwbxKVrTPQZYbwStrbF4orQYcawU+JWQv2v5nUQZ+8dw4Gjea
6NJuJFjwlXQw9zZ54jq3Jpp7ltcIfe+zIF2iAwn3qkUDKsd1cxCXPtc9+om2uz595QKonRAsJnJ2
1fjlrjN09iUSO9873CK8b+7j03AyRjVle9fsmCKFp0VCzeOpfbHntHmpW/BU0I8j+Q3/XpbPCQKm
+9oJF18JyEOdvIy8DOowiAJV3YFtC6597EgP6jxS/tT7UWSGWEW05NqlTDmqKc2cV3xNqi2OGfvd
BhIKG4Rb7iHxPo0oLCPTMCSNMGYzEK2W4kpP1GHMujJ8zvhazOOEmMHAL04VAsapdGWO4kEqknhv
PULRStlk9pU7UskuuINtpFp0e5k92ypeNegW49CncjKjjTU2NXoIKS12spZfbck63cUFXvSLiqq9
LyoRL3dyl1kbtlEXz+8c1Sjwo7On1Y/vduKFQ18pD4XrR1QbBwSkrhTdk1GYucXSez55X/Saa3V3
lCWWA3YA6ZbNYqENbucE1oraIDYNkA9z0J+REVEGS22XN17NCpjaGtotNF+/Hqma65bJ2YvAbsC6
ee2cqCqKX66bMWtOjE3seEWw+xpl1vCUYiQW1xhcLUkagmGnJWtL98mqwfHe2EqoHlz+cnHkAjTx
2M01veHIAjO6SRL+7pvch1sFOWaA/TjxupiRE3hbBkFZ8G11bWYGBlkra8dTJ/3ieOgwqWiq8n1u
86H5BHAnM36DxOPBEoyHNsow3hvGZ6MzG2KmdSqTPtZXjPZZsPfLdWsLXD/5rMu2lrspGqiwjPzg
r2Uq3OlM5qzqIMk5/pEIWGd/UO9l09RlOvTgcTb+yVjo+MAMacRPqt30OomeE6rAQw2Bt+RnGDb9
vZis6miuZZLaZI1qYygkdgQNb432A8n5QFHLGaKsZBx915xYpxeP9DHPMNalndJwmXKpu2q97pYD
HSavi9Lpn6bwXO8qkchmTwBH978LYwzi3xkr59PZtCc7vxa9HE6jh2LKklBbrF30qSWTbMTRWZE4
Mh9Es/WDQiIwwLYb2cf2ygWoPUM4CbefJ8JLNvG3lMeFdlLiX4twh/Ra0YHLnszSZr8xnu3s7BAZ
V9BpEheXjLvyWCAgsuFwrMyMoK/VxDkpGSd+xGPAMoEoWvr2Q1mwEtln89UgxN1jOIv001gqlHa3
Yh353jiRQQDWAaLlsfYtb5le/M9hIDu8MTSj8RES/EejlNhVOjIffq2qk0i9/ldsB56Eb2ILi3Al
vbBLsECZTVP4tlDv5rEaWHRF8UAvzur0gCjGPN80xmZysB0KDjzYqRvwxGHZpW8jMtvkmetvx4sH
h5NCNlL603j1JxWb0w8DUcPXkqNoJlTeikGHkMPRQ9sY7s0au7AidYq6xibSVXQLiXCzMetzBpYD
wGoeD4htDL2UGtsFpjTIIKryzmIvv61B9NMH6xNxt890na0xjyRlw6PRqZ8d2sl0by1X8eXhWMTg
cghHstrQuxH0/tnlYdpoVM1zMrPFQI6M0b6NNRgs/1QVIlA44tWiwaLt95fO6AcXQTOW/pMJlT8C
LJHa/9VcZiAtwrOzDgnLWucGTVuTMbWNd6BqsAgY6xh8eK8rTznZthZ2Nde4zgYie/ZzQvoNElLG
oHaRxcQKzKhex62tCg6eAzOYmAKvbt23zVvewFcQa8D3Qw2tE/wbKQcPd/qmNTx5MVJ2MTA3icI8
WXNnImfWpizE2WfLdV9HpCa37QC96ppOgz2yqeBUyUn5nBCOAz5/SGKxf3faFDCaimsur2vQ5iRd
iA0kdgH8MGQlfzj+dyHbb4SKYuCaz4GNdXlRFtG9R++tCcN+rm24pC3WJtk+loCeBqvw6VynNMBZ
y2Jqig0BXdpOTftuDEgvF1VzGq01GGiuSZp9poLkHwsZlv+EXOmVT8QtXVKggeU3lIEtlHekyExI
ylzZxKtHJmZv7R08T3l3gjjBWcGu2DkLrNUdh9R8vuqeF+yzWbeoXgSNmossp/qDfofmqFQZ3Wdh
2k2Yp6Wyvji3laeU0wnOs4g9oC+Etbt3RbU8wXhxvJ3Z4kge7DiCwuUl/ikr2+iPBNWPhj6oC5js
6Mxo83SVqVVCyuFv4LJo3Dkt8c6e2keGvwcpVBAn6LiIYXbxH0DxnKSAFyBH4vFcHZM9YfpO79xE
AAYkQ+USH3NcDFjaikkYWxSFL1UZJOviRT8s/sVzbRhc00B3peezQPmtFkNx6KAPYBJV0nz3qxXc
DAQLadFe0jLMcSnLbdDM4PJpXHKPK3iqbLOxkQVrda2zTTg7f6SDDO78a+Lrkdwd1pjpnNwl5pa9
sQenTw4cvDtCxIxuiHtLTvdk+BizFM01mUOQp2Td4kaYWBbO/OFYrvdhJ6P1kg85tvm0LhLc/NZp
+5vJ1kl165Fgop8Sh48nhy15nsKjY9jqyBUTxRGtiZWmWKaFke4CapRxwWuCz+/RmFKHVw6hlLdY
l/IqZT8Z2YbxGqO4zSZ3HuhUCWB4zXNfbbrSkF+cTC3jxTSxSb9MiKIHok7Fx0ChbvohlAv5jPe5
k3zJnuPJgRy7mh5VNifMv2hJlseb1bxrFWMgrN5Kl46OrF8cQLUzzWrurjuPBR1+bTX1istSZiP5
r5XZ+jkYbRZyKVYPPhPReKWpZ7+xPcICucml4ZTirko8bRF/UZvq5x0JuYCvFr/y6BLBkaTJqZoQ
DMjAMNJkyK3T6crFZbJF4j2JkQvSGQxjKZYNOJWZPFQTpytAwqH7/46wERPXdtDj5yigAGsm5R/P
8vljbUKQIX7W5JD54gh9jGY7OIG+77H4+ZqE5jw08cXR3Ke3OTn78p41HuwHpCzOvsXUeOAOexsb
zzZzOB+19DqDhJcQkk6db9PBlR2ZXOiXgRey4+Dp7wA86ZNh8duzdyjH08dQ9YZT7Vi+6r5gZbMZ
3igOIg6diu4S9408IxAk2ZYkxCoWeC4fODdzWxqJFsxJf2P5rp2ehOtZwanKUplvbYM3xgYNljhi
Ir0ppN61XJGAl6+4s8z2MMyNh/TSzowBDQtTVnTTpi3hPfdaAcyD8yeSKtvl7IYuFHijzvgg7Rmd
fNlKHoZgq5xHbVeNfknpe9bZtoBORE8sb2Jf7K3eUu1LmcwT1gUkVEoEgggqH4JmBEPijCf02PFK
IMtmMnmGLWIIcZXwX4IdUWUBoSKrO+u7AS3v7YaWU/M2g00yE1ex0qAAQSWr6WwFq0dVJ7ZQza6G
LhJwjZaTmIddNvGZxP1id7pghZuvA/evPaXAeBfrQfzOaN3ffD6lR4a5Zc+w31Lrh2uY6MHNFAFC
72mgABQuMpd6fYsg7zmBbndihitXtA2ZWlLV029MoiT58RV7wzda0gXFU5t1wL2NkBmRwsy6vH9J
3AEz3en9qjjA/rHEA40cev0kneqQNJGBJtBEJdU4JuzUSFn+6Jm0S8OszuoLAYIiHBtTHmNN7HRX
1uhPgxYwp2SVyJU5GfNjXtobQ8ScpWMxdV1IsM7ZI6VPZK5wAhu4ONlQvvXaz/NrbvpTTcB9Mf8E
SWP9QaiB6FsbTmDxPwc++N3whRG7pQVkE+seXPgm9Uqs5b5w32lyujsqEwM4scq4mBSeOdShDdbG
ThW+VcGEKwpIIBHIBXI8dhX9WnQ3hSOUjsEFRxYvkDv7yrDPTeyaa08Rf3ugjvbuFYbyfpld0t4I
hC9Al1R9IJ7A+gk2UuaQ+5mHPZQxjdlfD+g20ALdhJ9HZg8hiMGWW43q+r1oiKijWvrTgxNcVr/D
biN1wFt2lHQHe041Ssy8BZrR9/xt5ZLdnGtNrhzif7ytWc8kw6yMOX9hOHrxD+PAUe3U9W4kjn4d
W+qtWJtFSO8gZH7pcdYwAStIU9manFbqvIAoow4uTXvgTrDE6Qup8NZ9AaA10QdzR5/LeJAYsGoY
tFbTdIarmLSs81Uce95gx3GP2tneCsKsA0OEwksHvNaFt2PHtUZlybPfM0K4GUayhDkR67ymN2di
QTEVwiRlFyo59X/dYvXBM+SZcyt9ODdcSZm9svvmvU7j4JAKy2n2sW0lPkEu4b6Vugte+yHv36w2
SP5qoArmtwDOsKLefesPscOJlHkuxmcO7QlIkkQTSMhFM/EiT8D7tPwpXVAjnBp9nLwZw2z8h0g0
P4I4cyOGJnz4tmD7IH9dI3hyLxGX9b+NGSAW8Szw3sBhs4ZU5NMw3wvA6DcV9PzLA01wWFx1xzIO
XdW4NluoDftPg5fUbVhaFEO3rlXMFyPDXmSF1BrfdNImvwISWNaejHtSPvvKpFASBbSyQrRjnmqm
5hwRkz5+A09piPPs+oPm3FMA5oZrJeoK1HfOQArOB16dOQTBja6LUgy7NowGlR5S2aUkglswrcrM
Jq2TxLXCgd2Oi60woAG4sbGNl8d7LyQOGOlnSkHBF02Q4h1LehrDFvf6JEsPxj9AoMdiY72cuZJ6
5TnG+fydmO344Zujf6PRYMxIGP7MFrYNJDSIran/ZtWymdRladCEakJUvKue0hHnj7VgQ43/MXJD
QIUQz4JlBmYwonIZmITHwNwuCGQ81iGc+wRi3NpoLpr13HqLMY8VlAzdhC/IUBVzvsL3WmjD5PP0
02gF431sevlkp3X56sEyjO6GztmntaNRs5qsZB9Yu8pSHee+SAV1aEO9TEDtN+kxHZT4SFy26k6Y
9LJ76zi9UDov7MTaBWzISK7SCnruhh7kBGLGANVvMS14jFo3/S0Sq3kXbgvgJhvNnyIrgjMxmOZf
n5r9NUt996KKOC4OdjAykBRQjkCum8r0Tzl3K7bVWeKRwR3De5IR5tZTl0RJwN2QI/FlFmZrX8k8
d83RGfk3JrEF2ShIKkpatfbTBhqy7Tnf7tgbJ0r23fRBJy0wkd25kAJxb2kd/619Xv730i3RenEl
ljr4I9zOzW7FNGQoTDZ4L4YEeKUQtIsczfvF4t2/q5gPtjYB4LHjOC7peOPaQZqafjxXBJ1lIAwZ
MlULw8ELJ82T52VkYqdZBeycz2P8aCmaDeEwWzko8SVxnDthF2MgksqR/6yZzOCfMWeUZSLHn55G
Xg8vtlzmO/PBnnpmb6j4r6piJNUpiD2ID6lKKaCtvzsAtSSVKprMu476i/FwbYAX1dGKGQ4B7T63
gXox3AAMspEJwHmbkWeOXa+zwBn4eZEEID1kJGpSqXLilrDBOJ0M6B1KaNhe/H3PEaRT5huEGsrx
08ARTJyt6BX1MOSoVMdHtGZw0bazrM6vy8jp1Wx4+hBhRJBDRpqTjxionKJdXi/tDl+dDjhSipbv
LpNoEMGJjmRXN+hkn8ILBDqjNryygvYqsJw+vUiD8uhhRBQoJXXMJb+cmUnNYDqAjdBuTccZADw3
SyFy1kJ66pjWZ1m2PdiWeUxi88Y1sie6V9DWxER3ajenI0FxhKic7y4GajzNWHwrtKET513ND6+r
vWNpVTQ14lYbDOL54uR4Mu/Ah3AqgQYL+MR7XWvH6i+o3PIQT0IdnIYr918p1g/JwEDHSQY2zuSo
0vJHZ46dcbm3lt3I1LncsePNp3EaGoTWZGB+7fcy0WA9FjXXj6fUkKq+27YxNPuWaFi8tcbKLU5G
p02P+rVbiVse5wQmWeOjeMJmz1Hz+QeL6Uye+dclkl8caLLx2My42l+8KYaim+ZFcwdbzas8ypW+
1TgGZrBp+7jx3goKl+4r7YWyiDeEn4yQaBsxQgXJisBfMH3iBMJiSAOTmDyKUUyWQxn2reDo/W5x
BilflqxKXz0UW+5u6MY/DHVwtPPduH2xujard2wr+JeK7/V/1B0XmMn0d0MuZIhFeJmWzjeCq4eG
pF6X3iWtY/4LKPewBVld8AF1dkarnrDXUtinyeI03odnyfkImsClLVsxUoiY52wGmUH4rfLm1Dkq
N+4ddyAiHJYj9L3meYojiqVQLjvdydgj9RI4bykoQBJRaVAV5xTvfBsQTB7Ubiozu72Rpk3L/6qE
9Oy363njwIghofetF3X9tM1T04ieE4OCEM66ywmBPmxte181SA9pbGL4Y/YnJSBMMkJdQX4ifKRu
tnaB2uA1iF8BC3ERlSSWjxn54WnkHYwF8aLkloN4fzOsKI/+BjW6FawyHspgdb8Vv1HvyNeq7Vku
KE2ruTkdS8gfo0AA32eDrSxKmKaUIXYUzbm4n5aQFgLbwxIfCtxL7y7y6s+QD8BTLPJWsbEisYFm
pI8gLNBz8G8AW76hdyXk1/BBOYT4VPJpQjlcompKEDIfzplPZOjEA23xHsx5NzFwFCPqODMrfMSC
2T7nXixOtVWRRaSRA2NS+e8dKhU3dVVK/Qf5nBgrN8+Z1AJyo8qRIZnE0uNfJ+DfcGu5KRpFoIfu
LS+Syt2WqEFfM89i7FDDS0pOYLN+6zhcPxfLaPDNSppPODrusVHWsFwbMXItTcG97j2wC/G7a5ka
MWOxcu8PdwyX8hr2lv1aJI3/uTAREcd7216AeGie/mA/pJXDxXKj7K2q6zi6D3T090xmAEzv8uV1
sKDvrRvNYzy8u7qwkjAYZ9ipTJY1Vf/Caycj8FyWVf1pNzFfT1owyX88Yvyv7n/OzqvJceRM139F
oeuDOAmbiY3VuSBZNKi2VdX2BtHT3QPvPX79eTB70wQZZNRKEyOFZkbJTKT5zGumQVJwSWesaPEh
tz7omu0KyAhV31NRS2cAE5llfZzID8SpxRrje6E6FX0BYISC2WjXCQ7Syjef+sI34AlVCSlROFhf
DYzqPXjIcGqJV+3gpUWvS33EnJRsi5Pj/pj6sT+4pg5JeSyzx1pfIPcUSdMvBLDTkfIvLEplOu0D
Zs1IJSLs36IEBmxgepvZU/0FokQ0PicqHaZ6U/QGf+dSIaXoSGj7s6WXvSD3HVyv0KhBOakrIdbl
WS0fZjJmCC8BueB2bl0z+u0jOPlmnHBq9PTYLejVJa1THoxuJgBFla88hFEX05SpK/RdDIJWaLR0
vfDxHR1rmw+Neoc9NCE3DBA6u0mRqW+0nMuPnWX0KGzYWd/0Dyy/Jt7krhzqbzr6PtqnAZK4tp1h
fG1LLmnrpEu9Rv+rkFqPH4PZh78k8Wl6qnv0Igz8MOQbitl9fTQhKPc7ROYysFFuk5TvlasG2HBk
Wpr9N/UnG2K3htJC+ZSCmS4edCnhIyKLiUI29OKB9qqtpcEHU0PdTUQjXg8P2txU6imIayilxDD+
lhYnwh9IdyFbFcGZ0x74fbJ8Ww6iAH+suJnxU0CdsPBJ63f+bKufMy0lrJo5BZ8CZDfAWSToLsOn
0DDOJCo00m0zZ4O7IycyzL/cHALvFu1kusTo/oiJYBhsPr0mFAwQF4IJSLmAFtmz2WrYVFR0QdF9
dGhTDkb2YCPT1dFTkuQBiHGBOTHCRaNWihYqCpXdYD+YkLR7BEzNrUk37gWMvEj2MdHJ0iEXk/qR
IziLrFVoVPmeprQPgRUrWG8civxT1tY1DY+4mwKQlYtsJ9ktiL59SIAKw7dDVAVJvSD93nGDje9V
4hrJox53UdvsxVRK7UuJ7Jb8VnYuuoxtwLvjoboFOq/S+e8U8SifvqBwkBIYEzy/N8ZOJPPGMoFx
/RbCiVk3LhYXQWJ02eYjcP5WIcTCJ/5aIoA9f4Et4AQo6cRZ2D0XuAY+07sdAywUVPA3Attd8rGq
lIW8N0iFQ6qxhkTFErwTZp62+x2/Jx0PAjOafkwt/sZhGtBlhRZqbtQUgMGWIiCFoEGx6CYFQfy2
7ILid+orlwKAbvNn6AbO3lE9taal/T15wLvt+ksdjf5vWniq+DHwUGAaCa6b8Ejz6/olR5oB5Xhq
gE++XVEaSBAI4v0w1Pwj0cISUhyBHcQ+PMnxrCm5dOwOWOpbZxTDMZ1F+ViHg9++APYZzadFJKA+
tEaLZMGu7KoJN5HO5x6xQhjzz9gVZeEzLSaDMUUC59TUcKs5YFbh/MaZiEQ0Vm1Iaynu9pWr5PvK
6pOTIZPqodJj8ZeE1geXHmQ+cDR8bao3zmzgU0VZDIDWzJHcw1MQAhBVNB/0IicJ6jgbajQ1yjuW
T0mFghOCGsKeP9YaMKudldnD1zzIRveQYFw5od3ku3gmmDHViC2S7DlWhFweyDOg4u8b4/w1pwkG
UFTP53iCBsHbvqUn5Szil0QYm96wVflCg07NpwACaELSMykk17gXq2No9zWto6l8Szsyr6Hk2Ln5
swud8pPSOt1CuGca7BngjcY/2OZT/8HJ6+4NIB55xDFHg7uTGAAu8gEpgsmV7lLyz5F4dfN+/mK2
ZYSIlRiHLwI+tE2FCXqo6DO2cMS6WkeCpQBTwtx9psHEGmeaijUuMteG3okvlw0nN4v14jlwywzD
Pa44oJJdQXzto43igUCluhigkJ0+EG7N4DBcqzS3CSjc/FB0dEEDMMgW+ujgC4+ZM9oJ576v7W+g
K4u4pdoQV9QF5hngpHm0oBswQjyJUH0EARu9nZssLRA2UL32oZ/VgKFZ5Tri/VjprfC4yyARkoXV
32u8bz4kQiv9z7LsNHuRnDDqU+gbxr6CiOFhsTu9s6yJnqwWOW8nUqvma+/Qg91SiTN+UWUpok+4
McyfKk0StZELym2hWNaPuCNGnxq6OFtwsKX9i97DXHp4Z7qPWYevzhbNU5c+VIwREVRinA0ekdxP
PvAuQE0iJTC1h0hWLt3rOIPXuG8yOUNhGSKO6OhVSOYhAmxR+cX5Dk9UnKR1B3MHpFDdId7qKdGD
AdClh0F5TFrhyHgXcD4JdTO7k8/xQGa5a7p5ILs3J+1DqSYNnnG2FLTfzMDJg8MQw9TBRsm1++86
sovJy9SMSYAEnWgoS9iDC00GohXV5ACtqXGv9Xhtiq2JnUGmbTqrpA9TKbxAELMvDX/qnyADBHP1
txR110Nb7MsJGiW0qHakblmAW8unXV+FeSue0cuN8f/2NVr7zUtkIpX3uVVFP74FqKOVwS+XYDv2
9/TPOGBgvkfg8gfVgTfGYS2D0vuOXG/GhsOSwg1ShCwQgjjiJwL1wZ7IPt9R01fzriuM4ntU60V/
iC2tooGkV6bVHWIesg663ghBKN/KDAineaRdFIbfwt7ixjpOeIdO5V7PwcfZ7d///tf//X///XP8
r+B38aFIJ6yM/oX81QdAIG3zn3/r+r//xbW+/M+nX//5N2kIKpW2RNGFqM21qXDx13/+eIrweOPv
/j9mEmQt7Kvyh++0VbUj8xkOqUj1L45BPgHbD542xHlMuRvhTmQvtaJzPyb0tSLgSbd/jTz/MYak
yI1XhAun03GXDur5j6F7NzkD7/63RAfusdOt0v2qw2lpH4w+m7IDRirQgaskJKR45ciQ8m3bENJ0
TFT7Tet8ZMOiB6SF2vCFWDE51NmELYsDOE5KJ3gDOfKn7iNwdXtM3T2frongnKl0i5o5GnASc/fz
QYFNUUqS4L0xABmat8rsHIQjW8vONvRjaT1tBo4NV3PZ2PoH24B3ihC+7aa8zqakLFTSTd3h+lqI
o0OZNqaIVXcEBRhsLvhEDbvrZIzL/nnQO195QUZi8+b2JFafzBSuiaSwsl3LsEBauep8DgYLNNtB
L54mqffAk8rxO+p5/UNjCKS6TIKar5NhBKfboy7/r3/sWlM3hI7BClVMNoqtW8uu/mPXFnOThLbv
FM9IPWJiUeYqe9MnMAuhEc/tlnKwpL+M4+wpVLhz3Nmm9pXRTUta7FaD/xDG+egdWNm6aUTx7BdD
+5Rkpv0cNAtMF33EO0MtO349UVPZhgkwz3Eta9lCf0y0MUyNhoBVPDctmWUO8GMLmajed4k77msp
1KfbC7v+nLphsSHBGyqbfWmI1ee0EeypRugPT7hOwlsI3aXNQh0DYbkoP1Lwp2/kEB7fHvVyQRnV
poBv6QZBuC3OZ0mNg4nSfHsqEkL0zaw5f4UNFWy6Ztr889VjsU2pjClbR/d0fcewNytBic1/onVu
fiJQRLcEOlq0VKNg090e7MpyWqalS2XoFo1WudopFiRwh9L1Ygy00PlRr/sxLWwcpIAM+Gsk69hK
ppE+PdweV7/cNxYDK4evyD3qmssP+2Pf2BrgUcNN/SfQV16pmXW6r020eANqLVhsN0jUR8Nc/8gc
/Yu1ePRsk6bFZ8BHsaLmtnUgPgzkcy76Lx+QLHlx3d66c4iv/EaHhJMqtEPRUYjVb6zCMhgaxCue
Jgtnkk2YOZTl4Etbj3mD72OUFtWX28uyvnDZ3dLgnmKfsSRcIeerEpItzyrUrCeDsw0wEP5AS1EA
fLSDgrOJitTRcjS699BP2n2EQe729g+4stG5L3V+B9Ut3TFXGz3pdWgiXSCfnG40TqnVUEkqUx8w
bt/dGWr9snNHWgskiHsWQBtyGeb5ZIN49DuVlc4TgnburoRXuwd+T05IO/+Qx+VjSeS3gf9q7nTd
R2WjKAAH1HN2vD3ny7vadnXX5scIZi7s1SvXYuYCjn+0n7TBNdC7HZV+KtP0K2x6Iv0CKdY+FdMO
jmx0Z+TLz82zpBhUKZ50luF8Bdx5qF27tKwnIB90QDV7lLuR+tNezYn9hqbU+xSs0d7vnAUcosrH
2xO//Ng2zxNPo64TUoC2OB+eF0rBGWj0JyMmktXjoRgRfQrnnRk1/V+3x7o8S46UAqM6y+DY02o7
HwvDaXw3GuU/CeCMe9G4S0IX2gcg0u02F2N8uD2efvFVJdhKU3LJwEgWSEmdD5iBuOiVyOjyBZpe
PmJuGJvHno4npeHIt+u90w7ilGFzg4jUFGBzJ2fHPE2Y2s0fGiQn/yoA25ub3GrMN/acDF8jm1cc
SaMa4nlZhvE7N7Td97d/9mqZHAdQOwdCOoI/m7q72ot9M3Woxur5ozHn8xHRsPpYaJm+oyOXPgWh
uHcIL8czheHwXdDudSnbrsYT4I7wRE8qWpQuNrX5AHsdJVEfsX+6FkiMq/3tCf5zhf0RMDBDQEtC
SSS9FFeAu7pUe0ATBSim6pFmcvvJtbTsYFlGvnVCMZ4icza/aoOVYAY3ggkpszY5zLSvd4Ik5sE2
jPHOy76+hf7n90jCBnYl4obu6gzqKaIqnYGmEqCZPAsx9qzNX0Nc+uHffkkf7lSH4yL0I9L4kIOa
QWkYedRnC5ci5ZlYnn66s0CrhOefHwQOSZkmdyKtldWppF+ng5ls+SRBlvZbVKFBKliYNbFD7Vi8
x0MSJDHVWRSNsGuczL3daeLvtDSicNdnFu3G27/oyh7Rpeu6thKGWrbL+UlyhTYQ+Y8tiAAn3bux
Pj0jMDUdKD6Yv4VO1ej2eKuTuywAj4LuOg5wZ0MYqz2ZdHjgdNQ6Hitko9EORsppeGskDh3uygSY
f1RV7YzvasrbL1hs9vWdLWosV8NqixLM8vSz/jqB2Cp4b7oU25gmbB7DMZ1OLT51qIOK8bMb1e+I
+C20tML3i3ntr2xp2JADmzxOFTVzB/fUI35JKIzT3Bk3EiAUysC6+jvoUVkKnCHe+KETPU+mlMfI
TIGDZJQZwc3+uL2I64+myJv5YChCWrwx1FfPP1pjIWhI6p6eSn46ljeOjYKNjN7zBsqtjmfB0+3x
Vm+Jo5RjuTb8aGHQEXf11bEOjTqUCIJrJ6XcXsD0pAI90mysAghvmzSbeMHv7Mvl//LPz6QUKSnv
tsk8daE7q5PrQFCg4K9az2pFeZSUvfH9mBAtaq1m69jV+IDgYnFnc6yebOappE0yoDuGvcg5rjYn
lnlTBuYTUwIlFe3DDIqa/d5J6ZkcK1HW0x7VL007jY1etnTtATds4472z53Jm5c/xBXojhg8qLYi
dFh94FyA76khfnnY+4jhDc22sH3KwJRnPN9O13y1Ot2B29tR9duZAUo9GWJr7Ti9yD6ymzctXVfx
mfKuTZUEKWERfRvMxTIHRC+ym+9ikH7JU4Ush78TNNfcn42F+uaDDm6fiyfsavFUotwaksZW4OVQ
tUDJHmx0GxKmlVOEW3Q0lLo4NegD4e6TWSON0ykutCURjUTkDV3W9Zg4RkDst5CltODFHFBn/hQD
sE8/EF+jSTgO49gZG0wk0Oa+vWcvzggJumubJno15HSGsyzxHzmIAWYPTwRwSk6T0yFN/MHZ0GJE
EseYy18UVtSdj7ZsjvMdy4CcEJ0/FF9uuXj+GDBp4G/jR5Z5Yhjbjwjmls8YowZ3Rrl40jhiDENu
bXAoeGlX8yqRcIkBnWcegA28nKkcnmrLxK3F6k0sn0vjpGUILWICHsJ9wrMkLbNmK8MpuRNgrm9y
fgh5pQ1GRqcE41qrS2FMTEQvsQjwAtcaPllVGu1zvKm9HDe+HpX5RQcyKkqPlLe6swhXjodBacqh
XCBJLtZLraPOV5SRjm8I9MKtk+fR+wwto4dh2YUjxI4TmB+JWSQmxCklmQ+3t9aVL01SY7KvCOst
858n5o8vHWaNMU8ZaMog14G9ggnNfmlRFr1+BxsA2wTPJDhe4axihX4oOokbOV96hp6IvOnovDWV
P9n7IB6CL8D5cQC4PbMrh4YvKtFKJGZCPGa1ueImHMswC0OvsbDFsfrmEQYhsPoOdJlt4Ilxe7hr
mxkNZl2AAucPtvP5malFMrW0xEJvcFKe0TGpud98Lo9xTPZIPWCVkpbobExx+SbwaRFMqtXfi7r6
efuHXEQFbGZK5NSdpLOUgddhSW+NIAjqIPOQUTXwVx/lqDzIOmPy1cKwdN5U+FaZ38cG5N6WDMqI
dk5BxXgzK1sLfiVyFOV7vzOQXEWupZ4dbUN7wzZ3te4GhrkpiCVjL47moXw3A0vq31e6hO7vCoSO
mm3md655LHKrBoUDrBaBztsTvHjBeUxNSu2EnoTCprVK/VGKxETaoBqjQKz/XhRjD23fI/EKeAgD
wNuDres/vKOsJn/Y4IiprKwTD5ANuYp4JFDOS818H6It9BOeJ1LZiZqcI5eaJCXFhHPeG2AHqsWd
q38pseRJ3/CP5s8GgBh/K1UTvcU1Wy/3GPkaP2NiWP3OFryy48nJqLtLTphDGXC1A6dCQOxtIg89
zNkErI1frRXI5pM9G6p429LZ+Pv26ly5Nx1WhWUhBTSN9Z4fndig3q4l3jC5/Q5vIRtYrIy8mGts
X5pG86YxA7wOyyD+dHvki02AKbiJlirXNg8UnZfzuTapjjNTFbEPHaxmofIYQQb6s4seM6Deb28P
duWSJMC3Sb6g+ZmUV88HM20YAXpZYaVnqvHUQrLc6lPyv3iEuKdoH0nLcEisVtH8gMtDH8F69po5
oaQJyhkAqdA1jDwRVkJNocN1aAIM56fZw+0JXvuOhGbCEdyXS8X6fIIz4By3tYrYw1EopYZnFIcW
3eFdqBg+a2CuwpGytoExD4fbI1/GxvQdlnuaDcv7oK8OM0B2c+jcJPFaZRXyfahRA3rAGSV8NgKD
zu6IXSP+FsXov37rLrHU8t6T5UPeOZ9yXVrmVGt+7JV4vDwkQ6ltJiDtb8Yxdn6P+NBhhxEUEFso
uJZ33vyLzbtUy6nQC7qFVNXM5XP88eiCHw8i1c2G58Ck2xb8XR9nw0cPMBbZnfTqYn3JcGhJ6vQC
mSRH9HwoG2BHTpHI8PB0NqDhYewkwZ1vAqcZHyb09+j7iuy1FxGLuozKKwTIn7j1fNA6BbM/CVN6
KQIej6RZSFlhDLTJ5zY6tDRA7qzn5dvLk0Ci4yiKaMLhaTgf0JAZBjpJZvPkwR+AHomDeBz/XTl4
EWBhMm3yKGP2ZY6CewjdA7qjsS9GhGteuZuXp0mX1B7oFLCtVpvKcuLE8gPf8pq2cg9NC7wTbYp8
Z9XS3ADXFS85JLU7s784vMugvFPL+WFId7XakY8u5ih800ub2AlB8HYziJmBeH3jErp7qBwiSS3t
TB5r8KuvjewYnX4lkYZB+MNdfL70ltBrbvfYRnaJbvyXWuIggARIUbwDmJUglBE0EA5ev8w0gRzu
SDp51OfOx5w1fByzoCeYwzoMVkoVP/ha4b5XOJ4cgkXvDVRsFt/Z1VdOrbtEkrS7LEPn665G1ely
DEFreZPITIEkVdOg7hT4VGT1EDDt7TkuW+UsBVvWFU1IjhCPOc/P+WhZKrtY03LLs0puhjaU+ZbO
vb6PwumHiaKhd3u4a5MjDyBcJPDgQV/t3A46W4QClIlqxJRtWyPCLE8AasmRKLiTclzbr0tt1TQI
l4mUV4F5pVfDbNFl8dIOqwhhdu5RQ7J7n8vcPLXg3j+1ka7vKF+ijnh7lvrVaSpuJ3IuEs51I6NG
/wAR2dD1TNTXMwXEeS6LLfI4Y72p4Jb4D24EFu0Bvw2BwS4GvhZWEYE7udS/WtNBqN+Htr/hn40R
ykRrbxL7OUd44hMQC9+4gwm4tgkkYgrcbtRYucbPN4Hf+n5QRzCCZwUSsQcBilyGzI55TEozhYl2
Z30uAh023QKfYMORNrlylcPMIPHLagpQGM/a9hemjvUBVmr27vZXuPYRlCN05YBVZCestrbVqrES
ora8tqjaZ1yWsse2ReIpambrzt14ORTVC92kSEkIT4CzmhD2BLaGNIUkQO3F1g9b46GrLASfo968
cxEu2/b8wC6FEgH1WOnOJfAlCeymhhIowe8rMFcBWsjSiNrPoMT7vU8E/gCc3t9NZglJRqDMcntR
Lx96hpc0yMEeAU3+Z+f/EVOYKC4hPJG73hSq+U1aWm+TErVbSmw+dvRgD40QGYHbY16eZMYEXiTZ
o0TGahU2osiIKeC0iFZQqnsS84iWmRxMTBpl/s4u8Fpuhh4WdqH9vD3w5T5dYid2ztKRXMBG5+ei
UUNZVUCCPCfOHOttaTWopKOZXCWfbw90bf8s2fySVFFGWOMpes3uq8nkvggRifDw7y7fRE74qRYs
7e2Rrm0fltFaqrZ8wHWemYStiCYjUF4Z1howNqfFkjKq40d9GNCNS/Kq/5ikMvs2dCL+bfM2frz9
A66t6RJEUKBxDJKA1QtA7lpqWjY5HvJR83sfjUDcjMj3X3/HkK8RHipOCt2aNeKoj6WlSYQTPDuM
4x5507ZSh4Ty4qtvGcbh/QSTR9GZJsn5HqF8O6u5lLhbgjX9Lq05f4RPVJPDiV+3V+7KMSDYVY4B
+m/517KJ/jh60gotQNSu7Y3lpD34Qs/21LjHbd9XOGwDQCPGxnrZplV655tdG5nQjyvHkSYfb/nr
f4xMn2fBiHPnwBvPvqGbFO/cvIXqwXuKbm0sswPaft0OYNm95tOVk0FtkvYXDUkQGOuTUUQ9pNKw
k17o5nCxNLpbU5smu25Q0eH2+l6+goRbLkxPLhtBQWX1XoSx1v9DvvQgENPG8qdoOGYWRRXqxAiu
aNgF3h7wyl3KtBQNIt5d/r1eVg1lqrKMuV70AEHl3j51tovASWRiozgU9U6i/XF7yGtzlFwyOluV
XWSb51+SvGGoEGczPbdHaDsARftoGRAYhCwshGYS9851c+3zgXOgTOmQg4KhOR8PWexZTGZleqZl
ADHgF6FENuNKMqjX39V0ZUl2TSpSl2WNqJ3GqhS96c2F7X7R+7DfKXss7pz2aycBvQ+bohBXilz3
2IxGRwkQCRavrJBQrtxM+4whQL4L+gKEu90YzRY5xu+R9F+J2+RioQ5hSqUA+1nA/VYxGhr2CS59
BOo64N98AxfW+dwU7hdDB2htjZAj6iUte/V2MQgH0cxckgTTWS7zPw9+0cqw7BNqoBSsDm2QBDvL
LfyXDmWSXQVBM7oTGV7ZnwaSiFTuXT4k4KPzAZEogMU9kGT2bWNhch31JyM3/BPuRLTa7ebT7fld
oC+WVUXtlYQSNWAgf6vzIOJ6siO3Mz2UfdqtHcTo3IA33EXDADdhJDbY9JGJ6kZvSVKFvn5bLEyf
gd4v+g5hM9xZ8CvPs0GBgSYRjxfHc/WVR9wWp8IZTA9f24auucLgfQMmBZ6qgznksR7cct9AZjhW
wLGelBOn+9tLcuXEknMuSBTEc0DVLV/oj09u+bPyo6428MMZ/ENEN90bq7p5CKsiuDPZK/efqYNe
peWoAL4Yq6cTDUETldLO8OJMiUeYJsiidp3zuYjn6Pck4+lta/bizi1/ZYVBjgMAICNYbt3Vpdu6
tuzlaFteLlDzRVbc7WbMIRBy2aQVtrKbHl3Bd0GL9s0WgXb5KK0h7O7MfDk3qyCe9xQcj00/jLO8
+szoT8Yo95EATVgufouawf8496Exv/40gZuxKbcubXqUZs6/ZZEOyPAVuunpvqTv0iFqWpSNAT0f
Wp6Z0+l9/d5xuX1BqvA1uarOx8OmeMBBlu5XrenZr1GzHA8Tee1dAf/gztt5ZZsujX5jye4JJdfI
UCT8Aq22UssTVG63KL6OuFe2iCgHRoiA+e15XbmVCD6A4CwpCAj65XP+cSbcJJ57s+TVzECrv7g9
Wd0GEiBWSyZGDni9usq/M+SV+bE5ybE4hLxp620KLSbmOVOGB4FLvKkLu6TY1yDh56Bxent2V04E
pUyb6vT/tB5Wu6SJcHbzYx+vJ33B6NjIbwybAGvwHfQ5eN5mP37TzMHZDwgbkGJO9tPtH3DlHoAo
p2i2cRqAYK4u4SlKZR75JfzKcJg1OPLmAn1D+QbtDWPUESkCuZNsYWep6s4JuVLS5baF5wTymqSI
jPb800JkrpqqCFPCIFtOcAV91OaEgwXTjIE2Dl6aQqQvCpN3g6HH217h563mUP22Wuk83F6HK7cC
rVRSXKDObOx/6Cd/bLNk1ARZtUgeZy3Rf7Mzsm2Zxvbrg/k/R1lXUnvkiDok8pNHW8T+znBHC+8P
pKFblRWfpe0+zVFZe12U3wNzX/vMPCySk0SHCy7I+VJbOUBOF+b64wAvzHqcarQcXtzA1p9pWqbf
21GgBSj1VI53grYrZ2lp/lAuIZFHcGv1zsStZjioU8aP6EDUR5U3xiGOdYwrguje+/1PI2l1syv1
T6SrJByhdQDTDvw1E7uLR1mnFo4qoFqx7omyDJOLruza8oSFX+fvA7wiMfcdc7Dex6qCdTzjHw2t
6M5zfnl1gZuk+7PU7A2uydVzTtCTzP6UZY8xcX+FT2g9RVtBzPdxKu3hfdfm96g+l6u9QLe5LGFr
LHj21XUCNSqwhRbjSxuO2SFPRfRQ2Vmzk4Z1L1a53FGm7VKeWchY4Kjd1YfFp7XFaghuW+xUzY9Q
j3LkPDmiyPrkLcTz0Mh2YnKRTrx9UK9McQES8oKD54E+s7o0eqfsYsxkfW9Ela7mJa2zt10U5sW2
TBJa9rdHu8w5qNTQDmbv6rBr16OZEFfxHgFdi7qtepeih/bglx2GMTh9I6E7dV27NcoFrE652/95
e/DL/UM7b2EkMF9JdWF1NxfQO+SACaVnRxkVvrSbNrVd9hDtHXeTBlF1J4S4vAOX7IZOPyVGXoML
eqOZoWGHM4/X+hVFVDs1DgMolofbs7r8gDytDoXhJQ6EwbQ6FYM00PHFyNybCKo/FI2a32kQyb20
zd17Kc21sXjWBGUbSt1E9ufXnoxkWoJ3mjyEhhZgR4YWNRLgkJWTe8XZK0OROC2QeQ4TWK9V/BVj
Z98OiIp7UyejHxhupR/yWEt32jzHdzbl9aGQ1KMTCO50fc9hy1EKFK96eBjF+AFZkfxoFFb+gLb4
PfzzlS0IT2KBnBDELk3P8wVUTY9hn5sNXo/k10HVSGhn0QDmo0AlcB7a7s7U/qFCnN/hNm3zBZAj
adoj/Xg+IHRiEQ6O33uYCmY4bio7Ok3h6D8XVmV/E7WvH4Jw6uNNnVE6cQLesV2ZGcPRSHGc4Sov
8aPFeff2nr287GwuHDIXwEjU4NaVsKzGIM6Isb1C8ABpDWMKHmTnJ16IoAxqHOMBgdBXMr4oOkAg
BL1MoXi5ztcBfZdZQ56izumZqPh+1UA0fx6rEPlMJCH2eoNj3e05XtlVS2gAgACul8O1s1p5d0Rf
J4s6r0Es2ssRRT5R45+PUjb64X8xFIQYgAvk2nTpzoeK9G7sw1RvPcS6UtLtwD+ZWmDtQxKzO+21
a7PimrGWMspSW1ztJ2y4O9Sv4tYb+6j5oDTdPRDw6i8UOtSdBbyySSSFaAon5ETSXjc9I5Q2SlHJ
1hPViOy8VrvHQWKrKsN4eFtXE4JVc/H6lJqCG1+LGBqUCxnn+VIGblMrmYnaK4YZuMkOzRMfKFqK
d2OGR3WI4jIuaGN4oHWPIFbhmqn/C3WWsrnT8r1yUxB78S7rgBKpTKziga5L8TquCzDgqPxOH1s8
D8JTXlco0pHkaAihdpafbl+9kZTJxbSAmhh3/TzLZqLQMFuNJ81sPEx4b+0jlGCOloZ60u2hrs1v
WWLSUJfo0l09W1hzjQnmUUTni+qOL9xf+Rz5D+DuJnQMtH5/e7jLwMOm68XrSFOKDvoaTWt0PWlj
aNeey8lHkh+a+4RpxrHMi4+YDEXHZvHrQuOnuXM2r86TMIAEmCLCBfACxcJ80nDo9cbGjl6Q90i/
Do4d7JBgWLQVy/rh9kSvZIFUqJdTQ+QLJGD9xMSEGWXVlr1nw8ICgBYnuJWnWIptp6FFa6apsSkJ
pkihL5nNIwlTFvyV1FryfdST5nT711xeF5wlqEVLvRWk2vq6CCdUzdGkmam7VUOww4ltfuf2STUd
RKMX9/bU5UdeTi4qDgu9dtlb54e3D+t4stJKeHpV4GcWJ4jB77CrMz9NCIm/uA6621hPxcmu7pLy
DuLx8rqiLfBPN5t7kfd2dWCBGukT+krCo0dSbWUTl9/1oY5+F7mGtIy7+AXbbax+vHqBgaITUFNa
gU+1xlnGCLZa9oA1b6CjLGfFrXqfZ0azU0GT3dnJV74lBU6AS5SqiADXECLV2FVo2RSnhiIxv+dy
nE4op6BAKFDguz2rZa3Ooxb46gtHy6J+LviY5x8y4I1chPUnLwAxvaetaqPfnNvHFPTfEeNbgAGN
BgYmLkekJsr8zhm6MlMJ/J3PyVtAtrB6BBSavNnCLPUImYpDQyqyGTAn2SAtdy9AuzIU6CG6IQCk
oOGtm0qN0Exiz6TySsDwD7o7pc8ZHknYoNbRnSvwygalKERfkOIUKcO6X1ZT/sEeemRWyKMC7x+1
xgPznmFhj1T0l6zkID/WHJfi1U8Z/VakFXTyS8jtalmDP2pB4GOjKQxxgDTxCAG+FMhJElzLed61
COb9LN16SF9JtgXrDF7GMS1C+oVItRqzxZhQYIude5k7lNlhroSb7aswQdoxczqcUAqqvncuu2sL
DD5rabou+g5rDCd1wbKH1J15c4Jnql/ZPyI0ozeqgw9oOOWvXHPvQSAuXxemiZoE8IflJV130vRx
sSBy/cyrK7N568xNuW9HI4OEVWWHQWvuaQisxwNuvFT1FlYVRT21jkr0Dk1dZ1TWadLTIkCi3sTK
EpPbMOjexa1Iu3yztKjEnR20vg+WYWktLG3zRTBoneOKoshD+NLmCbOrpj+WE2q128ysHRSxO7Rj
80CHCJfZahfSwH8Y1Dg83L6RLp5VNj9ijxSgwJpwJaxRwXWFFe+cBcYJA6GWYm415sNLbYNf2rtz
VIkPI7adzt7XXN/fl2iH4J+VlknwdiipsT+EKNRHd2LxiwIdv4mCjbnAZ+FCQZc8P1hh4ASAWMvp
lJaVvSmCoH4c6axubWgzQClC3G5guG4VvlLU8JLgUOKz9tqUdvkRPLVLCAdTCYzK+Y/QeeG1CDbJ
aQCm8yAVA+IoPnpStj8FjsZ3QtT1G78MR2Gd1GPh0xOmng8XWhMmR5nRn0JnGOsPSeamsJPCCTvw
fcM2ieUGBdsE92as36KJlifWCHe24zKlP58nfgOwMUoTHHIB8m/1PCFbH+GkYfUnfPKMv515Sj+n
dZi+q5uwvzPddQ2JoShAsvNAOVDgXHNSZ+z+RDPYHUp5ucRxomoeHBKwO0/D5bGm1EL/cIkjuMDW
MaOb2Tmd+KE/9X05va1TaL3oVWBNk45io5C429w+TVc+4qK9wiO7pOLUPc8/ohvDz8z1uTuZfL3h
pU8K4vEuM6cxw/Iwc1IPipvhY5OIe/EmSFtL3OkcrO9qWvJES4QyEJsBw4nVNnLKRCI9HjQnNlmM
UUFs5VO6h14HmSSpJPJXuRZ1+FBmJkbe95SVLghny/BMnSeK8gyBzrJAfzyJXe72Emf2+YQbV2C4
x74msU82ChOodI+mdq0eFb0/8Sm30MujnK7a0h229Sx69a3DbkV/N8xKmYfUMSLtm4bKXrk3ezTQ
HzSBfMGhgWAW1NtgpFzwM/TrOP2gd7HEoKNYiFDflYsd81ODfzlimlGIFOdrvzCoEp4Jnf4Mx2Qd
QlmRG4H3Deh9RdVLHnb4Qbc42zRaCpui7/PHThrt3tQj7U6UenlgTPC4CxyPG2LJ4s9XNjFxrh6d
yT8JAZI0Jvfahs6UfX719BiFzrBFUsfuWX2/GuvgwrA6/4RxnRFvgqZbBKOsfqBq2NmlOigHcPiD
HBPDAkuaBc+vHR9ACfwNwgxws3ignM8ylEU+QrFyT7P04YZyU9WbrqfnNIeJ/wOPwGCXBGnnItjl
tPf46Ze3BbI2pDOU7qASEk6eD44sX4m8zeyexl7HJEjY2f/n7Lx64zbCNfyLCLCX2+X2lWRZLopz
Qzhxwt6Gnb/+PKMc4Hi5whI6uUgCGPAsh8NvvvKWh6R28+deQ/Wxdln1/sO+sx6NGET5JO8H9oL8
898+Fg+l2z5KRufUpDXGxqVh9DieCshlTaVQADRhvZI9vnOzIppDwkEZIjENy0vNtgMS8LpwTuHc
SioIludzSfmhTszInTowkLCso5JBBmCaOCZ5nmLYqoMW5Y9p42XFyuf03haALadBzdcptZWut0Bk
6AEwpGcL8KE4K+H4Fcnwehf0avqYV0q8ku28sxwTEhviGMBWSTm4Xm4oEqfFAso6hWOCLE4LMaQM
J3unhdq4mVSmC/ff8G1+B9CNpgXluy67i4v7YDTZS6xpwnNX4mewmSsdT1Jo8NpPuwyKh7q3bIy+
JrP/hgw81kQeniXF8f5vuL0RuA1YH8IiKhc3gSO3GSQHRgM+a9TKY9dg2Z7GUYZTA02SIkTmMCPc
fXCcSw+VcS7qj/xXlpsymv12tHOGXDQJhvCMpJ63zZmZHrzSKfYQ+9fULW6TFpaS5YmsT5iBLd6p
odJ3xjgmPOMoruh7lCjDcmep8DR3fdZ4HwW78mT0LWUBj+KInONcP5lWpRWGRjoGzY7SnDC8VDZF
bqc/8DZea0y897UCCqK9RL+LE2stvo4qMDAR1Tp82yxr3hspLp6FjV9ZpaEhLobB9JMReVQ05TA1
h4mEDa8X7e8fn3e2lxuHspoCQcJgF88bZEqoVr3nndquK/fDYH12pzl5CECgfDwWkDGQvBD42d1l
yyfOPGu2kLE59ezHwc0LtdoIA4MEv+gz4WdhHn9QdJKog24PlyrdX4p4qs3rlxnPJgL9g4J22qjp
jyAeLJj5Wn2EUdau6Eq88zJlA482EzNw+TEuzqkeDrkWYqZwmquGPkFdN+o/QVVrf9h9ij9KDW/6
bE7tiNHz1KmPs6kkr9gBmish6TYEvlHIOMRAsyhvZMj67cusyrk1oC3Xp7FSXBq1LbpZIk0f3VKI
k0aFf7h/ft5UXq+LCihrpCwUUoyKqbKvFyxbnA7xMalOHvY1SJbYWa6UZ4TJHfvrjCcFD2wEOSrl
Upvm0HpmrbyMuKLUD9agpvW/Qa1M1tmOJ8V+GXBIxcBGNLnx00k6O8SeZzCi2DeDLs5Poz5V3d7T
hgKV5lhgZrRJdB0zT9wHcffdjIxz1XgzhaFnvEaeg4PPQRN1E+0tM+3B68Ol0H+o2Mb9jcYWPosu
WuHOLhuSMH12izLvNnEgCmV3f4tuIzQyxpwKrgoIF6SX1ztUGKXORvD746YKDt44vzAxHY8MRvJ9
M4HnVcdgXMk9bj9rUnWp4UfPU06hFmsqionbtZ2i5Yqb4zYWeDirhWXjcUUT8qOPB1yKtAriBZUe
w+/F4yVTXkRKnp3GetK/m1hYhNs2dZvRDxy9Gw9VP4JRngXxdGXl23KMmT6EHSaVfNvgV69Xzr0w
FwLnjJONAtAIZz1UQZ8oIS4uNEPSvWvGmEfWPQauMzFuJXLevlYqQKgKNHZonNEFvV4d1lctuLbG
k9XnBvLccAnpJIy7ns7OY5G58+dCErHvb/Y779VjJMFkjeYrjNHFldEBlWbmjhm1o49RfewLaINH
VS8jFLKbj9+FSKw5BuqbcurNvOv6CeMQC4hJa/qTWqvWzm4wDSfB8TZzYqz1qW428w0UpqMN4FAW
MOy6XspBuXkay6g9VWAtsdPM6h1mf8PTGKrauUiyFEvVdA1TerOZEntC74fpFigxxvqLRakrzaGM
m1MbhGjf0w6znpx68ir006rw2/03J4/DVZxEYYmMHLQSgFJe3+IJ4ynBdxN3llPXDN5uZL71lA+V
twmRKNtNMBe3U0r26HaFdOquzZXb9/Z+koWXRFLIlj3uAYv7KY2BReF5VJ9KA8I6svjewSyGDNXp
WUSfUDXO/Im5k8kvwFV8iyFxreMt8mFwO8k5+D+6+cwPOMlLzZrUK7FRdjVxymcDFYq2s7A/wA18
kyFp+/X+nt9chnItqR5iMBmm57aIgp2lo7GJEu/JmgyQrAXOmcmmaFEy3RNRrL0Z1YG28oW+tyaY
cjIdhmqITy/DgonChrCD+lQ3VhUdq1yLxm+2UHC1LmkLvTjQ5j86+JF7ajKqJBLJUfFSNTVwslFJ
O6umsdeV/9hwqHx7Du1vU4fGx/0tvW0osxbJBQeZ3IrMe7GnVRIHtpV34qTwhpOO6WxVZKGfibah
ZasEk3YkIfDynVtV3jcS9craRWmsNy8KLqZBsmmMumxXYvE7m05iCeQK1Lvssi5+FKoibYu1dX5K
MHd7BZLY/0l9HykbYHv9gb5U2Hz8NdPEptCUukTyu76OHVUxW45SGvmpy/K6YTo9avE2wqFt/jMw
U/O70WIduZJj6vIbvY4hsF1oP0KaMDjSy+JETQcjtmiTnWaAHbmzmflw4sq3cC2cEDGRbTI9yqop
OhsGfkWfbbtIhn2NS5v1NNU6YjatNQ3l3xpOO4ZfWVobvrktJjj8dDZdEC8OVa/bDZHnoTmHD9hg
baIK27KvqjOO4ljPdtUe7p+od96dFMQlh3BtQEfLCUVUGo1TjHUGKreMj4Vi6cdUEeNOr6xvlRsl
K9MHWZou9pB2MSWr1PqmoFzEwSrPS62Kk+akMt87p2PbXApnWusjvkmiLpaB3gd4giuNm3rZaxeR
h8LWXA8nrFd650SFWyDFomIxsq9dhyF3oIDlt7ejglPC1xq9VO0ckqshJ21kRfojnbEbecYpegi+
057xok+JiQfctLW8wtB3GAqG+P2lZMrSt3WsMGbDPNM+WcNITIcP6qIMP9WZsbPiNGgPoOxj5Qhl
lI5bIYoaJiCQA/0YV2avYQZdOdYmnbPJ+YysrYpCTpB5859tiVMtTphYe/1VKJoa7fJAN6unyNPi
eJch2DH4cYMz0DZz63n8npkmki+xrvf/4kGRT09zobXdJZsixUCm1ohmjfw8KgrlLLwauaGNpiOr
kW7AdVjeE5KHgUs/csKK6P4hu73qGXyQK0rtZQjTS0AHWBZ+A0XAqUVMdzw2lT7i1B1GceZDmWn+
ub/aTWIKSBjIAbkw6nAcg0ViAYM8nDyG1qfRzpw62qIpbtbP+NU7zqGYxjj9p63DpNO2LsZlzi4e
MVh5uf8T3nlgYNkQPmEq01lYxidlEBlw5KmmtzAWrwaUileB8QzWp9ir/D+Wkl8SEx+YHMsbzyty
Z7LjQpxaZKG11xnCxPBDSclQ/x3R6TI/31/uNlVka+Em0lJ80xdc9LCHrk4qgAD2CUu45jEXOMLB
cD1lmugeMV7NNqAHrZXI+86asnFMWU/chcy1CBpmAkYVZyqsYcVUdFu9a3Xh24qZf+vDRvERp+m+
RB7WN/cf9eYlSuoY2AdJycE6ZlnMk9bYDI4dGyBbYT46mF6fY6bVmFq2a/f6TRR+WwodQYi1kpu3
OLIiiYIGAQ372ERK/dNsvFns8NpMn3XEUE65MfcrX+S7CxL0pdA7zfglTNIoo4Y+vWIfbXP+K0Dt
+nHAsmurufOvXFfjb/d38jb9RUKQgA8jhHcIFEBeC7/1RXCnmfGYdMxjqSrpZ62z1B9mRzKxS9LC
jpBPLkrMkpOhDU664rTaRg0QjdriP6vv7v+Um0LAYLxDqw14KCQcrvLrX6K6QRO6jaMfhx633X+U
KZoaZ5e77pC0D9VoJaHUI8vUpzkB5OLbNaC/fZIa+fB6/4fcni6PohlVDTnrcuD9XP8Qr2sYYMZ4
rg5zE25CI1IPutUUhx4szenDS1E+SucejrMKOvZ6Kfxv8bKvsAPF9dYtadtEmWF/0UVoj6+kaa73
9f56NwEYFSUp/QNCk/kLZ+x6vYSZ8TSqSnewE3vYNbkd/TW1OErR+hGHyKyga7tteDHNKt7eX/l2
RMonhJ8AUAuURLSbkUdWzK5A4qY9RE6DeRuiIi8xlr8XxQiqHVtUbeG4ovCjOS1AZ81BMrGcH5pG
jU92V+ImZ6IfCjAh36JPh5hXXpWnDGVnCjOvxvK076zPVjWEJ3XA6TALhP5kaomzEvBuvk75FNhb
QQCH7c4o9HoDY+AqoYnp4YF9si9RXdenrFQTP8EGYo+t2Zpq7A3gnwQITAiiqtTiQBOWoY5kwC6G
KgHUZZpRtUfNPWKEbgRdhtzkPNd6+GVEabQ7CydIw08dSPuMTAE4z4OLTYf61RsjVzlgrkmrbaMg
pmSuVXZvmehVTsdvJHwgpUCZBdR4ESMVNIKtduzEocGj4aw1k74RIhKbpo5LPxqU+C87142dOg/G
41gGFJnoPGzbOsHftkqSg9ap7lYzQxypoij5jA23uW8sq942c5meUPNPH/AgxAoUreRvXlvpe0/E
lp8RHE9V1NgbC3PVPZAR5Yhp8LRycm/iknw6rm8XzBKCa0sZMoT+EBAqFXHIQ6fYQq/KHt5cw8tK
6Nsg7drHEc2ordp27QPDsOijIUIuT7sJ8R05gF9eQKnQkCUeo+aQlxOQ0zp2D5GoZ7+3jbU66jY6
AC5lKmCQslAKLAmnGhy/sbKN5FTnqif6rZYmTrAfLDEme2Mug/LJ1e3E+DMIo2L+OQvaf+rKZt8k
FLCQ+LoMZj8kMmC0Ft+XlQ5qJgp+QpqNlygsGx/30ObRGvL63Nh86Eo7z8f7sendRXlgSF0y4C/F
xQcEXIVrh+nJE3rbx75oURpHWdwunaOKx8j8d6rreZL6RWqKZk1p/Oa6QQiI0yXHI6B+yRWvH3ka
RKWXmhoclQEtsM5ywHf3Trqjz5Su7O7tUnQSmeHRxLEJKEuJkIhixo7zyTuWjZ0daSHqn1HQcPwZ
O96V2/wmUHLJ0Pim0JP9fXrR108VTrggq07gHcc0Dvdqjkic2+v2BT7Ad5Hq6UfHOyxHr5kZGsmR
nIdeL5eOJWZL+PAeM4jyOxU1dT9DTO2oRFhlKRUCxfePjLHYSmboIArIeN/GF9Qni2ybPqYamMag
PJjARHLQoWU9POQYzqT7qOvdmvZh7iDISzstFBvhqFXxB56/g3pIcYm0L+5gqqjL4k+C0CyMRXVP
Ht3NPyqK0n8pKbFqTWYLzPJM+ZrsTDu1p4MFNGButhhPpQ/jkKr2XhurNNp4KP/XftCO44Tr1RyM
ypMHe/kZVRKzOyYTfEUfIW4mHmYAsuHoJJU1bueqDsJD3AZOTgmea7OxhvRYBBQYtuA7pOWBRO7I
cv/6rfQW1vN0fsIHNTOCgxDie99a9lcjGB3fMTt7m/QOeJ6pX+t7Lb5oFqbAJH+DlkqmYZqLhTWq
2Le+MlJlIUIaqvYTjo2yq9NWP2mRORylmMf+/pF4Z00EOYnRhjz4iLdcPyyGyXFlzW79MIaufQxj
9AqKrnIvIjEnRMbDdAv8bo1m/JYV/3b3IgGO0CpLSsAm4pXLAj7sud4tYc0XGjimuut7d9ax5Wmz
khmaNkW/ShEMf9SpYmCqXDaZ6bvokb+EWBwj4JDAs/fr2m6azYRe6JNZ14XYB3nkOI9hFbrfrVno
4WuZ5ErWEokB8yHvnUUGNuV5NNXYubEV1cYLsVd+QierTbb91DruV7XW3GJbq2VbfTbcata+i6Hs
8wcH27CUlkowpaVfZGCoc0RxvY6TKAXjQ+QBBa4VGDsMoE5f6Oyh1+GrtV0B0XEqb6y3WtgUYtvh
N3RpGrhre+6R9LWvkKnbMDcfTsjQz+ou5tr8NEKl+5VibvePB0HR3TRYYn8s0vEGmM28ybgxciPU
La6s0osGb0bS+pJ7mkBnTPs5TUH8ZMLOOU5xYqxkoDfHjOVICkkGUCKiJF0sJ8DBBSOQRgQjreTS
BL3JcBZf8IC21X7urF+FF36QaykfETgGnxKYd0ADS2U+j3lQM8K1vVSdmF6sai7/aPVOXGyDea0n
xfruf0o3wRUNQGmUAE4c/xaqsetPyUJ4NA5JDZ/qyJoOCKslD/MclQdAz/Phg0tx3xMoMDfEFEey
Ya6XmtOgLiAHBw819fYXVYzTBvui9kc2jmuEjTd9ot+/VeAsvDXURN4EfgDbXa+V5m6tUVo2F2Jl
SQ1mmG1+tvRB+dNQErPaAPEEBz8khvcCvmrofAUxHu8g8GR9cTH+lew9fFCOrUsnGwYUoh/11Gmv
7dRqa7jsxf0t44pUWSJ4Szwkycn1b53DksZ23RuXujSnHwXUnL9JLIyXSS9+KomoVnpl8tF/3xr6
R1BJSHQtSG70hhfBs0gbOx8Kc74Ax+kvAz7Fj0Nr1ysh+vahZJnCVyO9LGECyW/rt2ZH2VX4VKbV
cAFakWLNMKnxk1ZZ7fMYT5iBc6WsHOR3FyQxYUhM84j76HrBZOpBh8x6fzGHeUJBpNI8v09d64Bg
brgvRGmv6fvehgd2EtIchRghAqjL9YrjVMylUpA7O1Gtqn5loHQeB0ac+2PeTp/UENOhfvLSlZ29
+WKxOZYJNEFJjqmXUUnRkKqHoqZdGmvut0pq2xtKqn/b2VtThX5nJcYh8lNlBA9JbvERtdAu0yLr
2osVIH20mXpIOJZJjbjR7EisRIc3qMTiXMrox7iSl8hIfLGdKgQru83C9hIkSrDtdO53XxGg0/7o
DKcVGx2Py3bjDlP0o2/Nvty0Xmd6iLLqgbGRmYL2NWQQ1h/rru3rrdlZKaYduvLKPeiVu7y1uvPs
tdiW2VocIqgmhGY+OFinM7JiIJDsnLzv/jILW019JHjKzwig6uleNaepQgm5E0xMnGZc+x5vdxkW
PzUJvowA+mH4XB8jOHyjpdVCvVh4tx1yhEQ3vRP0T8wuhpVU+vYbIZjRIUe/B80GBGGulxJNr1kT
3f9L6fT/FjXFfjBwg0lyfbKxKrX8+4MRn2IehAgaRlJ3htB2vV4ArG+wowFNyUw3/x3xHtr1rV6P
+8kJpzWp10XzQJ4dLjBpGwoAkyC3iDjOZASxKD3zYqH0vK0KE9UAPvuLVYYOGvz9lOzx9hRgjfVs
PhhVtCZacru7tCyYOL+pbnDJyRf9W8jLmUqXE6a9FzN0x7PoOrPyvVSff7m2sD6ZhYiDlfd5e3S4
NxisABZFuRA+xPWKXponGfbu9iWou3kXYYZzCrvB3YVjPK9Endtgh18V8rY6ebejotx7vVRo9a4Z
alRTRpBqOxXN0GNnjtyKFbIXKmY4f7oKlrT3z8+bP97vMUFe4/RRIQXycZA+yC3/bUsTUQah6wXV
hYw5S0AwOkPu9+g8zzthKHP1gOKb8wcMsUAF/RvU86FSQ930kfrOy208mVW6EXPpGk9JNDj7SoWN
v6Gd5+j7pC5i9ZAFuuh393/18hzIHw21DLtSsBAS/nn9o/UcBQJ7glEWkx8mn4sudbVtA33sryqK
qup5CAfrg7MTaelKQxB+H0W5xJ8vgsjsjlbf21N9idM++4ucx823imirRy9JumbvBf3050efkjtI
AjDopcPmWIKJHDiw2TQGzUX0dfmoN7N6pAkuXpNQ7RBwNNbkM5YFLk8I7IOYhVQuSP6lYjTvs9fL
HL/NEJx7SAWuxe02dI08OJUCJ6yNjULoN3uuFH/Qu/n1w08LwBAVAlQaaXksxWBcq6A7NWj1JRtG
29z1ZmW5vtdVXvQ4DqW6SzKLH/LhNSXDCdgboxp6KYuAJk2v88CxsBKbsvJ7POo1mtytq24srck/
x67SvNxfcBlOuCPlDEa2YEmIb8rqxrS5FnVlukhK7DFj+r4XHlDKLmvWaoHbb4RCADgUkYSewQ2u
rwo8vUErZLwMlWbsatMs/XLy1ENYhH/PdCVXKrn3nowUhtUA2Una7/UnKfEdgwE3/VIgehn5Akp8
tx0is/3TquKPCm7iii7TDQnElhM2nDivV+u9KTZdgNeHbJyHnaPnrwPMsm2PpN5D2nfmyhjzTb3t
9yjJenCaSHCYm0razSJzckkXBiCn9aHUhggaMVVN/tR2rtduQF9l0Kj0uDqMFY6Sm7AojDcYWhgD
bG7tf7tIRXsdFQpwWkMzls+ulrqvtSIafRMgevpFbTyl8ItcGZk3w2p0feyis12YIO8JTlrpdmEB
X5wGkygifwrR1PMjp8q/3T+cy+v97SFlp1yCJ2D/LSIcKR2erX0tDkOniKewSSLgy2q9ZwBWMBPC
dme06exqhZkdHC+YVq7a6+VRk5G6kChm01pjAENgv36nhZa1usv8aT+NdnoM9Fw/T8qQ7Ax6Le12
UJQKDba4AFthVT/CVF1TCV+A3v77AYBGIGsQ6qE/Lo6wY9VemIL32xsNdqqFDlk50Wb1JQLxu8UG
eX4cddf61Op5fxJaE+5qUJ7bxFaqlUv5OhD/90Mw36EPJil0/JrrncjrqFO82VWxCg/AANCwQjoy
RDi3q5vuHECUfq47J9zD6jAP98+A/Kv/76ATKmRzk/RD8mylhtpiD2bctwFaRPohdezwaxrMwUND
/r7yqq+DxdsqDAK53Ojb0/xZdhezuJzVzpyNg2tSlGNUqb1oky62XhKs9Smuw+D/LsUAnqScOTGl
1vVeBgCpSicyjUPsdPqnWGm5vIQ2/gjC0d3Pc7CWUN08Gh17Cg3UrhiuobG12EBX6VtP0IA6xEUP
AUaF7oL/qLIfaBn499/VIirxbKh8clmSHvC2YNgvvhgr5BbHIFA/CKttn+euC7aa4robGKbaQW2T
X2keVSfq4/EbvofzJrQi91F14/SrXWC0RHbXHDiHACOM0t1OpFvnycbuXHeS+CmOcuVltlOQSwMq
zgJ24aEP3Rz2s/SWRMZgV9hd/fn+My1GxP/7TFIZg0Aki+LFM2lWM9Fj7vRDjU7qF27nBIkAZz4a
qSHoPgOeVs2iP+q9UPwom51jVtiCGawidq4xoWXgIqp6/zfdHCG2WYIXmWjJGmC5zWoVaUbPeOng
Gqn1CeHlz+3UTEdRoOhalvO/91dbfvzypZIfcKnREWUTFh9/ac8jk1PDOMDG8b6mHvplnAEa1Wqj
HqrZ1DY1pLEfSUVo/PDKzJ1IABGiowe8LJPTiPwMPolxqPg0z5EGViYxomDjONX0RTVi5RI1s34K
lGZtAHX7zHAdaIRAcSTeMe24/kgNKxD0SKfwmNEm3mpt1++NBAe/0swoLF1R7rIsx663M9Y0mW/f
Lbk1jytVtC2KisVu95VVCIBt6XH2oDVVpVPuSsuIHlOX/AxNrjWa0GI9JmnSNkHmLZQRRL/Fetlo
IjYTVhCDjAra/H5IFXKynMLO9dA7HmdUTums9sf7r/Z2WRpaENe41zlUkACvN1g4MaLKttCOeWAo
mD9i1IVn+i+zHsZ9PIdrsK/FVc5Tyk63y0u14KvSLbxeDo5DF5ooSh9xIRPbxnO6XVr2xqtRxNGf
luK1x3R07S07rW5y3vZKWr84Tm/LIxXn/udTzv9cL2/jDdVNaDQcM+7zcwdIcdPGynCoq+RTnLfq
LovTH7AXjf39Xb6u4On20CQA20Jmyg1AdF6sGxZq7DWhqR2zOohfXVwhfTMdwmckz/TDbJDdMfXN
V3LTdxelNQrmSrr8LKOTHiOE53q5fhyFZeyV3HZRYiBgmk0E+Z5Cblu32prB6DsvGMUZPhfqU0gQ
NxpYQH3tOTf1YwSq7IArYbBJNK0+GAlyFDZlle8FXXMMytLaQszR/72/0bfHmca6ZlAaQwlDoWpx
SQxIverx7FhHtJ/HXdZZua87Q3JwIyvZzGr0MatA+WL5kdAGSfzpHt6g16dYN9KhTu1jwuTCt0vX
fYrAcMDyrNGbXLnW33s4xIu41fEKlIX49elF9qJQ5r6zjyln+Iids3jSBwmaHMzhe86Hs5LyLQgH
/z0dzD64FUReGt6Lr7Uu5xEplNg5zpAKNnVizA/VMORf9DKQPWHNOIjILg56ZmLsBlbyMHEHbhJq
1kOft/NDEuj9S5Ngqk6NUD4bVZE/tw4UkUrTIh8oUA4KRSUlGoJwyD+WSspXQ2VGScZ/wWYs8Y00
V3ujDBKcm7Uhf7a63PINDT3eWnRrcje3YYWwLc1LVLQOyNL16xcz94FWNE5vH+vSTY6eDiFGA4Xy
PDQ2yAMYsX6Zxe4+rhFrvH/eF0nl20PCYeOKAugoHWqvV7YbbsjIBcCDcYr1x+zxAza1UaO5U2ja
1/trvXP8zN/XWnxbFWKtuI23ztEJNZzCHVjqk9PZZxsKgS/M3jneX29hDcPxk8x0oGAgw/i+aFVc
P1w8V50dMHk/cjV1L0rVPxdal271Jmq/DsKLftVectG7yjr1iIZsUGYb9yQqkn+q1Nv7P+Zmo8Gb
gwEnb+e2RJFg8e05PYbQKpzq4+goto+ws3WGpvkYeY3x5aMrkeRK5Vhg2PjRLRV4QZ6ZjkJ2S3qO
vIGSzMpuqBz9FKe6/cGAwuCMJaBWsLmMfpYP1bntXNaFp510u84vRRv9VNzqV5yN+YuWq9PuYw8m
x3SksJKESLf0RlsBf5/aCTPDhHNkm75ovOTBKzBrzPp8zUhsefWxFEUCV54EgTElXNy3vZgEFjMc
jFhtpk01tbY8E7Oft4G2iybjL5GbzkqBsvw83takEpLmgRDC1MUJsaaEiaTZWKcI/f293pTaFk/R
wo9tEe/amS7b/e1cBh25nmQy0RMBAESwvP46mgyJ/4Kq5AScvN52WmX46gh2cDvRJv27V1CjV8fc
m+Hm9Xyq9xeXf/lv3QC0DuTirA3WmStgOWJWg8Lp+tGywFDW6g+jqtRtFwhcse4v8957pOtA0QG5
j38WIafMK6vz3ME6YdSm7O1p+mYoMHcSB1lqNFXCxzp06pVb7733yNyDZg8qULfUGRvl26pNY/uU
GG54QTy+/5zYXkoIn0pfzwf1r/vPuIwscit/W2/ZhzCLSrdTOkmnciy/qWLoH1ApnP7pY8ddQzu8
txRlBg8nIxjH5vrI0FOCaCcGeCw1naqsLfMnh4tqK8kYK1HsvV2Eqg5ODLSiVHC5XipRhyJwgQCc
3KBPk01gh65fx1lK3oC41aa3i2Il3X3v4bjrIdvRqJLiaNcr5mFjGpka2SfMIMSBQKM8dnpgnVJw
qR9eCj0nOXdxCdIaVfH1UtNkdFYiIuekxfmvLDOmJzXBOqsKqnFlG28fipmAzCsYxFEuvfFafhvC
df3gNqXTOSemB9EnaPIGViWDFGasPwapoMaFOMtsB0yh7HRScV8/VNol5RSEhnMy9O5sZ9It2R1a
AGouYDUHWr4R2fO3+2f/9pQw14EiCQ1G4jiWfjtTN2NK6M7BqQ2FvrGhs55VoUnyf2MeAG9+TGbt
7RmlCA0NOMgNGJ4t7oU86MexIUM4c5fa26kQ4bNjpsZKW+hNNec6OnpydkTqzPSUls1iGUMLM2sy
xxCnQC8/OFnW+M2c9S+xMk2bIcn7p6pmZOAkQfRSm3Hik6IOkY96ebxL+NemaXr9CBGnY3ap985K
VH3D6t38PnJH5pWo8dwYxJj9iDJXpimnxO7DTQNA4Bf2T/2D6IbvWYnwkZLZxh5StbE12srxrbzw
DpZVNNspiPRzP4ztsRhT86gnjSFlZZ7rcQYRWmch4vqu4TObFH9YuBX6mOgRuDNE9BTFDne2ldi/
0mSwHxHLSneVaQ6Pijk4p2LMx2NfNd7WEoCoh8QJV+7Ldz4lhvUAkWVHic928dGWdt6QqHfKCaTo
eM4ixBKnpLDOLVXiyga/v5REuTMUYPS1uJrLVDSmVU7KyeKCfoJ/jtw0WJ5z2BdiZambG9KWqAeG
lEwEAIZ7i6OWIfSWooESn52+ibZxougnL2rUjRM1yslwofGZJvpR9z/bm+djUUBJDNtYUFoNXYcK
eIGEEWNMziiPNYe4s5qD4cb9oTCTtdv4vaVoeUqtYIZ6tLSvl3IU+C6RHSRnpS0xohnt8XHQx9Yf
m7xYoYbfBCOe6velFrdjl/XWZI1ugqqZ221EpBW7KTKiLfv/VxgywLy/iQucJMFIrudKxBXXCPni
4kB6E3RZp0YPsO9Kyy+UstyGaVTt9HHG4scpwofBAuVhFY6znxSjA/SvzOCGkU/QE6345KG183UK
+wodGAqTssrCj6a0/EIH6ztgJ5wuXsL15gdOUWmJgfoK4T//lHTW66hr4Y+MNfeemZUf0y/8b0eY
VgCPZKjKATOu18PgJRyQwk8xWOmLfVLM4ikpOjRKCkfZoF9QK5tBj2p/JnUrNqPZJBcbJ7iVBHBB
Fn37GZBzAGlBVQHvt0T56W6tFkWjpmfPmBFuVFT0ccdqnM2nWU9jTJcy4f20mz5u6fjk89+NHjBg
8eDe1x+NWRJm+CYETvcbisniSAKnR+e1ctNzp4I3nEPkrSDv53uLr3tlqWXjjtPIoJk0AkoH1ecS
ZSHask9KbPjOVZrpT2GeORsL2Pku0pzhcQxq23dxQ3iO7Ei9BCE+X/e/hnc+vjcylgUM783i+vrV
jwgKli0SYudC68e926jRuUzUZldN5fTFYqi5st67L5kGEVcCSHOpYr9YcJiDucr77Nzbo8EBTwew
K3NbbwbPjhjHe5Hlz3AAQn/OOt0vR2Rz+CjX7A/f23Zw0HLGQQpkLVPyoBJejxZhdnZGZ/wyAgLb
h7imnc2s+86fDK+G4mW+PTWxb7cY86xcH++EV5lVgl2gYKbeka/lt/yynetwCqo5O5tdFtA0atyn
xq7iM+CJNWO+2zfMEabyp1MKipY+yvVSVQ9xvx+9/KzU0bQpB2egPewpP9Hq/Kp3cbqm1nzTPpL4
c0DW4BJJxuBsLqIXZDNQs5rXnMfScX01QWSxQUQYylJUbpSiQEAlhwWodl626w2jOyBN435m/Gi9
Or25NpO9OXCkHvQjOXJSJg/g8mKr66K1s0kZx2PqZK23qYGIHDOG6j5HrUIbZM6fYvbhNFW9+YMx
f32IY+Xvj31ltEJlnxJNCLYDvpJ+/Q5ckVjlUEIY6wxvBBPeZxvLKaMLUhzjZXTqtfb4MjuhNc7l
QYeAy4OybJkoYGRMslVY2tkzC2trgn7fGrroNvgS6Whx6JmfhoW9Er9lyvNbdgtERUo+AgIl++Ii
WcohmXXQlgDflQd3Ko1zMTrRs9KqPRL/HWPZtreOY4lJR14Uaw36d1eWOhiSJ4zS3yJcj2NIe2iC
LaellnouQ8894BDYnPoS6WiBTOKmVbWIwgbnvvsvdtGP4ZkRZKKBRxdPRtBlsztBTyTqmeY8NuCi
tmmvBftkEB+cUcpV+KjAAVKOUiYuZd2txmlar5jzx3HUumOktsYmbMfoUTTq7KfarJzuP9UiOr2t
R7/CoDyUANhlcpuD9xlCa8ofM9dJtrYlwqMYW2zAZ31t3PvOUqiR0ROBywcQb4kxgn8e93nm5o9U
ubynqgwcZ5MP6JV6deKuFYgya70+ot7VaovvEID0rDQ5npUMQgzHjwUc2G6wM8b45RcSeeOZG7r+
WpnCe0RQzNjg5Kyt5J+LeCw3V/YVuFwITOCaFuFxwLAlzSInfyyFmYfbHMEqH56m8UUY5sVUcuQw
77/NZUD+H+rObDluo03Tt+LwOdzYl47uP2IAVJHFnZQoUjxBkBKFfc1MbFc/D2RP/2ZJIY7nbE4c
IZOsLACJzC/f713+HHEjcoDNbnDG0VllkVyyt3CPnXRdzktnuSRnKvjWKK0/U+Tn3foGVW5XBA8y
8BI9Sh2QDoxwG75c95528ojfzMq0XT9HdM6D+J2wRbxdC1UmhCDyuLksV0ej8ztUbjT2wkZ/XUJo
kwVPozbTE3Py6khLKpmGBhLTSyjFYudkNubSFihh2vnuJ9ViMulhDmDFSb0Yu3du3M+miwHOxFvH
y8BDe/tV5WTQNtf05nIcCbAsEdLi/J+6kZfY+kWuUalI+HFPvS/se9EW1i71R3985/EdreXf79d2
xMSVfYO89KOCqdqqZb9wm0vyslYYEZMz0jx3uxOnH8swKaQWemb5D/vJf46KitvbrLQ4Kh3N0kSr
vdGveUppaXlXEFcfm9lsIbks626ESRq1dvba9rp/vw7j+s57+rNFga3yfwY/2rKnpJ9xlxDNZUcj
70pi4BcjzXPPcrP7/OtH/LOXkfLL5OVAIIZlydsn7HdakrXd0lwufdI8QUgud16pJjAgNuqw5iS0
//WAP25VmADAtKOnhcXHD92KwS06BfDTXA55310PGTFnSe6qk2mRN/iU55iZ+vPHkSf9zpr+s2kE
14Wens7hig7N2yvVrWkRehE0lxrRMie53uexMyGSNWovO9c9nPLXFFbIr6/2p4NCQPYwZqSXfSxe
xQGZHsiStpdZrtYPhet1F1ZKDqE31M4+sdPhNu/c97yRj2mj3+cu54vNJhFyGPvm20ttKz1Jy7lj
+mSV/bzgw3/KzrXsRF+IO2E430hVda98oT30SNgvCe4YAJFd6z319M+uHl8PBAoURlsP7u33SGaj
wMalby7rKjD29uKqr3oW0JmeqvxpDpzkYlFqeuc5f3+QR3vcBklB5QQkwon46EFDSvDLZQHmNwfs
28lT1z70ykHX7xfzvbXouozSXl+fa7ty9hCPshMvDxYeSdsekqTt9jR7swse3Hs4z09uB17VwL9s
9JxEjgvxzqWxqtw6u6SXg8GS8pfYcwZr5w24Ii6Gn5wsSzWd/MMZuG0ylKO8bjBFfmh+JlqX1iUJ
PJdizFKCrqBUh7pqCWmgGKivxklhH+MM7jtP4YdrZVjKbv4D84ia/+ghdKmtOQjCs8tKGsa3igTp
A3SV8qxqpsd8W9SseXmvFj0aExoC4l/QEyYbrRWsKt5Ot24WpTVVfXPdEe2SnwyJP/lVCKu2ddqI
dp4nb/REqmofmHJx/xlkxeAbtovDCLwnlLrHaevFmtUAVp66bvu1Pecc9wmEC/XSLIwQb5P5nU3x
aN2GCsnhkiYQvI9NC2YdwZOqG12ntR2JklmeDAp95OSU2L0TcHMKd9G6+fUsCrh1f3unGA4qPkTM
TYdDoR8c7YZD69lNYE32nU5cWjSbnGDqAhMAF4c2CsVl3k36QOJ6VjUXZTtpH349/NGm8dfwTClO
8ts2dTSb4BCg5bZy+05Ya7ELxnk8aPWgQ4dcgriYzY/O5LsREu4h/vXA2wf/eN3/Hvjoui2RWjJL
O/vOL8o2Flhf3Ram6X/89SjHE/fPu4smhhcF88Zj+DEl5MHuO2HfFUGpPQ4jUkaNk+Z+8b30tO2r
4LwerPGdS/txBvFI8T0CocD8CJbt27dlCESZ6ulq362ynfbExbmxK2E0E4HmhHWQvMf5ON6Vvj/E
777e+Gjwph57yFS5lzfu6tp3/dipqDHcPiL9DBt6q11i5ELp3i2GYl9h6vGxxdE2MjN9uO3xbXkH
gjuqrrYv8j2ZwaKi3GITtof+N+ypFP5ilHnh3GVu2uwc1ednpkDHvbbtew4tP7nJBGehX0H1BHX8
2NzKTaseNtjk3M2juum90TizUsd5qsYSppQ39++JfX8yk2j8AKNyaoXxesxbaEwRJOugnLsFVfVp
U6vgGxuAFk8Yc+wSewmIAbTf00785O20sKBB/rhlvLH2vb2fhNZZRWkq9474PAilQSEPwawQHLXS
vlwT9BRl297Z+ry8l+d4vNdvjxK0njJyA5U2tt3boZOJ6C/VGM5dtyCBrdyeFq6Np3oCY3K/JDrB
lWWa7xyPuCFa5WrfwgEKM6xprxNZuLus6fRTkQ7vEdffPgd4I2z0lF4bZZ0THgeTt9/LKMosA6tx
v25CieAcsLMyz5NcH/ogTiwLwu/YyGL8VKs2df6ZWf/3wRkWVTS8J2Qmx/S1bLJAV0kv+zp3Xr4v
SWE44yZmcel678mf3+4Lfw5FnwLxKZmKHpy5t9dpF1QsvjX7XxdoaieVZwz7yayW08BVWC9oHsr+
oNT1e58EsLAgt/Qf7bpAogwOXW0D2+CWoJB6O75TGbMC3i5e2xnByGmAu6J+I/psdB/KPjOmJNRw
DVjfWTqPAIVtWMBFnOlAbdn1MZF+O6yZ980i7d58XUWtoZALMrfcYUTl9gevGrpRxBCIdPXBQm7o
30AD1YurRdSZCG0zgfKOgUSykwkn6HfKrrfrDd9oyzXGpRu4mw4f/lBvvxgVF5Q9N9dfYUkir7HL
0tgXSSPH2BF1/+g33fieBP/tagqOjfYd8Sho/sa7/oEs6Wu4942ek30D7hAkZc/TPWmEc2jUdfb1
n+yTfw21FSJb5A3F7NHCnUnFC0eS/TfEerl1UQQKrhvyJr/6aJiFd7OMGRGEvGue884TP76vzHRI
9IgkAOgw4Tj2GQDbJmsqmIs0LEdPned+Y50suPpbYe652imWA817Tu8/3FdovXgBgXsQ/cjKevQo
x4Q0qDrIiI3VPNrsWiqdqEtZ1ZXepie/vrFvV3BuLGY029IN1kHXj5fq7bTRWMM8TfZDGhaOm5y2
TU1fv2qncOmM/HpaPfsay7QyzLy1Pv310D9cJhTbDZZj0m5OGMdDD+sITogvJEnjtr9cpcGS7GrO
LNdmTxPwH4610fMDhFyop2DiHDe+Ra4pSC1NwmWqpHjC7rBzQ9hi6qJeRSDeKdF/uDJ8j0BLEUYB
9/Hfo7WxNApA87WcMhrG0AxhGZV1KIoqCMKJTeqd0X54hJx+6O2QOsXShMPk0Wj6aqdralZuFuqp
rU+MhltoODhZYtP/qJxyI/OiSgicpb20Ftt//PW9PWozMYe4s386N4AW0tM9ejknkNvKGq0kC+mC
mDpmwlaxxN1U+9VZOwfkeg1tWhDarQ/+18zH5D8sZaA/SinkP8v84rtsOb+btz8txi0J+ei7ZFTL
qxdMXhYqz8pPlFnJc9l2I4/ca0gkWt+zYvjh7tNdBM0iuA3hFuvD0QtkjiqdASYRKzSTFHd0UtUe
cykttKsqOWRlq25T15pihyLknRfouNTA33gL5uHt5bLBR7ct+m/VLLEm3uDXI0PPVlF/XurujvBl
675tdLrHnrkcSuzm31kwvtsA/ftgRKeJmotqDxtR4FF4e0c74JjkbEKtpWehTQ0vPug9OvJ4mOul
ifi3/dFys7k9navZ/OzKOr+1alM1z25ljBcCP8YpdNpyuXf0JjfC2auX7iIvGvsR0p5zaXhivhlU
hmg9T51JOxEILucnVsPpQupIjiNJ8TbceGZaqj8PB//xZf7P9LW9+fMaxL/+i39/Adgc8jSTR//8
12X+ZWhF+03+1/Zn//Nrb//oX9fj6yDV8Prb5XMnftur5uuzzNvm+G/efAQj/fVN4mf5/OYfu0bm
crlVr1i8vQpVye/D8Z233/y//eFvr98/5ePSvf73719a1cjt01K+1u9//ejw9b9/Z3b+x98//a8f
XT3X/NX/Wl+Hl+e8eD7+k9dnIflb/Q+AAEIGqLko9Sk3fv9tet1+Ytt/AK5Sg9Nix/mHY8jvvzXt
IDN+ZPwBSEGTkFQcHCA4K/z+m2jV9iPL/4PmHlSIjX2BgQpw3f/5am8e1r8f3m+Nqm/avJGCD2ay
/3tabnJqdOIs70QeUf38UI+uGUqrBXeDnbcS6qH1yRb2C8z1txvy16h/H+WohfN9GOgbm5wQpRgr
zdHsJ47YMBB7GbsSPvph8exu5zb0aVxzmR4Wy/46mRPsqMGsd51olhu3SDucWo3y2Z0rSfD8mBax
bHL3dHTKLU9FjiEd6/eq87er0vevyUbA9wD/Y18/Ph3l9N6EWTbmzrFscULOVSPCeg3ScyXn1zSr
ksvcH8dYwhN7Zzc6Ek3/NTSUaICZDYE+LpiawpjyxS/NHQm71d1UCfkggT13uaWG/ao8uFStTJ7r
JC3CioYuHpiZeLBVQbSCO+yMalzeKY1/MjXQEcM7BZFkuh3TMIsMzFDnrLhbBhPi5azp5R6zr/rL
r+fGz4YhJJs4CubfNuffLse9MGRtCznv2qweDgXUoshxpve6KD8dhfcF7I9tH3PSt6O0btf0tt/P
u7xag4iEYW3v68nLry/l7c7y/RluTopguEwhTjpHvaGkLyc/KPMFcSp+gUi0lngZm/bOBL/FJDfB
sRQy3u7Xg273580bzArCTgqggIMgr/F25X/bzkwiZTmuJOZuqqanjqCAm9U3s5DGTfpktg3a76Uk
v7C28NkaW+fTr0f/4b5uo7OCwA7fWo7H2cnrqmWz6ANz5yLYc8iWvXGTUd39epA/keg3F8l5dSt7
8Yvaajb9aP1IO2PibRTFrm+1JZ6cbLos3BQC6GpV6xYkWXxOgqXc2WYzXA6TlZ6sZm2zxqxVXCnx
GsBEfer0pSyjXk9J+NlApqdUGc5plTjTeVZO1Znyc9zP8IbC04Ur8pJ17sPSX3CnMgAIwmRV7uek
HyccnEtdEI0qHDbcYsx3o+MCohDGPbrhmOrqXg1LvhukZZ6LwaluZ6ufoiIb3M8Ee68nRRF4EQap
xTevt7WPcH2W/aimMV54zEtUsijvit4dIZd5zWU1FG5koWXYO/iIhVZfvS6p6F6RNlxip5icqQLf
BADlpN1xNEiu6rkVZQjt1zvXpyo4s3rKiFCO1vp1ha52hgKjO8uSqbgXvP99iE/ZIjgruXlIdMlc
kxPfGZ+VW0xss83D6IEttmgi+R0q84ui3mz0XakoFtNxT5SYIAs3NZN9KkQX+2sj90G1jA+QOBaY
znUQa2tlX+non4a4EuP6nBo429mDEJu+GTVI1Nk5bmWTau+gEY+PwqpAp/q8I+rDc5w4d+dT31Vp
WLdVSQJd1x9MUVinxEgXB8/WSkxJHcgJkJuLyM3nx6zFscy1BvvE6eb0tGMRD9mljcOgtQiGChfN
1+SPB2Wr7oRd2gMQ05+oO9cbjny4ilhB3LqavMEZjOw/PIB2Um/H09Yu9dicpjAZkw+L0u5SJZcD
zpb7EsZE2JPNu+aiuVDY7tpjkUWJXuuhm3T26aCNZkSfUV3I2c6jjG78rqycU7mU81mBneNO61vx
5Cl5arnE3XWKGdQl9JTVRcaZKVJT/kB6TixK/Vzl5ouqDRmmtnOTl+KucIuVhmxOvit0phuXEvfQ
arZ5aNrqPGvLK6MpnB1HgPEUwssT6te2aL9Iq7rAnOhTk+IdmS7yLNGbR4d20MFPuWOVi3uCUTtj
bKbBFE5ZskQONXUelgh0w3Rw1C4ftgb/LOadYfahs3ZhK+cC3wfzQws8cKrh+HEaqIDEeBs80SXs
LVkk6cVOEtrI8OIys651v7jK18mM8fCvUY01BelAW8yiORTiyk4MMxRGcBB+bsWqMdc7oc3mIevH
5CYZyhecCGC3L2q8NLNs3DVlOuNTrrQQF6QqHhsMUOp6uRy7pQqLFCWj04nxlIDO86WfTnt7/ix0
vcXqoHlE55iG7excF2tzq6EKuA/adrwxsRD8PKp+PRR6dQ1FMLhpameJclyhcWwZcFwZxq8OvOeF
zO3QdLobN51PmjL/mqg1CfH+G+Is6UQ8as4QyTW9b037onXm6jwpuWmB8TTm3QgzY3muSkIjtMZ/
Wf3u1BDGOIZUK4EfmrkpP8h50kO7RTAw+hOvlm3XX+BenVSWd572nR4R3Yi1+9o9aPn8FTMZmNFT
tsZVpZ3ak7deiVn7omVWElVNAIHWKqzleqHogymyWBGzqggXnaklZaLtZ1e8kBXIm+dmJxAgnwgI
u27b4cHPs/7ShSGJYYHgBd0WwcU5mA5aEuxqCiTmGPj1xFeWRuKGnavt7Hm5NdbqYPSrs281SIUj
PhO8TtXNrLd+ZBaWw3rQRX4WsIAL70QM8mzqi5eiWM6Up6wzJ0WJFNbL89hraPdtzAI6HjEZXg9D
hrF9KZbPKvCulKqbXT8FeawPTrKzrcYm9EMXfA9UtLme3TeieIQB+N7BllrxeEP+bs5Kubupg+li
HO1VFXrPss+9bhdo2rrQniF4ca/Po53sncrTXv3VSSsRTgPtffLmRkSnXVn3azy2Zp/sZymzuzyv
mQvJjEApruq2fZmECp4TzHIIKxF6s5tGOX1UMES/pTaOyJGhaRrAfNXTseiFWp6WPMhecOfX00jg
P05R1RDgtk+Vs9kdyvoZPj2uZHPjOl8a7E5v8q6q03CqNQMnfs+vv3mVVj4ru3NBmlpfMnCxdn2s
60WLO3vqIRca87l+YcqZ11LThxuiBTpWbPrmzh57ifymbVWLljfFKn1MdEVoTg0x6CwX4+REy5p1
IvR9BCKxppLyKrVn/07v5IoLhDDH7jADiz5nmMeHFvL19XlS1Zyy6Tj5epvpZM7s9H5A0NpCKPHj
wJ56D6H7NGx8hXIi7LHeFBnI4tovSe31SCFGzaS3MzQsZnYi62vfLhBuVG3t3IP3VkOI9SUR03Zi
saM4o+BmavhFhGllBhdamQlQKXOehxA9FDbwItFxdeglzdQQItZ4ZxHRQYxzNdjQ000PY03OXWQF
1nqW1DHklvoyNwtseTV3IGhPos2RZ5h6kjQ7WJM7R7WeF8W+6xqrCaemKB9QsZvIhdQYlDHKmo0C
YdI7D5O0Nos9vRzSKwMPtvYeB6nkFMsvx4hQbHkoi5Q9u1FZ9MECf1lVsBnMDemlTd4tkesl6VfH
a8aMcKK0d6JpXFpEXZqTv4J/sbzDuW9is5urLvSrqqE4yBBjn5ikscy7QZ+6mm17tJdQFmlNwkDt
jk9qQbB3ntcoEHYKWrN55a5aXV7A2/AT+FF2I4yzyh+bJo8afR4SWN1FW8ajmBd8mlMzPxSjOa6f
An/UpjjgRPqgiTa3oiQDDt3RE7XPCre3h3iuDGuOVAFzMIJ0a1s7Wc/qfmh0luTWS+YP0wiDIs7Y
DbqwdyZcTT3mwW1Pn7RCwZPW0DXLTMqoc8rSitZFGLtuWM2UG5jqcwSMP7Cg04wywqX2047ZVQ4f
3DaXjzgtabeusc6PfGSqojIryi+YGw3P/VLNz+bSOzdM+aGPRi131OlienMb62kxXi9W35ihWmts
Wg1FviKLku19Tnsw7RCD9aEMx8lD78fCmetRQcBMwcNw5XmuppnHVYrpi8gdFjctUZKt0comEh8d
YyBFWxuduzz1BjestJYCKh8Bq/cs4Z4bO11aPGiaj4KAXHaVc6ZcR3KZpuJZE6NI4tk12cJsA/9x
3iGhfcIXhhsBqj2Pu8roRz9s64zUNS1tkT4YjiyvPQPVxZxqJr5elNYXTel1FvvZlLRRP8lsDWs/
EDLUIHJdDoG+OPuOLAKChFPhP01WgwkL74roQ0nk7nWbltMQwjAqnRMha/TcW6h8RYamFTyuuldU
54YLrfisyJTNDr+6GYEjfluYYan0+UBh4j879jDfI8AySSQxKshD+YSj455lwvlUL4U+7kck6+XJ
gmsDC5iSdWhKeu1hIxbva4Wb1G7WBpxisWPWrqZFTx7WoDLdM8zTaY8aPLCJTR76xtlsF8EarnOq
OCzkOD/GC/NwOm2MIcA5Zx0muYM5tFzPkykE4SJlctt7Ek4bVHe4qWPDOxPiNLfW0TJUg77XMEBY
aQbnODzMOPSEXcexMZYG5EkCI3L7g0XAVLZbPEvcrJOx5teE92HdU9KLuBqd2fYjqDW5HiIL0vVQ
b6g/Q6vMG3ScIBsfAye3P1YkWeQR1AmfPFx/LjsEBv107fbL8BJMaT6zxrt9FeqEV9xyyigeiVnq
sDIcHevathO8/ozVSF9cpggZ0QWHh94vemyD4AHTtwvE0ERiW6zIKPWNPjLMYfjktZ6X8jJufgsk
8ZTDea9PehHqVTa9QKzU6jAbNNuJvc4UceA2KWZE2hzcNe1qEYXrEjAWruC6F1PV9bd+oGVfOlvr
PowLB5co8RvxnNiafqhL3y5ZThHKRHPjjDIauLLPJFetZuTJoie3Q1Td/WLmMtuNRlXlQNF8DWQd
kxdQFSnHOTGETL7gxW2/QkmnvWNZ2ngj/VZ7JTZWVZz46PHFtLmmE79N2TmbznKe9Dpt5a4nHfCh
ZuWnDaT3Y7sbhs2As/GTtb2ojcF9WlXa3alJ5kNYYcDNOWHxezt0SR5DZ+IF6xTiwcPW5DW5g1+f
QeVYLQnr2GQhkT1BuFzeVxwapjjLSUI/eIBj14Cmxe2gZz37gNO6Q0SyrSijrlRGFo6Gauwwhd66
Hkp7rJ6tVMz7dNJz3oDUZ2PCOGMKay/P7iW6YEorFz/dHWtIW/GOWEZ9QNI2unEJ7aSLytWXVbR2
wEchyMq665ds+mjmWuqFyFfau4l1jIm1nWVoVH40k2m6k66ysEL16/pmksFEvcHG6oW4qUjqIpdj
U5znVfWSjTi6RS3NYPzIxSA+lcL1r62isK1o8CD5hn6TjXmYB9Om/sL25tYcSk+E5TxLOwyclmZg
RRQMS+mcLS/diNkH17aWD3KUnGVmT7Kja9po0zQcx6o/IcWizz66dWVT7RfZZ5JSXcKICm08rz1V
OeeT7vdXJWDF3TA3NNxMM0GDCnFDZVGl7CrZE5bldJGcq7aP0iDxP7Bd2ENU+qmwIm1LGdnn7iRn
xlWkCBNKlZCu2xXP8zyJioyeSvgPHIxyESf+vK73IrHM5uDkIj3zJiP5jMUz2V94zKVzRAhosuxA
K+WHrnCwJ1OqkO6D7yubIPNybfDW9YtxCbGenoAg6H2IvTTMBNE3tONzOHjTLbrq0odV6XCkT2op
29js5ciUpog7scag13Y5GcWfLW/Mg/0ChyG47CaxarhFwasJaw1RCIdcz7wUEEedOF0ztPE14sBq
b/E/TjAasy38WOf+w1DA5w37fMpesbRjI5zIqQnCNstWJ3Sp51SUaINKd4Gwq9es7FlAzLJP3a16
Kc6ytJbdtU0WsArLBqpG/Gus6bvjzFuoCXKchyZJx4sNG8UN5Ps7nubSHzLTVO5QhjcfTTslECgn
42EJPYS78GFs42Pn1MYFMUpdZHRy2Km6U31kNiOvSxUI/9DDuDvgn4z/oWM25RRyJ3BwLrTZ+Frk
/vznd/6r8fEG1f+f3sr/Ywume20+yOH1VdKD+f+g8cLN/0XjZahfm/z5740afv/Provt/gFdiGYb
Sj6XdvnWW/mr62L9AecCHTdqaSgf/OjvXZeN50aDAjGig6abVs2/uy4cIqD++TptHOgSwT/puhgY
zr09JZJ3hzMoTDesLbCvpDn0dpoNrpALPIVi5w9NDnDWZTHHyXHXrZkXgbOmkdNbdEhyT95b9IRP
zNp9opEUF3l5mRFowuL1iW33kC7dg7W4ZyLDAwdiYIlFpBwsVOb96TThXbtYs72f7SQc0qb+VGoi
Oy+L7lCSJSugLUbWAJPRCPLqyarJnNZTsfeq9TZxuyQ2yTA/ow9zqc/pMxxAOiMDewQkojBzAGmQ
wr6kUMBDm4Iw0rbN2crqD70/nuYFdpirEp9wfCY9q5umQ+8U5k02GIKtYr2T0jlJ6etc5nbj37lF
rW6nYi0ivZfVbh6FgR1iT9lId0MkWnut2g8iwXgHJoDFDn9rlimUub5gzVLzGM4JhzqR1wdZFi0c
Hg5QzeAG90LvrnFsd/ZBXV51ypKny5h2eyxaqxcxYtDsGsUBjsoaZrUSkdEklA1afpiK5XNPjygy
LIDPtZ4vRpMNVBliXxhlsK/ySZ7MflJQgqbqfCgDbGX8e2HjAuaRwVKK4h4C33BaW6Nxawrl7gKL
LPix52CxaHci+dyOyxgOM1vvWOQhvDeP1M7lIFfvodPEK/YuI24DgQkHAfvqvmtitLghVPQTZ7Ie
m5qt1cjWp8Tr0qiuKhraXUdqvKM+mHlD7dCItA3ndrj3dKcJHa0KQt+T+qPmWjIERrgPfJC37GqB
7uSW4rHp2NVcilwjmU4HN71wpegiW9hgg+yiYQGLWS76ENlT3ocrB/NPFNvBFaG4IBxr9wQgOb3Y
rSlOG626HwfvTpNBtkZOsd7UBaTnFn7HhiRloTEXHAc188Lk5BfDPuE+Em0v18S7wIdvCHEkbDFN
126MpHhtguqkXGaqmNo9s1pO1D7HorAfyqtEryJzaqgnSvVS6J/aofg0+GUDcqzGlwx6QZjkpQzn
YXJDu5+Sa5LsibTUa21fapM49eZs/DQCr59BZlp2PVNyjw7lrpt8Lep9nFKsps62aECH5kHpRMqd
kte8YsaQfHYPy87a5cVgXVmA8RHdC1p1leaSGb+ap+k0ZLvOTpY7XPRA2vWaagt8z4gwWrJDE7z6
POjnnkRPr7yE2rOz19wK1VhEY3KAuxVcVsLNeUmr+xX6RsT6FVXSJrU4lbfrrDpkVv4cVbZe3Xsj
2YtZazA5jaKIYBoyUaCwNFZac7BXd+Pg92j6CLZdvL6+dczlJcDe9NK32/oMDLeJdaPId1on+y5y
Kgm4N7hr5YaLmqpYb7z+Mnf6JawTU9yr3M4iLFqzM1g9zUOJS+ANbgCUnQuNjv0EmSAshKO+AE3V
p0uGviZC1lwRuTuut6yYRZwbMlcRtWhxb2iJcV02vTfG9fcSt16VuU0Yl9C9rJivZeNOBEt4zZ33
vT5Gn0itXAb9QNgy55VIJeQthXOh1pNxNZ0daNB0HzSbfYxAf/dE6Z+fqY4KA05aw4uk0hW8oxlI
Dg+swXrOUz99GLyusvbGYrc7gevezlgKzmXQU09NrWTW2/5cH4Q7ByMnND3YGbPIYKVyMavvGeGo
69oF8vHFJROZW58XuXNZ+P10M4NqfBGWN+PdO6vD6uTypehboPRGJtN+UU1wMFpeYqX15YutPCOS
3rBeGbOmyO1IoaWG3epyhLbqbL9it7aAVrnjJ4jh6YVwBu5kuiZl7NmrhwPxau+NrjX4mtO6xpY1
GOeDAmobud6D3mfzrbXO7t3c68O5nTnTax+ASYWBB5SwDPC89KBZ7r280w7T97OVJ1veKr/A4QHs
9esisv5Up1txMVg6Va8xmZFNQvhey4r+nIxgLyYRsbgyHc1/TJOs2mmNnJAyNWm6aRI52GlFjVFb
VSfPEHAIaUZgND4VEzU+4V3ytC8NcQvyNu0zZ6xOEpa4yOzTNKJv1+3xt6juodxoO7Ua6uBi6nG2
kla6L9lXAe++nzAXg+PBQqrVax0UxoXKyuZJfj+T1kaex3Xl9PcaNX9E0w94HTyPDw/CLGuWkIRU
90ICT14mQgMnr4PFYZVuTP+w1O4aBUDwYWYqceJkcj3JOCACvZMDTXeHng+obBYrEK0dBuPioi0B
QnDmdM91bMIe/AwMM3X08jZP0meZZMY+XUYi9yqfAxsJ2vtZFXYsOs3YzbL1SMzMxMui5cXH1EIT
bynTPEcsyKcDe5YhLNJur1ynO2SGSnn3sWk47XWn24uuq260VPl7sJ7pyumne0J3JeanDvxIL3HC
xbVrMjE9L5bFNJ3Mni3jtma1q7qxvygVTRPijLw4g9d4CheMw1jta6d+tllglK31tKwtcy9d+71m
SX9vaclD76fLN5hO9YUy625nDcGtNtfjPVmfwBJC7Gdr2hmt/JxobNvdEmQ8jH0yNvMBpPgAH+1D
mls7oLJsn4DXhK7/MjRyBwoTl4kXl0bz0s7e2YxUKMxBR2wpTDBdI+46r42CuhCxjflJWPdmFWoD
7HaQ0RN4zo/paM1h644JStU28h31KJY2TuxZxajN6DN2ZvW/2TuP5bqVrEu/S8/xB7yZAsfxGHoj
cYIgr0R4IBMmYZ6+P6iqOySWWoqa96TiVlTUPYTL3Ln3t9b6rrqluCcrJ3/up7kJB05jX2LX44Zp
9U01u9oakmtd8PclKNezsYqeVHA/570TQoI528Ydg8jO0hXbyvUjNcS9TSurGKm3Mgdn+KneGp6m
6B14N5Wd7qrWj5g365tizExOQ+6udLV7t2rjcJL2farZX2dd679gH/uVlBHj7DAePYCjHMRwsGJz
4zvdzu6T4arEBk5gKBXV81ju+moOfTrtV0omH5qsNikHrUjWXhEiVbbCOo37TdXVkWvnB7tXoAIu
86WG5NXIlU629Sv5CPIgDh4JaKFTxNsCZG2sBP61s/zu893CbNxP1cPgjQccFL8GWb1lYHmtK6bO
E15iHmOQSjr7Ifg2NfN92yI+ZjbDiY5Ff6P0go18vMb2/3qg6Boyv2KYrW47dtIiV+UuoZ/E3rrv
pbtFVDFt3cH0NhkqkhOevbtCnwe+3eCJthk9D2/+0Dv6L8otOWcqe9pg88vEHxXrBvb/K9rlva/c
bU0VfaSRtsEb8EMma2rf+IDRBmdwzxTyGsZ4h7Pdx+TOTwNK6g1I4UJtRC85Sfb0yTvi1at4kykh
olp1w8F03ZYjrIkFWwaCwd6nfdGJYNrbCRPjoYNKwEMDy4vNEsxWaCcFgdD64tz7GVGm3TBGnR3f
NWZJH6a3dH3fQ0iGg63uoAebm8Tx66OD3VFYi6wJCe46yZbudZWyoPspvYVxQ+KJ0WwNWT4uWsOA
IcaUZzahpRp3oHhLk3PpddFI23Mf6NlHPxWc1k3lXjFIp9VdMoXzxtp2w8kY2Trc5SUJ8MvmxDxc
BH2YASsW9xVLplOg5f6hDxLv5CgcOgAltOYFJwtG0lM1XtHvh6iw1XIYmduRPoXVY9vWWsS7Gz/p
sdFEqgy8myFNe5JpiubYki+4CcyJrkIGdC8kNveOaGwcIvuG5TS98fRGP7hkzNwagaYugNIQh8Mg
7+PaSb/YbG87s9eXE4OshXG/61dnPKHY0+ppfoz9UmLZpRKmFoEMIjr5C/1ED8coK7YppKc1I1f5
x24u7MhuKUY7Y4Y2cL1cfR9rf9jnA+QI+Wm3cpHMLenKGNdN0NM6ESI/MmcyTo0Vx5GQyN37UTdf
CGgszmbp5rc1NdbGqPv+WghHbHst10OBFe2d1+ReaFql9oUlwH8disI5TTMVfeDZw8nvuT2jaQ3R
PBdvsUUJ7FZafbA9qR0SORah03+rkho6Ih6iQRjPvqj3eYos3NzPS/bSZO7RXz5isKrVxN3UszHs
hTTCwRRbb6jOLVMjM08usclCXEz0iJp47wP8Fpr/SJjQd6rt7qoxUiP07PFra5Pv0ub9TVrczsZy
MFzqKdXMeyJv1s90LvJNG+dq346qph+7+FdxwGCta9lX1UiD3x0qyv9FRWYvbwH5elwQgqXcum0y
HlZa4wse3Ix9Kyy9cLqCA5mc2zbLUn6fLoyupxTjaaM9qrjMYzYGN/mmZ4XYDl2/oNlRTUMVXghO
MJW3tbKlvMuG1CU4Rj060BBW2GrkIYWtacmvg2nT1q36SURxKeU7E5xuG9R6BfDSyS8d0Q5TiDt5
vRfdlO3Lbmi3uLeM381K4/xci5j3YB67MwwKSb3CiS+ayKddXiTNs8BA6GzK5qnQ8/6BJta0kQbd
/bBOpu7MnshmkTT+kQwizn9EiuRuuMTkD4Sz7c20HWGV6F/a+lvWDbrBWm31e2kIf1P5erNz5eh/
TL4NyjbgJsRluRmeRVWH/RUDRUcUOZresj3XGS2oyRHDPiXU9srr0+aZWKY5NPLGe5hE3NMeVOpQ
qF7t+4BMi5wI54OsS+9dm/vkRCxCe09EMI1nE3sTGqVpe1ROVe7dFcAxVhSnWKEcObpfLEXMis78
AOy78/AMYH4I/uBvMQEfv6jGbWgANwtdsxX8sdoVAhoNYI1iJYOWH5AQXVzrOl3JIUjJmZW5UC8d
K8WOxC1BmaLiXfwDO8J+TtFOpXGpEX5HxZL554b6ixP7KNrIS8uXwQ3U+oUaXzV/hZualXPCOAHk
qf0X/rSSUBVb3HFe6ajUr/RvXgwHEer9EBzNlaOqFgekik6ydq1Wzgr41J63gFnxsZrKizt74rsJ
mGWvhNbSEuNQ/KC2Vn4rW0kupiH5dvqBdxHdpjbZynzVZqs9MtvJP7KVCNO9ZNnjxut8ZSLNZqD1
5R3RsubJ1LtsO6xcWf4DMRt+4GbpSp7xuIHQ4pVHC36gacFKqVU/gDWfCfIdaUBgbAFAG50j0LZq
9Ok3rbxbsZJvCEedAzIE2MEfYFzzA5LjRvWvqSm+EwNi3soVqENlLC/BCtlNK26X/yDvargtXgRw
PNR98yaY5zczWb4qJ75lgsRiqTWnvsSNtBr+7Y36/5ue/2uVM/+/u57hW52Ub9++d+nPjc/1//Ov
zmdg/g+hS+CSbMJAqBwB/k/n0/f/BxUnFRgeQqvkxEG09W/e3KRdio6ayhRBPi/h2vX+d+fTNP4H
nRNiDeDwVcdHJ/O/4M1/1YXRVg/orvPTNiFx/CU/hII/dderxJwhwILssOSNvaP1k++TFGMld6nL
PWnj9u6ne/Mb8nzt1v/UzbfRda4OY7iDezgcEMbxa5u1tgxWlbpODswgp8g2uvjRVml1NS8qv8x+
qrM7l/9d4iyxMfwobWfMDfATQVb6iQAyO38cVGMnh1462rkri5Sd37VCwkD/lnP9if5df4ouMhg/
EoKV1F6J9p/uZ42B/iJcMzvMQ4VL/2JrGzgJGz1vUexabCbCrPfYENZ/Sn19fPrz7f308z4X6XPG
BpzEhP0/u9gOSN9YOn57KHpKw7GsrF3fLNqtyYwQGrJpl5AKxr5m6CHfgem6/Z9//5OBs8cfgHeF
Y9jcdBzbeLF/vf5iZKkZXEMe4mF9yMVkPg2dlr0WilzxdIYpZNFO7ZMw5QZt+bCXVe3AB00mTTXV
d8aD5w7T3jeG8cs4W2Xyl3HSp/f9x9+HLSjulSZaOuYAv/59WeMgYil1eZB+CvFQ1WrTOZN78Es1
bfu1vfmXG7Iy5j+98OsPYsG7esjg5YJP5acXnjhbn5KK4B6QW512FXCGEXJlrr9l3+Ig2cj8Pm+L
DZAxwkHf7GO4CW8+T01R9H9h03/k2/7812ARq5OQxYqDxoQ8qU9/Dat+065s14HJKzJ60SZBEyrP
7I4S729KhDbNz0oALGaD+OaiYdl3o7tsSc21aQjHfnoPN6+/0lNuM4jmNqE7gq/Fc9IP4qpdm4ph
wvCZIr43ODWNPh9cw/pyrmqpXVWpP9IzoodEa6GJLx5hGa9/vuE/VImfLxG6yOApr9/h5y9Q9L2B
9iarKF1Hn1S9WnbWpu/F9FS2LmEEnpieG6zpdJqoRnCtl6LYSU4oeHijMWEP7q+aKu7eleFotwtj
44fSGXTcfmaXSUVePuSFIb5iyUI7uBvybxYhm1Gz9ObbsGgwuhNdNT2SprKebRrxVNr10l3GSqmt
TILy4c+Xu46l/uNq0eCv4bcoZT7nY2lqjDnopeVhWTlMFzO4qJudv1ncfv5qeG0IBGLHwSES6v+z
JsQHYxgm/q4Dh7Tki7Z2zuIed8Z2cb77BRX5ny9qFX98uijG1Dhhs5DRQ/9sAuFNzPyXlp+zqia5
IKE48odNHHqnv3mIfNqO/B8XxsZHWB1aH89c/5KflusKI5jE6rryABaRXEoOpk+5q5cPiya742Bl
5UNlpNn9ny/v8yK9/ugqR8EtJWAJ+hyCgCwr0Mu+rg49/aF3enw+J9ZC8iUiPDAsHMhd63kOJvG1
6NfWQ+tof3ugv7vDDFRRrIF8r9r3X69bG9dDtL6eyRpPo/bVG96boYYyM2mh/CX04TdvD08ScRJz
VbDoH3beP91kZeUwfUXSHoTmlQ92NrLSZqO3b6g2wrTs+3/+fH8/IwPrU8VG1ERWxIyYG/xpE24Q
qWYyqJqDLuWyRDaTon6beg00i41bcxUtWrHcGh5zl1TLYwzcGj87MxukbaLSzM+vGoYnlzrOuvfB
bYf3yhSK/XqMrd2Yudo5tvu/+dj99ongJowrA98ac/JfnwjT5MI1abkdmM46nPWpTGKvrE8BPPHj
n+/P7156TuEBGkeD63A//VTtZ5Jgd1NQDrXxxTA74zJ003jUTOkfbauoT6lFJNeff/Q314eMaFUN
Ad66yMp/vb5ltGVh1nRKJtDvnWfV8YVjunuonVj7ix39b74v/PHQsPFjP7ysfv2pJp3x3JlFc4h7
kqV3lZvnZ2ye/K2yZXc39MZ8ZVp9z0Qf+/jzSKjgX174310rv47DxurTQ27Gr38AluPeqCGFOVR2
MtDM4AqNWQQ3Q9YEf1Fyrq/yp6US7wqErHjzYYX0ubSlQHfXxbI62OxZx6m2Olw4F/ZmX1+s5wRm
P9/4zDuOmvzrI/3NfQbJMLBO4cd5cz+9R9IvysUZXXHIpK72Fo2o+1QyIYCEQJmZLzNrVzaaUxnO
LRpmOidUW39+q373KqOSdzyMHxwyxj596UtHSI7yHXGwUx3imYbv1djH+pZm0V2VaBhBlWb5t5ru
N4+XFdMhOQI1MOYpn4qoVU6ry47FM8nt4DpGRkQrDgobSo68hd2fr3C9iZ8eMFJMrGkoH12PU9qv
75LghOQjY2R4RK12nVXtk+r+WqX+5kcQxPOuUsCjB/7sglMxbnUWgo0PfQJYGhpCC3KQYjosf76Y
39w5U2ffQeuP2D/4fOdKulowWCiLJ4jx5yJj8ARMC9CsCqv+7yK/SRhiV2cv5STl4WvwHwEYbUNz
E+6wPVChm/sqDTJzE+hUtAuN6BOgnnYbD43K6L67QE3/twNw+6/H87O++nf3Ew+LgMwUqCVWgF8f
mpbzt/VT3R7KwtU2rbLftZxd788/8pt3H0/pgJefFLH/3MMDTZfepHvVQWoOr+FC0bDQxzwm/Zjt
ukIii8yC5G/Fy282c751dMFcGVvV5wPUYqeQm2VcHbS+tp9rhru3ZOzKR99q8kPuVn/7wtfGyecP
wOIkix8HuwfO4J8+gASpclUubnPILQtVA7KEWIY5zkMffAzeEwtDAHUeBOPTIvz4NqhHjFDSrEGk
lTi5/BC2UT6MuckpoK1nbw9MYcGEj+m7Y2fU/oXTj1ZEWcB0xpeBtbWQsWFaZ3aPFC7i5c8P7Tdf
AKJ1sPZ176V/82nBsly96+0abZspwFxDQVzQxkPl/8L4Uv0lFeQ3v7UujGwMJs+Ks+evb6Fn+oJp
YEFx62pEOxrjsltajb7k2ov4ry/LwQSB9YmxNJX7px1vhhGrZ3MuDz86Hp0OVaHHvrax4zT/SyGx
tr4+vRA0z03aDKuo26KK+fWyqizRRn2K+bimhBN1jy0J/QLslI221F/r3gR4tVunWW76cmbzGWbf
xba1KB86bayLqOQ9u519tZx7T1RP9jKB+fFIkIA2WvP+5xtjrpvBr+s3Jq5rpU27jkXP/fQQpD13
uKrQEKHTn5zEaIm3EiXXmfEFblpjliXvg562j70jE+Y9RkzkaWvCInipRPNoJ1Fq6P1d2/RgcB5n
kaYc1Aa1b3fEeN2/G/162jNEAgKI3eo0utlf3cdZD3+5CPoFlFLo2bHrXCkE4/P5L+9a7M/MUiDR
1Bzornb4GmNVUK1MBqojuyU5IFSdW72P1APccjzrOF8vclTIylRFaMPk+1nkC0sS1IVqeYpaP0j9
KPU1+zn1M8SDo21iX9g0rlftM88S22ZeKFwmuyT6IYACine9jUEYLGGezFt3Ltq31PZFti10gSKH
gxsKABvaxg795lQUmnenF2l9lMyoL7M9ARioVqaR4yTmTZ5QNUVz58mFcOeVhEEb07w7aZlrmyZ2
s02PAU/oz6Dow5J7xzgovCeDifyq44K2s5sAgfB0iE2j207SwE2A7nr5kJWJ9s0XMTpunNDVd69b
7pei/tCNxtygZlm26WQwLC6CgXFngpoEQeob0itCr3KdoIOi8a5LU1u4fiUeEax8C2Ivu1giQFDY
6V2FB5tlP6WWAwhmleT2mUGnLtLXlmFfGuuAr87LmySVJYzUzOMgUVB7lM2cfZlNRE0Qixh3pM6k
fRAyJrbkadgq1DFK6M9OVgaPmbTim5rBO++rXSNi91ukBaIH2uxF5yxbbYGFyQcBKRl7qr+ASQWg
OEOs3gJpFfpOMYMg+Wd87ZDuvvMiNKjSnGr+2gLjXHW5ROrIKaTYD7EFyuO3rrOtxy6/p2ouYV5L
9ZW1s/rHmPrpih6bBYNYiucgUWSPOQMOJHWAC1ZhFoJnNKZ4IccPnaeeg6qsxpCUgMDeYWuJV2IO
HXvTjZUX5lMZtOEyLwORFkGHUKTMymaX6uiRJgCdjbmYduQ3enOrybo7Z+zgLxme9mhW4+zoM7y/
0qxa39WV7V/moEK5gUWk/9W1tfYKAy54EqLaOCeqL55wmVRXWnpEQ/stJ/V2F/dkEFYMFUFD/Ad7
at68vq8ONTvBQ6+K9tHJPevQLRxCBxM7wLBpK3VdDbpdwCla6bYzXCXDVprvHFm6u9QqZDgruzjS
yjOvEumu1J6hbRdOsmc9TjG3zR+xr8w3A2zskX4tCiBXgxysc3MJEcuN2waPmG3WxUsaNcWEXjN3
gyzdtYAfu9iQLhhB7icoDWlnE1mhhmHb65NggOXh6x/5s97HOGZ2ZcQmtjd6zX+fZFZw1LEhfGrQ
lmKK4ZrqFAH94qO5XMrkPCyANZ6XqksKmNKHS1aqTbIqgSFGZkSjKKtOxFxpUZ0hTDOU478q4v+e
IJMHND0DYDDvuHFVtfnK9CtLe0YccYFWXV5apvX7acqM7xkj8I84cZInTXeb90Xexeg92OdZOfdG
MCQ7fADym2mJxRlJT4pUu+ozL+LE00SOK/nv3gikAlyz97NRXK8uqe+izaZDnSJpHxdNv0cVkbwO
hmZuVckwdybu6mgr1wuD1mEbHIWh7mWvzO/M2REP0n3ddPrU75zafOl0iy65VkuGEe3UL0zkU52A
Bwb7KXIvwe1qkFJHrpDeUzxqw4tdcMwj+cVRW9TddYU0VVeHqTfnf3xvwsNvmahmilGXJTNWkBu8
m7FpAOezbmYyX6rQqezpro6D5QXPAuPgkAqwmbxBidvMghIOBzlp70Y+M1zXzZQhpaqeRZr6p0kv
6ki2vGsbMBKkVRZS/wgVi9VFqi76fVpn+TaetOxgU8wcnSDuHjUndVr0ZRgi8hKb4pZgv1SDSEX4
FBZVbO8SvS+MrdEtK800SpXtqIeCMwG81U4fgNuyRFiPjghimjOWVlzx8Ey5awah9klRVd9cDisP
ipbQe1d/TGPBiAFXje/0JnEmB+Qp8NxigdwEue3cdRaL7+TFXpQC5ERlqXsP0qiCU98Pfuglbg3B
MSoW89SS8ZuL5PimF3l9HBsljz3SNgxcHH344o7VdDGq3o0clZ4IWCkP1ZTr2AJbxc5qjTKaQTcj
Q7Zyz2c77NAND9tlsblWhxCWqVTazqhcQp3nft1BqCFeR9fVcUShPfcAYRAUX0oN9XHhmf3BsEe8
mIZBVKHs5++OJoYLib721Yz7xlfH9RiapEN+ZwqnxW7MEw+l6YzbytPSb7NdL89izMutlPW+N83y
bvDs565N61DXyKtaxmnSYSenmdWriY0uGgoMMLAWjNVXu7Tty+A7ybGyBjdamFWLcAIOunJmSwcW
pIebR9pi9Sdht9ljXdVGEbadVpwrZY83cnbb5jj0jmPCD+oO3hWT4iGkpO4tdr6y1LD4ldaws+GS
i/YQyfOjOXr6jlTV6bFtNH9PVrva+g5DJFiwazxRkSiB2dPprrPef1i8xp03NDVjLSxd/JdTb6ru
MGgSMhKmlmb7sTeoTjvP+o4pc7KzS6vTN/UsM0TDDhreClA6FKtbZTwH4spxsMvm7pdnW9cOM+OG
d/IRgiuYyZxOhu2ovRuPAR4Sqi3Pal66b2ks0xTpHRktm9KWghnIyPFsk3jINCYwAIT3Zf1RaoNx
LdzUeVJB7QDrGSo5qzKzyjCDdGQxbRTppYMr3G1Tu8Md6gjzsPiY+5twVOgHMvM0YwaPP4ibXosZ
Y+0AyPrUVlwm2myOR5NwjbBzDah923rrOAdEvlbW0ax1aL18Sy82ZOaAtUinutfRXm1tJxXMY4Vc
TixY31MrqLcL1cqpqxOJNYmq39SU8MJ7yUY0mrrqe2wgcXBS5yRj6IBpBTYcvZds6QPPkT81+UbY
1nuuxvYFy4cpxLzYwDkfULWPvWdDGEvkF9IM6SLh5Z/qnnWVTUR2zE1VIJEM8oO7NOk2UWO/gSfT
DtmIV7ph1NaZSJlrcxwbdBocHaOE1S+EfhlDjckNqK1MHxijVfs8adPL0sP+8D+TiwjMbt0U+Jvc
W8W4XGt4LrN+BT2NwFU/KOLuoWUe10eFiYAFnSMjVH32r3j3m5fUarVNP7bx85TL7k4bm7yNssZr
dtV6izqvmA8OGoeNl7ntwWvHZGsVX9j9WMVrMzEebaNYKPtxmQhpAHMwMZI6uySdC69TJ0e9W978
1GxDq4PZNTGVORh1oyJIMSB0rYX4ocD5cLWqeVVL3Z5U2r4M8dR+9drgvRMzpbbHGmiw/o6FA0zd
Gq/4ITS3FuvCtk6q5d4rekCjmIgrU8vu0mFBZCsopveJrFB/mPWCAN4dNwMQGkUIB+s26KuL7nbB
1nZ7uY1l1Z78AD+JtCmDXRKPUdXl7ZXtZdmFQwgCbqJswtiaDQjTJXlBYpuAZ6f3tlU9ljOR2arr
xXGpNdSedlyfA4u4JL4BrP9j+500u7W2m9DmmPwHxea2rkT2FeN195hSPG6MFn/X3F+ajSTAcqvl
2F4gJSkBW6uAxWDqtmZVr4Vme5nzAflN2z9jBTGFheUMR1whkUHoaKQjw8hglQ03C/Qdmk/4Vc19
yudqqUOhyRy8zRA2n5sR4NiRBFvSltxLXvZpZCyN2qtK0wgpw8YL3tJDUzBVN1PuiH9EDVTq1dPD
0MQ/TDr0XTpk1cswJmo/cvTZms34KIPJZMgjnOcyQ0HWJsm47YqxuCRaEGx0UGK7no+lLvQrsxz1
63aABUsx8DgYMvHDvkImLjXRHZcqsf4ZM9z2ezfvcAnwKM4Gf3qyV7d07r+IPGEjCkHyBGNrvWYl
/kGorZZt2Y+84Ubc0hJoDi2BCFHu4CVVGuVElaRl9XUw9mJbtPgKmaO0b/zGIrs7Lf8xuqx/7mNp
H1jR1TFue9qG6LC29uAk7+OMDwy5KSlzUKt47txheIOGa+4CfGm+mAq/HOnU+6HyrVM/xt0GUqRF
vx+oo6aMOjhkNb2Exp7EdhZWx7MrV51SquoPBHwZhB9OJSCz6UCbOdMPutmm16RPyshO2HR1Lda2
WjrIY0uMSpiqWO08o9E3PLIySoXWUoJjmhCM/t7inoZsDj6IBvot2fWRlhXOlpjyMC98k+ITPZQ2
l+2OULM8srpA3E8FNsYiYy0kDKzdCqbj4KGsPS5nmE2OQ8zFRfPMwdTvtSjIinpn9BIcH8AAZC6x
sFqisM+ItC7UZYYcv/Vc5Z7o0bS72bUW3lP32CKpqTeBNTY3RuYYNzUV4EGjqrvC8RcAtedE3ME+
35ecmUJ+YNz0vg/xnNVocLBJOZRaRzdeFwaLitRDlO7nssne9Vl3r0uM/e8QLF6rmgJfacs3W/YE
alfFBd+lIDRH0/xoUpVGA2bhdzjdlDuTlPgvVjZrpxIRhYnKYUCCobvDU6zM+gwTPG/QIV73Sr0y
E0CG2OkvdQFkqg1NuRlSkzRa4fZRp8OWlgj+Ocv2xZ1QDfs2TXAIP3y6SmGNIUDfcDSUmXEwl/Fe
N7OUr30qtqkdB8+jgda7zLN/CmdczrKjXxk1+eJFXsbww1b9vHdINPmmqK12PVTDlYGk+3YkqXVj
mqy5nk6xErYt48dIVtJ+JexZR/tcalvcraonrevik9+5/q6IsYDDcgS1Wh8Dtk/JfAMy8o7/yLwZ
lgwRIon274Uk+J1zk3EIUtt+HOAJw7pyxcYYmgCn4DWMLnNLj+0jX3AV42khVl4wDMvwngoCog8H
xA7e2OzHbuqvS3zbnir83thQmnijhFUciXvKtp07g5xjfvGIZmI/N2N3FdgpHHug2rd+QCmtt9N1
U6Jr1GpebpRJ4s5NKucfvZTPpj3WZ+RWIspm5OmLP2XHoIrdXe4BhxZuhrwHj6nh3MZN9zAX/RgN
FefHaCwnvwzFlBUnK54L9CXpx6IzYRkgb/G7dHUMW1R11GP6qqGqxbTrrdTcobBbNnmFv5lRI6f1
6WOZmoWH29DZUZkPxcF07OVjoiI9a7FnbMmXvWiZ1T9YbpHuGDGBxYDDbTrDa75ZMbpWS2od1QFf
Hi0kpwo9BiS3OXgARA+r44uXTePescVxKFJ53SejCSI7vQZF+z3Ncm/ntUZzGJ12RiQZ6HsMMqrj
BAhrh6Vw1XcNvKqOENCqpzyY05fSz1usxD7yljBlx4F5N+O6RYvrVpFnLtXXpCGLC3Oa4diq0T7C
Fatb4qrYQkZcVbcmCPEhzg0f2VifuHu9MuxoWs/yIk2aHX27+D4ZWbziZCkPGQTvA7srqlRRx5sc
X5yItL2pwXTJbnZl0/MlFThZIRiRHQVjU4jXuBqnwyD7mE5UkW77IUMf5xjokrzgvUUocWzHIN4X
INXPdKa9m7nGoihMc/3sWEFyHpsSnz5bb4Jdm8HSc0JvU3RenDAMzBQwAEDGKhpUG3NbYOQnG4Zs
jj3bZWQkrY6XnCbFuOnMWVIdM4LrNs24gHQ742MzTvWuoVN95RXFbep41rZJKMHTxS8jey7KKC+Q
KunNUlzBDGFcIH3xvFQNxDXF7JREHPCwA0I1Mu9cUtun0DEGA7UdlqjbIcvu6VkxEYD37sVMOeh5
BZZlweRuLBcBSqLX5Y6fGa9jv4v3CCqH6ykudeJZFntbVl5kQGIhriku+NS/KQRVdBFRZNV0zHYo
G7ZycWVoxLgVLjIYTqMVxIdytG/bsWnp0iCU4OwknnRl47BDwBDQ+JBp22aMpxeGI1lUOZykG92V
HyODrjcUJ/ldrqk5Cqi+INtFukc0aF2wQza/1K5H8kFCpW2FFaZS30WSGPtVMRkIgRInWM2KIEev
DL0orzzNOCWN84KvCiR5BY2dyeGpMYziVNqYCwaoBTaOtJdtRbjEV0Wuhb+fyR1BBYutFHSS7exH
ZGcPYP3FprQGubdEOVwmoLSjAMvepaadvlo0XYsQ9ay/kZ0SF7OMu60XdNmH6WfZtaakv+ekhXCZ
iu848JaeqAwaZO9ecOjsRIva3rWPVbXo1LC99URLIXjz/MY8tanbXRw1ebdBkDCwGQPewsanDh/m
Wuzcjk+W4xTitnJCY0va3u00W0W4pHR0CK0Y1lrMOXVYulG0Fdbwhp4UWXwfTLYfTtzDB53wJQ3r
nMT9ljHVBe7vsvYW/ws2jHbmNEPdcIyHpLuwWQN++7F3kj15zuEqnDwMxDNercpvM/Qk/R3pdPGX
xUubq9xT+tVqNfNs0GPaFUuhAiqJdGBpVQtHZEiX1zaGMMwzkjixp8Py1gONBz4d7bCpvfwFK/j2
wWhteZ3gPsVGmI9LEk2sZE0YLBrOUUFSBCmuJ7gvJM3Mv7t1FcmjM44jFyRpHma25fRPnyIZIhNg
lWYbmLHEzTLeLJrW3jVxYZ7KuBaPuZEUVBM1iaWaQqMhU1edChfLnyjJ+wG16kLkUrgUhvFtxDft
jJVO9a5XLq351J3yWzWndR0hLs/cc9UjqQ592eRntLlM+ws5+OnGmzLzxc6U/OiGAvM3RJ/1ycx9
NmbQfV8jQtqMb+sxG9h6OXGfdcwB5YWMcM2MjNFxD1Lq3rc5g6BdWBc/krlJ/BN1mHsgGZF9ddKM
NCYRzVitI4u2PgkXlf0m6zT5qCWp/RyUVf+PXgtBtxCHZlyyemakI0vV69DpBMJXij93yLXsnAzw
XgX2gc9lUMgP3Cb0Vx6yh1lTFrTb0dTscEhzITC08xOkV25fomC2NDAg4EJ/13Gko39fmIc4tcwH
Ubbd9YwdXsXOmM015j6NfUm7ilnVqPcd9RLkvrX539Sd2Y7cSJamX2Uw90xwXy7mxp3uHh6rpJCU
km4IpaTiThr35b6fbF5sPous7glnsJ1QDRqNASqjCoisMNJoduzYOf8SdRIW7IXjp2J2AUxWZQ5O
13x5LiPorX0jEjU5kmBWX5tptLwddAF+ipaIB7+eN9Ec78kAXvJgdRHyqjRUgptpdMZPZYA+5mnI
J+82qee52ul2l1YPYeHAvgLrEzfPiRgATAQq1Dknp00a933UPPeJwHDFzBPzmCdKEaGBaGTPhlqE
6RkeYxTv296tDV9N6xq1srwwEJPyTCobOrs+6BIDOdSGphAHQgRoEktX6F5YJdw5aOk8I0jVnkSX
j9ahdTompJkaplQDbhSS/gvNPLJKE+1Iw4zMIm9o3aYNHS/kbKlu7ANnzp4paYRfKMNzg/YUYR47
bVC/lTgs31I/T5CVSLLP6phgrepBOt6jutaeAuxufjRD1z5q0zjd2lbSxXce7d5HCrL8ecQ3YNLJ
jqXbeqxTbvQBvHgW5h6APkA8rxNfUS8OHrwEbpYDNveI8nBy4wY2bdzCmcK/NCVM7mGQgWnowQRj
wGtTeEJlmAvSIaVo2e+F6iHmoyLs9+zkAqXDGC3I3Id0z2oMA4s+ZePyP2sjiCFHG8ZnKgJILtWx
qAkWWTN+Lz2r+pgMRfsD0o3uUKIzlO+KDiwTN4PqI1VNhcvdVNp+7KaGg1ptP3yqVaPGKpOCBTxd
9zN3BvvRMcJx3mWph42xTX6AnLDNIV8o9s5piFe0TcnHAyROfS8TYXdMogS0WIPbkzoq5JUtgfSR
fdDip0dxNt0neBKTpWiIISNTGNA86LDUDE/wUNUvAgE0F6UEEIBUsFhZdZ+Yn10q9AUUPoMPUeEz
v7NrNeNjIohy18fAc42pboIPICw4dykG508x6Fa/6jFm9DIve+e1RZAdtYC66g5Cc/sDqYeSAqh0
9APBMEW3FtIyn40qZxE0tvia6a390zai5D5CIpky5DQQHtQW1GOrmE6+y7iZo2Q6xclEj0Fl82Sl
xKkkAgVb38LN92ME+5dmrMcKVETFRyg6OkfHBpEA9OMSy0AtDlGbz2HvafkNNarhk4KwxI0KwOHJ
oGEAl1rt9tnAwuVYCB4ix86eJ2S5PqaeGzW3sdU4P7nsDLlf9i17I26BIJMQzAogVQW7u6gFTnci
j0Yco0T8rdzP1BG/ZNikkmeVQm/OMFKiDxxFFdIXdRokZxvX1JvadcL6PmR/5PuBFse3CL+6rynd
q8ciZXdO2FocEVYi6qZT+IXuFNPpaPpUPA34zpF0ROF8UOkYJceXxnUHAO0fcJVKqO9BT7i3ITvD
D03k/m4FF51HV8K8i6lJjxLMYnHJLtD019KBeM8g/FEP24HMwJVgN3h6/dxC4aMVhTXyMZGRueAA
OHrzON6rVgATsyjFhyIuRjpHGkr1JPWcQKnNr6k4qyc9KaYHW3Vr5gDc7zvkJkrrW4pRNVoaSWRT
RKWuLitUfKQxz9pTiSwFp2qe2+5+0hM7e4rasT9VbVWeVUWUiDgr6m07Y7gnDzlh7/nAFLlR70IF
fOSnH80psR3htuAps1Bu8OPZIM5ZQUkQUSvF+MyVUj1lCZqtVqhEH2rW91M1psHDAD3l0EZWf6OE
Gs2ykZx6n5czk4QcXt7ixlk2CI0WBZXWQnED5XbK1WzalSULTkcA0ES5F46nrtNz9Yu0ItlWqZKe
Ito19zRMZ3eXIDiIxieC/Akd0wx4c9tVH0ehsRelMM9TL7BSYB7sm6DylH1q5HXlD3WJ/KXVWLcl
/QTUhFxgRbomrI8mq/uUNkoekpeV1veMA4UsGaLbjQiHhySvm/6eVihHVmsDMi5M0H8kD8kNNlTG
TZeM1jEJLZZKT4d2L1w6HzCdOS/UaBo+mWprkzfWHFJ4Q4BvNKbsmURLQQzZDVm8beLRo4wE4vr7
wck4MMkO9Tuu8d3TVPVQI0VkjruoaYDxJ6OGMHX71GnIN7oF3E274GxQlBEItBiV264bmltKE7yN
hRRzs6c0ruD+UpECYqRNjFeKpiFUtZYZ/g1i/C9gzp1+ldLjpFkqhV2YvHwsc/6z/Ffk07wWK/vn
0/13urg44ODBdQGPMaDIgFmQOLn/gNnJJ7vwdfnf/5Z9L37+j3Mj/6t5TbZb/UN/s+8kW04Dew54
EuS5pRoMMby4vWjeH4YGfg3fRR24NSj4/2Df2eofluXiwws2WtMwRAIP80/2neX94b7AqfA8sGwp
ZPb/wL5TJckBVT+d5oZ02FzSD8w6rbS4j2effj/bhEV407T2bZXUiE2b9riB0lpg916GA5LITDsu
Xa0l+6cFdIk3LtLjaPSiglRS3ezRFNrVah4cmoSD7NX3WYFBLgDCL+O52JXh3sJsWabERr0C/qcN
EMnKymj1K/wYBq19sKase6dmlFQnaBfyjjJhtkkrEE/jWduAii1gmC/jI8XF6/IEDgSsxfjUrTRX
5KpvR8LGFKCiW4jg0en6Wy5gdnIUoF2a5I+okk+5HKUOhab3Gh9RDIUP0LDEaskWKFrhPHJ9qJUJ
BT8LPs2mSoIcovz9qwmtRYOzhJhg1Ztui9gDIKHcqlARmyDLaDEYCwso7KEdFBSGAiqJ14d/sZh5
BWZ7eVWoNkAJ6auxReSEvxofPA03Hgqu9F4qBAM4JzWE4oBXQVljs+0iK69PFUVQmriVSB4QUkFr
n2/cVbtCoS032gPSCWlqpp/moYy4dPa9SqsKXR4qZub0Mw4654cq8nhrLS6ZiX8/O162Opwwy8H1
8vLZEQUGw1KrshYpvIONuc2+6lpkLRNXeZePSPmOqvIQFCigRBHFf2RPLeTgvUKC3rIn9k18o7td
hsZzoJyvT6xcIst5NTyQwmiTAbOzF882xm6LckEw+9xrAQVWjjhRHm2RHOu5Iji1j3594IP8GW+v
D7wSEcBIWyAOCIQe0fhyUmDmFwFdw9kPSNSOTjvN56ofJr/ox59q3zxfH+3NTuHdoB/q0mrPNO0X
6t6r5dPk5eApKU28OR4sSbb33lF5zhES7cv99aHebH05lIRbWhaW3/ZyU+Jw0FRgSkycCEpJ4Z+f
ur7KN95ngURVVQbRDeAesACARC95asCGTLuW/oR4BAS7iQ7MITGB66H9Rc8NOZN5drqNEPDmi8kx
TSjDBAK4B4b8/as5VLSuSXpk27iZB8O7ociqB5wMEGqBmYfEndZ8vD6RC9dr+MxyQIvwJvH6eNQu
9nxOV8IEWobnS06FNRNc9Oo8jH3weWAkp/Rr04fjXWdX7XPOpsIbtjEOilWkG8F8/UFkcRp+haTS
y9X16s0tEDfTCFwUDW9lJn9sKGhkFJOHLCBH00R+q3RKi3RnVu5ma6zOdToUh67nUL0+JW8/u2ba
Nkc3VAnukMvdagshoipHqEdUuaDbpgan0mwPLkCZnReryNm1+pbB6ZLTxmdgUEC4HomSDnt+8d3t
wqimFEsmX1com6VusEfQmE52oWMdkCXRwQCqeQoV+Qw4jNB1IShD/jsa0dzs4aUUN/0A6i5CyMOo
qvrOo+Dsw+xpNxbMyuxgJSnFBOC/u66zCCldZRa2QhHNx+Hgg22jXEq7M/9AZ+VribI2quSZG22M
+eZctCF0E+FfJgclBUnCfrU0TDsO0cXXcJ5Iq+qub1RqvYiq+SVR9aMajT9KhYVCvQdLJLPMN2LN
2rdBt5ZIw5owbFoql8PbOn1P6u9Mrto4TLNbfbJyiR1AZdlvKKkf4wzdOAoymGfrJQWfxCxPkwpR
AVoVd8Sx0Y8gu2yfjkJ2kwL5O9ie3u48QQXg+uJdnSroInID2Tb0uMtnnaZSALacVT+BE7vLB6V+
nMtW9zG1oWhXxmfQBWA6UE6B9Xt3few3x5z8TNAEyD2xTiA2X47txF6sDQ2fqW2b7jFFCIA721Tf
igbtnpDK9DHkIPw4WsLYeOu3J8/lyIvdAzqm01ErY1EOdYpmGelZh70pEojTBvVnbflzyEmKDGkn
F5vLd6xKpKiruVN9HHTQnK8F6cTouIdQ06ITnLL4NtBnc2MFrn3U14MuXs8bbOpgFFSp+Rn5STOF
c1MExY9ZNd/ZQsLh06nyx7B37lCe+90Ugo9q0X/leuVajm4u9l7XOU2SBuz3UhiGXxFa7qF1F+e0
MPtjocbWxiJa+5SWSTAka2FghJ8v9jqm1XZGzU31TdxkUA0L0lOQ2n85pKwb15eVE4dXk7dD8Fjw
HuzF/UVRzLmsOf79Is9bP05D6iNFX3F1MfOTB458X+Evg+hwX/gjSNdD4nUOVJJI35jjF9PAiwRR
TjK1KopWGO5xe7t8actUc0pUuurXWLbtjF7gyxQ7Lji5FJxvKVwAFj0i93lnHuYCny5vqgo6/E30
ZKSlegRlMd7SFFTP13f0iz7M8sEQH+C76yaZnZT1fh15o6kzkUoyUA20QmhXKN9BFXivU4YEwDGj
yDuhPUcNGwMJCyW2qa5o2teEQHCyw+H6w6xtPZjFJskByTTyAZfPomedHaFjpqHKrEnAD0qHghbe
TQIo7X2Ue+FTUKBUfH3Qta1HLLaRIqdPZy1JsHbXR47Ta5qfJ1g7gKlxb2yszdBZBnmhUnAsENza
dXWHcVvVpqfro7+w35bzD93UNCF5yfNvMf9uPHMloVDvh2BFzxSdxb2mKvbRhNaMqFYWHSyUTfaF
vKMBjapvAQ2Nj/xr8z7LvQFhSiGOPTS0s92YyCZya9uITWv7FaYWD2fZXG6WE5Sndj1GKMT6SYHK
MhXy+Gi2KLIhk+VtEN7kLlhOhtQV8uRgxIhF7NUd20bRx2C/aqn1q/fo8cO1osnYUzGfapgO12f/
7XkGEQ3+oQnvDdbbkuc9EP2nFKdWf4xoR2atKvZqjWJqUNPf1SvtAb+UfdZo4efr45pv3pNxZWbA
jOJIvLzcUO63qxmYtm9RHv4QAt7b90gfbayttyubUTx4lxAt8OiW6lSvtzbGQ8IyA0vzwX4771yk
GVHg6NJ9lJntOUhRVAbvld8gsfcTrJm7Eebffks5Ork+iR051fJbIridD6XK3OIo45G1WjrGUW74
KcPRxcfATNnYx2+Dhw5OXTKFKeTY/Lh820GjsSOiRvdzjHzByUce3omFIMvO0cW28hA4dGxu3CTW
PiSVR3mZoCAHuP9yUGRiAV3KQdXCHB5CsjbMJLN/OoJT0F33lH67AwkNGrpUHnuDU3OZkVsGGn5F
Rx+PKwLsg9I5TNXUnRMgZr+dZ8mhYJbyDyF4eWIayRAHOqgkPxLJ5Gs5HI1xVlu/K3+/mMnBTAkK
vz82uq478oO+yvkbqGCRmU2636vzfByy9C9wniEU/JYCGJYCvx3GZHylZkGZlnqzvtgNCH3PbQ9n
x6+SJtk3FVdQ3QO8o6f8uL69V/IOXQVsBaubi55hLNeijpppbVg9vJyiS4/4dvUHeJKklJo77SaI
J2ibe867lDaYjy0oYsxi0hGTVdR8Y1dsPsoypNLf9PJWMhcHtfN7ySQIOb6PRitR/goy/y3N5B3H
Y/zFJVHwBWa3e62urY1JWdufDtIoGGsSEyAbX35utEUjxy1SDXSJTtsdZc5RfwIBrgIG6+ddHyLx
ev0zrEUgDnb0h7ivEN4Xr04rrhWQHHgl01IPaQJLojHcxFdF9BykSrxxmKy9INooludykkhvicsX
dNFK01D5JNxOcXw2YDgf8gwN2bwr3lupVKZWkVy9/oprB5jU7qBUppJPL8t/sa2l6E2b8iCZwoNS
KuJW16P+VBpm/Z7mRL+jUaCeAOS5GyOvTi7yQ5wuUqvOkE/2avdWkdGZlkh0PxE6pN+ung75oBVA
hOF88DG39tRaDJQCbMhYIZZiLKu/Axa45iDVrentJQc4B9YxtoroCKZU34iBxsqX5MJARmAyrWgQ
Ld7NCFR9sApwE7QexwfRVudWVVBLq2PPR5UXU0vk8rOpOHuZ5j1MgELu0UP/pLqYoDdIMe2447gg
dsGHRRyBu0izlf2MdLwxj8nNAPLupGYAPHojRrg5NG5UK9I+wRiO7sCYpUerhVVcqO5wCsoEUdzM
o1fQUCxSpmk4x0nknHN9ru+sAVHyyWmx0zS07nh9aa1MuKYSJrmsqCbCWotrWt8XejqPLK0IBJNv
A0h4T5WjPEQV8IHrQy0VAaiNIaP1f8daHqMp8v4ijHQuIcBR7vEF6EBDpDMVS7s642tS+97ctEdh
KCYytYZ17JswOyYJ8EmqiKhJYA13ylr0afsaqBqWaR3P2dsbU7Ky5nlMZCjRSSBlUhdTEmSYoQnB
XWlgnd662fyxTuv0c0vzjPg+z/Hv7zFan4jCaVzNTARXLvcYxn4K+vYkcF7XB+9zdWhvmsCzIPci
C4nzSrrxHVY/OZVJi7IHb6nK37/a05AbYJLbiuY3tRY+JFMmQO56zqEHvraxx16C72WqTx8K9RNZ
EuX6ZcnM6vVYZiI106l45HXefp4jpKd30WwoH0arH4DUplH8Lh0dIKWt+mFIEY7DUjRGmF9BRIeu
/hehgQ2o9F9Jh/xVPcJgBm6GZhv0kCxnmbRRY9wKMXp7JSgjKmOiPXipWvuYH4KJ54oJ2hwXIro0
QSCwzx1tOBCQZooZlmwlnM9qO+oo+0eBdRsgFADMWMldvNPmBvMRL65vvazIQTz1RvdcOVRLdlRM
nceQnNw8FnMWPWWIF6nIJun2dyvDPh7qu6H1/mAB7j9pwEGgYTk69F5OKdir1hTmYDUgeX31giz9
h9aXHb0JTA1PlRl7f+Ix7f7pDu3wAd+n7tEp7OlLriNMuCOM1UeBHJbOmd7qf+bcerKjB0S+I2AK
fPJiJWm/DUlVPauTpR0H9A37HfA881HAJfjqTbH2oe3I9XbA9w/Ug2b1UGgjzgStjRQOAMGo+Rla
0jiUej22HuAs2aYNl4+TCA1T3Vj7azGYuxEKe9zKUd9d3ItncgiQR1A8KbWihlrYX6oMz0PQzZrv
2vim9HSnN8ZcW/8InLHdHKkLtTzBQZOpbm4xJmYvw7lg5UK7iaZDM6bNxvpfHcqg0oGSJ7XGpd6K
VVWBq/ctRbeOUFII1Kajoiu/zDMfZyO6roUtsmwHsWGaTrzf5VbTI7WAdtxDwEABwze81rpTsTgA
5ePdN3inPLV5XgBtdKujN4UaxsnwzkwKf7cTCeI+jLPhUGXGfB5mCxCe3nmn60+49q0tknKJMpB2
jfIFXsWC2W1GXZ1G1ceDufSRBYFEy2VrX7YtHK4A/nefOBvJ4UpFDvkv6WNNWc51aclcDjp0JuDx
vtGgwae0u2dizyGDHeFHRS9+5FlilzthJOknyw3xCzLzMfzUQxL8PE158Ayn02oB9HblOyQuYJtc
n5GlaJI8EXWkeKjxq1Jl+eXEfDUlud62lYCxgNxC3OE43o9tuiu1GlprZIzuXTdo2heQ8jgr5Mju
SxeILHkEcIrBLGW++EsRifofqJrn0HttAfa8MdXHeQQLxk2s+RqZlvceazz8jPHNGv6CkON8GkVs
/uxAbNobr7OyAlGTobhFnCf6GYtgb7mEoCIfqbEp+Ic78fStER0UGlTtjx6A1N9fTzoihbpp0u/0
qF1dflqOIS2ABsqnbVQIIs5Y7Z0Q33Y7iOx3aeoAgCvY1tc/2cqOlpJGjiHFiTnS5O9ffbF6dntM
YFpuG1UMPV0vkXIAbHJuEZvZGGqlaMslijIHaChScBp1l2M5ToXjV8wLAonBeBuhiUPgcnQ4QwtT
EONo3ymb4OANqDzMOcoPA35ySjUl3xz0XDY+7kqZ6eVGx6UOgxhjmaUkDSz6wMpIFAuvIsYomOLm
0XwrICnsEnUo7npsjPd2hBKHsJJ2Y/i3uBC2CvrraFIaICEQhb6cjMFJLL2NKOAate38zLUufp7N
GTpJMKQnL7eM92nrUtpOkd5zIV4+i1nQsmolqTLCmle0mJBYsc0tplGnjeC7tvLZvi9wG+AMy6U4
j14WJIiR+kpeaSehJg8YaZ90xY1usxDDiOtrcO22DyIOXWhaHnyJZVDz8tpQ3YmaytgEwqdfhoe3
mKtTrGLgkEYmX4A60s5p0U6nFFJUmonEl/5PQOR/WrCS+3mR3AHUkYAx6i2gDxafBCJAHpq0EPxQ
7vB4yHR0JHv95vrbriw8xLBpWKFGj4ijRAa+3nE2mFEIqAM+Q5mtvS+RL/NFiHNR1rfjEcxXgSR3
X58L+Jln2JrZxhG+Nrwm5XdJRRAgXDaN6RRFWT8BHJ57qnKYQsw+ImSOnwR5ejT7zPI9p3f2SVZ9
FJGzpWG5tuxlZYmrmUH3DkjZ5dtHWeqocUelLkY5ENB7Zt91au/BKdLyIySP6UZ2BShHju7Bzcbs
aOH0jqcfV8tksGGzAej3sc764IphS7lx5UDnCoE1gqxuk0gtAnDs9ahrhYaOK6JA62zWtXc16ckZ
k20WpJH1SIvBkLq+HNYGpYsCAJLlTwl4ERTHTgcKZUcsuunQYYn1aHTFfIwdI77BWtK5m9qtpp78
i8tlTppLzON+plHmvvwEiIdG/SgY0YNRCHKvSI66OpZwyuvqPnIiQ7YXIRzj4HqaoWvhSuqNMATq
7xnOLTvFEvXGmlwJNwbybhSjAReCxF8kNcjh211ZCd03xrh+Vhy7Oym9+NSI2sbvFteg61O+cuZx
HfY47rgXUzJelL/TkIKXkRVA5TUrRxbO4o4EFWxvo1+w8XU1+beWkw1el7KMB9wWvNblZFvstwz5
dUMKn7R3MWTWfR/Bdx9GLfGnHklziNTWPsEwy+/yuT2LyC42ovnaEiMjA7fJBAO9WJzxCDsDIVd5
htkrKvY9Du5IBX8qVMQPai1R9iLZ0h9cHRKkksSlsKGWda9Ei8txNJF4gg3fPhYa8vs2QHgYhW4J
oQ1pwl2LYObGOlqNLkQWCRSFmwNY9XK2y9qMa7QMWUipEZyrDKZhOnb2Hebo88mtYg3LT5ykDNtE
2yRoExdlyihAYAxetT0V3kFNTPswGE6Fixof6Pq6W1vmnPYEPk5+QOjm5dO12eyaTR4ZvjmhWOFC
FrxxRID0DBX+g5mM3tZOl39wufgArcGtQPmWgsUioLEUkGhL9Zev4J61lLqAjVjGMXBLcQoM8QuV
ufE2DfPwSaRlcw5yAoLo3eKhGK1hJ6XuyA6H8/VpWNt+tBgg79AYkp2vy2nAH6HDzSgGjglocQ50
4GP4PKB7aBQbE762CsnvAJk64GLAg1+OFEITjmOweiiWhM69Y2YpNd7ZObXmmPtVa6l3oRFvYX7W
BgXJQ69GYrPM5fmeAFGOQ7M1fcUshsM04vYHefzoIU8MjKL8CETp4+9PKLg3h1DugAVfFqXQEc2S
okYaUYROtkcvhX43Ah2wC+N5I3SuYM7IWOi1WRr+PTpd78spjY0otLR6MKhrqcY3O+zjG9Q777ok
7GCV4y045F58iLhy4j6W6fuR4vF9UUzq0UU/8c5MshmMtiLOgsT2UMwaqoAoCiG/FG2E3rVEh4RS
CvECYuQ4v3zSJGzCNG1aw3cVpP0wjP1edFqNmk+N4gG6oredNfc7rYTMDzhO3xhdzsNy6wGW9Uzk
DaXP/GL0ojSLLixDk1xy6o84FwLGgAH8YewacaK6qD6oqCTa7jj9C7sLmWQYjrRtcSOQy/PVhS4a
KHZZQcbAkUVRRHWxgx8VJFqE1v4rQ7kmR5sBp951FvHMLI0Q8TFWeoMuxd5Ve1iMkT4dXFiPh+tL
/KX3+GY+kTkEEezAe1hG9sjNYDuM1BVLI2keNdF1gNOb+eAp2l+RC417jLzkVjpo01HTyWCsaW/N
3njKZh1cYXdQYdKdvKZBBqQw4BAQd7WsRvWB6zz4oGy4w48b/LuNZ28ZITClKJW58RZrocEDoAeV
h6CEXOrlt5lqJZvDpDdl3308RiinHYzCrG4rp6r3qAD0pAW1trVlV1IQQKoSJEWFUCLmLkc1lKlL
C1j/flnBPk6JXBh3gxkZnTL2axqqvpGZn7vcDk9l2WZ3GCdqG7tBBtrF1yM4QbIErEJnYCk/jQeG
HqQOKwUV9gZAUi6ehOt8jcc83jBhWEu4TDrmBEIaYbLNd/m2VHbh+QU6il1hD/a2pUkv3VvTYkAY
NIWTjaVMt1dhiCPTgcHJiAr+xr5YK3RwtaeYQj3MJPQsvrNlgv5WA74zZI70DBDH2EMFdXe9NQw3
rD70h50qPtpmiksRGp27PLY80H4eLoJxaGykf+uPI9cc2vTAhpYHbplPEdpS3JmjchB7o8XrFB9Z
ZTforYVOgSFQMu3no0HGdhiouZ4zw6j3AvIzpFRV3fhCK1kQGAOVA5kzhOdZHMqxNgdKi52ZnyZu
dzdrBKh5KpUHS+nrQ1JqG+CstaUHCEW2oqAGQGC4XA9llKG7HOYcx3ROdy7u7eck8rhSUgPYmOjV
oWizyW4bIr/LPLsJnakY9Nr0azUgiFgRoddCjWqslK0lJp96uaEkRfDfh5KT/CrKF0M20R9iQyUl
Ch2q7qoHvRkq/3rUfannvxlGVmReQC/YO18O46BH0sC8Nf0JIYPvNoWgPYifdNcACTw3fUqURBnx
rIZGcXINhHM8hVJz3IG2bNosOrnoeW6FM5m0vnkm1o1DU51K+BI8AGG6qdDRYXPRLQL4C3IwMgQl
A72ujjqyJD/iYELPei7mhwEazjmqm+iUDK1+uD47awuZej5kDMIM22u5yyf4XnUptxWiFvTkquSB
G3UGxReUSBml1lY6LwP1mzfn2o6LIbU5lGUvv4YwrMBCBoYoqr7DMxVP8WL8hiq9deqmxKXvkGPX
W1mpe4jDpHpANMc7IkyYfo7qIdrYVqsvDzMHwMhLO2KRB2I8bWVz2bAA5y7ee4E9nxpUnhDpQZnS
ihwk0a/P9srZSRuIxockEMib9OLlsVTP2goBE25s6q5AcH7XiDndIwnxlepg4rdRX22MubahXwDY
GhVBlpP8/atdpkx9KZqyR3fECJGhzYrBh1iKnWxcbZ3SL+fS8uNCcyJCs1sphS7Gcsw5HBQN/n5I
FfigwjqiJdwgMpBZNbJmaFvYJTVqL209v5zIV7Mu15CwCpRjjSWHT0E7POip5txarRDnoqjye9eE
AOnSHjqmVaH4NOWzXW/qxc0QYSiuh0g2I6VVnpBjjfbFaLgobznVUwaV8hjFhQ5Wxdkqsq0kxibt
DdjXskv65k42m26RdOZsAHjMUS+j1OzrETJyFQUmX2QtZeY0ms51N7cb0WxtyZKLQ0V1aUIQny+/
JrQlz63NyARYihVmJ8rmXWgryPHoScDtRFX/hS2C1SHaNrQIaQYvxksR4451syI+NA4GZ/Fo7/Qy
BN8pAm1XxsaW1dXazL4eb7ElDYGFPJJW5HlFN+7avjYOtRLdA8Zpz405pI9dbUR046Z6wwxK3mWW
S1fW0vjHgYa0vPFGVkKbTAWAAT44/YdrFe5tMpHRujOCCrRr0wdEdKAFVE54HBJvC9O1Akbne9LG
Ae0jMdFLXLJS10qecnPw5wRzcUTV4q8BaTjSEd54jgp32LcNUtY5wq/HwWx1HK376jtykuLWKep7
BNkxRhgaZz8MdfbYI5t5cz12rT6hZNlyV6LozzRdLr1ES1jzU6VT8gBFaPfFT2OsuCg5VnNCRBKT
A8fFoXRK8BvvRv3otvQeIFer941u17thcpKHoRLGoxrazaEn0X7eeMK1UxVDH6aPAwYY4OJs0ZCw
0hxGpbmC/upunDPzUOb6T9REpuNQi9kH/OH+mYWpfTRwFdrZaMc8ofZfb5yqa4sJwiceP4407F3G
QSttkVaxYIaZUpG/BSq4z5XUPLtzEN7anW2fut78OpNBHlGSpHt4fSLWQv7r4ReJVR4hzxh6gOjG
sTE/IYCYQ2yhiInmtPrp+lAvYMPlvoEf9BIbVGmDdbkq4j5BTi8qAWaloe4P+pQfukGFcG1a5RnR
UjD2rt7c62IuyHMS5JLVIjoLl1NvLALrA7eZnwj1PeMuZd6C1bR8SxudL+SFwHULxXqkBTR9VzIb
yDwO5XuM1pudPqTtPRLM2lf0CRGFL5qMJNIhmUB6/DR6PagdPSzucTa3jogluMeqyI17i1b0rdWh
gN9lCMrrmj3sr0/HS3ttOR34gFEzZq+inLA4AZkLs9A6sJIcVt37KILsC3HPAQIcBntEAQwcYjvn
Vs+n6iHpZ3F0IzHczTFa+LFhzk+I0iB45QBkNCrH8TvRzZ+rwdafwk4UJ8NOCrZ5Mv2acTw8WL2z
1VhZWzqQQDSZE3GSL+GA1KJQh81dzW8DHh3x6foE3jo90fKoN44WGS/eTBW9YzjSwBwhSV+uHJRO
e7fr6aJNOYpg9Hhwsk+6/FFQyd85Y1f4E3zd37MXlOAOpFJM6rYGL+gsiRlIFSAg2tGlsZysOxq9
lX8eBue7Blxs44q4NpPALuQ3xVDxzR0etXcuUAoj1fXQnsGs44LT6+9Sx9jKCVZHos9NJxSwGcCt
y4mE7FLB0yUwD20mELrHdQYmV3DQcVLcWN+rQ9mGFJ+hUktsuxxqrijXAaTjm5kl8Du7yo5OQwoU
R261cVNYWR5wdOixwoaAGmYvjpt8sqhyBrRB6iZsz22IGJqllWg7eRPc65SG6qRstrpW3s+it0SZ
h80PbWcxlZ6JpF4hPN23B9c7iBCNVgo1SLdm3lZpd60aSHOHDh6YFa7B7iJyNoiMeMFEJ6X36uI0
2YAqY7AjBzVSbSniWx9G+OBHNCiHb0lUVLsIEUEfjbPUh6rSnJSspAiM6udJQyrE59S2jnOluPdO
H6ofSj3RgUYb5S+ht1Qn0AY80TcKT3Ejvl0PemuZAXgYWnO0P/FgXR53mtDjv5EWsI7KmxjOBSrw
Da7QWR3e9oEgO+6SAmm8LDlW6TSdbPxQ7k2kvlHnTXJfHZLWr/PBeMDf3t4pnl1+vv6Icl0uYo3N
1mcbAuri5ikP7FeXICpZmiTaShMpINSmM9a3aAsGv7/lX43yZiO6fZwMasnu6MpIuY2ww9qb6Avc
pJGyRS5ZyTBYNzScpZIFK3aR6mQD1baW+zyQB5TFQiftTw3aamCAHO8Q23rwnnw2+eAVhjiDx803
NufKPqGaQt8Z8IPEGSzWrtpNrOsJEYQRLUteN05uZ7P9oQx1c7r+5VZHIi1HM4p+G5pSl19Oaw0w
JBLFg9hp+YyE/nCqu4jCuYHO+ctQv6Ul9iR+Fc9t/etX+/Bd/H+gAyZbI/+57NfD9L3Iv9ev9b7k
/+FveS/oHH/IOgQJOvceiV34d3kvT/8DpRAgt/A9pK6i9KwryrqN/tf/1N0/LBSwwALw6anHS+DF
P+W9vD88DjvJweEwp3ht278j77UMKi6kGjB91BCgDwFjcRehOLK6wjHNEpdjd4fIDmLUqBCnka87
WyZ91EEW8QEgKmx4sjWZErDWlvVcSmOQOd1CP43hjC1Lg5vZfFT0HkhTPtf5k9fB05ZZ42TfEsmR
PsrQv8MKIZqHu0GPVROYI8LQu9IU+ocpcuo/TRXpf1o0Pdrxg1l/QSxTZJ9md0pafDW8idJIIZpm
V/fsr6OT5zktXmFmMeCGbsIV16QAtccgD9yphoYplg+TbqU7IxUR6EM7Cr9EpVMxJFIF+g5/9xIr
mNzUTnnZQ9mtJrzPavgs1G6RMC5uMlxM1F1VlJ4DpyQui12aZsG9ycN8p6GPH51SA1Xel8Ok/OKJ
SR70IauesVsffkGOMe2dmwj3PGE7jmoL+vX3Y2bY9ZFKZfhda7PxCBHLzo9ja7XGqZmhgoDW0BOH
QmIfj7sxjdRhX2do5vql2Zk/RB95Xyvd6tRdalJ03meqAaCq00PrqR6FqZ9wTrDQYeWbcxMXIvwa
hRCHUQxXTB2/ijqhgJbQB9gnXIf/FHHAjb3QI/tjrUYc29hV5ji5BmH9qVH15rM+oVIcjRlKKjUw
92pvZGNR4uln8UiRqc0foqBH36KIBbw4xxmtwi9VMf6ldM7U7HIjMLRdCTIs84cuL5/K+P9wdB7L
seNIFP0iRtCbLcny8l7aMJ5aEg3oQdDg6+fUbGYx09OSqkgg8+bNe5YRykUwNgAOZguHb92M+LbZ
ihMXX5AHHBMMDq6l6M3mZ3DcdYzLMdBWbIay//BJlH3xmGgRN7OGAy7ZsKputQ/G/H4OiAKLFVAm
FYe56f1sY5cxYq4C9S3HwfzwzH542DYtFhiF/VoksuYG2JN8qv5YBvSsOK+XCJyS3MpTPbpyOYcq
873TljnG+usNFgQr4pPtv3WurFNd+h2MStuqjWTyggkmJs3cr142LGOzGoQbexN7GudmHv1L5sy6
S/prO4I7IIKhzZ9pEo4Zqg1Uw7yGPWzGqsugyfrmadsm+Z+0ZIWwjLOayKEsQtdlT4QVkM4lOTk2
8n42Egi5IezZRjj3Q24NcJAMUz35oao+prGym/NoGtW7v/row9lcMgX0GhnaJEYVGMn7oqkyTPOC
n0t9V1MiZkIVBztnhe9B+OwtxN7SUzqy0Kf6Wx2wcHn0cpOwDZedJaJiQywjouzXp03CpABjc83D
56FuH+krfF62qA7+CyrTtnbBjMlgr0wyReOiNoGswDkLR77KEZZZX6HixaPUg83P7EBCVWuzkvrk
NMu3M9fb57A2BuAgi9s5adiwv4KwzQWoTLmUEPCw0P9QSxS3AR79f1uN8pP6EEjcmFR1rH2dygE/
1uNWM7EwLd3HHAOTcWf45MP4WOAmABUmwTQy64BdLr7LsdGTCzInYHqyg+042yf7qAgU9RBkY+Ia
piSwl0CUuPMBJWWyW06o4+itG/PBC7nl4buAKFST2UxmebyMnnWTk1d07g1neokadwpT4PSlTjJ3
MKrUAD31Oi1i6YHoVcAI1oFRfgysb74zQyBmu22y5Y9cCec/bRxvfZwLU39kQlS8fhsxtWm0LsYr
Dss1O0QFnK197gOsSUbb7/Sek3OdjiNP5Jr6RPO882P5TNluYrvXMMPioPgyIR8QWw/swVY2IdXh
Mj7mHDfG61x0SsbdgMsi7gFJNTvCXYN7KlxoPmNHFA0YygbprQgy9QgxcAOS04OIjDfitsO0ycqG
zaNCBYDtWo/zdjNnOIKer4I2Nbfej8gW88rXsFPB1crST99RQRxJbPaGDyV8lG6Q0I7KLlml10N0
DPpvmJU815NfQ20rmg4aXsMyDuzOJbKHWE2Sayaveqs++QWbXElhz96XFqy/7iZHERwYkPAfk+FU
MTDqXXM/lMQ5nOzeB6vGBo7+L5xl99BuTdBD+nHA+ox1M7MTyZmm9+Rb+PmenaUCrsk4C4KO8q6Q
J+CTKoh9fIBdLAe7d2JnKvUjOYYL+D57Wd9dvFBeTPpM9Bm0GG/SCn6nTEasMlVMdAYHtwy15+LX
M2l2rJkngy3NuWtTPtPmKfSbPk8bjl2b6NkKt0mfW4yh7NUrvgRrZh9l065sRRW+N8ROt873+UZZ
nwgzs/9hWGoKTnxv8g/RhKQdV1Ux/7n4x2CJhOy27Y1JNSemF7VzLvOyjy4t3x2TiNWSDVkfa34z
4cyAbWTnwGX8PgLGso61G+zJYwJYiheGxJjN4LgiMzvScahClw0wLV17jxW4D0CE9vAwso4BdSoN
7TJTqxpy10VhlTsalMhJsE96Gv5lxG+ulU2rZoiJJ62DYMAAg85oRQHJ0p4ZP6OwbMtoIzj2rVhP
rf/odJHdsvy1wE4J3Olf1w72fGmXXKrj0g+hok6qh3bXk1m0bwHGkyq9cubuoOBVb+aWmRjyW2qT
2Fr93Lh3nWLZzl3pkwjEeixhHE6eGd/52k4FzLasIXl8IQRq58OFUDuuhnG3jXb4rTmgxU6TdH/v
URmZJwcOKCt3djn6O1brfD4ZWWV/vl86Nnnyejm6Yoz4/mo1PBMIn89JDVwSo4sRUfDIkJbmvCwY
PA66W2ZJ2QexAarCwi6SI221xfm6sawYUsrtZG6HM6AJK/wmwINUYo7m8VBJpzlnrRucazKbL5tr
YA21lopQSjno7Rfr/fbaCY5js+u//ckFZj/eIq0zS5qJ9B6TrQvHT8BpxqcEKbULggbGK5Yrt1kS
diiKE8w9M1HluG83Z927HTstIAUOULiiY9jXJxG601n5kPRiGJz8r1Njmb+eb4NHvJ62BZWIHbvA
eIJYAM4hls7JxR9LyjpR1/Hj4i0YfAhjT2sUUrFTWs/MvLiaeY0M5d1YvfbqYzF2XMp+ZZpsOE/g
mzjs/VdnC46Nih7ETCh3nVnBTtGSpoS43xt9YCZWPu3r3HceGtOTRL0pSqBYtWrDVhkW+b4fnSEJ
i8kgunnyIwbBkDqaYs3i1rI454bW9p9cVoTfeqh9McXKCHjCZ4mzH0eEEtySsYaItVurhWc4bPrE
RgH9zkKBQ7jvV2ens6g/bpbKs6sA/xk2LYc66KjG5aIA3DOQzb3tebiG2PPZObTxF+3hIGN9YHV0
wGANKzKPWLU0AOXKVpReXGoz+1jsqtyxuHpSmTmvx8akQCTIz3R/yT9v7gY3L4+WMbMZEIz//2q5
b9NmBW4dLGJMHFUsMUElFgHChqNudZGPOo5WQpX9PI++JmzsQ2A4cTVzoYI1vhuyuYvDIsruPE2q
oElQPqJGkGTAqLHrEad9VIARDqLo2KNe4H/35aSRzPr2UYvJOHZ5uZdj/WA0+iuaquF5ULm4qBnI
GVgSmZTl8FTpyRmpBMUMyyIQ6YhGvAe+NaRF1g5HAk/5Wb2nu/fOxeMfiQGTVEvedi8b+02OerKp
ieA+K1Dht6YYxIujnZsBaZl/MGjOSkEQ5wztdpYa3rKlPqm5bB413R4wmdbvTptZGYfeFekKZol2
3xhTZzLWZPb83Sb13eS2PFCa2mSdOXgdLYkGLz2yJBvvr2I3IgbBtz0t0vqigC/zmHU1iI8TUD9p
wM9a8paPvlUkheFnNFPKbfW6mk392EdMianBor1yquw4GRwCyhr6P28yNhZ67Hzf4VJCX8d8fzQb
Soh1hDTmD+G4m7sZgBnO4J1jtGQZWqUAg9EWFanNxXLsGjJHw+Z7bCXnS25ABe2dw3UASZFOMWpK
KncYedNhaDkeICZBdsOuURX6PlRlnxQicC+4N5+AnTxasJ6TBrkilk5r3flbYxzmDPiQst6dqDy3
+fgjy3qnFzOPSTDod6Xlu+wIVHu2eevzVmwvgtcKmLm8WGDuYcMR7OBUn9FgnzpH/2N4+L1ZkuXI
Qhg9tQYvpTMAKt1CH2Gwh95XDN6fsywE8a/hSr7xJpOJJ/B2M/jJobsse/tKzAJ7S/MR1DLOeguS
xRTqPmV+ssZwdwLIvgtUqNlQ7Q3VnX3qsZWTEtNZ18HLfnabN4Diy2kmCDiu1WYmAwO23ThOIC5m
BwCI7uJmwvsRl07uHsrZv8bF628XUgHm2zHm6BjvOZK+imB+8RXDsiQvKmBLW9k6Ks4AFdxGrQDj
JeFONpSjsVGzEr+xXZaYAQTIVjyrPniYSuuxHdcrnqie5U4NTXZXBv7DENbGfrIrSi3OAp43x/7V
3jYSb4O96hBE7Zds5CUwJZ+14PUie/TdYdd+t9qZToLVrS+GtUxfCCE/ZRCNBwXMHf5ha/6jdLjh
3cnixcs/Q8M45tH80OGCZdFzuiFmJZYosaiz82W0vZbJZ31txub8PXCVfnaD/AMmEd3TkDnH0K6W
fWkZ0T/lCCC+Zlldl8TmuT7VEhYb/YHN30BSFn9XO703MrrBk0ALjNGBvP5fzWVSJAH+oKu34qR6
9zxre0iiJnyg4MvTNgDO0HcqCYLpmvUaHHgzZTo67q2PESPOSvdUg6U9o5z+lkFfsVrLf+U1vrkb
q7DbjdfdaNFQr/IJmAsGwMz6tK0iYD03PA9Ld1qR7na1MlZqB+qki+hgdGtCoVLHyeqdAaUaFm1G
89XWCUAJ/zCNfOXEQh8WoIilxKYfDJe29y9d1Hxm6woZN/D/mwzjPJjLD5uY22Xop/vQXub2unQR
XQzDesx9Xd0OLKAkvlr39Av70Q2PVocRpLRFcAPLtLyzc+cwDpETD9A+oQ2G4T31tqS7p7StJuPD
bvmj/KUedyTCFRST9dMW5C5XkXA/HIozir36mG3mSxiUj9j8zszq+SS7wV7jbBxclhfnFKbiX66X
G2H1OSOzKcObQtZt6i0b7Xi+HssNs1NdjjR7vrseLXJUUulWVRKSfX4DU9RJcZK/b5MqdtRrFvWr
kY19HDW1PAIiuzDatCRxBdHyZQeM26VPhMOa0+94nZpPBZ7ijBCOnCwM1KSQ3I4hum9qs71pyBH5
qEChfeXFvKUNgNxPnib1oWQwxMZaPoStQ6inbOgsmuhOl1syu6RvMg7BXq6RwO62avswKhgh+23q
qkdB7wJmPRzMx7qYf6zGS5vIZBFIONOOqSuFyVIg0uZ3jjN995ptqMUybvt2mkjhzbuPvvAe1eKI
Nx7gmzrsjJeo9fOb3ifsoYuE/ii7Wv/a2uGRkAttV1Y9uoURR3LjaGpZw00iAbd+X62O+SsUMPCF
UfBqT/csaadOqBcwUVb4qU0RHJmWa4h9keT8H/ZWqacPCDSrRxfhD+cuggJudYcQCuyF/V6Q0tOt
0PnzVFX8+Vnztah+iTcfOE7efGdj+7DO+qYS6p1pb/fgutL78Fe3SJXZvFtsHRJBtNDt6iIFvPrH
ALe8ZZxFgIq9xMq3ycso1W+RmdPZQG+xYLlkfn9eLPdDGNNhZivj4DkbMgmrzDXDHmYnRO9u0u53
lVjF/aJC45VU9jsD7EoaIjHFDc3XflhsvpZ5CgmYajrnqcUnsfKQTNxcRnOePVaxLYc+o4DKlhZl
9knNLeKpKB+dZWBBXRXvpqVqylpC3cdJ3A7hdh5DdSR3B/d/L3uC1XP+D9V0l6nlqxmMX1RaFZty
NGCjUK61oK7YuZ2Z3/thyS03t995AcEVjtZtDeXUiIyW3rlHbTCAMe3YYxpfsGguXTr5C4lxdFLx
nIV/YgHNE7UyY5xUXmlEsJC3YIHdgjqDhGdFeyjAww196D+uzYDtBOOL+65NPMmP5q9x7RuTnx1H
bR/sOsu8n1ygq1mLyx/5oXRi3SPqhBkAn2gAewoKXEeNRZcO4ZFX/ggup9tnUPw4Dsa8uECZ51Yz
5I6c8pQC64WV9jpKl5yh22WptH7Ka+c0i6KY41VFZeI562/gD8veCPnTQj+6y8YOGDY5gLa3vljZ
lNlX4TVILW9ORNMdG82npplQPqHutYcZ50YKEpvIg2J4WGzlGPE8Ypgdg8E4BnCXdm1VZwkHgyPS
yhX2PuhomPopv/76rd4VnbMDMuamDIW9F1aw88NaTFbiRqVzxJ+n07DMTUjNm+5uzb68Gbz5WWxL
Oq/robMU6wr+9hvRpCRyQr6IoRsSyovUHY+E/1//KH59D305Xhkr7DgQ9oaTe1RYC0pXuiCvIwe2
G/LXPHfV1zZYbbsbG811xUSepdhxOBoKPlBmz7hUbMl8x/Rq9MnGPPtOfmYpiLa80H9mC/HIRjRU
7mGLpneJTHfridx41Ys+Wsv4Nrvzf4whd1HGSXptGzmVtgZZz7YUUirfCWmE2cvohU/XCReLZNYA
DKmb8zx2o2WMi159zeH/fcACDWItyAZXeXQJl4hWacJrSB8XINZWCiKmpDeBmZxIp5jTkrSZaA31
pWuXP9ii+7a7cjo7FmRUxNJgXU+/rdVL6PbiJerqw7x27zoqvlcYGPEy9ceMlvHfZlNONRDHxt4S
jyoY5d7Yen1mK+EVh+5prLYzu+VOvPStnVyDNBaBWGkUV05xXrYvi8cmaE096PYuyrz44HBAr8ut
D77JDWOAdd9wAdcbjebq5G3cMa+NUbpcJIDqYE/ysiqEg6GqgEVPDvoUiyVmAsNipjFr9SWyC+cs
gFCfh3b8ywg2SZAA7I86//+hl8/jTTm7iKFb+UWXZu7mzZ5JtN1umkV+5AxS0mgmeYhlm/CxEf1y
23KrjHgx4gFhJgKlFfPXF3s9M8CwF/9eIxs8d+N2UTjH7mQGLLGqLXUPI/7ZGTLe4qHr2Akgb0Nx
l7fR9mRypoLwekAmvC9lQZdYru0BV6f3lgXmHzPpY+WtybaZ9xujYzaj+7ehs82EA9hOPKXenT6C
sxE170E4B6eR+TnBtLnJiKI7VCNpaEskPjYC/OKJjilaipLlvOmU+3wdTtQtr8HcI1UxfgML6cMz
hGYLsvoF4wRxQYV9zTMzxFM0ZPKFRmJI2x6Si5Vvcj8OzuMwu+ElVMtwH/TWWQ1V/dp4bvcjR4cw
Xhv2YNwWYl9GQ0dvKDwkUv8f13ObtmDei8TstmYPRVQmg6zuXbVM+24wnXTyOAWbvpvauDYDpFwP
FMq9kVFQ7W0R/YRmTQiwNI7eGuZ3izkS/MNQfdcwP0mauoQUCMf9UICd2Q0Wc4qMxL+dnrrpHFTr
cECcfAvg6sIjHnRKbh8uqHD52SD13PirrTwkzbwgH3T6anrgt4kVhc1+nNQMFSubD8gEfSy37BwE
9a/j10DMlmMUjd+rQOcefCnfhsUMME6HdDE7r7dnA7EpHIDHZY5JABmIU4Oqg2TZfBDAeiexvdNC
ELzkN3xiQ06t6RmrodmRNcImKcHcgIVo6fW40r8308QEX3UbwL1FJ4satmcIiFonlue5FwQWpDnQ
fu2H69NzZ705/Kf9JX+t7GtcHdK5udscyr+F1goQKZlGI80uT9HW7zPD1NdKXzC2m7JleeL+U0lP
uvqhtJrnLmyjpGqLf5twtjw1gxU+vOuuRAVEjIrKxJ/kzq9FC2RxiMCu99zM2OTrVJt5yXPW6huX
W5OobYrN0RvrP1uHHxWbGEmXOWGslf6ZZuJn7NVJnIJtMu1PzYs90wQ2piyPRQVKOtdyOrtFlKdz
sOHR05V3GAtkviDwpqe8x9qs23a5W10gn7SbardOjZjjIMv3o5e37y1diLTK7ygPx3QkZSm3LKIP
Nka4q+HfAYm3joPioZ2NrD1ZDUEhVqhp0TZIHCisfkHYnN9lz72Q7qc11r/EmPzb2vxRKCvawUOQ
cSvzI4sqZGQxIoVfZluXNSj/dANusM+W//ys+zZtnlczD58hAHZpH6zNSy6z/CuzihfGg/deXj3W
Ve2/Cr2ptBZ6AmA/vDEk5Is09KntnPuZiB94O8CViXGw37vWeUd4kyn65n8alglfsSTqkbYxLofw
X8EmKY8pEiZCIoOzdahiEKzcjx7hu03gi1trYepnQeFNi0F9+e067FiE/G6EpX7NvveGRLmFd2oX
619YZoKXt6OYKGHEDwvLl35L6xQVN3kI2lw2VfneeYzvquqJzRJmdwWg4za3jYOmaqD8dU2gdLyg
sZ+RkUmwmHHXzhMBPWZ72TJ3z8bbXiiU0IbAcyUe1DY5D5jwEBNLLfbB6pxNX9W71VzOxoB+J/mM
ThR+p1n690MzimRi/X8g17hc3xYg2oSpLdGhBZKxawYYi23IvkG3uX4ixt7kcM+DvZeNl4GMrtip
nL+1Kp4Mi+gQPbj7qnSp2vLwiU6ejaeZgs2RfrFfeU4u7H1h8nROBGhdBpF3GTlzEMvZlB6rhLit
FyVYjTen8pQXSom4YWNxV6/uY9kUl6DQx6qvhmNYXkc12lnPsCKdHXOdYCeUQOfKmOVFUAefhjW0
iDtblu2rZiB9B9maf+1CUFw+ggJZxXdDSc10YXkTzFPgcJfOz4Jblli5QEJYVH14NoPBOcmoBd89
n/zIqM7kW9kfa81uftaa16iU8MoYZDGpjWEYG0ecF+NeBH7x6eR9cYuMuDy1/Uj3l1GjIebatneA
CTk+8buqH59pJivBgwevJLAhnpJY/B1OpRHGlnMtZEjCyNtdDo6UKfrG7oUye8qSIViYDWQA/+Kt
1lkAmcocf01yTRf6yGsPXxrok4VgzbTuQxpvsEMH3tD1DAqjvjNsptXcxshy0oXH27mSrZIWMVFL
6f55PacXosM/eKYU9Rg878A8GnnaCyN4IWML0kiQWc5BrHlAwCUmIgKxpPtN2KebM/4Lmv8iNleO
jNlQcBpewNb1ZaK6wEiGMA/YEXBvenc1LlPZ/jdpL1kkW7Elgcm0Hh41Z1g2w7O2q3f26xnC10Gx
w2x4ZBDI7ck6DKdw0zyrJhKUr2QE1hXNP7iX/jVH2/80IDR+jO76qReXOH6nIUQ2UrZ3JnuQIq5w
V87+udqwEAD5KW5H3Xf9NTY9dGM31BOTqdqYzb1dB9lnt8r5TW6s7q1ZNH4MzTpPvC19ydjFwMSn
O9d9MjobkcZmMB2kJJzMBSOdKvwKiOlkkFv3+oVPheNmnVHTt2KkrLX6Ui9JN/vt5zC4yIZzVvn0
qQVsG7cb/yOCCx+BXg8lYU2xNPnXmSwFC8280C7y7qjXHOXR5flJ6TWMOjXrqPwpTMhaHGt+kOSk
3nuSEP4Jok/SOJKkW8x078ycoP3K7b0dZXOv85z7QxJi/Z92sDlXORHyRhfyLdWTE9tT7X14rSm8
nSUlE5dVv/T5WuyHgMUfAJ5MvjNusk8g4vIxq1T+oPzxLctajpKRITAoeV+Ut/hOJ/YExeIdTatQ
B1CbPJgDXG3fnq3bFkMkINRNriMiq1mcTA59Nvo6fYCfll2czaCCWfSY2vRht8Oi9/UoaGzwDp7c
kKeP2A+0jE2IG2MKBgRYkb1gI3GfCrEV+lT5w3BrYU45Ezuxd6UbHcuZOorDGsaZ0Dy5uaVeA1a9
mb8DDfK43Xadb3xXyjqOi/lX5RnJkEb+WMzmiKBHFmZhFiGAT8/ov8ZVUapv/lWbaAJ6zVrlz6Hk
DaJCqTG42+azsKKMDBtjlp/CIJu2buWlLzf7zuYN/SW4LP+g1g/BTtut5BMgA8eUtnEj23k+5CSo
Xm0TJUDVzF+6V59JRNoaojjZrXFCpTLSHBAfSVVhxJy9YQavt/xu1DiLbAZm3tTcGAZjMZezeNmF
Sne/zqRIYEH9BT9e9yylo046g6cutOdzYkEbpjBj1u1PxV7aYnsVVo2gyME6ptlKcEYP1mw/2m5x
T1zD8l9lM8byCiZDYwShCrIcASdGr74HF1qYLpzlnRhr588Y5JqQfFB85HO9vqPKVz/KNj11Uw2B
TmRhrS+4Y7xzJSQ2DaWr4i3jPDuuQSV4+9bwoHhAXsPS1VXqjdJI8O+Q5jZF5pDwCwxRsmSlwI2A
XPDADrqBsiqYTFe0i2gORspY/osGedw44jbzaR3IJsFu8NcKl++rDQp/VzmZjllHthJnNZG6y1Uk
ynDqv7a31L95q4ujoNaLCVhy7qrFqpJsu5qOpxejmYLbwBbTbkaNSIOyoqYItdNn2JXWjYH6Bkq3
lFO105bH4hD/adwp3AkvEc6dV4Ps0jYxNnK/r4uW3AXawreUudPdqtaiYcic2W9FVlZYsGxTugyt
bHFvWOXGe48B4kJxQxzpOq2MP0utua6gqbDfsBTGcjbdxfv0dXQdV421Q+9QiPOa6TIpC46PxJA1
fq65mCMj9jfNfFDYdXGZmql/HmVHyxWuEUjh3Kwg7YCXNlI/aDW56OR/MJ+GTcwglKhpjz7d943h
jDehNBNHsu9t+/K77tflnu2T9XXLeCXaiVxNw+mqnQ+bnLirJfzPqub5QoCLXuNF1YxYyYCPC9f+
inobIfqKerHt/N1ctul2zFAjchU+4KGIFGd4A6t7NDZLxJZqXf4eHe1yc+1vBLCM9mrGYPRQ4cOu
AFnhHlmXE+tx8KMb+UHLNsYT7UO8uSVX9+ife+UyPkSLBC2/3ReZeKpKMZxtlCEsYwAvwsa9x0SU
bqPIkaUMnw1zvDwbz1H3xGozmfm+yGhk/ZVslEiHy9EY2KSMfUnMONqfE2cz7RQbMZT+rYp2nseC
tYPGkRhF/SWJbsKuRYbOSMv2xghCHjJTh39ZGBHh7HaY82KSR9k/6SuR/yvofBBRWL+8kZDHKneC
cx4xUUlEho3hqvd42Y5QWsS+jYX0Yu69C2PW5qiQzCp8HcHKcoAy99Se1IDYTECx67JJvKHL3tdo
pb5aVjg7sYMD7cXI5HoGf4x1YLo6hYaqfGB1ojiMm2r+DVFXvrN0YLxbOCRcsq509Mm8t7ojlKy8
nhVm9IaGSztkj/NdMeUWmkWd0Qlbk2sVaGT4Ospscc4yrK33YrWLJ4+Yk9hwTVIFLPTDHyTO8ZJb
wr+v1+inNeVrCYvUtwrrV0DNPhKHzsb23NbxZI5+XFnyLejwlDMoS31cZf3eYqKF7cMR3wtjzIFh
E5qv80Q/eplUdQP7iLFs1wYVpCFJowrzJvVCIn7d6LlHNj/pJqIAK4u7JUBKCvIfmPbzl1Lyx7Gm
6KGcem63cp5VauLdY0jW7uai2rkZ61WqnT4ozoInPQ/GV1RYiouvSeexPTZhsN2QsUyMTZW9ACMc
dq6d5ccW1mPsOTLc9aBDONAkD6mjImtLhBuIuPKqb5GZ9XmZjU/dOH8NF9dJLGYfY666lnwvmxMp
4peq7tIv3jlkGSXOAuu0yIZ1JULYMMqSVaW8O4Iph/dg8y6GQ02oACvNGyLG5jSx7xSY5LAdZ4mv
iUONR4aR9IF2b9/QjG5OMooNxQQpGSFgdeezt1jMPTm2jl7EYCLqxc1WsVO9rs3TthbPbUEI59RF
RL5PgZfkkvkqbOCSlWHKhPbf6i76QZTqDn72PXd6+yOklX1ysOCfkeZaPS1Ipqcq7/tHrxf8xnZj
+R16+9gmUUgqgm05E0KScMrgAUdH1RzQ1O3LKGquHXQ1Y9Fn0RKk0NS8FTFW/vZNeU6u47E2ileq
hfqcdeOfJGhh72eNQZYLIWcVwQs2Eu8Q2Nv9dSkk7dCvPjDttPf+WlhubC7jGO4U8qeOVWmTLJoZ
NL285KZ3Ow3RuLOp9O4WpxUvg11KyiPf4/xthgab8LA66w7X5YSiYAyXspDkvf8MRvfh9Ff+vNcb
u2KlM+npISrdP0z9ctcWcFwGcqd7hSWwd9bttjcb75wvwdjfYm4mfm+IyFVK7LUrECKW0pFQ6a73
WWFk24QAUIFRJ1QhWA8cqoyv8jqb/yuNlYYr7Gqn/O7R5zW3x9xzwuuaueNfb9RlcyrpLujpoO/N
D6zmT2MqCP14HaJhfaw4PL0vp2+652gpp9eJNF2Z5gTTOftGsAgYz1sQksVozeOwAxPYPsrZVUZq
9Vnb/kRTU9TXI9cvL+VsuuXJFqU5n4gYnsu9ORH2cWplb5u7qNvoKujB5g1L1rpNN3rsZiseq5W1
i63vp4a4FIb7e4MdDAe4exR1t610rTGVEyt7p3ltxikp9Ny2t87aIoIRmYlmSWROEb5hDPN/0Prh
lQQDsMUfHvXtBcsgI41i0n6TRAVxUL8NNxP3pcHYDTnMFAXJvrO2EDl9u9n7bNaH6VjOXnjxmqUq
YmMOg/lLS67v217U9fNkh+q5JO0Z/vHINctdw5A/dem6rYtfEz6xw95uOy/FuHpk6+QGuIN1YG8/
2XImRsc5r6zoEYlioqdApfdTh0RAi28x57Uw8Ix7KREB3RVV28IRK8NcsIjrGN4bVsyaS7C9eiRF
ZgFgCjL8nemIBmjGFnSkjaGeS9fi5CSdJmuuok8fa095K3JaGn5jt/lxlmK4DSSIDcyuhrvsSapC
eFcFVWFd4YvEVRGKh85EHOU11Wyq/4+9M2lyG8my9V9pyz3SADhGs1e94MyYQ2QoFNrApJAScMyD
Y/z1/SFUXSVS6mDn2z2zl1WbtMwUCNLhuH7vOd9JeiVZctOInaCkX5Re+XX91jFIUFKM5Whz4k1a
DpsjYTXjZpRolHaSfAS1cBD96TvskO648Wgm1cvBSPTqfqgy49nWc8mUeIi9BvpQhsAAKUuqba20
HIG0dNKP552i8baprjJ3Sf2GqFRIo4TB349mo61yWSB38NusRZEkndBZlf2k5F9lXdMicpVAtpVF
Te8c4yKuaJMaQt6kZQsn3WYZmPuGCEF7waRpQg8uxjxC3T9l7bWcrKQE/msYzn3OAEG7T+U0Njvf
TKdy3TMvLdlsisrbVr2V2DsEr0MKhT8SDXkZeA4DtgYUxDT7DEZfUOz9ZyU6t7oLPUcU17IKK97M
qA/xWud4A64RjvbVggOVQ9lNwftpZNZNhy42XNSBzLVMOgJpYm2FlDUB5oljh1vLzZHVTnanGd8A
B7tey/EHHNxt3NRh/SwmjtkvqtS7AOVRHd4ESTjIPfLGaThQABRU43HgtcSDyi6jcnPRg0OhyBx7
26B0GzYa70xz2/GVxXeOiFsWr2YoZ98FjipvCnf0vpZ9axgbhdjJWvWy1uZMTyRxz0hes/DWKRjx
8HpFiLakOsUCQkxTneIoC8KXyEfJjACSqfgTy6x/DIK0TFddWSbTEjRE5N7FcWyNNw4H1J7tNAk/
0zjJ20VZ+LKAZ1S4f3WeMVjPXl27JUVWlRaPURUlpEHqtT73tJFk3kfYMDi94akVt2hmUfMxFgyF
MS5woaPyLWJgDQckikrb2o0rxjmWDnKYXejkCWARCRkPY/ohu1ugl71PI/YGmsSF3T6X4ESbFc0W
orLr1EnHD6VAyccblukjxeGAepfWDmOIT6MzdsFTifSt38VD16S3FqxflAjjYMsN+cKsRctF/7od
MuAzCzTWvrcEk9R8sx2/G1aNXjEh1/qoS5ap9BqxD+vS6le0q/tHxNEDGKVI+nddaDXDHU3qNkQx
jOO+Q4cYe9+7PhyKa0OLmyNSboZnfJcUMBqJzFQIoQz8x76bhnTrTjZqS8emFCH2MaqjLe2kZFwr
PWrJVBQVRykk+OrL0HocEUi+RYQqS94U2xb9lHdVhwGiMr9S9seSIincEXWuHBrlru6vo6Z2rXWH
Y6Pb2SUoFwpxg5e0iYa/XwZpQeZ5wyvXWcaqHl8iNK7Vcor0RCB9jDu1RYw8tBu7qCPrirCV0Np0
gUqpPjQ7gLeB54AWB8Pi75xPUUEBxVBEVfqlka2FHk6vDsJdEjbKgSG0pQbvydf89rYwDaSUaVoZ
1d3YQuDfs44TuSHJxvli2ZlI10acNopaLzW6XclR+pWvaQC00ibe12IU8tVy+wK5sKXZD8h+LJ5l
rjXd+7Jptj2MoH6d2oAp72XaZOOa1nfb3iJySl1EggNnENSSpvhARc6u+sfsYftbPr1b+VoXTfGX
OvfoAcp+ZYhQyzBS//n/mptv9qX9z26+RdSqL/nPZr753/9h5pstezMQBvwyXQLDntPj+u+N+scf
nvcnDjoyD7G8cwzC7fezmW/mXwrdRDJGlpXBf/RPM5/p/Enw+/w/EkEd7DHm3zHzoSrBpvlvA64G
utWFcgUk/tS+GdK5sfCDmTvboV9Q2MJaSeEnJiL1KttFHlEuZqW732pCE7wl/Q/aGXCznHFutxrq
SaZe8lHT7efIssljkj6xYgsAOw0ziSby4mVsu9Gj4mCZ0phxO/JCHZRhXoKqahXRyXwZjDL6jLnM
+eBhLEYqayHdRwctWkMuLOJfD1Pf0EdV2GrCG9459hWRDyETLtfAU5OOcP1zxAnLJNbnuKdcWogd
OC1c2Z0Zfqw8Mxh3IsfzwSlvDrSPzaoGZ1COH5zaHuWDZpJntdSIh2DaW7s+potpjJHwOyPoujZt
kB5LiELHJDPi+ZwxPaA17K+Ej/ALxnO91K05WmJy8lv6WennzgnHKyzz/o2J9XDnDG2/RI+JEwQh
KwFyOLm+Bm2Tb8a5+VbVU0+5EBW3TZQN12FGrqkyzC3uBusxdGlbV26GAtJQJvo4IaZ2C6DL3PW9
RBdO7eBTs9UW4ozKQ+DHqN7bjbbNMCt1pPOSSq3YJWFo3Qx0mq85XzSPHLYOFWOqXRBAVLVafdri
FkbO4NFUCS37NnfE8BowZafnM453VtJ0V4SNjus00axj6bn5/WTTm2WyIjuoFxrhX15XPatUt6+q
FP3JAnGmuwe5F6J0Kd18nyXWcCyyzrj3mHsRCGZTE0+zY6VIpseJlcnenKTNmg1NDite8s0HpDD0
7w34houq8TllaUM0bYVGN2IgDJ71o1fXVax2mRaGS42JxZ5uvFoVXYJvINStZ8DF+Pct/VnDRHZN
n8i67TOUnkEHvkKf2KiBNVecXMtqXIYKg0jHK2hn8QUssEPCUMyc55g9fIF2wNq5Tssw3cKhaXFG
c9HCaAyf1NImvIOBtt0LJDKVF/Q01bkZ+pmF9U0x68OCEI7lXusLuR6lZ2z92sJCVTrWeEtXQLue
40pS5lEtQ9NkrDMOfEzQzV2YDgOyhDhrH3pHCz7Iyc7LDUk4vH3CIDUs3laVuG9BANfrMEqDYg9g
x/VoRMcCBRQSkus8yoxbAnKnj66tud5dgZuo3LVhaNykta0fpe9o01bCMFpTazGYtF14IB9q365c
Rk+mbyoSMmJD0V/rTI3/soKSkyQOk7vILq76chg2eehl4UoYlvZohi7te9N0t7p4e+z6SkfhbCsq
tbi8lWbj4RQei5YOrtF7TN0dtRUI7AhcZTq+NnorvtXaHtnsHJGRcuTDBIQEn6kNP9HCwwwYbbIp
9DB2jJFao3rSngiLyW/Tbu7O90r/AN7GZFNCr4+bBmXFQuR+v3fszt6T+mT85Y5+8BgaQVavxlKZ
R0Q0iso8VSZpHcbouesA/QF5dUFQ31e2Z4QLUmlDe0Gb30y2mtsOr63mYvLykJ8uGqWlD4juxqs2
jdFkxnKWkQ9NgxualILiHtC/9lg4pruhw4OSD3Bjs9VRxaPepgrGP9ADIcD7SBHu+fHQsw+Hxmfl
xQU6H7/PmenRrNCFV9PZknP7M+4964HFNd6YwF0DepkTLb3EqbVqodexj7zTNFGQSMZUDbXVtcCv
+KDSmDXnVGa6TBmdG7R9OvNm7BLdWCovidd5iQVv6zeZuw+0PkAv3yfpHaJi90bvKnzRKU0WBqaj
tcpCGyHXEIE4MKs2e+zCRsFfp7jd4+Oo0e/mnrz2bNncZJ5WP1dqQN+KAgyVMGfYD0VjPrnSlQfH
z4aX0nOqrx6VIwIuWzN3XTD03/9+acIuw//frUu234u7L9n35vxfmkugf1Uvzb9KotUX9eXkb9a5
kmp8bL/X44fvTZuq//w/PwJC5n/zf/sP/+P7259yHMvv//jjtaAxOP9pIcbvn0sMLPjv1SQfAU5/
Ue0v/8U/EQOu/icBNSbEHTDbxhu49EdVAnMSkACZPR6Ml5l0T+nxT8SAZog/dXc24pMXyzyLlJ1/
lSWayR8IPhkOugGDnnfc36pL3gJy/l2WEN3hAV+xAF/qpDboHD1Oy5O4N/GWZF596OzBefYCa8SM
puPKGKN8pzzOxpFkmAlx2dzLuo2v6zwxv7icaZaDLIq1pjXVrR270z3N25I+iZjuAUO528azoPBg
3fn607dLIT2SNf4fdAceCpmr5h9/nNZRPz7wXKmRzMZfFGanHzicdFna9IAO2ALxdg/ThMuFNkJh
Nv7GSKNLuP83AOj5N+Tz1cCoQSQCJfT0gjEGDG9K9eZAF0P/aCEpd7JpXOBd7tftgCE4tYorlUM5
8V3ZrpAqDAvy+NJ1rHhLlFp3m6iwIYqlp63r+u0Nz1+zrlVaLfURyU/hxy6tGsvdxrAl9gL29gVw
3SlScP7KKG95Y0KAFRZcn7MSdDLQhidjpg4xhEjk9OzVYxzC+xQNBuTUPego+fZa0x7e/6mMGU1y
+tWZCLUN3TFY3nDpzn4rbYg7nNaDOhTB2F6NmilxopcS9Zhqr3yFOrJ3tXZfAI7YlSOjRJS/DUK7
2r9AbfrdJ+H6UByZDnMYOA9tSDkalEFatQc7t5tdnBbiBnJFdwPkVlHMWc1DizqH4yF9fZecKOba
SUAdEl3KBT5D77/9GFD+dZtEgxlY9fZJfwLxoNZIDB2RI/piLCljkI5Lv2/7p4oVtHXxsh/roXEX
ElnwkoN0ecfTlKyB3aAv6apgj5fMe8Q3nD5DYTBv06btPnoI+4AK+uICeubs0DJ/WMH2xKoxHTab
X35A5u9wwVRiHryql7duVJWvUZmFSwJqm1tm0BPzXNJd2mDMD3Hp1FdAEVliqLYNpEDIA3AXTBv+
sdzm5Ivca1LTL/y08+I9XWNwSXgu2RF1aN3zse9nsJFGrWSFeSwOjBjFNi5HLJmmFMuYM9biwnr+
de+BVuXyCNEr1+kRnT1IBOdE+O0t89BV6AsXXiZzXNLFHC6mEIWay1jTsmOXKyRRRqjrH0y7H9yN
BOybrhkv1iCsDKqzNQyp2a8TVrZzrUnfeO5EJb69/2lPAUnzbzd/wpkgZkK++kF8+WmhNXZtTyoy
xCHFl7itu2DaRBZcQF1h4q+62Lyu0mncI5Jiom0Fl2DxbxkSJz8MJ3EouLRVbcgyvF5Of5iW3m+L
c9w/kDpqv6QIOoKrLgvpRaFa0g/g9TDpN/mQMPkIrGRYVCmBzyuCokROdFtjf858BgkrVRr+3ghK
Ri4DBqsnYQGg8PUoBZHX2NecGVH3OsnIWSHCg8YIWY/cVyzYFufRKPTCdZN57S2XFyAE/D5uUKI6
s2KxrYqKxNGEyhMtUs/UvTURuDKZzLKlGQzWsQMUDJIhtKHM1GmbfKsKw//mmsgnMUdk+AEIdWuO
nCF5FMhRnb4nwqGmDXvHrFYlDXjJcU8l+naMezyBdMjQFfsKwNpa9RlBBbQ81dJDeIpc3cwyuZxS
4Q5rwkAmbI1VLZPV2BoRY6Spjq9x/uF71IMabW4GoSi5pRnO6bl1GaMSxiVxITGoOcZOzUgDJGqy
YvICuGesTTPYdiBEhlWVTLG2L+0+3ve6qotNZdIHJSTRU8ve7G19Sc4AkXrvL8czpD/rEaYiaCQW
A+kBbCpnHCukaw0u9NY9ONng0wEImQliEt90Wml9ZtqXPeg19zwVtn0wmZh+w59iXdgsfnmAfbCU
rgEEzSTT2Jvrqp83C6MooiwqlHsgES/ZmlM5LHMNjRGZ4dhOXLO/cNO/bE5cj6KPvtOcU+W5Z5sT
XsKJJmDkHTRN9ruU3LSVXSD79PwpvLA5/ebWZkAxGzVxdI5rn12KPTbmeDz5h7qIMCBzYtgkGl1x
crPDTWb66eb93/M3tzZnQEKmYrTo+GL+PD9tLwB3sK8Pnn9IJjtcolhFCaAn30mouhTC8rs7I5uE
zCUSAHTemadXqizGvUGmk3taGsVe7xFkh6UW7DpeCKu+Dobr9+/sdysVSzyETFI80Vacc36zMtFd
VEPawUpNWjt4DdadTJOD4fGU5g5vNKnoq1QD1qIqraydn8SXANtz+X/6Xpvh8B6ESXR3xFC4Z7VT
QKOfXpZmH0apsfVVmquLfVIBaFgxnWQoZQ+ZxVZGWDLSGgG1hq44wjdEL654mpSNvN0t08C+sKR/
LaVmFBnvXDqVtmkTBXr6cwiRcYatAv9gS3qCgx/sy8BHvl45xoFhu3tddBJ6D4KNla65BdX52N/h
lL4UiP5rYU495zt8PTZsMoNUktMPwu5Hwp30kmOqMu01CBv5yS58657JnfrW8mWMK2Nk4Ak2Nx2+
mLhVs6XOcNNYwUfUjE8+kcQfI5WqRSzs8GOsyQoRj6sFxi2gGv1JmNwg2h2ma0uOaoGLxzrjay5T
S4RLWZZj/refYda4gPum2xaHxvMs4rYuGdw3bXAAShPRuyoEDS7H2DTEM28GBGYXnuFfnyweK4PT
gQnyzTPEWT0D+cLRMzwiBwZcu5TU1pVMkg+Ik+5r5bUXFs5vfi/a32B1ORLQi6fpfvp7MZHBqE1n
6pB7VnoAECPvEd9EyAtn4Fg7hvuoQk1GJ58c5Fr1YC44F4jWfG3YmW9DBThfjphjUhP4hx/DCltE
PuaNLAhtkC5j4+1xik3rtKym6xH+yCcBlOLCbfzuO2O5zRG4YLYpOU/vIqN00FtNhpR5yCqkE3zu
4ukbbbuvqaWv39+Jft1j+caI2AUqyqnN1sXptWKBg4TWvHYQfajQjonPUV/StLPFy/sX+s1DzZXA
DLIUBBfzzh7qvm0UvFk/PBZRpT5XYzF9EfbY05LDdqMtxwrbxjKPg0Zy0CZmBomvcj73RgYDKDM0
VV6A0f9mD+YDUSTMhQKHyPOsIStXBorvPDymTo17WSuYGY+zwL124x2ta7VWlZ7eACUo154fYGnP
wvICzdTi6z2tYGfOr29R8lO7cFo7/fp7Juhek0bR0Qckty+xE67xn8QXapLfXMV2mE2bdIk4v+jz
gvv5RdrUjZNUgzyiQo5WEQUYsrDk/2LZ2pxcOMhxkmPTPFtKGcwUgGoyPiqAbIxzmoM9ir0qKoz7
7fj9/eVkzo/y6TfH2ZNXKF0vA8q0Pd/zT/c05g4pw3UZH3ljr3KA5+FNT4IjGiw51gYuKmXfWWln
uqsgDbL4cTJNLWZGYIwPfdXX+nry1fiUmqX/0Hla8RUFjbXHy0YXdisypxEUy7mGHUi59e79zz4/
v2cfnekhDzgoKkZ/4qxMdYxO8yd4ScdGb5j4wnqr3OapSOGc2OmrCSjrwqb/60NOi4Q4C9YZ48tf
XmMAlZIpakR8BNElKSq0cBOkrb4uAwJ137+3312KniOgYkh487H+9GdJczvMmPolx76EIQBp0Fn1
BsSy0QAt8vcvhWAX2C7bF1aTs22yNmOIYQ0vZ+pfVLAV3GWnTrR9ZCJgeP9S7i9tpjmAipcmPxb7
MVjz09tCDhgnwlIFHo6qffSc2vwUTp771cl146U1RvFNdK12i6OQSDQ7S9xPUa3BqoO6zgSUpD1A
eMzRNklcu5DS6rB4RTpkJctQi9HtlG5cQzQe7Yo6EBTXDXkCNXnLpSWmdd/I5iFP7IKostaCi4bX
o34BguZ8Bd7NFLcXQ4fupFZTeIW20wZ6pxv9PU4xlwirMUtvQqcbbvQGf/FiCsFwLGAhMlRz04lh
F56wHlzhZILH9wdzvEZ65bnIZaSHWXjQp2VnBrna1LHOuMtyyuoFGSQzHDOIos86tKkGU09Rp2uk
lGCpFVSqv4w+FLy2gGXGGh3TRVf4TrPQ2jIF4IOz6Q7pT5OsDKf2Ke3DrqsXmZNo1UoCkLgRldKQ
dKthuEuM6klpQRDjoxvH6xR90gW09lsc0tnz6LJm6b3iSjYd/axBbZJqVyVGXR4z1DpyYbBWMfvE
XQxO1UZBtDL0Ce1+AAIIyNLgJV8DrAjGkmFz/Vh0dc+OQZLAMxSjlnDeXOFG8iokgQw/mv2cY7DP
ybD/mIadzZw5l3dJHWFiclqh7roKxTzEHNE9Sif2X5t+oJVrZn0P3ABl8PfK1jFJFllqessepMCw
xlIWf5KDgmjx/jKfOcXnOxPHSb4Lh+OdB/f6dJnHvh+DFMrrI4QD/9XOFa/humnjbGEgs+r4FDJi
CUVtCK8SB6W+RXHAtEjQ5PeXeFWKDVQUX8Gcy8gnJCw6eGWqKjAo1RUyOin0FwXQFiALFuBbbglc
olVSw6OAlUygEi2hh63S0BALK7PzO1zUHIMa6Tj79+/111u1DX5uYjdNB6b/+eGybIsY4KRfHvXB
1DaGnwdXkdGBwxHlOvJG99pNGNW/f81fN0da42LuWHm0OhmInH69pu3XyocLecQvQa5sWQcbM4Mt
odf9eHj/Ur++8jnVzV1E4UCQNryzNV13hi4KI66OqOwjlPXI0/xhmC4smPn8c/rkcJW5XUnulUdJ
d/Ymo4FsKxut+HGwoEY3uncftVq1DgMU8xEwsrzikGF3ybB+/+5+c3RlLsXBgh9u7nOf78cj0g+Z
uW5zbCg7vujupN+6hR7dji6syGLSjIcyUekaQFjKMDXx7uiV+t9jNII76EDBhRf6bz8Oj4zgvPr2
nZ99D6pTVI+po45DaQxbS2L0rmvgJnbbfx3LiDWue+OjVxj4J8gr2A7T2D1mQaJfmaXMLxS2v/np
bQZJzObFrEmyzqo9J7ZqUkP15thXcB+zCkaQnnf+hbX8m70CBaRDYDQL2aMndLaYq9Az2l52/VHK
2LjVw258VQTNrJWfWop8RsQoC155FRBIq7nK+Kzj2hB+JJeV3kINSXUIaCjxk4J+qtbW3r4KQwVG
ALbtK4od+CTomUS/dMIqcmZ6KcAMXRuzlRfwN4SBdWWyq7Pafg0kpBWMTVg6prGOiws1zS8DFZoQ
LDW+TEHHm/B5cfrcQjjqcBaMw9FnwrY1u4a3ZtKIal9F00bRx9ki6mxu+EWepryLn7LcLLcwLiCI
MRXbZGE80rKoCmxbebcB9GpcEVVTrLB3DBcOFG9jpp8fyfmz0sgit8DRDRRpZwUYkE8H7wrUm1B3
x49pNXTLMW1TPPNJ6q/BaWirxNN3U5wmS4O18kGbBm3feGUBdzH0783IVy+x3f5TUPhjJP7w4xP8
PFQ93/vmzzU/GzyypnA8/ayVUnZt1NhOPoKViyABw8u9bk2Qm8Cso837u8PvLsV6nKMy3urQs5+L
oEPh5Mocj63EWljq+Px7EWTbFizehQ3w/C0y3xVzD2GS1cUzYJ/dla7A0kBxGxEryGjZuVFzHPvA
WxKr2N3maeLdGjjqLqzH8/7AfFGyoEilYORB6uzZRQ0IFdJxOy6KF3mBklgsahzaUFHoR+lVdKnF
/Mv2xgVZ9S6ndpMxrzg/pVqGmaqmVfoRMt64ERQngOVCGd2UHSGm+JQr3D9zY32w6Yd0xhPO9vap
FJl/i0OnvrDEf/Od89PS4aetNEekna3wtsRpzMlQP9KuTJYdBqcPBT0HjK6Zsalqc1jbQz9e+M5/
twegsOCnRhDAX+fPFX4IkZhEah3tQNMAWNngPC0JBhTw17YxgXSKWiuOZZ2nGzjl+rFh9Lail1Re
t7261Rh3XNu1pT+2pab2ml5ON1T6uHkczb6wNf9m/TMYYwqB3sKm33L27kd+xWgZv9yxjmT2MS6A
HVJdgRntmvLCozYvtbPdhiqD2lmwNGgnm6c7I6ZQNmArNY6W2057phTjHvmFubHTWizCEcyomxYA
H4NEXajf5l/59Mo8bqZuEM0yxyef3yRSEp3esz8dnW7Ur1Rtjg9BrH15fyf59fYc4czhGNQ4DJTe
Wkg/NxmGNOOIm+rHnHw3UF1p9pzrVrbwrSLZ4NFHw19l3V0Wqu5ChSPmH+ns/t7O6nO1KJDknm1i
YxdWQSaFCUvMGlfK06wPmR2AN4qgI5SQ6HAWrSbMwl/gs1A5K/IACW/3XaNdBnrmQnyjtbgsPQj6
PJhR+YRz1d4NjP7rZREidF1YsU/yW1Hr+E7G6a/BtLNuiRttOniObA99ob3Y9pQ+eDXKhQ3LIIRn
5rniL2uyi2sfLcl0paQbDpugSeTnNtTkvpZoG5YWI8aPinQp4pY4IN6nvkuMtECycil59a1ZcvI9
AUXSdfQnNBwYE1lnpZeXdvMkzkmeYuwO10lu6u0qtovhxh1lGq5B9lTmPaJkOBRknWSPmZuTHFAE
WYpTXDZjuxymDJetBUdRWwRKy9Wys6ovWtaihc4GjBXThAB3MeR5vorzbvCJ2uiz4lpTCtkEos2Y
XO6s6j5Mrk9wJUpL+wphIq4RfOIKlBBjlh2TFK+7s/Iqfnl/ib7t9qdfAOMxQadYkFFElMtZuYem
si96oaonV0TRdVlm7c6wkbsu49DJQ3agooBDFbXVHceaeBcij+wXVesU2Osg+VcEfc623ZqULIJP
prTbhUPir9OuwhzpkaRprywGHbde5TFqdv0E7L+HqeSrxVxKrb06iTfdRO9kGYBBvU96nB6rzCGq
aAOC3rpwWP/lseBRJEh51mLw4uP5P91wmF+UXRJ6xVPXoQAPebsAHRVhdBVI39qySop1hs93B5HQ
gg2TJdWFfeeXPjaJ1T7qMm4cDwDBc2dvX8A9bdMimX5C7dzvkhlwXLi49ZSO0nwK7RaFcIJHzQO/
hs20WPaFEz9GbjZu3//ljXkLOPnlfaLj3wZUSDBm+dXpd9FBDxF5XuDLz3r14iLDRTEH5SNZJolH
AEdY2syPBrM0P036xMGICKvwPofT2W3SMVWPGR6zpZ6M6Y8f6f+bR/6ghP/pR5qVoP9UeM5S03/8
cYy+yPRL/u1nqebbf/LfaVD2n7xQKBg5MNGHn8VQP6SavvsnpQVSLZ3GAAMJXun/HQal/2nRoqBT
TMCIcJCY/UuoyR9mIDJgS0f/STH09/wjp1UD+mzTRw7KuubQjn7ifB+xSeWOMy9udl2mqdvYxPC4
SHiuGV2iaLhQN5+WsG8Xo/PNx/dnSSiDj9OlC8AIIIQhKtyekVppgQmbUg7hCsZ+uOstDR7NT7/D
w4+n4ufjx+8uSDHEnsHxyGSsdnrB2GgLVNey3pnMZYHVWFK7002/4QCaQpp1enHhgqelw9sd+qQ3
zucdtCi8nE4vWBhFlMdDyh3SaQpnMiHpLpGXPzRdOPL+IQagNdvyW2gn3YUv97Q04tKCxUBfBrka
ulu2htNL+xjBc0Ov+EpjOm2xQz2GEf7SVX5ZL1yFG+PbpAoHXXb2jWZiAs1kcxWOmLj53Mr+mIWa
CVNRXmyczX/Wv3e6H3cE4ZSinlmPx/vu9I5mDEY+qb7CMFOs23SAl9k1h1YEjGeT4EOfBxdyU393
c7xoDEZzrFHOGqcXFH2tTVOYQXXzNZhJmEt30Ia17ejar+8vTEqU01EWd8dQzvY4IvCLEQt7Lv+V
kJJDxy8wHHt9d2vCs3ppYxAtywQ/+mOVxXM6VOCKNZNS3FhlFK5UzKB1QQmmfdN8X/ucj139rSaS
x4KYCFV5qdW+qwE99yVpntHU9humEjiwNeKFaUw3Y3eIzEZqWKzTCLKGURmHsMIGak4mYJK2kuOn
Hh7OsCDZAv3ChMvgMYFw2WJc0MQB8BvRS46b0vwfw4pAgiI3MupSmeZ4qVFfd6vEt/LghlQWDJ1p
LNxw0TEatPA8TOajEYUmaPvadWqAn0WSYhZdmFKzAKFhL/aiqyk3tVnmwWfNZ2ez98msggIYi165
yD5dUyXPJozlEUy/6eLnbcQUgcJt6xTo5jJupjq6J0viRwycXfbPbe9Utr2YwE31110s/Q4sM5BT
SnvLIZ1MS3womqLKqxcw5FLB+zFRmy4EhuxolfZJm77AAQ7hC9pdWTWbMa9bAPoxrcibXrca7V6P
iSe6KehzNRsRRK68ahk8Hqs0AMSDO6adGIVwpt0wKWofAJFpctWD9aKQ8pQXQUUEaH5ll3H9uQp0
mz4ZcveCHDnZpcTlSZVa48LxwQFca+RA9xvBUEbCB4G2txnt0miugz6BI2QkrpqnFSlGa13PnXLN
6a1yloHAO7+UxHboBz0XAFKkN+I5ZjLPGTru9KT9ZA6GfAIJ7rYfwxw2yMaNBL7VsBwrsvT0LO+u
o4oy67bN0FOSvFHlcpWDJgQdnvU5qjuS82rEp6E+frWipEqzOWfakVf8wdZDp4XQqzOCJMYVfZOu
ADoSDdMj9N7AfhrDmuStPJIpIc1mmGTXhg3iBgZWylxm0fi96382IrKlYGzUovNvol7HJuWFUUnY
j82AbttVbuRf6YFvd8wgqcXvmkxgdy8DYbd4lwcGk+SJARknaAK7H9IOMzfjJUmeMk5XMBFhoOgV
OVxw4zqk+OTrNP4jESNeewNktNc/5rbRwiWqTP+uVenI2tWAL31IDd9vHsTI8lwmoZ0/1SVZBnRh
M1FuWtn3Yk2AMNDbZPKdlZHDYl5aOfOgZ49e4W05NDAZ0FS5+c6qci360JGnPa0GHo9sKfS2h6CW
CXEbwTMt19j3m2ojXd1MV97gAL1ltftP6FjwvqExU08F1GljrUWT2WMDoDECTj8PG5yGMXIdd5si
c/1WeXnSUgiyId5htnbTazhiccExTuEPzNLKzh8dpxT9IsToTm71gFh2oY+mRd65Ieh570SX9S73
6SZwbcYhaVZml1kwzlssiCsc5uOdamYNWwxWjjk8eYfZwk4wl+8Co0/IsZpIt1vGWZYF69zOiGUE
v9u3dwLCHOScuM++jyoatl3Wac3SqL34a65X4URCoVsT+01Xv9rytLcPZR2WxUY2Ur3mwgm+kqvS
eqvBK+BE6PgvxcIlRCleNa7H6GqKgUysErNpscTjxFgagaF9t4sAAigNw+mZ1LusvXJsbYIhJ0LY
maExyqsx6WuoDmxIYIIwoRCCkmjeo5cNEaB5NiU891bePjSaYhKQJLRjcZNPTPXSKCw9BOwcH5Zp
E4i97wlJ0gWeyHw5AHUnWUEEqJUx0Zri1s0rYuZUHgVPequGQ1lHgbkNigitVttFOZBRCaFuORFx
fE/zFr+HI30fd1o7zFKy3JXPoi1Ch2w2abw6bVh/6aa6D5HPjy68/MaqDi0lk7Wgf0mA0jQm8Ohy
XknlLV6waD2YGU4FMSvGlrQdAZhVnlXupZ3q7Taa0LitwLUwiHYnR+zdNOA+ik61ON2Va32p9DlO
mY2UDA3RkEMMhlOWLVh44VokSRrWbW32eceYOZ1ucjoTpBsRMfdEPlr2fSKj7GtRmjHxgWp48Z2h
3PLuyxDiNdMno/FpbTf+EJMOB+Ng/s16XlpZA3R6jzUAfS+BbT3DakgUnMibKdp0MdGKu0r12l+M
Sbx7am9GrtId5ItdZN5LKur6qAz45GRHVSDCC02CF2qCRIitKUf12mdaQDxS5oRERGQyfiQOLIj5
KgtRkaRZxd9NIweiV3phyzdXNOVHAjKR7HuRZx+mpi8/jzqJOVIVq7ZU3noC+E9YWCzqrxDzkxsm
l5vEhwSZkE6ApTErvaf/Yu/MeiNHsvb8X+aeY+4LYPsiN2ZqKW2lUqluiFq5bxEMbr/eD9W2UZnS
p4TGtwa6GxhMd0UGGYw4cc57nhfTpvyzVjjV5ZJ/NYrquZHjDuZjuonKhBwfLIDnMoXcpYvAfYLV
eYXZm7rWmoxuD5tL6VUnnXLV+yi0lYnoFCHnDB5jbJPkqtOaYSs0Vd63uTZflvZ8bZq12pTSrK8N
/OacVSDM+TZt3W7vFDPa+Egjux7RWhQ4mvUEKGM7WMl94zfebelPgb/F9sr5005mdtNFRnmhky6E
Sh3AjfU90MYKG4ANtYx6Xerkb5oUlbyL9vOzVRjeRp+cO7SQ6sI2etteS626pKh0yRTiC+ily447
e8/a3DjXtU3D9aorK/tC8zp4VhldNYDzCyV+t6Nv/tS03P5tKtOIcDDpfc6z8SkdvD9Z3fcXdjBb
t7IqQM94fbVB4dT+diZsVDeDzKZgDScjRqzvCWBpjRIUNCv60P1uwqqo1zrjqQFN/SlrCoxIBGAL
Emg0rKbDTF+AouN9T/ZLLmYDDSwvR58+W5TVkzDhS/wNebLOQz8P3DuP5/IJkbp7r4/JzzLTHTYW
O+4uS0zzrhvTi+db0YjgaqFzgjtdSBpp2y3NocVkfWoF0TjnUZxeBHoeb6PUiKr94A90h9LWOfu7
yTDx7KQOb2PlqrpMXdp6jauEsmm6Drsho2ndaZyGL9hP1smQKBO2eDXfNahtbQgiS369oCHd4Jo2
TaSM1IQgojPMWKyp/GHKE5FNdbFj9G4c2grKNSGW87WhdRFjxQrPD7sa1VcQZtJ/JggST9jlDdVD
DpD5R9k1tdjLfMQ/ie5nQMCJEddrP+9FjwlNq/mLRqXIbrzWE3OIdiZID5rdqx5sNS3LvxLNhHAy
wcz6KnKvrL/WU6AuQEUaEsc/aIsrL9cT7LLg06G4Aa7krrAM7HZNZnYPi0cy9MssFaveMnMvhJ9L
1DXoZfrVN5p+XOemgyjMsbRg3EQdk1qbY4qRTmMJeugJTjZl3/b0+dZm+6fEdus6Syzrglinucf1
TBj3mhNwuKcklP+MUPPMlW8lVrUN2CS9NWh+2hMwXvlq5kFMF3ZTNU9RVNZbiQ8xzjG5rR6Fw118
bdotFx+pB6W2zoFdEXsPHR3FbhSAKqfTI6nWdiFAmYCpBTJiGOquhUuKiHw5XKa6S3dRW5aXkcQl
haIWo0dRzudPFvNLbmcTKhSftnEQd8WVrqnohib+nB3QDnjVaNQRxJd+REhoKFzpv5OlAnOWOoJu
cgqQ2Y2fZdpnNDLxSDtywp44Tnlb3SDEy7tQ6634K18s0a4oO/WEkMXfJIWZf28j8BArJUV0S582
+4o+P8AhQ1MkUoWbWtAbEseeNriv/VEGq9yLmsfJV62x6qq+2gHMVZcdkqK1QZO5XNv5MOyn2hhC
HLHGQ1kFOK5xa+eTduOLsnNG9ONVgwOcG126efZEaw0XKDObvlCfRJHUqPwK7RbOFZqJGUi83MSG
pDQfcTxEAeMSXXjeXBMEKQLsMZGLheDgfhFlcFdynO2CgVasxhPtn7ESLs+B+89eGYS81YhpAW03
2E0lTfJI4hWOd9UegJ096wYQXWlXNz7QqSxKd87olezjQFO1oLtquBxuXDe/jCPD/oNnxAEcBfGs
X4VRxKWvoHdd87PQiY2bai7YdgKOVK+Kn/IK+VXdmcYqbzqxwxxnF4AGdDC5/qR1cheN2IGv7Ams
EzL/efRUCOzsC5E6xiaaEca6lUCbw/Es9qOdnum3cBYrSN0QwyAkZ99h04GN8EqMlOzPhvKSx6Sn
eQC/JsRftlGE+HhphBhwzVPTv52Q73eroq5JskPExNe0Cr6oHuZqFRNdR3Nzk4icahtODG0qxz0i
IkgKhPfgLUxnay6ecYrsN2yOCjFdPw73eUe7U9YmexF5zkETzhBqKn9oCbtWZZVc+CLhvahMrcE+
mHtahtpVY7VfUELv/AWQgF5U0jUqql0Hb2+FQ8CDTPiwM0WUt4JFNj8HoLkMu+XqVgzxT/54pA2F
rDfk0IuVLZrfhp5djjJSt7OUyKFwOL4SXrArLYQKLSRBgkMZXGCRae4wOI5WwPx+uHNv0hnaQh7V
p3RXoTUweanp1ppqZ6M38k6vhoc41cQOHuf1RFvXdVck1gOu4KNcawHWZHZjRlslKD9CxbMs3Dsc
O1tcKAZ7qynroKuYhoNJaEm3gsJGNFrrdgNQscM1rpzhkCa+TJ5KHI/ZYQqIX1FgfYK2VXy2Kq/H
asHoF1eL+Ydv5L8phRmkGqSMD5UPMDEg7J8AN9FtF+1kb3NZxC/imyJTfj1yrd7MKWaBmLBt6e5w
dkVHV8saXyUKDF/yefjKHgVWDC7C1k5xYergO1wsXdPrUrQ3c1Vq0F90/xrfvvIqQgGzEWQYtq02
aL8tDofV4A7NJ7jef/jUrupyus8swAvEdNdGRRhrtIfO9Q4kB6FW1p8Rd3tXQV0+5goHKmU1/S5H
zAGb1jG4gpAVbLSnTibbIlPqS6l0kLcRVseHQgM7ZTXWE+Y0FKCt+E9cVOOm9oMddwxzRct2cBPB
jH0wBrO4yMsAq76J7yRWQPmSqoezG4FXsXJx77ZYtrBDRRjQU8j5RRHevfVUTyQXa0+9nUSwM7r2
s4fF5g7cxx5yNxtjK2DxRLFd3Y3gopHI+AvxI37IZf0Az8z6ogXJY+Cm/qbqDevCa8dLR3FYw67w
qWRJ/87DcueZjFH1s4JKHeOC9qlosanSDFZdHemXsRbfqyL+Vs95sSmMGqpnF3Hk4rX4DeRG8LXG
dd5YadZCy0HiSNc+NhZS6T8lJdXdQNA7rITRTHtWrAzzdB65IgFu5kS2SUHp0fAIcr0/VGB/f+TY
w1vXbqeAkrFcI2A0euR7mwId99pyZ2OXk8AyYdm0xjanx4ZQKh9u8N2Rdza4t3xDb3Czjny//OZk
/FGjah2YOSK/g7daXhP3++uuKx5UhzEnPbJ198NIdfeTEXQuDzWrPhd1QLfR0IgijOIlSYyxuXXT
DLKiM5PceMKtwmROowe5kZy8sYuDQe67hbPjDRPANRyMaqqM7gUMf4Hrk1WHKabl/VpmnbyYgKBM
WMVnwxO1K3OEsZE7t63TVeMaQVR5izfGQ0wSbjVMbnmlcgIJgOtGPO8GMJT9ClJ+Gk4qRsI/Vdhe
8XkC+YUJbC4SQtxPWzqjd9ac6nddDXgaI+msfCTP5jyDeVKf4nLWIQLUyfTHgEOykfOkHkix4Cvr
ulXLyR44L3pdyKycTrgce67eqn3cmYB37KbtvrfcBp5LvVs4d0hI7yzAUwbrl0LbustZ36vapAy/
mQOZXHkvbsvNi/MyBFr9vn/xY7bJ5s4Xi7CQqMaNcU3WF/tmWWEYvlKeJT0OtzGo19rsAvNxXpyf
A7W4QIO0oRukJ3iFf1lhFI1vBp7R3RzBZHFevKQTeK3ziosYoEwKAdnVHFUujqBQNIPNlHdVcIkY
GHdqjwjoMEhp9zs0pnBPkRSKP2MXZHwh6SDdsHJ6rhUyHkzusKMRrDW3Nm6asXLa1VT3A/20I4bZ
phTJtxbuqssFboJZbEaUjVcBly+cZQAI3qcv/ttmv3hxs13gy41jDd32mYIkBlu0xbsbT2usHdwX
T29Hl8FzjTmVw3rH9Bv7VlXs7cUKXDYsKw7cF4dwp+/wYzMdTRxwFcjQ2784iufYeVBdeHEat2j0
cOGl6kW5ngEONlupkvrWssv5p9G4yG/RJ/rFIR0aXMx1sBch5FjappE5Z9fTP47nbeJ8cxLgNutY
eHNxII07LExEgVd61UpdoZke9GLt+JnXb329t2DqJ17zY5JOc23jE4C3FU8aKmeTsMcASgD/VMim
+5GnEbkofIvTx3lq8HK33YVZOuqLx7v74vcewRWNVsWLDzz6StvfUH3HFKKDn9Suu7bt75wXB3l6
rcnR8CNwlvcWk3m8HPGbr16855m1IgaxyBs+kkoUdwNtCpDlczLWLF0gy6CssjSMXnztrRePe+ru
6qntBeDUOdDhUhN+1POu7sRId17ZIuZT9Lmke5/awKM7VSkc/zxHJV/Lcv5at6yVFbd4azhgpOT8
nH0ajreF6MybhnzAbz46WwM/1SCLmGszwexLwLjHGJMZ+CV47k03CAj1kW1f0BRlXJWe9Dm5NYve
9Hlu/KcWkuUl8Fv6N/HxoIXILetvAfm/ddTIp2FKZbvKWy8S64G8iIf5WzM9uwM+NjE+AeRcAH8b
GwF8FD8P3lyzIeAm35Shq/o024gqATcbGEKNw5KSqlTsOluiNlK0TlEDkNb71DXR8fvzD4RjyTX5
sOgXfG/U3lVc47tggqU0VgWqAPaqcSK9j+xveqbRuP9hKaAPG2OsfI5xuoZ4qRgcO9QdRwj0I5R2
6O5JBvKx1zW8BXqOVn3XDyMuR01Akz4RIt6CeueVdyjF8mZN/hRbsBxO1L2r186AUKbtIX/pbr/r
La+v97CwJIsSz49i7QOzIjqNbd29BbEvkzDKswLEeppzVW6TMsNtdRxodO8DFBxradQGB+2Iohh2
tZY9KZGZ5YVLjvAr3rnqvnUXIrvdOuYN4hcfk+u4weUY8TG9sg0aOSLVCOPD3cJrTwnBcDbkctTJ
nwEU10MdYUoPpYDnuwLPymcYTd4E2BZvxnqPjqAyYIr2c72WkZtecaQTRSrV4lE+YUVA2J+X82/p
eB32RHiZcz8EVNfshz4zDrMhzT9eg4/0ikZJpX57KnKdg0hGZ7yIgtTbI74PZgDr1KhXUTaqP6KQ
dHD0dGJjJDbNbF+Fpbe3UCb0r2SC1Q++7EisfGzRfnVZRKlMeRB8uBlNaXzDtSq9zka/jcEGGh3b
Vm5Un/0KBDaM3xlqeVoCWY8hXP8inQ0NzckbsgjMKge6gEnEOlY5gRK5l9KFCuixQHqFt0Jd+Fax
MbWG5EakvAkPKGRGP1xvdCBNpA1tCx2V9mYd28Z8XxFbgBUvRjxk2tnyWnK8Ot6WBpfSPxDHO8wZ
YvGIp3xJd5SeOOQPzcT9XKcRh2LKZ/4kstSo1zUeo9AWTA3nuq4nlUf7cxM/w2rD7dPSwCTSXNXY
ZtiZsXMDS5GV14hMspOV9FutDDH7zwhb7J9aa1XZJrCqxVYG/wquGVw7vZWYpwR/LJoELEgtuVvu
HDsauKTZ8XeYX47YgZY3rrB0F1HoZQ2i6RnF4gpqav/bGor2Ic4hyK8H6tu/iel6fW1OoL0xhfL9
7+T28YYjFYNveQUAb+NgmKWvaMTWqz2BSExSvwFeiM1f0O4KfzBCb/AJfwZDs0wC1BpIRVvr2tM8
cuBtKHxA/HOW+k9oFg63CZxaXSoJvZoMjkg/TzcuGX1ro3WKDzetGonN6lQAILN8DaOnzsK5BltJ
W3xFYu38ZHVV03oyOvFUcZe5r6KWk2ZI65mPz28GFODpSO+uR00Rv818dC/omSIUo0H3paWYDSd3
oImTk/RJOCHOZIUFQ6kXt6k/LnmVvot/Nl3Sfu2HbgnMRxN/GtdouTQvXTkaKZ6xe7Iz1KXkN7j0
3cZUg4fvedPGX0gL8iBcleDwOCLN+IkBT509SHzxMk7WmpTxIEx92PbIhyguSUOYu7pqepzZsN9I
AGoWlrVr+6iFw2F4xNrC7jlYcTuLrZ0vpP3M9XAEVg1uxL1O2tSoepyzxxSgE+XNBti6p9HMbKDg
WZkuGUqCbqi2ZDvbobicpqzH86zndnQTtIb80RtJ4ewCr6q/Uk5o6x0OgFO0RTfVt6SeOMsOHBI4
kaTYJboX3IuhiuPDgmeEa3KGUO2w5nLbsTq+tYnZgDApreXOImNKlK0pCZ/S1hxA9zgz2IQAVxw6
hEi2Ei47Zn07uYoZpAMurNsY7jVtCYb3Fc+VAU/6EojjUg+mOsHTbKu9sv3uCfeXob7KTRx4t5VZ
G4RbDcSUTewIoHOkNHuUVvixBgduoma0menfNzaQog0WBT2OmK/4Q/Wrs/p+uC8BIwY76fUy3dVu
qj270DJwFTJtQjVyroApSdxM2s5laf1Iitp+gk6A16GshRvfUwDgO5cZza2fPYQCRPkYvaRhquNQ
X+oLE8b3I5r6WlaGWpVd5NTrnma9coONDnhEYMn2wbepBNMjZ+BYzeq+iJJg/hGbZmdtKI44j4J+
MZxMG/ryoAiKxc8yFzrwyS6oslXrDIW9ovqqcxzFTnIpmgSvSR6vg4ixIzGMBNALIHkaBm7BiY/b
YIXZF+JkYX0n+NQpj5bd8qhjDbfjxdHith0cMoRRjHEiLroT4kfHt6cGihj29auGOuuBGEACnYGa
X2ycXEbVyopd4BtEROZlVugaQHljaq6qQmt9FmOWP8ScIbhqlwOJGarFhr9qSZQbOxEYdE5EWeDS
RZ+691bQxP62jArx2GuZHeGLJs2fMW6lEbf9udq9r7J4Jf9BVsE1yKJXFLE+4vljPYdjaEAsm5rb
mhpw09HV9JQDMnwSYFLQLOhZfEaDc6xTRNMR0A7A4+dCbXo2VfDjAUsKVsLTtG4P9kh9T/SuS6hd
uzHAc02girrq/X6Ej2Zw9QHbaZGlqVRRamfm/UrHws8A7YGADDwMjX0n87YWIiHFdrXXoW1/ZpVr
mwYx75Y8XnX9/iN+pToCWQDEk6Ho8wBEuPyUv7TSpbDcieii23uQV+Uq7qLsjtxfsX9/mNdv0jJI
EATkx7mWeacCULetoeIZerfvTc6oNoPQGtcoVcc0asI+xdDl/fFeP0HGC+i1IITVDbQ6x9Nim+0o
pKbdXu/Q/1J6NR9lWomV20b2l/eHOpGWLotmoT6waAILpZN5OrccVquXmlO3zwMsO7EQ0MMB/Oiu
RdDFiEMQbcmgVZfe5Eyk4fGsNtEWXwiz8R7e/ylvPWXaYWkG5fcQ/Z68zKJBKkAVWO3LMjvoTv07
qYfnqEjjXaP/B+vGcgPDM2laQtt70kJA3XSOvdjv9mYcZfsRCtdeKx3jTNPIW6sT7SSoHRdaIMLd
49cobCKyLhMdySjkU3xp6tKrDHFmLm89NqAq6LgckAT03x2PAs2BwEcl8P5AgUWhyANN3mKhXcCE
Jj1Xb+AnUe19/12drlBUmwan1TI7KGivCHpuo3MHxeM75E7T/fEc102QC4xJvgV4GD2/P9iJ6Ngj
IbFo8NCpBrYH+i1YNr6/PnMf4JfwfTmCWRQlvQcy5XD39IwWZl0/BPpAYAQMnW4D6fxs4oFornSt
fVQtVFoLVy+T+PH+zI9a9H9/6wNffhRhKpsteD4nOHm7vo7ekXzMGMb0aK8lfdkPVp+T5jdn/JVK
lDINYLobrFR9GlKorXdVG+0waT33Cb/xLgDAL1stOy5Vx5P91pnnzIOUO4fOKOPQSKP6T4lRyp3e
ue7t+5M+XdHMmd7Xha5DC4rB1I9fxDh5FaC5eQ59ShzrWirzUNAOevH+KG9NiBcN1okNUPf8Ey3p
0FGisecAZ0tXJx3Z96lP7FUGUxxO3A+SM6rZt4ZbBmN792zklyfD5eaMHtHop3COUoR6U4yQzZqv
MSJtw/cn9sbjo2MXmhn0cBb0qdx5DDSwbLPehSbNnavW0skDGOW4e3+UN+YDWoePkrMKPNtp51xp
EPtzHe1CuyuGP8LN/H0Q6+Mvt6Z++P5Qb00oAMzGklgOxlMchjUMVMls6qu6DbKBDNlXC2e97YcH
8XTkNTot38jET4W40KkrQphAhu3c/M7SCkMmu1MffzUA9PjDWXAWS+5ki3Fo3UQP6Mlw1gry6bad
XFRFcI7C8sbzQs/meUQqSLT5Xo+/HwzAh8hTdh8ijgMf4ufVhUFy5OMLgKYTGCWO5S5QwJOdqeD8
bjSRTKHEMOoO63GBOZfpalcZ4oFzmJLT44ctAZoqrSAmfi8+xJ/jKVmQJ5SVijEkmu/JIyFC1Dcm
pj/jRaym/iFvRTWcOfLeeIxcXjh1+IjsxRbjeExWdy7QnoxhlrnTJyMphzCbsM76+Oqm18g06MGj
OcE2T6Y2p3VJ5pdabo/qvb1rqEC5u17qlf5B5ffyDPnbNBzWN2flyQ5UlwHZC6xfQ88d+2+D7nS/
YGNOP9Men8D3P6bXmwPELfBPrAzojcRAx4+ODDeZQDKiYQkJL7SsSV8DdqVzvCFF9f5Qr98SNxGo
LcQJ0DF15+SwaAPsYqiIBWEwLNaN9FR+K4Kk/v3+KK8nRHswLlcW7QCABV9Yv3/FBriAyar1JiOM
lJ6FeJiOl2br4uphl/LpPxmKTYItz+eKYx4/u25Uc95EjhHaWqM2QVpSJB7yfuNZmDa/P9TyiR4H
F8zKW/Y7im0uaZ/jocheqES3MyOsQXitVA9XdxN4hfldJAjRgQ92n6sZ8ULk2PmZ3eP1a+MSwNfs
ccITiL+Qa/56oAjo3SwyI3BWVlY8BHOETVyvm/v3J/jGKGxNJnQ27m0ky07WIWVP3RmN2AtLMkH7
avYiUAbiXMvPW6OwodNm9DLO6Sj26CKdKBJGceA2mjl+uzqdBB+Oijj+iL5tAkEiVP3k80Vfyusa
dY8nlkbofQcXh02MO6ePtr9AwKP3/qU7mDXhnzLVEPUWIGw1PUxkkG3EZMPBHS2PfpS8+vD74eAg
cWGCOV6OxdMtdqh7r7InZ6n9xhth48KqK3368A4LUIXNc9kgaAE8/aIovzf0PAonpLvXpne7Q9mR
WOcQQ69XAe1QARB6+LoLuO3k/Rh6idwu6JxQGdmw5d7yK0oyffP+gn69D5Fx0Wm0A6y6NJidHLpa
TmU8DionRLXa3cRW5V9ZwYJCLwuME98f640JAcFeGvfY9vhET15ONaYNFRnPDvVFBgolGlPmjbCs
/sMLG9Q19nKctaQGOOWPd6G0jwYUmoMdmuCzVrMHERcvxnPs+NcRBIEdGhMyOR7lOvfknMCuTpEO
aZjN5DuX0gZZ1vYJbeSyqfa1Pp5Dq7/x9EAiucBBl3CSm9vxrCwhbBpVFjMITkm8lfx5TxU/OvOO
Xs8KsiJ8clLILjHP6SWGbY3zDw+EMBdVnR6GOqI/CAVOpK+R20/9Fulpl5+5OS0//fjYIN0GpYg1
thAEFkuwvy/Kpal6H92tE5qjMsR9LmdFIl8pr9zbGXqTlR8LWYdFZNHT5pNUt2/Lue7lmbkvb+z0
ZxCgmRCGnKUd8eSNqsL1kew0Tli6AgyPgSbQ0epoN+XjeGcb/XjTWu3Hzy0SEXSd8JEHxPCnQWGb
434j88IJM9oQIdsuisxqUNv3P70T3OuSi/BBTfJd8GVwFbaX1fXX8ThXUsvaVJdhKgaEm8JzmnGH
hHhp8an86JMv6xyD9NTGMSxNKSKFiBzyn5PwNeMAQQUNjVs1ZoMJvdOLTa3X7bRpOm+0D1M5dl86
PHrG9ZxjzLXFlhChQhAPlbkGEErDRo+RbH8wSMCqD78zOgI5vPiLfCo34eN55Z0EhtrbHQ2BUmzo
LcBRjIh69Cb9wNXbX6t4Ss8Eo6+/EcZ0LPLk+tKwapvHY07p2LoNnZxhUGbzPbE8MFZ9Cr4bmIL9
ggBhnbk3vDEeQSKvjTwJGblX49Vzhg2JJkOA+NRUaA/b9XWkbSfdwdwaDeWZjObrM4GDgBkyOTJz
FEiP55eOdokpry1DKbLygGJ8WkEqQQDcROcScq+nRpsx5w+hvQcd65SKRkhPm6hWsCxb0f0pgJOu
aEiMP0VceDdp7Nofjg/IGxNVcdAZrk0+43hqyuspAke6CNNady/oeXFD7F4xIX3/c3u9VweWSc6J
GDjQKWqcnHQFufw5TQcROiD8njDE89a5H2dnts1Xo7gm1wfDIBTh6Gb5H0+maJIxNxFuh7qs40tC
FjImAq+q9+fyajUwCiEvaQYYZgv8/HgUOnKW4q8E9DwVxZ4muWQf+ClKmqJ3w/eHemtClCvYB7i8
uvQ/HA9VzLHA2N7swzFyzMe89PQDtoznGGVvjeLaxL02ViXE8qdrQCKTpcuzDyMdjZevevsLtsmi
++ga4LlR3iG5aXBTYG86ngyKFuVBiFEhMiB7O8YpfSFAzT6YrOeSYC2cYjJVCyTAOFkDfZ2rseqL
PnRjzK27CIKw36Fy+PiL8bgk2Ixjwk85fTHIwzPMPhWi+Tp+QK4PRGeYsh8fH4VlDECOfXwpxR0/
scmeUEuiHycZnOAwOQtp3sTpeI6z/sb7X054Z4lwHOjny///11EYzZgC2iNGjhMWxvVFVZXueBWn
XnmO+PTGQFAi2AO4kZJhOq2k1l00GygTVThbfnytIeDBSNwbz0S7S4R+FLWQxafsRnYOiSk7wen3
qdMo5Je1CjUi7mwXWwB4t0lZNdX1GNfmbRHrvXc9yF5312buNPHHP9rltk+eiXYQ5xXtq+rpRhpo
Iw8BztSfTIfuxFqO57KpL+ns02kiPYNbxEJczt3jt0YP9TjiJK/CGibqhRnb6Ze80gy1m3GwvEvM
keKm4ydfa+gRW2C/wdbJ0+DMs16e5cmPIHcPhID8GeYApzn3vs/Jz7jpEDrRXH9KpKx3COeigwkG
CGkmvky3Hk0vw/r9D+ONLXhJSRGTkr/hkDz5MJh3xJcZ9GFV9fFVTpPVRnd67bqjdek/GAquCddb
Xuri5XD8mJ0y8Gkq0vswcahfoXQZ5M+JPtYrWYJE3r0/r7ceJ1nKgPfJysEh6XiwasobSkxGH7aB
n+1nDuKrSkxACszOaHZN2vKipV78en/UNz5LlhGpsCVNZHB+Ho/qo+ukvNz3pC1L4y6L1LCtAnmO
LvnmKGisIUKRWmGSx6OADxotR8RD2OUQ9vpGl5cJTdJnXtfy5k8XJJ8DRwwR4rJtHo/Ct6CAmwm2
/7Gd9kQKfkafljDrlY2FULyptCr98/HHh3oHhhI1fp+v/njI0ZpaeonmPtTbKIenhKSVTgP3638y
ClE2A3C3PoXQdJQb4B1wSE/0Gh+C2W43cQGk7P9tlJNNJS1FZdEY1odNFFk0/SP4UYMZbD46iqUD
MnKWrYuiw+lSGJEkocFMVUi1FRfGxkLNaijzzCivNwmKqCwFgg2HTuDTelPB6WCK1upDMOE7dLv+
ZqogGeRx/uE8DmVAHC+5ScKzIVhafslfByh8v67V85F304G4LgrVHcBvOvv3n9ry7I+XtmU4fD0m
Zyh+39bJ5lCIyZFelIN6GWfXRuIpyF7TENvSrZyq6qsf6bdR2Uc0aBT18OGAxyIEJbKCYo+S5VSh
45elbUQJMYIn6Z6ONUgNahqaM8vvlYoFGtDRMCcbezaZFAeduA99WqkpRGYTTWVkd1Q51ps4zpxt
mQf4MooF9jvPCR00CItn6BnP7z/s17sV1yKu32xYSJOIjo5faSpiFm8aqTCPGprg4BLfgQ51H98f
5fV+zyi0nXEvIpik+HE8it+MgYChpkLyOUP+yaw1CAdT6w/PnC7jJcbQvb8VDuLlM+f2G9Oj+o/3
3nLZXNbU8cBSVCXYeNWF/RC3N24XaRvLyr0zK3Z5SCcr9oU6xuzQJLEfH4+CQwnGWLVcIqGxDnEn
rIn4yypE3yrOrJy3hqKigUaPzBkFpJOhumK2hz5n34dgRb+C1pUkiNH+AzP3P5rtIG9EvRK1EY8Q
fd7JdxgFolfk3PqwS+LrNEdor43Gb4DpO9Bj5pl5vfGiSN6jNSDUAX78gmz+a2sZkEySujFVOMJO
3BVR0yla8hP55f2F+MbeQr2SSGq5Z5AmPvnuaObK4sLmbjbNJiSALJFbFLTuxu41+ynBgGALmaG/
0FSVnqmZvjFBB9Ysdrk8UDRBJyuRTLtbBbQUhMA6mm1fVtOzlWVgnd6f4Bvrgzsh4s1/nP5Or1JF
MaODg+QW0uM/pQf8XDx7a9J5DYWXvp5/IIb/JbB6eVwnC59aH7o0to6Xb/t44TulCPqCFplQxla5
lmIW7drz2ilfDS9K+bFP8et6f4avxyQJvtTh2LOoB59q4SoTPHdAQTPsBXJRkj0ijDT/Vz3K4WJx
dT0TaL1+b8TDCCDguBkIyBbq4N9nXlI0vmhb8oyJ05Ctmr36oiZ3tXl/Um/ccnAIXUplNpE+pe6T
YdJMG4XuccsJ/DyEdvZdH0W2BnLwO47drT2kP+ygpx2RK9/Siv7hq9wyOpnUZeWgwTkZ3dG0eCBG
YX+mB/KPCEx5BYVpenp/km89SorR0Pa501AaXE6Jv75xYE60XPR8AhkF27XbZeNW2ijePz6Ku9Qw
iIdIep+WoivZ1VKAKgp9zYovgUoE+2IwzuyNywM5Xvh8zMRBYPbIYFI2OZ7KIII066pShCgGknWb
1c4vib3dLsrs7O79+byx3hmKWwvxI6/nNJ2UdnrheJkSYTWLVK6bfCw/e36jW3vH7L37shXN9/dH
fHNyQHIXYqFF5vlkNaQSTxJKwiKM8dx5CFJoHTQXqKnZ0AQhuzNL/43R2D6oa0GqpUh8GnEZtPDO
pS5lKGxHbEd9Ehs3q6dVhBnTh89pqrZEdZRv+YuA5/itLUB9H/icCLNO2aj1jOwRTeh4wAT3HH/+
dcSDmI0T2qO6ynd1WsNVrYgqbSR131NCadaixPX+1shNle7oOGqzm2o09V+DHhXzGTH2G1sJaUGK
oAC/yeITQB7Psm2xNIltgi3Da8Strrfqasg2jvYlhQq8pgnK3cBqatat7Df0IccfTkwyPJ6uy9BL
YLkcwX995WZimKKYoV6BE022k4z0ME2yMwfP60WzDALZnzQ4VaBTxXlHbT6RrgK9kVAl7Gio2aos
oKe6PVcXfb1pMRJ5Eciv/BOW7PF0DH+gRd2dgXiBy9rFklx729CB8tFPjswEyRCub0honNNcHm2V
Vpk3hD+TaSyNlEubYiaDdYDD0pmt640JoQCmFkLaGMOC08yBsDRpth7nJ8Kq/FuaKufQD0W5fZnQ
/8cb/2vJ5v63//nf/4mRXtGNV0JVv9O/2cbLv/+/0caG8+9FpILrCOU8wgpW9T9oY5o1/o18auF2
L5Uj4sT/yzZ2/o3axKbGyXbC6rMXVb6sVZf8j3/x37A/Y1mHVRKBA8LCf/2f33X7z2ElT/733/Tf
U9U6fQyscmJ9y6Y0hw5gWTh/fbhzo+mJbQzlYU5Hly6mR03AbImjaly5wfRlWASLQXaV9weaUfOD
p/p0P8/Npyk493WfHHn//BJgzrQHodlm3se/RMkkLyN62Q9NPhxoeY3o4rMBzwWNcea7e3PSPEMq
XUsLEo/6eChgrbBeS1UeOj16AvexNUfzaoxQ41siMXakh0YyKUPxSTPAOiGxnLauKLIdVonp3lAy
+Oe7+S8javsloPwrtFgmz3V1aXLB1ndJxh7/otSQTpc6gbbvWm0zpFN7n0V7ulCqh77MwX0m82UO
3GEjUJvm6yVRY4NV0fVLwqs2NDBWupzGdgDNIeP7IHG+x3KCrXnoC7kzaJShGWEbBdl3HAENUBRu
In9Fc2u7dL/JnAa6K2JdrjDdXrVmRJcyJlya+6Tm0t3OZbdxVHmRat4mUY/ki2nm5Zj7FBX0o8FO
vLazQzBp6R/DHLxbzgb1w4Tp0unZJxXB5IH+ioVfPF+hknlu22gBOHxW42USfAKbVG6zrDlAZXqY
4a2szDj1V/+LuvNYkhvp0uyr9AMMyqCF2awgQkfqTCa5gaUitHJoPP0cRNV0kcmeYtdiFl32L6p+
isiIABzu9373nPX5WA09SYQufK0g6s30vO4VZeqOeiU1N3bh8Pcj9LmJGwGMwYwzRmuh0MULRx45
FvMr9ZP8S5VYgcFwn21Q1ln0aj7RYDw35nIuIytx7Xjw57l4Ho0QEueI0laG5Nla5tmMnW21wPoH
aXWFRCFQ0ry/Ca36EZCfHhgzGCCPQdjRS+ckiz2mosEs0iDwy6JtPDHGIljH3FHrOuERYhIoKbzH
iVs72RpBBzdrDzkD+/nyLb0YdIdmhdKNkuFJ4wgjQ20PJVG22wqMXqVWhtcL+SD0WjpLYnln/j+6
gvFVBVHsvFsCRKLEKDfMiTr1JpU7OZ3xbRVlUhFsne2Dmce6DyQYo5SQIp8BYZtZfrKhtdOo+6oa
dkWlieuWGBiwlGo7ld1b6tRXWsGNsRiP86IcEHzs8TJjdiiKb5olP6ESfSb0zgDyQvLKns12L5tj
siuLUWOyv+n9SuqV45Lng5fVfK9xW8q7WS5mSAHFAkMSlgFDM8056yBjhn37EJEcdXNDik+huqR3
FVjRxw507OsYR9KNUxQjY9Id3NlWGu2DpYv4rQ3V9pqZfOssU1xjGoyF+Fsbpc4xQj594F9M8JIM
ou5jics+XaToi9Lo4Z1WtrAqx8qYX8u5Va+0VI6vHVkYfsge6w5ATYan0pT40Cysf/fOABDAzTvG
+J1eUc5lrRmvTjHHZVBParnPmWa+0RZp2sPiLLedkdeHTkGM3FkS6BrsS3ed3i6MvyIq2i1tkr2U
KXqRJovC3ViXfjVr5ZvaK+YXGrPixegBsA8Ea/b9Ept36A/HM4MMyzmRRX5TZNIAZjhCZj9KdXVc
R5JObW1VVDmofnm1gPh+Zc9MdtWzPD+yD9Zuuj4ezkY6y/csb29ZS/IUhkAxfuTwVBlHju+XWpEa
r7FKzV+UHUN0ASP4ziTAcYAN6N4aQ37vu75+KeXuxZjqa0m2k6ONGnCQwm3arOzhYkg6T+/1vdF+
K0fWLq/VgtqJIZsW01NW6OFOkBX+Yk3KoUNEe7OUX8gK6ft6GQqIP+Qr82OdpwUrU/uoKeNy6Gd7
N+VTUEj6mZHVZ51x2sSdE8AC0FMAIQxj49v6t5kk0LbTm3c+Es3P+zmQwqgPEK95Um3v5pFJ5AQm
UplBeVOngq/zMDRkowp3KbvrcFh2tFV99mIC7C+01qVze+khlOujWmwNB0oh2OXKHfTXPOx6rwN+
UyFmViZMiYwtJKl6sK3isGTKl1rz0VAwRBt9saTYC8dh34+DX0XaMZmWTW3oxzG2/KXajDUwlaM5
z95iz5CNMje21M5XE+vG6N/6EUjdwPzK0sDLZilhahg+W2Yt7gog74f+rFrSdUr7TMt8pul9gc6r
MV5iWw6qPt7hAI53qlmbu7aBeQkzMZ26Arpyqe7jNprcpacB30A+0frdot0zGgsAlTnv4buUSWzn
cYRHTQc6D1C53B8jAEijDmYrCW96KjGGqJxtHIPNs2J/WCSvIezpdgU/SZmYXrSCBIc4SJ3CyxFa
wkV2G8nyJKEDdLuNKOg4oJIDc33SMLaVzw8WC1qfXqe1fsxl7rnhIY+TV83+YDzIdNGr5FvYm7VP
RPZKTGcpnO+lqbEC05Fyz1Kkm1ht/aVe7POE1XyK1BRyV/HRFm3p1VSrXWPUrkSpHFlAflM6Mi4C
g0/PcmqNHDppG9MJsj61zKibxYNhVNk+gbkwVAlbp+hq1MPcb1g6amE8lSXYGaOSgig7MH+nBp0O
w50wxLaYtuwYN+1gOoGjVNG+G7d5l8xBUZTZVVxNeGZL1a85ugL5qfxRlqo75niUmx7eEKui/orU
+BpmQ+xWqfIccrzxO5mKo6rs4nh4xK3bbFqzfUwlO2FqreeeigUiasPma0jCr7KuD7cmAkLOK7aX
KkvjT6p9FdK9CJDFVU+igwfFVVd+VVvpitpqdZi1+EGee7EhnPdFGnRPTtJDliSGJ1T1XlnUGZRG
BAJncs7OpG/boljdAbNbRAbVvCk7gAzf2Mpo71LCD2498WQSEZvAlh0Hz64Qi1MxBlURKvdcK0c9
KrPrMTMCoXXwW9e3bqHW1sUERdooN+Pg3I0NWKNGmWa3aXPWhMFlc7d4vRR/7XLplOgKxijhFwZ7
lWl2roQ2BXZSP8pj8RwDxHdVMBeRvK3aN1MdJcjLSbhLRVbt+6qu/Uhu6x2szV1bqTs2qs/D3F0n
mfqRpfPoCcOstjYKJDesZm9sSELS9YIg2fe7uuRRmI7aI7yrrZDbV5DJ3GxNxQ+Xf4P8akMTt92x
a7ZLu8B760FsFhH7YbALBWyb6FnuOGAPLSBc4rkpMEGghHTc74UAOlYmzVUb2cBKqJQFLBxRILfh
jWoswmUoTWH792QpXCDO3BeMGhT2U9eb1MTn9BszqOApQrOGFDRvLadm07toHTT6MGMXZgGGqFT1
MHGe9ZqxfDbq4aVuLf2xEsXrJCug9gsj91MNtOzQB7YDlqK2JlYVLUhq9TTL6naU4Es08gR/ap9a
zZsOthxQ5G2uyAEzyKx9aJG7OAaOEgMNLsBm8PA6xkoZgVbGyWWPd6Gk3rZy3wE0luAIVldy2Ll6
1XEN5JIvD53qO0oRLF1yt6QKeKVk9OUp3zm5+qQuyd2kmWeOB54EpxjP8xe7FMdWuVedch9N71Gs
nmhNePWUb4Ht173h4wkBpfoq6wtsGLG3Q3FmTQjqKPMStXPNON5b1T3cwWAlSpYm3gD0dTZ25Ml6
1vrSH9siQNNwAJfotf0KvjnhBLXhoS3KXsonHBLOky17PSA9J6pumGXQSqZ4jA9LGBttAupzto3U
NfutpmdX7A1ONbAlM75ygMtRKZyHkePLEgDFlzueXtO3iAxpx1qb9ae+uc7AOFaCxb75hnH0RY9f
6v5dgljaj4sHZ81K3ztJDnLlJlIeRdf4EgAQWb0p5daf6smj/L4zY3+M3tMSQHb8fVoAAyebuntP
xomjAdOv0rFDoWTXh6m4w/zphw7oaxwdNRdPAs3S7K4Qgm1apfOpdANlUr31ucEoaiA53HXf8olB
JU4xqjh0IYiVzCOrcTdBZiK0x5P7ql5xizmfcGe7olJ924mv8EjiPTzqPDdDeOxOox8S2fEl9l8p
G/oMJ7MzFJuurbyEjWph3mrNm1EsATICt2+30sLfE+kbu4iv1WHw0tIOZp2Tjel1og+MLkRxkfui
w2jRcSsWstvomqu2O10tPeAsLqYvdsp3BohSEd2zCQsG2/bNut6OsupPsGGBsW1qZm1Ah7pl+Awr
NeiXYHHSgHaeC9EUegpIXrw7SqL6mWBnjnDcVF8GfBEplrXekfEi2oeo4qbfNrJ4MhnjsUv9rKbZ
tawMwYTBw5BPMwVqaRZHqFTcVpXfCmm3DHqwpAF5rju9clxqrqcqMQ+A3H3TPJoxljdbP5dG4pr6
dap+UxSMBYXiQ2671XoWbfEyltdRSTc6ejMqe5ON52Rq/XJyfCzcHJ5CzwqvurxnCoMHNoaR3iv4
8DzRkx5sjNzZUkOhY8mwCFvTGtF3HWSZJm+LLLkthX0L/u4BZDLKEgLlmwiDLqoy6DdFRyBZi+dN
NgznsViE17MyLCs6ZSqqp0JE35uiO49RvBySfLyf9Mg5hkpHwCPPikM9WBtreJhD+ztwnhuhgFQ1
t5Ie2cTHxZGRe3fq7K1cLlzZ7BUGKf8ImeV1Yc1cdckKmkxt/UlpmzwIjWL7v1rToB+UWdm+CYW4
Wmq7QtfdOM9Ns8ABTtP1LFZIxT7R85yXbqJNATx13+aZdgMlJ/mWKaF9zAiybxXMyL8p9CnqWir4
e/tBDQe99aWrRBCRQNLn4cm6wZRAFiTa1x0lG38EcXrH2bBza0wx/J99fQjX88lil/O+Jvx1kwNE
3/OuEhav9UwTrqcbANSpG16OPPZ6+ikvByHYNhyKpPV8RK4aAd56ZqrW09O0nqP0y5GqBpR/J0GO
/KKg7Xi3gYfvedZZshvZIj+0onWOSZHq31qLnapLX9g62wCfr0vdjN8y3EoHDYeLayQGx71KCOnG
SLPwNVo69bHvpPSuRkByQqHM7av0D5nMES2rC3G2zWJlWHO2XNZT5hLroJsJVDKfMCmc8adaJss6
L9JtDkB/1TIP96XmfNELVXIrneW11p8jR3XAFUU3WaecJgMyLeHnl8WEm6m3Nfhi4EGeNcD+jjjm
FGkwL8i8CVtu5b6tffQTgwexn2eYGrOKdqXftdaXKRc8l7ThOSsHQFRVVDrpPhqi/jme29X0MuVW
sExVA4x5zpwD4ggFNjUXbRbYEsSjQae/FcSqASdydhqnxVJnT/dQK4dztR7uqvWYR3Cm21WXs990
OQeK9Uior4fDMV6qY3c5Mebr4TFej5H5eqAc1qNltx4y+/W4qa8Hz2U9girrYbRcj6UD59N6PagW
65F1Xg+vpD+a3Q9l07/Kkz+WI9e6+t/XrrWWwZhLY09K9nwd1l5//YdqJE4p2PSynO+xhzhBZDjP
o10kgaj1fWyOll9U2NQ7+XdJlbXe908v+2nHLpkZUw/NnO/HphJeabCvUjKY9vSH/11f7/Mb/KVD
pMxxngkl38fx+CpFK1VzALG8WO958rt3pfxc9F9XArIVNITWz5Iy5+ck2t8rVdzgNEBWk2651e2j
vq5C3boelevKNJgoT9J1tVpSrdhLybqEzVGrbLN1XZNHtVz+rMD+q0bBQ1Xwv/+9/pm3iuYJowTd
pXL993+dkzdRtdX37h9/1/ajWiWD7eff9NPfTFH8r59urd7/9B/sFZJuvu0/xHz30fb5nz9F9FGt
v/O/+4t/2Q4f5hrb4dtKj1r/tiipyh/bAmBYfrghfu0jVOVLIj5++RN/dhIk0/4DXoYN24mha7gJ
a7Dpz1bC+ks6PmNmsZlxIO66DhH/5UlU1D/4nWsslUIl7IN1WOyvXgK/JBNvIN9Jopxwmq3/m17C
JZT99220MgEgKq4V/HXIlBf7VMGv8JkwHcm2oeah/SU288qbOh0n3ZKKBZ45wMvAMeCmQeR7Akom
3wtdD/ctjP4jBojahc/xHI46uwYG5aAlKm34VrUyMJU+XsYiGHOlIGTCdqodQI0PydIHC4WoN7Z+
5iOFozonPTc5X7O8tM9RoZsfUoKbwA0bu9lP4Okqd8ps8wxH2tzM9sB13kOG5oMB2AsqLvxqtcpy
/8N3+NtF7c+PhfMQrcS1C82o5c+LmsijRaHCrPgtRd4gYX/r5+VQB0arcbaOymrfLiFwbyq428sr
/6vb7L93D10PH+ANxcd/nDmu/Qdw3veXjmv3f8AttcbI/9+dOe+leK3ek5cfb6n1T/xf7aiFdpQt
lAHTgokNngt/teZkbhqmrVT4QcSA+NL+vp30P9aJBHZW9PcJdXEP/nU3OX+wvF+AJjLtNFJD1r+5
m37p6JOZpDvFfBQDP3QIL/u8H56FICOKpWdEdsfzqD1OTQ7NwcpFkGCd4sSkiSt2D5WnxrBP4aGO
UIrz+OmHD+u/uHQvUcm/b2nyJzQuyeetjX2HYM1nTE9p1wn7LQDPKyqVcBAsa4khFz2AlY6JrKZI
TqGlHl55RuTzZu5GZEEDAyoeIrPkscjAL//zj/Tn/fLjz2St8wN0RW2iWex0P8/QOkYEctxGMQwO
JJdpmdsUa2pK8JzQ46Z4nsY+ohxWYV0Dk5N7WR/bIHUXYPj+pKui3s/ONIJsUlRr3GQSnGoP9Kuh
v4xGE31njWWnqqYgGF0YgVbN5ABaCA/J1vKcM5NyEmrUv41A0WcYPHUHm1nTSnvXRTaFBbVS851C
HKk5r66ywZM6zXmeW8k+5Zb4YPmOv5MHiOFfGyTCbvViDKMgyTkk+oscjVMAkFaClE9EBphowbN7
lyiNfcVECPxsZwTGtC5iU3RUotEstpUxYXiRSoq4bmszKI3+SaqbQ5aryrtlh4BoW6R/vCXBti1Q
9bBogw4qYeM7PRwyNw4lhRnTCcmKZxt0W0CYVk3hdZjc3pGE2y6YheZrpFX96Kp5v4QbaDYI7uLC
wILXCeoLBT6eZ6k2h9B3WtiNntEu7DH4Sy0Ub1XC6ipUOOxIf1YwbtQPDlGRutBcvZDrPRMFSJsK
XcVQZjX29MJaaGcUd8qWEfAxLzXew0QJr6QLia6ZggDncO7pKRBVL16XdtBrCimdSHaZaQNTSzWk
mwH9ELbmwgA0SgluaW7axqDs6YRitQXlo3pthf38ESZap2+neZK/lOxTmEAPR0n3wyiU952QquI0
zpH+dRTLIFzOoeKk6yLzE7s08TUwLvW0nnu6jQil9HYJB+1N6IV+NUs5zsREG4tHXI/0KFsC0Ypn
gPbPfJjj0lXiyMCzcbQhw8EZaDSr3IQ6ZwL90usm1TyqOj1qaklVkR8H8PkGLYm+qehy1TWc/K5Q
qcVMyvIKMHxk/nmZpITeCy+6nh16z4mt8aHG7sG7lkNpa5gDUSh1UGVo8WZbcl0vKB5YzSRsOCEV
ZteeLBVpAZdflAYScjn9YanzSD0lcylTbGTjWLvMbs6h1w6t1dP9KUfa0WM6c7iSahG6aTNRoioK
oWAJWLr72pzi0XNyEwVgnNvzd9oGywn1b5P7M3FjNA1lVVV70+gGOiJ94WgbKtsCLsDUGwPtglmc
utmIjNuJA9Hs6iStE0+pZxvINkdPJJEWMFw5fqoLTt3p+MEibkUeXPmgp2/1EkvDfdqra9N2Tyv2
tZ6NYa8ti3weK/WtC0PPFIc+1NVzZtG+dScY2/ZkP0bz9N0yaYmprYwpxSzERjijy4kTgTwUedfg
nkowCURO8S7X07kBNxvxAc1GclgwB5XCOtegVqCv5zCfp1urG06phRg4VB4qIbkz2p8S9RI/h9ul
kHLoebpKlbALkjdIDRI/Th5kp73rs9SvjA6bUlacrGk5VPWIuaQMAb3rgxn5ylgp39HPTs+23BwR
7XkkMuOdQXi1b/nihsKNFImCHABe+DxTnJ6IDxwY2td9rdQIBhSG/mBHlFIdo9jAosNJN2aUgi2j
ciuLT1nuraDUybbFc+VBzToqCBR8Y53JG6Q7uRK9KzVYeBfntrLHNiiTmfJfMTtuOk3fRKF8JKld
30KLp847G1/aIjujm7m2ipDo99ghWaj6DFg9xtKqzJYjkLPrUn1mqOYmTpTdUs0bkSny+0LZR8Wx
M1Ny8PLKPjQTDEUXV2l6jK2+PWMyQOY0FsmT4tSPwDOvnDbfSIuW+rQser/X6wYr69JhYDRp/zFe
HbRdMe4NrQo9KurgEdvmto2Lx1Bot0ZbHvBpvgxTd4jktP4eAm4MlDBZvoYykiETMQ9zmAqOzxGV
bSs3+VZjvi4QkXZX9N3oaiYb4WG+byNJ+HloP0iTSrW81rZRYlT3cFhcRiQY6BqDWUmqbENd2ZO1
+nsEWdK39PlOrxWA5xl16dUyStejoWmn9Xvm6q9baSKqbxV+7zi3dbJ8GdMB8aMIbJaVE/n0J8Us
7kNWbJfsC3VnXC8D7RdPabPuZVmSK7NOr0E/S5t4frMFbC9n07Ti7LSdN5Y1nLbQqU52iDhoN6ad
w2LWNs8QZ5EPqiD8Y33n1OF1q/ZW6mrJMrzOMxIWSySaZ7byo1TE23Yor3qnmr9NSk2lmTjrqewX
EZTyIJ6Y7qE9clboqkaww3GnGIvLwZYyTp5Dei8p1UmS8mWImq/OFJ0s+5ZCjeV2unmqteiU55ZP
p0f34iUJKlkcMpXGgaV/1eTp1GY61dYytRP6vDDBkV2mDhZZN+nTnRRLj02Wn0YruoYklB4W3XlW
Jq3ZJqoYS1ePomEjZ229kSi83MpJJz66mtqvmyZdeUrDamMoFGNZwrZTZT2GahafaQ2eVK1CrifX
j7GGt6LTaDLTxvGiZNG3dTIkW0K2vp2n012jj2XET854Rxe1D2XdYfrie6VQZIf5g6QNXp1Gz4vk
7OEmfiVvsh+gqASROZiBsYLAVYHB0giNVMJZ06u3CDxvbMJDEm0gdAA7FlZt25cOXbAnx0w9SrwK
TbMM19w6kqlicxaJQ0iW2SM52ssp6OAxfJpNed73Tbvj5DcfB6l9dCobODx9qXZCa1BSEMfBU98I
KzTocS9HiV82kpB7oGZvutqIaH1N5zSUq+xYFAPlYNV4UKw0pw+ZHCLOgB5N6+R9tkhuiwqr9ALk
YFl7Jrod+SoLnZXpCXpvq9iitmQKzZFbqfeSUj2rc8EzyYAERdx2GYMmwgqnt6byxhu8NkVRbIE3
LDzLjUdI8j1bF/t7Iwl6DFqvyl6kTQeUFltzyZJtZpbHuZYPCnj642RK12zHrC+ItD/UURxF04fb
kkHcMLLsm6nqsa6Ny4nlt7xJjLp5Y6xVuFMeXqOZqd0BT5plWB6kkicSUEwuT8goIsc5yRFrA/tQ
XLD9joeX8AbHwKMZktOa7dY1yu9tm/s0jmR9OBGFZVOU11gWNHZpgPozKC59/ZCU43516+gZ0juU
0S+pVGU3RlTc1Emb4gCrR641A4FuKr/Pyhjo0Rtqk5OVxsG4mnsrgayZza+mD7s5Ld9no5i3naJv
R0eLuOmXQ1ug9RFO/FxqCY8jdjNWXbZHuVYlr5g7ty3i6KXXwS2RP9rLnTEfm24xDm1mH1ePq6Tz
NB+L7NGKbeN+xnTDNnSVvuZTgwVWbVDBsWajhZUuhljkgdhiu1UcO4o5xlpy8ckWUdrxjM6wzOot
jRDEeA32WWOwLEboaql5MFc9bfqnqDbDWTvL6GvFKrJN0awOO3nV26pO0pGX0PqRwqqK+dQrLzbc
gh0j256LJTeTGYzD3NBizzVXka4Ne/7ZXuW6liaNXyPVTvH7od41yeh/lPkyPTYh7de67rFlozVb
TtqoFYNHJVYnksTs9Rp+qntXTCkDcNpF9ysu6l+nwwIcORI7d/siBzZXT3DWSTDik4s+OMlo0m5n
baz3eCkITOgX2XCOlBRlvcBBbPHR1ufSKnPul4umOBSM/7h93TYIRDsT3bjOIPmmQUv5ok+L/JbK
vMJq10i+YHixR8+0BVrkisbWvkyl7Hpejcmpg/zG65U8l66YE6/zDbEiW90u/eparmXnceiwSHgY
gC1PjbRMPc52gwpnvJiah4u12VhiPk4CGNqeHWyCLDTqJD594kd06i/uZxvsOica2e5unIsdmpsl
Ur12lUYnfTixhbq4pOdwLRFJMorp6GKbNi7m6epioe5WIbV+cVPLq6ZaKWtheFkZ97dzunqsWzaB
tGkvfuvl4rqmNzHl3pKuDuwknqR7kWuvYawVJ7lyHL9HKD7ZhWRiqcSdnRtN/M6d3qPfZh8Ai19e
HdvyqtvuC9ZFrylMxr/nCDOzbS+6a41TjylI6fB+JBd7d3IxeTsXq7d+MXw3F9t3oq7m7/ZiAe8J
8V9pFzf4WI4z59MMEhjFoUq8NljIWgJzcypd16mWP5VqmJCfaOAwusw8hmpgdm0asdXoa+wLnekU
SMTN8GsxSo6LXTlBSYl9N3IBGyAZGymgCYw7TfKaxYmKC6EKiQ7lJbpPVx5RM3hVaBvPDMvFVoCj
oDIwz/fDmZzgynyPYqJ1YydD529DZRUypn2/PBvo2+5N7DAyha6I80gzaKtSIka1sJOIWzV+wXbp
QU7q+L5Jzfy1mEbja1wrpHGkoUJ9F4HtIdgm+uajSexE9qW2CL8JDck2EpRIfM8tOn6ekVTDt6TE
j+VbspF/ZYVKoSdyvHG8LJd1nmXxxO5kMOzmbcir8CMiTEgsRRtZ95wYvQ1xNV0pfSEJpwwGtYkT
vxgjcoTYAZqXaM7mB4dar0y0q3F4wkYZAkT8cRyCl4nsrNQvya2wh270OGoliUcMtEUe1pnNExgV
MW5sK81eImFkjkcX2Dka8TJPnpwPxHX7xZS/8voLk7Fjxwb2n4slnxoblEig3jBjw5wBmWOqvz+X
HjVVksl/9C1eajXcV6ZGHoXS1jpeHfn//FI/NxuYPFxfiiilCa9uTaWvszE/lKvGpLN7tTLbXcpv
8Q38g56l0kL8t6/CkDilVIpSIHpBBfz8KpjWFJXUMVE1Rho2PETJC9isMP/8Kuvf8mOFiXkkSkvs
Hql8AWsjYv/Te5FApdag0OrdWh1zW9h0OJEqA2mpnuiPCceHByrg078cFuVVwSDz3iDxOezIP42X
5WwWio7AzG4xOdbRXY0yLrpyLW7+ZwH0v6jp/fpFQVwm/W4aFDdBB3wqR+M7cvopw2uUxLTWLLVM
zz1Og98MBP0XHyGgWy4HtJwWaM5Pc8QkO2LbGohI9HY8bvALzw9mqAz7mVTxjQhjxZWl8HdkwV8v
dyYpFSJ3DLGteL1Pl7tj076T7bndqRKqPMHWmcixTqpy1H83cPipU8nlTqAWGiiQGtAwZIp/vkQM
zCycX9azUC5VHyiSqT/peosnFhe0dDtgQmIjW8btBs8hbpx/+x0yHgKTZh2CImB4GXD44WZTkn7o
JB6NO3nJ0ec4CFOUZP4d8/LXK4VXsWUbbhKT01yZP7/HZplktWnadjeLVNmQ7/4aIcr+92/F5B/m
Q3kJ+CyfrvqIc1IPL511Yyo5ulNK/WK36b+/Mlg1KMvTldJVSvefroyuBZhiaaLdhSbmS6fojOu+
SMe9CVDlNz3sX2rmrIQWE+0WeMe1+fP5HSXY9uSyidudwil0RM9cURlKR8Rftll395KOtZDUNbyF
eNY4uU3Uot61dE6RkXHeaLzMIq3wmyXt1+uV75BWhsZcM0e1z7TLJe06LbGgGPPIe7VnItED0RbT
fpvN6APZCTllqfnNSnNxh/y8jvKi4JNW0ATYy89YF7UvlNroLbGruV03elQvZ72YhoOqhvFhSlv1
VrR2FqhV5zDiEieugwnwWMexeq1puXWwdY4AidWMV+SGqdirBYEhtljjprFxJf/zPbVeAj//sHxb
KoPtOo9Lm2zkz1f7lFOrMlruaPqbg2+GUXldjKu4XevC+gwOy/gdN/DX5YrZbxVmHCCXlS75aSU2
2OmoRjINu7Ir1W3ZVM5GMeSaCQlS5Zc39/+jE1h/lPcUMD46WoH/A/p/K/D+Px9/v3bUP/IX0bc/
tv/WP/Bn+09T/wCoB9ZeYxQM7MXa5fuz/6dqf8BYYvyThxf38YU/9lc73TD5pUu8G8oqXfMVW/hX
A9BQ/lCxPIELhSMD4oro1adRvH8azWNpWi+AHy5JBtN4cPIqXJVsDNjI/XxJDpMWoYFVDbLeaqYH
ici5Qsi5b2nCWLsI6o+7mNYWdhem0l6y90YeXTMJkeBxDpf82OSJtS318lsjLzh4nSX2FirIDC1J
QJY4/ai1KnyWZsftW/kWtfy8K+wqv7ckxQpgKi9uPIhDkxVrlJVqTysLK5gYUsVR20u+QUrkQHR2
axYcg0NbGpjAkl0tNImMSqnpOWNi+viuSI/m6UJ7cD0H212NWsxSepK+RnE7LdG4G4r6a623t5iO
GCHo24yCTXvN6foJmbWOhjWWT4pKFp1OAPWk0Y4D2eo2dkPE0tTqeC27tsdiyBsmmiAiVXxDpKij
8Vgk8/sI9DaorPIhwkvsFfl4VuWyvUkHqdlS3LM2CI9AA0alttfAdm3KVst2HJ6qI9cIYHG5kRmm
y6VdFuK0VatkRcDG/XHKerT2mRXHG1svgdUhpqfdxAwQZwvSowN27CfFDhtXXsblIW8q85jgM3az
uK98tp/TfsAhyCzYctKNpP+ODHLXOQlmzmg4kJZtPErKyOJt5ZQ2i4H4VT3BgpoPdCezlhJTEwfR
aHWkvO2PplYxVCKjrz0S6kztxCW1iUx/d7JEHDsLfJ0jhHlY4HHvwsV54fx8XbbRQAEoU5GZ0gGS
lqy5jktBEnui5j+uDT5zqbSgU8TNhDroLFnVNyZXdxNQRS4DLXf2c1N1PpPSljeFlrPjULnXcur5
aE8p/ldEr+ssM7CR5cyfd8kxEco3J26kAHmrX+mUY5XFgTYwFv5CLfZhptxzk9qO+KbI+eIlUZPv
4rEJGegy4BXlIRMjhDe2cme+pIru0+5yZ0U6cbbz9bzxaThGmPu0jVGDtIgjr1HMU1wZh6gsvpiS
7nKx8V0IInULiX7lcWpxCa7re1OQxJ8bQdxe3w0gRa9pM2EUE8qyC7UCPZyRl0zxJz2F2V4QuOVI
5HB76u0T7FfDdh2rkg95MjbM+Ego/Hq8tkuDkb6ftxmGWUTP4VEIkfrWonjN0qQubSmwJiOfYK14
dqPbu5YJgesW7+VbSnzQRTFKeSDq20CX+3qjyyNRxLiZOyLKUndS5Ek7tEajN64jGIKpFAvbozz5
BWdSzuKMR+nQYQ56yz3xfzg6jyVJlSSKfhFm6IAtInVm6Vdig1V1VxPIQKuvn5OznWc23Z1AhLvf
e4/31sTq2cRyn8qhn21eEvfvXKw3SiLC9P1eZdhTWFuIicczp0h3YNCbSenGJfGcN1uRfapU2n0M
TZo/Vk3D5Mp01tPMiCvELQqdyBqXfbHdVYBxnPRgc4blkZf7IpAGXrYUcYsQj+pjv88/zIQVsOyA
Pwz5eCoJ/keGYu2H3QLiDlsiksE0lg66HDtmiw3pAnV0L9OFmbPO6ElO+XCyxLdwW3GeplY/iKzI
QnMlE9R1I8r8Kjyf+RfmRVDjzI1drJ8ZPspgmHJOIol/W85LEne471y5fm69lAFV5J5CN8GeKeKi
9sYAJsEzK86xhieCyafPMt3FqQQWIhYq1DlqRAZxOy68xD+1SdLcN8wbzk01ifZsSo4LmTvJo2rk
TSDO81BU6GWudoMa9a/BhcRCdMI4WfHldK513Sa23nJ+XHUxOwfE+/ufOzkXFj0jpmgVb67OrnVE
v3F8mCpXXXKnHg7w9Vk+31a3fJi0yEeeuTF1Ld8MMcH6NtDTl4S16IvWoPn5oonbzmr2ltUbF7hI
Yq9z3yCiF3YBqWgY8dbaApUOs72dW/4QTqvoswCRA7mxm0p4Tf03SZ7AxJlVSOOh8qvPdR2PRG9f
C+6JtBMnDLdxXruh4U+xjXaIZyIkkBnmA/HkRXrhhCpG+OTHZWS5JoK/dnZh5zB/tnkrF+8x9bOT
gy+dGRdfpXqCXdFGg6l1gWPkadTggSCL5FCkjZ9Vpj0M0/tsyxcM5yFrgZ/ssRv+YEwrg9Ijj5Hw
D1z88jG9x9DmJbRReWcOp3AdbWr05pgbP1PuXVeT3J8jB0wJDMfkk5CW/uArZV2arWRNaKmQPy1z
HJDx4X/6iyqPK2sIX9nd+VdVSxUNuoPouMAObX1MA86MulXPJhuIHKJ+k4EMkoMniwdd/uMNg+WM
xdmMnLbJbpqmkxVZGBYng40jgi9IY+9uk0R50SUPRjmxhoIk29wvTlBZrXFe6+FKBNllwW0/p4eS
te1XE0MrwUgPV5lcZxmJufWeG+Wl3/hdjf9cL+OualGi93bHos8gqUR2XSyjOPksF75u8K4/htw6
LMNq/Uixpmyqz92frsBRgemYN8efqRmsRRMIpybLCZk65kGhzz62cm09tHXZvrJS2b+taGAPfZ9z
WsgCgQcYUb3HsN3yzt3/N9fEjdnNBDx899iNfoWPwJPuY5E7H6bWr8fKRUXiPDhJ/I2fqNnYDdIl
O6ySUKkLw+ip65ot7okiMD3f/mzbQlTJM7sqXORYXaTRZ18zR/9OWd6LSlbimN7wk9TpgB4o+6Aq
MRWYE1Gc1GvanWDWHmuuW/1Mk/SvvFhfysGHwSNKyV/6jn5ss7LMsJZ4z7Iaxa1kRVO49pt7mPTs
lnjys0rM4bg022ftVIdyGTo+CFZdd5AOw3kt9Nc5Z7H5UPjlAch7vaudRb1XFVHvksuZhy7bqzZP
4CNLvEvHbZy9yyJ1P9YarrRGdNouY2ZIzl6mcVMP2yVVRD/mDWvR6DbM75H0BkbsIccEDinbT/n2
WB6XM9w6DJUq39nQEBQOZndiqqlYv9mloT5rPyOz33isPh/cpoy8fsW5Iv00ItWVHkbfKWPT8p6K
Qchdh4C/H51eku/1t6NJE8UCk7n6rzLMKXQGbq9prrw4m7ok6tsGNa7DEqOfKPG6K1I4EjaFJUqf
c9UGFrpvg3yDPhYJ03lhoymblaeXsmD6qovdMJBVYL31It2EkFKSHXmITmCwBy3CFaXHUl9ft61w
3kd8Miy3WPd+qfI/7Fl3yfmN9Qm/y/SokIZgC2s8TYeFwFU2/ORbMt+23sBUOutGGTuNV4elTB+H
bipI79rOm1Up48FtWITODIMgUKMPCKapei35FS9+Sl43c/T27pUqohGTDcvpZ3w0jj9RXkotGqZk
+Vsknn5uPUaXG/nDQZZzAEbwDyokaQEiedAudqKYb9C4In9JAtedQzNzD8rjJXWa5hnfx9Eu1g+V
pgwvcMJCvIt710MMtU9m7n2wmOF9dpp95+i3WTgUd0u6110iB8z8EAVWG8Ll6O9XeQ/9J/K/3HVI
MBA7mNrxCe8CdVvVn5zMPxmrHuGESqJ5go25beOz17gxlr5dP2txW//BDRL1Uj+TFSSCZsnuq9K8
r1ElRwhqPHlPveEF/OetJowsrFLIMRyC3s1q8jnceu1aT8ve8oYT/LBYqhSFXr3kCAb3XEvYbAap
XfM5ndFUoNW4bG0Wy6kdR4fo26jHBBbyc69JdetnMMKlZ0esn2Dan5cUTamgSBKyv2qpm6Fpuw8i
1T/hJmqoiqYZQibkaXHW8VfKQN2n9nuddXjoDE6xzV+5SzN1Kgy1r7ZWD2pnfUS1DCCUH0WT4VlA
Sy+IT0cEPsurQBw7TE1mPBLvzA+1aIrHBc1xTOebNuPASH3j05gn9TU49i1dlizI58XcJxVydoeU
uy8NK30GcKB/z2uHF7/I/TjXx19Lam1cLyIJepmOkdGNpJkTMT+QElljP2+JoG2O9QDE9GZ549NS
IuErwj7fIiubHQWUZCFhxu7pRc9/6q2/gZDn/BJ8OtP0rtd5/eYDYJ7tPHJruTfwhJWk7LgUUoRQ
Y4Z+0Cy3SrR/3dpoYpynw63euEktPSuCupiqmLjrrzTuxLBJ+SEcht3Mjr3rqkqPsWjTOmfHTKxT
VqtfKA9owutqXhGZ33qzO2eJTTBv7H/yfB3IR5ZWjLGLpQ1GcTWHPP32sQzh7Zx7TBTKRntDa3Li
cnWrbxAo/ZlAZrabvC0urGyOKT1ZxF2U8mHpxW4WEBwCrr2KKaZ96B11dcU2v6xr9+Qiagaibp+U
I18Qsz5EOVxdYn4s/85+HFmQ/00zAnr+QSPl/H9RTdPH7ETCx756E/UCxxHJVOtuGewHN9Ir3SVO
Wl6SnsqNZOC2tyeD4y/3rPekW3SEL+V+1601fCLrRRbuo83SonzySe2PQ8yelVA2zn9VNZi4ItiS
PVuH0pGAREDaddw/+9Lho559zJCjp872nL5NbasRyV2fzDL7ce2kjnXck3t3ar4nZQTJ6Px6TvE9
zDMkucUSr8SU9Z3jUEazg3FnJT42zFFxsWXVctHdwiUzWj5qnJMJ4i58butgaN9TpTEkZKv9bLuH
zLyHPAlm1W75PSyTG+DvLFnnPlPNanx/aeq4iI1Tcchw7L9is04Cw+m8nWsN564feLlEO2CLM0hs
WeafMeuOlmirs6kDjrE3YA++KEbCmKN3ns3uxS9oa5yk93GiNV/enPgHb/JcVkLXJa2OT6Y4Nzhb
/e3R0qo3x6hFjCv0mq1iivj3nKys/Q/ONEYGberAA9qK7C5N3XlLST/b1Pg19AK7DQ0+T5AEXe7h
nakoliv7DVBk+UY4oKf8MrXj0Jf9u12K+qIJp426fsKIhHzzNIxr20T2tiWxPUmSC1lJh8pmXQLR
uHYeswb1tcXfFc2SkmMAoH8BjDv9+muVH1agOYGrZ+ulctw3KBzNwTLL6idRRvdaaK4Zt6T0frvK
IrxprxhMFtarrWZShZVVychPxipCWUo4c6xip9y6+GjL3P9srGr8Ji0EoSJzfnNz1I+FVw6Mg0S7
03LyubrH2ERWHhFIqatDb1fjXizcOmqWzQlVRe2SkqHrVm0banGj7SEELaGzNnNCIldrnnk0U9SX
mAPx4MhQX9kTCc0Dlx2r58SLPeZtwF4J+TTnynoeLJF1yK5LhTVpoZViswVPZsXWYaO0WVPbPNKN
exdV6/gtsUqcF02uYbkWWPM8dPi7sB/gIKEAUWojLN6kMbjEdQccOzt6maa/Tp6RXRO0z6jSRHHN
kbjXyhhCL8n7E+AdT/JHVtNHO/EYhsVfj7au9COrdl6yEvvXyNuSTgOR5hQGBuU8R2u92PN5rM0H
sxNc2NO82PEg8ntYeh1om9tt/rFFi1/EdOqA/cvyIDojfybC8mHp1TWdx/amQxiNLcVexjYVy34G
8/OXPGmCmp9z/aPdVTiN6wQSh1r68gX2yU9TaGRnqjZ9KXurjNIVYSjy0+TT0ExFmDphhmDSW997
+nbfSK2Kqxq5D+GfEcySzOK22lBRzCL9NDMvodxGoYtocK6+JgYWKmhWFyiVm58JXpZD6g4TJ1TD
7waHy66aIcDr8ZM4K05Ffp4z9aaEKLBl30NTvshk/dTm7uInicHgaAIhhf4XpO560mqLUHovLErR
ybDpqdLttFaeOEwi19+9QrMIJS8GzIJOs5djO5epH8zeDAoqT6Gr9EYaLSuTi2HSvYOrxvLdGg15
qLPK4BcztnPHy31OBpk9FKm9PGe5REcq9YeubeyUYy7hYEbQup/TOiPJtM5izWmSPmgS8zLr28Rb
uK03RxQOPV0tnxQW+JPO+iDsf5q1k77JnQgAxuaDGH6Z0iQAcjDhYsgxD8mIpzPX5rObW9pex5n6
sFbi5lGGtrW3syxsMWpZktemVv8UZVqUjNQJYT4XW9DB69p3m5nHI+tp8fZjsy8wuB07g8b3/9Pp
wO0t5A8trbHGJk28+gaN5NIzCVXY1ghuzyEC/Mw2P3+XdC4G1laGOS6OVhfU2wW2yNa3sDZozfJC
CDC99Eti7kboOMcNI/yuoQ/5dPM+LgdrO3S17M7VvFJG2c6jqxu3QorytXF6+qUmY3zSzB5ubXao
hYuwronbWmeSBVyfS6+fhmFdrlmZrUSDKSRpQs292QxVlLPKHu9Jdxi1bVhJXImdkwgecDV9s1np
b7IymZMZFW6tBzhsPo3S0lh85/I1LffYvTSYS/RJ7+7zaWzDsiiB1tnyazEx0CWvmpFFyXZKZxVN
GAl67uLNeLIXdVzaftspImgwsnx/TxZOUem1T1jCGEsPD61bX/WteZh9KuG7dc1uB0oiRi1+q5mc
W80Yu9X4H680vaN0nvD8DAF4lQ8as5MP86EXTsRxM+2Vl6l/zDCi3tde6kqk1K1t+jdxeRBe6e5q
aWPG2TozmDnC31kmAQXJftadhqSxXfyTksqPmXv9XyUbQSiubiN3M3DBW8uPUeM8SebiuU7SKe7K
ZH53O7O4DSY26jAve1BBVRqxWOmzYZwyN/az5tWBVZ3wFp9xgu6FX/p4p9WO2UioFZsZ6qMLhUL2
Z3T1jra+mW7uYLgk+yEZWR0EPM+5eBLPpJ+P0H3G9YVw8hCv6fphd46M6Cz+GV2/U6We7DNSOZdy
NQMJoms/M44+4GJoz0tTa/HUyBOMpvG69hW4ilFypoxpfS588SncOflrMuWck+3NYLb9mrpldr9B
LeM8V/0PrbkRlDlzgr7A7Q96zdi1zhoq6t86tKfMxlng85+7LJNNZGlOvV76US86hrd584c2WFOB
JYbsQc82jpxuNaz+Oqy6IlDYrWNQEuxnEFeMRhuvzSSrH9eriz6EWKcIIaqRtZ+rlXp3vhrbYBlI
T+kC3Cjb9onlaHQFc+Ik4daWDWYx376pHFDVKfHyfIwTL/M+jcnqm4AjUv1Z/M73otbssp8hrxeW
n7DUfdIMuDgL1IS4Kerhv9VZITVty9eQ5jLgXXnXAUbfIS+5PAE7fnbUhp1ulBeODGZt4HsuOq3J
C1j9NLQXBNNCK3S+1QHcXtpXLzOYvfNWZT5AJ9+RIFdgqkzJhLGNhfY0OgVi/6hW8YhTTYs9PZUY
Pod837i5eyRKGjkyhwTF9sCncdPOjrC/GumAg/K20wa5MsDzuF/FXzBcjOENxSxs/R2zvHofGSk/
CPDPGLkpxsGiCPAhXR3AmWj3/moi+2BxDmEeM1STjReuTSr3ej9/zb7zNBhTftyaCurdOqfPvoYC
hcJFOoZjiABU8ZYk2CLByItdgkqGjosa48/5fnP6uBD1qSvs8jQVdHqsewzGNp/AxFgrPv4y3xPd
suKSzfTEahIvcvL22WhdZm7yyVh0/8809ct3v2r5Ldu4/4J8I5myQnaP3ZpPzpyHzQumOhmfqnF9
rJycY8O6FyuFe1uHDv+tmvmKZ1XO1HLmHpO8PAKqe6O/eeMlZX3inc1o6Z/STGLhpa+jtx272n+q
5Wz9Y+h1Z3CxMjDSW74gWRdlPJLGkyxY7l6BDYkjIfC/6T2VUk4e4+4ZmLKyM/5VCVifRTS3fHF+
7Y3buNVG66FD4rFdEF0zXATm95tOUcDuv3D0nO2LqXsdGwscoMQqYPlRjQS9qWE2hq9NQN5wDti1
IzxfSyjtjT0WmXrutOGYQBtaLJ+mmePeCrKpgqGzwE2sNpHvtXkjS9gqz30kbgEmJKnGnTul6SdT
8ILQTVfs7EW4H/eVFJwxevJvLEpCMn2lfegdNtDA5DpfA0Nk9XPRjuUHslsdbRS0tMj1tV+yf1sD
Aa3U/hgNlkXLq7NPvcy/GM3DyFf1X4+3m2udlB9cp9Y9lmaGelLUqj0kij562NgITuv/SqR3ZNpN
6aMy7y/XXwnGCPMn+JbSS+prbmF5ZvpODk3vuxfbLczr/QkO4u5O7Cw7GNryWdd1iFktptBZYyw5
l4nJlhHi0RoZXMJm20OVN/W+wTkYicnN4i2djr2bZ4Gqij+TLd4AdpzgN2C1L6C0EaosCQEFQ+mV
u7bq/vNQh2LoDBYlc97uLD9Bm221R2FjMeCDsKsHYHcTrXZ2cKp+DVLbIlfRefNXP+vixbAG/b+Z
RfVBOrQiMmkQnuuq8ClGCvs+Os9j25SShMQgn9sV77WBRPWkm9Z4Ab0uIjX5h1ZhYKiX1AjLTCda
UZMae+0pFKOqTfxoqXzt6A1+/jJ4eb/jvRuHANvLEhLDXXcVG9kizj2LAIxbnFO3HSIK2z/clua+
zWfud1LhduA1jD98HPtDm71YJCXPVuXsNLcrLo2cyBk2knq27P9Lt/v0zWwiKIe/pjEcjXLjrq9A
fHXSuw56b+F3pX5xIO01WqQSUCSO+T0Sc4+7xYuqPDVuZqqrP7UzOsEoLOz0Y1lGtaAXBK6ijryM
9c1zM+ecrFz4jd6RZ0yfcSCbpxSS81rcNSzM/Gakox3TXtb2GbYgqcEqDxnSvA9tzdeqC+4vawCQ
ptmn1m3nQ6PWSFuG+pW2sA/t2XzVhjs/1FGPtXEPRWbIA6nfO6Ggm2JdDWqVhJQKAo0rzkqY7VZj
TItUS66YhB5JW/6QC8mGoK6H5MlVMG4brdb3uLw/C1f7q41pxT+NiLwaocXk2F2vZt21G3N000Yj
bper3aLjuuv83zCOvwNxrYCQ1gjUiJZAqQ8vhbZG36HHZmn1j3JbwqWTJz+Z46FP4qk3ZFQxMg5V
a762sgrrIT+3retjr8zn7SndcvfGpc/aJLODUqhDUynmS9sbWUAkkje5I8cGwuRoemMSkcuTQYH1
m66BKbdm9cdhKunNxid/cotT1qtLNrW3tHWzayaAoVV6VQAka5l6zHOFEAy5bEIsOaSzlj8kYG0j
0eX/J1N1TEVryzsNCzNln/ZoydZP4FX7lC/0yC/04M22EQoPvMukW2FmVj4BSqQ/G5HmMPeJvTdk
Pv5d84F2Gqf8c+FvDTXr5KxxrhYmpiZ7EByCylswG/mC5V98OQwEzwb8P0Ya7q6v7WDhlWGwbcFr
pfrwVGe/eJjeUa+X5mAPygUtWtdnT475rc0MYFJsGA43Tc8ZgddGoOO+DgZjSw9NZTy2td+dx5X7
SjpLGflZyR4ZGAteJEh6/jhGQY4rdz/n+1FXJNCqXDEiWLjojVVtVkdbESoThpmeE9GdjK3W9rVk
QFl4n30zbPyt8HaO+RQPRTLGbcYpW6yadZ23kvMfGKXs/vam4BdZw2FpCRyVz8IdidWeGbCF0lxf
rZZPPEPuNVwQj82HwQOCTkT1WV4drzTJv32UDfNkr33RHKYoGbQuCOf0Z0x/B9hr5pzvZpPpamvu
B0WSYzJuw+LNOzWB2jH9+Z3P9TTrw8vmEb5YG/MIDJWB2hTr6xRVUx3nfEd1W8SNOeyXWb9//ojB
pQQYUgCjqiwmCdxjAIGIlI0K64B5bPw6zDTjR4CcM/lScg9xMNV5P3s+SsOJW4OB6cbfXN7hfnNG
WzmFtWcdaQcYL2gniYsO/blito9AmJR7g0LzuCnbeDBJEfLOVCp7U2IpglEbsrgslQ5sqHicaJb3
RVEuNzkksTk34yF3UIcYK/Eb6vrbNmt70r31I4b8ITRGj+PK9gCekSaOGlD0Ad6bNTKHUT+4CbOo
grHi1WB7jBAZxhBlQP/uyKdesrRqHy3MDOGQ5clxgLO4U4rbjH0OP4vraHuOxoethmOmIYpyb9tv
g4dw0mSy/OC2wCRQAzukk/H3sis+iZuTv2xlGZd6s0Wi13+92l4fMtGYIZgxoGLNnR5njCkja+G+
bxW4SPD1F8ksvYX46irWhIEbzTXr06JFUYo9TGYXmPQXtccAwpqbaGwFuvpqhgXH4j00d0hEC5PO
5efwsr/0LXHXKmI+q39Is/5kNKKNPfaRRSl+W/JsSc4CE0L9gcVc7MNfjaOVmSjTc4QjnA7Ka/yo
nGgdu+JRZfdzMf9dW38n7SKcJ1dy1GZbuOnWVcxkcxMKor6XL7hQ2IVOAm+jpp6urJvaOTqTfWU+
C0Mzntgxwg0wec9F6X1obAAOy4WpbMIOEsdArskdSlaye488CYIhNAqfltHTaA9J5+1Hu8ZxY/eZ
eZuZ99xVGET5MRI4vpp/Fm0dEmK1eIdp0vtQW1f7WORgCB3J5H/xM3UXgN9Qws99iohvGlxruYWB
lBx3eoG3+uLPSXUeE4d95q5HrzSW9GZJplHFSMYX7Oimw1d5Euq5++gu2YPI2udNy/5rNHb/9une
69zHzBbPZgYPYGPoB8wbpm5q+C8pgQxqEkKORu5XKGyA0Gu7xedEeAQvgyP1f6zxIetqaKJ7N5SE
aGlIy2flhZe/1QZ32X6SMs13CNGjf8OLLSn5rJuO0MeQWjypPg2Ttd9VzchAxuDW83Ue4pw7m4op
QWH+SkdnCC1aJe3AMH259ya+yGhjn5v76ncr6GbZy2M3pfrbki15TqiTfQ8Rfzifs0OG5tkpC750
3W12zrCpp8Kr0hOVJNYz37rPsHTOpckw0l8pEux6iRes3RapoTSPNKVlNLV2RdaLwaaBxyBUKwWR
Zk83pxdlCCLnQdyz1/egWVBreqT85KVo3PsRaw1hb4ODEzLtrhK3Yywyf2WOlL/jjZMRDLp37GO0
BNa4HeF4pk9rydXsoTrkoo4xd/3qfUuOz8yIn3lrbPUtQ36QnqwIgGPjubkWmn0Dy89wXlclH3WO
oWWYn3JeuFAm3akpIXQu0BYK9Xaff+56YagjfnA/tGa93OkW6oA/EgnsVea/rcvSRWLRbl1hcii4
jBhGlDwE9O4Zmxly5hYvjNtB/KXYircHjx0nm3uXhqfNipRhPRsa6GdTCbw25Ss5sGavE7JWWrKh
Egs/FhrBSNNqGXHRsnfc4QzMqhaibdMPcq9Jf9TA1S0ykmr9qbQljxqxkuABvxpakslaPrSXSVCv
1u1WxGmPB3EWq3qmnnTPYtRZn0w9cTEqvu4SMhKfFCm8xm7NnarzNBz95aVe6d4GnUkzCcQYuGkL
3XDC2GcyqW+0FA18siFMjxAJSgNyqLCgHpebRXI8W07UJe25aZS2B0s7XPhFRJBZZfWZjoAWBGzC
S51R8bXN/NG41nzIbb0JtQROPaQRbIJbt+1R67xb1re/E2JCUEMEiaclyx61qTcDh/M5Rn+Pez/5
U9UjNZ1kzyi2LYJc/ryrpnvlalOVMaBJLr4+fyG89gc8nVyfQoPhak1+VNd6epg3l9n8NqePI/PY
KPcNJypG9JZE2foNM10XumazvPZULSf+rLfMypxok6v2UKye4jqt2+Rx0+wudnLOh84EkOCKqXil
0l/CldEx6BPLf+xk1j21igTn2lAK0X3YP2mnz2dHN7er3ywE99yxzGIfOsrRdhtKIyCq+9wYoX02
Vf5klY55ZoHEfG3uISEQkaSr0M7FEHlu24VMvtYnNicMf+fKaeifc/L8zmQ+UkZuXlQPUwFpKhsQ
SQn7as3HKrtliAuMbWXEZnXybIjCyBVooJHG3z6aOuCDq9XV/xSx6farSbxVC0tMwf/MqXU41LBy
ASwmMUATYOPkJdlmnHurV9RHTX8lCzplu2G9uz5KXlIvyKDnPxam2p4as2YsQ1KHYkwtqS/Becum
J2Hu4qaF6U8hk7GPybsf0XhXuzZurEbs+J47gALbn8ZZhz1ZzinoKoFnw86o2myZEyyDOzFu3qNZ
l+C/6VeyEfbD6Bp9hPFVP9sd+lhsZ/VEsNWegTuXHn4Qjfle5BfLObHM10b55YOcKYfWqbjM4CWe
jMkcd+xc+Fat/WBrdDi5jUpceWZ7qopKO7Bbne9VmdR6KWMzSQKB00h8DmozYAgAnNSUChLPeLTy
ZT1MSsVWLR5qsKyJmD4kNW3ij7Hlw34fprPO0yHg96389D3vkLCl7CMmAaS7/eMylmQKmetRG8ZN
vsDbMCat2I3cjn2A6yo9tRBtQrE4GU3Oqp23HkB3Pkh7TxUEpLecrTP7PfkzcfDeNaPpy+zXXaN0
cvLbLEilg4p2U0ogHw3wRMzbeW4lAmigZGJ89+wCw9fQJNN/BFbZ710n+TfkZ/qjdfDdqLOSMu4s
HSA9xa3EMtIlF6Nshg8KsCfLa0dGwEvqHbS0Z8UqnUuQs3+Um23Mf92KnQ4MuNm2QNKcgcaDNPVf
5YBqaTRAANOFvPOOl/QG6CnsZxBUnX0hkPqS1M6Ph9ZFTWHTN3a+Ze+kl2i7JdeaN9dEG4adud2K
nB1mZlt0WHWrfJ9XTtxMC5e2wBTPbhBvKb3vshMIA9ZgAbTZauubRGb1uQxUdjLNbAt9GbA4eNaj
BaspZsPI8qhq42EkJDpHPhPIizszeg5o7tNPSAp3FDSk62IGI1EsNchFONHUoBb1MHeimIeHSuom
jCrAm8RfMfuwe/IMKslGXDCSnaVp5idj1mcdLegkSj4PGgTtbzU67HMoM+W/VQ2vSaHW6mQ27LRe
nNoPk8raPkjTMvZAM/7FQaFIvaz5a4ZdFllC044k3vk9GuN7csw/jU/162U19I2k/hzL0b7Srqzv
OimZAxbq7mnF/MOyRRdxnx7hODZt+6Drjf2Iu948m26eX3p+3AdOZbSLriyZYPMkiw5AANnT4mfo
fBzBODPIFeU8A6Z81tqNl9rc5K3S1ipOqy4iCZTHXWf4B/I4+jvL639yOQ1nlvcZmOxwdS/84Lfc
WYH+LvYTiFQgXEVbWl9p3RPEzJR84XsNUUlrOktXP+KOvhTV/K925uM2pANQgInIrTPl66Ecm24C
Sbz8zjUOsKxca4ZM604lY8fCmfUvpKch7rNGPd05VYg3Q8aNZZRPYlqZLeqesUtUCQ2gblf3JVf8
H8+YDkLgIX1kiuIdq6bzNdhFsUZNn0c9CdW/ggOuDTYMyLTSfF4M+RlS9ZvR7DNhmrdmpnA1rPxH
pRpCwmyzO0X2v32ZJcOBAVS1U9ooXujAzNhw4YKo/zF3Hj2SG92a/isXs6dAbxYzwKTPZHnbXRui
u7qa3nv++nlY+q5URRUzR7m6EKRFCx1JBiNOnDjnNQGz4/vZS9DQYmwFn20DuwgNxP4xFRQUuygP
LS1N28soY1xRD1JthZsP0AL2fh8M3w0PQCbNY7SfTTm5N6SQo6CM9H5XtvqLh6DLRTy2OcwuSR7j
SFdREYE0MGANwrUb6IlhuMRvv3lLdaVfNnL8NOqoci1NRHlDZQ8oVt2DHFGcyl8lijBs2hKnyUXs
RcauSjXKL51SJmvQYvFOaRqNhrpEd8oYjO/cPegYV/peUmq7ymVwVpmj1jtd1BxbCnOsmisBqwMu
slQ/JGffx2qAakDdbHIrsGGFmTj/Vib1iSxehq2xLRPTWGYiZR0tREtYDzzzxhmQpZfxSdmyIwZa
UIPzIEekHIlpVQfTA1ZJuhDhPGUGyxZ9zK1IwvUDDCBISJlar0FVnbxP6i9y8FJrBIk4BV3puXF0
F60NCzRvS5WRuC26L9RMSIz0QryPad4vXcFFzUbXy7uotA4wc9Nl4neXqeG9+kNWL2lGBhc0Q62l
FLbKaFcUZgvqIflSMQp9Z/rNsM6ARSybLnzVovYJ+Y2fHaI9wOTyel+iUrarBLVeY6QjbdISJqxk
9k+dJ1yDwKYgbViPeOuiJpOK3xtr4NgiN1j64ggezq29niRXSaTeYwlWgmcqkxUnYLlsIAFRW9ce
dZKILZYS4rrJ0ztk/kFYlGG5xSvFWUueGOwUQU/xwAEKtQphvzzKSXYL2kBbBlQQQc2OHdieaiw2
iaN4VXhFC2Hd5pH6kL8vjiTR7hRQGwusIAek/8jUZJkKlBVQaVxU6NUth75EYb8Ql4LI9dUvdMTl
4E5LkljtwXD6O3Jtwo4+mE8wsVTOspxyXirku7z1zaWlI2ICvB0eiSBoO60ItAuvYk2aLvQCELc4
1yyMAiFi8DPGzg/V726MnnuThpei4ItXdS1ISw9bH+ZF7rcxZ8/GEqFYpBoZDbAQruVVTbwBgouy
Dz4pA7SquuGOizrRwguQsGnlXLkuTZD2CrJf3K+qrn4CNt7uiibrLki9CjpqwivmGmNtCCVzFvV1
VubkOrA3qSuNuZaLh4c1KO2FXgb9nzaP/4rGd32MoPdJTHdW+nP8vb9Udv9nKOOq8jEa333h/9fF
jyT8rOPJX/mTyGdKf5hcXJHKFEHGyFBu/pvIZ1h/aICRdXioGDoqBhTM//D4rD/gNaMQSP7O3xKh
OP/N4/sDxh2kN0MH9ARpVvtXsrgTlicmMKhZa5oJx9mE7jk1m8vQZ5PprnZrqWi0W6yhcrvSJST8
yiBuNx9m5Qtu/4TD+udv4e+IRrYK72ZKcwabGia+QTeKkoGH8qCQXA5ZhghIk3EVCICoH/+9r94N
CqQ5Omvr6j8YrEanW4jDZSinUUVZNS2CGzHBaaXmRnvipyYE5vdXo74hyagX4A4oj6/+gfKu+pho
yRixrFXLsW4koSx+1k5fPxitLAEDixznEsAeFrJCUJTG+vh7fvXjIPywDkcGVUEu9vOPo6lolfTT
OsDPSbJTDHQ2qeOKCV4JfnqJWml5I4Lq2QfIF70e/+kJCf/9vS119MqVJBSex33y8b1lVwLHYMjd
Gm3J+FLW43CnUKk6wcKXJIb5QDUdfwa5UzxPNZ21o04drw0upeC6qg7/jy48pE1VX5htStM/zuX7
YlxSrp9k6E6Cv7vRSw4LXBf6mwEYTnOCqv7FG0t4XsKKVi3NMKfSEXBeMImGv7bOBeI0FThh2Xpp
enl8Xt+Hmb7xSNMXJd5cR6/j88S6ctoBy+WbymY7DNx1Q3hQMGapu6tC/4JNBNWUoYUysKkGvdAX
ukJLHowaIL/jjzLRynife5XnIOqYhCNrQvNV3cLCMY0nseqSfAL8zpNataot1J376reNR1tOtu6O
/+hXs6waBCSY7qzqqdS+aebYxqHZuxah565dCxWA3nK3//5H+ICKNtqL/vNHrCoz6MprzRq1XIBf
o08j8eiMBQO6Tyf6i8RXAv3nL1kg5ei14bhgFMuz8cQLlhVoq8O/fhdkWQxawGgyoz48UcOQQSdx
L8vRzQxDuCwc/cuCnt+JCP7FWlCQBKA6baAlDZNo8i4G7UFVem+YmuDgJbdpFwnAisceTReuXZWw
1Q31X9pxjytQkTnoJFUhzIja5N2U0KkavyiZwbaPN2qUpMBeiTm0S5UTcVxS/hlpWAmqhCqRwrea
qsRHADIxyRyade0LqrGwEl/5YZop7ANzKEQYbECwk20nNQjyCehMRcvU6IM3qczKa08KnBzzvtzt
9iYdKe/Eev3iPLM0HXYJxz8LarophqBXfFdWKggNFTXI1ko2dBCsQwv64cSH/iL+8CFVTjQLOWvC
0ORL0zRuyrRre+rnZM0wMTlfHnyhOUiie6G15LtaYKypMNihAIP8Xy5mnZ9Gs0ImwiqiMloPfzxV
GrA9vWQKYO0MrhoDAPJ1aqqnNKH+kY7oo6QRyRWaRqpmqpONifpzAdguq9aDoIxwB9oGCCAj30d5
GN6PsD7+UrL0zx/k9BotEmRAGho79fNrtXU6jI3vFC8zgxpP1EWAREVyigZkUOXQQ4fy+yujdgXb
NOwi7j2R4eM0BJ0O4H0rUsR3S1bjRkb30j3IIkBvrKf0+gJgmIwgVNWkr44LK5+qFQKnmyhCVHQR
h2VIidKrVLDgGpLSFPooVXEpB9+1MFJH8jcULA3kBgLVaFeVhk0PQnKxcuvh2RUAI4jFJyMwAWSB
K/K+wYKRZMp4HMarOjY9dwPWh/St5BourQPNLOXHAvC8tZA8zYRMnkDcXumNHHg3SQh4xIZKpZs3
eac7CnBh1I5BmwYegKgepoTZoxMN8rJPd4kKxXCJkVN9X1IduofD3LlLGa/dimqGYcX3STOW72Ie
KM4WdaJq7goqJiEiQ28JjKEr0ZeuSh1wco1O77VZ+CEw4TTMbhJRgc1l1nr+IwKGbyzF1E9EyIv8
UOrl2K86mhH8cKBTUFp2/P6tdIFagvyIyjdHoly/rgm6InVLFYc1FAD9i4CCdLsAOQayC2b8sOrz
Bm21RWiGVIhDVL7VK7ke3NTONarjF5qRDXUPhbu30MVwc0GJrmCwqyIsPRBa+Mg3UBUpLFCfiGhB
ISWnZRLNHHZ+uMfVtBT3siMkL7pSDfBa/BCUWpYU1k83BdBCP04OId2DqNxQhhWrA20tTIMVlEOr
CpdKOKKGE6xxEw3Mu8bKm+BgQGC+NYUQobTUwfab2mxiNjAtSUIo25FzLEOpEiFsmyWFlKrIgVzD
3LV+ZPrYqKCXgEOfEJlFi/x45QtgGnPV4PG5xQOqkZxLJB97x+4bUj5UBiIBWnpVojjaBmqwsdTK
SW2lEURgi4SdGnC9o96ErqsUB0HOUS9VmM2HHnXLFIGPuqLpN4RFZaeGWl/HSCWoKzeWfFD5hpA9
h5TYgaZErieuE5c+H0RS/6KLcvBsglcnv8kB+meCnZdsaeGW390+UUfHURrw8B5rRd94oZO72yI2
UUFSvNR/rZDNAwef9NUPNco0CaVGkuuFM8SI/xEB0J+NYB34escYXZYHMAgDbwh2BtiKjVaKuX7f
UcJV0BEwR2BDyqddFyrK1zdDNwygf1Q5BZBUKbW6seBWCstsBLizIgAy4D5iloK2Ehs15maPUC+g
d1WMzD3AxZaFTFCgdiBHuXBV9VFWvxr0VOLHsrMsGBhAWR4zPdW7bx610duugai2qIiCxAoPlhqM
fwcdfQF5BXSDO8+jbtwTuJahDrdYgeII3gVGd3WhWpXzrJSKjkITViYmXQdX/lN57l+VFWaLBR9r
Bf/naPHhf2BZgYP8wxnyD3mgXZq4/2WP/7n/v+TPb+9OQPtf//t/vf+9P4sLkqT+Md5udZWkDDCz
LP93cUGSlD841CSk0dBHYFdzhP+nuiDLf2CpxYWYBAe+lTxe2/6jEsT/krTxImlZ6BeOf+/fqAR9
zlgEmWOcf6xpnggoO8ZkvBFtF2ZZOMDZR81HOHExmRt8vDt8uGsjshknudyKdqtz46tLKpruvoGj
+2Guv6hWfL6C/P3sY4b4cXij6o0wLEXbgkAFPcwBHXt85M/39b9HZtY/jmyKGchVr4Zi7QLQlbtF
A0cmGPDE7i5lTQCp/3b8h+ZeYbxOf3gFxPIBVQ78UGFeSsWFAXr4+MBzUz9JmcARgS2XVdGucaTr
wF3K4OFTkPXHh595bnOSIPkKDSyK0kxQt9KzRyM7Ifk2boYPdYS/Zn6aUGLxR/zKMsmW1GGj0hHF
wxSQKzAtI91pYXNdQ4HSOpKezt1xxNwYBW4jFZBJLbvoLO2aWv6aE8028+oyQMJAFg+6DuWqa7Pd
8Xf/fMX6+xEnl5wUnEODOo9od1rwrXdEDBGxXAl/W2p8kLTmxFVibobHFPXDykCcQ+JwZYal5AUK
KQykE7tmZmWY459/GNhNBEwJSna8IT71Y+Ok28TmiaLIzL4xx5f5OHaXklGIPHRc49QOQmggB5Ne
De9aLGC3pSdewZhbJZOd71YpuofRINqa8gZTzKbcssR+Z91jgAp4M95GAt6P4MmlNDqkorZxpZoG
bbKG6750Ta4rSBK4QosgmIOYPYL8xgB1y1uRcgJoxWrTFda+Ci7faVcmqCBaKcUO8gZdsQjykbCR
IQkMKoAZej5KE+HW+NT1z1ldbbwOFDdK2j3UlhE53nhXPRW+GsqQmcMdk0cnoe6q7UKeBMEZ7ZCm
8iYCIiq5FQXXYkvgWfmyvi+R9ylhcQr1SwMlVi9+pbK4aHDxVikjOcavbiBjd4LlAITJVO+CgZxD
KW6PL/O5dTKJgQnANc8cAhFRmPu8eEHuUoITenzsdy3av4tnf++hSdwLgqbgasIe0vMQCBhg5woV
lJiEaCjpf/f7vgKmpQLn85bYVm8yWvVKj9WM79kZoFUN2oEZCQ9K4e7Mqj5A3j70nGUrgaJNT3/m
+HN+FtD7+zEnURRRs5zuMuu5AZ/Wyt9wsYfs9YJG6jItvtFFhIRonJiTd9+pL+bEmMRUtmU3SEIl
2orpPPeQp0qTCmmxdChmDHAe+uhNCgy2lnZd6RCIK1FaubphK3S7HNjgTeWSuYvPbgTa2oNn5rLg
4X7amY66lgIPOMp2BhRv5ArRpEADQcaYPaBTmS+wt9BYW14N0KyUl1r2W2KQgrYWxQ0ETiC1gENN
4nQrdzhQwJNyxftWeqKc6oCb150HM3xLkZgbtcKOz/1MADQmpQVHMOu2xuXalqFqBiL0OOfEyPLc
0NMIDoMDzQGJz+pq4J+i5Xg7p+7nIdsRSggTCkup4NxPuPO/mP0OewvUwtWVzIW88AAIDc8d/L5e
0jhekNTDeVgHiCfp60TGx+K8958cAHoaKLkxmmVgOrlzVU4z4fX4yDMH2NjM+hilLT+onSzB6Vry
LrCzw10B/YJfcb6TYulEfjATPIzJQZC1buBbLYdMJXBiPzXtD0V4O/70cx9vEvuRe2rCsmddAEXL
MZzQThy4c7MyiXcZSjNBBjYSG+sYWnW9kMpukWPRXnk7tbg//vBz8zKJe3qUlI0EldRukXHTr4L8
VQ/+lfz3X7Fqagmb6i0Ci24v2l4BOGNXaavjj6yOz/ZFXHpXF/1wqOdWTtWx6UQ7k4DKBcU2gW6i
9/CXROSl6FYZ/veizHCOQdJ8X0rOMkjVh7aqMPkAfiDQ1Vax+6Nw3xYh8HB/A93o4KvxSpOLDWSz
TTPkWwGKQx4itVPoe7++Kf3utjGuZMQUy/hHqSZrod9X2jKrsr3vrpEBztxn1Q1O5HQzi2pasBXA
rMbIxpEUIYel5JvCEs4ceRJr9KwvC3CR4yXlLugvFFgkx7/LzHrVJ/Eh85wIxwF9sGPI9G0bbsTG
W3v6bQfmG5DZqa8/8/EnsQIXlkGA9kWoBMws7yENnff044f4sKhqrFnYcSQAIdSHwb0Ygueh/927
YM+BsR//jbmPOokUAD0rDWbJYEfuay3ZwKiX5w08DRV4urdyzEldeOvRh+jf2S38tYWnLY0WyhPy
NvJg63hE6VK76hPvWnBPxOS56ZgkM9S5i1LBUMnGRx6c+kYByHd8PmaimjbJXNxQdFIRVpqdOvdl
KSxUhywc4Pbx0WcW+lS9mDazqxZ9QbJPxdkIHzrxxsPGKeDMlttfx39j7g0mu9Tv0bUxuvE3kLRT
Hw1Ecf1KP/ECMxM/Kj1/XOs+TDcKquxUzP4Q2vVO3fHnxp3sTW9AXtOMGbf+EQVLIEvH52Ju2PHP
P2zNrDIFP8df2caD1evXzrA6b9zJdqSJ43YF8q92hXRcK92X+omTb+7jTbajIFNvrceBXVSrxVuJ
O5jyJ2CKmiSKkP//Jab3XP3DXFAIp28O8tdOsr3QwOG4O28uJntRRrQWGAaPbHGvGXYgus8adyoF
7+Kn5lbZ+Lze1rhL6/V5w05ycZBSZZHnDIseKNKxzbA9b9zJtgtzksSiZFzIQp3ykrdv54072XEV
/CUA9wSkyPjRhZewXM+c38mWE7s2Bw1ODMWKgzanF545EZM9R8djcBCDG2xVv5eH++rUBXacyC9y
N3Wy5zwf7R2jYiKC7FYPq9sah8qudUFYmvsuMc6clckGdCvPwcyGX/HgqPbCAW7IeaHzPSf9sP+y
psybAUqYPXjrqt933Xln4bSjHHs+SP1QYUGj2Ah+1Tpvo0xNcWohC+pcZdyeSwMsCve8LFKZbEBl
kOg3hsSLNj4kKiqYJ0LnTKxXJhsQhL1Eo9PqEGlaackOqtDxDThTOJk66GBLndLUZR6Qh2+L3yrN
xh7PMQXtAqt4UN1841c3x39q7hUmWzKUCslpCmPgnkwpqX6Qkp/HBx4H+GLvKJM9GefQQLDnHFCt
oYcmilu55xjQNsdHn3vsyc5EFtxCe5xcr0PgXxrtRl/OG3iyGQNgGlliMPVNsdYNJMXOfODJ1bVK
9DxxOpPk1EAKjt7suQ88OQt7RdYlEhliX3ajxPu6ts+aiCmIA0h8HBgIynAW2hEwGK8PTqzumZUh
T3ZjobqlYo3Rw1KLxejzWMs3iXsqmk5sb/66BsiTTSkacuuaYwImBS9l7914VrT0akhtyQLo8trS
Hkej1hw9KVdIkKb3sWO+i1ByU+EaZUvkdne+75541wnO6O+nmZylPqAx9Px4GrQpISVhAoD3Ricd
6grVf3ZGFUCnMe5oTZ8X88du6Mf8E6MHfiGOetuJvJs8S6+LE0F/7rNNNnQHN9LLIt7EqOFoQolz
rj0USo6vtrnBJ/u5Qrffr8fVVin4MUThxhTvfUE+8RXkmSLMe7/sw0GIFCWuU4Xc2XJBLQVh/zp3
NwmWkF76gpnISrCAlMjCQe5rG/AzDtwQjRHqa1EtBD250GTowpJ/lSJNEqHPExrI6/XNicebCWbv
T/3h6QZomnrcsoU9MacktO/QcTk+rXMjT4JDNxh5RLJC1ME+I90j9HV83JnPJU2urOqQOmUNW932
pUOXwvHT+4WILOjx0d+36hdnx/vW/jAhuMr2iT7GtLYEvYVFcdgD9cBJFE1orBu2XaD8toJnsUGb
ufmZGA+IE2ktnynR4YH/QlTWbtRNnz2rQ7zG0RNj3nCbyaiI4d5iRco+K5804e740447+auHncQb
/Hjx4G7j3ka9axH6t2WbLUZ1UxX00vFfmPmK73i7D9NBu6fOS0Xs7VRFFS363VfnxXhpEivQMEam
SUx6W6S3x8XkzKu1NAkVg5SGbp9RtcPaFKcMKNV6sT1vLiaBAi3tTuoCZrtPbS1cJs2Jrzg3x/Ln
sIkszIBXCRKmlaHTWWzBUZ1ZSHsH/X/4fHkU41WXAwaEhzvgqfF83kxM9rbVqEKpg+iC5rySb9xi
fdaw4mRrC/R8waSqvd0mK+3q7GEnh74VhLDxMT+2m4fBb35mUfl6/HlnQpE42X6ZlrlVUdFoRU06
EL53+N86SnTexUGcnN51kAGUa7veFqIlPcPivCRzCjpuelLjNGFY9OdH7Zozn3ay7fCVcfl8DKtc
aHcoWR2f4JmdIU52XAuxL8Mdnuzdu0E//CUSMDA4PrQ2rtUvYqc42XWFrvxn1yGGsZSa7xZHM85o
eeps9GEvDEjkle6tCMlRKDQkXMALY1LomW+lkywhpaONdS8IGcJHtmXesnCRqtz7MsY3zzp8+L4C
cRz0ix59P3/I9x0ciyR4bQthr0n9znR2Wn1XtQfdRHpi7wRmtaDSCPkmw8NJXfa5shD1dVyVCMWO
SrhwLT1pKXiPhfjt+AzMTe70WoDZLK7FbW+DGy31pVOsjo87wfn/lXeKk+hgWL6fo9rY2S64Gt24
d3ErCSVxE7ffHOFW9H9F0ZsQ3+fts9a8uKQ/x3/36/cxrUn08DqxcpKcmzawcjhaan/C0HZu3En4
CP1WTHB0peKAmD4eAmedJv/wVsXhE7lGDNjs8LeWHgD5Hp+Fr1MC6PWfDxNOPKnHWJocPHjG4wSk
/Z2uvzrtec19LjOfx1ditPJNGOR0DJ7QwPHVE/WMMWb+czvCuvw8ro5Dly4XiExJQL8anHaQ1Fuo
wZ2WfG/iU8n43KecxBMLaWsycIqAUrN1G2QxV8cn/euDADDo54fPDRH1YHX8lvEWfgI6NRao+FPN
pbmnnmxUpG/qWA95aiTTqnTfZvvjT62Mr/3VnE82Kv7FYMqqmuQOrRBXuZV7hLPVldM/iN6jBxhr
UKF0N9oGD50bH5KlIF1JFq5DWKQFZb5DG2inqf0hoXGJUeU6z+qVmBq3ErBpQeCWkqEO+VZnu8J/
EAFao1u5bGkADShlRgj2HH8NWEpfv8cU04jBRmPKCrf6uNRXMEvWdaauMAZatvmvwIEBTn0JZDvt
4XjpieY61hCAQNgpxH0xMhcY1O6R2F+UxVWTtUDSIKKrNYqi0Q7h6KDQ17I4AOZxQampKwXoFnI6
F3py0WkqQnMEbHR4LemxU3/h0wfm5puRCfeqhFGGHF+n4U+xejJqeV0iKOghYKcL+kZJinUCNaBX
XzP/wvMEEC36pkpvPO85CjCTRHmvGVZdBz5M22M1s2iG2wZBI8RW8awJ4BTgJmw+Klm8KrofUVQv
G/F7lMhIgVW04kXulIh796hHGghdYOrgxo+DdmOk8tIJja0WBujiYewTrQfx0enNJYaH61DUrnTz
yVQuwtRCKc9aWT1KWe1WcEwc7MQbE0vPThfWhSyhTPsb2jOY+xelCm9KBfnovDwv5r7DBz/krYPq
uGmujV0WBRc3SP6n1srXt3HTmOwlmspmZLTk2ln2kJoXeLVdFC7iK0t/2GTSzg33Tnpie82syims
w9dcBJo0bpIOitP1aN6z1fOTncmZeDnFdjSSUKeWyYuIAtosxQ+DNKP/HeFPFz1E6d6q945yW0Xu
0jJeS/c+xfIvKu/RLIo1HKk9A989jDZyHCPVSy5NOzPK78W63nkI6LeGtzQzRMrNu8JNn7wCklO0
1Et9E8voWoKoFix4aeEWDFoLvK5eywnmBFa7UuWDFzz5Bk6y28rYCtkp3OFMDJzCPCrV6JxeEFkQ
kGKc0Uvr9nj0mBt4ksM7UeEXrcA8xtbS72+K5uH4uDNffwqHHjxd8vOxsGKWF0GB1/VO6E5gdceE
5ouwPeWhAg9HDAa/XRuRH6CCv3KMMKH8YK4VbBoidq/nh9Y8RRCfSSjMSUKB8jdSg07f2aFzo5UP
RXip6iXumSdeZm74cf4+7HT8ErKhSTmDHL9DxddfZ/1LaflLHXXj419iZqdMoc3wp0RcejmcxcSG
eLqwTPTJDyxdPTzxDjNryJykFXJSCXVUcUBzVVPqTdSujz/53LiTtEKKMD4IoQnZobbpvE1cnYiC
c+NOgmCLbyUaC1Q89XDfiUtXO3EJnPuWk3wiybJCSgoXPXQfedEiAT4dIz15g/T/KezUzNqfQm0L
DIVVc2y3tvlTlL+oo0IkrrBiSZ/HRUJpBByfSixmpmmKY031sBbwRuOqXCVLuTa3AM3OizrGJOpg
EZUmqlf2ttkv8Q8LTnUbZ9a6MdmsUhgpvTd2Bf2qRLq336f4F+U10kpidBAFdXV8YSrjCvwiBE2B
qHrqo7MtE90M5SIR4KkoFyhRomx7M6TVso/SbWb9RB1CAEtv+rtRVk4sr5G9W7TIiQf4kVQ9NjUS
ttj5CsmsLeq1S6wyH7L8ERXq7eAHCzN5C+NLAddaAT9KNBdN3dwcf/6ZKq85Rbl2qOkrZsHOSqpv
UV9iIoXDLv6yFkYFifcziEPSHHmR0mTIs9vMuY70W8P8WYymAhx1AZr64hBipIR3GHU1wbJWTbBB
Do1T/lYKn+J+hZnqidmeOUqMSXjpOsEsrIqGI05fbbVqtkpwVhEWgZpJ8IVNL+AqCv4GLRVIoAEK
ssdneGbv6JOw7qBJKHr5uEDM1yS9Edrvx8eVZiDgCPt8fuYBt1MEJrngFjRLZCxp3OIubF9i6bpI
qJP17otLRyDKXm61RVFrK0M9RNmT5L4g9QojIVjmFDuMQdyqMtZe/e8Wf10x+Ba1+RLWADC17xLm
QVG0LpEmR1tNFZA2RcVWrrR1Y6ijr/OicyGWdP2bI1xEhe0FF2J8J2WXWmxno4nQZaTZVf9WFbtM
3UjCdz289wfc9ErY4tVDKYI+F4X+0pTcO6MwWemF9ByqIfe7Q6F/79trNwxWmvlSFRfIaLnNMz66
mHN41nrISjTUfxvVnVoVuIdeDnq7wFcDNSMQ73hNKcYKJY6Fh6uNV2GaWj0Y/YOf3cjtQ97eDXW9
qt0bMbkfkovc2YvCVZjs3Pgiy6/7/D5QbV05DL658gZ3ZXh2gDm51V7jeUv1+DFU7Uz5VcLb1aWD
j0u3j3uKWf6KqnYtqsa1mZfPPaQnT3/2WnQihVseXa1/Hf/ycytqsgsaV2nzVCRRg1gSVFe+cOYe
mByyaoxPQtoxbitDRrlEJf/48773lL+IkVNMaA4ZBEvJjoFFZ0NbdCHU1spzbt1YQE/6Eat6JfwW
PH93NtqAieB3QXt1MAMbzL1lPuv+m9bFd1kR3WrCTsNE0cOkIyg22M/jfAzB7jxgFFITn/cTfHWk
WSRQGKNzgWbYontiq471sS/ef4otxadQCQKYMfYQafTasZnbNt2j0h0acYXwznmBZoox9XMlrDGT
JH/HthGS9ymBq5nlNhVEMdHcU41sRAqEF+jKR83q+LKYqTubU0wpfmXJnwAb5FWQrE8wufzhNRuZ
IyUR0HqQ7tD8UYzXvD9keAwNJd7IKWrI/aYodvgxLnKo6Yiqo/yHn+bws+ivKGlEZofRjAiraaUm
V0J5pUB1l9YVDt8iyrC+/Fu2MKWN3wQz29foCWaFs4ikQ9gJo23TxvUbfN0ey+I6ctZVfWm415py
pWnw4rUzv9TkSLB0oZdihzt9nt+htIQWzZkDj5/wwxUiaDo8K1xWsCSvdWxETyQJcytgEnCQNcFF
dKxBiEKBQ/k3h8rV8TUwN/Ik5PRmlAkY79EseRVwmOmM4gTodSZTmIJeE+SixBaFRrs00Sfkpuzp
D013Sm1Jmsku35f0h4n2Ek8RPfRa0aPJUdk18J6FTBXhLFVW1cZV3kwamE7SlaPxEZIoEemKiDBp
HlxVGdbArvBiJP6bJYjnxe4paHYAuh5DcujtWK9+Kc+eov466wupk5q/2zqhqkntAHJ9YTgrXEPP
G3eS97um7GdKwbg475koy7+dN+wkj/MF2lV4mQ9IAT8X4uFMULI5VS5MlVjPhZTHjTE1RnjiZO9j
PFy+OBvUcWd8WEmNGNQZCty0vFH0MLC/sfRHE++HLLkIjWbhNr8x7qM2vQpyYYlhLIXMZYB6q9nd
JearF2jQenv4vvI1ZqWLIfqW9c19C42yipwVp4wTw+iTtp0pLcTRfGcUJPk2yFdDeuPm2yja1dJ2
aLitV9dt+U1xxf15H2ISMwI5EhW09klSXpTskJ9Sd5wJGKOWxMfpKntcLP2B6RLCa7fZ4nh9/HFn
NvQUpOs1SiBV2N/Zg3rdaijBhyn1EQ/vHYxhSC/P3E2TFMNtcQuBjEdYwqWtMSrMHx6Ov8DMxExR
u2k5aCg3jfup29VYp53Z5ZqidgWkpIcUVUBbEi/qb+0pvsPMfE9Bu52i1O5gNKDbiwcdbm+S0iN9
rN11Wt6fNyGTSKCkcqaLbk1tsIov65ISbH0inZs5W5TJ8a3lPVp1Ms+uK9+xNcc646IwrfOO8Cli
V9ESFUErBh+0dd1v0OM9Ph1zDz3ZjzLWv7jEkYNqwXfd+h3RTsGzeX188LnFN9mVvpNqXSuzSHLY
2M5SPfXQc+NOynOGSN5spKAeKmwQd0m2Pe9xJ7sQb+tI1Gse13DQzb5Q3fN6NVO07iAUhZWjt2Vz
MVTEdZ2f97xTrK6JV7OKBBZBT1rJ5UL7d3KO/w1PMKcg3d6A2KkYARXnrXPTPJ41uVNxWr/WCnHQ
GbS5KNanBD9mFsIUT9sijzpE6p9PStnn+JO+172/OHvfCysfzl6nTLgDSF1nt1q2DEIThEms/2yl
epmq5SFCWDxxRoFi3DeUZYgIjY+yuZO4dBFvMsSQFqWeblNuGMGtAFgtSS5zjIqzb5GKw0viYtE0
rHy3fQUst84RiTAipBeceqlV5bCMFPlQInmg+Y+mfxPAOCn2WnOlyJRQrlO52dYZhobFc9Tk+1ih
PB18ByGCb9KAe4inAX/VI2kpQo1ZjhZYgpvtnTDeN2l58DzUJbo+uyyrq1ZODma1rZy7rqOgYnvu
DgvGrVzW5ULqZKCuaNhRuFxljn8ztKmN5j9GGTuZE2VR9i0mjsPeStu9ZSVb9O22JrzlpLUeMDXQ
Fpnn6rsUM8jjX2TmM4+CVR9P99QdfMNpU1pFuN9iUKGeF/ym6KkcTyUsHLgN+NVFKX/TMTvACuDE
4HMPPQl+llv7WaKwOzPtVy3f9/HD8cmYidjiJPiVWShiCDjArug3jSmt1fpbwaI6PvjcQ09CYBkX
ba/JLscMPMZg5asnaj1fPzTCXp+/YBH3RYZjByjqZksmjgT2Zsyijj/0O9b2nxvWmKoDF35UVAgo
cc4g2Thgv1wlFpH2qUCEfkiaZVF3OJm7qzgenVR+C/o3HIwWYels1aa5VdVTOidfz55hjVnNh8CB
5bNUBTqBXsSFLn2Kz8tZkIb9PK4v+pLlgnaw5eypNK+V+ryvLU8Of6kuuzhoCZ/Kxn3sfx7/Gl9P
Asannx82RUBb8SyfptDGvexPrJ/xTf/5hZHx/DyoWmZWXjdebxuDtVKpaQ8VCBlBB/t3IuqP3+ir
X5isfA3p0xw/B+bCwX8eGSRR61YR2b5fPkT9t7PmZgrN94GVqnjf9Xa0zy/P7FFMAfmh5OhqOGJA
EXp4zPnXPS9Vfq9yfFjOQokstkod3g7Uah0rdxnkiuPz8HU4MKeg+RxHok6EgWxXxb7uVFpIwPKD
UxSFmRU4Rc6D75M7qea5kxJQzr0IC+28xx5/8MOEyMbQey7WaHZgvOTCcGtGaI7KUXxiVuaee7Id
YycvW0zrezsfrsv+KjuF6RmD7BdLW5rsSKFPO/SR6aU6poMxLL3OAhVNWDSxE2JGImIT56+LU/zv
GXSrOYXUuygM601JV1jxtgN+n1X60lFp08Ru20blVo2bJVKS6wwLtcikK1PfIBZ+/APNzeBkEyt6
2ralT+wJ72jZnIgM78zOL+ZvirovAkBmuGexnkzX9mpse9MF9u/XCRV1B4HkvC/QCMawi9ypj9O1
KApUqveZCuokSba9iaKp9J0RMHXFWewpFq+H9BDiSNQ1T4FZ7zEaxOgluHGk5mfb/AjL+7DcicO+
zptNZ5jLwsLp6ZS05DvR46vXmZTugv/H2Xksx41lW/SHHiLgzRQ2fSa9yAmCokR47/H1b2WPqrOL
UgQHXV0KqpBJAPfeY/bZq1CgNmvtulckaj07FcV4VRfehAUaXs57VDhqtl2yM9MLRXf1U75L5Ps/
P58vNtnbeYA01hh5Tsk2i/g4RAlWtdtOfsmt/QRD/s8f8cUrcDsVsEAZ6XkPkIQ8r/eZ/72LXvex
fyz8tk27PFfMeZ9nPEvDG5e/rXkM7K/L8H+fh3ErGFYnNDd5VRLd4kDdD45c/dSnQyT+MLsPkErs
vJtoPGe15ZTG+xhHNN13aEjwBG2dITPscdzE0cGsZ7zKXibjxdR3k/SDN9YWCyEwpcrtwKL32K1Z
4kXqDoayVfhPhksZoqjXnEFpg7UaAqBXdaVv8HfddJih9VDJ+V+u389quKutei+1HwYMq6TOYPxK
djjjtaJCweu2svEotOap6lFRqidK7J6pmcEs1oGc4AJRJe5YLffrLLtZvevDyyRhX2/qbliGriiE
TisAGia1gv2K0N8elPJYWY0bTZ1Hy9lhVN5t0/uCwkSx1lgKl84YTfdxLfqa8FzWv2tDoqHNn6xg
sjB5NnNPDh/KaIej9j6Emjgrl3U9IGx2ysbFrtU2hGNV7Ubw5PGkOP34uQgHOU6cStqoaeS3YFr0
cILYXnlN+Fuc3qfZtPGLtxcp/ay5Rfo4gLqfPEE8WcVGnODCNdUmkzAzX1q48SLenou4ndcuWKCe
hcLvqZgvC7tuU3424i7ru41ivl0B8VFSUcL1NXppqfxS1Htr+p2I2y55lqvUEbEU7+PYXYTTbI5B
l2rPXXifoeFv2+JeKxj+ZQHDeCOl9PFDcKdMd7Xhc6pqKJs1M4syYNeLlQ6AT09NDkKZbcmeFl+K
LD+PQCaAm8Zo3RbC1unhgI3LR5Ye1VoKwPU4NdMP0ly7ZrK6qvFA1YyKkd3NZhAuvTMkuWPRp5Pl
fdtm9pj9NprkpK7YZzHNOSknbKRts9MctJi2Yr3nc4D+2J1aPVihoBtD4XGQogbpRLexPNVL1QdN
vnTWYzQ/julhzC/j4s/8sb/+uyZc7SSdpsFZ8qnOTvyz5J/joxUM3tr4dE5by3Oy2E2pmxfQvQ1w
alfMNXn2OJ5GdCgx/Tv9VLT7Rv7RLw2qGjZiDLjl1y77ULo30wzG8HUJX6XhM+dnhhRkWN8lBubn
uXDMUw/Ieri+hTL8cHTCBSCIy5yf6/wk51vCaQfOsiNZIbPLqDHdcDoWxbEFFybeW4mIzTqaGeEU
oqVI49oTlzN1HD+6cr7MyO2KH2MKjc5kUoroon0r0m05tMcwXzAqnH1RLv2+QVzB0EssWBuznDeF
ekYQ7PTCSRuPE7DuvvemgpHq4t3UHsulAhieu+AMH7Gsd4G5OLjkHYmTvF46FxFfuNu1q+AUAAGr
rdbP/hjth0p29aixE23XliM808oR8JCf2XUECRTxtTHb+DIbkcGsX2rYnZohyeaWTynodRjYmYzA
ZJ0dU+6ww4etl9kJayrOh6OVXDT1bIiXwkSX7SJIpycmDTHeCe9GeyfJ8yFS5fs5R4WiqLaQPafU
VVeUTiW9XfJ0s3wAdrixWsHFPgIGolcK9IdR4ebDfVH/amcYPKa2S3NYcUoaKMp9aAK8y1q7EjAJ
oUEyA3TXhcmWC418dHCt6dGyFrvuVM9oXvU2Y7IV/XkduX00P+UUU4aqdVPpAV9eW1MnYJ5PAwDg
69ozI9W14hlIwSnjDljFewKnIGoMB8/8DT1+R8DpAyaRoADhROlftU+qhC6vSzZzvtWYOzdGl3kD
hFYZrNJnS38I5echaU8y1pMR844Wsg5ZqX2k9V7dvUUjdZey+9GK808JRZ9hCce54xAo1/zqnelU
emGHLYx77NMjpd+2ZExjxgyCWL9WSODzubFFRBJDrrm1efVuyny1e1yaEsx06M/L4LZrAjZB89Nl
2+X9voZfC2XhCn3Ug3J+WEfGUlOvHPZ592NSz0PzrMsM8N8J5QslVKHeaQQ8/I3ZwrFeeCuh7vEG
NZAdV0T6ZlPAEfKyTDlLvDHy8BBV9OTlyNdHoPeeWZ3TiULVc5o8qCyWuAS/F+5C2drTHHNKK3X1
7G2u6h2btcXMmaDEVOhE9NeSV4v3oyQHKSffqDwpxv3aIbaELAwmemleqpBZTyvjk7ZTdKzKylOh
chqYnsGRekyUt7LdSdAplLh2C4FqHONlqLRwoBWmt67+pclbpSPoq7eVBs/uQ1o7VsQBE51N2mz6
/KfU71K+UhXtEEtt9bEnItxDbrTD9HFaAmEc3CV8RkEkVZJrqbJd175ooL1KPqBjO9Z0p3Vu1D1Y
zY/W9Iv5DPVkkJNt399T7OEIzZfpY1Ule2xTTxaEIF95i1718r0jl4qlliKdsRvZYtMaQ4V0K6dM
VR/LUsJVoSL4ajcRJLCi8vPlBITdbkp2r9jtpIuUVUGJG2zTrX5opLYURV6iXRgG3ObRaaWCnXeb
Sfit42F4pcxXrH6JwmfrUCYkM9Jw6MPo3y7LxakLy77uNysw0bDrHwcO+e6uyPwlOquKO2eHmDFL
IwlEJeAwRjvmZPDZk9wVpXdR3MzyXlOf1uEsqc9SflHygfbYXSMg4GKAeVDtUD6PpulL9KDwwUg5
Dqf4pY/cFgYZGPKwuE/GJ4GzrzVxUu+BpBZrS/GWz2D0wyqjcxShpU6Ffdu/R6PAwlTtaWy38gB/
G2FZBTPSIiAbN0Y1HM28s9u+cFSTuGBtznIbAmkIT3lBH4KopcgyF3thJ+q3bM8no94P7E5VXTtJ
FDmx1QVArR3ZmAi1sFUtR09mNH6oHywh8rPxmE5dYJUCDnmDbSU+c2SXmOJV3FGepe2bxJ/icszk
fVH9xipSkC55vOuHh7AYbK157dcQyvoladiD52OdPK8Jlrhr68JJ6ilbq8lrV7yksp9N2M0N/sB8
jZmxg0Uc70PqG3i1VJPIBv7ZphsGlZykTHiJDFhOGKOwA8wvlvUIEnXtT41WuU0CuH3YV1Zxkurp
lEXotDAGAgZ3aPAU69HbCwnnCwQKMqPfTC4Hc9XdQ+d16jB0kzUP4rH+6OdmMw+ewS8dWq1ThQ0w
0Qln3DuCQ7YC00dto+fvMnTiJEncpRdccHq+JD+i/rFLaCOreRi1n7K0LeCdDqVy6ULZHllDXZ/t
e26BToaRQIYCqWzCnBZrv8w+Vs63guhlJaZXTGoQvMQKETaEVH/KNFdefgoccDpuwEN7WqL3imBa
xKHCiDcrd7kEUhxr63nQoHqoYH0ZdY2HTdRZx55BJ0X7ZbSdnxmmFwlMhYXltl9EW4Ge3fDepHW1
yaW3uaxdPe8JBJwrl1uxQ0322j7xpUSHlb1p28adc4YJhasXxi4bjpk+PKT6p65eQv0+Ky4EoH3X
BW01eWu2tyLkJVLjVOkGk5grxp13YGB/ZxqlOOYg5aHc2IWuHdUqc7uG2LCSN0W92N1aBFXOwdbk
QdcwDgZTRIe4IbM9w+0JykFmrEqFQPtrsvD6g6TujEb9ohgnZX6qlx/EDJsRwD0wCD4eoLeUgfwO
2dwm9FsfSx2IkeallGJX/TSPwE9lwvmBl5GwvG7GS1LkTifflVPnmiBWhrp3BAKqQZ8RaU8kBHMg
GS9xofjrUB7GUrOXeMbeqblrcauMW+miahw502B3TbaXlZJcwPCidJ80bkgtwsrh2I6m0xSYhOkq
FeHKtlaim9Z0usRwDHHbtESLGRcouClt52qZvxozrtL1ZRnOTV36ddYdQUiCWo83yMgdAfcLk4sa
6DNSmPGY39HkMzdKnR1GDL8VbvMqrAerRD+maq85G2qLvY5EULTKnz2DfnoI5qsqtt201ebcaZgg
mi0ifIxoZC33lGK+z9YpKFmcZjViwjLYI5H8nMUXU5qPa4/5hqKJTl/+0o3qLCf7tnrvlNDTTWDq
4uTqS7cxgObI8amrmHEy93Um2JhQezjpkdsy51YFWBvb4SdgGjfsnwfd2ohN6WNfvlesHb9HLr3E
WhzEi2/NnqLAW8R2aFSCpTB/pyNWOVbpZcbsxpFbXyemD8PU+9Xi98YZwpZtMtVXTgjVhwFMuuHp
070Mh7anBlSJpo0Tnz8n8l1bF4emRxDZImE1SRxrV9ZjmmNPPSlipD9HceU0iOOJHNMoBH9beclq
MK46bUez+TTwBrcnYG3scN2xriEYm7Yu3w1V8rNQ48vCTsMUZNkEyZo4yBeKAl/k+VBKI8EdduAS
u3bSzeW2wFimV6qTZe415sQw2LEnvWRmq0KdbG7C+r5rj1Okszv+SKyfGPNBfsbIM0sA8SZkQEmP
hJ9dHE9gZZBOk0mdB8yuAyLPl8TKzVrlOOExYEiKy9oK6vWpZFoy4uDVpgdsFL3axKo8rB4nbX4U
8e8e8syh6cNgY9BJQa7ygasAu305WMLkjZPhw4pAKOAMU+g18QA7+lGKchc4orMs5BMkklO6OhNL
cA5Lb1ifjY6QoFCdQtc3VipxoFtCUCKCLNgqsx7v/Xa+WAqnqyT1bqOFz2ubOYUWn1bVcmVxK2bZ
xWo+zQZcEAOcnTK7K+PJK1rzGXY0qCV7MbuTujyuyrmcwv3ay54MYr7W9lZ4t5KUx3EfhBZZcNRA
0lYdODMBLDDwE+OhrtRPFVd6XPqb6tIrvlGeImmHJ7RtSa9y8jzGd6MV21Z/YN9Czd4mxyalrNEM
KKF9HWt9QGWPQpw6YSg7WZVfaHMRP4CHMutAX6w7JY034WJt+yyCQz/5WiT/yohQ9TE+TMbzMjZ0
q4gYrIISDETpVvGtAiIYo7FlxuahCwFYxZ2IFKsbFxJyCgz4tmEOLduKggNPEdk1uQRNXl8PhX2o
nxQyjc6gmTw9DsYKn4a031iVIFKOo84A7tXLvprtXG89mMm2ZtZOxm4nq9I5EeLjRMt4El2VUTCB
SKeImFGSXUEGNLDob7P5aeXxvukyW0p+9mXyRFfmTFUE8wZpV8accPlgnEy1fez6MEBuR7ZwMavq
XMd36Xx/TUydgmA46RUnnY55SYPZkI/6BGJd7QnPwLLX+0hvTzXcvWV9xxbRMUrFlkvBW823lJri
xCqiboQeN49pkY+rndMhLt+qnLH1ayUnvu/b95Ryja6qRGa520Sf0C+oa0VOx1rrMKpflPcZYaRM
11e3PkIjfjBhfRJAa4O50QdSlUY5xJni1jpAm+soTevFhRYUltfyzYzpszJ0W+iMjVafqDg6Eo8e
K/EgMjdxacBqHR1LSHyd0ps6qiT4rAmwAL3JjPZ83Xi2StRtcCvS+pdQb9lkP1c2zp6RzzSMToUw
biKC1lwhn5AyFMgpSLr8c647B2k68IG7a1lE4hyb1P4hlTdmc6LpxhQM1mbl76R5t7pwn4h9IDWc
O9JyAZHlGfmnsAZaoflyuM1NJZihX8VrG4i8talC/DlDACd6IDeWlNWLF7Brk6hsG8Mkr63ctIg2
RT5eSuutlIZTRTVK0xR7GInVI/G08tV6xls7UAyJ8aNYd6LxMiLRiYTf1XKhrLGYD5qbeVPyq5XN
g0VVKDNOS2f5GTFVOWVMeb/J2nsR7iYq7e1m6sugU/2OWWQhO2ZEcmP3Iy23FUUMuO6aeAyTHrxX
Q3z+s8RIOY11u2YxtYnqr+vnTMCykl3OmHEr3SGTJq+hQJxiqqQx7kR9Ddn2dC4m4aXF2HLIylPK
Pt3kwBOKfBvDTcyt1ZZS5Gj1XTnObgbKriIvXWe3INNG+32IRvNgxMoGci6HdGRb81vRD3sxPNdJ
wiT+uYpMV2gGt7fe1U7FNSs5prQuRL5vJOrc/XHbq9lZAGyflJ+FOUJRHb2xIfqrOjcbR3eMErg+
IeXKJ+hlG8sMTHpcOlSfxMj3RfsM7NqBfY5FtbYfTEZqRCq5/TWP1I5NvOyszmEuwGkNtOl64Qg5
0pKucBZ06lamHuqZTdxqbT3uvKqaKTVJDD9MTkFUMDcqFTuEqABXmpEXsJGYe2FSmciprX53Q/ls
RFdr+vQcLYYngrWMdMvVmtAt6om/Orhx2jixPB0mkxelyA7RcgLgdp8286WdSybt2cRSwVelJBir
kDoAs/3ltMnYqlrjzdAzu0H/ApCNeTrCEMiGscy+ob/0zGVJgnTXqNazhqsL1YknpnQdvN6PzWo9
ZeW0VTvp2KvjcQnnoENKK1LZloVtkWO7TwHy+tdTVSAaLz1jTu18FLYch/LSxuSYhGPReOyXn/O9
2Sv7vu9f5QkpikwWOoSTHwHwtPVKYx5YeIgHSmzwDW2J4ogWyxexNYl+25UDHk8GY0w209J+iFYd
FOATG5GRvULdFZLg9ZUmBFPxtobqXkNusGigSzJPhnnIBBTD/wADl+p17hBFN8tJDiW3HA8VJh3z
q2LMdhY+atGPqLV2Q53t8bZ7jVd2bmsK2nVxtJQFor+YI7gb6bMZXxr4HGpsgAcFotOHXpzVXiFP
567NZ9vQ43uSEtQB7liSqFs/4t7cgRB8nyeku3p1XBptK2UtjhKikNmp0dOSog9FIjSxEWUpOviJ
92vxJlVwjOYgSNNBabnHy0O0HEzhPKc8sk0XF7EjRk/QViudMN/qwRSYeFXIle6qWgvMZRWdpr3T
8HAbhDQiiNKcNTzdN8n6WatB3dagVASqbx15htX2/kTeH1tPYntvpNWd0DSelcm7sluoXzd+h61P
pKCGmh8swtWusXZtLZOb8YaZo4VhUG3rydvUPRQULkJL3om9QWUTZnzfasRMa+UK6inNthGi7Wu1
zo/aaiPLd+p6itHim9PkVkAaPCVvcuTU91rEGMtYvpvXycZs8GNLpgk2+Nc/A4vxFXpVDf/f0yS4
/vk6KxpWq7cSDE6SadeMqfVJec17cEviwsUgESLmeEqqVz32VsSuRWkOPQFDt8Z3BrREQYuppWqf
c1jhLoQVTVeYjg4qdNUvjDO6GW2dbD8VFGFaQulZaR+6ygjmqbUnus7hLPrRQP3JOkegTUVEL4PY
OP0yPIByea8t5g9aiKPFW0jLdf7U2kcj/FgHjknB8AGsBo1KORivj7H+ZdSPjbErrJEzt/Pa6TjH
pd8NiacMZ90UfIO/Xq+/yY69Uat3QzcEnaW6mL0yQ2HZBAD7foAjdWzaNIiWt3LZxtq+kMHdlwdL
f27EzqsnyY5W0RWoGqSiZ4rMakqyk+gGo/nvHe9+TYlXoscmW8ThFQXjhVkKCdWXFAeJ0P5IRvm5
nrSc5TgFlL7uC3Mn1JvMiLyp3y7a+i4SdgL/xGiKAchoG06bsGk2g4CxZyn6cUKVahj8UNJ8kYWw
cLOH+Necle9JV7DCclfQJ47aX+YyO9VsPicKNpOWkT2YqeRIGWJ6Af3ZmspHDGH8KJOIrXfjtOfY
2PKCB30rbluJfSAbP3V2qaqrN6v0GIEu0fn+DXd/SQZKjKHhLqb63vcjSrnkzop0Wxk5o7USN62K
AtK6lptyNAvXEFV3Xu8ABUmORblvnhevVJIDri13MGMOU5cdTH3dxIm8DQVxI5YmWZ16iJPyTkLI
1fddEJITjIXqN9m4UUfII7QtpPwYKU8Z2NH0w0o/0uk94giQ8DbJDr3yXk2U2vtzpJ0m/W4kZyvx
Co6oRFIwEYTcy9aPtHuxlpds+JwZtyqXkzpuqOEjExRNnwqqEmuenjGmcLy2r1spYgTzQkNRakuu
cInkO5OqjCVuhX43T3dZe4zqk5ofpfiYSEdx+Zjlq5/3A6+hO9aZPwjCHaagJVvTKqZOHjKYnE3L
j5jBzs44jdo5v56Aj02c3S86CWlTeHkzOtyMX1X10Wp+rSBv7DhxYZSHljcnDjuRiYNL/KAT72oU
4csYj0/4vUrtrEhTMAjcGSoJGLOyyg4w7jW9XKxLJpzbgepReRRC5X5V2oPGkRaptAI32JLTegs6
jbFhov/1ok3bsPjEpBS5xWEQPyQh2ijwrOvpmKZeJzzPyVM7gxTeUSoocY3KpqtPTbeXtaBWLLeo
lh3pf25en/d+MJSTkJy6/qypWJfQ7aWZFlG93E/ZrhxM5TVd5YDpon1evcmzdVCGe7Wb8WIuRdxo
rPehGs4apEHXGt818bmPJZ9My4+sBOIhuKveK/uf7Pl3a2RtVEE5Xu1x8uHOjF+KAWH78CQkzwX9
ov7BrN20NndqvDMJzTeq8UuYHrTXMt0Kbed1ixp04kkqzozy09ZwusAckZtGXhRi2NMpj0shOTn7
8RQ2vLcnJR/vkuxkdLGHQXqQy+GrHt/F7AiihsEPMSINAxI/M7FLI2i3pDOFrjqD+TAI+VZQyH9E
PqiGzPSIUtITB6qSwkMd/Sqi4sNqKm8drYOoRHtdXg9yTeu56+DfGmh7MWDNicOtxPQ0tu+k8XWa
j5BQEqoADxkpqVqm/gQ6t+3NwWtjdEux4srjE1xAfII7es57sf+Q28lHN2XLlD5yChlaIbq9JDzM
9S/Gr5qOWkbNT8r0aZiqB3N4kMS/Yb7/Xfxg3HqEqXHUtcOEUDCHKlzSv/+L99hX171RJqVzUXH+
cV2z8xvrWBvfUsYbt7ZgYpKIlbZw3ZRG5rARvyuYvJELliDM5NpEAba0mEnziP4iAPtiwM+wbgRG
UdEoc18IHEqKvk2Tt1EYPUmXOGPpyMpqMGeNE+WyX1i/gYQ/5HFn19RfI6t1I0bey596lv3lu3zx
TG49vZjy1/L0+js2Gq0pN/veo7615RmzSTezikciFqeFVhYN8O9oaAzzqgn6eL9PyqgDJvx/5qpb
Y1IUTAwBhk89cN1/vu6/S0ONW/udRGnNLJSZb+awKbUiUMwTabsd5utfxD//EZn+i0DHvFH/JGLU
C2MiTLiYUq5rnGHtg6gmxqY5PkpbIxXtWYBBqChbMsZ9ommeKr+ES04Yei4teisj+zCVESmsTmI7
nvviL7bfX36168vxj5uaj9kqxhGK44KqN7hYZtU3eA9EdX3Ihl/0oLfNsCn7J9Q+qn6ssVDXcbEQ
GgMbh8zOySHIhKACHsLiUda+N75r3Nr98DgqigkWNrWFS80ZUuqfH/VXr/xVQfWP37Yxi6HrRJSu
Pa3ZRf49fM+X/cqb/q8LT1VbGe3KhdVA6G0YPt/7vje7hTFlkipYOpaNsiMqpKHut6576/FjtGrW
TEnL111kN0J9qFEG+d6lb8SBEPHkch2YRCz7vZj7yfy9nf7WzycGJ1BG47LspY/1pfr15y+r/Lue
0PgfN59EFgxtMdiOVdRZyDxG7epGS/lkBg5P4fucFAohYHhnCdeeNcYgLf3FKT/U6istCEE4qOku
IZqoU7BYsrqlE+FnkHKb9Vc5Yis7zadrdz4RrWCUfojh+9jcW7IY6MJjHI0IonbSqmM/zGIqpPs/
/1rXe/0v+41xs98YchpLMhX/fT49LHiVTO0Ii6GbXpW6eU9qfsU4nL/3it76/CyZVuh5w6tkpOe1
9Q3z+c+/wxdL9daSRynVoZTUhN0+OlTpNVf483W/2O2Nmy1AV4car03uzShUbMRQGIWQwpIJAfxv
BrH/eSf/7f7f7AZjKipio7EGUjl21vKurA6i+liNb31uUWUMaSBvR+XQVQcjfyu7M8d6Vb40goDQ
LbOpYlK6zp2q+SjGN0t4CI2XRH4Fr64vFGwhakBC765dSwGbnYjSTpX7VfNboU8KCVuXa47zpyR7
1hIXLbNt0rJJrUDCfMloYqc3jvIQGNNFpI4o/kzSO036sNZXqs/OGJ+l+bLqVxbbpWitk9Du5/SU
VMgOqoYm41tNfUdv2ktUKugiUfBE99gZmu0KY7d6mFXRrYvnMdw16LOtXTT8Zer7C024YdzshDpD
YX064El09eYgGUT4RKsGb81lptCvI360HC2SIG5Ubk0mrFJ8t6L4W/ZzkGX/e3vvZqsSJga99nNz
jMLN9Dcp9Rcv+a3nolxFaiygH9gPn+Zj/Zcz/atNTb8JlJZEqMyxQa5fji8aeFGkoJTHHFy31IjJ
345y3ND6cyS50qLborhCmKYjERlu3W3jbEu2P/WBli8UDbnZdDUMTT5G1fpDTLqzpZaoDfQ7s4xd
nAUDieLynOjbaN0UkeLERXJYqCdnyqGAzZIof5vs/upeXRf0P87uXs2ncs0kYoIdDgTT91xojFsb
rbGjm93GXDY50Y1L/uaY8u8DKsath9YVNpAVBW9MqNGW+8XgxEZvv3kW6sp/34qkm4a2wXtun6x4
MHhF+pdA9asvfbM3SkLBxHXNdeOocKyRSgdikul77ETj1q1JBNdRiAOm5dIH3dHvZRu33kqdIJdd
PjMrYvwIH/Wffz4jvnjVbn2VMj3qhBGZztWbpEvd7psZ162Tkj51VThd78D6Yz39zenjiwNNu1nt
xYBPuxoWxHJWE7QWenQ0SIaITMLs3e/dj5ulp6ZsKFOuzPvqbXDL39+76E2QkuLGLCYmL1v7ozE8
qjjfu+z1mf5jmyjahKS7Ik5ExUiby3r982W/uss3S07WolaYZJkUThk2BgLgIqodo1MCJf+bAe9X
H3Gz+jIZb00TJS6+8jQlfo/6XQqo3sr+4lz0Rah761w0iGmsCFLP/rlMhzkabSuf9iblzEW+MMzz
vTD91sAozdVJnzOcc+UCmfnG6iP/zw/gizV5a0QkN+o4LJ3ETP1z9Ch878W+NSHS1YqGrUiLQJPC
LUV9Ztr//G2/2EnVm0WphxHWm9dsJck2GSIn4qsqLr0/X/yrW3GzHGULpHDBtOO1WjuN20X55t24
WZH1kmpUxrnFXecvV724/efv+8Wbd2tFhIVBI+MftoCEQxTcY1yfoZm7a5bUC9X1Lx/yxepRbxeo
nplRn/IhlEWvug76CyqqL6X73kFzaxCkaPBCog5PB73pEltXJbdCbvjnG/TVA73JFyLNlLLB5IFq
IW5wOD/8JWr+6ro3QbOJn3ixLHxnWXOnDyEN/vx1/5Md/0t+c+sJpPaTZmXWNO9FZsIWPAFTNGlz
dEhxZxXmX2s0onhkrqhjVmNpXGEWGeHa6mguRdnWaWflFWqusy6bCIAZ82jiIK0Vmp5FMK1Parlc
O/372JQdxJJXd1Cljp+sQvXMRQ+qlaqsEkj66FIwc1QsNMLy53U6QshEpApvK0kWNIeDjmHfvOZ7
VeyRaj50SLsTnf45brKF8U6L3pPIsiJKfTotlzgvgzWft3Lfej3+fmbpCqt+yKNla6X8ePit0Uzt
n1Yp8mMmk8bi0uHnH6r3powyoZCZR33CwA51wV+iEM24Pv9/u883tRRGhSWJ2HTCubtn1vY5nJ80
9EYCAsrKfKgW7k/4NqVCIFvKdrF6v8/a3dLp9DB2Rr/Ql582hXEsQ5zL0aeqOJfPFq3y2h7NX9eq
RFbtWoNhIrkKrhYks+JlyAAicYdUMIhUBnb46bKem+xXKr8z+sCEw2NJ47BUNyu953nwZxUdyxph
b+hOTeEm6LyT6aNi7gsLI0ftOjtHLGzMM3NAG1VK/YzuxoooKadRr/2CGq1Pe2V4HXMrKMwp0GKK
JCi0l5+V/DOFVDJP2xRdhnTuc1+w0N3Qs20kp623s/xJmd6Z9OEp68pzLfT7JaOpNNKpZEi5Uyqn
RVIWojHJFDxgp+elQyk9XhYk81HBnUhPBj05BtTQSOGClmC7Lwz3XdygAVM3eaw68yLcVz2az3dJ
WuyBZLOOKz9bs+cZ/neePFfr7FXtXtH9SqRXj5/jILWuwQ+n4nkFhTxp053ABHmj8h/LyYhCVhBd
BcH4sMg2y6DWT/hg2XO90evebrv/Z+7MliNHsvT8Km19jx4H4FhcNj0XsQeDZHJNJvMGliv2fYdM
764P7JKGDDIZ4kgXKisrsywmw8PhjuPHz/mXaww0llnYrk35IynPrdFaRXa2NHv9IatLaIpg0vlW
XWh+t5Fxx2pqFypU1/uu3YgJZ2s4KWlQ3wxlMaO/TKu+Gbtm5cKkaA1tBW5jO4RX4KadNFsnCJQ7
mr7sw27fgcL3nWSJreRUYDsRTHsNgpW8xGBvlQBHV1aMUYa71PkKFkOXIFk6HyjW3GBcG9JbSa/a
61696XobpVN1pkP1VN4ApypdB06za+m1NWGwTgArxNWwLe3fTedtwlDtMrQ1jcD8kflApyFo+TRo
3VSs7dBYZcntWJmzRMzS1pD2rZLLxPgZOlcjVAaKpEvKIUBTFf556dJ12n0TWMtx5h1OHmCiL4kq
rt0JTSY6KNZCg4+gaRcqai4KGr/lsE7llxH73Sk8d5C/a3dchK6ol31yp/5cVzd68GvwYWvqQBIK
kO1Wvhzknej7MxVvqSjRF/W2FngLhl4M/oYuHRocSwUGHViQqrFwuOh1AVwsA4RZrvtkumtdCEEl
sFEhFxkrJrOHangQ7ESgUQNNAq/zlqmXA5VKF7WvLasRDRJsXyblLMz+Ad3jOgyW8QDFJAWZOqWb
3jwTwBzsJgDORteyAO2bQAL4lscmtMJ9GZmLwDHxSUTmL4XZWJ2H47BBBQrpwXUU38apC3DgV2e6
Cxxq9PpMyyCnUycaOha8s5cmekGmuLFgXUPcQT7cQD6rtr7WeboJ6Ga40V063tQCgLmvliwGGKuD
AWNYZeDtFfuYYmQTP2hphTKRCRfD2CW9e+1b6rZzDsC3UmDPRXjWo2heDBu7si9aArRTf9ESOIEx
XNGwXokCseaI1ArFLdomoGeTIF4nzZfB4v1sgengONKZv1BsXBoCAtYoV4X1rQTd2gyfmyHbitCh
93odu8hmujvAQXoTL9sA78iZ/NjFZ/n0SecI08OHugUVH31TttwVhQ3csNopR1Cd6xY5VM7E6haa
4KWD8PPJTq/zmG08WAsXXL9Qu1FdeA52bbWDYnS+7Jp7Vwe9CcZ+lcfBLxElZ35wm9Jf512aD8Te
AgDlPMg+I0Rm66nxHzy6XQ2w4FSlF7b/1fWBwrPhGvBzPf4wixHQUMErKtzPEUiPDAudPJ6u7FLc
p2DixxR68ZARlyP1NdWIiMEQV9tksFd2Mywri9qzVeWPVWfvO3EOKDVALQaNB6jDKJDa2cYMD033
Xa8uwuTCEI9uP2yinFN5oClZz5K5/cGQHPs/x6bc14W5jaMbsIbr0csuuAEsJeuGG0wV31oFmszQ
ABsFvraheeSlO91RF5Vx0VXfSzryfr9sEK+3G3QM/WI9unurGhalc9+4X6ktraKwW5X2Zyv9bdq3
XfSIb9hKQiXxSTra7LsDj2HCeceonesquipq7FL826j6nIYb3qht7/FpVhJe+PF41eMJFmpnce+A
pSMCg8FFW3VJxwUinlUu4qiGE+ye1ZlY9inggbSO1m104+XNocvgaYDFsYF5l2A3bTITLlO2Uo/e
eCPiDBwuABY/uPOnW77GSgA6Em733ey880pca/K+D7cNNWGoVEPY7xPtzPGoCauLmBZSAYh9lktJ
R+dHm3PidL9yuHnhmGzSdjhvHKhuive3/OIpfT8EdFlrkJ0amzURAr6Mt7Bo0s2Wtlo4kAr3JGo3
VntKQe8PmhbOscZbgHmiByGmP6jxsqn1VUhsriuY4eVv2UfbjNSqAegSVhkmUNDZ4Q/g/rv2bW3Z
B3Dfwt+Tkd7EHoebd1ul6Sq1fPI8Y5XzekY5dUd337QdoCsI72GzrAJtV7U5qHAFV/NWJSBDs3xj
N4CqAAa/n9lK6w8p81NN9Vn5IG+CNi6CjkpvB14xgfWOeE15HRjtrtbKVUgwhmm8681tWUznrv5Y
uT/BwC6MxF45ebcIJriXELEKUB5DZMHI/oTDyGKCFtFPEEi1dSnbA7DCcLiOimRdIDlvx1dtBmk1
Mg71jCUsSFBp9TUSVrxTLJPsLtavG4QPpqZfubm5Ft644q76M4WEquJpE/qoUtE0GK8xTN/kEDnD
fQ9PLGyuLFBM5ogHkbjvkGZ0IJNE3kUS/ABKaxXdWW/fRJxTUZ+tfe6SbutcRDGINKr5HpkVBDb6
DHmMTWIPdbo+QylIX6RlCKV8U0G57+lOV4CCCAdT9XUqD2j+kAlBV3byB6EhfU0pcZahbbVzq/Rv
GgLXCBNgqDeqvFDWZVWtmvDayKediPYj617D5vJ8UMVavjMNfwk4jbzgzCu2XrI3+npp28FqIpxZ
DnhOyBauBJytF2vpfsoIyqJsF0aTE8WBfEIkMr/J9qZPbwL4Z1Rh87lUHV4XAOVQzFCV2oQxCai7
1Wx4aqY4D5PLSfvKkQEis1+ZZE5FdzNG9En9jfAuJg7Pqrx1J3flG1ttWPQ3Tn1RDtPCm3st4uBP
10Z25+hXVlytMTteSJrkYXvROl9qeJnJfiCs2aTLls5OnnHx6AnErPsUfnURm4ih/de3Xv9ZiOvA
/95VhzB68OBWh+yFlP1nWpeF/11VcKn44Ogur8LZ8Zpcg4DrQt2npYW/gue7VwEsnMEBt4wR2rqF
iFil4m5IrnP66g7OAwBt125q7JWhb1zbu8GUex2rA0YYblxtigL4vWGcN3mwz7j9eEDE88QGOcXy
qJF2Qfk5r7+m3m0d3uupOoMkhCCgeecN7RdNFIeEVzp3fkz2cN3h/YnzAjZvqwzjs5r6U5vfyYYI
ISAyBPmZB/rTDHkAsKVDzb8F4LWsoYl2gkNgvM5TD6uyYdF5lyPunQVIt/Kbp990Rr6oIGIoB/0C
eW8hUJuGsGVFfC6L+y7ZtsOXKB5XeXuGXNlsFEraCgpLEhh18yLjVTSLa1yHF7xkcODhMWPdwMv+
TY9uWtILweqre/hd+I40/bfKO5h0hY0ryiWk+2sDIHEzXVjyPOyGreuqFQogjTiMnB+p/BrBdBjU
Z+n+0rH0s8N87Xf5jSP9+wyydojMCBooDTLwq9YDGh9wAsXcP320vbf8Tz1B1GEMtqn+w2vGtTuQ
BoAKX1ZyJ4Pt2Jcw2Q86TczE5u5bP8RRDiE6BjfXQmpHhqGr712tPogc05gyaLgz295uIr3O2/pL
gEC2rVo4WMFWKoQM6BLZcBC7Bpxn2qx9WAe1LO/sVu3R1L/sYfU7I6jWZJXayKfpEO90teyx2Inm
q3hPKgT7v7WvLMj/gXc5s2gQT/HcTTMoenOEcR+2MsIC6RRsIDSV3AH6OZnDVk9pwyYA7pv5w8qF
NOHUZ6E4N/LPAwU0MxkhikzL2CMjh8uh2+5NMeETMq+nGrdZt6u7/XwIGUn5O5TJLvLMJZTzpVtB
iJC3IyWElGqTBiVrSvwVhA8kK/ZhCwza3g3DWR25nxyZQqwNL0wTkdwEUGHZrAN/GyG64tbpjafL
bQMTxq/aS0+aZ+imbccA6FSP2Vs17Cbp7p1WHOqE/UhEchFi7q1HDdqPlxGg6hsfgH9Vfe0qb+Ok
4Jvv8OwpRu98zJzbJO53ugvyECGcE8fZH+oHR4VCmEs8DDjThxFiIbzooPr1/gc/6c29VZk4KhX2
emf30iiHg9s29wSzSw+ZnsEmDzURhsAjaiT/d1NAn+4v5BrIQewl5LLDpOmf4sHdi3r6HLi/I+Vf
Ku/3+19qHvut7zQf6c+O7mpSJfh5G9mwRC5ikqAZotwX+er9j39Sf3vr848qjDJ2u65MaOkVwlw1
k7jv/bPMwKqo/x1qt36r05jf6z1I4+as50xsx+gycS7Lk/a7T4J8b30D4+UMESjPbfYgM6SOMsGw
N8YUPki5Bkl25vUK1gUuk/mnAR+FEKZzzVmVGpwy2XlTHIC6DqgquIb4r9X6zaOyZQARLIxpjB8C
bav391N4or7I6fqHpTwqXDp2Bn+D8+oA+X5R4rFLNQ5e4g5oxC2XZ8gh2YEECCuPZJnR9c/CH2WC
UL2+ElN9m3OiTIFclZDUOAvWEqr0AG8hybj+XnfFo+nLjWW3GznJs6Do1oH2KEGI56b7SeVf+qJb
jn64TtPP5eQs+xg2XLGv63Nv/Jw15Qp1IwUjVm8+VVG0TBEVqSg0l96V6Z65RFNi2rKwz2H+leVD
LFrKa2jbNHwHCGVE9zqHEBRPS6d4RCok8WCznTUditxiBQqkTR2SR2jyWvMQECgHGEdDns6VhKWn
1YtZZaBsC7KKb3FAshgD1EVAI2lghgbuRWMPe02C6J+VOtZucq7EGhKrnKArlpdBvq9Hb2lRIjSo
QwxmuosQ4oq5FuQNZHp9L4t4gaAbHNV8vI+afFW1wR7BVJS2Hh2TtD3cx+VZQYkNq6XQ/zYNv7Pc
PxQQfcoA/DQsRhRaDHNr9ecKueocXwNaZOfTFF5WYchpTN7OqdrrEe9KuvIHGOA9dEZ/6218S0dt
ymGpob4Oj5E0LrL8t5mXu8QdV0k7s/vPiuAurKbHuCf5seEN2vqaK+eyCDlxoOnV2V0XXxjxBUBR
xJ28aKPG72aqr0cR3TjNLxX8kEawKnrE41KHwkfEXSteVIZYDtlOK24ap1hNZvG7r7Ndo03c2R4d
eQBIDt21OU9Nc42eCRd5uURVadHZ6dUEmbyHb1R1w6bPPQpIyTmEtyeHcT9IHl2ABUGSr9viS0yB
uJ3plQgpOlNEGck5pPplMF00ZI/V6N9b2sMYVQeV/XICWLVWuhrMcj3CK2h7dSkD86zxze+hSQUC
4IYSv7TOhHuMrVZtIVtbYLT+EMHbQl2sLTYKfY0slVeRI070Qf7QzDGOzpQyjjq2jNeTdXRUDW8H
P1hpLhCSAHbcdArh8IdYfqzLjVprZiAi1B+a+D7FZtiqzxW01vcj+R/ueMfy3GrKuKSQSR1ysYt8
DPOG8dT98e24ZRwdEY6vh5LKbn8Y6ou2u+UEOPHBf+huHWvi2srM+8yhUt4iD9F5E8pgiMhhdpyJ
U8fbH5oNTwjhZ8en5WRJHU8WCwuTo4gbPARtymVnEZIlYXQfiO2YucSZcKmku3x/Jf60zEdxPpt0
4YzztKrgm+nMmSGcPiQA3v/0Pzy0Y7FcNw6CdGpZZ98SOJEfBqOBgIoIXf/z/QGeNv0bB/Kxcm7k
NSBpLZMT0B7nSL0Pq/AyLuR33adIjzVvSGRt9B9ON3C9TS5T74tbcSWZnfAg3KGytGoLhMP8cRcX
3GhF/l3Z6b6Bb0nzblN1+jqKkkNGNn3iG/9plY+QbMIefeEVA61GGIZ2QFvBzs/75DYOHvviiz80
qKz5jxOSXBLRDxWj6eNoSJo1C60H1VVA7awhI7m5oKX0LdN+RIjAv//d/vRaHnW7ai/SUZdzqSWC
O+QQGakPvv/J1vz+vbVOczB7trdL7sF6K9kJTRZdpda4LVN/rZp+b9jjNoeWpunFos6TFcL1qPyg
xpHlnxUEIZ2itp/t3KhfRvZXPQJJmZtndJsWXgAmNVrmznc/InLHt+UsVEJZU9dJM/AEFTCEe7Sg
/Bo5LYGkmxfvardZm8Fj7H2LrWINP25XjPHnfBx2MXDjJLwyaeZn2Ky26qvnyWWttlmI9MM0fJeD
vME1miqBeeKp/On1OIrkY6wCv0SS/6AnOUWQZDkgGIzZG53cv/Dr//Zj+G/+r/zqX4+4/o9/588/
8mKsQj9ojv74Hxfhjyqv89/Nv8+/9r//2stf+o/Lbx3E9/z477z4FT75r5FX35pvL/4Aryxsxuv2
VzXewEdPmqeP5zvOf/P/9Id/+/X0KXdj8euff/+Rt1kzfxoimtnf//rR/uc//+4YlkBGxNYN17CV
K+UMSfm35+P99Zcvv6V8zn+/Wd+ubz6vV//jbw+/6uZXlf2NnlX47eRH/vpWN//8u2n9Q5m6MAEv
oZlpiDnZ7vmcp58Av9Sl4Nvoti101jHLqybgR+Y/pCEUADB+y5SmQ9yt8/bpR8Y/HClNXSndchxd
4l3xv776i+X8z+X9W9amV3mYNbBtjKdc/z/frDefxfM3rGoQgU3SSl/6qQfT0bJ2vm6j/5EX0y5s
QklTGGGGHHlJK9GuI9l99lobp0x9X1sg6IWJtUTVZtuksi4RmVg4JkZ9qr6MyzpBUHPwlp0mEeQc
bQ+pUCpv3WA/mFUdoCUS5WejDnLTrUb5CcOycB1BGqf49Cg1OMjj5PbnWoJwJOrpS5GkN33hINVF
3e26bUYEprpc7gs9KZaq0WEM9xllTRWgTqBCVGu6vCpvKgO5iWDQkVBrw4HKS9ovEkcfaP1Fm3xw
1lXWXsC+lhvVZZRhguJKhiZ8fLfhMhJWd7k0vwWcDllq39BW6Qj2SIWVLi28KLjMUcCa8vBzo8Lr
SNPPTSEuYONuK2uc1mlct+dW51ZL6L1UgKNiWlpGhLyio7ZStAYat+LCLNLfwkOCo/IhGsvBOIdq
eT5OYliZkpJR2kGV7YX4VQfJtxoFGZwz4ci7WHSYUouX7gC9dWgosEa1u08Kq13rzuifZ4U1rMEy
LYM6PpgFUmlepm5jirEosn5q8XrYpk0+/Krq8rdy4fQHlm+hkznuGz0BO0kFN3O/Fd6AjQhhkwK/
scT1lDqmVOvecz5lyJ1QaMO0uGibpZ2hqGU4MDDtKYedntAf5QzEdDUQPV7XflPvjRHNi6SCn59V
3PHxOqu2kkdIai2rtSeGXV7rzm2vf3cyakdtUIdnYxjcBr4B297NEMS1mqpbDawxYuPRQxhO92mA
0Gvo85RbG+mjbMivxkDm503V91eTBWm003rtjOTxsa4DwAoFO85JfnSZWW4aWOxNYHhraXXOGUlG
tKrKIaOjOZ47mkDzCcu0uilQaItnvSqjQDYWAn8O9aswEjqK6Se6TXeePq2JcKuIa2NU/c6wWpwF
wiKz2ZaKCdYtLKAsWHcFiRLOLDmKNNX4FecoLnHlKocRUI/ZdYMzW4V+c4coUOkbaIQ8dvksMDnA
TEUwF4m7wWQxEE1D6YiXQ10NbrJ1qisRUJBDehLtQHUJKAkBIYQSzM8ytC6yIVx7LqeTRhXHkQiD
NRBxBVq1Wddtq/un8Pj/5sz4//A80Ged+j/H/332M89+1S8D/tPv/CvA61L/h9CVaRqui0K2MWer
/wrwyuIHOnEdoQmHwD9fhv4K8BwKwjEMwrswifxiZt/8FeA1nc8TjskPpUAT3MXU5AMRfs4Ln8V3
/LstU0jbEK7gqDGPCW5W5UrPapW1SVNytJWt+0RGA5fo5NAXepFuai0Qw2VP/SvdlYGA3O02iT+d
uCjoLytCkD75HhxkajYBEQ5zfpnJBY5AycVr5aYzE8fYBjH3okthd/GA3GUpfo8ZvGsENZvkx2Qq
vpA1hvlKJGVw+2z1/joCnx95L7MmvohjmZZpSAMkB0/GNV5+EYQFVI3KntwYZf5DE4b4kVhx/6hl
DSJrvGgnJv7q+TOcw3oqYWOI4M4n+fPz1TNcrUHnT26CxjHQXaEkERgYABPRA/NSE0MHji7WJiKe
bu1s6bnX78/3ZVb+r/k6pk6qIAExvWLK1UaQ2CVS80j8Jmqjkja5kX6dfij3/2sUurGWa0qh9Hk/
P5+mY6I+MPY6TxWE0ENuY5XrJ010gsYzP6wXm9mxbLK3OZHiaYpjyHzO5vX9Hn3KvK8B54gahR+R
ILkxNKdIxa8fm61LsjLSLMswXOdom9QqGqccqB0FoiQ+WFVt084T4d37i/N6Qjwr19INabuubh6z
yrNeL1RXad2md6JmbefCOWs02S08EDOP7w/1akKkoZKg4pimzb/HhAs00mItsehkxiOVSrR706UY
ilMGSK8mpFga21aGqaS02fMv94E5qdGycsfb1DObCamEMiaNwnMXxZXQ1X9+dE4WGTBJrW07llTH
BSEucK7qbN3bRG2GSHZX+nkP3q5p7j8+jkU05sZg4hV/DC7ohiq325beT0Ex69oVCcqNMhYP/3ej
HD27yqHPLosaR/RZUiaPLWy+5nzr/VGOV4hzAP9o6doEI2HJY//OMohMo0N0iz5WMV74XdzBppQZ
4pogMz88lEsosNjb0uEEmr/Ks9t7lPlpHFVNv6k9LLwHX0vwRhat+AJxPDv1wj6Bl58HBybmSt0S
TIurkXvM3IK0hVmCQMI+m8zQ3NRAG1AociwPyYYOBTRpVwLhcP4jz6I08IyDrAsM9to+qVIEplq0
ON166oFfeALp5aieigcJewEJpajI2s9hneflbe1y/144TQxkMNVj5Oek1RfT2nSSgma3FrqrSqqi
2TelEz7q0Jz6rWwk6Mu2aisKzemkZ4ewKJS3T0U9uyFYqt1i1aqn+97WmrZfxJ2oyt1oxNlnQ3QV
uvEV3YqkMdGfeH+Jjk9DV0idM860XP4R6thADaVzJhVo/WZ0kpCm7HAZjcVPL4UvHYiv74/1eucx
kAl61CbQWdYxt6JtPSPyU9FvUg9AY4nl60qWoQvcJjmFA5rrQi/3AkNBNjVccg2LAV/uvFFzg8w3
0P6KSx319YbH7HXlhAplpV2Jws0PmjTVzYfnR7bHyWQaJjIvx2egaaLumiN3s7FjTaxD7JAAtUhP
3zltkZ5SFnjjYRLOLcE/ihHF8fnk11nAIx5ACQ7tcvD6YT8/h4XZRu7qw/MyXEsoY47q8+H+8mHW
saFjBwEDddTUDPhP40e7H9Idnk7miS0yh7ijdTOlxSCcT/Qzjw8p4fmd2RXDsNGsiCrmmKizoneo
RGSpcZ4LDRXy1gVMZoyR9uFgRaXFtS2XhQePfJygRl2ROG6aDZsqRflxZeagvEBmlOO0BF/dd+uP
PlRehfnwZ76g/I+HK11VGXnbIYyK/zu1Rfu6mtAUSuPsY90Sh9faNF3OYrI/riIE45fLZ7thCHZE
TRujtX7WDVSVRhvjE3Hk9XZkECZCuLfnG8fRdiThtxs15mKTh+j9lZUNhawNgF6L1vlgQvs0n2dD
Hb3beW0XfjimYlN0uqQPGBTbQen2h7cDEyKTsXWWyXXsoyIrOUCKSp07baYxLYFuNS1YZaiJXmDn
J57dcWbGhOYioM5dUDfnPfhygWg3RJNehmKDi7SJqQYtiUKW1om3+HWkN6VuU0/k1CcBeGrZPzuM
8UtpRE283BhRlGFRZPcmtimFCL9X+livzXFCZf7De1xSqFScyYYheLNeToyTyxZpaQt0sI17Xwub
A4a3Xw2nrj6+WFxxyTideY//CxT6bG5WOtaIs7ViY2fheNeNfnvWTQ04q5nO8eE5kcwItgbvrI6Z
1cs5SROPm2kyxo30EbrZ+YFTGFuMOyowu6bpDbv3h3tjb3BnNGykpCzLFce0TEjCWp7m1kROqFDC
r7B66PNTroZvbI0XgxzdzSNXGKHpTkQIPeih+OWljo4EeOp2nO7MKs5O7IsjA7qnkMSAtBu5xJks
2tFDzOpiKivHmDaViZwp5ayk79ceFnEAxvXAboGHZpa7HJPW4N0rLExtQhlASXGcMrn1dBEfZNhi
eiBYKO/rKKvi8aPPnYzMJtufb7OWOr62j6YfugWJ3aaOegQo6+KLbQ7midrA68Xl0+cqhCMc3SDe
vNxLFRbNKJpg7SRdUQLHdLw7/tcpLaYjpPf8tIkt5AI6E8Jf8ennz94OfZRljFZUv6mwMezWeWi0
2jJOo3xC4rcFWtcFad5vi6JO810+FjQWh7QrLypRacaVn8f4W6VOpWBY4GlSdQc/zkvUdjIPyeIB
tA8AgsqS6boVFntTpW4x7CNWcNyZ2TSAboAwTknctIrbWMjmE/jsRkfhGAz1XVzGJAKLoE8yWtZN
OGVoyMdh99NAYlhzqfaX1Q8uGAWkE6JbtyARicDD+/EpLY/XR5jUdZOnRMhyLXkMkPCBXuaJI0lz
XInxgu9RgA6lWhpSnBrq9cKTi3HpJ9zrivvY0WlZlDC3yrDsNwoS2HYcO2NVWqG1eH8Pv6q5uSRQ
wpBYLEDFoGd0dFIaOYZ2RWsCUXKi7yl62D+BYacb21faMhyn4txvx/y8bnJQ38ZgfMpEdvJLvH6q
ts6FTPJEdb6FONrjvWO2sY/BxyYZQlBPkWofgs5B5Nj2wg+hJed9TpmTEqdF0XWe7hEoIbZVmaZ1
1qHB2LYLkZMII2M5ngheb0yIs4yjWDqMQenm5UsrEUnOopIJcZvJ8B2ajJtp4j5jRKXxIRL6XxNC
nZ1aMSe3suav8uzFRbi5bvyiZqioS278JOwQim2zR6EBpH1/r7w5K9swiBA2x9tTxH42lOvovVaE
RbeBJF1vkXpOvxSGZV3avg7L6P2xXl/OWCfbovdqk5gqc347no0lBkBUyoLCU9J1D/Vw08burWq8
T+hx5wusiLwTA741uTnwOdhHEyOOfTYnx2lHZc8D5mh0c+NN1pmAAJdxwfrwc6S+RrWQAjNh3TkG
45QhHbtMNzrUorEhdBOw+hhmIJNRDKdUCRWP6eVdif61UGSplFYc3q2Xj1FVThsU5WBswOQC9eit
CintgUy1XIi2LLUFZ06OL40xhpejPkHKNlw5jR8sybrkdrYleMldJUnzj77F1EipGS7fwixhWEOR
naaFOzbNPnD67sTDnTfG8Ywpp9vK4QUnpT/aOPaQ+E2fCYxAGmaTmnjjCQ0C4fvb8/VucQ3mAguF
EgKxef75s+2JLE2CbWphgD+s7lSbVPhFUBshn/G374/01nyUnCMJxTiL9+7lSKPVBAWK1cZm0MFI
JjZmmX7ihpsPj+IaxCnq2JI2jDy6XuiZ6WpWWKHdP7si+YVlbOdK8YdvZcqkUC5MpevcoJ8QPM+e
Wujk5qT1oEFp9KQQeTj/jYWv5X1+4qG9Xh5l2mTEbDlj7rsdJatWWqiYTnWwrbM8PLMrCbOP/+AR
6Z0yKX8dqBiKewWNM8khZh7tBLQWTW/UJn9rlpkBdWVsyQ60OqF2Sa9X/9z2ehtuR4xjTk3y9c6Y
m3/zqa2oOVPeebkztCH2lLSB3UbkbBFowTLE37EY84/uDYp/lP3YgCwZlaujGcYBR1w8pcYmr7Vh
DeYA9yUPc4sP7kAOZCqyhk5U5P75SqrLwFjKqalAZIMNz0n2w7Lnzn3iGv0qHtKUJWd3TMecW23H
zSFSShVEmRgQSosbxBb0BnF+WzQigwMadfGegqPSfjWGzOxlkRjg/gdLTcEpqOerXcP3MJ+yA9Nw
TJrCL9euK5rK6+KE7yHTc9q8SHhY9kWi9Ks+w8XQVvUpnOSr3cIrR8gStgTONOdaRyNy429QPRcb
c0AjoBtdzAoG0/8QW4BsxOaUMbmDUkPglXCORrGzTs9skdnbNi3FKnOwzSz6PjuxI1+93ozCJuGt
YyKWaxydJ2HO80vVhPp5OwaQtl2A/Eb1M0vyU9pBb43kcIWnxkOFh3z85VPrEaNIMyiNWyc1ftrk
JA+5U+fLaPLdEztzfjIvzi3mRHzXaT3bOjfKowhcakFlqDoxtwEmpdiv4oo9WA79N7SAblPNsg+m
GMtzYHwfrlY8jczcaHkT/I9zBHzpo27Ic3Nr1HbCxQbzIxzM4V9EzSlJ2nkSrybp2A753DxF62iS
g2tMZisYKuj1+GJUPUB3ekr3gVYmZ/bUxT8+GFS49M3IOR4px459LIvVTH0mI6tEXMLUGsRBMHEw
BwQe3h/lqbh9NC0CMBUGeqd08Y/la2t/6DwDejP8SA1ivV3EzsxrLGcKQZaO5ow6C8i+EvzfNsIv
rcsJxaGHKZSY+jlparjYWkCiWOpAAX7kSK34CFxA61sMRmyhxp/U3SnMwRs7e05hCIfc94ntR1cU
y/Q6SRsWlmsKLrjwEjx+8dY6WDViue8/n1ehh1UwuXfxts5N5eNL86gitv7UG1tPaxPQBWOzwwtD
7N8f5a0JUT6khk1QkMBYXr6qjhHXho7NHIUYQLotEjCLDJdxRLjDaPdfGGoOb9zQDd04jnI1N+I0
1DGuUR08JSjgiLKGJq45qv/odZVHx2sy18FIoKn/vJxU0FXV4Bmp3Ca5PZ2VMpTLONHTE3nZW48O
ABJVABJA8uajUaI4DYiyGhYGIyxPCI8zWj3w8KxOtBNh7qmecPyukJyTmnMvFtZx92as27pXdSSR
AbAhUPa2WjfTqK+lr2ORoAOr02IzP8cyKLqL8goFnQC+s6MR9nDHnmYgt1y9v5xvRCWK9xzEPGNS
nGP1L1dTo++RZgEWr8NP0hrsx0QrwRl2cG+zSWtOHJJvj2fzoG2DcCuOErfMSPQy9iHv6DGU1mrK
LltHW7WhDnUoDH++P7m3Xj7HoXdrUNEHrHJ0gqlWtVqn+dY2oCdGkz0wb5pIeSem9NYOgkdOpiIB
Tr8698MY+VYUdHj5gCBedhM2cAVV253W+fqJod6YkDIMsgxdB0cHPu7lK+GrrCvGjqGcpLG3qZaw
dzBFOXGDeJWg2S6dTFouBC5lsSlejiKLKLG02TIti51qlTs9MhtBmGJSmeb7PJDFIbLzU/2+N3KA
uQ/CmaVIgLklvRwUdpwr8iq2t4gsRlintG3xveWr1AvRDxhsR4mLP9QwGt433MCnx/d3yhtryJVM
cWA61IKdY0ZNbkGXG1JJ7mY0VNqLoLhNbU1uAwfJrPeHmtfoKAgo4I5gZSxCAGiglxMdcvi8EPPs
LavpWuu6nFJ7GcOMNw45UB0D4QsPgYwqMtorFCBqtKSKLj6lNvnm4wbb73Dj4H5zbGYRYOze5CP2
OLi64XcQJV6brOJkCi4EHDiUB5yyvSFJL1bOkJmb9x/BW0+b5fyfnJ3Zjty40q2fSIDm4TaHyirZ
VXZ7bPeN0NvdrXmiRurpz8fq/2BbykQKtX1lwICZpILBGFasZWHAdLKpcK2PABBjm2le413G3uwu
nWiQRdJc90GzlmzntG/dmF+X2thyN449tbrOuwyVcI/6MpuQ39t7o9O3VvEpa1lUDwgjt4lwOi2j
VdGYuXhRJiGDKwJU5SGGuX9sN1chhuCPoyxns5c0mKrOL/hmMAbKp87Kfldlq53Lv7eI+na/1Ckm
a/GEbGYXvjrLfmCc8LO++PHOV7nlYXxg3bR06Uu6W9JziyH6zlbYnnzq3+O/0cHN2/dUxZJDPKXw
miAv9/azC0h/GRkxQGFub52ZoX8qKpIzcMDpd2r7+fuJDla1E+7dsuwArDMAWhp4VyX2SktSK0sL
lkm9OXTJog/tEmkPiV6bOzu6XorXE3S0KvMEur21OXjqYeHWsbkqJZhQiN5TSd3qsCzlX/fP7uZK
xCs0YwjHKCqtTWJO+nkuc6TpUnNqz27FYIU0Wu/UtxBa3l9KOb+1c2RTNgAhlU0DllCG84v1FZax
ZDMvOXMobvd15q6hOGdEp2EwzIfI7dM3B86sx0o4QoNa2Rb9XdTCX3hKcca53n9SHcITQPbpZQQR
vGPz1xfrtZPFvFIAxMDe9kU80sqyKGtMIysS9MMb7RgU9d6U681VApNyFegu/epmeUuji25hQ1CW
ysdBL8fndpqKncbL9RtGjcO0cEKkzUQImyguy3SrUxXbi7FYFjoM0MYxMTFeqiydHopptI7TDINq
JybzcTIoNr3dSmjF/IucoAKnDuEXK/F6jUqtN+GjCujyK+CEB70bWoR0o/biyzzaCdyvH8uAS2b6
hqvzlvjbadhalHVNMuRcHF8A4ZkRDS5A5cf5XwJ2T+ME3MH/DZRe9NLRddjzKdfOUq0OiA2YgUOs
rn7dL7s1GInzGenk+gUogj3lgSumJ4gx7PISCaSuTv0QuH95siMVu3/ON4xJtd09AiPavfxtvXJe
dC4TVJZzMc3KPwVuE530Od/rv99wL4waUjsj+1A4n82dt7OcwYsicdBtr9GgnMFxmJVtHM2+r3YM
59ZSFi0hZk24GqazSfzHpBZ64SAdaGYTk3JeXVRPwRIsnxMJ/eX9w7u5lgrxqGAqBMNmrTQvSQRF
6V6SSMm1annxPp148pp03hseubkUgEBgN6CJsdD1d6q0RmGjG/fSCobiEG8lkW0JrzzqGzsmcesq
WK5HtQfIkmkHm48lPEjVTEsQ6fSefDbjyTyZEeoY4+TbX227ah7b0oJko9n1ObeMkWox0QD1SHKg
zXlKHY36URI3L4xsnUXdlpfM1dud/d1ahWgYeCPlYof11kdZNF6ZSjodF2NcENqeOogrJ5jL7tvG
zVUCCkMBdShAS5sXlaxiSNrCQexVZOkHYdvls2aM1ue3r+Jweamd0NoCwbzey+TDDIerti+xFjOi
ocPg4+a62HGON4zPJR3FHGgdE9RtnEQ1NFZQ6052MXMvOZLBpEcP5C0mAEXtGzfEk0b44RKHOFSl
rY0J0EZN6S532SWoi+gQTEn2YFXzXqH26uOwCjPPOr1weN0onq6PjRDf5EHzkgtOqX2cPJmdgsXf
Uyu4OjZWUYGoaqWC8dqOWcWdqVfCgwGNwGuEKLOI+p9Ti8p6kerdmxvDajEm5Ug6ebSvqi7jlHeM
WQHUggOs/lkOqso+JvNeZ+e6wAUyglOjH2gSxRHbr4+ujtwxyPscnl9VFf7a+pkH/4BMYcT/pllB
LE6l1mftP00Te87BkFBiHgOnhwemrd15fnSWSNcesnl00w/SCZr29/sGpCYX1/ElVT7CS/wH7wy9
oI2xMmjbF1qHsbYzHNGlBT3k35b0hHUKvHk0YBJrnVH/unClFE2gJrPPstJTC3rHGZaI0XCrPtl5
lK7Rfp7CKRAuAT3DuF55uX554NssC8rAz9IL0Nl0Pg19W4wHu46gW6Vg6LufUr8bf4qodIzvhZaN
7e+N4zX2MTZTL30PpBOyQy0xIjeEQwFpa8Ormz3g+VXEx2/kl1kKxECZZosd0lp/SGpHTy+x6PP6
nEaxMR59Z2xmZNPnpfpoVKWDEC21vRFoP6cFVfikB6edD6giy1WCQHJNuRY3A8wBXPjGp5mMfLSi
HPNLnde9OFUpVn3wrSgqfkTxMHtfjNmsJ+sAJ1sGi5RZWU7xZ13r7X/aCqSmcb7/e67yFX4O1Vzc
gQsWhvBlbfB5qmtW7tf5xXQk7MdJYCDquETGByON5XPfR82OsVw7J5q36uUloqD1vS1UAfoY/Mbn
7Qs0J/5QMon+E0t/cz1DtYiZUAPIxS2hO7bZlp7Qf06KksIp1DJmUFZw9ur9Tga7oXujY0ovWjFM
qMFbin5bNcw6W2yvr/TsQgxIVREGTk8e2mEsJbRLqTDjRyQMJ//oFKiSv6MU1hRPNhfl51A1S/Vh
Lk1reUQSLGiOMWwujCSZyVCezN4a2zNsA1CJ1VOmlzac2b0n9mKF6ztBt5czUt1l1UDcPBTSGyLX
aUR5Sd24Do6BEUP8qGgi9GPkN8yaUET1xrNmFnF7ZpDIRGfamm1txySuXxLyVpBFdH4o5dHgX3+s
gNKzLYlrL4OD4OUkup9tEGeoYut7mcgNawfM9NqrpdZN32C9Uq+PC/wPTX4pYAf7yrQndGN6mX/N
TemelqHSdgzkhrH7Jj1hsh4bk98WohEaaxsE+PJLpifJx15GznJ2M2Mp3n6LqQ2prj2jn8wlbfZF
/xm2rAyFXAccyVnqEPFCzZDL93PWL3+MRb5Xlbz+ZHwqh9tF5KTSZ7XxXzy+1luViUJMfWkh+nuZ
LamdnYKWQRV0/Zutg54gc+XMk9Fgp2ewXmoyA4x0yeoLFFTJ2ZW+w7xpDe+nO2bVW0NBkAmgK6g+
WD6DGttJmjYWY+yXaX1ZfEjEpTuk595hsrEnkdx5CG6d4K9Lqbv5ywmWmrZIR+Sc4FJ5x8qENM+b
zIYrpzs7J3ht9eyKuQluOAF7YG58/DyTLtSuqC+5UyBx7BRhboxITvYa3BQ5tLH3n5Rro1fLQZXA
CAoxVLAxRrsrqeG0TX3J+gyhzQ6EPxlqt9NcvcY+q2/1yzIbrzEsxBQz1EDMBonk1E1Z9Kc/y/G0
2DFSHDTljhYR23SI3UyGUL/0f0xl8TZ6NPUAECmyVYpiFIPN7WSPzI1Bo+eIwSzp8KGQoOClpo+P
woZk9v6x3jIYAHywUdB0AHxqrQ0GNluAmlGuksbsIwOv4mIIYNbj7Ac7XuuWvQBaNAMwEURK29nK
VicrpmhWXJbWbeHajiCxXJCc0IH0Q1H219v3BdqaDIL2NStuzCXoaSK5TVlCxOLAxZ9K41GH8Oix
H81k5whvWeavS21MJkdIM3LrRL13A65fAkMtT2M3Fu6OH7l1gsBYHfC2PDfutnTiGSIwSz8uL8z6
xl8oNIh/eug5HkytmxWLn7vzxVTQuA4qbdIjkHfAkmmvbs9wgS2ckQ/OsCn0+qQBk3/yqkh87AI9
/psQb/lgDeMYNmnv7BRSbx4pHQmAG5gfMKu1Vc5Wms2DhlWKYPDeW3MK4cg8sdD/8OkUywpjo2Cu
6buv11kqzUkcmEVgde7gs/YicKh9JnfOURnA9hyJzSmVkvqp0aL1KqKpKcCWHqsQNJ+sznG/SG7+
J8SeDEoPnfGubPwhPdy/AbfOEOgRUSoxkGIDW6+KgJnDJLFbXAwNCKWgkXkWpNBf7q9yy3/QkKDR
T85OsLrZW5Hb8ALk7K3Kxu5PZyrm4s8kBqiEqrCLLPb91dT/tj1JoLtUumzmbfAW6z1xA/Q2TWAu
mmC6/gorRfGYB454iKK6+26WmXm5v976DH1SKUrLTAAYvNsKjKr+/ZfnVO9oFAyQUIRZ0wUP9CrK
QztVe6WitX383yp0xXDAoF35WOtVYqevRsRDkhD+re6hHms4hZtPTvtil6j+FLQzdkxj/dFeF6Rs
jdWbFD9U32W9IBNGA7pIehoSbdl/BpZQikCzu5hnZnqksXOIazfy72oWwB6qoqxnbOc2xBwvdR/4
ipJrWs7ToigN/KI50SMoH5CpNB4jyI6/ZRnh5s5Gb3w/TIWQC4dJ3XLrR+JKazsjL5KwkMaEbo1o
jppTxzvUuDeO06P7YWIgalppm/C0ZP59lhpZCOjGuNAb/mm584A+XPo22NzrUYIlpKhIk9glR9wU
SNvEGKZBelk4BwOKT02l/xGTfDzet/rXH/zfa/a6jJqwtJgxxPu624B17qk1yDrLQr/2NIrmheVO
yblzGrSEZt8T8TMEtRXclLFFun0cGQyfD33XDvZximcSztiiRHwaTLeaTkuCMv3Ryny4yE1EEHR4
LprAeFc3Sd+foqFHpkRHy/Fb7QfVP4CER3TAgtSGXzxa7OdMaLAJLqPfLOIYj5njfk6zBfhJmfOy
P4DUEWAHGepoP1b5Yn1PYn3Z00deux11HkzLYEXkJfwVhN/6vkhokqBBm6pQG4HfamUnT51gToeg
7AVBgT2Czmt7ojjNi8TQkU2gtEWCM94o4yw3SnSI4KXRs9w/R5lbQBI678lVX18QlmIwmexVocC3
aVC5iKgVjVuGI5MMD8Ip4ktTV3/dt6dr/waEDoIfCjOvYwkbqxU2LPaF5pWhLP30jPBE92MyoSpn
Qtk4AQ+fXvJk1HYWfYUurI0Y+6VhAfKEMAYE+vqj9XYu21nLq3Du8sJ1wTBqcfdixr3mPGlp1aFS
mNvwPr5QGktgwvSpHVLTcTqU0ipdj5Iv4+KP+jctM/PlR1WP2rPIF6ZTZqyXYr7RiS/QvMj39exD
ai4zP4CmuatI8aYmAnYAO041H/S6y3/P6wTIQ9e4YrwksVbuZbPXLpbIneK/AmwSyW/LX42YqI65
QoSwETbOIfERrJJmov82xL38po/NcOlJm6Z3ZSI7a8ddvL5P65Om+EmcYYDBoeVhbk7aMHNZWDz/
obTHxjpNnt3Zn0HMaO6nhsHN/OuQImL4vs1bv/7E0cv4yRhyCM8NP7G+u22HsCXKAovz6b7dXRs3
PKmEJsBkVS61RbEH3egFPToe4WBFyBXKDo03Ru3/ub/K9W0l8mHKkrFcNZgbbGKS1IPgti+yKvTo
wkEu7xdaCqVuny+PNmSTe8NF176IRqyaygLDHhg4iLVZCzFS3Yu4TBNw4+ps+1paH53Y7Jvjkrjz
dye3nJ/3d3hzST6ri3HhlbZRkN8UYkbWrQpFtihEg+6e284fH+qq8VE8yts35TnK3bJFD4oTOvs8
qlvwrVtS07ddDac0T1HzwCR99I0Cd/kbZMU8MakYIPB/8xaZqQeYxKwbF8jfJAL0vw0kBdMmTAyj
e2TwQqANJZLH2rHFiZb124qTr1tU027Ugohj8b6brxi3SdPBBduEtkR4CV1a+TzlAkXEwjX2rqcK
9NfX07GZQqBkSApCmm+uLaafPXvW3aENbTJwisHUQ71w4cX7Kp25HcKsa/yPTFfVH1PdgzwxLzHb
o9P3dvmQWlY8XByv6+GrQt93T9L6+mlQ9TdFdejAXXmVpJTMXOXLYFchtfshRm/y3JVZ+/eSlOVx
Fn1nn4apa3bs68aNXS2q/MYvUb3DtPfSR6IKdTtBVbMog5NRxf6FPGpvDuTmUoAC1EQSRGNbNJps
gOQw91KFjl0ZDxXvRWjqJUy+Sd3vla7WTbx/bYqYnsFvekGQEG63BbA2iyKjCqNUQnHu6VqEXqMV
TS/cXw4XJgYHCqQBAR451v783lxk/KOxB+RSoqLI4uP9O3XD/SrQJzgyfBUzMJtnX6NZ0hqRV4VN
l3gHre+s89Kne2WlG6sAFKApAyEIYdq2Ydxr1pSUaO6ES5cHZNg2KlK21+7kMDe+o+K+UccLNAEv
uDYZxI+YUtXaGoHHTqOSFC84vmoJhwi/++ZjcwwF8iNVgppgmy7pslrGxHbrsDcyqOeBjBzspnhb
heXVWLh1PshF8GKKsmS9IQGDSrcI0YT+1PpPidZYL8OCtsz9vVBr4P/ZOB8664pSDYYAkPOb17EM
RuToGL8Oex0Y9Y/UkMXyh1WkontvlTHjecdF4/n+HS0KrdSPY9q03dkfF3M8QuUsUmC2htWc58qd
xzOlehQnieu64klMmjT/KfPG+jYOZZ1d/LgtIFrOct04WgOciEe6MtYX3S7IWrrSmP1nkvkMVU53
bg3/LJzW7NB1ko7LpPZsiHfCIbc/BPAzdEdfJ1z54GoClm40aozUQ2+xrSJe+K7KNMURZMbGqZA6
pTF6bXb9kPgVUkXeyIQRWrldj9anXo/SexycvqzCVCv09GiOHcRTMMSMuNhohB4qS5K2PMoxdqFy
KQzr0Izw6XxiSsyrzz2BZHCwjM6JXwzepuFYZZmE1CFu0USiTJuicZvp5oyw6YAQ9DEOIrtCW7nw
3J9VY8rhXTL6snnKLK+yP5XTpDRwaNt5PzNHj93Qy2q9RD5OS6O/2K1wjlbnR7StjMjST61Xje77
OB2C8RAsbl48NHytZ1vGXfy737rNj2haOu/Y5W2qITZYATQ0a336Q2pD05wgKHSh2prEaB+91Nba
x8TWhvQ3T6Y2JXSjrgtxsGLe3osxB+b3GMlKxpbdtMlQwKCC1Zt/dVLitZxKL+WBmqr3ZRgWZmO1
WqD3BsaRtkNaxdNnvxy8WhwStxP6A0XNonxeGPc3LpGuWCQNdLvbByvSW+2UI73nfZsn3vbD5Frd
8htl5NbjpAwdwWFdSONHazW5PIy2k/4BLWRlPs75aDfnrC9877s0q+FToRco8aDA3i3PgZ50BQK9
0kYcHDKYpDt4kDZGwWFuUcF7yuJa6x9noxkVB2SAp3rIEeNAJrXPUPK2iOWmByRpzb8my13ib/dv
4Q0XSbmYDIxuAtHUtm1tY7ZlhTw0DwPcmoduQWKxies22AmibjhJ1mH2nbI7PMnbZDIYyqHKx6wN
iznPfNRI+7E8ySHJlgM1kmavGHhjW8jQkiEDMQAyv016XAHKzsmdNkzwCCc9aaOvJli4HaKKjSbZ
q6dUM+jUrRjBoZG8cf12E7lz4mpodrltEP2G7FX/wx8z41NBSbT/MzYDuXwgki2XR9lUeXess6DF
ZEeojZ2nxoKp6VlKP2uPQaO1ZYiGgdcftd4zv5eOMLuXXk6Q1scipibmpnbZkgxF0d9pPBb1YWg1
K/viID+XfMDirf45WxZ3eBKprFsG0SGG/0PXeriUPEosaJpV8PQ+3bcf5aM3PpxqBP1mcCV0TLdV
cgbiA+HasiWIaUy0WovsiWjBDz36pU8tY5sHi2Ed6OWhpkb+1NHcv+7/gNdPuf0F1A+oMpP1KMDv
+rVyIseSQafXYTzzQp9mRoU+RJ0GyW0horiD8V+NzUmzcd77LrR474ZqacTJGqVpHKAsnq2D52so
yidxXDGNq/XRgAh81rnHxXTa5DJEIv1jQNX1A9Rpkzjf//03HkFYZIAGgIlRkITNzy/0FpLrkWh/
Nhzk4eqR6THLPcadeE+06+zEKsogt4dlU6hiKIESEnSm68PKBy8zytqvw8pbBFObAcKtMkfYuvlo
L8s7LtLH+9tTycrVggRhQDaRR3G35TGyA/RvkFEOo1zqz6Y1VKfM6Bi+WFAzhepCD2W+QMm19Hts
izdcAL09IPc+0GXrVSTl10heG5Gi1LSiYavUGwtBy5YpKrETkd30axacqdSTsP4tLBWE1KwPWtSE
Vl1BENFJ+7xACItoabaHI761ITqWFOZtm2LZFkrSDXZM/Z+lYj9CisjKIoNxQ3vc+WI3DJJcEGQR
DXyGSraucx6qyDAypwmHJHqGVLX6fUCx1spjgERzHp/u28f1phQ9lMnLQ1eLfH6T7KJfkuWFRN4V
QuziqbDK5Xk24WC/v8r1nhi7oNwDqTyEzqRBa7OHAxt0nRP3YQULCnLJWeCdIZRvXozIjvSjFQXD
DuvstV9Ut4trxjA2pa/tlAy8FhII6TyE+li283mw22F6rMRY2meIPGJ0M5rBax9rz8NFOp1vDcdc
G6Loy/2NX993yvTsmbQEAmFHyRL9egmEjjxKrIs+HKtseqoRUHlBy8s8UovDBzCW/iOJXLnzJtw6
bRrZIEbhCoBBfVMwiQPIWeLB6MPWm0BCtAiYLIcpyBBzdsdpih+ZIG/2wAqvEcTa01DNVSzJcFLA
13k1IWl55pDb9RTykibaJ+R6hPYVYMMwfOwzBou/1BCzyJM/VNSoImQpUNkGS6H3Rz8xG6TVDXtY
qDKUzR9xWgbZ76kpqgLqXtuOP05D7/oX0kn7Dz3qYwRXNIrCX1N71FAnn5piftEimYqd+syN26FI
A2z4rZn9pjCx/nxRS3t2rPMBFRlTPLnInX6sKJns3MFrH61KTQAKYS7BUraDfr1Fa7FahiFsSb1O
FRFDe4xAOUI13Vnpd6eci4cY4cp3Q+LlewDoG1vEx3jcFXoNVC3Vv/9ScBndqR9mrRsA4grtUlH0
Obje7vjTrVWgNNOZHwBBBkHmepUl1WgVJaziFpodWrNRftebwd6JB68fA1VKt3CeIP3gpt/cNn8O
4hoKbQ6yyuQ3yx3nZ7JD89Gq5dvoHlXkqZbiekGFD6p169ESfMVkdjaktFIglz0H6bG1ir2ByZvH
RglSlT4BAG1LkZ1H57m0kjEkDB1PcWNNh8Wp9yoBN1fxGZFBhAxk6CsL/y8mYGJ8JiDJMZwEJaAM
6uCLzJO3zav/e2KqScc8DFRvmMHaBBphiCzp/TFcStH9BtYn5c326ge3cbQdiMq1HVBuAmFKPxAW
BWs7XBQNsP4s2YTzH4zqqbT9/GfUmdVDQvtu57W+uRQSBUAiVafR23iIuMviMVAK76QFf3m0gA+J
01IbGLW3TZKo82O0g1Laq8WBG9kYN8wUsq/tdApJkWN429U8nzHsFX2v345XtDp4GHwBtAKbVWJz
jjLG2aZwGMxhOZU0Vi6VxtDnb2nMpyVPau09osrrR5KImtE21cEFq78t8KfDGCzM7U+h33XuR+mO
8jBUkB0yPZWHDCCkD5q/O4t8Y6OKOxvgA9PIqti/NsfRbgtha9mE3F3vQI2sT8eCMYzfEt9t30f1
7iT8DUMhHeZcKYUq3O7mUXY9aXTu6E+hNjDxDLLVegiiOn7IxBi8+dVSgl8gpxAEYfxh+57kulUy
A1vOYeeb9aM3dPOTn0zN5X5oc+sA1QAIXXemAuFGWR+gY48xPZ9kDtu6d+tD6+aOdqgHM5VhanrD
13IpIEq6v+a1p/KYclKoKUgJwWJufEg10u51s3YO/TxTvO2TjA5zXtj5Trx662MBvuFaQ6uuFL3W
e5vtOnO7DMHdyKpFmMeueVFTGe+YbW9P97d04xiJmiiTMCIOOviVrOoX56uYHpaoCfSwaxCLSuSY
n5LOb44pzvEBioY9tdkbW8OX4BoD1d0iQVtvbXBq3UWb0Qj1ujL/kW0/Joc6cqp3JADOznt8a2+M
V0GcB2KF0vzmc3V1F7dYhdK6r7WzX4kJh1KUH+olSJ7aKNrjKbl2JDQAqHCBCIMzEGTkem9FUvSt
VtI2M3PfedGpeZ4M4o3fqxwWGGYc3E+FnOo33zbVDAU3q/D+oIjUIfzyAeu5gwekwi8TdOtnI9O1
QxzVexx615bvk8ADCGHsRDU5Nu9MUFKpy0t7Cu12EfKR7tAojs2ctuObrxhoEIhOWANACMXY9Xbg
cF7QDuVaC2soqG670cdF08ROQ+zaCql4MrJqqsYi7L1qu78cmihmOyuLYQ4bn5iGDN4+Rbm3HOra
Nncu2K2lAMhwyRRxB2/UeilqUkbSF/Mc9tkQHEq/rlAINoqj5yZvGz5XT7SqriLChOAD6fu2m1vU
VKDnXp/DxR0RwIy0/KnNvb3n8uaGyLJUg5qAeosQRF/UWDoJVwfmroVGNhkHLR3niyui5XzfOd1a
imEn2PyJPShQb6xu8p3C9pp2CRt0VMojkUcyHJpYTvkFOUv7rzevxnQp00kkW0rQarNaYM4OwwmZ
Tq0KFulIuiUg/8lHOGaX0ej6OkFOAIyBD6UoGba6Pl2Tt92UT3ooRByczJLCY9wn9duPD6IO7hDv
JJnVFnzTT6Ocm3TRgThWzZE+e/xgl9FysXJtj+H4akP0cskPVCWHbAHO3rWVm1ZnxUmG1pxPmfo/
84xuaTOl+af7X+h6FUgIcK3wsSsytC2eJp7sHHpjbwwFXBmMARvLs9833h7i48rsoJji6+DF1YA2
DYT1Zqah8ItJyyklKDxLmQb9MYeL+qxDw7jzia6eKC4sNMAKyaeu7jaKGaxyFqMTjOGQddEXtCuH
U18sxkXqRQ/rbO3uvBbXW6N4qAA0hNmsu30S4fJa6IsZU0iDWXu0pJkdpqFJHmaj27lNt3ZGPkJa
oiA73Kv1Icq2SYucCXoUGGhW0tKiTZjO9UNj1M13O6n3MuLNTLB6d1VdlPBMUfvwIKqt/+LTvUFf
Yo9ibxj1SXxMrKB755UdsW4d1e99sF4/8kE678rFCw6LNJFTb4vpsgCZCzPTKw/SqmzEluXeLbyK
CjhlGNIgMWTc0INdYP27ktQb6gGZtbDwanlYbGs5zTCJvSRNOR2Fm42fvbzPdnAsr+iRVTlM6YUR
G4MfQvCV3sx61blx2nZYEjMcqM0Hn6JskOWXwpr74nNdM/7yI/YXu3gAWW2bz9Qt5HDu+9bv3k2J
hnZPF6HqhHKzIKgOmC36EEyzYx/BW9kL3ewymg/MjsXRz55yq3+gyllof7sQBxb5g67Peg/jVlYy
HD51afDYp7nfngcv9ar3A8QmwXcZ1Q0kAfAgIEU8T4X2n6aQAgXvltvGPAniIggiJ9IaTy3VqehY
UyQVP+67k+vLACqSHJOxQr4R+gvrMyLjRZNkEVbom6mrAx4wyYfSNvsdQWRY9O4vdm0GLAYS3FGq
CwFv9XqxqPA6K188K6zokvxp9X4bf2rFZFcnM3as6iJsJypCupZyTxtHRRgbU4AARCE51IwJNen1
yq1TMdyKfnWYCd8+WEHePRamAMqG/uRzN0jkYaBC6c41ml5vdthsFJwtqTXzJmx9vTRD6eXs240V
1tpsH5dYG59Kt5Y7HI/XrkaFPgwagqEHzrsV1jKbZS7MKLVDRL1lhtiQm4svVDybgNXKEcfTldO8
E0Le+J7AtgD9Qn9IsWJbUnS0JQvkxKKkgnI4Lm6PauyQaBUc1uas9cci0YoY1B7+5+m+KV3vF+/N
lC+lJeCeHOz6VBvALIsz2XYIXsu1TqLOakmH06/6c1IlyI/bIm7F6f6i15cFSBCCb/Ty8Cb29lMG
TCHZEyzA4JoC/6mLkdSw+yBDlccvdpa6NljVVSefIdO2Qelv7qXlzKlo6WaEWYqUsWVGH9qi+Tot
Znewx+Rrp+XDsR7tHStSD9L6mlBmV5wSBICkcfbm1a8gB58yC9yLdIF6ZF0ancYh7XYc8/UxsjXm
BegLQQVMTLv+dnlJfC4pnYST5yN11Fjxpbdj59DM/h4z3IZo+jUTVRmhkoNQQe0W5t7ZJui3Rvhh
qcdl+08vyQ9QaYp7ICv0umF4hAUieijjMvVOkYgt4+gktCMueuuUzmXO4qF5dq3IFL8zL9a7j5UV
EanixaHVPU4TLBaH3hFVvjd6oNzC+lOoyg7+kgoSMOZt92zOoBIu2yoIwXl1c5jrk8NsRZ46+amY
XCN9V/kNzCP1YrnxwdeaLjt3QxV/vW/x1waBxzRxW4xBgbrbfiromXuPka4ozPR6+BbnjX7QmUj5
cn+Va4i8QiYCgqSHjMnzWK8twvCnSEG0o7DmTkQHoGMiPzqQeM/HcqQc+lhbeW8dcuSw2uNUISH0
0R+sND9IEF7jkzaI8ckUubZXGbqxfZ9yL/TrDuC8K2mUukTIhCl4LSxlDCKBnDloDpCNT28G66gZ
DBQeaT2hioZPWx9AL+s0bjyTr2pSSTPmbrhorZle7p/zldPkDjC3pJAWlGaoMKxXiaei9kFVU1ig
FfwhaJPusenT9MXwyv6d1oz9HtfFlRdTPBd8DQoNvPf+Vu+NOFdjiJRypD0NwTNa7T7EZqXR1LD7
9FN0qL0q/8cWi2wPHsa142euvh4tdSDrvPh8PzXRt96uyEQeaTX4CpHPhN8VXdkDM6b52wgu8DHY
rEeFjSwTAAstqfU6dYUeszYW1PP6ZNEeCtOOOqRaxvq5aozEgmUzmffehw0n0eui4MEVgOW1m7et
w3pDUPd0pPRwnmA+OgrUs/JzNSbBb74xe8bB94f4n6JKbGB6YO5OwCIb/2D5fYZSWNnu0V+tv/Tr
TD65JszPiu+QetImtDPKodREnBUXpH308nNbSlIcLQsy6G0KsZSHctQW+6kblyr5s2+yZo9vYf2x
/+8H0HACE4wf4ZOvPwLcGED85VBcal+6oQ5q/8Wu6rdNvP67CjZFWkxODOB980Ai9p7bzNeVF0im
/7QRMaU+rKUP96/pra3QA0TniqzYprS/3oqVk/Y7tclwfpNbDdAM3wzpRTOkc3+d9Tv8/zfDKlQB
iaW2pPy1BdtWgs7OJde74jib0nyXp2Zw6NI23wnXbm6J0joNOuILMO/rLcF3pHnMR5SX2LNQGMjq
GnnlNo7r+PH+nm4uhLNRyEf1bm0+0EyVx7czBq67uo3OWlzFzwhxj7+9fRWKmXQcGWoKqNSut0O/
pyB77hjAh1n92CdZ81ABITj9D6sQIpE4Mx9PbL9eheZgV1k6BAPpWCYvDrMKdOXiadpLy9bPwr92
wNAsIRmtHZv633qdFlUzI9P06gIJY3cqdbsdT6ltN8kxnhtIbaQNdepOe+fWd+INgogYDmI2tzlB
m/GeKW8gEuk0U0fuMp3OeZrb/8NN4r8nP+Dho++38cyzkxKEwmh00UdovzQTpPNUMZ14/zttfPG/
B6gqf2QEvOBkX+sDXKy8nhglJIH1hvfSK+VRswO0EabPzFN+YbTj3UDSUFsOTQOZH4WV7WGLbx4n
aSaWz4QhQdL6FxAhdlaZLdUF8E5/HkEWYpVas3O5bjkMMj2K0CRetK82UUq5+IMeFEV1KdjwQzM0
3UvTQu5cu9nekPWtDXG1KBUxGwHD0uYeO+acEcaI6pJNjXsYBEP+cxK/mdmVxJX0gIxHjd5ToVof
mzAHmcmxxfI72lUUzKK0f6ljOUTvNOlUf9+3k5t7IqB3cLks52/us8z1nC5VBUcPVB3MMaTiPSPj
cifIu/mR/rvKtssNiXnTGTZMQK1djw/U9uZzQTZ5dId5781Vb+p/c5R/7d5mFIcP5HDNtn035IQp
79tFfTFHz3gp07afCemiiFHeyD/U9PI/cy32eGtvrYpAESAF8hEQtRtbLyQ1pDTXqktjoaJ57uc+
677UY7F8c5cy+EOSVYvDPOhG+z94fQh6qOMyLsDMzmZhlsk1PhrfLysG5iyZFDgMjtfvzbDeshNK
VBZWwqNM1WhtlUGSL0wlon4n2lSeijzuzuiqDf+L18Jd0MzkJkMms7nNiM3kmmeN9QWguPFxsPPq
HJVWe2yDzv2ilbE8zumkPxWNNv2wE2ir6mWUl97vvZ1fcvOD/vJDNu7TSvQWOR14zUr5/0g7rx23
saZdXxEB5nBKSk3Jbbc99thj+4TwJOacefX7WT3YQJMiROj74QHmyC4trlSr6g3D9zAcc1dypM+p
1PzRpWPlTvH07fGNiIYajUgeBQJ3t/7AHAZDwgIqfb2qo9PY4n9stPWRSc7eNNIuRj2A7pPIfdZR
gjiCAaSwTpFanLDGS3/ImXP0pNvb7W+DbNakic+GCWul9A01Ds6jPreegqLOpbGU+gDStTsewDpC
4pGO3dZvDQunODZ5u/maKTlfUQJLXepSyT/352ZHDZYe0JswYrW86WGEeh1USsYuG/rxl7KYXmGr
Xxw5/mnJ7bmWwvdd23+Mps4N1O4l00bQmv+W5hEBcPe7imQI9Xauh+1VZ8KeMyUYWH47j8Fz4gzl
VRnA8PdDZx58V7G8t6coesusR1ptAAA3V53cl+AzLDn3M637V9YGCcbacFWK6VtSR8nBXtsNhkQW
zXF4/5Ce119XMSe7ANFY+ItVt9SJp1Kqr6NkLYU3JNRSACaTl/0PeQP5JdxQSoo0SDfJntUMdtdU
s5AAWxbPwtfWa6monMNRHv37y2dvkYrbHNdGurGQEtbjA2agVvqAumY+VS0GckvZN55hFWP0dD/Q
3gKhgyiyLUr4AELWgWYT/7/MSAp/Imf4rdVH7Zx1ZenN2nxEsNgdE84WAp0koGvip7zZEUFtqREW
WAUiFdAstSKUBHfEOKiW7A2Iu03RBdga0cfNK6CJnG6Ad1D46UDCPExT5MVD38A4lxb38W9HSRuM
MCgDUU9fD4hSfZeVS1XgxFAXuhvWWBchXlMjyqsC/HIO1vzO9+OjCakLsN3CImQdTk7rKNIAvft6
GnDmz+rs2TCWD564O9+PF6HgC7EgeByKnfdmlpRxoZyNMjuyo6YDKbYfy+ra9qWGekcD4+9gUOJH
b04N6MJCMgYfSlKvzakxDZGRx8uQ+Au0FOkDuox26EZhioaTWQda9lJWjpldAL+YzUULIrs92Gl7
46VKwSGCnC0icZsfEBo0CxJVS3yop/ALmnm6xpJlX1Qyr2/318vOBPIQYEnSvwNwsy3kFcokqRL+
Yn5tKDmwtcIo/+DsiI4MhnaG9FoaRY2cdxyEqfUUjkabaxbAJL+b8UizEGH07cbUvCQMj/AVe0PC
HfV1q8H93tImM2U2szjTM39SDUYEs/dSOtPDtkxAAFiPJHjC8ufGsjJXzVKfADv4SVbl3oD2iYfT
SHd6fHqoWtPOoQIodADWn03vp0bI8BIFB46/sP/LPSMNrH/vR9mbHAxluUDAo9z2ppLe7OVOQrAv
gJnyBZFkW3Pp4fbXTJrDg0xf3IKbzUXSRm5IHFHc3exl+oh6P45x5g9GW72PioY3bsmh+VQ7Q3Du
FJ6GSN1gWP3wEIUIgBDkQbsGCNH6Q46QiWQnTtEAzZLRayGGeYU2oqKtTePBnO0puQrNN2YMfVpB
U1rHqjWUmIYkyHhkKH9KSoQCeWX+Gormuy1I8Atyri+Kpx9cMjvLnvIsjQC+qiCFbQ4NZNliUBgT
5blisJ4WU1LPptZYj2dU+JrQkQYII7D6myTHiXpq1UOT+bG1pK68gDccneUajxTQtDz4H/YyEHgk
WhBuZdVsi8JWbw2gHtXUl1GW+mTlph57OaW26Xx/eex9PNbkq8Y6LIRt1XFEJN/WaTuidhv2Ln4T
5RWN8O7gXD+KsqlSSLI+hZj2ZL5cldrFDoL0WTPT8aFO82vpQJyxIgmAJ0eldr388qit8tYoOGor
3tJpO1dubPRHtJqdM2MVZXPzD+bET1cyzow+GDwzLk0vmcb8rIaLfrB3bz8bR4UQUxQgV0rPm7tj
QFNGtjJTw6V1onIf1tY3iLH2X48uAZ5Gr51SkQfSVVt/Nlp0EdDPVvXDnCWQLFp7jpP46BzaORxQ
IwGaLmy1BVpmM5ii6UFmSrHih7LuFtL8ycyKp7lrOjeWKz9Vkw+Wnl5aM/dx7PDuD1EcPOuzl643
Gl6v1gg8GrbrL4xKXHSw1s0k2+qf6Pum37QclUOMvVEKCvI0PGL/7cydsDehqMkdCX5zs0zQ++T5
FRLS7p3ukufpdM6XqDtIEDdSCWLNU7PiRoZpgHvLzZq3HcAEjhrXvlMnGIU4IivzsrBvU4j3eRGd
0BjIGn+CaJ34QKV7KPrgfSGpj1oGSLEKpdmV6SV270qUUKRLBDFSBoKips1FH2fyIbyiWseNrXRo
npNYrn/F5Vz+OyhzlZ9CaeLvQyeiO0n+28xe1BRRBB5b0VIvD9SsfXIKmqbnlnb7XxVoM+lACnQD
x3j9BDx0DSE4CteNpGS9fntSt57yHaUeunWJF5VmGV6l2ujwJuu6MDyleISMXr2M8cdOq8oOiMWy
/B6kqqmcSAtCDEKUMUtOiVak3QlNzV5zKUGGynMwlBYCMrnW6Qcr8vYUAbfIZSKyAUgUW6S8LpVa
HAYOFdVZRoMsGmO3GIboSUam7yDU7UokFMuDDEDYSW1Lf0aHl03RaaVvaXV1yvql9yBMNwf3434U
ehVCshMKyma9Z+UoVVMjlb6ZdajtKFr3EgVAO+5v5N0o4Id55gHr4N5az7UzDDzmYrv0M5zF38+0
6J8QrQ4OCC67kwNEg1oNnBPmaB1FSyrZaRbGUqRULEvIpx495sXNqfGd7g/oNisU+FVNKOzz3KH9
sA6V2XUBnrSs/LjLmg/DJCtf2ibpz6Exzn6DIpAXx21xkIqKf3R9HBKUOgbdK+4VnHTWQau8nlXE
sSt/GCf1i8nlfAETHb7kVui4oSy1T31JD9KxJONyf7g7bS2ezORolNrRU8SjYR26dqxWQnuY8j76
Z9Ulbcs09Gh/U0sZu7r9DlrT+JFH7JjLOMhd7M0ZQqznaZFrNI9oQZjn+7/o9mrgBwkyqSLAlNTH
1z+o061oArRd+koD2tHNnQDLI6XovlIoy54EBf3n/y3gJl2VlShA7orFJVvpb/1QGB/DYBw+yyBU
X8LgCEOxOzzhggFYjXWmbi93NTCaBj1tP0qL7jN4k/43XS7M3we5PwfZ2B/M797+hOzJehadbNps
66+pLHpUFBHHmo2kxh9t14/emMbDX/c/4d7+JCkSRE8BpDI361dOZs0OZI4ZhS7hOZ5S6Us6ae2H
eZLC7/dD7X0/pB5k0kpBKNmKrQdxpWOvYROqqca/ncYukKqU0QezHdu3pzA/gL/uDY1eHiwMipqC
fbb+gE6NQ1kd1qVf5Wb2oQos1UOxTTsrcmIc5A57QxPYGoqngsi3pdUhPzZIhk3tPaKr0aOduziT
3+MViUYWGnIhVELJSQ5u670FQj2adEWY99zAxaJAUtMup72Xa0Pbol9mNdXzKCPB9/vjE0eSIQBw
QnBly3GScrj1PYIYvi0FUJzMMPzdQJziJIFSPUtKthwMbO9rgqjkOoe7RZNtM3FIRNXBoLLRGmqp
Xk6XqPYKxSxPOa4U7+Z5AEH96Ai5zVmXkLiA9t9oAEXzMs0Yt7M0i651g9oRLAgcqcz5a49V3EEW
cTs+JovGLIsTopB509YWIlza2NY+QoGAVa1mMk6DM1t/G1Jqf50Syfx0f3i3O4GAomEJSkVI4Iof
9Kb2WcFk4Esmja+1kn7WW7n93FZjc4qw9/16P9Te2CAsIOaMZijku815gh6dzpFsVH4FOupLkE2I
3QaBrCPdyY14RZ2jyQ8m73YfIN0Etk14E4JJMMXo34yubhZLjmsmzwR/ezYmPT0t0/KYrLlIjYnC
/qa7Jljj29OfTB73yGSq/NAwtcGXxmn+ldeSvZzQNUsOJmxvSEKdB08PUevfvlYLI88GBPtqPyoC
ywuicjo1Tho9nGcC9XoTZbPPoHcOTSKVta/h0X4q9Fg7JXDFD6bnNi0jig7HBqwnVPstC2HSkU2p
p4nVrtXJFQaL8kevxPp5NJryt1lSmhHQTzAdnCG7XxCJKHqhyDTcAM2iEatgKStqPyzLunaVwTB7
hKZxPDzdX/B7e0u43P3/QJtrutRCLdW7vPbzDnJM2RrSuY/L4ZvT6Ufc/ttcky/Ji4AMy6EouHWs
tvoU3ajBrHxjVqIcMkyleLDi9FOhSPRmdLu3n3qo/r41IOd3f5i7s4h5D49/gXrfcoPMAWMZLUxq
jOmNa67J/4SVlLjT3Pl1kzzF4fjrfrzd+XsTT1tv6r63nAWeU+2bQdWfdDue3VQNjlw6d6NQV7DQ
1EDeZXuzDUXJH4vJG4amQI+z7kHwacrT/bHsLRFQDEwYWCk6u+JXvDmgrHhRtazSK78o+vBCt5Cj
KlSGLw3Vty/3Q+0N6G2ozVnYSwj55CZLpM/DBDVUkBu9l9f6kWrXbhyIAGTDZFigU9dDUozGAsfU
137Gw/wHAMvU9KQxiI4ok3vXCamHMLsTremt8InUT0OS6xxRclnPf0n9nFG7y2zqLGZt+VIza0fH
1d5kkVFoGAWT66NFvR5ZqKBhNcBKodgURxetaIyLXobTs9qqxuf7k7UzODruiBZxzouq8ea9ZMWI
1Aa89P1Srzqcc+WhfV/1ypKc6DN3f9Vl0D3eaxWECcQooawLXWNxxLxZir0cZ/SIwO3l+WT+KmaU
tV1bl3BDuT+0nRIl6RSIPZEz8hTaPsYtueck0qfChwnlfFYqMz43dlw/63IdvAdrYH9L2zp50idE
y4DdOd8MRHwfcwp6vbMpBfA2psLBO2r7uAk1bQbfCuzSzIB0Rr1UPqFUHMWuFFhHZLuddfM21paK
I7SVrTJW+LKjJnmzk5rkkR0C0Q3+lvc/7m6o187JK6NwC37Riry10qgt/TmjHtoYXXtVwzj4GkRV
cvCG2tnnEDJfnU8oblCMWq8XrVz6bElmjCZjtSaFC8rPGIhED3cbkDx8E2Vzh8ZC0z9Gtx/nzMS8
TFY5fS+kwT7YbrtjYS3SCgK1j+jKeizTYqUatipgsaxhdGs70OD7VuNBcr+38mEjAaZh0WMZpW+O
Rj1naiqVRacP/e+zITW/qTR36T1EaBqN7yDUPo0KLkOKKXmLhv3P/cWxM0rCg1UizQeZvr1smjZv
5q5lHUrZELcYto/OSc/6qj4Y587hRUYH2UK8KSANb87JsZsr025BtoH/inzHXupz1sq2C3JcuwZN
9rjZHZIKPGGQXuGbku6vZ28cKDJrjl2A21bSX/Dv5M/yvFinx7/e2yibyUM50WoaMyj8aAiqcz9W
g9flzb+PB4H2BEuVyo4Q9VoPpc8mYeNlFb5aB+r7Qh7MM4shezy7J+WwOOwB18Or3kSBBTckWcFR
r4BEeR6yLnpv9JN5kHDs5KRAzZkSHl8Uk9XNey9Azhn5DiDaDUSJP9MkGb4raub8HDr4vZ+tUpMa
D10e+5nMdnT8+x9ybw0iSwHEi44Fr87Nmgj0wTLGJKeE7WjPxRKEXlVML6rafy9bMoX7wfY2ForE
KFARSehRrWfNMooEaB6o1BjZ/uc8NPV3Rask5cHNuXO4U70mtSIvoJK6bXbBnBqqaEgoohbR/HNs
JN2r5QzJKzl2Hn8jUTZi6sDHwb7fAq8cZ+jTVmaxl0uY/4T+o1xzdBcev604DAmA9Rhdk63qqZQb
WZ5kyAconSq9D8bGOI35oL0gVf2YZ8frfU9KCkUTcDSVFUdM4Zvspq4UyogaofS6zE/5mC+nJT3M
EMWSXpf8qbZR/4ViLoA7W8XaKCjHIgqcApKZPZ6EruWgWW7VBh9Nq/mHV3Xi0v3VXGfOHocyiNAm
4xM8D1S81gPExshSoooZq9q28RplUH9KfZgf7Om9lf42yuYzhosULVnDALPJwGesjvX4GTGq8KB6
v/sdSQ+BaYrjacuhL+oZ+EGF23NU4BISG/KMoUFWhU9x1E+fdCmKXkw6Nu8yZyBv1M3ePliZO2eX
KOdTXeeLYn21SQg6s1fmKILANaWx86EMleQ8yJL829yM5ocizqKzbZWWz192jqwdd3Y5mBQK25BE
EQLelgBRXMkiFODBjDpW86JCGvuOx4fxs4zN/vFzi9MRBDOocHq7WyhbIxl13eFb5g8IhJ/jXi1f
5EQ1vz58Oq6ibB4WbZhGGl6VAJerJn0O5To0LibM/vDpf4jD4ct5BaULFNdmB/TxIOw6RJptdK4G
6aNx0zmaj2otexNEyxL8FVME2Guz06pKxmOIRo/fd+U5myv9bI/JH1VdPo4aos1LyiEQQxZKL5sP
p6gL7iwZgeKocJ6jtv4YIEZ8kGDvjQbDHEQdYAIJOPT6q9mkAXG/QFnVZLZSV/UfzcWMTnmfzH/f
nx+RIG0OR2QvsNIVRWAef5v5wTFmUMtWIVI9eEEP28jTSlk7p33X9ShY23i12kU1Xe+H3TmyQIZo
AsfoCIEM8QHenPwIZvScJbEwAp9M11aw60Ba4sjZfC8KlCnOK0Gyo5W1jpItTppLFuh1I8kT1IzV
8SnGguYgA9iPQt+fvEaIom+WXtaDTdHqLscTyApcq+7LT6MWpgcFtp3Tl3IKtVGsDzE92Y6lQ1u+
AtNBFCcb3ktzJxtnA3Lw9zDtSy+Mavsr7qjIPAjHR9euE8W7P2U7a5LCNqr6QMDA2W5PX7yJFF7k
ANoXpBrPeQ8HDgf36XmukQi+H2rni65CbfLE0nASDWXlwhe6Yye7sX7h//qY+vBr8kEQMEooWgnV
xs3K73N8rjq6RX6sZjVY9vbXgEXR5X8YiUVZCqQSWprbBKBSWjUfQ+7MAscY3xm5LRSy/PP9KHtT
g9I6gsM0jcQ1tV7nWq5h1J7wvdosLEpE0TrJG4yse48A+vj1fqy9ufmPd86mgrS3eabEWq23o8Jz
GW0v+oqOoJfJYfV4SsMtjRaDgIegjbs5AGtpbirAGCy2MbEtV0Hb2E9nefnz/mB2NhXAP17fiKVA
3tnSYuVOnyoUgch1k27+tMyR2ddoaY4QVrGRbVo3l6N+Pjl9W9fnNIr65wGV9Hg62Fp735STUAhE
Ulck817PX9VWS1SOQe4vU/jnjLnzi63E+cH7cm+sdEw5BoUOEstxHSRvZfCNGheX02uRi3uF7YXW
8M0wut8iVXuPpeqHoVM7N1WWA5Ty3vLkJmOjMT5QN5src4REPSh5znauDOvEc0w+h10JBrxOs4Od
sDvIV8A3PRdw0ZtBQvBfKgWvKz8wur/rbDqVrdU8WU7wfbGWJymePmq99gPJ3oNdIYawuUZfexI0
DHjf3uiFdQiY12kK6SwoWvzVaiNcfmi12n6xG6mxvkSdnJhPMSSd5kwxYV4OLofdL8w1Cgqaegso
o83cDhJeBKmT+7BLTBfopTR4+JwNZwMEiure3zQ7r3g+LAhP0dsiOdmcNrFepjX2T2yaWDZOplxo
DZyjQXNDnae9lRrGUXV6b3+I7SEKBzy1t3CNOdDVJRtZulMp5BpmyRhOeYDM+cHIduPwWENDmvsB
Ltr6M0JB66VZsnN/UJziS27immeDVXy8RmuBAeMFxCsb1dtNFL2vNIYD2LeMoe9JRlW9D5NJOdgJ
e2MRe45kmPuabHU9Fn3BJkntWBKlJKNxFVehb+up9fn+WthbeG+jiF/xJo9LzZY2+6DlvtM6yd9l
hfiE44ThzywY5cffRZZ4gwkSt2Ihg7QOZeSY/HGfMzl965zGugpPwsnk8feKBSxVaAPzmr1hccuB
nZWFwWejo5v+bVZI35mlrf1z/7PtbSE6GTD9hQoxQq3rsVD1iBYu19wHOPMTguVnZWgdL2ukwU2m
IyTETorPkCiFGSKpulHtgBEg2xl6Fv48tC+RXQUfpNycf+NCNL/AFADkoQ0HF9resqAigfaJwnyR
Yq3Hl4+VJeEXVvh0tGoPGSHU6CIFD0oQx+79T7k3OioSoOHwPSDD2uQjkZIOdSipXC5x33+JFRx2
3E41QvRGl+CPTlbNM2oiD+8uliB0H+QhBQ4Pvs96gEsyTNFotcUFyb3qo5bmlocqVPPoHiYKr2a4
ndQvBUZ2HYWSUiPPvZ5felubshe1Grvlk4W9/WPGwZx1BAIxw7biBQMfbPMRpQEMeBtn2QUSXQNP
VY9cvHNLN0nbo9vj5lzCm0eIXMBSEUS97WupjSV1TEw7uyRB7yDzSlry1Eya+ugOo0j6yjZH7hF9
5y0hhm4SePc6Si8snehdMRrBjynpWi80CqPxUsWsTvfX4c2Sp99Ge4VQJJScQ5tPGOFJYUx9nVyM
KGo+O5I8/hXUY3+F/eAcYLRvkcQ0n4E1YXnA25baovgtb07dAqvSIUqa5KJMMH21yRifh0SdPw6z
3P9oSs0+y1LvPDvD2D4XVZdeyraIP4XAlA4GfTuZHJUwjoRSDnO5fQwMudEGGFwz6DHv0GtLy6c4
SZSDKDdbnAo+rwBBKYGxB3xhPdwhwniyq+z4gvmYhETIZH8enWH2wnjp/2wmef5Ujov8cO1WRAUj
ClacpwjbcB3VRoqE2sEcX+R+br70mjx9bqgyP4ocIwpxhC8NatM39RdpTLhxDD2+1IiheWnd4dhI
0eLgC97cNyKKSNoQtBbRNseVbeaVEo5GfElHK//UaJEduIUT6RmQ93r8x9CBiN7fDq9i3KuMmJAo
+AlNUvxsWajrzxfjfoxBSJVcFjVV4m+O1KSDayqNpn2UqBwvF3uptNzDsDRfvN4a7F+Tjt7/iX6K
HJzlKm26Z5W+v+RrTLHuNXnXp+4SDFPm9pyKak/BPinzj3JvJ3LtjupcSF8C3emCFwWhzfE5C4LS
fKd0qRSfkyAemuv9Id7ueOG+wMue70kpcHuS8RxvFlmLJF8yo7H0UJdJfzl1EQK5tZL2x/1gNw8M
kfewwcRbGA357RM/GrUq5GmToERSVU/W0lXPS2E3H+2yHd7rWSD/PQMEo2bsDP79yLd73BA2hwp6
TmDJQL6sJ9IclSppTTm+KFJmn822AACSNEeij7d7nKcp732VKp2QGNusUAM1b1NpTfZ46CzdM49E
NX2C3dTWLuB+JTghht6nl9rMQNI9OEDeTLQ12IPsP7Hn1wPMtZB/O5DCiyOZgeymg6SiCctl+2hS
hEEIGFuRgUHvhrm2jhNPUmwazRJftCG1P1EuqgpuWVt96oYODNH9Qd3seIJRSRDUDuF7tV2ctVDz
q7Q+vkiT8tciofaqz8rL6EgfF+kx0XMSB+F8wgUgvH4oDTmbq69xlr6USjO6lGrQnLssMC8czfVz
APrx6f6wbpYJpU+AQUKIlE4MEP71NwxKRZbzLuMgmxMl+dCOsWF8HlPV/lVYQxR5TS+Fi1t0Vn7Q
e73Z7ATGfI3GOUcaCkGbwCCW1XzSo/gytIPimQ3n9NDZqTfZ05EUxc2GE6HocjFvlCcheqzH2Exj
ROuBrWAnSN+1adW4gTIGB6t+b0Cse17wtHlFBWwdBbU53V7CNLnATY3OWSgxFk1OzktaHqH1bwfE
R4OnztuNxO/G3mWUlqV0Zj28VPk0nJfZxs3aaY4gjrcDIvtH8pjnKP+DN7weUG7W4dJgvOlnXZr+
mdm82x2tSr6GDR3fR1choZBOEHIdtJS3DlcFeV4lG7nK1WT8njfhu6qPPxeF8rOei5e2qQ7O/p2R
UdMR6RXrApD55gSWY6q7sBoUv8Jt8BL00+Ilhlq9y4JD48TdUEKLkESBZW5uzqgG4F8E/F/x5cL6
fbHT5QrWPHUVqYsOrpWdSPANaMuIVwDHotjpb3LYHmYWvGRF8bM517xZr3rPrEzZty1wVven6/Ys
5MHBCkRLlymDCrYOVTQzEt824rVlOHReDwlGydK/7EQ6NXQBDoLtLHahrygEkwBA6dtarqmFqtwC
KPNb2dI+yvGQvO/kcj7fH9JuFB7oUH55fd6YRCvgaCs4PYrfteb8EqORc5aj5OiVuztHIKBJHYUq
zRZwUsHfHiglK75TCHNbOLuU+rClj/+qa7M96qzuRxOCaECsuE820xTZIeSvylJQWhwtTxmV5mkx
nOopqx7XkuMJSs5GYoOwLZXizTJvNR0ZbWApvh01xnOMueqlwPX0YInvTZIwSmJ50164kbXFpsRO
ncTg8w3KeG0LvX8Klro5eEHcXoksM/DBkFoBC/D6XK/uKKgnO4xSFXaSEDmUczlvnxbLyN+rwVQo
7pDDOnMD2Urmg6V+O2EGnS3g0CAioH1tlwcaSFKcNDoihknoPOeINLjd5NjvoqV6WPyPOwrIicBx
CaeTLdFdmqbA6vUJXnBDf1+xO8NT7Hl4eFcJeAsLAg4PxaQtygPIp0wd25n9PMxG14q7ys3yeT7I
YW6XBb53PMeYKjwUgEauJ6yK8mU2+gjTrC4aPR746qnq7KPa0c2DAQI4cAsEX6m3iKffOopUSbbT
YhIHVULXnu2gMP/Ve6U6F3YZ/2iWxT61kVN8x+HtiANwuyw4MeCpAzUlX+J9tI4syyMkZngvfhtO
zSUfwoW0zKrPeZU8jAgShxN3FScUOiG8kNahsqCxxggqvN9i2uXDzcU4iP54dp3btvaWuLeexI/J
vW5KlO+PHsEg5MjSSUb5w3/r2LpaLmi/xSYXmBL8HcOb8kK1q/9+OIoQuhD66JheIfGyjmLJiTUE
RW8gORXhTIFP0vC1Syr9qPWxM2mAmwBWidISaLVNDp/hrRTVeajhlx3JZ9ivw6mZ5/wUg+15bJdx
Owo0HkhrcXqIm2U9JKkv51DWI3QSrShYMMkawtAr5PmoCL3ZZ//FMS1mhhHBm9tMUNpw9JaAqa7a
bEueEkX6OYJFcXAIbo7f/6I4cF4oM2JpcSMhUy7LFCVEwTKg/wtel5X6SRAOzUnO1fnfIbdT7RrP
NnYjD62Mm8CbDR5yvYAJMqtrhZrbl4xSyO8dTWT38Sg661i0XoSCvlg3b9K0soN9PRlFfS0sHnNF
lzuXqJHmX/+3KJuxSFZdlW2e11dD75cPUWk7nxIkNI78M8Q/86Ym9frJwIhRQwHAxQG1CaOOQbl0
c1pfk2h4b3bjl4KReUbfL+5Uoff3+KC4GWlDk+ECmdlEs8MsWJIu764wHvXpBB6tylx1XuQjQu3e
EiS75SQkFlWMzd4Fv9VpVpl2iJxiA4mAK7oRtP3Kaf4t6uuh+CAHUVidNcxQ5sv9Me58UQMIF6AC
2i/AnzYHcKkPqU4Vrr+2HfAkb5CBhjxZU468ctMFmvFnmmcjCK/7UXcGzGKEMwGGjDb0Vsm/NJV6
MbhSrlkSJtjYmIFvkSHELpmi7AVKnTzbkt4+ZoaKbgiNVNI4DZ8vshDwxOu9sExNmI7ZQlhVGlW3
K534OY8W9fP90e2cWxTaWJ20l5jSrS260xdV6sRRczWCNujdpSUn+RrFc3ikhbIbCBApBXwkqyk3
rMeD8FOhD7HJ3h6s2J1CpPGkYXrQdkF8NVploscktDG4r9dRmrlSKcqkzVVTy/eTZPUXQ1kC//43
22Q7BIGeL84pdgHl+u3OTntLDXD1q6+T0aXPVtX+2dcYCZuhnT/bmbpUn4IwMKJTVqjlkbb+7R4A
lMcDncoGHBHu6fUAS0dtO6pO1TWpxvZzVWVF60rKiAlPZln4ExhhWz7Y9Xwdr8BrCsgH2d32nW6Y
uWyNGuPVsRcuPYytos9VDvXlXGXjfNWtoTvR++z+vP+Z94ZK/44UGTAb5OVNatdIXQylRG2uCo3r
xsd3DORorpOGIfiQxSou96U+H+yH290OoIUnDtePKLlsxwpxVLFDtL+vczI1L5XT98pvBcIE2QfJ
Qd/KhSUmxZcKC+7mj/vDvd0gomQL1lEsXypXmw0CHsWc2gGn7bAL8udAynM6GNWDTCkxl9RqwQzR
xub14Yjxv7lioQc25jyO5bWvp9SX1Lr+NHb1UatuZ+oEPZbrwULwDBuydRRwxnaRZFl5ldELezbz
wvk3h/d+4llZ5ICF8urh/IRhAW+QqcXxnN9WTG0d981RVctrE44p2mh97Edx+JiHoDiTRRReOtRk
2XrbNyjEFEPvUuTES3MuvTI0e1cNgOxpZXBURtpdDdBVBMKcU2Z7LjdyoGgQY/iCo9E/2f1YXLVs
OsoaNon4fwOiVQPPGETxzWrnQo0UwBO4uyfkQ2HcLKdBH8bPYxO3T/eX9+6SYH4EzZ1S3LZUVSeG
1UKJKa9qNC6jmweN+jRUE8ILymxY75WgUh+rov83OKraFDIRXgSrv16EaliSp2LGdJ201PppIMLt
lrIVf84d6zELuP8WBucj6wJKHRfcJinC5QHjKqx3r3jgDWeUrsxTBKDLvf8J92YLNgAUfrIv4YCw
HlAryCKTHlZXdFP7r0nWmJ+H0GnfhbV8xD7fCwUung3FVgXCqa1DDVJn1k1GqIgntxe2aX+eu8I4
zX0RHWR1eyv9bajNlc3bbKlp+ZVXR0vq8kSl20xOFYngwXWyFwcECFuKG5RiyGaOlEJZlEkJy6uZ
a9NTGhkmnrWovT4+R6AlgBrRUxHFzPWHK2uAzHWd4DhQVFXwHk4xhqoKBIfgeSzs8Cgb35snBAcF
koZFbm3lmxN57OzCWlh4c1+d9NCJLolaYwatptnBBt77fuSI/7EPRW9xPTKYG4h5tJzpfLXlVGr5
4jZVd+TauDMg0RXlGhRlHbSa11G6snOIU7NpO2k0cDHpu2+I96rDByo6Sni6P1s7tz0QJBJsKrRo
6dji0HpzGyaJERZq4XC2BpZ8SXLkN7HgdefQdtNMar1UD9OD5X5zDtKQhX0tQGSC9bit5MQSjAmE
4YqrlUvyJzN5qSqvkpfuNCKUfr4/vN1YtKe4R2hUUcpcD2/Q1UpqbJa8vURkTVLWN9VTWTTMWhsm
2qdGssaDQ/dmlfCI4GFIekq7QOAV1iGrzIj0gAbOVZ7j+UNGZdjLMP347f7AblYJiYJo59BOpBBC
nHUUKZj0zO4yopRG6KlNp7+U5VxcEqeeD46NvVCCyg5BAIwJ7Ip1qHgs5cIuUK6fprB0KX43T5U4
2rskDh+Drr9KRQpQACZF7GfuyHUouRjUIlva8FrnmXEJJNl5UXsre990pvxosikK+Nz6oqdD23f7
AbVKjkprNsJrmFjRaZbqb0U6H3kh3iw/4eRBKgsUH3Qrtbv1eLIiC6y4HayLaiwvuaK8i4PRdrEu
+X2Qggf7A5zpNIdoUPFWRmidTsg6WADeo9Bw8bgmpPdnswuizLWDJDjV/LUHOUOvwSgJiBz6P9zR
OpiudKHwlimuiZGopyJaHHfRiiOg5GtxflVC4oUJxJ72FDcwCefmMoHHPJYO+NarrXbB4GZF31Ze
1Me5fskMuy3fdeiXTM8AfLNTU3G7ucUYRy91pHTGAY78Zi7FY5cDSwVIDGhmS9Q2FuFHY9t83rlw
ag8TbfkC7s/4YSfN9KFFOGY+yHZuIwq1bPQtyRiFkunmJqhkK+iKusuucWc231tLCd7D/83Td3af
WvkJ+Ex85Nt8c3ghVgSvU5QfHeTitmxYp+tso6n07NrAoHbzOFc8e9KPiII3JwryyXDQhfU6uRXC
ievFE7Us4ikwhus4040hU+ldRDmEHbRxJEn8epusVxBvdnSleIWJZ9F2RHbGbgjburtGfTh90JUZ
Hx+sg0Miysl7J8MA0FaM3sUkO/IrtSje826zfo2hYblxoMcPkivYONTSUNBG6Ap85Q1DFzIHANI6
b65F0TU/wBGqbuN06cFivZ1H3tCAM17TCBUA1PoLy60SLJMTttd+0PvoPJmahPkTcgaPJnviGc3b
TAja0n/fppRLEGOMGrXd1ZaU7mNeGtnTrLXpD0xz1dP9G+92SLTwwFdRDWRgdJPXQ4IWMGajNBTX
MkEs2TUXyfjcqvL0+/0wt2uTzBU8AS1krJ9vsNlzVmskegthOlP3yGDQqO954cYL4sD3Q93sb0oD
jEQIMoMv5uG+HtG82P+PszPbcdzIuvUTEeA83FISlcmsye2q8nBD2G2bMxmch6c/X6R/4JRIQYQa
MIwGjM6tCEbs2MNaazfwIOv1tYmnxk/EGPt5ZuRnmpVtyMyu3x6b260MtBhoXt49Oicg1TaxUGc2
gLg8Y3jNV+YaF6LXULhEdofH/QhCfMcUAR6UDum1EQTfHL9miFV3sZbxtR7i5eyw0k9DqTVvtYie
LhpJNDT9YyrxpAEku7ebmHSVjRhepr8OJYoEyLsJWFh2eRCYyB9840Xoa0GEoodmg1zcQTNWW3ii
0QqdbLCPg2SKHIah5ukfo8noMasS+oeywaMe3C75RXZWKcTRVJayTNvcxpgNT1m8WX9VRyO6tEnb
XtbeTQOvKaZP2tqPb05llp9au4j+QtfjqGCxu3EUeEDGSXVyOnrqtt1r1iKDdOEtr0prq2cE/WdE
BrunEziskH+gKwsOijOzyelBZLpFrnELumquzsto/2N1jX6ebO2oJrddD+ERiaKUwUeSXIJsb49K
BLG/yOdODWHmKJ8n7nkoDPOohbc9Ku9WqCwiKySVhbYPzkxYW3qpu4aR6goJb/3amtNPOvAGv0+s
30ExB4/v9daNSINE5xRrCZp5TzeXjZEM2eIgvR8WpT37sZPY52VOHN80iu9dlfz82NqdTZSkC538
jQleO8nBtrGE7eTNHA5Q+89mq0SnPu2bA9coP8WPJ59wB3kfGvEUaHHG2/64IiNq4HdTGOdV/ZdV
a+a5ntfxOjdR8RI1nfFrkWVV0NeHIfs9ywzQopIkWxyc/ttD0htRU1pONoWmljXnuVu7s9503Zmf
swRu6dRfuhk9m6hpvW+Pd3brNOWaiYto3KAVJYnlt5bbYharMU1jmPeVegGKr5wY3KD6VbQ+65+Z
qUVbjZFXvF+kq9vIck6BoehD1YeDWO2vSB3A/G605Ktw5iOG3/vfuv2UlJwogEsJfplAbhy01xdq
ko7aEM6GnanMQ13LJMyUzh6/8TgW6TkxpzL76k5tHL8so5GsfjeXmftJG71EO3kqKKGQoCpWLkuh
zvHZMplRdOBp93tvUGWWCDUerT3FZzLNadLneQjhUYH7YHSg+Dxmbh14Q3EEFbpni7wQmASHmD7u
ZkOssU6zjom4YVra9WmglPZhKqeEuyTmb4+P1P6ycpCBpDNOnrd/J6GZx4lWwTjnSOWi+9lze/3b
UmRPzmmjXQR8lfEiqLNIAsoWtKBGZd25sd2F4+BFp7Swi1Nsm/3BJ9rlgu9mQDiR9GGFuuzt/dAr
PQJgzPiY1TTqP1Tmmf4zx0ho9n3WX3JhL28JE0EC+tHqpend5NVKJvfl8Ybe+XbQ3N6VgmiNwe6/
/Q1lZK1z5qpdmGdq9cmKRPax1fuZUlY5HwgI3DFFQEO4Bh8R176tI6V2mQm3XrywGNc81DOgNI2l
DFe7fxrbAkeCo08DRI4VZoPlMfqhCKivZd+NUemGaiE0P267LIhjER28U9toRlrhecfDyQY1Tm5j
xTEBBhHGh4kzxAFzml0gSVn9gqh2FHTdmH8zCXhCryzTQCx2fn386faOnZIqxDaZC5Knb/uaa1mN
jL6LnLABD/hxGewPDRH3K7nNGhAtNME6atpnA57D+bHh/fvMx5P0XikzBTl3c2b0qO8sa83c0HSK
X5MGjXQ0bHPELYvF72L1KP7Y33kuO/LyeDHZ/t8+nQj8tDnZpxMqaY6EZzxMYceDc3m8qPdZd7du
neoAp0Yq41Ey2FYFqe03AHkUPdQNptOBNkysMSROVYezA4oZx+3Nyd+dbdQa0seNW3+u3N5oX8uy
rVNQkrw8tMx7Xfucl62TvoJQj36ZUroH/uLOg/LStXX0cS1qtKB9WBJW7BfgAmIfwkt3JHS9Pxug
hollkGHnqSKnvT2aVCQXsiBLC+n4wDJZol41GNg1F9NnjYrLFFRKZwEwaBRKTq69CO2AY7o/I+To
NC84n/TSyHFvf8AUrT1y17EeFhpjqn1GsPbut7hyl1/c2XHWU8K+DAcOZndQsCXnQsEEsyWac+NP
FQIDWK19FrZrMV9zL0mDDhDEy+ODcs8K2a3EVJLi7gQbFzOqLTpAeWgKJYlezagZxAmphKU4eB/u
GIIRDLeGw89ytghcCGC9lq9THhaugD2nVv2lidvk69PLkcI/gKA4LZLlf/uh2rTtlTlJixBcBpRY
a2lOWYrO4WMrO99PzQ8yEiVj/gy4E7nWHxyyaFPLnKcoDesJRSY7E/rHWkcew9CLJ0cZEoNIUxTG
JL4LYtKmqdUVOVPI7SwLQROtZ6WZoxNDaJyDUua9j/MOdwVvQWFxK+PWVW1S06VJQ4w1pCZaUTen
fE7qI++3y75YDi+0RPBS5eA73e5c5Y5F5ZVVGo5T6/7U56t5KbLGus6mGn+cHKW50hrVnqwOyD2k
LQ20S4r9krDcGqUC3swZQ9/ChBmvf0DjWP4o3DH5kDhj9nNj2NOXzEZs8/EZubOl79UjPpqEfGyL
qKo1LqaWm1lY6koZRE2qgurFez5vBfofBEAQgGCQjNuleatLUdZM89DJUuNixmhdRpp5BK69c945
54SR4Lvp426fyCRJ8mEpnTxs9GnKrowIM9fAyLskPpVeeQhfu2eO6h61dQba8HZtrpeDHIhrKJMI
mzaOwmnmyXc7LQkAG1UHTnb3slDmxcnyEgOBJTnfONl6GUXXN6IJI8+YxNkDiFF8hhBhlyewyzqj
alNP6IRb6zBeY0MgAPj4A+7XymARgGvUrGSUt23wjkK3BhceTGiM1npmp/9SebpPybge3fH91cMS
G/ouPknnYuMa47it0C/smxBxleijUBSTYeyO8xOxuHHOZ8t7sZw1fU66UaZQaGnwbkOtRA1iWyJL
RpDMVtrXJG7rfIXw2J2aGSzg2OTVwYW7s5Mgh1E4hsFJx8zc3PIoVyNPi+w6bDSGh1Nj0dfsNOlT
1120Xo2Ug3j1znbScSVUhhjFvdseUhACTK/ziDdsI5kCLeqXDwBsli8OrMcv9lpoX5j5dDTvbBej
k5HizeRkAgJ1GkC3153RuWNeRV0WOqQEn1BrMy7OONevUOy02K9EMmQ/r2XjxZ9EoVjdtS9L52Cb
936NJJKZI3C2ZSNz+xMWKO/GNLrKK5ppKcPLHdfn8TjqLN6xwpOHq/bkvHuKdbcLbRadpkvaRq9r
EydfYNd9h8ea/fz47t0zIjtPshbOI6tujOT62luNVUSvVVoWQbUU/cnIEWd9bGV/Lg2YEEBEJeKA
xGbzzXJcSqKbVRwuGpoWK6qVYV3C6kws5UjbaG8Kp0nZSKb7JIxb6LsHK6ayjKkOSyhh88lmbhFC
zpZipejxTMhwP17Z/jSSwnD0GSeFUjt4mNuPpBTNuNitW4QiL/RzWRhGWOQr0Pp4nj+mDI4LNCdx
zqKLp8sUT09Kc3MRyFZ5IgA84pCppNyaLwv57irDGjIvq1DOtWkAGzGpdoy+6iFffXm82v1pwRzF
GviRcmTlNj8u4LenvVOvYVks5ksiPPfM6JH0wMr+E0IBog0EVJSaEEHs7aJ6YoapWJI1jCObfklr
OJ3v9SV9oAiNr6Pq311rDiUsdpCa1664389M/FacJdTUprta9siUn4ZT2lmL9v3Z7eONY74ZA5DB
xdCpv12Yl1YTQvrzSBncaGLq4FkGP8gEEf7Yzn5J8i01PcJmnht0ojZ2KjB6ZGpjaESj6jNEsX4p
0CcI+kE9miq1PxFSSAwvSJNc6oHIn/JDGuB1zHhawY+EjjKUL6pXDUGsIHr7eEFyY24yeVnIompH
QCQlo7fvmpiV2YC9ooWOCpge5TCjYkhXwmRutM2neQwI1tUn2cfcLQmKJlYG2UEyte0QOlWizZEr
tDAHqXHOGJZ9itvUOQ1e/uRs83dT9HSlgLTEh27Zx21ZrupaplpozPRxl7Eog4Sx3JfHu7j/VtIf
Erq+rwmU9O23snSxoAVsqOFIpfTSxhqaXmI5Gqd21woQRPSwZTC3Le4kqYZUT+yqoZNHQ7A01uob
fXukxbQv7sitkho7EqdB33GzmGVd0YAZZzVcnTaeA863mf4zF6VevVWz3htXh4qM+aVXlrE5ta2F
Rs6oIPlzwfUk0+dCHZrkRVRicF/i3AKXmVhRoii+WjadBW+zLNzv2lLl5UVFdp3/w1gxqyTrEiJT
qxPe0dSqe9smadMao7jQU96K6mSz3raEhgsl92z+rsOzf5P4/KObtHcNMIiovgHE4tGgent7BmKC
1KJfhiV0IqUK1MqTbaPcPRlx86TIK4dakpUIXABBQ9LeZn98lihlGCeO1azBkosJ8hmqU77RtN2X
p082dWjOmmzjgOfdOFZT6KlTdtkSqgSBp2VpdN8Z3fj82MqdvQMtQD2Rea3w97b3Jy2WGK2XZQ77
um1elhbBklSUyale+qMBDntTqASwf3QXiZx20tqWqXhDnUVNiGvQPxWFqv2eebPxBtdGOcDh3DNF
qZn4BQWdOwHTks6eMxtt2BG2vzCNpT71o4UqtXAPAKH7dAG5F9iP2KLdQwhxe/YYfZHo2dA2oa4D
rfLzuFRsX2lHpfFBIdZlMM5aUgdAjjPv6RdRTvwkN6KRCLZ8qwlZ97VrDVz5sKkX7RV8Yn/pFM0J
ypR20ONTsn+rmDEK3khWIqDqbTmBMcPYzETYbdhWSvnSOYX30mtVdSqHcjyNg2ofpO97x0Gfifee
6I+qLF3T212l0mtNQ22WYTJ55SvYb/MSK+PXx4vaHxKM8M3oLdIq5RW+NTLlZWk21VqG1aImv3nx
5JwXmCqv1BOmy/OmSEhk6x75yR3AFvxzqpJblSFNq+GUFI3lF20Un6s6Sf4HU2C8YTuSxVLx26wq
lzpyUzSV4WBbfxtrq7/AKovPsejNgwRofygIxgB508qmd74T3/IWvS6YR9yEE53QP0vHrOqQER7D
EqhalyV0KKgUHrirezY58OSOEnEBwvf2mwF8M0XGTIUwXpPhK0pr3TkrjTSIM5H+zjRm78DenTMi
MwOOPf0BRGg2ZdrYqlV1VSoRzp5ZKH6pC2f1zUZtcjIvVfzz+JjcWR0a7ZSN+Iee+DbGHeeJbjnN
gZAsH5VrUy/8xtW+R7PyOq+zCB5bu7M20PnSe7GwPQ7OTidTGIia0adiVFYghkprL4wLaOMXYJj9
0bzRO3caCCHtOLJlKg3bxqo7dKsnihRsiVvMX9WYFHYSbfXz40Xd2UIa4oibvM+v3KUj02Ii09JH
A93O2gs0O00IgoR17cEwv+bMH336lQaMI0WrwGIyp37bzTGrlOrQEI8h4ALXjw1rCS0Rdwfv2Z29
kxK5wKcgbgBf3Bx7Z6pqQ4ekGc7ZCA6u9LrXjGbVy+O9279lUA346zgoGUdtMTgZjQI9VfIxVECx
flfXZTyba25f+8ipzwxz7z4qi6E96+o5E5LSzDbiQtCUur3RlZpmdoq8Yzi1mvFzqhvJl7Zxfnu8
st3+YQTqtxzKRhzK97o1Ei9u2leJMobxAjZhybLyVOXJkTjuPSvkwcS7VBKIEjdNkFI3Fk8hNg/d
vC7OfWmOvumtRyW03bWVlwidNHr56EjScrtdC2o6zlCjKkbHfnE+MzeUMQBOk32eqjJ+/ttQDwFh
TDlUvv4bU1miDE2Zt1OoTEqnh6pX9vM5Ya7Rs7QG3A/5DuVdvj/FmG1ZsDeViS9fTSHXzPzZUcbG
N5iy++3pU/BO3SFaIlegFHO7czAaGHHfctSsOV56CtbD8NrbtpUeZPa7cyBnbNJ2BcdMKwzp81s7
wxCNPU/JHKac7TPJ4/yhTET7rPvGCl7uHcVM29XdrAYuszfS2VdDbSnS0zp1iV+PXnER/aG04e7I
SVNcUoJ2MP1coNsFZbExLItWqKGNfFjpl240EuTygQh4E4owl8ffaVd/tODS0I7i34S31D1vzc0r
06+tlJWBcswCtRuU38dpML/2ZZoECUEJsE5tPhtG9HeLFO7rY+t3Fkt8QR1cTuwjmZRf94fqD3WZ
agaXooZpoplvdu14DA6r0lNqpM3B47FzuCzUonspxSnAcm2Z95ltZYMDOyBUqQyelmr4PLnmRdHz
6eI45Ye1rI8kkvdHU5INudCSxws0bZMqp0ZdGgtoiLBth7nxbUX7LzQ971lwsRwf6gFJM6TmIUTH
7dlcjCzjGqihYgiQhqPDza7V8aIJpzt4tPafC2kqSdShVCdbmJsELEMpIWeqsxaqVRX9PfXzdKmE
U58MMagH/eY7pkiSpSI5uycxArcnw6vGVSndNgqjuU4bP1Vn66JCWPej2FuelWFhC2VGTiNGomOo
2d0aY5gj7t/LIhJzJf3HrowyNPTmyTF8dH9577nTQJfAiVFXvbXSFhAayyh3wjydqssgdCk+3dYH
mcL+nEMTAFAhMXyc8u30chfUaRKpuR0qTVoHeRrnvW9PuXuBUZK+RsM0nygYPF3GZZYADXq4EISb
/O/NWa/iuM95dpzQEMbkc3rqq2KK5WBtu4CTd4QukDRATZUNvd3B0dTAS0e6ERqNoV9so0l+yhJ6
J7GhOB/c2KiffZNlpR2QtgRDkixs5WwS2YckKujejIbB5XAna0RJouKXJ50g76NEKoOa542BwHW7
qiiqJoUpm1jJ4+j3fjEr3yvb6cM8rNPBBt66JO4Trg+EEjmWVJvdAedoN0boKWlDINy5xAxIOsOf
tUk5YoXeXt9/DRFCv881lJyczZeaqojsYJ3GoPW0KojnESzA2KQfGFh01Ey9b4oshFaFROtvLq8R
Zwm9jGUMpt64zIbRfa61fvzPsB4BqO9tHi8kCG8Jo6Y1cvud4g6OR965rKmnij95We+Xi3EkciLf
9//fqvh350gN4GESC/Isb5aTMMqHsUtY6Xozfotn0wqU1OhOgMLsUwHs4Ce7Vua3Xh0OsrnbSODd
MPkwDxXHA3jg9hg2zA7KdGaQBLFmKFcQ1QmBYS/Uq2rP7TnLGvUFzKAWMIDWO9uFeTTE6M53lAGw
7KDxoO26C403pNm6Yr+vlMpXpzw/dWm1hGUlsoOwYwPY/7+10nWl9Smb1sYmyBKK2RppIaZgqVAo
iSLduypVO14NM+7ONnrx/qCty5ucMS6HVTqXVGOCwuL2jm9pc/0ylEinVGvufH3sCu4cMTijFBhl
n1vmhbdHLMlb6BFjxh70lXZZY7f2x7GKzo+tvLdQNmcMM5Q+KO0gbrX91FqS27lbDVNgtqCBKmAf
n0y44ozp7qJzPhm5HxedfZ2trj8pHRPGYk/PLpnT9v95/EtuHfq/3wHvQEULaItEQ9yud86VvovL
agqcKLH9wnOVtwamFBi9qA9GoTzHH//Xno2gO7kC6rb2FqMXozOYTxSsAzvNQCrFNOIGrRa05Koj
WYb9cZbUMoI/SvAuIIzNPe7WVUMo32Bp1rR+Norc+1bWRX7JEPcaDpKg+7ZoNMJ1oTK+baIiSrlk
yexOQWY25Fodig8+KAymgDn9+O3xJ9uwjeUesjA5SxjpUyrx217JRBNYiwuYQna3RuKtGNt4+LRA
x52CJHF645cld+0v6hp5qW9NQI2tSrOaU6x4qzgZSYxcmq/nNXHKwS7sLw9gMgIDBOhdXustcsME
ESKMxZmCyCryn9yCYXWJ5z2nffHv8kGAgS8Ak0gTfvNdC7NU2t7DylqVQ2jYle4L1esPrujdtVAE
kK8AsN6tHmHuxKMNoH4O1sX7B5nn4uSZc3YQDbwjeW/9AG8mEgeSlyh5Upvr1/KmCEVrlsCbskGg
WBklzclE96z3Z6PzlBOyd/Dt6m5yxcVUo7y8FsKI22uEplj3pi2LXp4HNcnNL8SizXLKGTPdvnY2
JXh/0cbuqLZ056Aj7SNZBu/kvG2YOa6rnrQCZZ9ydn9ZVnTXzWT6Ddjm0WSNO/tP0IJMG+RGQsBt
v8KYwAmYbjQTutSKL8ouP5XRfGRl7/7kRClK3gjTwJXaIicnrZntLm+XYJL3pF2B+KnlmxGjYWv1
xgH+XoYnm49N+Ac8k4BWQl03b17MsAmxQCEKSqUoT87g6pXfucZ6sawle8sZcBbk3Zj+9thdvOfV
t2bJq8hHkI6gdQG7+NbFj5mX9wNd/KDp6+ifCHJxdzXNbMz82ms07zcen+k7gjmF81an0xD7yBPn
WuB1WupdUjs2/1KAoZunoVgqObuiMKJPWeu4GROpzK6/aN1qx74mJwn/7Q76+oEGU/G9X5u8D806
i9GLtipmXTRq6b7pJRPXfdEqRn1NI93+vmaR0vnzNCX651KItaO9v8ISkGOIxIs+LDZTGyMx2eEw
iyXWLsacl3+ryKdF16g0hOB2WOnSHtzM/fFzQYRRqnhvqBJQ3W5apq+jDSXSgLWzVi8JcMQTyfBz
8GrpykgEYAox7oak19728hMzz2ZHX5xAK9X8Uw13KKxVccSO2Ae0BM2QrnS6fkCKTLnWH2o8fdNq
hdM7TlArovxilrMSTEq8fEoY2n5u2zH5LYLFczbhyxxU7e5YhtNOGZJsW+ZVm8pIjchF7Y62G5ja
+GLPZuovwviTAWOvCHZ9miNb+FH0ZEUSmVUYLhJILqfyUNvfzobQKlefK7u1gqlo9fM6zUuQNpp6
8NhtPSFWJOFR0ueo30HYv93VGNcV0+e0Ag05VF+JU/fPfig9GtJW8lQW/L4gEx9lYk3+y97kPYto
62yk/hKoOSM1ECgcf10yd/39saPY+kIWRLGHEruc4o76/3ZBA0NfJQchyLrWsk/DurZfo3rKJ7/p
Zu8P1xLqkZz3nT2Uo38QEaFWQlFr45qmArbnYhc2AQNihUPaZsGEm7kAcDmCTt0zBV0N8iiFXdBg
m/rIaFet5iyYGh1j8LNVH0+ZCtMrydYjROm9jZRHD0lESdDfxtTMCQa9s/Z2kMxzcXLjXP89Fh2D
FOw5+jKttXN6+sPRA8eDyJGwVGXk7/nhfq9VYQlNYiFyc4pPcYOQvK3lyxU51+5skC3+D/YIvGhK
E1ZThNzY0+EyFBHQsaDJUucDVqpgKVdxtZ1huZSaUn19vL47n450HFkWKSwiwau36zMzm5Bd2iNv
rX6pmwJpaq1afmtdRtE9NrXLS7kEUuVDKuGCCmYa+q0tDUnOsW+KKHDmsf2ViUpRXaH5O5T9r4Mr
Cvc/vem2FpJXUa2/JFqHGJSAPzu9Wlq8vNU8GSM6c0WinvUqM1tZN23rgx+5fZuog5GhcoZojHlU
gTf+3KRwJBpTcYLUWouzOSz9uZy6vx/vxD0jtKcgPhAgkUZtHkA09WiRIbgZmBlzA2BIKv5i90e1
FvlXfoxN5FJkrYWGiyyYbq0ssSgy9F69oFim7nUqOuYlJoN6ma1h/LLUUfxqro56cQY9/tkZte7y
7CJ5E6lNvU9Gkvj226+dZ0KMxZDF12wiB81jQwtskf/52MidM8XplC8vzQ/8z/b9FWvh1rU3x9eU
SdTEOpCQ4JnS7UzP7bB6f2hRq5rXceo97T+RuapRRjps9csZEji603HtKtQjpszrP8yNPvztDMb0
3IAy+cQwUEFiqMFhQgXZ+ixGjUfZYMbJtZsn+2pkpXUd2lI8JVv4f1bYCShs3FXKkrf73URmbaRr
kVyTPm1OalcklMKT+umvylqgzxBxQNakPHxrhQb+4ix1nVwNtzZ8e86q00Td8MAL7i8IiGLCeSkW
hZ7ZFlxcAnAXSMEk15KCOP9q3NNs9NVBF2ZnhVoJmGwbqiHfZSffNM5eFJt1ixXNSy8d+N9Txuyf
Z9fCXwZPynBnMGKyjXW7Y64RJSLLlOSqFHaE8pun/N70S/3H44uwmR/K5383Q6uMSjtZl7p5OFbF
sOehY5CBOpb2P6s3W+s33UmE5RNwxF+ayCvaUBmVVf2QCdP9W13yzp6IRBg77Rd9OqXnfgZJ+edY
MwwxiD0t/1lkJjS3sXTGj3E8r31oJNWU+au1Wsl1BIOdnhaRxZ2vGhVKdqoaDz917gAL+vHido8U
a0MNTXJ2oXfvhJdlZdKOSJlYW4NAoGnWb3mVraFS50d0yXumaLnLgcTMqgZmd/u11DxjpBt0mKtV
2MxHKBlplNJG8TMvPeIhbFNWqbbGuAL59Erdn+1TU2WOPU2dB5e+KV96Oa3GGq0/ccf/WSr7y8Aw
iKd38b32KkX3GQ+1TYgUNBWFa3bZ1crsxl+ZjY3oYcQAINq2wWNTd24WAacE/hB7EoVudjHz0BjN
8ia7ilwvrp7aTmcrN56bx/B+5GXUSR+BAZBSOOn2W7WmSUas99lVgUZ7Qhe+OjtaFx0cvrtrId+h
jAGnjdrbrRVj7pdRyShPpWR/l2nSplNmo6P6eMe22RyHQbYmiMTIWCmLbWIjC0nBJk217Do6uKHG
rMy3tig1qD2m0vW+bnXj34tmFa8m8ve/PbZ9b4XYpfJErQaBxY3rqMspzp0W22Q/zdmb9OWsoAL9
FPLs369FBkRCQmaHMbkDP0TSdTPVjao4TFpBuPpcJ3AD15WpU//DWqQyJWgbmgzbdK4ojHgdSzW7
5qWlnpzVgbOwqt6zryBRLG0kiCAUiwmyNj49b4d+1JIiv+qrkrx45UAG3hXfHi9FbvtN/Aalh2Y6
/4Dbp4GwMTKlprGMa1Nc+2ZAA3alGtMbVrn4oILSwBGt9tdjg3vfR1UGaWfmxdE7oVt1+4Wccowg
hFA8spJ+/LwOi3EWStb8ZefFgSvaLY0giIIJIDpajSC25In84SxMqAtNaqvnV21WOvXNnAYt86sY
0fkXU6df/GGuRngmj5d3zygNBOIjWjJIV2+WFw8qjLwEp+Q28Xxe1Gm6uoyDhN4MFdLv+Qr/fWxw
t5+sEjSinNGMngEp6+0qjbpwogjC7bWYdeFdosQBeVQnjnvtzco4mhp7b3nEv5xH3i4cyGZ5BLJx
6qgL1hA68xHx77+JLnL/xEUbHyPFfnJCBhea5b13inG+xLbbXkFvw16JEVm7lu3cfFQiTftJAYb+
h2hJyrW4PBopfG+B0CLIwmkaSKWv2+3sqSDnK3iga7UsWQN3VRmNc9/H2Us5OdFPczMVr89+QEpD
5BZEolwI0IS3FuOoKBQNXaVrVK10hRHzDXM3TT8ry1IHj03tF4cpD6IqAiuUyreN8S6GxlXMRnV1
+FBQMFTx3XJS2hb5GEfVi7YI8WwZFlqEZCbS7aL0BetjuzoqT6lZ9oA+hyWmduJ9Ay7XHWQl+ztA
WR40kCufT9Yl//sPNz13W31O6SNdZ42E2ldElH4Zeey+rma8/vN4D3fvGAsCowP/CKe5H/IDKagp
lrSsrzR2zFOb47zPbeMpRzoC76LVN55ZGpIwbXDanMbtzplKMuqcPnGNvSL7ebLTrjtFq5vOL4TD
iMEtk5f7tZs2XVi5aRd/wtXF34STugvgl6b5PNi5Mfw52hn12aiILaaNq1CZ/LqwrOizyCp4WkXS
zt9B5Vj1CRJnvIZQ8lYjXEB222j8j611GRpN+712hyGpfAoAsyd8x5zqZyvp8qCQ9DE3l5hODge8
/YZeta5L0bnlVZnpmo15pH0UWbp+e/z1dhHQxoq8IT+cFKBOul7lRsnX8zIkZy33VJcDE1bKMr+4
WV+wr4n4WjWiuD62LB3H9nPiqEENwZKTZYRbywIoRRcXEv3MlNsXOOLzJdKH5qTNwv4PuiLLS6PF
6VcXzvDHeNQ4xv+DfQhzBIBMktwJHwkznhS0aSs5S7JEa6vMfk+UfD6VQik+iU5PThZT4z72yuh9
T3n2n02DKVDAq+HhgLROaXrzcAwgSOy1yrmiUe6+2sa4fh5ywozHi9xQUuVzAQBH0vABF0lk++b7
dl5BA45xQEys9kT/qq5Fb/lpunTGK41Wsfh2rivjf5PBUGJfrZ21fCUrbbRQ6J2t+rU2uTBMFTsR
qDblSsZkC30uT6KCCOt3jjOjK180anqaChPmc+dVi/2K3l6VvQ1G3toHx1Ue+ttDI19Z3nW8G3n9
tofKDjFSAZQNleCx9peicE6FMnxFlma9PN65/dMgi93Sn+FwdCS/bo9nm0+tiah7fUWr2NJ8L12U
D3VlVtdGRMI3Bq14bkrP+6eijACSk7tADXQbniEw4K4zMgnXpY6Ly5qlX71W8U6enhzhLfYumxCX
F5baM3Row9kkijOUqYHkrb7GkPIv42SqgSrGI6zy3rVQRCI2AgDmcvq27SR9Fe46JIa49l70Gy/9
eDJH7YIfVU8IW+knvVa+LI15ED3c+W7yqCMFAYmOSvLmu+VdLMSEJux1NZf0ambIjbXNWJ/MtYwv
42qI74/PyZ29vLG3cWNMSU4AD0/imjud+roaI7OsyWtPj63cOffIgRMTQUcgiN6exsElAMqmRcpA
NF567trCWRjtqBpn9BqcA898Zwvp4OKUkF2U6qTyx/zwJtRJVfdGWYtrXRug1ubpn9mIv6dV9ffa
R38+Xtid7cP507zCFUL328bPqIIqUV4RZVVCbU8x80DPpekdxQ57KxDlqI1IGJzL6d7k+QyuMV3m
TwzXwnM6qZPbK35kj/WzcCH2S04sATAKbIpoZZNtj1mZu47Azqh3mt/Yq/Zix4Vxfrxn+8NAReQd
2CtF23YKhF0S2QxvWvtrqi96fIpmns3LaOmZebXX0j0iA+yPA41fWb3i7NGu2iJK+qHNhs6ch6uT
wFHy3dbtqhdihiL9xPDbvP4iOq19jnErnaFs7tMCY53ILG77GIrqFHanqQw51+zq7LapcipWQ6P2
PRy9kfvtlNguqf1JJ5oC5CbDoX8m1EZT1GvUj9MpidL0LEq3e+0hZB3Ibu3OIcEcFW8yOBM9oB3b
POewVzNV8WvcNvO5j5smkJjJg0f/HbJ080ry50lnQEi8C0huNV1aLRpypiQwu32q2l80Gwd/1ao4
7U5JPsXmZajM9tclMvU+PUVZOy0faq3ulhcjB78aH/ya/ZppjBDfkPTQuNiNpzTLZlKMITav3oDo
f9Q76nVyGdfw+E68k79u1wzojMPJGTVx+1vtDWdJalsFvnUdSytfL13vxO2nzFzT6kyPSnH91E6K
3h+mbFbewIN6JuG80PIPHUW3lYxv1gbtm5q2la1e18VpRrgh/aL80g8qdHmXoq35c2UDUrggLjN5
b4moIcgUDfh60dTdTDJQx/16zh290X/30tX53oIWLVK/HQrhnJJVK5c3CugIIJdMMfleuhkE4dGe
hPBFZXfORQjRaC+NCpLxbVAzLb+Mo7CHT6UnQNY39ZjFiBmb+Xhem0QXf9Vl1383is7s/DG2kvba
ZJ02+m6jwBgXQgMTcPJoBIaM1Oq7c0z5roKZZAr3xXWWqPhpjZPeJsyPFvsSaW3UfxtQ5nHOZFLp
9LEDefD/ODuPJbl1bIt+ESPozZQmM8tJVSWvCUOWAD1Bz69/i3qTW5kVylBPOvp2RzcKSBA42Geb
4ICghoSIzfEGldR1mQfx4s3aBpSzrPNpsk08dtJSmB+sYNt0vprdrr8jHfJ320Dp/lzpWMF+S620
1O9LX+VlotKxTn/+/fe/3GW7to1qnkIDXtg5+3ppjaXPaQMe+6BvY3cwsoiQmvb091H2e+J8k2Fd
xE5GYktr6axoV2OXCk4K97jOov2FEXl9nyu3xfanLe83YRlJUXd58vdBL84nmD/UUbtROGZGuJa8
vI7zQKxa29j0MHEkPM1uYxwrBKrRtNbXXA9fXUXKa0onFG0XaLGw7QmFAB8RPjzTfQ21Df9DXf8f
JrS35aCtwM/BUuTlhNa2FJ0sUvcYTNlusOGWSQVT/1D36/T897V7bUK7dAg14B4acw5/L8XQG23t
u0ePBMI3HV6St6kTtP96rPuUL+CptLAAV61zZm2nq3LUmlk7TmVpIq3Q0hiqn/GvywZzD4k1Gpud
3XmBiwl/Q8UxG95x8BvvEy3NNJadExwWu7sWVH2x5RiKbYCVEZUZ/Ym9JPhPBahPPRdl0PjcU3P6
3UyrNcchz5BkLGDhcOWCuBwMTRlTo1EP5Ac3+eVgfrtV5HlrwbFGLnKcXM3/gTdrE4mBrMgrY13s
B5gRwHg72g7gx5v35VjKzTS3l25wZPe3MJJ7kKSmC66xoF8fBuoStxFq8nO/qbb1c8inVnCsqhm9
rZs3WJan/j9vCCbD8QuncxcZnuuUpRZwHhtpcJztQYcRsPt05dMwxm3RqWtZ3q9MiXMVnJTtDd3h
/EtCmSR1gG2mJLo2hGU8YkddXLvGXx0FogMNA9xfLxrBwipwBGqy9Dg1dlrEWVNnP8Bmt2upCJd7
jp9mf06B/LDjzsvLcnE7nHNz95jm0g5zE41KbQ/DadEL+wpH+pWhqNahX4G/sO/OfeLIBpgxP7SD
Y6/yOaHOXiNDpi4JHaP6593tsmjk50ABQqB+PhQyXaygsj44tv0QhPpkB1FmXCXnXQB3lHOoniGx
7/4xcOZefkOd5484PNTp0e/9LP2c942vv21tK9OhvtJTCuU2tVUMbb/4KbS9i7Z5pnat8XK5rNCL
USdzIO7MznN7OmdtNMvIl4B4d47bVo52RPJ1EI35VaX+5abkOQxYt8sbedadu0/UTp0XGq/zo1H1
+pCIudArsqEb69r1+8qcsCZjIN7eKETPX1qpcjLl6U16dMaqj0oftKlqK/qB7rrEf78YXxmKs513
As1UMOZzHnPPwW6Ptq4dCW3DN6wzv8w6hM4KTta/j7RDjzzv9+Ym6paX26UoC0XSV5ed+pGYESNo
vQSTYe8w59o/Pxo5ltAL80Uznk8kx8uhpnTq6tEws1Nh918KH57v0q9asv+vrkAkr2yJHdPiwchw
qEfO7iyh1dC+5ZqdMlv1kXK2MbKDOUv+/iNdvLz5yyhe4BFSdEKOPLuG80XyHJuN7NQ2zUGDiBcG
wv3ZDBOPlvrf3E94cdMsglK/Lx9aVDbGy8VzrHpAyjGKk0hHP4R3Cwo/LsEV2PvPHn5RQlM7czbR
z6CpyHPt7DfSTNE7WqO0o61ZdjWHU7DI4u2qY8r8uJlEAIdjriYXQH7Lu7Ah++g5V8FYh0WPee5O
oKnLYyNc0o/1gWyyb2NZewb0WeGnV4rHi2+EC4KKhLJ7Z8PhbfNyRYw5wzkqy6oThmKf2jrnBVVX
X2riwq6gexe7iYXnTAV/QDkKtnP2O6fNhP6raOvTEhQi9preTYLBaq58iBe7aR8FRT3tJHYuLc+X
01GrsdWNg/bDmk21RFg7NEO4TZjvhxgGTeXtxh95zUX0cg0pgbhpIcRzN2EI93LQ0W1L2hPS58WE
T1DkBjOYJXbgy3aQ9pBdM1W5kKHSMONU03d7c4zNgIFfjhcsRiBqd/PQA1Xbg6yW7FalRvVbXzEY
TRDayRHf3ikg8rmphXcKAtnMkaVpoj9YHeKeKy/Gi8uSy4knGyff7kQLiPby76lSSbQCRJPjKtNv
w7odzVq7dbLsS7YU91K5n6zOu6+sa13mSwiIcTkzKOJR4uyt7Zfj+r1VB02WBaxDaxihkdVW6MvU
j8ZeN07VKII7I+jlXdmYy5Mxaubn1K6c938/vy6ey/sfQXsLLhpEK+iYL/8I0Uy2TdZUQKXQSv0A
LuKrhKAiyzlVJb7JoS+a/rEQFVqov498+UUBNQEE4cu+92/OHSsI2OlQIa3BsTC6tgqd1lvp+W7O
9L+Mw2HJgxmzCnxZzmfoNthHDgHaduV9z4ptfNKtvrpSQr42G2oCIEPqOvqiZ2cm/VFp9OytY9N6
3j2NeILZS7nG/75mgAx8OlSpnHpno1Colr6Z8TbaqNmsZK4LY44bY5mvdV4vzwReeqilQSd5SJD3
+HLRFiejubBQ5PNqlhEcufYu8MYuzsvumhf5ayu3J9vgvAZgQ1X1cig7KLRRlkVKd0bJzy6ay6NT
NObh31cOsc+eQ4gRKLDry1HqXqXkxYn0aE3Fmkgr10+jlrtXbonL85tl+88oZ8vWwvfpeRClx9mT
9dt6c5rbVtjmYZCa+UCf3Uv+PqvXvt7d95m6Y5e2n6ewE/gULKBBVNiGO964m/+t6KYlgq2Cln69
zRt4Mn8f8ZVfa3d82bULf2CUs0MLDQA+FEaVHjOx9kdfV3kslmB7+vsor2w/1CYM5NJdAMc72xNl
l2IHk7fpUUv77Mj5F5zmSugJu+Na+PmrQ9EQAqzZnbTPjbfmYaZssMb06BXOh7VeQJa9XFHz1OWV
e+bVpXPgNe/MRUQ+Z1vQ1go6G3iDHwlqVeFoalai26Pz7xsdi4e9PERIw/l6dpuXynXXLK+1Y1CO
nRulbpbe29auEPrnn2h3taRI5GTdU1pfflBc8XMd1CI7QcGo3mp5Nd/lWhtE69jXX/8+1CtfFU0S
xF8U8xAKzmUiVtluLOggTmNt6ndDuvo3tab1z37pDl8dT6lrWOH+mb4ogAlbpgb+M78dQD/b5Ip7
EkvSQpzIRV7acO4sX8SmEjZieVdTP6hmU//QzI6oP1jF4KkQI4Re/Ry9UdUJnW29y8M27au3aEGs
+XHE9AMnMJQDTlirZq6j2vOGLNz8drJhO43pt5TsrSHhsl3A17DOa+M+N7M81IvN9b+7nZfuKmhD
F2/S2eSAMdp+HI7ZUGo/AqwJfC42VTcHox9EkORFr6PozxDXoHudbD0s5lkrImtY+Atma+7HKJuz
/HONeTjJxIEuy6OvldC4//7LvbLl4RrDoUFouQuR9v/+PyClgppr4zUEE3gWzTMWqPkBmc7/cCvu
pTkkIV6JFM1nW3GcvAam3ooveyOcBHSliroNqON/mMt/Rjk725FPuRZPV3FKjfybPY5L3IJjxH8f
5JXTCCADOyPoESAM9v4p/GfBsJtUAnCfrV5M8y5Kb2mnVkYimu1f3UMAI3caLq1bDnNworOhiDRa
7aosCZQjg+SUO7wxpjY3jnvj7srSXc6KHjiV3v4voGfnD8oalkspXVOecpHJxMP+JUmXYDlYG7zm
f11A2rYwD/e2xR+Pi5cLWCL+dv0S31bMYq1o6TwnCTLPeRpsW145AS83N0PRxN15LPD3L9T6adlb
nQPLVtA9DLmhu9AYg2uM+tfWbtfYotsHNKH7/XJC3ZBPtSXRnKa1pGOYB2NkrvITRknXdPOXI+1Y
Blaxu6UWrfazSxdlaoGVoN6cOm828gg2CA6eojbmKdarQL/2oj4fjt9nv9+R29DVpwA8+55oche1
WwbpsfJXnEd8szSLk8zKjJhMfRTbFTjovFTah0P/xxOXtglKsLMz3WnNTvcUaBqOELCbKtneGZNV
xn0jx6PykZv2eqlfqWPOb64/g/Ix/1lXyGpn35gGVodTKr5a/WqId5o39cnqKPumRcDwQJV7zT9m
n8R/Ly7G+yMk2UEim6menYQp5gobQnCN5qDEQ6rtf9Wm8bHs1ePslzhaGO2hyucbuyquPLJe+TF5
++wg5U78u7D7SDuoClmzZSdhWmVAakNWPa8Qtvtk3tz22lH8yrLuvCeqeaJ3KEbPapxutFNlDFZ2
MjIy9Wa/pqKXPeFQWbEc5ilYlysH2Pmnvq8rxCf2DbyQS9dw1xNCUzUDZp2/hIGvCPosq2txuq+P
8seKEiiRl8TLT933u7rCBD072SvxgCSZqZhsx39VezCXP7RWpoNiABDm5SiGxbvOqYU8uWQ+o9+z
a3VHDFl2L1ynckNSTZx/Xz1ct6hHkSHv3I+zn0tfiUnt7J4Rh6F6S5bpiBemcc1E7ZUtuLc8QP9R
dAPRn61eKYPFX/GoP2ll0SS6yJw3q2aaR3MsroG+r5wlNCh5SnJW0t04FyhqCsptUejcZ13bPQsB
WaPlgEwsodIyXAlFPo5O51xRDFx+3PxyOC3QFt0L4fOP21m3wGz0LT+tvt5MRzlM5nRnZ44hDzPO
4f3t7I7ljyGV5IgVhhq9eBlQ1v7jrUeQNvyrHbOByQMaerZ9Zqm5xiCq4jQ4snk3C399N45D+/xv
1zij7OtK09nnBQh6/3KTdjjBOdKw5Unv+vEObe0W4YlgvpFp7V2pGC6/Ooaix4gp4O7UcV6j9ij/
h8b05Gmpl59No3dxAzx0/Pt8XhuEAxn0aVdgcO29nI/uDLmmiBg9YedTP2qehn2YW2/f/j7K5blI
Q5FjeD+Jdznw2ScAwNLZoKjoflpHPupl5n3UnD3eMBMG8SVmtl3Zkq8NCHhKg5vMEsC1s5LBVm6x
WPNaUDI4+b1ZZsZtJ3L7luSN4VB7a3fz9wm+sowcj9j47e4NSFzPtkW2wkfMtKE8OW2tDuY8ihtT
GvOVZXx1FJofuxiOxtt5myXXF8OqiFc7tf7URjKvchHqsyo+X5nMBRLOLqdjCR2Ks17fezsvd8Vo
LpbdWYApxVLX6s3mlFN6CDTZTu9bYp5/acBm2t3QNfnNkiozOHXMe7vJNyTLvLaHzEq0AcHJ/dzb
XvdUjatZqpCSFV8J6brKTUSRieC4D9Mmay7nksJ7Cn5M7PMpMut27kLEQX53NHul7EifNtIcmiLr
6s96Oph2nGFI5b5LnZl7D5lH58XDBrH5JrPMSd0bm8DiOh03IZ5x93KL71mdtnmYjbahVeFUaWZ/
Z1qbJ/D6SqHE4Lvhr8e897XhHYoew4qdTm+xxkm7Qf+amtm6Jsqc1z4RlfRK2Gg4R0UFup+nKTAk
CmNTGzFfhdfGwzxPG9sTNJyW0UQJ3GbGGopSzfJUN17n/8qz1priRRjKuMcKY3OivnWnOp4rS/QP
6+iu+rEom0p/Ej6pLnEdLPp8J2o9KI8FZ6wXT3WDnU2gOZX1vnCDJghd9rcd0QnKRDgPxDqNYZ8T
evFmt9vS7x3kG5ixBCbpfLgY1d8x9K/Gt8XU+mY4L3rjREOt2l+LR6Pn1ti0tXpSvo+HDU1E0mu0
lmiZOMgXlJeVi+IlXopl85LBzyVnrp329UOnVd540DRXM0+8o+bq3ZrRN7pJVeqWN2ornDmed3Oc
dwvuCOY9RMSSqLO+KIwvmPx5M/p9yF3rG0bBhU5HwqB+aPQc3W+Yl6eUHlNW1wkWQrIOiYBuymTF
IV6IMFg4rDPY88Y4v/EdWnxJi5MLMaNlkBHHpLhsBcwTx80fjWG1dAwp3QEzm35dEWuX8IOHeO6N
3nvIVwjyCLWy1oyBW4r5sXSaLPiFcDgLnrquNdqnwJqmMtS9ySrccKu0vjoVrmZ7P3rhDl2y+Nag
firNaaw1TCux5EbUWobWvBu8IeAH8NthXm6bYbT62zIfVuNeIedpjqUWyCxJ2zFPxU1B5Wp+RGds
mj/nxcq9N26f6RYhb4Y5flhM8OmD0nLceUS5GPPnFYLkcFPSu5Z8a/q45Mlu99Le4OG/iGjDKig3
wyETfEzhJPKGZpqpmuU3MNpsxh11Uv+u0VLfOtArqMWTtiPjh6qH6JkI2AV5lAWzxTNvXo380CzD
9FG1hmqSIRiFG7FnJhWS2MuplG4tv8rUN31xKLrRqr/CNCcpu7UXT7sxtXJ42twaA/zQLjc/nUPT
76fg7db0tf9cj5j/PerdbKIxDupZl1uoNt8F/ERaQ9Eup9p5o0+0f0+NK2bzY+WU8xqbZCAEIeaU
+//TgB1KbMhcDLcLQSPy0NqDo4eDt/b+cbKkFyQAhGn9rqXcNMO+t+TXthkHizi8sR+sA2aj4jvI
AXGgm9EX6WkztrFNpjZb5s+aM4g88fXSdmC3qdEeokpMc5UYo9l7+CfMRXsQcKvyt7bZaZYIaTdm
XYyJsZuHVukP8/eZaK/lxqywEIxsr1bgAPVkKiOWUjZGMqfISDE1Kir1cRoDo/zmr7pcomkTAYaM
sBW8X0alSOEKl8qf5bGWgxFNVn/jmDO8JL9b/cRy+u7RyqkyonpwuyxuXHcK4rwQWR/hPdt3TznR
7XfggHORmLgNTWShurm8T1e1yXDTvCKHGBaMw5O/ofMO56qeNJRtafZ1B3KFDF01qy3iYkz737mW
p+9HQ8nldqvHtByhKvlTXcaerIQdAW5OvgozOuYD3kbrQo0fjpMcqiLkLMv1B0OW9npj2CU5Ou5q
Sv2DStuFDZBW5bTFbl1ouDEHiNynOjTsQncfWVlzu2kCdPDvcMZw5u9LN7pDXE8+1Opw6EU3hvju
1e5RBZVrRfU4zDV6M3ezvBKFD2a4sdXIPr/Pt3Rp8R9o1X58m7WLaA16bvEoSyVF6HV1+R0PuCkr
0L6rQcXSG3CD3pyWv62fqhYbyX7pXOOuSzUx3mx26bKKba9qPWfbpoMfevhH+rf6ZjbGbVBUzfsA
ctd0K4y1r0MZbOK26hZdO+WsqnNol7FzwzlnmLioLeNzH9jFGC1ENdGMtsUo4400B/eh4NLV3siM
HbGEnY7u88G3lWPedt0wZcfay33ve16k+faGGO2p58bqTNWflnz1W0zXJ4rdp9QNUvUWzZX5HDQF
4FG92cMnf7KNHym2zMRRczOlESFO832fjdVnagjx2E6jXYWqpQd30qTufkZWOH3s6npZIlD6zb4n
tchzbukeTjKUyzL9zrvN+ZXOCyWhnY9dcapJbedYakWvAxAEDuZBbwrPXtaPyphQKUGuy/yDX20Z
X5ElNtdjmdx0fC6d1ZJ3/mBIIsg77uOKNJx2cR9gHE7FzxJXAtvCMtZS1UcD/UQFmV+tXkNcX+2a
U8gXt1XHFnJn9Sx04Q9hMaSbfRzxkTO3x27/h49lkxc4sGhla4+CfUuxfghqNU6RjnnOj9pNHQLx
Jmj0Yd7ng/agddbwaPSg9LeaJ7tsL4ecIsy7zBypLOpaj61tdL5ryyAxtcpl7vywiQwsImJcRPus
pU5bho4LX/JhTIXszdghUOa3MefGe74nLf1YT6qSyWqYMv9d8ABbohq697/2W6kEA7rhOyEQKBsp
6MtKkApC50Jc65PJrRi3juZGdJIgzZWWG18pO/m/eokRvRzqrIY2LGmsAID1qWLxHhZR1l91f76G
/F8+kXmBY8wM9Y83HDjpywmRupu3yzpVJ4nY5qZyRhoixuY8r37dfZTuoMf5UthP/zo1eq+7YJ9H
1i6GOnv/tKOuJi+v65MyllzEvTmme8mnX9OqXUINGLXQc93xREiw51BDN0ndrBpbnJbKLr9OZaZ6
3KAXX4/XTdf+h6cwgloMrvHDg6J39nuZyK6tbU3FyceGROOzsrL3DTX1GrXQr66xry+mttNSoSu7
wDQ4BpwzR+utpew12ua0eByFmeaX3/kqLWwyq+3d33+ti8cjuwPsDl0hvio7O/rlFilaLKfBnYbT
mHJL2ppeRDKYP2LRj1Ww9c8aDXwL0QgjpXXBT0jKPUOh3FaqZQ5MhiN9PRLL1u+WKtjPO/Bh/z6z
i0UEumBbAK+BFeIfefau09c+J03BgWJQrF7C68R9H8ylvG3Wcvj1z0NRHsLSs4DtcTU92/IBiiNv
3BhqCNgRxejLcCwLeWzy9ppt9Suz2jFDKOY41NCWP5uVtjTTKLrBOBl2Sj6CwXUud9HT5MhrNln+
+Rll0V0gNwdq0u74ea5+NozFy2oaAqdxtQ11A4/Y/FbrvdeGZpblHy1hpk8iY6JJuTWySv6+phfv
/310mgRwAqCjYOzwcmNWRjZISzB6xuv3wBPc40pyr9HOXhsFujKQJWOQobOvwX9afbxBWocno3nS
S5oBGHaOsY4ryJUj8fwjAw8FKcGHG9YoeMk5iZgjsd01rv5pqg3/prG67aa0x18jsvyDPdbXlu58
jyBK2dssbEYGw77tbFIDDmreUlfpCRpMc2g2f411S6mjCMQ1l7jz9WMoKKp/WssWaOi5w7hcRvhC
K9ArtYETlTBSb0alxBW483L9dgsDjvndMZgqap/wf36lABPkQFtc/7QI98sgjPu+cpuQp+PT7G7Z
lcEupkT8+X7yclBxKvIPLweTNX7LqblZJ5gF7RwPq6IGbWSZf/v7Br/4lWzavohmWT4e9RfVhmAu
Qeoa+Y1aFSaFed5U0c55eC8m4Vw55S/HAorkbOKTguYHcejlnBx/rNyqtcsbRPjWbc/F9QbzCu1u
hjh9Zfn27/K/lQ1Q8U4F5rwFawGMPIOmC3OdizrQypuOGDsjmQpput9ll4JobGbqPaoWWcBbc0qL
/H4STfmsD+00nf51bWlyQGZDVYTgDL7Ky/luO78sM/DosPpW4GQvxo/GADsmzB1xLWzkcr8Qu4Xv
Ez8mvUVe2i/H4okG0Vxk9U27kVm69K4Te4t0D3+f0YWrD+tKAQcHmGCInWR2NkzKn+CalVndNDMP
VRKVOZnjtdKnPAJo8d8PAfFYN0AWJLY1s1rWex+t6/Y2LdfcBnnINv20rb77wZjFgMNDQVxHPCDu
knFqpjnB6Kr3u4+pls86UqysCIo4EB4RtrXXel3idMvanNpFHxbckcZufo9fozPdBxu5SImtmmt5
E/+PvL7cSrQE9q7+H1kJJlcvV9YcSh4igZ/dlGZN6XPg7Tfr+Y3uVHKHotbOnz45djtu7/tuW+zP
S2vWhgz5T6T1BrZD4cSug6D2jSyhxzygphVL5KQLvxWRO5vxWIm8LE4jMBE4VkDCXtLkJICHM8zP
+sdUQuyJEADo/VvkzmK5aQSN28Tw8k5Gk9mJNAZgEtr7wWx9klbbtSmSNbW0KWl4aORuGJT6/Huk
c2LHTWlWPLOLzndO00wEctRkljFjvzH2+cO2lLW8b9oOA7HGCaiN/GKzRNSuMOIQyxZt9sbLMMhM
nDGdVShL3VrvnBLpDz7jkk79W6/3/Oqt6CvLfeRD68hVzFRaRca8ZugBfF7+d6KqO+15dQJp33Km
es2dnedZFW6WtX7j9d7qiZi8enljkOTg38ADgHwVGgoN98nBgEL9LrYFGANI1CYhovZSFaVFUVQH
gVY+jzeeZUaS1XuMkSh97zffKLOesTkeb/S86sbDVq1lEBGslH4XZYkppiUIBApXX3PKcF5dwsTk
aM7+sU9N4xtXQl2x2WWtTvrmjG3M907mfNeXg/48N6v7XpuntXwcytTREpkWzTdUhfpvOZjZ85rr
CkNCrHpBprU969IplrnHlWaQHyRYahB7rts95962PKpGGxFyOot2P6yDMx9qUlQFHkCUd6E5rV0b
eVWNsrx0Mk9ElTmVwX1Res4PvQLhTmhQlMYnUBp7vc/aIP2OuWiexkZjyyEKikBsAhMhb/OjYnL6
97XbYmhA+IVSka6qoIsNY57BdZFkyulIHkyAr7ou9Pa90IO1vsNkdibfPFur6Th3KFzvRGpbX2dl
b+V3NxN+dQKWa7WTY69W+TwFXPzEyuimFvadFzwqd5usLZoMTRgfEEeb76tqtfNDiZFUnYUNZUP6
1W87P/8FGlt9yKXIx6PeFLPzds1opca63cLaqLecn2TdcLN/rlXeZ1GlOQRYTXIxNl5GeoMXitZq
tF/NcvAfalEX45sm1/Sv1Qaz6mSKxs+nCC9Mb3wMFuW1P+agzj/aJGNlb6el7t7N/moY72pcGRSN
/mIFpsqXzb3xVdci8Ne9ufzoBMXqxGsfGARVguH+XmhJT+FqjsQsZrjv6WGga/py39h91d0X3iTf
Y3+kS4gf7PzQytfUfb/MVTD8lmYKr3pZS12Eakrrj7Mt2+FNNkyGe3D1UdePfle4zm3Twce+h3pb
2095k6oHy24drEld9PoPTSp6GRs96kzApA7szqIDsT226IKL9zQH+BpLkGkjZHsJj0qJJ9mDk/nt
W5IDaIw4OGuoSFipEYQGHtlVUmoFTgcE+mGbBpTd3MwZUcWJmYLkJp6OqjWSdl1Z4WDpeReDv4Pw
C0/6P3TN2Yo7QD3hHFaKTxENVWA+4VJWOvEmqqHEKMQcyCbw/QEwas56FVnzzqMEsvHfLnZJ98P1
VncieHFt0UaMVjNF0uzpLdmj1k+hM1RgTG3mKiv2IcUTWuT5RX4zm13l7xIkbCQ71x1Onp/KMpJC
I/dmLKSD15Fn5iJStEx+mjMpJaHCUIGWOWhdHjl5tr2T1HYisSylv80MGoGJZcjuDdJ+VncqBnVD
gln3w+3h2ia2Je1H/BOaAtf9rSqjddG3H90maNQ7+CvdmBZGiYkYAh/oicIg1FYyZRIvb9sE6/7t
UzZmpXlnrWZqHT3w7l+FpiqMdqZmcjiLrdSNNbF4nxZ4/l20ci0ZYdkUwwPPoOrL2JqkUgkzn4Bw
ze7JoJX2kzyB7ftQT+KzOdAbiFQgOivqvcFl5YyirOLZ5HoApPEAV6Xu/CiUzL7khT8H0TAg1SfT
yZzmUNvQKce0rn1xN3Of/+LwtNoQVtdshI29GHTf0HWOsZz09pMzbn5AnNC2oZepxSff09Iqlgue
NEk++jns14l4eizIKtrTwu6e7K4Kvs2WasxocdrqrqfbuKGCEd2tDMzRiJeSYATSR8ytD40gnWUS
5Mr8jrUXKReABKynCLTMCIs8CNbQUYCmEHYhmhxnugMpD0bPmhNTST+IKFE2GC6mO7VxiYTiLiXR
5Ec1bxMwlcynkFVF3bWS7/yzlHpl3xSuMRbR4DawdRueGG+dAoFBYpVIMSMpPf+nZ7bmB89edS3M
2MI04UywrnGregWnbZo4gDupwbcNUseJZTpPfTiQME6uM4f313T0PAvIWS9+BcNsfklnYpmSsh/G
T9OkaMBOrRd8KLPVe+fVY0k487SV9+k2Qgb0u3FUEXYDlFCib+gKabCYvpADZ/JvZwzc460nei3u
MmN5QFA9lPFIeXrSmoCVQeHJ/et7ir8Rt5laxmPmcGEAYfUG91mz+CE7RH/qbLf92Wfc3bCDcrOK
0prLJ+l8bX3il5s/DX3taKGRq/adSQJTFyoPDDdUKrMe8mzxliTo+ryOdUhbY9jAHSeOCi3mp4bk
xSnMZzTI+9FKS5emS8fBMOVtmcAkFW/UPGBKuwklnnU7H8SRd4NzY3K5W4i0vc4J+zl1xcGtxvpd
2SoPX/a1pHMwmeT74j83cNAsOXjZs6qqKoEwk5Zx6dfOu86joxhSfFpltMyr8yx7bcYqG/Nx/7Bp
duPhKFxan7WNL4Spj62M/F5vPparO2C9iLPrz2ZtfBUhyp9ofqQbohxjpIN7p/q1+qbx0nH4WIyA
7zb1pZ6sXm+xwtqyfrMq3UhD4TZNmsCRLvQjbUzsQpbFpKdXSKGKkLw9ruWutasR6xp3KyKjq9tb
ugxrEaq5FLj1TCC4ESaN/TPm+SvNbejqD1iajwXAttP5ITlNehH3W+fLqB09pz9uI2uWFJudqyiw
CbmMFm1Yf2Mf73xQeC5+rmgfP9Z2MPX0yiY1hCpwtyasm2nltp2K7hew7vhLBz8LOLN762PbQS64
1fVaN49imtp7q9+gr6Mf5NbclE0byU1dSQ+4rat3FF7th6qo+y9OaiJ7s4xyeiIRt6sPoFneu7Kb
jU8+4QNeOM3AhCHCGsrcvFq1dx50g+eJAHEswFWBhYex6IJsQWEtWgJ+at1v0vb6uHI2LPmbaasH
+lkbi6RUR/Middx02fuh3W1BfTy+lUYdZASqlMVzrg8+juxLZRqnrSnnKp5mben4PLj7ImtyzZ/m
yhEYt2qbv7iBSt9jbxw0nOnUVOGwmWQF27gRTqHRG5155IUy/x9n57EbN9K27SMqgDlsye6W2Aq2
ZVu23w1he2zmXCSLPPrv4vyb6QA19A+gWYwxLlWxwhPuINLQUfZS3eemJ7O7UdScRrDZ2XjfTnYx
/x5R+1meCMAtscvNdNK/xItCDJnZ9vF91xXjemCVyupOVYnDB8VbEnj/aPXxD+Ad6fKBwCFvvlm2
6MW+9pTVh6Pf5+qxBS83fIL77HQ7R5vI0jrDKq0mwPCUyzsYm1x6+0YzsipM+yFNvqk272im8578
dmJ/jV/h2s+0bOpY1HupaTN8n6noJSRJnpEnYH1Wt0uM3vVe402U7mC2hqz3lSe74jgmDjnvjKzG
enDiwvAeLRp88qctvUHsNa8w/AMug4PzG0LdyBLoYgGsVLdjiW91L6M4hy7xw66x5Hv2k0Ss0bos
sxFhKrp869k//VfLXfU2CQqoTu1TBXnWeQYVYn2hDGWIPYuUO2mQqLgeQ9FjSxchEu4PD87Qkemg
6F6PUT/rdfEwC7300Muca++xt3EGDd0pt51DVtDi5bluCDdhfyR5qOVjq+4JItyZAmXb1jud1Gr+
5Ri2MF+R7FoAT5DYeo8uAejXroGnsnU5ax7LRif7yK2mJmkTOE1/x8e4TL6MYvNNCgXpSxNWTTM0
rzYsaj2kwdLxxiW49E5o4cpx3rdqEs3PpRqhpOK41PoPFtmq+YzzpSjv2sVIFV05qxbPiFfh6shW
tAy2fOppib9XWaPKqOa6nJ51VRH6maKbvQccw2d/3XkVIPCvM353y67Di68MjNhu7AfwNFl/yCvf
Xu+hE9loslKjqv+pjAw7bszhxzVI7CnWQ6guVnWoAa3nO28mhf1cWu2woEuzuM5zUbTuuFuVxLsR
JMO6/Gk7BdIvUPWCLJ4aaivdg4D0vGM9qbzbN4nWv/SDaMw7upEtmYxXDKV2bFOgiM+UnnV+0bXu
/YMwlzydA2w+/Pbo1I3f3KgvXSllcWMCxafgotNyPa8FmpD60MGpomysx32dxHHIwf1KIXSI3i65
XBvJhVhAwQxKGNWz0/KDmXnaSD2yima9SZ/wbf+xuhkFj3759v6BkCqCOEO1GxnQMwBfZnmNrnFF
R7RP5zCONQzjqWeEKbSqG2Wk844gRUANxKwN+pERqSadzkmpgii5LpvIr337CbqJHxbl8IrkrYq4
Ucw9II+/b8/usj4GHp1lpI9g0a+4QF0SUDUkqlWE6Im7G81k5OaYzHd/LHIl+o4EvfQL6NGdTqzQ
BFIguVtHWBJkGL/MsjymVMqWnYk0wY09eLmKWyEfdt9W/EFy4mwPJjZck6QmG9tqmd5OOA1KEL0+
DvfJOiSkfb2tlwgA+ct77Xo2ByVkTfkB+8uePCtOWz0TK9TYRC73WR5UPYXpQHaeofZvf7WLzb91
OjljaFptJ+2Ckq5bzqqBkImWeFkCKwbG4cV+HQoKtzeGuqjuUzeFMbZZEAD/vSi42wsAVhdNwmhR
jfFXqcoJq7FxcF3TO27EdnpvN2YTCeHKpugOH46debpVJlQGdW1ci2hNO+OLwUl7BXPQ/vLEmH/G
pDq7ceYuDwAoAW2TSKap4MMLPR2vjbvejMHLRvMgzNBpXe9zW9f1u9sJjEIUC2eBVh3R++koTh03
K1CaMsrAjBJpLnjoBqZsUyCMiMzfkhW6nBSt9019GY6Si3zB2SKqTvnA58osMuMVs9jUH/v/eWiq
vlcXg5Y00klg3TflAC7Hs0q+1VLlBc6So5eIunuSDrxnBi3Hqi9uUcku9uHWkMH4FQ3B7bo6vxvb
OJZSx2wtElXT7QrLH7/oejfsJiczX2PfuwXivzhi23iUmpgbfWgISqdfTDqLJddkzCOnJ6Ao13mu
EduttUdZ1eLH28f54nNxtqB+wtRB7YOw9mx3JGaP9IUY12i0snmv+bXYuVZl3bgXr42iw3fnKUN9
QT8XRE7JATNdI0CcUET83cbF8h2lmtG90dm/uH4RoYWBAZAAMR4kd8/eS1vVmTE3thbFM1yZXPpd
NJZwXIOqLtYgp6ifBHOWrH/eu4abfAXPDJ0t4Bn22d3rF+RxmCn00SL9/rC534ZtW2Y3bqfLNdye
SVYQVDrwmfM15BuaYwkejtsJ+fZBUfgaRHELHHFlFMInFpCbHWzQ+QtWZ+SdhVcPkWWJcbeM0g0B
FAy7t1fs8kNtTwfDgLmkbH1+01ZlV1Da64ZI65Ub5j2SpnPxkCTFgwe4Nix769bLfHGGN9rR1lLV
N1dDtsnpmXIyi+q/IhQU+bi8VH0n7/xE9YfGjc1IFs18I+y4XEeXjh9kiG3bc/+exVOQ3KS+avoU
5YOfhC7e1gFQwvHd68glwVsFUIF3kqj3dFYsnonmgisj1CuSv25m0slEuSXpwnHC+PmeVon/Sa8b
65ZC8vYXn3Tgtvhmuy4IrKAcnUvtT0M8NpMqISuuzfJXM6d2L9N6fdAWvbpfaIiis1vk9qtOGnD3
9t65XNltaDQo2fHQnP7th/6n5y+bKs/XIZsjzSdsLOtxiYycqufbo1zcwdsE/X9dX3nL6Jadrmxa
pL0hq2mOsl6npYg+26PZ0QXzh/XWi3ltKLRp4DeBgcI88mxr6h4uEvTc58hoTSvQlOr3i5e5YR97
t5rF/pXPRjTAhuSBYYNup+Q/a4dwR0OcnwO41sv8B1zCpKU95QgVojOF203crfEH3R3tn1OqpjLU
Etnc0C+7PIi0/kFEASBieYGJnP4KssercEZOOZpTOAEHY0JQ+2epUY9zK1suH2Y6M90N/uu1LeP9
v6sGljYsr9MxTZkZcqTSH3kWdQ9thOyIwYb77iMPEAV9d+jEiK5fBFoLJY14LBlFgI7fN01PT7KU
n9/elxfybwTdoBrJZLaXwILidzoXl/5ejW7FFKVuCjG7FgO3WGwv8/pMFcoag8qU+kfkWRadi1Ur
42BxHLTuSjcRw0GnwN3fxWUPPSFt2lkGUvVpsQcrree3hDr4Tc7vCMzsCWEwHELj72xfryLrLGD9
U8RGnl9S3Rn+lM2U3Vj1K1uaU8plAFqRoOk88cGKr3BSXPoQdLJr5wNbOnHCQlNVtkMx28nuO2td
fs8GuhAH7EgGLWxsL75VEriyw0CDUX1AORSgsH0Weeh5p1xJK4VctvYOhaN1D8iW9vu3P/7ls7k5
PCMmRKpOjHjOSEtw88TeJFMR8UY18GG1TA9VXxp+kHaoeTylsRD5E93oYnl3BIcSmskcCYHJuc4J
+kUM8mmJCxW5fi8fqC5+8vOqf/85Jboh0La2sgpZ0enerk0jmeec+ZXDgrB/qlf7TnDzvr2Kl/ct
KrI8zlyBW+Z1AZhRdMGTZoGpJwkGdxBv3Dxw0fy39y7W8+9VykWgC9wzMKANPr6Bd08nZeFlrQps
KCK9nmoU20ry5GwxrGMMOfCWztnFu8xgED5JZNkiCIicrWBRx9jeJqYb5Z3X/s2oJ9d3oxw8ca9N
XPY7KEnCfZGNXryaiOaZYYpKfhlWOCm0NKLs4kcKJ5UkZ0nS6gPPgdt+XKai/SoMq5dhVxXpC15O
vgoWOt0dFCo5tfLBkEVRhxk1nB/TOmfejlpr9Q99vrKKSr8sv5mpTctpxkFB7BDFAvlvm8vcRD1S
KzZda63IvlAgt3DEoMlTH3pH+cn3FeLPH2uVpfEbJ8CqjMZ6SaZPRu3x3ncQvUccP0Vmvay4ZnYP
I1kGUBGD8HU/rvEgQ0unVhpMyp1u+clcHEUW2iIe30y8t2rjWXxXjeOc5plpR0JqX9HhtLhOpztR
tNC+Smxd3ba/cdFdbFtG5Cal3Mjn3Vj0p/vIzmxvnWTnRHQOF/0wuAVC4gmsmSw012R6d5gFypwQ
ERFpkKkmx/J0uMya+3IBuBGVtoeAQ0ubXlbx77eP4kUwwCBEkRi9bPkur+bpIDwMMp3wzI4E/pLh
WOtDRj/NkI9WkXYftapwbpz9i3uaAa1tGcnVOIvn2lHoN/itl05kiD42ElZMQx1NbuPGp7o6Cgxv
qN5bQck6+1RzWviQ0Xwt8qZi+qjAfH1d5uQWK+XaKGgNIFcNtMmm7Hi6eHTw0saENRqlptHd51q9
BjTobxU/LrcdlHgeHPyet2D7XH/U8JOZ/ZbaEVxbYy9oI4WlXtPwtMxbz9vlhOC+/FtApZAJTPls
y7m0XDn8hh31amt8KKhQOcK9N16yywlRDaY9QCJI6nlRXdnEPhNDrl5kxSorv2h+ge2aredt8Q/C
OtbL2zv8ck5c/jZn1uYB4LU52woT+N5Z9Z0XbWLp3wArZq9lsdySXLk6Chm1aZouP+fKk/XYDW0b
z1406t742k3p+KCLTL2+PZd/z/xJREdRADQpVzKKvlgrnl16WNxqFsxkP6LVAdUKHrLMDgsKBF0I
Vcs0j665eH+k0ov/xaKb8rs00eSvOkNf4QCaYdWBXZaxfnj717ryQSECbIKYm8QwP6fnYK7KxOvi
Cg/AQk+djwrAyHBf2VWxfl1Ahvx5e7QrSw3yFG0prkVKJBe8mCGZ2m5WjOZkdsh5sQ8OOje7t0e5
NidYMFjZ0WRC7GD78/8kamM6NloRD34048QL5CvXIgXjGyDfKIO3h7p8yTDcoCYF/QAnb9LQ06G2
eIF2Ox/VtvLqziMAC1b0Uo5Zr9WBSGztj5ndPIRXVtGiyER9CTz2RhA4HbRpy0aDaxZHI1C6sNXK
KtTG+ZZ46eXzggXWZvoGGAEBh3OccArGSupmHEcp9M7nJsuK38izI5A9oYfYUf+58ZxdWUrCyU3/
W6eVBs3tdFbtrGLLRkohksnoB0KDmq8lTv5Fo+a48/XeeGjmqb9le3htLdFdxPwaFwu4gWcfULOH
KY3nPI7qkpfa82btzjfWW6Sfq6PAIkZBygVlfq45u6CZYFnLEEfmWv5GU2bep5337hQaT2Z8UXhs
6GXRhNx+if9s+0rr3YLYXEST8ozdahniUJZOcSNKvnK4iKDQhackAAXMO1uwtIMdyKMmImUZWdgb
dnWonBXZkrX+9e6zdTLS2Yum2QgoJDEj+S1iZi5s/4dEsznCY+NVgGkG/ErLWAz7t4e9OkF2PDqj
1CMoeJ4uo1HjNpvqLGM5ZfEvigX6EM5j362hM3f9z3cPBuUMl5at7Q6n4iwMIQrG2o5yfGQRgnw0
8UEL9HqpduOg2TdqR1f2IL1NIgtqZdz258y9NTNXkBFuHGWqj5HM6OCbK+e9Ov68oxS+qbLwmMIU
PK8oZD42WIOyRIR4PZhALQdh64zq/t3L5jMTFN0Jr7Zy5uk3kqJonGTJkmNsDuXmlOvvq6Y3Hxsa
Fh/fHuryGqTzxx1LAgGTmX1/OtQ4ZhMgwXWJRpX+z1LxHz83X1atwdykLO7eHuty6zEWng6bHqy2
sYpOxzI63L2SaV4iGHwmAAw049GG95CE8efd20Nd7gaG2hSwSauRAzpvbC6Zk3mFbVBJLJ057ME6
7bJVvlcd89+ulUZ1CaUrCrTnsJKkbYisltmKKqHLXeOmv+XqO+C7VHPjIb6cD1UdSqIu/1Atu9At
mxtA+Tq5CVId60eM94pj4Q/qRo3l8gPxztOBIzWhgoSI1+kHKtw4S/FDM6JYptahHfCP9VevDkp9
veUke2VC+K5B5+UD0Th1tz//z20OmKN2q16ZEXJim6yHB0BSFe6743k4gBuTl6UjmnDPcsjSmSY8
LR0nwnKVnuzo/UxL52nNrenGrXo5HWJf0iC40LCCwD+cTge5m9Vs3NyNhlT/K+0ku7cKZd0IZi9D
CAbZpgHLkFD+vE8VJzNKG+3gRiiP1FNgtgKCR+Gs30iTBSBWZCKQVwDD9l4ZwE16HetV4CNQq8iK
zmKXWQq96HvgN6ofuvvUHV+0sY1vzO5yCcEZEaFT5KOmAB/wdAljr0S5q5WEKi05Q69UHIhOG2/c
QVdGIWHdRHrB7rqU1k5H4WZKK8pLcWQtdr2b7KYOkwGI+NvXD2UK/p7TdGgjdXOFAyKlkmicHSUN
wkOXtlkclVK5/k7kk6vfD5Oe/kJdQb4mnbL+qa1GEwczlRv3G9X+ztuczPwFeJUN+jZ0i8kon4yM
wtFLX7Zi+rI168UhzuPRfDLo+Nb7wi3r+BPJqufsZy3W5SFBKEfArNDM8QmsQGsfPHpgKQyxiqKa
bjQAyJO6GOYHODnzcof8xwi3yq/8Yr+2iWvtNNnb4G+zZhyOaHWW+qO92NIpg7xph2IPPWpc7kak
O9Z7Z9LLeI9DpWV9tYSYX7O5r2zoSMhrfWoR07Lua1Ok887tY5Cv2mJWpdqNanLW+3LVSzsyFUWX
0B6qntbWknbDy4KZtAkrpRv+9pUa+qemyekZGr1Mvs4ClezdpMVr8kHOJg4HFcS6frdyE69AskFH
7tyut79w7tvk3jGFQdkfKaewIKa09rULUvqDco3602Aw46dkNszi4CAR3d2PrrXOez8rFXIrRmn5
0WQhApXv0M0vl6CpBaI5er6gv+JWcvw6ZdPyv7yVaOiIdSztcMp1u3xRJk0eDEXNGV6QcpxkCEpw
ZrhaIe2qMPU0eYh4uQCNuNmKOSN0l6mDcIOOVfUJIlbqP6XQ+Sq6EbpQz5QuU/efpRNa+XNolUof
dIkS6J2Fc5X23XBXuC0SuzpxXAzH7QINiQ3Kf3Ns5+lhnrNZ3dPx7Y4d9dFv9tAM+bHubATXIFOJ
CsyKpbzdKmd9POQ13iW7GYEvdadbI1j8qqN1csxtnGaPbgNMc2ejHdOFzaikuLcyVBt2KQii+i4v
CfaOwtAVL6DFZ3kk9V7+jIs9Gs+u0iH9CFAtP3vN7j3qA7bT369tX8u9Ww8JEj5G3k5op5jrpyyO
HS8E6Jtmz9ZEweHRXgd9PBKTj/mdk6MgtEtBwqAVNGOUakO/UsgZLK1VI/y2CNWiDdYVw4OqVBGH
S2VJdCMaY63CfoxFEoyDmaudcnIbSoct5BSs3YBkTevgY7tpB43lcYjFpIKsLcz+3uxBT+0KZJWH
PW9KubBXWq0LCdol+HiBd+z04vqKz5uAv1PhknmeevB7ZzEPo7YmFqpp4yz3czol012T2PAngtof
jOmjT0MIc6I51sQe4e/W/R5jdjo8+lPhfU9lrn1Ghs33wyxu0/oxmdBXCLQSvdJAmrCgwmLt2U+b
plwVes4k4mBNICKEU5PqXSjI2mKKwI7Kw4xqyBI6JTQAghUrUwEcch+jRooyH+pF5J8NvRWfDSRf
8o8JZmL6135eK/VRZ78gLo0J+3J0ukK5QV10Q/UDru0w7iagamJnzSWw3c5JvHGEPWmXSx8q7J6b
IKsM/K1Tc/a+2248N3eZsjoT0gkd718yxd4T3DSUrJ664Wy9lDIt/zfard7eTb25lCCltekV2HFe
vCwuGLgPLpyA+X6g6NF/QQCJ758NfvPaiSnRd/CCfGDj+owfcYfLwYdc4px78JFU+znYSxk/6bhH
pvucc6x+LZM+Y8xWc9wfJjRj4a1C/BseR7mMQLjBqDYhuP5yuttcSp29HGx9DjglLCFcnNT/wTUc
F3cwzsY+kJth5P3ixpa8j1PXHw5+ibd82LkYlf+ls9F6oZzHxEC7cEUwUsy+jkQdhcD10ZUY+n7K
OgeKV7PMvfHJEXOy3o3JpM0HszCGb2vsyvlDApmm22daW7a7iU+J5Xq36P2+mtpVPWdFEkMt7AXu
1Cg4yUHDT2QU1m6cRY1qn9031iNPbQxdpaIteUjtuVBHrBSs9qFUg5yjCgEu8cEf28IK+nR2jcdi
nKGxDKavhshbY2N5JOi2zd+xYavXUpmT+WJ3ne9+LVpP1N9iapraZ71MxyIqRy0bgnRV9npXGfXw
nK9QsQ9ODhH2K0Zvg92FsltssXPiaZl581UMF5ltguYf6pEeJCOUZtqdBimogpHg9WKTtBqTQ92i
THyouriYQzUIaTxjbLKuB29u2yaUbbKwsVY4indeOzr4XZbL4HznxpLNrxV1WuGGjVbWsIvauJ4O
dMXkF1cs1hKOrRe7x0HQLuB6SNY04oDrn5zVabT9qHpp3Ps9Jsw/4QqV/SHNqUEe6CqUuhnMhUjS
j9mCxi6A9tYuaTRZYj0om0wbuTmSfkTIkvVHakOHHgJjiUWxs3vuTbgCddN98OnfDkfg7OYHeCVt
/UtTfRLvYBuR2GbEEX9oX5E2ycJbm3sAYR1+YzIDTQy1rrb/sbKE5hv6G02/K7mbaZnCXLcH1nk1
yz+8Pt305AtP+MHSVxhKiCrXsxBBTikehjyHxucv9Ff2doP0XYAkqYwD+n82RRFMKQkxbbG6od8s
xpfWrnq034YGMte6eu5zog1OHi3umuf7tbQE4uyVNrR7jbdTu3P8hbgmbzRMtRO+0hxBUzTtkP/J
Kz8KZG6Xg6coae6cLvUxrlvTlpOk9PHOymfx2mcYY3x0l0LXgiVbze8ySWT2KRdex7FcEWbhNkNa
bPjZCXS/0oA9Uk+f10m4/mcfcQfYQnQPzb1X9jQrkJFHbw3JS6e5W2F1fsMMyoI+xS8Z89ynroln
YyIwEl8WsXl81aX6ig4eABzu3/UR8S9Li5Y2z8ROwhIb/snmrMEcu5/qn3CgYtRngWH9UhCcfs3w
U9b9mm8godkdDe7jBPYPdD+jLw4ZcuH/4C+aqb0BiSZ/sVM/qx+rpOoMgsOpNZqgnGFi7LbkD2+J
emmy11zlRf9aI58JLdaYkGVQ6NJAf57N+SO9RvzA60Wt4vPiGLAqgpR37KsNCL17UST83a6iR5tD
jeuX58JNZbkfi2VonuZpSsYnV2iTuoe2qD3CaMC9LXVlXrLMon8ZtNGiQ5xD+7lrhiF2Qw9kgRbC
zYUMQnTJbwRJvP6UILbYfNKwUXbuPEvZv5EwZ7eNQ1qnH+K0UTi2CWTIHimFTesD0fHa37exkann
0sv7OkQ3e3HvYm3Ux18u6nUfq3XTqcQuyZnvmlXPpo/mJKu/3uANetRbUn8Vk2+Nv/047ox9jb3L
8tnjP3XB3OfJ8m2pBNR+/Muzu47gNNJRcbBDVEnsmdgt565sx3ZUB1mtiFQMRkORJOhk2+P903qo
ZB5NRD0BV3TQWkLQ0jGPrRk32X7QhPkl8agvHhRO7UAH1s7C5AZRRs8NKmHB4BwtL+fK9kUjQ9NL
ZPrDTGfP/OyltmxfB8lmiJCTw83I5r+LXTJsmg4BGJepenT6smoRFswrapNsVvtTYo2u/tyw4bov
XtIa476La2Hd1dz2wDCcxT6QFZpIChTQXh7qClIqHjZWNj0UVl94j1CFpuZ+4xO1f0qni8v9ID3h
sJ9LmJKTW6FjXCKrKe8g3wG9xPlBlcEwGkZ9AD/sGh8M0Yl4X2dpjFog8ora+Ngi8aYVgdKSCrEK
lWTib+nFhTxUUq00hwQUyUMOAcJCajdbOT2Jtqkb0mJCAavjSmtClav4eWw763PSDTDe7D5TwxO+
t7UTJQLX3zDRRPUNxT02XNn7jXaIYyiRwQTXo7mb23hUH8o0cSu0ManooeMyWUP5yXYVvLhAOmpT
fK+hKzz6VdGvnxbbkWw3oYzpW6XVqErm8BrTME7y1Q8g2hVa0DQuxlwpT6Gz+YYmP9t5juuQuA34
cLz66W42uYaCRZeEXTxuzi3LnK0+e5pY+hT0SV/JLcmXz3vvcV3ldhX7PhVIM7nLfGRUlXTMp8VE
egPtg09NlyJWIaplQGrWeq/NDa0SsPvUVCimbAyns0JHIuXUtGYfR0BGqqDxRPYMuwTLPNzSn99O
ov+tPZ5NFf0WGiZ0mFGMOhfrE14+u53w46hHyTYPlKfkrwQaxucGQq4bSKMtfjZFus5BxRvz4heJ
5odrIbLfb/8iV5acmphODcmxt4bb2ZzRtNQagIEiQmq2CZRbdAc+ujygbdMfoEuPkZ9WeD9kQ7qD
8fny9ujb3362CqCTKcGgFodD3TmZAdnjjoe1TI6csLU7yH51YVoS0nxb0RVFyKeClnWrfnE+JukM
mOiNxQNC4QKTr4lZWdy7cQR3nIzPjbvD6knr2VoQc5Cavtyoymy1nZM5Mh6VdUBJOBZqYC/48/9W
A0n/Oe3sqjqjM6HbrfVbllyouVLDDtu6+IkAffqRO/KWENNFyXMb2dPp7G8Sg1TAT0fOseAaKJhQ
p8mbIixSsXyAvI6QM9JuP97+kBflu20oehS0UWkE0pA7HWqgZzzXMx1AEJnLd3j41WHqne5QIZRy
l0rSNwBi6H+8Peq1peUL0kil7E4z4Wzz9oRK0lO0mRK9+Fb69JfyVD3o4/jbbEhmIccGhYMExtuj
XllWaDdUxPFzQozyvMw2jFopyKxE1LlS38u4JQ4sXRXEuAD8/wxFD4m66KaleN4unnNYu609i8ht
Y2+PCo0MFkjV1BOSW+qhF0U9FzQp5WRfA7HB9XtWPHSEa5VCjOhzdxPq1RPa7+aq1TcOw7VRKCZT
GYfWRh3obJ+IRqtqjglfjJLIroYEFoJFutVRuLIbNyNI0Gn4Im/+OKe7EUWjXBkeDr5ZLfKvEm2G
F8VKmsfewjtWzLNHSQYFX+P+7Z1xZT9uNBWaJh44Hi6103H1tV0B8SX5UcP8DR5pVx7zUaGiYlsI
YNYy3ydKn1+KVHY3zt/lnqS2vOF6MLKhxHzeIQS34PQLdZAjotYq7ItUfR3JvUMKRrdAXpdoGM44
HSGk+oB3blfb6SxjsSBkp4r6aHY+tqhYmBbqZ6KGJHsutF5SdZVSt48pOHf7XqdW/GUh4RkOnRdL
VDocE5UINqImX99e/StrYLgcTHYVJxNAzOnv5ZhbpwpR6WOvYfZBV2tKgoFWJHkuYePh7cEutxgX
HWgHOlYb7uHiuAyzqdFPL47rbCL8Mky9H4xomTwoCImIrphaWj23eRUvN/bY5QkyqHRCEKVDC2rv
fG+npMt9j23isW47sWl2kBcQtbz74mEUn5KlQUMYDuo2/f88WmaRI6Hi5eURaQTxtaizeG8u64jj
Qnzr4rk8NBuOj0NvsZobuP90qAHzYAjJFCXtptWOeZ1bdy1KM9wQa4feT4YcXwkrmxLGu+8iBqZE
iCEZXSd28tnApTHALK/Ko5GLcY9K1Ry05RK/t+/oMgqqbsBJCTvwFz8dxZ1spDoQGDoiEeH8Y1aI
Wnrm2n2PvVG+F+T571AQRDfCFxGscTqURt7CwWWo2O8Ngho6DZ5X/PP2xt9W5TSc4WJFCNSDL4wL
zTnkzkNBqu+9lc9VlN5HVISNdQdwgbJwUQDJbb3GvkV5vbblSQYAx4Bb4WLd/vw/m3EYdGdY5rI8
VmqtfsxjuT64OZI4758YOI6tB0kL3z+Plmho6V1TZ+WxnTT3gBUJqc+y8K+ByNuaCu3947EnQGNS
xQJcdH6Ql95rvSpLq2OW4WK4ruXrQK8zkMUU+Xr+9+3JXTlkAM409jqP4uY1fbqE9uiMEtE8toa3
q1zV3DVW+dlISXNa04j3k9cuVNW6G7fIlQ8HaBtlANpP0AHMs5di8RNZF2gmHQtRed/bicuQXalu
hYGXF/+Ws8ENgg0D0uM8wu70IS82lbOjWcCBnajlH9LaLB4Gd71J6N0ekbPtT4xMTOFtGBbvnESx
rpR1tCVujx0iOWtQIVorA81GNp4Kv4tLyUyb4YvWl8NHMJj9z7lrJxVpcYJjAzd3PuyggCyf6wLR
sCCbE9+8X0bfLB/6YjCNe89eBd4yRJ1ihwFFNe7dTBbzblxpKxx5R9tNJJwjdihIoF0v0NBRXu94
jTYr72mU8lfq+TJHbJYPEhZgRZY9dQVEKwuza5JjU8vEDWkPVlgUZnq67JGiIM9GyRgJQKrpcXEv
QJ7ooQ2z1wPjuRJQIBXVNw8QgZsbefCVHeJzO2gk3KjwouZ6ui9jb7DYI3l9tOnTfEf5T33CruaW
W+m/2fTZV6O/T999QxyhUbEdj//cIDo7zytHWR9RoTLbBzQbPP8bdiV0Z4uVUnugGYiOHmkI0qaT
aTfLRyMzk2oH333Jdo0zmX/QpOznOy/u24767KLS/Zq01S8Bk9aOuhxI/w85aakMRwqwSfT2+b2y
xaH7w97ZXhEAbmfnt0KDNKb2Vh+FKMT3kj04gWnT9P3iCPvdUheQ+EirQKfwgzvi2ZOFmZWz6GSr
RwwYx3up8mSfuWZ7oCMmbszr8vtzHaEVTO5G2giK7vTDuANaPiaFOG6I1TH3aPiOJnJE1Zwe3l7A
y2eLyhLVHQYjQb2Aebi5n+texlW0EhfLsC1LbBEy0wyKGKsmap80MN4e8fKTcb0TjxPY/PtUnoWj
DRKBfbE45bHhnIUoNDUcOxpp2IXr4dtDXd7uGzQb+BnAD7B756uIOGzVx9ZSHfWu6nfG8lS3dYjZ
DsXBrZyMFWm1yYDGN673a2vqb7w4DZATMem2Av85VSVuLQlOINUxyYo8SCdvlzmlFeqd9W3inr/x
Xl7ZKgbwe6TIXRJI8OWno9UborjOvOpIqJDuqsFMH6y0fDftg+Kj42xDEGVD0Dk7aCtiXDr6Y+0R
8Rz8pwyqrcBbUE7lc974alcmtMlkbxB0eHlk36cTGqcECWQxtsepUupj5vrJfVxgsfL23rjykcA/
8rcDR8Pj+hxY5SH7Db2sao9De5D6xKLV+RxYiraOKW5siCsz4pXX3A3ntMHszrIGlRKqNcjsHROq
QYcOvMUhXcrl89szuky9NuoUKRfLRgB1zsaYTd7VOHdYt4UMl9C+oJWll3Df7AanM6XNbVjgV7Te
WMkrBxriP+8g8EEYLec4uMHtxhrd2PbYl712UMCCA7sS/g5TgXeDznmqoB2BZtmySxDup1vDzLVk
9Ia4Oab5vO5au5O7vJtuBTNXJsS5JeAlmaQIe159XVPgFmtvtMdVgkGqks77XAGgvzPH3Hl3FsTD
q4PuIzGHD3TutT4hwIv3SNsdEbUe9kQ0flh1uRUuOtaKb2+PK5sQlXuKAIjkoBxyXjPbMNRjPjXd
0UTS0ALh7gt/v5jdeKvKdG0gHsdNXgtXDjRQTj+SUtmUI1jeHXGAzJG6mKGJCXErE782ig+KmXcL
BjxQ3NNRynKxJl+iHYcSrPYhFavhoesIpO3Gsl3eE/ADIVmCT9zupHN+TzNUCLcqYzz6cZ649+b/
cXYeu3Ejbds+IgLMYctOIiXLUbbf2RD2eIY5FDN59P9V+jfT7IYIffBiBjDg6ipWeMId5gWl51Tt
4+m0KB7KeuniiL2w5nZyBH28ILg+IGVE2nU9Oew76a4u9RB2nVeEI7ECjZ66TvOdMON2p0tnVgx9
yMCBtm+Pbuv2bVfO6hAiiC3OFOkHH05Zd4A8vlcdvjcl4mPb8fgDLkL+lP88ip1uD1TC7QGQQ5Kd
R0Of0VpR9rgvdydky/cesggP1WbhYKM5wB/jMSy0qfygOCANUJy1DJwIFLjdb5+o2wuXHM6S1ku4
R6DEs7mNRsPKuhYwUTjaXZUfp3jynLPRKSQPllMMaUj5XfcuS1HGn94/MpkBzHu6gTySctP+ZzFX
08aGRqzKQy6Myj5U6M9WF7P2wLEsC1inp7bHB+6o2/NYnd8e+jamkmUUNhzNBZRetioOmtknrpvm
bYDwROs7lbG+aImFkO6qxg8rDfpPrW20B/B+0c5y3+4gXk5kCTkYJjS4LYulNUQn5jLvgkER5iVr
Ol42Pd3DPd+ed9aUm0s+aTJH39wr86w1PcjOLsjV9OuYlfjWls1PN6n/sa0uenh7MW+3K4wSCUKV
PvXUjjaDaakJnEm1UQVqU6S313g55+QVqHhoezj/V7LZda4nx5K4eOqJMLY2eyZO9SoyzQSJHhF3
zlEkYEKOqEIP6nFuUjOXUE8wAxLSsx4xYlSfaECMw1fp/4f9JxBCrffNZDYivDPnvkdAG2jdOVUm
GqRjbEjvzEmM4LIyJ/719jq9XnjbHw9+gIIyKQq17M25nmI9mzTRNEFXZGsC1rQtjU+mgYDCqSgq
t0l9yu1FcpjmunDCCOZndig6Y+yOqZhzYNXZSOC9Nks3nvGhjuNT3lM1Kfw5LjX3sVFbw2w+lyhP
6z/MBKTDRWnd7LfF11n9POH2xOmEDPyYFYmm+SCdMusZIAQ2jhPV7OKzjtHEeIzh9iIpBt4tw/gj
Lpqfb6/Dvf1CkG/xIVV6bFsXpW6sVMAlZg5TDZiLuhQ/iBYs32ma98dAjqy/Yd9N1E+RavOIo5mb
GhMA52CUxZt+MscLBsMTlpjxenp7Urfn2kG9ALk0xDiZ27amLjrP422LqqDmIf4AOqg8FrpTvPv2
IKSTLX2E7ciXtsRrkpWucVx8l4dZLY5ojUYPelNqO7XzOx8ICitde8qXpC9bUbZSAVxlJYMIhJUU
P1tNX7MjGu75xdLrutgJvO8sHB1J2WWRDQnUxa5fgXHVKmPREoGUqftTQiiDkVd+5+vc3ocwnuQb
Q0pBb3dbpwdFXlugTtoAG6XpAWHbdUWmu+vTQI1z809kK4PYofXdLiLClDwuRMVExjeEOxiSCEE3
PDFJkSXf5tacEKhUvAEjbyLLaeeT3ZmgfFXQ7EAqkIxws9ONSQhiR6kEB6pk9HPLFi24QRTUz/Fi
JibY84VW9tt7/t4UXVrkgDwIim5I1rqyeKLHmiZoqqb5BHFj/FLUrnjK8O/YiRVudwmkOt4YeC9U
uLk2rndJYZYN3h5rH5gYZWt+W+YuFLm2XfLz23O6HQgXRYjVACtQo7qBCSkaJm8l3q1wHnrNn40c
9GlsvJvDDX+b4I7iEVEIdY/NS+CWMQVmy+wD7GJ+xZa4aOX8PDU9fJtBfX+hXsbFBOFUPAhdt5eG
wC5XtRKlh0vWFz8HsNUnsMHTTuJ+uxkYhSY1DXlkHKkxXn8h9J2ApKpiCKZqrh7RQ3N8N7ZnCUnc
y9XvfCMKpcyJOJzTvO1SOSrGP9QJpmBqcuUAPAOTbwnGf/dOoAvOhQ5wgnrEFjw1KxW9D5P6Pnpn
2KbgFfpR0dZ1J3i6mYts58nLCakT+Yk2y5ZBZXLGBPB6jSfAc69KL/uudncuo5vrAWIqhwaYEG0K
STC9/jhmkXqpPkxTkBsO9ZNBU094jOFgohTpZcKM3n977e6Oh+4CKQUdMGMbX6sqol4GajEB9mPe
Fyrs06me5ubPqCf5RdEiWDNvD3gT0DNBrNMkYU0GiM7m/muVAocCz5gCSyzmKY2Th3lNf86TdiEF
/ahF+tNamnvhxf1BOVk6W1EOfr2q6M0LtVltvp2q/vSc9UCDsfW7BlOYJEkr3+m7j1M57YSRmpzL
VRgp50rRgOwB9BCRwPWwmKZlnd7Wc9DGgPdHTT2uI9jOrtTzx6hXlC+Yoozf5qpKQXaWrfnFFqb5
Z46sl7fX/CZz5HeQNf7/Cr+Uer7+HUW2CLDZ9hzElWkjsDuI8rNCezk+9JFWSYpTpXyGlkv28fbA
93YX4h6vxHyKhM7mzGjzQHlI9+ZgGMYFJy77twB82+Iu6fd1/Nfbg93ca8zSI3ak5sT9SeJ2PUtq
7vY0pEg7JpThPw44S4DrV+yfUWT9efdI5KIAqGCscu9s9WOnqMfzcEX5c8a3IcRLByrboBXBPOr2
6e2hbm8dRkIhhbcHoWTqT9eTWpGLLZoc8rwHsP2HMzj5r7wV1s4Nemfp6KJSkuOKlgrCm6VLNB1j
jypTA+xSs09VUziPZalEn/SxK3fig9uhdDJPsLZQZOmjbaudJJ6FUXXqHLiZM52yqJ2Osw7DKEnr
dzOmKd6+CtiQT/CAb7M4ytOaM8MfCupRjF+dIhp/EOqlOwHd7eHiMeUbUZtBl5CC+/UXaiY1TUUe
L4G2iuWgCzd7iVMp+zYaylkbUlDcQKB2HqN7qwjWk4sULCuF3E1YAp/PXWazXII0BvzowUT6PrLq
vlLH68t7dyAdQYQXZUcfvNO2+BPnS9tpcOCClBb4Q9GDmUUgfD6+PcrdCbkEC1JLHQmMzSpqw6tY
j7YEyD9/W5D/O4Fqg/SKU8jOSLcnCsQjKqnA04izuZmvv1eqF46TLMYS5HO74rzlRb7Rwwp7ez63
Nx+fBnQe7qjE+Deg3xUH2dn2qjWg5f217pugp/PpV4v4t0HL8P8yGEdXon6Z1pbX3hZa7UYQ0wJv
cBfELpzV+WYCAYbvBFc09Aj29J1Owt358ZTKWOXVff56FSWb0q7GaQ1mF4rfobHb+SBUqC7C0zug
XNWyM8fbDWJqNLOAjPPR2Cebz4YIvrssoD0CN6raQEMn/Dx4HqZjrbfsALjuDgVGDGAVapYU+6/n
NnX4r7rrYgWSxn8hc/kXI8H5xA3V7kzqdi8yKdReHMl5kE2M65G6eokiVyDjqDtKek6rwUS7iQrr
23vxznwkfEDWCWjVoW10PUq6VKM2mLVLgovr0Vi2yi+zhHeE0aX14+2hbrcFi0b2B97IpWu21TbK
i6Gzygp1u8a0wKINJcTxwjDik4ZrFM6UnvLy9oB3VhDRCOlvjCAaLedNhNEaq4dNg2kHq5I5H+IV
DEO/mtPObr83isulwe3uvH6v6xW0WqiFmEg5gdG7FbesV1V/qXle7Nzqd4ahWCo3nVw7+qrXw6St
mxONmm6wFGl8UoYCw2N60e/fdPKilaJrVIxAR1yPklVej4NlHgVainl9XgrvNBDC7Wy6O3PhfpXe
OhTQGWfzYepKS6QnnkvqtyR/rHJ1P6p5nO8c1fujsLl17j2ejc0BElnSar2Vu1ggL/0Hp6i9Y4wO
9s7nv3OAZAgBfoTEmTLb5rWN56x34GS6gYqAGnJ4QvuAICnmpnO+J+z6+tBd5wyU13gGKTuoBJdb
WSG7yholLhGG0MiE4u4J8Uu/Fw4QEvDag6t9LxxI0aWv4o07ZvWRdTmg94BFR4YA5/I1wd1OWb4v
7jd16Q5l8qFX4H/Y5bdE+RGJ7MHxMK4TxvxXq/x5+yjenn0CR3lpUkEgfd2+QoMTZwPOChHfAiSl
UTRpODV6fDAaEy3waNzzVLj99ozH3nqtpnH8NyEDaaoyLhkMotpwZyyPqvpIZ2oP1CP36fX3AGRP
YZC6AhU0SsbXpwWblx76zopUYNeMAREZHYcUXrsP09n7BPYsD42+FU8Y4lU/yLKmHbW4O6vKyBxW
Sq+SnbXZ4cBeaxsrgDiku5AE6GtgVIz14pF4LeVJyvZ0fm8pcVStLfYfjA3ZuNkKRqtdqjtowsVh
7ibL/K/mYkf8FFegYg8WRovDJZeIhYeVl0Y5LjA1/1hWKYEtiVm4p3dvKWDhsg5M9sjbv5l8OmRw
rOsiCXFDVY+jOemhlimwRlCaxQfRO749nNwxm2/NlUinkf47jectlKBFIY/OTdIGcO7TU6+1ZjDP
k/7oiUw8AAzNHlx7nb6/PejtB0bPHOodyQoNEMrC1xsMk0En622vD3AgbTn2KWLEEBGd1Amw1ULJ
Lq/Xbq9xzU18M1dyMENyZCRi7cYoKUqkNjJd1CDuBlc5pIhlj4e27abu9EpGeBrHen1xNUM4h3JS
RfZz9frBPtnwBD/2I3Vr1KBUvEOrBKOFnPsoifKSGwiYC8WrBu5xnqJSfYBqV1ov6dpEtT/EBDzP
mj4arW8P8IYC0Q1m/rldilr5WSm0Luhlz9Yg/bdrXNkwNm+Pk5UO9d/FPMQOzYCki8nomqGsj0kE
q/brouPzjUuqQj3WKbqxPKmTmwzYyqLEfbZgT70oU++2P600yfMTTgSOd7LFoLoXe5ZKHsgJtH9a
6LvpWcQQFh/zaBwzfqYDk0wdPQe6VzTruDEa2g/oINglongzfEnzaRgwKqw7XHPHrNDyA/ietb7o
aa+q/1NMbVIetGZdOyRNlWb8rptkirkfxYWnnpouyrUf2eS583MiyCP+YOmcIx9Qxsuc/zsZUZs8
6R1KMY/xOiCLWmhFOx301EamIx2L+HuWZ4l2ycu1TA5uIYAnUcmxc/UxUWuXjumcLdnM2DkKTs5p
dovUODu54zTBMDpz8jVX6zhOMEp1czwLsEVtIZMTPPlg77Tpo+cVOkfBm3NxmMcUBmFLNVe/eFnj
OA9MOx8ORq+mzado7XNdyoxW3Y9BFIqHFIW+Ng/4BUX/CKVfyx9Q9uN/bDRJklOKgnv8oWk0N2oO
RhXB9Z66AmJ/MdRoWXQUqpCGGupO+GM6WOopohmMKXXdGyaKKJ2qvnQEuf034CSx9nWhtpx+AS3c
j4FhLR3CSohd4z8+1EjAJFnpDKcUbKj4NBb5+NdqoCH9gTds9A4JqkDxMVMLb6WhO6F1hV1u1B6H
AjGOU2dVWXrBaHOYHxe0CSx0H6qlOfOp2WOGzt33YKx1ax/bfLaTMHeyfDqrrL2D27dSOn/Ryvbi
f8SsDdlRmyxPQG8pWjiglVrWH0WXJvVxdSdRPojG6fInNVH1/2Fvb+fPrY43c1D3s4A90iU4cQ8J
4sjPIhHw9pGLKfpDHSnal9Fc3PYpzVAeORSTPlrPOp+dNmCPGsOTo2f2B/ShcJ0WmHh2TzG9T+2M
hODofFmg4SUvKfbvxcfUA+RyBBsk+p8iXspnFNgRKylZqP5SO1qshMmYwfVGVcXWvldu6/6VIzeC
pnKJxNmzogKTOCc0RpZL3toLmiq6G+mqX2VGOZ0Mk9dTCwaMRY2XdmiT9NtkKYv20YoaREhzWIB4
sDYI9aWKjyfSouNFihXNefZwTPcpS4konB1Eow5rilb2h1qZxI+UGlVk+JFRZh+aXOue5qkeEQgv
8ei9OG1vWIrvQvX7SSs/mms4JIU3Fj6SZVx5R/SVkvgLCVic4gGc5o13NGPF6c4d7qpdLR1LFWat
xHl0NkCZqc9Lwe3sR1E5RMFCbfwHaHk3RZbKs74TaKPyD+BxQncoGXX7AM9Yoc6ZCNc7ztQrxXFW
kNJCC6VsF45jPszYong1imzOgkuYhu8thtCuhdl2LyYncLHp9R4nNWn+MRK2+WOO+lj9S1DCcwPF
wI31p7Xk2R89MdPsJ7yfqH3stHn8G0aci28ywlGeP6mN6h4UNx7N42rFi3sZefSVMJ2xMXpWvTk2
gkTwbb9YI34HFyUznNKvtFgkP+LZojKH52c7H1s0MQRCOUZvBmqO2z1QO6cqP6g8mAteIJO1QmLp
UzRRk7qfDlMTN+vRGWbX/Jis6fQ3GMrxxzj1nfo8lm7uIsWGRKNfpdUy/vv2k3onhkH9XpaW2bSA
hrbgQ5GxzZN6NWDNZ+oJPtZ8VFaz+oA3UBIYqKte0JAy8Rca2w+jKZB+cZFoe/tHvCKhr6MJ6BQW
mHouF2pB20geFF0r6sQ0gryP8Y6c1zgvT8QzcKemEX/hhc9pP4qhg/4zlWRQ3wxNOM13rVSWT1xG
lThW6Tog8WGsLZbwOIrnuHEL3amy5IRddGE4PgezGkLX7QZkJEDCdH/0nLM6zZU7nKOuG5UTSJoZ
I27IW+aZHeB9X4TR8qg7GWAufx66vj40A9Jt5xZWg16hbEUfrfX12cTp27fj0fm7nLRo/WjSmp/e
G+JJPUY4jgC+X30ANyGegmheuo5VGlZIjhsHhee/9Tm/iXtZ+gbls8GeCzV4+9vcpA4MKgl6QLJJ
hGnPXMdcMfC6FRWmNOxibTytCh7Odc3N9X8YBdQcHD3o3FSJr0cRzVKtq2OkoVMk05PbUsrMrc7a
mctN0Aoag2xR9gaAWpEqXI8yjZgNmk5tEsjpFhEAHBisovXiycqULiRo9QL2+p7v0e0KylElIBAL
AZqum5R49KhLoNVlBgIhuBr1ILxWfIgW804Z4d7sYDhS5qZFSQdE/v1/oIe5QckITxYrAAgyjCfe
0yH9MuJ8bBz0pl7A1xhFPz6OwlD6nWzgJjBHSAH1SKZI3sXx20zREqiUsRuRglnTv4dyemrb8beX
O/8mSbTne3h/LFmWgeGFBIj8+/9MU1SL1Qw0n4MW3hoiSlHUXdJV9XCgMFAAoFL98717k8khoCa5
FbR+t4ArROEWS1eY3FT2zcGTfudID4qdO9C8s00kpwLbKO5CSTC7ntfUpk5UV7oX1DbM3hOEL1P3
Kx1g2cGyEKs7LOgyto8WapvF0a27lTe9WKDkYaqlPIo01ZOHLrVi85gUiZVCn/NwJD9Zq5jHY+S0
1fJo2iJF4ipzRjewpAeafdCjEkE1pejc9HvP0bTPOlKVL4i/TdB+1bhbD0QrRveiIavVv3jpHEeX
hhbxgKn8GHeBVedpj7yh7eTHEmwpETOJHzo0OOAgjdjGrnoAclX2/J5CWcJGWyHdFrNQmgcrSrP1
hHZe9KOxlWL0vcGb0/fW8MB7SaAIYAEAMCCXrtc1SxITa3gV+VBEj9KDjT4cbH4kN3fgCLffj3Go
PchyIeDULZonnjV9EDrq6prdZYHXW8Ujimv13jbh1169lHI2gAEoexIHoRp/PRuDFAACAoJDSLTO
D0XipgfTGPbOs3xJbkZBYljWcSmwba2BRdsm5PzsRRBJ1Q+BSO/JTKP+c214yc6dfLtsMu6Q3FSq
uRJIej2hmTXrUW9LwsaoihddH8V8dlJUeHceT/mZr6cEBVVHvQgdFBV0l/wd/7k2FnMa9HpSsnCl
S4NfogbZ4kjYCI24a8118Vu4brhkOcpg+0Ve9ju8Uflhrsd/pexLACKbgzbh9fiGhdt31VLywxVw
PqCci96xkz64xvDiFuPee3r7AXE/pkKiElVRKdmWxyGFdtVQIeETCfFLU4vpXMES8lcLNPp7b0fp
EklIQttdilFtXm47xiKYTi5RfpFSaivLf6xqejdsiX8Zxi3FfvoTANk274tj16nepopCUS8lrRln
Amgxvpvexiiv1WRcVmwKaZubYsgcVzjFEodxNRe/gRPU4WwVexpHtxueYj/FIMdDh5oSyGaUDJwF
CbsTh2peUKeu6sgLks7ec9K8swOkPjnXEe0lQurNMPHSDl2+lEmoVIn52VoNI8Bsaw7dMdWPb2+B
e0OhxEXllWqgBEZcb+2sL4a16twkRF50Oqi02M8I2WbPSM40O7vtdeNeHyNXMudNeZAhRr3iiP5z
jFujQ8dRgxU7ZbU5HgfPbEa/rRqu3MIaKG4DV26LX22lZZrtaxqKjP5c9BAHrWRBzXe13KR46kEd
FI9ijVPtbK8VXPMKDxg9MKZ8THaq0ne+Nz+X04j6ONfcNrcBaFz3faNl4WBSQ3zQqEsbD8Pakna+
/RluB5JRCgAHHZgNL9Hmi9tmubZtHhdh63Y1OUKZf7K8dM/A6vYek8tPx400hMbLNh/IcxPXDbQY
wqFQ42cEI6VfcjcibKvBrEXDNBI7N/e9eYEmREoDnCzNks3hNzFRzbBQhbQ7rMhyIcGbntIoM99/
yXhgLyXOmE0M2n2zfm2G96yROjD7qc+HVP8CaAVi5xm4PSv0RaCvyJBSR7hq8363nnC02hzqUJ9J
rg+tO2dIfg368FkFP7vn0yZP3vVpkaoq3DGErg7tLf36ZObOugxpDzfYrRfzuYGNsFIpH5QStZAW
wUUNNHXxO5nKagbdN1OK4j5H2+DdG1MmXOQI2ElLSNP1r3CUqCNnoGDvdHbsW2uhPKGxqXx79yi8
RKADwEvJKFqu/H9uhrlORRnZVhSIONc+QDrpfZwFyp3vJ6Pw/66o7DUiSQNxnQcJOMJmRSO3Ucto
gkGOsMUgLh68quUhLtUx91GcXaeHxEUW1a+tCK/etycol2kztNw5FGrIDqAybLaOascOtmkOFFsn
c5GJnTVq7po+9ajxO0nrJzxWmj+lg0qQTb91Z/jtMWTmFmRsKIKUAiDwbfKT2Z3GpSzLOuzLWjn0
+jQfdHWJd7rUd9aXG0yVF8srjk/+iv98RZLjGCuVtQ6LRWv+h0JyVR2qvhtPs0Uag76zdliy1P7f
e5cW1LPEDhKbcdVsxSrmBaFpTavaEKr5P1m7NF+0spxPquwCR6uTXQAHTYe+s92vbw98u6hoSIIi
ZEuh8UFv63q6k4qhA+oZbZgaHq4/EAefRV/rO5t2e2fLadGkw9xQliHIma9HaZR5dSqz6UKc3Pog
cWnMDb02nTO9mA6LaWSX987KoF3mEc+DAEHAZzOroUC+DGR4FXYq5XWrH0HMU47dmdXteYCACxdK
hp/MbAvOQKPadRPVFWHc9VHv6xZF3IOw7bk+OoV2GNWHdF3aNmgHdc9J6/WVuz6Lkn9OM5CUEujU
VlSnaaxsQACkDaNh1eMn/u+3Exfx2ZSC8kcNXDYiYJ2Qxd220jvfzr2lecj6eLbDbG36/EBirOk+
UAx8KZghCVDmQfA7KYu7ZmfPXobiwyqr0LEPf3NMzuWAys2zljbLv2u/mH8T/Y81BXw3Q+c3juYs
aI3Ccg6qpVDIRQC27U4ttqMFVHItjS7RLAasG+JefempkVNcb0q0lcBq9rOPaHU9HRTVjWJ/xprY
OUxRadiPS1R40Yd16u3qzI26WIfOmpbC55LKuoch6y0NFfhKR9kZ3nf7bUaN23v2Isx3/HTQ6ez1
bfqvYcxO8k9trP363VDMJHsAN9YImnV4UaKYloxfm9Joq3BWEIU/lnHjmY9TPavR0RDxHAWqOWIg
4OI1PT7RijBe5shj3eqSCsUR6QWDToZSoASrNLb1E6Rr1YVzV40/zc5o/uhCTa1ji3x1eci7ZVke
k8IFy51ZpLlhBZTuvbKKvED4NRGe4tADxGv7Ftl158VaJKg2F94S5jmWvHbXay9i7dUAr4H6k2iB
UPiUvPeMe7YBBjUaaXnJmPJggOm9Puu5U3N9D0sbEtZmLmvWLr/0xm4ET4O3jOseEef2biFSQiSO
yi2NeeLC6/F6l86uHYkuFGiR2ZdmUqz2yVhLOz+kQthfkyof+p1K5505IiyAmCCPoLT33MwxBiuF
k90KOV7jKUK2sfUVg2wtN9b3aqyxnMwOxKHGlQYRaPPo6lG98KBDji8s3gfZDxMPAimlH3XjNbgw
ePlwfvvyvLOgqCxbwHUQhpTI+esFLaG3riu19jBRASKCFIVyd7CStjJOUWx2Hk9vbe1pANxZ0Vel
GtYTcRwIadeDLjRS9aRzxjBzsXH3U02NTmrfI6GUQ7LbyYhuZ2i/PkZsF+lUvBV4sarEJY2bp5C4
t/hMGowhOcyHC1y46dOQZ3uRy53xpFYTxE9EXFnbTfwZ5TMiaLq+hqOpi9hPS4x8/EGFs+6vSTnS
NOrKaA+verui+GLC6+MPMSmsrusVpYuo4PwzquFk2fVzMVfFpbLj5FfLLb2T+N0biqQM7SbAOLCu
Ns+73um9iTmDHqInn/5VK92MoDoN/LC1qmEnYLkdy5HsWalSQrcQrPv1tBKhjQM1GiNcjWkICGu0
x2TEymlykBp770EgXCH4oeBDdITiy/VQplhQGEkTG1mUIiJtGJanqtXzL6veJydk7Pp3jweSlJtM
ChhIzcZNnlkvCTrmpmKH2JpkvpIgtFHm+rnR9S/gWLqdO+xV2/I6hJCxAzkRRTpJYttkEoM1JZoC
RCXMRrT3DugKjMWhiJpC+RKNRTSDCYo6lXp1TmF81mJ0omfTrOOLouKi9z2Z1Xo+U/t1fr+97HJZ
N79LR1kH+gLFatpVm41LCS7XhgrVgbnHlqDEoeasK068Uy2nXXM7DmV5mmLUJ2EibQUeUVjoeKv6
hF2bgG6qpRjhg40NgvF1EFlHa7PtbZw7KhzA+8sSAbo6dlDtFroctmh+TY5RrKe8aQbniHiCoX7u
exejxKRyp2/1Wrj6S+7mhXFkbwncX1Rtts6TXbi0eelQKAf6R3bz2AxVBKVhTivxVz91avOhMJIo
PnNH5fUx1nv3E57AmXeKpFHSi00n+omuMHeHjlq5im8D4uRP9FdqrNoQ6Jsec88UxSMBSh3WQLno
JxP4Kwf8qNyX0pnm3yRnYGmWhnb+MdfdyfRpiqb2AWxGbPiYkeDi0c6G9acrIuE+gJwtwU5V64Qz
RNxCP23dQlmPCXadxZ/CxGDiTx6P6xCMiZFHRxrjhhmWEWDA8zok3OHqkJXrP3WDn9FHGIxAixPk
GsuzAZZC/O6KpEwvg1qWvDMRlzPa9hHmXD0F+ZQnD3LOGBRwvWNc3vUmm2IfQbKifyCpN5tjppXm
R6fOhv7jlHr2D8Op2uWM1ziN/BxRAuVszR7CKwlYDhepgiaiB2k7UXRsjTL5jA1e5T2C3sGVR7Ro
YONsFM/kX6vznQpU0RwKQp3uRPLplIET5Z2JE+FUi1M0TJr61BdqZJ3gNwM9S1CggNnhiBKbTKcz
HLQiRdJH58pTu2ds/JAfBLqmaOcRttbfaJwq00EQ0apPdNytGOqoh3tX1S045aiusq4nJaFPdpTO
IL+tSWjiouqF+L5gt+OFJXXIn16Sm4LcP9OTi1F6hXaysaBqX9YZ2tHOoXlNaTZnE/i+rLLa4CQ4
NtdXYqzNta6tpDxZaqAoU+pp/SvVpPu4hfzxn9lFYfkU4/zxt55k46OR8nkFLi32cYnp9hwMK6/d
8zio3hczN+KMxjBh8cEsTO27MyiUo5sIPZTArSYOC1I1fXTxOm15r+QDNSCwBISMqKJRcNsWEZ2l
X2PLquvQSMsSsFLVfrQxodpJEO/cMDRTLUkToGYBVvx6tbQuGnO7jZuwN0EB22ubnKJGtBej2qUV
3RuKCckkXtZGthl2UToJVN2lCa1lqrCmcuZPa65pfzzFdncqJHfuZ+dV74oAUZb2NvezyFriDdsT
YetN5gc0SbRzN9XOw3tfAdoTiPChiwcZl4f2eu24x0bMAAsRmk5UPc1uXV5SYtV3Ry5yFD4P8a6s
qcll/W+1RzGtbjEyETZzunyM41YBVlmAIUQr9vj+CRlUlmQNi3vJ2CxbGfeKpSdJGzaDVp7c0u6O
hIR7odjtx6GDScpnQDCj1rn17PUUlIJybRbhOtcOrza9ljEyk53Y4TagZRTXJRIzED0HNnO9bAoF
SLPtUqpGNC6fUCxeLosGcXJp9fExoaZ7ef/acU6p+dNV4L+b8SILVAUQujbMbHy3ijo2To06tjuz
urd2JkLFhqVKEup2Y/dLUQ2gBuQXSrOTGEpQno2zhwG6PanScACNeLadSjIgf8V/thxPCdD1Mmt5
mwf7qDqD91B52ngY1jramdBtgYqhqJhyLVA85Q66HsroDaKfdOIzgdc6lGPywx2zyzpphq+u6kxI
UhnYr2lf3v5a92aIBCP1KUnhR0Pueti+sPMqsvWWuliWHRA5VXGoxJuVsHZvI94bisYW6SrDSWLv
9VDKsI74COBmaikWjmiIONMeOjrlPB3fntO9HS/vVZlRwYK3NheF7SWKOU9lG+J9/cFBywowXjog
olmW3BjRXjp802YkWeTpQOMX3rpUFd5cf2WfKWmnMt4U59mTlvbFx9h1hgfFwyPYXCrvWAyEmQpZ
848JWP7zlNT4beJQ+zOK+/I8gGs4xAYEOE/kg29FsbJzQb96Fl/HArSrEKeUcTqIoS2Ybe5mvVAy
vAmjsq/Xs2flxKRernrpgTSxAqyutll0tgRodt8VbaIc29byXpJuWn65a25PfqI4reVnk1lPJ8rf
9uw7scfFmOoWYlkVE7H9Tlun2Z+hxPe+jW/k57Qngz06U2ZlqP70dbLzqeWe2c7Lk+V/YIAUj7de
zYSHUa8Cpg0Fek4HN5mGU19iyvjuDSXBVqgYIe/JntrUBNLEVZzaqrtwifT+aFRJ+kUgxYNpQ1v/
D5lTUuj3D8iF4zImjhEUdq6PCmDe1epmtwtjHByAF2M8mTWz+VnHzfsfLYuinVjx5mhqrwZD0I65
S7m1N3e2IKsEkrSMoeVCfPcNveHqXlvsKA/26Bhf357dq6jn1VdjFFn/Q5vvlYG1OaB13UW2wCkX
BW6tVZ8F7ecJLoEoPfBdZtVofjItuntI4ZM7p94WVvkb68cajfZosbWAR3V2HpfezbSTSLLc/jnW
iLj5Sy1KtIw7u8UVSWhOtB7rPhq9cE0ijOlIBexUB0UBkl88jl0xw9Xt0c3+oLXKRD4TTxqmiUMy
eJemLLUhIC7uk2O3xB6V9QWYsPppnpuo+ztRSBn/VJhKei+VUZMMmSo6xE96YufD56ntnT+WFld/
UZKX/S9g8qjNpUU+/C/j3cTPXhi55xdY7UanzC6c5xmESvHVSM3sNxQA95spSUGfvGW1rKdh7Yv5
qZkpO7739odrA3aFhitwas6RPF7/ed9m+CvgfkYtFGAFTp7Xj36RguVDj3+PA3a7xRgKzV8EU151
NjdbGtKUi8GwrYVlVmTfRKV0R0p4sAwGIyt2ot6bB0CW0okQUXuCv0j2cz2teF4wp656LVRm0/rX
m/oEimfvml/ROEwuldaYezt6ew1x/0hAOtJ3Upt3K76hmL0Cum41wpTrQ5zmZe3S07p22acuKbX3
Cthz2xGKQCMkqaNTv609VSlbQ9SdFeZprB5RC3X9Vh0T31Dn32+fVLB1tzNjIfGvcXnhUAHeXH1u
MnsegtBrSASpJL/0fvbGz7a6TOuJohicjGgZjeTQab3ovrbQbX6sCHyOYZnCDzpMbHD4D1S1MCod
/h9nZ7YbN66t4ScSoHm4VU22Ko7jzMmNkKS7Nc8SNTz9+eiLg5SqUIJ3d9DZQDZCkyIXF9f6h8R7
15WmoFpQul3dvtdBanmu3ymlWD5o8FkWP0ISpHzB3DKpduXU2O8a6vcZaHy0B/eLNqa2rzjaDGFz
yaBKZGOPQVCUIJvg12ZUT9BS8ig9AnyZs33HopRHQsysf1zmKnb2rja77stgNjXqDVlvGfAVCheY
vsgxhu05Yd07/leZHyfFnqYXYn647MRgwQ1Sm7YLf8SGG/9EmZD2VRQvVnoMPTGqJx0BdftnoSae
ARjEq5SP+B661kHB7DU6WtYCdBUryszbNXTs8Q5e8JN/V+Wu/asQQxHuxnHyMj9dJmgJFg/t/9Se
th5xouztEy5B5bj3EivRHjUjEj1QgjklhyigAGj71CnyFOe0XoJVk1pXwn8hOWimn1TWZO+7Eo2r
Y2GkSYL99Rx/xhgdM2X4bd5/zbgoy1Ne1fn7GlXRj2Qx+AEXy5zHh3xQnJ+C6h/0vxC5En+0BK+T
oZcdqiRO3D/Zos7UToZ0SfxlVmv92LH1se4NlfgPulhh4Tdgj3CzrpJE+xEpo6gOepwP9ilth8Xd
eX2ixrvKzXPI2NiOwLaebPUb6UfvPec6op9P4zxk1dHN0yF9dNEHyo9qjM47lvE8FEdfF1pnP1ux
HvcHUyk9PJsTnlQwPecUWsj947BGyMiDR4OPfwGU0S9b1wggmNdQEG0eHbW3cJG4PQbDRuyqYADy
0qbRw9tnxrWi15PTZODCsBPN3G5hD1/fn5cXKM1yCoEop1Ec4da+DHAw3+gqQakMNGsw3BdM1WPv
IVvIJXbmYKj1SQH/oZ3dWiQVyWeLBScVFEsgsB1F6aFPy0k847zuFqfcKsPi1CgqpspSkqbd04Sz
Yl/odY2kllcqP4qwng2KniLzjjWmr2KXu33xLRmE+MbljOuZM3SFuRell007VSiq/tJUdaO/9EVm
/LIj1I2PyhyX1q7K67F/4NQayZNZc/1gZD93s+r3ZTmAuq60Jt3Iba4/Gk1VVacBASGF31cXj1sI
VIraHK/iKnMyf7bKzPnk0XQMHyfIFQu2OnS890mhKhmm6S2CMv4wFFb//f7muUpVuV5hfQN0AG8H
sWOVY9Xw9KLE7L1gwrFg11PnoqNrbsm5yL/lcmeQ3b9yrdHTg4qzuvomD1e6qlO8QGRCn4/AR3GK
XFQsbt3Oyt4ZZmkUh0iEnbORsl4vM09IElbSOsnzXlPDSpr/U1uq2blthKArnxx7zekg1/aPDLpg
rt6V+0pNTlbdf7u/sq8t3MtJy7GpmZGhuxI8dnkcvHhyB8CF2VkdQkHFVxfNH8VVs492GiHxECVq
9yWtlOQbeIJaPExuHNc7RUFrAuuiyno30zX9Ab3AK4ELl6O+d4HzdgeENqfxKR7UPjne/4mv9wJN
DKmBI6FRgG5XexLwc45BcZyfUckdMFhvplNGfX4jXF3vBd4rHq125GUBua3hr9QszCVSmuK8dEo4
BR48xi8aNafkaCcqZtPVwZum+cP9qV3nXtSceeIDeIF6T5vx8lvYda/Wo15mZ7wCnEM12fp3xygV
4mCTfjXtunqrFiZWPvTdDQiBkpZoXCHdMstIRujJZw2pmto3idA4tCpbfLobn+xVP0SKpkta2CpV
5iEcl7M7ZufaQmRtHsDzVdG0BVa4/mRUuakgUEdAnYHk9XL1vHx2owWMgqzGzw9aHc3PonPqD3M3
dC9ZnojfltpPX976yVhAmsHUnQALIsp+OSiNAHPQw6g4u3nWnpI60r656F798ZRG21ei1jbS8+ul
RKQOQWpNYoLhG8inwl+vjp7sqRtopp9BfNV+slD8JM0sdvdnJf+Wy6BwOYrcqH+NkmkmvSFAiGc1
MeNnG4w70uj4ondgvp7vD3VFSQV+iOkr/0E4jhrrugIUj2mfLfacn8eia/+z08HjSo372qK/tgzZ
Q4tdfHi0azpUhyU14+Zg212ifKKwlLm7sNTZSGXiTfg15QVQ9CJyxBfLruufSe/l/xLSDeQjZtqB
Rmd27aFUh2YGxIZkwHvqZyNQGqEp7W7OmyHy+84s8l1RhpEDuI3e0r7SlM444LFd/VLqYeleBjGm
0Z8IB/XQD5V8+IIR2pS+p2i/6ZJ39R0oLFpSwo86OrrTV1oj2mgCIYvjoCUl2Vsxuhfd0OqHurbT
t37y16FeHQ5hs9Dzuvzk9H4L/NaiOOjsxEFl1ST/DONfBfnz6f4Xv3oWyZG4zEFN0QqjOnw5UpZY
qelVECY6HI58sLzxN9uJrAcz1bX91MwDZJBxPLuz127E16vD8zoyZXxERsgi7NUcCzTr3bFmOSer
dx84YeqpB+e7cZvfGoWGASJWOFPI9uHl/LDMg3K6FMqjGzX9+9qdxFNYpc5br0HmQnEdAWB5G/Lr
cpQF/KMC+lh5RG86ed9UU33Oe2sLlXVjLhYdAuKMvAUBvF2OAoWK9DgbUPrBNsA5JVVTf9DB89gP
9/fEVewGmAsnnhaVRksNjtPlOGhnjChypFGg2Kr4ifS++wNngx5Pg2GanU9jVXTitFhZuHXP3zhh
oGwYE8Ylv63xpbxIJaknVCDgtRJmlsQ1NvNFS0mg9bxkI9jdWk6doiS5JYeZx+pqmhnv2AmUadD1
jieOtMr0am9VNiHn/nreGojiBnJtKBSpRJDLgeowi4s8DBnIw0wb4ZPugVZz+uXto1A8fuWoyHLK
ajrQPVEMLsYoGBzlX6/R00Omh1tMpBvhgp7l/w/iro4T8R0GHuhcwoU9/yi8jkKbFQ7iAdpz/KtJ
emPXaHZGiDR5yb9xgrTJoEpC80YHAE339T3Y1bFTULMKDLszd4kl4scwtuqNzX+1BxlFSrmp6PjR
x1qXyJEMmya7K7WgC1GK6WsyvjYJvUAq2G086K4Wk6FAcFMbB7EqFcQu90VYLl0hxlFDjEEVePKl
Dhm0BQ5BmYqdWTrGPtTU+bm1o62oeGuStBnI2HVekzTrLkdO7dGIvLalrshb+kkpGCVs2vpPaY/i
rTkSb0TOF6g/SczkmXA5VNHPXb/Mmha0CU3HhhLug56X+VvPshzFQNSHNreMXquQpZAnN9TYtYBE
rD4lrf4bcxxjf38D3vhe7Dpk5G04tdRIV98r6SJE/pRYDyJb6AfUFOqzGhbdbjB6u/PnTHc+5cDE
D2XUTW+9puX8IDXJwC/Raau9D9YYJRsj0gN4p/mHugDHY2eF9oVurvimAokH0e6FO6Ozt8rd8m++
yD7lyBANuNyQVoVqdPn9wtbqkzFctAC3HvEUJV18FH2f/AB1AKF3ad5KFYMgBssR2wFJSwFWsgqW
tMk1TYKVgGM52kuhNMNeXZoUup3otnRPrwIzY8GkoJAvX9xXQpdNH5F6GUBII5Cq+7TI4mMVW1tN
t9dnwHoJpdiMxc6RDuOrKXXo45GFmHpgh9V5InPOa+XRiJV3qhp9KRTroArn38YwP2DE+Etr8Y2j
0j5YBqXQUnd2sW1t7KZb8+Zal61yODJXmSwSQFBiylQPpqYvd3YfZmc0mrboADeCjIQcACqFHMuD
dpUUKXUaD0uNHXKSFsUnzCqyIEoT67C0y9bVcGuTSuaU5B0QZdYgChX94iZ1GEpt4va3umC4ZsSL
/SWMw/QxC9HOux8JbownH7b4uRE/CTmr45iHimoubmYGXTEUz3lPo9aj7LzDWiI8qnbjvD2Igoyn
y4jOiE3hbRWvtbTVIvhMegBdf4Hya+j7RDXf/OoAkUuFhaobYguynXZ51Ft7WJKycIzAdZSOdpaW
4rtFM5yH/Bay4cYOBJFkkOnxS573y6Fq3Qi7IgVQHXdl83F0ouihdsdqY59fyTwRTKB/QZ4nZsLV
XpeXR9GMZh6pRhAtvXeCUxHu+rEMn+dilsJBZtO3vHmMGFn0SRwzMYSHUQd8+fbdgqGaZIVJ/Pi6
lLlAxVpQDzKCfAKx58ODD/GHttTRX0YPOqqJIM/9EW8tL21Q8F5QG+BxrJZ3mo1Wq+grBWj9zHsr
dfVdWffL8f4oV+8EVpfHMLU5xqAZutqVwmlr/MkiM7Cs8R8bO/Vmtp6mpH/huv/kJvPL/eFetaFX
cZRnO2RQSfYBkLVKJZyi0I05qq2gqehRnKgyiOSx0Jxl3PfWlMT7fEkBGDkYrD0aSRappxFdO2Qm
l7Yu/2DzWNiPiju0L3UkLPNTMeWJuw9RLlR2iOoY7glvUOe5x/sOfyc3mYAYlnauB72i5vpPkcMA
99EgGpKnbk4yD6Kd4X22EIqqd3Wckzl10H37x3DR1ew0x53VIAgo3OIBsJRACWYpE/HdwNUE0DO6
WwpxPlwQqUQl6Xs95oijTrrau3ujVczcX4RZ1QEVGcvd6y0wBD9VaA36phPrFFYmJ/zKl+//aEU+
RfusKaTmV5hSkiexpYQy1oMXHvN8GnPUKbPik+uE+j9zVM3jTui4UO8nUMnGEWkd5btd20PzbKl1
pD9VcYFAe+TgTT3g7vY1RpITHcZYHVyfRq2RP4BRUX/U2Ohovt0XZuzPxElxTDQl+wfrKJFhWT/p
f0QIuGYncqf1CFwjLbei8LKfiFtqoIb0olD38G4G5+2bH7g+bSVqcmzQK9SUoYFnLuhh94L+Z1k7
FK9Ge9nf3403jhjxgu48rAlcRdbJYFVS1fJGNn+k6JavztCVFHPeakbcGoWbmswLUggPk1VIFk0Y
UnfTzKDthnhviAmZzlBsAdpujfJK6pTZJTfaKkEZuVk8VwmZi6WKz4uajd8LkUWH+yv22qBan1/E
DHgIkEpaV/FiavK6BVhuBhAt6KnPINCUJySUdANYYsSdBtFF0O22Y1LZZaB1sU8huP0Da7Iz9lqK
dusXp9aHf1QTm8Gtn05Gj/VPJ/uQQBYpiF0BBOK5ylQjVMzApiH5rbRa7eOcKo6DHKNlQGJNO9WH
1qL9ntsxO9K9mdFOy8q3P3LRxpcIBVlMQgr38mLs7YJchg5noLeF9n4M6/jnEnL273+KG6kZEDDK
mBpFHg83pctRFtdUlGQmASTs/JnTMDoJzj76qmJLgOjG1kKHB21DqNHYfK2rEjlsJjS/Qz2IJ1zz
Eqt0d4WU0Lw/n1ujuJxEzonDN1yjAoVlZSUBVw+SQUuOSgEFdKwIV/dHuXHfuX+Nskbj2I5s97ZI
TBeovKMnWtifysHFiXNMlrPWdPXnXFRbj86bU8PSF6UZ/AApTVx+qiHKUO/FEAo4rTv4Cmq7D03p
WBsLeGNDAEgB0yMzBooeqw0RKXFv6tVkBGlo6TgHe99VdTb2SYWJ2f1FvPGIpsVAQQCrDvj56w0B
NSe18aGEStchm6M0uT0f+tnNuqPAtPjZbpRPZby057QNzW/3h76xlAzN7Njx7JH1LjFcHrN5ZIHW
4wF9yAnhBzByW9Tg18bgKpDAfLQgeEjdFirCl1+sURBVrrzcDPKo/RBa2n+omSp+3g5HV7F+e0my
T5VvTqO8Jxh+WtCR2mFn8uJmdO1Jsvad2yItO4wfk25+6Vt7QUB66/zfWgkuSMwd6DNi8Kdf/oiG
GVmOPrMSYE8gpM+Le4xSSDT31/u16rJeCSnaQZkJJiqzuByGnFGjLDGYQRibdrSLzaqhaS0W8znB
ITE70suJhneFPZb5k75kno6wx5wbR1OvF41kKHO2Hm63Js7zia6D9OrDlfvyJ4pq1C4BChoBOsMO
tuIxWuCpu9X8vDmK7DlQRYQUtib5TVSieuZngkac+mOlC/OYiKb9H7YzrQ2A0HQ2ePfKcPVXXzBZ
xjkOc/YZGZ44NKpdnmwUPTbO63VkoAFFU5r7AlgmhfnLUXhCQb6tajMwBzU6ChfEu5do/RH99rcv
mxyKViqlUBB6azjgDDYqN7qKG1iNrMQnDx+/O3G2VSy4NSOknJDMQcnCgwd5OSMhsEJXDGIdakhp
4jspFZkoszzy17DaeLPcGkvqHlHKIrOg9nM5VgVbszVt9hvwjegdWt3dzhxdJZjbyts4bde3E3ki
+Zv0jTUpk68O2zAA1ZoUywqqEdENFDGr59Lsy5MUOvyNfNjoN6JXN/bga+Xh8ogzqlRZedXogbh/
OcGk6EvQMapF6sjL7Bnnh+LfNPHK2t5XcY30RMPDIeZ9ptcvuivM5RDmbfd9dMtWoO2pi9ZXgUu/
hNoE/XjKRkzcRxB9+SOS7nbp84ga6qNVV8OH0IurX2k7NdpuMM182WXgcxcf+mH00lZV8mLFlvaF
Imrb+nqXhp/rAUKnryPHrpw2IptczPW0Ac/xXVFpRrpnPe0maxILIfqgn4vQB9ZtPLTEfeS9iShm
r/EgS+2PHfbAD3kIhhugInjIKUmKd7Clqv39H+c63vBTSOMZLjegS+t0ToHwaA8lIiswfKI9pFRn
h7mXu7s/yq0NRs4IEQo5Hawh5F7/K97oAzDRrNXtwEyU6Qe2F90OOGTxEHZJEixLb+NoV3s/7w96
Y2rw8ejegoFGc2bdqRDIixrWkDikC9EPDeznSytK+/v9QW5c2QRrSVcCzkGSupZztDphuksnwqCM
Iqv9oTqKrvuhB+YIVwUHLNgyCZtCWJS4+okr24yCNofl7NMJzbtu12DYmfheNIbRZ7Qzqg9u1ejZ
o5OG+eiHSCGlQZIsZRSkQ5k7fmsi/LKxJW9EGq4ASVOjrovk8irrmKax5J/ICbpyrPYzpD+/75vq
gMfBlmnnjaFYLsmvkO24q5bAspRLxil0yLZz+9iEHoZCqGOdsnroN26fG5/fIHeQpn+v9par+NmI
XIB/m5kViL2DnbT2Ka6crZTt1ihUlGR9jvmQFlzu7F4Vnh4hiB4oi+XteI+XoEaXcCNA3xiFyhW3
JQ8ielWvxcq/z0/R5XUfJ2YgG1XH3k4mqNOT8kbZOcAppnToRMGWThGNzMu5zIgIJWlimgH67pCZ
J294qKtpC/d3ncXDfqOvJz8L1+ia5DebGcVdDi5l9oJCqpp9MeP5AUGnZV/EyT4J7UO8KP/dP6Yy
qK6CLgAc+jSY0gCUe3XG+msBa8cGQ+RlVuAQ2TmeSvyCWYn23UX38hRHMZ/t/oA3vhj5AQqsFB1R
u1ojBIQo0i5JhRIAkcHCEMmwfdLZxcbJvR4FlTXvVdHHM8Bdybj717REGKUQMhcnMNy0OaJfXgTG
ROHsrXMxNYClgGll6ZQYcTlKa3VOT3LtBRHF05ewmvRjgnDh20ehSU/ihGIeqYi+GkW0YtLnkHof
vKbw66C33S87ozn65rlAMubLSOc+agqrUZI0dMoORlYAHCB6mQZnOuaY2Hz5H0ZBC4RrhwSY3y9X
bGytGYmONAz6bqgfFhcsecxD9c2tHaro0EgpHPMgI5W/HIWMAIcwJw6DBTFgf1qMhed3uYUtvT46
YAzAJmHYRXgA0no5CsrtvdcMjhfYMLOSQB1b40MdRcbTLM1J4XZ63qc3rx6oBvnAp8rEO3h1H5WZ
CX+GSmxQZpr7GKqZ2NuNsbWrr68i6EO0xjA0gdusrstl8AIGkeRFGMRLpZAyzulRzDiujXq6RS28
cUzJsngCUZ8Di7wO38yzqVwzC4MQTs8/tBuT93XVuBvqDTdHoUkMII6dfUXB9UKvWkYHLxtdbXrg
jnHzoOLu8/n+x7m5bNTKZN2aFve605e6MVTQmlGgLyF5pUfx0UqW/Al7oK3u962hABBA3JdHibBw
ufNi9GKwhOlDPknT7XD2cndl6MCn7/MtqMKttSMs8HB8LQKuS0tW3419rdJcKxEqeY/eY3Jc9CTa
v33t6HlRKuck8d9VFyprtD4eFXLFOHTqh6jyuHtiG3bKWA4bbeZbEyI2AFAg1YLXKF8hf98MGDAA
vZ/DIMu7bK9HiXV0cvFWBWC+Cwhtrmv+Lopi6wqjGsHDcxODnmS8ZF+zcvpSxoW+kWLfCkCg3+Tt
w7LxWllNRTGLJMeHIWhqQznRp8vea1WMj4NQi0+OupQP97/SraWj8MINxv6mXyj//K+lQ0UurzuE
54PeTqtPwomNJ8LEFjT71igO2vpcdFh/0m2+HMWODA1bNz4Q5YzpsADTDkxz8T7en8utI+TABKVZ
DvQTwNblKAg30JfsxhCHRy3ZR8gaPCGJpzw0sI2P94e6OSFEAGTT+LVhfTmU2VaalnsM1ZBi/qqq
dj4n4Jq21u3mjP4aZhUUWrgJadEvBIWq15/QqXxWKi8+1Qr6AfcndGvfcYBkI5C8hD1+OSH0KGen
6zB8xcXoizAQtY2UafTbSvQHG3cC//5wtyYGApJDRFMQJvBqQ8xI/BRWYXKbY5f3uRuy5lsVYoqx
R0dr3piaXKTLdFhyZ9Gh5DUB22ENB+4zkBVLK6Lz4ljtYaai+aezhvB3kU6lKWfIw3QSTvNWW1Xi
BWR39F8J6cBR1og+PL0tZPaEHTjFUB5KgtcHCKfGn/sreWMnUkVnLNTJQVfb8sP+dYAtpS9yLTLs
II4XyDAUJA4JGsEba3hzFAlyNqW9JrXHy1HGpg2pzDAXzc6Bvwt1fIrQTd0Aet4ahXcyYDPw25Q2
V5vQmaLalTjtIFxSAdd1Ug926/RvP7tgpkEoEiMgjOurvWfNdYPOlW0Hql5MZzdGfD+M4y2HhVtz
oUsEzBJFRP5drViypFHSa40TFIsp/Gp0w0Nv9Vsv8utzBBmUdwQHlgXDx+byu3ixrdi4GNhBpS+Q
8MrKe6I/6x7yGCnZt240/n5w5aCDyFQBCV0OZRZ1nitqDRfWmYw97rYGzV2z2niW35oQ2hQSAQ6r
BrLQ5ShdrVu5ZzAK1GrXj6Gc7jwBXbRCoWBjT1/HBaYikzppBsyDYvWiUCZl1HXkKYN5cL+h1xyI
uPkncoanYuYkFXO3UaK7OTXwvRwhCves4uXUlB4dkWVianGp6jupmP7JbXTrXW70zv7+t9oaSm7O
v4ICjqBDmWXyICnq/HnSR9Q2UL07IeaXbMzq+uJgcyM4hXAJgDsempdDaU2zFEXmoIuZWC+W0/5j
RN33qHM7HzDRP/endX2m5FggPOiVUYJcr2CBbobXytpdoniND6KoPQzdshW3bywefSKZRYDGIXld
bcFhmDzFMycnqKI+XnZNolg7MaKtt6eK6W6cqluDEZPJEsgopW3T5fKpWu6mOHc5QRRh36oAbvLz
fPmDPIHx5rBHH1nKvbCCxNe1/zWOXV47xrobzJSkd2ruiGNL73rjUN34RKCE5cpRgOJQraJE2+A6
iFSOG4Da93azM1PzbKt/37wPaEhxGfFe4mmxTla47Mck16kFaG2v+H3VFw95pSsbU3nVp7pMHHj1
0QOVbT2quOuEf0SuQhlhpARIAyxtUI54e6I62n0eYUbZfqPPNia+qCG8VzJO1j5b8ine1ZZZCozh
G1vn0BX8X7QcNYfv5rjU+q5FowbB97HXnYAdWL9o3rAsvyLibvgnV/pZ6X01MZQq9CHsxcn3uGq1
Dr31BXv6+6sot9a96a3uQbOYpFuPyxOaXBydRdFVB5xvxOM428tLVoQI3eDQHKpJ9tx1Sf77/vA3
dj4eJxSSZWUUTPIqRmHcEg6m1UHT96p8h5JIeowrdTxHuf3n7SPJxpvkngLdWL9EBR6rqPfycFNN
qJGoLisHqtYOldE48u8PdWP7k4jRWJQ2LqR+q+0fumlvqkmpBEpURIfQzesTa7ClhXdr6UDI62xL
1g9s3WXQCFt9UeoyUQKjRkzVHepspzXRD7NXrf3b58NdRbUV6W+gIKtYKIyiyIsZl1uqre5ejElm
gRhC/nNj3W7NiA8Dx4wkQ+p7Xc6IjgyOx1UcnR2nwsq56MqvjhtVD9h+bglH30BbsOXoSfLYJWGm
9H85ltEoCzXZVgk0MT0Rez+2RvVlrnUYtPmc+rYTq75dlh+Vsj+ZQvmC881WbeT2zyCJ5bCHMalc
F5bIOJoW4SC+YG53/1lh3/wYEOneu+h0HPPQ9nx0W8NTVrTOfnT19sXFkmOXEsE33v+vPc9VFKBZ
KTkrFBvktXq5Gk5vpSouEc15EZYUU1kcw/uS0dCLj/OkpuYvFdWs37U5K8tj30WeCGoyHPiGWloq
4Z6kEEsneOR6s0MZKFc+d8msmAeBif28X6COoDUVhsoXaDFe/wxduUk+jfagDHu7N8v+kDVq1ezy
vnA6y3dmpxkAALeY1AA30N9jS0wsVcOkPeBW5eXfR7OevqSt0aa73oWr6iOXHDZ7I0wQBLB5xhpH
ZVJfG1O2szyqQzspn5Erpw7gN0rTLu9g0cbF56SoS/GhHpfopcRVxgo07IHi3VyU3uc4zSdtF+p4
zZyN0fPqr/k8q+UOKJMy+ghAe3Xhdzw6sy/YRuvlSZAzVHseLvGw56FU97uwij1wqNo0Dkcs5Evl
yRidPD+5dQfrb3akq8ZkoebjW4rOq8DEl9tBjqU0UN2hd+I8QKboIxdlHVKqVNUK70jrsEdIqNWm
kJ9u0qa0REmnoFuaq4gSf3BmPC5e9LYqy68KTtPGxwZZsvlPZqZRfsg1vdWeJ4hPjp+CpK+1/Zyi
3noA4oHvLN7dznTqrAJC4t6uI8s824ZX5E9u4iU1StdozQRoY+aat3H0b4RMtDEo7JOYUNxfZ0BR
ifJKEWphILns59IEum0U0ZZvwus+Xu1zsKbQs6jgQeP2VhGmXWYUu7oav25Eks96bvZf0lgbd0ko
Id6gJcRjLxTtJZkX73mp1eFztFTZhzeHU8anuwR0BwzI2qysnoymEakXIhnlWjuNsvgh1Zvxf1hR
qfhP0QFRGQBJl0fa1BpbWzxuVjuN3U9REUpxn6baaMjcCNkSgiQ1K3hF8Ya6HMXQy9FL8cg+F2EI
scCr9E+yu/0Ua5G6BUW6sUdAbdAjoefsABdbXXhlj2n6EmIiH6qEaGxpxeemz9otj7xr1Xn2ICgd
3haw03nNrK671Omz2UU4PUjE8lRZ9g5ZpdRPy/gd0fGxm7yHVHX3vHjeTdLE1ogeO3S8/W6InnM7
x0TGeOi1+TRpxbEsip8oJB/TrDlkBSSISKl2szrtrW6u/MQwT/e31o3XLHBNyXoC1MAKrX50DUEU
7L3N6Axc8zsmDIZPFVnZG137VBj8XtlvZwVyYGWjnioeteM1frOA2YWIRBudDSvufbPQ5kcyLbFR
ELh1VTKAvKilODPKn5f7zGsSewqnMjqrqIb5YZGe4hxNMBusoGW/t0Mx+nyU321X4v1lfxiHN4td
y8BEsEPC1qaEuOZg5XVkFAhTRmc4Jto/iZYNmt+0QLnuf8Bbe1x254AwU2KDoXc5T+rjmMYtfEDE
jcw9zpSaX8EF3Ej6b47CMeJhg+7MVatkFsqooWUcnfPRjKhLVdBOfH1Otohr19uRCg7/oCUhqX9r
qFWF6ogtVDM5q42w8wP1l7I5FEsmUGfSByf9kI9e/NEobTXfWMfruIQ2r8a3ggIrhYfln/9V+wBQ
mkOMr7IzAo6PpAjZSaWISO6afbz/wa4rH5JFLSFEwHOv6zlplveqC7DrnHD7i12tam3hm42TfHC0
ae79UkAz2jjlt8YEKc1BB5NLurzaJEuodlh2R+W55jO+zLnWJrvB7KvOb/LBepYvzZf7s7zeMHxB
m+1C15jTvsbJYCZoAC8uE25mbfiBjKv6mGklliv3h7n+apQLeM8zDqfMXnPkyO20XiR2eS7g+h3G
Rdg8m3H9qdT67YUQmI5wjIE286JhF1xukDLNDG3Gce7ceGFYPc6IwU2nsc+K/ZunBOQCNS4KmciS
rqeU4ucMaEHn0opmxTesOjlUWj6AOdO3YAvXH4k2FBgmMPuUFtF7Xk1pcBVtabX2LODI/abq4p1c
EBlbcghXFQPKRqC6iBxInkip4sth6rnpwarO41lTlmLYO0bvGk9NrI8oI1pR9QPiXpw+LU1RiNMw
tmH8TA2wrQ/31/VqshK/Se5E6Qd1e1BVlz9Fag1LtsBMOOdpomlw5VD09UmE1Dfj9yS4miE44bZs
l69uHkcoHtJYc3dWs3rcD1M6f0LGqjnHi658uz+nq3MNIlkq79AmQjcElMblnEycQvUhN8TZLOzo
W5t7IvLBIaXqfrAGake6ifXJ/SFvLCPQCaQkQcIi07TOqUILcayy0cW51RGVSmBd+plaT28VnECS
HSE6mlMefXM+wuXEQncBc9ua0tTFquoHNV+Kj4mFpvjGO/bGAiL9LlUD6JtLuuHlOA3Oxpq6GOPZ
NDp6IIrozVPc5ohjpb3bz7s83qIcyk9y8aBgZnwsKcjJ6uM/fjniWBe10g5yxMYb/s21rnwQQpvQ
14zCvTC0+EfJOw7vshlH4vuf7ipYyqF5+iLTSy+OX5dDN06loYudjGcrbJQHE/PzrzjVZyerbbbI
iLeHIvITk4lj62eTuji9PcdiPA+h3cLfVSvkJBd0TpG9X7YKdTe2JOpQQK9ITYDHrTEwUYKHc9Z0
mCRVtvFLL3vzPJDw79++epBB8NaSKC9AD5erR4nFpoyhjGd40inGuLFe8p42R6d+VymKyL+/fTgu
T4o9UqwJxYDL4XJ9quPJDClsIk63n5y+Odbh+H1c+i3dq1tnwGNCDIJqPTp7lyPBOI6KJM2ms7pM
y2/QYPUvEc3a+NDHFYLAmDOV2sZOvDkkIEb2odStWXst0loXY2nhyRJRpn/IDbW1/dJLrZ99PRe5
31QR6fn/sJ4YZ8i2Jx4H65ZnriVqajvpdLZLUfy2tXk+Uoup/XGMuq0b4PrCoxQJfZnHNLVWWhqX
K8ooTkNKNZ17fUh3qUKM9pW2jB8G3rsvU+mI93lftjs3NapTVddbrepbMUa63Hm0NKRszyp6ataC
5THl1nM0NuKwSOFe/JWzx3b+bQ40L/3OpdkLuBAt/PurfF0vkcxaPinCCLJKup56jXK6g8breJ6a
ZuoDnMjjZlcZKFDsShGF/0UqTuu+GbXlh6jrxAsatz4Cf4gK3/9BbgQg3pb8DGQ2QCw9uUR/pfNz
E45LJ+yRSzitjw1GZntDSf4I1LQe7o90Y7Fl+ol7FvLBhIfVFZLEOjQYJ5nObVzMj0piGj/ipquO
RTtp73G9HeDuKPqBXG8LJX4j7qGFRy2Ysemsr+Ne5aWqQRV24iVR42Vt9OlxyMJ2w1jz1kqi4wYP
gZqQpLBermTbiqLm0p/OTd3Xh1KryufeGcYDOd2WZNyN3UOr0cZDg53D9bju1CppEyHOHQGvaJFV
/6jnHZqf4N3Sp6nIsFXrQixLEdKe4S8aUzllO8WAInXMIzq7Gzvo+rsSfSWZnqIOQPz1z1KneG25
ccROVtvfpTd8HVz7sRunb9hdpD7FZT80hy/399L1F70cU/75X7s2LbvCowInzorggNbgEhGDaJKN
HXv9RXlbU+mgrwu++4pd5XZRgpa8vJydwvlaN53x08zSJvFDN5z+vT+jm2OBGEX1hkIcqsuXM8Ja
kLwGnZjzkJnjTjXH6UDlWtmNsff2CC9ZM3S2DFpC3NKrqGckTl5GOtPKUep7mJM0f7DVojxOWHps
7I0b34nOqixQYJVD4WV1Jsjr56mIEe7Ukjg7dtQZgxwHqw1ck1yby1SRCaHFQn+FwHLFTXfnuTNy
pKXPvQNzIS+hhsbPtapm/vR/pJ1Xj9zGmoZ/EQHmcEt298yIM6NgWcE3hJyYUzHz1+9T2otVs4km
xmsYxgF07OoqVvjCG+qkRsLuUEtrf168XRxCLEu3Bm220va62rOE/cTLlCIg8VyPbXYAwt7dE1LV
l2/F+drezWwEvayQlQnFgF7VqMQzHP8G4LJRvZliggIf+xxJdeJt2nObPRFHKu6d1AbCfhADmu5A
w1o6xef7m/w2nKH6AGoPDh3LRiZxvclL0rOmqrUpbM0R7IyFq/jU5kG3kI6VAxnSfxiOejNalJKv
s+WaaNVkDDa07jCdMveFDt/0Ad8m599R1ZRHyktHWvF7uwJ9Nd44wlD+uQlFMVRFYiwf5zBqae/7
DeIv+Ee4KMa/eV7896HQ0Dbm8t/GDsYigHA1yhIaDRLez24HYfFUuO3UMdq0pqhZaXn9dH/QncnJ
tAgoJEYpUNflZv3lyqVBTXElH9WQQjgY46j9liLicLk/yM6OJy5y0TOjEMKLsgmx26hbqF4KNTQb
LXsq7MT+qJN+PZmtiyHw/bFug0/oVJKlLKt9pHubu2lNVzqQsRhBFmOCMdsZI+CTsp5riG2nQkD7
9ntrGoIsVdLvi7DGgx+wN9lff8DmNGC4p6FZP4xhh3XZxcG+1jdGZf6gaPX8Hz7er0NtPl49lmCg
8n4MiTrpeHuJ4Rt5rh5MaCcSkDBgomkPaUh4jNdbZF1cZ8IcZgxz152Dhh3jT3HM0e6WIqgS7Qee
I57f9fbBrtnbmr+Ou1lI2vtrJKZpDDUro81otPmLkh1C+XdeGQkIAdzA/kQUeLOGhsKrbyYUdEwF
Ah5BbnKKbC2Cv1TH/ygqwt+DaI+MM/eWlPfz5w6lWLYtpiZIey2jS+HKK/vi21IMVWhmY/8ho5t+
4ZHvgtTu4g80796MFJX4F0jIOg0vejNblqPqjnUkCqarUC1+iuPxmzs24jGlH3oQJNz6/cmhSME8
3lPcNrassAlHyMpMqbdkZjk/6CkOzb4mChR2S8/F+mLVgrEyunAqzA656cq7mG7iPWQx5QVj7vqz
FnvuGXCXStjdO5doFUdA4J9R7CbGkPqRPI5U0Xm9NjdTs2SQa3C6DhWie9/F+vClMSk1uHl78noj
xuIitU7oRzWXoiZhn7C2e+eupo72Wq+cVztvPt+/v/auD6iHVAWoyQGDllvnlwtZ60pLE4M6hllj
4UvuZsnv+ooa1CoOpf93tz59EcaC9OpupcyWEte8RmPyzkoJ85LOZVmDcogL4btWb7yoNq6oQTYn
RyqseyebJ47cjZ6+ZCBdzxHOeGY6S052Otlde8YYMcF5ByNE86CrtTsQhRZZIAaytC1a2Uqnrrpb
ojDvIgiR4e7gCyplB9fwTvxDvi+Vx8i1CRI2m6iHY5sunjmFdYpNqD+bKxFd19epz70pTQyE2h3R
qva2CSdYfjZW8UZjyxJAbFxZ9Fsmzft9VMeFY5YuzxqB0cE9vDs9JL/JSGnb0bq+/lpZVWrVUOAw
XnmV+mpkEyItpW6XPr5h6os+J0ctoN2vBrBXsmKlLYt84n85As1oK1pRZ7J4sabRw7isRe6P+Fsd
acjuzQycKk1qyKQGWf71QHDGkMCeenJckCu6b+UasfhgLPM3pCfN5lIrXXNQTtgdkriEwJ9c7YbT
VazL3CgpqZOXaMmDmIbqc9qqbjgmnvGpox90cAJ2x5NECrCiFIi3JiJiFHmdzGQApTBPapstl6ZU
4ycM1+zAdKff7l9e+6NBYAVwINFJm3RXbyyMkhPgqLjQex+NQl9/bzulg8ZjL49rt6oH4+3tFBol
MokCCEW56/oDxmul2anr8QHHvtX8ZqqoUSzZkW/h/jA8m1T24OlvbR6qoULMP6WDJ7o+/5Rr3fwe
hc35v3wqcDpcIUCQgNBfT2ZJ7HFtJlojmtLHfyiJnZ1t10m/F9NUf5vy/Kh5vDsrCU8l0wWLvQX4
apEwp5F7JOymJc8uStR3c9BNavfl/qbYu6rk5SHzeDSGt32XXK+9KSkSHMgj3T3bVd5cEKbtcRvV
rYOYY3f//d9Q23w3KXRrxaiNF80Y0oBuT+PH2vCsRuZT2x8qGu+9n6wfWROJPJtjc32sXqSLpmX3
IS1nP05VM5y9zkueRlQyzliygsnDk8E631/OvTmSQ9GvZkzO9Obx1KsB5kjGGXNjqzhPXR+fukno
z2sCrsJHSLK63B9wL6PihElBKxr/iJhc78vGqiNlXPl+QHj0MlAqDr9fj1rxtY8wY53g/ZyLfFE+
Sm6i8Bulcv+5/wt2p0ypjooMgmcgVK5/QeJaytwUNC9cNZkifyxxjA6ciRLABC7V8WsRxerBMu/t
WmmSRulXjrv141EqSxkgmczhMMX6EkR5bn8kQMpe64Jn8mDf7h1FaL6gwTwcWHiPrieYR6U3Ryod
C3UstM+CM6IEquJgMXt/IXfHoaWMxJLkZ2xfA9qSFORtQTG70AC0Vkl9HpJRHFxke9kN5E36u4TU
YB82r0AmEqNtRkZx4mX84OIpehnaZSYcarP1pPVG/TStFfFlaUcHjfOdrwY9EQ0XHZAdIjHyz38N
HXLVWQni6UYAhOBweFZgmWXsr0p35HK5OxTdNAJYql6QSa+HUkRcGA5dnpBliL86RrmUfqGUzjmr
9P7h/nfbG0uqVPGGuzTxtoGKhYczbYCUGC/Clw5H8QmzT6VQ1+Sdro3iqCi0c7GBhoQNbtG9lni3
66nFk7sAjIKdHZlCw3iLCOpPggVN9wfVHP62Es9eH2y3cMyD0ujO/uR4g1jlOYIHvG06qOrYuFrM
QUczOH9s0dl7iau6eLq/mrujUBziqdUB425lZGgqCWXt2SRgK8qnvNfjYKnSI/3ynW8mOblAfuDP
6CiLXy9i5ZRrVYlhDmth2V8XvepeOjAIX5WuYsD7M9q5IEkZqYXSdOSq3tIRcrOLhWJ7bPvBQZE8
7U0r8CILne8pzQRGja2lvf2QM56UBKPyS79zs0dcb05X0yDtoE/fRX6K1Or6rBtFiy02sJHvI7kP
Rrplk5Q4tyX9kXbX3vJKBjeqNlKAX5Mf+ZeTrkGvaRWxoCBQNOWnqUYf9JS0Q5MEdtfP7cG9snMi
qKH/hAlTUkfQYjMaLQh3AfMf5sIbEXRMMDQLnHpZ67OW60v71NRZ895JGy0+eH13NqvMhLixqeMj
2bwJMkpqcqbtLiocH6M89aqTvXc623orLB2dVs46T9DPQsD2hc2yKaE5b6ngFUUTlqrZX6xEKg6q
o3sw1C00WVo84TuOsAUYJ8q012s5mp0w8rXXwtSiwOevCRVScCRxIGywSM+oNCzzuZwy3OIpACEF
X0WVImmCfeJn+BgfqSrsrTAXq4zrsYWBfnn9e7JlsRMqUmookAL0h0wdz7rSF6f7R/R2FLS3JIMZ
NBeuYFukuRDWjP30oIYTWnqvg4Irneag0n9/lNuLAOwuIZos7pFDbL+jl7TgzqnQhosHsmD2tPKv
tl7mPxpb6V9VWrd/3x9vZ1ZwVmX9AUlzrM/ln/9yCus2AapplGa4LPXyL9q7y3JaPCM5CuxvQwqe
PaorlJ9h0d9AOtJOx1RDr6owrVPjZbSH+NmulOSpwLn2Y1ZE1jlLLP3BEFbz5vMHcFKX0ll8NQnu
uJ7hODhaW5mVCMssys6OtdKBR4TF+/zWhZT4THTMCTZxmtnic3LDWmDApl042G12ATI6vayGc5SK
ya18Xe6E0IknkSS4ADvask80WwhPnYY2tBS7P5WFU+Arbf0GEMuk+lGdHRTW/K6tPvIZ/ro/wR1w
A2NLgX5CChri6iZXt0RmDs2itqGrTOC8E0kUKV1HnGCZDn5V98PFKGrnRB3eO1mFVn820N56+9cE
l0p8SD+DR3mLGDUmCkFro3Q8ymuKqXaqDnlgr112ZPR2exBl9CRDNnJrqt+bg5E6oMe6Uunpq+nO
Vyhm/XLC2s71ghlW4HDKYr1dP9xf4tsnkQyb+ImaOzUEyu7XW7XJzVkx2wY6GM2SD2CtaueHwN+9
Oc0lrd+De/x2NPSC4CCTIhGswc66Ho2uUFVyK/zsXNQPRr/qHwauatRUqsM6/c5Ysi6C+KzKtiUH
vB7LamPPjNO8Dt0pSx5tO5O+rWXxqKy6dvDS395oINeg56CPRsaJ9PD1UCnX2cQK12Gttt3Jaub+
8zoU3af7n+p2ezAK0r5wAyS1zttsD1VvsZ2FwxnmjiZOVW0rz7HljqG7psqnUnTaAZZiZzzSZi4W
Xh4sDrd+InmyRsugp01oiN5E6D81isVXRtwvA0ACeRbEFszOy5snyWDkD8CHZKC4OfGQx9vSyO2G
x8FB8LZfh3c98Ipz1Azdc97Y0cH+v/10P6VjmCPdX0lWuP50RZ4MlIrpqmG89i0zeuUSL+18vj+p
25eIVpgUGQM1bSM4t9kfdoUuSG+ASlGzTgsSFAY+NWitPFTx8t3REhzkG6dyz3Scv9wf+PYMEDmQ
0ZLpUce9sYSpYlOPEF8BhlBW4/rqkRj9nrXaMr4HK2u8+RRwQfPqwQmSGM7tgZudKa2hnFOza+M8
NJY0CVpK5Qdp7e0H+1/xLM4Ch8DYCiMXbQ5Ky03WsJrmeD5ByXGzAEHz2XvzToQsC8IBRD3AGxLL
652RRlOOF9Kgh9k8l8+lm4xB5yTth7zup9PIW3mQj91+K9AO4OlpKiNPQnXwejzFijMbCyIjLG1F
93w9M6ommCPReo9mbdof37oz8FrgmAGJoRiBJMr1aJYAhJ1xrkNHdHqwIglwia05ee0LVTlYyJ1X
nFCIUBmsJ4f6RjFbTL1eeEvSh9UYFY9upkOiypP+r16Hr45KYTqe6t5RMNSu4vf50KQVVBNjMc73
p7yzc0AYo0IsiZQaqqPXU1a8LFH4kwHkQ16f+r7IlRcbHSxxcKXcfkikrkCXEpBJqZltlpnqUVa1
Vj6GqA2ZNKF02oig4JWnpJ+0gzfhdk7gpygWUEuCPkM+dj0nIBVaOaAUHRpr7J10tZnOOeGJf3/l
bjNZlOMkJ5RehiSmbTYLxkuZPmJDG7ZzrfwxJe68vO8pBz7k3RT/DuQtUxBZtpYjuw75669DTzhq
1EOgFpIpwI27np1ht5oj6mYO16nVHrpmmB5gB+MzX+f5ewUtxTcfQYTduLhgr4Pz5O27Hq93ctER
4nGDJUuJHEPWX6quM08pPJqD0PbmwyHcA6oeAgGngsR2886NFSbmsHgMlhQZ8VGbnEs3pvlbt7wc
hfwDHhlhF4/49YQSq7QFmCUjJE/6V3Nb19fH5s2vG4NIzKBEkXJ1bUu31FNa1DpTG6JrnbS/N6Uj
yjjInKRMH7Sltv8ph9qbX+O8z6vHvDEK9yBQ2VlLJP2AAVMakCns5uZs60zkY5GroUfP8NKrihsY
eqId1BlvNqOUSJcuf1Q8DHKuzReLORrQDD01HGkPvaTmDBdOU7ruxRRtel7sKZ7euh2ZCmhWolcK
7/RHN4c7jcYGBw1TC3FvSL7j4eN+LNXcfS1rPf/j/gnfWUJyZPkJ2TD2jeRcb5EINJGrhYPAnjFa
epCfEHUO3u6dJcTbiyYWXDiMxLYaN6lZRsQIjhXmnT1/TlJVC+a6Vk44ApZnZzKKy/1Z3dzENGLI
+wkTbIJykvHr7R/1yeJNS2eFiHLb3jk3Go2qm9uA+tdWZ8ye7g93u4g83wA6KAqRKlLcuB7OU1tk
hTPNCj0iBlwUhd64Pmyl9vt/GIf7kJ4vKEwULq7HUdMZVU0YV+GgZeP7MhVEkU3dHTxjtx+LQhuQ
AxqV5BpcH9ejRC1M16Yp7JCD9yTUsj8pVhO2mqucsqz9dn9KO1+KF8YmOOZdljSY68HUyG1Ttx4t
aV+dngxPKfC11Ctk+9sjptHOULiwUJbl/uVp2aLZ4qh3vdFenLBQABT9VRpOhf9Fo6I4nQ6UpQ4C
rZ1lpBEI1IfKCW3BLWxvGBMnt5CHD23q2e9ofjnC17y+eLBjFXh6L5SjVsXOBFlEojpuDP7epjSN
RwRl240b2vUwXXolGy5RgZvZNIo3I4pI57n0ZZMJJX/gntefrbcLq1GXiaHSHo8PFNqM8YymDTac
dV2oB/f83sSA3UlYCuVrxr0eDWmIalwG2wv1CAWdQWl/S520eOx0/eAg7wzExKQkHU8m3P9NHJBq
IrazcYzCEopCOKfuaJ170YkvZh8rR3Z6u4OBdOQvAJagHq9nBbesKBP8ClGjsBvTTyN3+EPpCtAc
4Lf/fPMxA0MnqxQ8YiSFm4lNSawmhONRmOnWfJrrpn4UDhBZRdin+yPdhIykMJTMDEmlk25rm50B
mL9tnFaLQlvU2TfK+tYzuuvauWrn5dRl/frQxF7yeH9QuVRX8aIcVGoVIrxPmWTbpFurwsZul0FL
xdAvuUP/Ns3cI/342xPN/SG9RFSJjQIXu/lgKbfTOFq8Ymv5Rz2tX4FTI6BaC8df0vav+1O63R0M
5sr6PJVsiASbPZ/FbqsMKbdwrLXRWWut6omCcPNorFlyADO7XT05lESHgHykrizn/Utd3hq9flgm
xYJmna7qOeL/nEEZkwH3/TntDQTaHp1HFk+2HK4HamIzEdFQODDIzeWxSCzrkQvmyMTkdgfSR6VQ
JitzZC3be17QnJpnt3RkJaLwscFEhL/5c9bVJ6v3PkAa+3p/Vj+9A693HzwPyMDAAoGpwqa6nlap
tHaatpMTptr4OmTilDULCvYQ38ZnTx0uqdmhT0R5ul69V6ea4qB1jCOii9wPNz+COPWnoQqX/+aE
QxHjyoKmGtpo3uHeUbRFoFOdfCxFghxmjRDzKU+axY+ccfh0fwV29ioYcRkvSNMvMqjrBchyxbT6
qHbkXhU+GBjlEVo9am4iP7I72xuKjypVIyS25+YM1iLBCXd1wgw0/DtXz21KaLQAqynSDm6ynd3K
ifrJagTxdnNnZk3lYBrDitYiF3+X8H3+FU77ZvlHwjluE14c4FIs3mbtSI56u8bMK8znJP9QO1Py
KrJBOQhGbufCGFgaEhhw8tDNvP5CRdSshZUv2TPSvgZsK2akBmZST0eyizsDEXDLe5KNCOR4c8RB
/7bjJMzsGUiNiiSEUpwQANT9t244KtMQThkEPB02KNfTSZWFKDy2sud+7uYzmgprMIym9kBHQ/yH
oWQaAcge4OgNB8JI6gUluzp/TgpHy9/NthONAU2F1Xis2qg8IoXfvjFcIZjREhFIvtpWpXMoEa/l
Vc6fUbaobX/tjCZQhGW8xl0BYq8kDHrzpSxHlCJLxBpcYur1WuJUkOR5O+XPLLPAZt5bzhkJ1MEL
fXtur0fZFFWjXIceo/X5MwgID11fOz3Bluz9pk2LgwkdDbW5jmulrUWKf8izajX9s7sK/b3RDt2H
xVmGt1a+aVhgkI2frCWhXVv/zsppSMIMhppjFMvibHL8DjzuwUW0uyd4VmSwzYbfgjgViqxZ3av5
85ipio+l5cPcO4iD2C+D6Jvg7UcLGQ2y2Z+t5e1NgcWdlXWNkT9PxNiBV47LOYqG9J2bTUcfande
tgRSEHjcguLquZ5Lrqz8OTXW16LITtDU3w2JZgVijI5oyLfvI0VvWXzQYZ1KCML1Nh/GpXQqyofP
9WolX52uWw1fx8lE8zOtmwx/rKSahjePw3xaC+dQ+HBvVyJkI+fKbQ+0+Xr8RoUwYJRF/ixaxWDf
270IcnByfTBS5Tk4Aju3sGyjEZWg4QEhWv75LxFdj+NGITLOdI+C6isBd/1AcT16uL9VdkcBykzX
GvdmcK/Xo9iJa88DbmfP6TR7GHSb6ePcj0dVxp2FQx2ZyB7ShUNFePN0GYuqU1vRuIBrlL3SyFkR
mY5clO6cQxba3lgSMSIxDFQ21c0mSWqzLOJiKZ7HdvH0s1Y28Z9OFHWrv4xePQdDU/NuVo4N/6xF
fvffCjaSFmilo9KlRxL0pVas9d9BVN5rnbme4vO2q+ab43Wg3IidcRVw69Cnul73dVC1QSmi/Dmn
xPUDUHN7niZl+PP+1905neCcqD9S+QQ7uS2uZrPSpqg+5s+LYv+eG+mjC57ztOJ5GOf60Ufe20rU
gGj+gg0Aj7RZ+DZJyrUWVfGc6G59aYdaykYsgD0OXvPdceRmJVaVTM5NdmqzUbXcbYvnVomKU4Kc
sp84qXm6v3R72wg9J7lsYB4A/F5/oDaZmrQfmuI5bYzX2VQUnH7E6o9L/PaMiqQejINsnYM627LJ
assTyjSaxbOy5tOp9JzlspTJfLk/n71Vkz7lUrdFRgmb+RRVk/TUP4vnyuvKU7kUI+KshvnjP4zC
88LlKLsj24POC2ok6IYUzwAl68vk5uJsDuB+/l+jbNXSKP6qjR4rxTMM7zSYxo4otV+O9DX2Vkw2
daVnjErjX/75LxewEzPFpGGUHonYoB5znZsA3e37c9nZZ6S3gAv4m9bVtgk4WZViDnW+vFvKWGD7
hvPB+KLmRvl5mWPjSN95dzR56cj2lAoiZTOnJE1NG5XWd90E39l3K9MOIi03Tl1qqt/fPjNbAkEo
aJLqbfVJEquIMrogyzu9dfsHUMN54eus53etSMaDZ0z+7uvMWfZRyUdAX8sCyObuadRpqcbGWt8l
GVBvIAV93j+P7qQ259yOUvOcK0WrBi5+r0dBye02kT4rticRKHRGttfeWqy1CYpdf2filP7VmtBA
zCwYD/cX83YUWE7IqLJXPEDB22JtLmbBemKyocf2etGjpX5StbF5K8QL0LGMBRDyldIe21hY0Sqx
xuaAkSOaFx9qLNefBqXRLqikH73Tt19M5spSwO5nGrhlbsX4KS6zIx38itIJjMYu/9SV1nw/mLF7
0hZF+8sejTeD9JgfNn50GmnwUF/aRDs6ZOtlzpkffcx09e3BG076wucLxhQEvTOOY3JwvnfnCfuT
UioTpb55feLcJoKwK73AjXRS/Xh2EgiZmDcIDDMv1HQXP7Ptz2/eLMQW6N+ipmOYN03dcogsXUzY
UaSzPT0rUz+85yF+sw0ZZXyocIAdZZkdpM31zDz6ck5ZqoySKOC37VR/NCK1fbg/l5/XxPXRRl0N
zwAeSEmv2OIXPDet1FhBQL3ozG76LU+MokK0uxbd5xIIXfok23mTX6Z1P/oR9MZhCtbMRPXNalVk
yYnMyyjotEX+ax2d5lcvBXsbqknrTL7hVaI4m0bRCx9cv2ehOpiWQwCwPz96tm4vX2bCRpCtbljV
2yd4RYiqNh1m0rUGxm0YF5j/4qOMj2mXr/WhSvvOlSEzJUDoUlEJ/dLN94mGykusKglXa7bV84Co
WfvoqXHrPthRp2nP44Rydjhq5uB9QTmvip/4hSUVmDWluo8yblWBSbaUNjAWDHhL34qWNUYgUZk+
64MzKIG7GFH1kg5C71/7PJqyQHTqrP6R2mUZPdlmW09ICyDy/2Xqa298c0tJCv6RH1G41Gixby59
axFrq3ZqHuZNSR7dL+ml8uLitaOMdr6/C28DaR5NiEoUvEFSE9hcryU+J0i6ZKIIeyyvYH2txVkI
VwVDwO6J6vXN1jWg9iFmgP6jngNxb3O23MbL1Uhfi3CMhChPqxUV7qnHuuKTrmeWehBP/RRIvD5j
sD0RjQcgjScxMvLX04toONKhYLgSE4y+8tehNYZvLiA95zTkFLorH21rz4FwYyIB5ndZZ8XBZKlu
8wHLdlAOmTakPwxhI15Lp76zL3kWa8ZzMreox2CX4VVfvDTT51MTO/o/+NBGJZRqq4JzHxtKcrZ7
arW/FzrJ2EUxVngZc0Jq/2pVo/cP9aY283V+jxeuw6J2DwUKzuPBN745L+gq0POS0EQeWniv14sA
ybTKlrrKwnHuTX9xlOyUe8URUvAWUAfSi/2KdJtk89J/vR6ma/o1N0wobwJ/lPMiNISTrcq6ZCIq
/TFOdB+zG/yQKgsBHrqLD92ypgdwmNupQu3FD/onFIYSw+Y3JF1dEd4CzUeMQX/Spqj7TUuS7rf7
h+bmvqOshsSURCiS30Anvp7p4CHrgFiFQBY0ak6LuzRBVkb6g6UmR52TnQnBzORlB6konVk32U1d
Gx3WF7YIm0L/0Vu5iYQLHjH35yP/I1enhPmQdVKKhomNKNYmZ8/LpHHjdRUhRyE3z83KET1FZmoZ
J6XtJutJpXJgnydKHX/T4ssXv+sM5egVkd9m+yvQNmF4+GnMdHPrIajVtY6N3HbZ1vWrlY7Zw5yV
0wO2jBag3cGJH6rZLf7JJ1s9ABrd3IJkqVKXD6oBoCYaEdcfdKGGagqM2cIoGb6OuTm8j4bui9W6
xjs1S4qDW0met81EwQrQk0MgU0qkbTYpeqaRqaRpHyq1sB8j1YB23mQ1mvppXUZdsEzVSL4s3PXo
PrydJzRO2WdHSw8M8VYiCu08CwsjBFBKgULn0+TkTLfVteQytmNTvBNR3bYHt8/tZ2VM2Q4hIpY4
uO1hKXF267NoDrt1JGopqklRXyqBx1V66tTW7V7GqF/q902T5F/quluXy/3dfXtaiRPI2InbEMWi
eHb9caVihzbNttQh0qyveeGpT6a6QrvC3e7g4b49rUipc9WivUyUSpv3eihuRr2JI+SACj2dPptD
trxfgA4dJDM7KyqLHYBCofxCWdtMiB6WItSCW9RecksJEPlSe19xYLGcq3pcRIh1lBN9FCSJo69S
aS0PbtnbbUTgBZKYHQwREGGb62kOg2Z2RQ1jFS6pIgshud0FdWyX6QsEIkQ6BaShIw7G7WeUSQap
DaKyaFVsg0wP5UDwtt0axvlYn+Jh8nxPBRYI3+PLWzcMtw9FcFhPWAHdONfH6zygwqJBIU0t+xFR
iO5stFr8oDWzeZD93l4FeGXSumODciLJtq9XEpybWeVLq4VOYUXodA16B5ll0T8RGqafDG2sXidF
Sw6O5M5Scg6RVoWCD6Zii/6y0EBa1h7QqDd17iPiH9Hiz2krPiY1+on3F/N2s4JWYjmlXStX3fbK
caQIWtFaeriWFNLxidAS0vwEDeJLK93FgzjJh+G9rZXT93iqtaMO4s5cyUwkR/5/oYmbI+lEeg55
V41DU1p8mQudeDyE5qcKQ8iDcwm4l891fbP/rDNIs0kyY2KM68+pjf1SrfFchlCQxup9rYzZ4Med
layab/cosL2Lxbhmp1jTuu6J61J1Ar1LTOX3okqz+HM7QEENTdADn8cOQcImmOxVRctsMqusO/Vu
tKZnx5NatamXjcUXO7Lpu46F31UkqAm76AtppQhksBusc2w6/mAq+QV9jPJdzuPuXvK57X4DBaEE
uY1UcDnGf7hmMvp5ivAD1t5OoSHhjiKEb47tENSFVfR+l4uyDsrJdk6dvfzd5lb9QivTyT9oZqoZ
mE6N2WvVO/OjZxXmU9dbUXaKGvXiKN7anbHJy2CZr33nAcFDDte3RUS1Vm0MLWv58cL9IIpmFEHp
tfGU+AYIXDfoFM95Z2HeCWWnX55LQ5+WYBgW5V/Rj8TpMeTkH9KbPArmVPNeK7e/pBOoJKTgW98d
tOI30Rvkd+46rkbg8KD68domDwYyk0NAPuvaPvJmP6pIM/xeR5A3sifr7BIyzv7aVOoCHA3njSUy
VhBOVnNKnZhj4qJk5EeRPQcTriBD0Nf2xVgKtCPNSj25PKNKAAkOqHmV4VP718C/8MNcWow6O7Hk
pj94el4FRpYk2TkXQze8c9GxmgIEFJvGH/PVcx4LvYdUbpeR1T+k8VqKk5EjR3LGtSPWHqkyRd9M
dU7EiY8zcIKrYZj5qcm6ln7SoQgRdKaq9E+DFlfLRV3KtTu4vW7OFhBLOEGUQFEdhAi7eYjWwZob
zB5hJnRuQusJ3MFvetZlpj85avf5/kVy87bynkKyAiNrombDXXJ9tryk0fTJHMxQoWp5trLha1GV
R0rsN5Ew1BgIftSQacOgTbSJQWN7yVS+ict9nKLbaFCaiYPVXDumtBbuR3Vx6yhwzVHwrRslrz4o
VaMmBwHizfsqfwVmq/wAIGI3PP7arQ2F5qUbzqZLhztW6fl5onuxmgy3cg+XyftLe/sdCXBRjdRw
Q6KydmNlMg09ErID2m1ah0KoE8/pX0kVec2JQnv78f5gt98RkLOsAtBvloIzmwtZbftWTajghKNe
5YEDvew0V/URnvpmFODuUuFVOrSAb96SG6klW3HMhRF2dYbjpdnGXQKYP6q8g291s3aIIJAJwuV1
GJE84XpbGnUxRlFZW6GCGZcdFGYefxlHQ/zTW3N6AH7fGQs8Mw+ZhGKhPCH//JfGzWLVYzKmroFl
T9euAYJonf20ZIWunXDyPNRi+fkprp4zIFKUOtD2I5olXNicBmWSdaNyoKQYN+NASXH0Il/Ny2F6
70UJlqdLVnqfgJik6aPe6tS8rdUtx3dWaY39SeBZYb/UMTHbuxVryPRg5W9iJ34d/T6MBmTWysJc
r4Yr4lzw8MOjoBh8xqkpeRFCnUH2KTUFn9lpXkoBW+sgWb45nDLvZwNLPBIIm61W2kzvLMbByw6X
OXEeSuEV07d4bgvnYWiisT6Ty69v7alDqSBvoyAI7Op2M7d5GnXZENfcs2MeXXLTwVSsW93p4B64
idXA1dBJZWehTQFxabOig1kl7hhlS1hWWnRO4d772TT+7TW599kxFsQM6sj8GFfTUa/w9rRK3VZK
x+xtfsHP0tIvG9vI8hyebqOEY2/aYddP2TuAq2+uPVKpgTYLmhhhIRB6m+hssFJXaFEGUh+/F/ax
1X9xhjZ6Xb1DK57bvYmBI5bZkAIk+2aLBPXKoesrp/VIBPPi0zA47kNS9e6ldafu5PRq9I+dH+lS
3G7Mn+4WfDh6aVIz7Po8DH2fNgsdIgDMifFKtlRgjjZpTnFyu0VZHhJFlN5bdwzVVZriYD1kcs/O
uR6zollRmdbkhZamNV/7dXYejVSUAfAbvJntuCge27zI/2yqXjsIPnb2DEPTBpI684gIbjZr2U4U
YkfTC6M80s94QxtnL5+N/zIKHTWqfawoxOvrCULISju1s7ywpHDtT0pk+h26NAfLeHuxY6fHa0Wv
SVbF3U0vbVbHPkeF2QtnPaoDBKfck2gm8WzX1Mjf+PzyxRiA9ITqKP9zs0ucZvbG1QbS25WZ9ie1
xealqsrk3/uj3NwkjIJSK1czqFTQyTLO+uVAO0ld96sn9z818PWHg5PHe2PtqulHsSRuFygO8e/F
RFcEzUNFK3/cH35vb3DPcgxkJMXVcj380tSDWg+xx0MZpUFXYlairsN88ADdBItMkisFbgdjQEOW
v+KXSRZLs07olLhhgT6GebITpwM7l6/J4A+F6mV+iivWn0bTtyu9SpiOoATy6Qhls/MrQKWYhG5U
3VHi2BxBYnDIiqRZYTeMrnXWh7l6P6jrovqJOXnPRjcknl9k+rqeUAhP9K9mmWBF/OYFl9K8NEsp
CeGtuemzaErN7TB0XugtaXU2owhlMa/qD0bZueG42oiyKHpBSdvWqZXImRpduBxGd6x8PMy/15GW
+ppRf9cW5+0PPT044O9cmbLNuA1UlzTSswU1UThyo/oKnSN+BKTbvxoCMzXHjI6ImjuXwP9wdl47
chvbGn4iAszhlp1mpjnSKFrSDSFZNnMoxiKf/nycfXHU7EYTY2PD2oANVxcrrfCHpdRPrLo0nyE3
Xm6nOotiym5peB4wvkOKAHJSOiae7zT2vFHAe/1Sl5EdoGACY5gheE4Cb70cK5IqqiK4dQatdOd2
n/FmLnI3+KH6UVYaH6SThfnRRtj236FCjuC97cVu4istWql5rA/DLjbQ9d8P2lgPf1Vl1oqv6pwR
acco5BZ+WbuTs1cjL7Le13xe+V6rcKo/zaYjfxLWWcWpGMo+3Q+If6hBX3Rutc+mkBadxFO83/c2
phMPxSDQsTbGFlMIfeAs+4Noundjp0TmTnPmVPMzr4/SF7MvHXAxVmMnp5p2htxpMDG6/QBm0t3n
RWiYh7GV5d+5g4b/aY4aY+CQmkO18xTN+jbgMl36o9eZYq/CRAF5p1SpeJgMe6584dlRj5L8cjlr
2Synp7F0kOV1aiKzjT1+fXOSfQJgWvKjhaKwqq0OjdoDRYda5UZqMDqDvrPb3KDIo6G8nqI387IA
c55pYm8Zut+IWV6Jk9ybZBdAHy73BMEuINGa0wXlejqgvTGWtCbV7Lnvk/6Qucb8ooWZG23E0zfu
anAMNF2gzSw1s9W2z0bEMce4U85q4yXNVxVHEzbhqCvFRhR9/WWBbHFxkNdbS0N49WWh/o2x1gxR
ELuh+FiIIUz21thN+UPXhG4W+zo9y863Slc4HwYXsuBGKfTGTEl7oSEhK057a03FwnXSGRwRwT7s
+/RrNanmwagGe6MKeWsUGJuLdPlymaz5TjKz8VvlKJ/HyYwOSSyTnWm2b26qoL1B7k49htiLLsQq
YvE8QcLSQmpsh6Ycfd3J5wd0dmS0U0S5ZSd3vTN5wpkPIqdQyMDcXe5MHBjNUVRFFLSR7IMBm6b9
INmTeWHEjxSgqm+4a205yl5/R7hiaFLSNidOupIFaGbp5dXgRoFGPrnzuiYiMBNvRuMu/GtkFKls
LZo+a8xvRoehGWI7CpIm0h7Nwm2/ePQ2/FgfKbvef6RvfEYiMprJEMwpVqyFGyk8RyCNjCgws3lX
2d3faKPgz1J1jzZVrL2rbBy46weNudG0Afy5SJesNfoSN9fiMMziwBtdNfKjPMl3dAnNr54gjL4/
t+vQgKeMrvFizUTFYr3ro6xSZoH9bWB1Di2UWX5DUep3aKuDDwtryxnpFU56+X5S+cJaDRg1eTmt
jcsdKR1kkeomVM6jK7R01y9p89m2hkjlsUgU9XuYDdycaHzH2S4CroRkNKCy6jQgCaX6bZxr5knL
LKs7dPRcviNPTGOiG/UKFaeqc5WdbU5V/fv+R7qxIIuIE7+XrhP57+qqtVFbd4xW2IjKoyxPh/13
CnjqKdHzjfj7+qqlYgRXgdscjSqKM5efZ/J4Hgcvs88dkAVIkPSVPhIkyHEXK67xHiuH/iwLYb8I
M27/vj/JG+cWOV+wEkg+vxauLsd2zSKz5YjQALlvckw7W/Wp+nkb++3Gp0QwhA1HqwdUzRpYNNPf
HAQM6XOSOPZzMak0LWBgj9+gm4R/vX1GfEWIiyQzC97yckZC5jpBge1QcZrKQ1SW7VNtuFs3+q3v
htAFQsgMQRVmtaVFKktRytg91z29mhoQAuGGuRXe3DinlGRpxOMLtyj4rebSGmC/WpTucZgZfyhi
/iDrRWiR3ME3BGKab/9y7EMuBq5Z8rTVkx+ndWrN0eCeMe51H/oqNQ61Ym0hHG7tBURCYE/R90dn
ZTVKPegF2piCpoHlyC8TXSKXhNcfkYX49/58rjFWIKxQggLF/MqpWLtwesUY2ZWiu2cTj4vaR/yn
zPee23ePpeX00d5osvFbNZBn+gT+aQUIrWuTnWojj3W4/1tu7Rd+Bu5+S/4LJvdyV46VW3Z5P7vn
WFE0sr1o2pl25T7cH+XWt+XdpxtD9dNDPuFylLaJHfg2NhMe0sFX7LE75WHZ+848buVft7Ym0HBy
2EVtgM7/5VBpaMi6NmhMgIlsvhSu2p31wez/QthS991K9z7cn9qN53hxUyVtMIluOHOX4/X6NFp5
Xnu4iXTzuFAwxEM1ayAp4qr7RHO22MV9/WYB/kWugdx5USGgQ7JGyCWtVmlSLuIoboq8Udgrz2NV
VAfXFtF/uLeWJjitChIatIcvJzjCzAzjkNM3D7RLI61zdu1cbznQ3dqH9GAAzOIjspQ+L0cRSRSP
VsM+1GQ7PillFh+g4W9Fg7c2xyJqt5w7eFPrVkiE7m1UF5LbcWC3j2UyvCRxVT5LRy0foqis/7m/
OW7te/LiRfTCo063Fn2rdeGR+3LQU4KrhynSrM+TijCiHZvG8f5Qr+uwCmaoHoFofO0BMsXLLxi7
SCiFs+qdDUtiFMfPyV96rzM0f55Hs9sVjtMX75qm0mLfVQx0EnUhZsWPKiV9Qd3P+NoNdqk9TVmW
f/asNP8amdb0rUaC5VsZVtMLrJXoe2p2qbqrWuUvSqH6sQhTQAetN9anMRSWfDC7Oi8ONV7Q6O5n
+ewcOAvaNzN3O3XfummH405SUFvTssLcwP+9kt7Wn2DB+tDzQIqR+/XyEzgRzM0+JJ3R89j1hJ/n
Uu39tDEA/CKWYVFlomUpo5+untvGjxgbdHdvVJYJiTIB7HBW0YQtecMAanwc89EWO4zMogd4GTXm
R00518ewbdPwsVS7Nn4xcyX/9/4yXu+YhUUDTRFoFuH9WtumgassWppEQW3YyecxMUPfzeY5wG+p
27iUb4R3KE/A7Frq74v4wOXX0mOnBAXNpSz1YgbMoEcagpKjfGiqqcr8Ohndx15Ow0HTq/Dt9QKD
wjIXNJhmSo5r9pWKPtZcU8U+uxVMFy9FeIAA++1xCvEJ7RvAUYSxIO0up5hlFsQkCdNcZnKmBket
GSyG3nfFPi2TmsC1z9/eSiaGQCALiSfwqFdNI8cpmrmUEUzGluKS3ZbJKa2E4ssai7P7m+X6OgOh
zTUG0AHUtrom76h4sxcq7s1BSrMIsP/UHsBo9o9uJY19leVy44BdX9IAXgFmq4yKeeEaGBVFoem1
0/I5czkcYsqqe+zctkKSG7Oi14AAHV1h6jzrRau0Sc2mKs4DK0smHDrN05RToJNFeFRc6WwEl7dG
A0a3CJBybSBNdLlFRuLkytMrsBla1u+F2qRHvdQQgNfED7uwmuP9JXuly17eUahBQymBsrtUC9aK
lpkk2RLJWASG0enpidIEyCoFAl/7EJpukQZ5W1X1kzThLfhyhn6wHyfLM3exmpo/8WB23cOoVm1+
sOcGZJHTTM27ER4G6OMsHX9VqlE11E2LxKESWsji10Sg0OzdsW9/mjXVYtQIeuezpfEy7QtZecmX
GFDM/EIQMzV7ODGZetAz5LwOlRL1H/vG1oQvxklv/EJyO+0MIeffERt98Oehc19sUKs4TOpi+Nyb
Jnxni9QtPdkVPOH9xudjNVZfjyyNrINIfTFyXT1yUon12cRtO6CDEe80Yx72RVXMh/uj3LqEF2Du
0l2mLrCWMtOAttS9JcogUizrs65I92s4htW3zkzezEqnQ0DTlf9R5yMmWY7cH90n3ZNcSqIvAzXS
LR99g/RgdeqW5MvNCRES0F+lJ3El25c4vZcD0yyDCZn8I1KdyaEEUXgs+s2E4tZQEFwXEgLSOWQV
lxNSFDtB/akpgzgJ55OCpwgCsSI71ZAwNpbpxnVEErr0qxZsOnCay6Hi0iuUWDHKAJHW/tjYbng0
KQJvbLmbE/pjlFUTlHpzlVaFLAMFvfNf/QiEph0c7ST1Kd24X28NRV1vAdhS3blyS2mTslVR/2Yz
tN1HfCPx7+uieCflsGXQdOvT/RlmrIL6TGYjEEPCjCjSszM4hGSXe4r3dP8c3RyFfQ3/ktTviqgQ
GbEqFDziAwOjbJ9cU93ZSuKe3j4KAwB+ow2GsNEqjhHDkNqDblRBntvhQcGf6NB05ZY75Y21gdHC
NIhVKP6vu5aUDOJElFoZFLSafBri40PhNh9FqORvbjAgIQNoFdwiHX5SotW21qgPdb3LYS3lkNAg
1aLHKOvdjcW5PaH/H2a1BcLY7VyrVctgsPPfWuroDyQBo49215ZD5K2RwENQ9YLlaSAuezkhtA6r
ZuqVMkj7xD1CUaq7XWpE1gsQw9TdeM9vDAYBkiSPm44dvrY5A/aVpHlj14Hu5sMpSZBRqWqRf6+F
syURtoQGq8eIjj2iVstjxO5btv8fd7fTRl7qiVgEixQHasNSe991k30WU6bt9CKxgtxtzK0A4sag
i7b3oo2qU2ZfxStVJZzIHToRYAusDMfOjsJ+H7fe8On+qboGJOCjRqVmgU+/lsQuJ5eTFenNZJdk
HvJFtgKxTfVnVldQKdOntDISP5qmT1h2f70/7o07Y6mOLWgktBIg+1yO67bKJNOwrQKqVsVfYuqT
F3x3ysPGKMulcLl2xBHgZ5CRWzBya6hDYs9jHnOig2RKOv2jXs52tKtNLnpqi2XdnFw1TPsPY23E
5nNvAQ/0O3OIup3HWyMDPIzT+J0+08R46gpdes/lEA3Nh0jvk+p5DpEi82c5xy3q/P3wFTig+Nvz
0jR6qsw5Ks42RVrnZPR4yGMfatWEMRFLfvAEAEzgelCgzipIbG2nji1p0dir4Y94NAvbV90p+scZ
JF5JWj1U4tPo1PMH3Sry4TjnpvIxp1SF2WybJv96oo6HvR2m+jet7sZ43zij3W/kkdcnjk8JBgkD
owVLue6iKMjz0hnOq2DKoY07vd3tegtuQ5aZ1cbhvt4cl0OtTlycz02XmEkVxIaTHTA67w4Ceu+b
jxijUNRe0Fy8wutKipASwURPkIOHkXLSUsPY1bjD/IdRqGrzcsFpxtPSvtzovdnHCUZvgktimp2H
wYhljbLEZKcbH235D623Otfe8qiQkJINXw4k2Wqh1bDVw0xou8aV7V7IETd4U2n6R9yJZ23jdN3a
EdzAC3OX0jJNgssRWzdPho6kNzDjzv1tOan4alRdpfoWrYiNz/ja77yaHmhTXHYIBa9Yn44XZ4bS
NQK9AGFh32dlbf1BunU8HUmfmm+9Fvb1Z3dCaYqKlK2V+7YzJ3myQjf5SyRFrfrwkNVy75Yi9SAI
2DPyxXMTf8+hX3g7V/D27iBn6AbNVc8adlk35+Nn2xxyx++GznKP8QyvwO+7cvI+cnFn08lErlXf
RX3UQSimJjb5pptY5qmL7Kb3Ky7Rfo9D86zsolpzJh+rP73alxiQRa7vUqHoH1VHztleL+M0e/PT
D4ES1iFCS2DeaENcrg8fYXEsmlmfJKkPFCmVQ+almc9DtyWCcGPz0fVfgDAkuzTiVzF6BQfH7mpT
BM2Ex0feDqhCt8ZAZ2pWT3MevR1cj+IC0vIoby2Wv2tJMSfSY3qHUgRWWma/ZoTFer+O6obGtZIo
W1jkG/cRU1uUoRFiWjqIlx8yQTnIrhNGU9W53UEcS3dOHGobZZ7rOIM5OYBjwZYu2IlVFcuj0NJk
hNKBpFnzkU1afc16Me65pTJ/NKL5uYm9/J/7L+SNM7zk2Q5AjdfiyOodNsY505KEQa1c6v6g5j1n
wP1tFuO8/w8jsQ2JZ9gkyLVcfsTSEzKselcEUTcBx0PHQljvkwKDpIOZ8LRsbP5ba0aAwXqhh06x
fBVAUa9KUxUtn2BWx/BgYIL0XvPmLYPIW2tGA2px6l74Z+tOg5eaaWgVdRN4Qp2tvy2oaaOftwlu
oWntVl6A1bfpHhQisC0QxXXkBsCQ+IndDxmILPzye2bajOPs6DTBoA/lj4z3WUa+As9Q8ZWo0jI/
LtsOYaM0zWbfiByl8ZPMiO2NZ+fWBoLoQERAe2oRJbj8GY2uVfHQ5k1gaZV5rBuz+hCOpnhvzUnz
eH8H3VpSGiykftQ3Fjehy6G6BLF5bGCaQGTeEJ4iK9btowxRIDjcH+jWbYZR44JMWGjF6z5m02uI
i1sWqwp58ynKlQ5ciBjEk6dP81cbuOUG+ObGgOig0Z5dTv/S0L+cma3MM+SYVgSpMwDyMZJfXlxm
vhtlCRjlLdDZjSXjkqaSTJOd+a3ryVYYjUAueBcqxRAf4kz0h6Rt3Q+9KbeCxhtLtrwHNPsW0U0Q
kpcTq1NMuPSR6wXkIMDmTM19WQ7m29cLcUSeH1AXBFnr/luRJ9pIX5HXh1f8E7WOmQ5QUunvrFHa
X5Bl26K3X/dUqH39/4Dr7vMMJgLFJlsEXaXlxCLxhyrPP82AuUFUP4Pd+ld41kYH+tanJJUhk6Hr
QBC+es37pOQTOg6TnBWt2U3T7BU7pJW0t5dAuEwWoBuIICoh65tTM8Kk7Mh/gsaDlhrWneKHQit3
4yS26rw3rk+GAiMIPws+xdpcSkkmpQll0QR9bdBLd9VxCrwwSx6LesqeplTvDoUabkFAbo1K5kmt
AvgM1LDVpnRCywlTGbdBOTnRQ5+12jEyx+7Y62YfmEMrHuyx2IpYbg9KB4e+H4qe63LPWGSRZ+Zh
E5R0OB4bMQ++3ofmomzX7JOSdzevNjtH16bXfFd0zQHUcGtSJVk9EtpkpEDMqjYYZiGaY6hk9aPL
p/6A3jjIXbtqSwQo8nLfqEYGptq1swBCEl5siQXf/P61euPeATyhwfKAn7jANC8vgzSCO8KTzY8p
bYAaQu47QMa7CMvYDVjtjY+Nph9iF7DU4Dqv38ZwmPNmRPAuGNsx/5kYavQDK8b6CZZ++uIZSkMQ
UkWn+9O7cUDpm9FhRZyZs7OWxDHFQKRhVl2gmHP2bi5L5wk+ebkxymuefZkIUUZAcnap2KDau56b
7o0YcZp8RVvUzaGQWo44fmMj1oDzKF6sKaz1fN7nWdI90aCc9kWXT3s9L/tjV/SohSHCWrxtZSGW
45+wNJiXVjblzFX43872aKed059Vl8qKEdblYzp78dka5zeyD5ehAJ6TrS9Ow/yxGiqpEwCqTSLP
yEIqvu5pkc+/bR/ftJavoyxseUIAvjOybpdbNcfG2nCkkGfVyNVdbKnNkdBn2oj410gGhlmE8WCt
cBHRnFyXFqEoZF2TJPPZaKkCB7lXx81pbCaHu5A2ASh3rW2rh9osjeJgY1f6M1Fae8AMZ+jRqqCF
99vO07n8UBrxHBd+l3T29ww+r3EwzNIJcGzVqkMGSaM5tJHqvNFaZvn9zAD2GH1wLEvWJRT6qa5W
T9Z0LqVN5R8uRsRv6EFlFUa+sfFfrXf+2PjLYJxpoHs8S+z8tRKuRyXUVLvUONe2Bl+MClmDfPCE
Dgn7gD6/jW5cm6cPKUUz3c816sNHLMFUsdP0tOr3uAhZv1seo+7LWNR28j5SsyHbm6KMkU1Vovnk
TdPg+Jmm9F87fRQZaVduN7pfdLVrHNqka7KvgzYrYm9afacdjRi5Esae0mpjsqurkjaXin4OFkSL
1heo/VVzoA5tSszYUwXD4CIl0fed3znyezvr/UbsdGOkpauC3B4VHFoeyz//o7pddFDv3UJvA0pH
ghdY/WGKhlZRpOzvHymH/9Bq+eDCLxUHam5wDVdPkQ2jN63zzDwbHuIu8HnSbj8rarTL9dD6MBhJ
8XdlNW90eVk2DZLWC4zaYHpkgpfTG3s0UpRaN85kYJrtm6AjTzOsv8I3201SzuoFeB2MDgFEe5gc
FEmXT/DHt7SMtvWydDbPSIYZ3MrxvIdI3Ww0jlbJAqMsHhu8AJw7MqH1lODr68JJHPM8IY35aA5x
9MnITffZSrT5AfvfcYN/dms8AJ0LmY8jzma8nFWSexKVD0QTkiS0fWBL1ZNmJ+mj0UfgDcpmS7Bv
FVy/zs+l4YKDCDUrCH2X44Wd11boRFlnflH8HaW38VjTrnqsICr6Feo87+jPz8cW5fqNZ2wdLv1v
aOxZXmlHQC9XC9hWugvJFQ9BoSSNz7GMT10o/2lR6nock7gIGs1K9jUp2SkLvRKXSw+/h4nvfv+s
XB3KRSps6Xd7JJ+4z692bVdCw26oIUKXzu0jhQe5C+Gd7JW62moRr8oIr1NelN4QfVrEutZJ9dB6
ajWLyDo3RGx+kVfqPimqcl+MlfqgN/257xl46grc/+Iq2qjS3Fhr2p9wdsDKwABY22sW8F5yq9Px
oaxmeycSfThxhPiwVtohBFTHB3jsyC5l/bRx763R2cvEL4ZebbO+blpbEbF9boQYD502ITmSqdZ7
U6+d4wzCfhey7E/DWPa7VvTRyYzeCLR6/Qnc8YvmFrznKyKuCds3q93UPidpYR+FpvW7uBWbWp/L
Y3F589L8gqzOa4JYAt2+1YEioK/QOFXPQrOlcxyakCJDJ7BBPAxJrFa+g8Bn7ettor03WzHI/dDR
Ods1nlN0u9nG6Gwjl71edghU9ERQECeb1deM1lxH+rPLDfXcxvV55mmVT0brPBM/49vtWO9S9DI2
Yq3ru5lCBPt8+c4AL9bPDxjrCXFOk49QWPlBUWPNx8hQbtwg16eJK5IAdYFb0qNY16XnLBe09kLj
PPXWuOvrfnhswfLuyzyMjhWAaHTu5/onOlUU5ONhS6HuxiSX93XBMxmElet8WkwzpaukMM+VVllo
HnlJ4ABo2Dg6N0ehEc69QwrtrvGBpWYVTa6M5pm4W33iq2ef0yhzNhyRXnE9q21Lg44IiHeOEvW6
sljjJoykXu2c1crLh7NIMi1CAk0Aa8OTsW7Ld7pSt9Yzwo1d9Dyltid9My6jf9zZScOXtq57lZsr
NTPIeU6LxkG8Q4Or+qeccBR7UKARqpZfNKHzOQYDPO0QAk6+JaqL5p2wLAGGVMkK1XkRWt6OfjJR
eNqhlJH+rRrxoD+aTt8hWKBUtnyjkCwXA/c+FxTf7zU9WN1NVgy8TkapeZbCLd8J9M3hUjvZ9/uv
zHVExgtGx4ZGCoofHMTLe4FSqlkjO2CeyyiUn4ps7j5FbgddfhDGgcbzcGyUYtjfH/TG0cfzYcGX
kllxva8GNfXIafUZ79xa6+oH3S4UzAwN44G4wsRHzksOjeemu7gT2ZYExI19S2eUB5WOGDXJ9euu
51WCKQ+Of1iTDXuUw6x91hdbgrG3R+E9Q8CZ4v76olE79ilYdOcshyk/0Jkyn/Bf2ypRv3LWVqeD
YhKxLWX3hWm2yhASrcESIYYBliIxiCuMAh5z1HBnkk17FHaafZ8z1XiRo5p88ljan7x18X5o2uEn
EtrTy/1VvbGVllSZ2jzFeerK63xZ5Fi/tQrGlUBWn+iKPLcZXkIuJNK4D+U7TzHS4/0hr2Mk6lkL
qxPWBZSmdeASRVFtQdFGB61Uwueu98xDMprtQ2lKdeNWv15SVpP0iNWkIori0uVBSXorEsSCyjkH
8WD7U+/U+r5w7FTfCO2v58Ry2uBhoDbxQF6V69xQ0hxrlbPSSPm9INfPfEc0+pdw9LZ0Ra8P4rJ1
eCiWzhWFpNVBpEenlt7sMlaYls5OzQez9IvMrcQeIFTc+qrZJO0O0Z7JQFA/1d9oPsUlZ4F9IxHk
T9D76yDAq+a5jbQyCrCbdv2aivpeSvHtrbuEQdBqJYmmW0Yh9HLp4qToOhOJycBpa9svTKf7DB10
3pV9bG80cW4tHuCLV3Ail/ealqJprFmFd0FQVYX+0GD1cBRdYT1VcaRtHLebQ+HmS/SEkQNp4OWs
DAiMpEQddPe+/NAkZv1AKfnL7ORio5B6vfORqwEZvbiGAExaPxG116Vx1HpR0LWq8typQ/FTi81y
f3+Rrm8P3jrgZ2gdvYr0rBapDxOZoSdaBE7hLjazffmt6Vrxq/as9p1so+5FoBC4sVzXU1teWa6r
RZIKhbFVu72YcAnL7AS4oguWCcYQ/xeWnfPr/txuDAPlkuNFhM8k1x0wCc+Bl7urMZ1r6WvkZvKu
50k+vX0U0IK8B5wj4vzlC/9ReYgJcdJQgI4J877b1UAxd3mhbZEorrYdwTNBETj2RQ0d2OblKGjI
LoQepQ30bAh3uc3bGWl5hjDHW5HLryYQoKOX4tfC3V9fDuDgmjoDkHfuhq77ZMxW/WOojTcCO15H
IVw3idXZAVc0anLfYSLjR4UtSsZP5Ywy7JzY3UYke7UFAI+AzMJHA4UrwoLls/6xOC0BDfcQWi2d
1Kr9UMfR3ps3FZCuF4dEmroTf9HbAq96OUqJIIo3CahWyEYZ2iGZ7ezkFZ4x7vUat5D7++3WYHTO
6OUgBLhAmC8Hs008FVoj9M7JOMf2Y+nqkkpqWUyhr8PM3bjErypQi9Pm8kpQFOK9WL+/tTLX1QSY
4WyZwvbtvM38yooPiiy+xVO5Jax4azQM98igOLN0W1dnSQ4KktvRHJ5Bsug/ZC0x88xq5bEjs4t8
K7Le2L5mFy7cemrb1D9oaawTHbXvVU8BwhkYIJr2Im+6Q2+VU4sec1eXJ+LJN8rxLSMu/l0AtWAh
UE1fVQSSPLK6EZ9t/DYH6x9UP5SXhjrwp/ub5HrfL2cK3jL3LGSo12rbH/s+h22r0YoSAYpO+mev
DsVf0IvEw38ZhdCMm2KhU6zmUkJCQvMKiIEH2/6AKzUFOjFuaaZdPVHUh1mcpX6yCG6uK3LYg+GF
YHd94JWz8z5TE3EY8DF4MlKMnjJ7nA55rb0RYMkykQXSHCd6QVEC5sPlKcvNxlLQie4DxOqKo1Zl
6V5tegSjYQ7s73/FJdq7SCdWQ62u9t6i5dXQEw70wp0/GXZq7qd4QX9rRrJPcpm9eFOcP2ZKNh7u
j3ydyXDIlp4OKSG5GTXIy1ki9Weh3a33gRza+DGLQdeZdl7tezfD3SdE+3toZ79qQ+ckWmVA8Bw+
UAvfF8ykn7ttsfGDru82Aka6WXSbNOgMa5lMPkI9N7IfA83FTQXspvLeSdzyIJGw3oj3b+wqcH5A
kJd+7tIZv5w6IqrC6MxYBkOb5ie4krafd8Poa7LJ8bmqpsMgYmPjwNwcFPf2hamOgfuaWkBvYcwV
RHcCzDHLpwiY2DGrzSGg0C9eHKTLf6VuutWHuSqM6cAekEPmzaDudwUEIpGJiqbKhsCO1SJ9n4rS
8hEt+ydcTL5mNM93OXrefg9gSDsNlrMp8npjVQkuF+cGZLaWuvrlp7aqZGjrLhrRnQv7o3SmZC+G
iCynj+Tjxo5ezuXqMFHUXNSonIWSvCYRDR61BTkZI8ZTUVv6ZdQ4lh/1Sf5ByxZ1GyOV4c+SWc5+
r+mxss87Ezn/eRBUmMImjayN031r8ktHgTWAa0S773LydU+TG8kRXPgK7P8ca/B23aicPLVoThtz
X8Lm9dzZygh6ElXz5+o024uRid0nMghFLS06JPWHNP+u564F2bZO5TeHDw5fIsFs2B8wLvEt7Lw2
WlbarQkb6CASnmA/gij25YRVOLZVMXCw9KEFQ5d5Xn+o7dh7tvTCCpJI+1EbOkpTSSWTb2kmHmPV
/WxHZpz5mdsePb0wd3WEysEpEegabkRPNw4DjBeWAXEvzsI6Ke0n+PhWpkoexl63nizKxNZOUA93
/NyaZt1PrOazLkI93pvIFCU+9flo2mi93PoRvJkEOIsAAXWby0+UYMTnDUonA16hRu5tFznHwhbh
o5bSinG9rN+JSP23cZr8x+h2aKbe3ynXYRbRsEkjkxufm2idsiCw3Ag15xpK+pouZi7f6Rhx7gqi
1QdRi43Z3njf2AfsBZI9GmtrM/qixuzBSdMpaIq4fVRFWJO7CKgZvjlF71y1qH2E4dugJvbbSpvW
AmTLO47KA5xFTBApeq7hgmGSxmETl1NAXbQ4tugV0FVxsXFJlfpFCRHANDoLCw0hTOEikNBUnzy1
xQkk9fpW31c4GAbGPLanKO/Hg97YP8tqrnZGWW9FHMu5WJ3e/2F5iHRemfKXm8JVxlbH8QMUHmtz
7JHU8LvUNDcuiRtbb5EcZvU5nzTmV3GNUQ9aXcXJFGB0F79TdB2gRhlpWAvM5qEfswmdNUt8HPqs
+ZU7Sf/X/Z33amt+NUuk9SwcdaA0rcPfwkEevebNATzSy9M8utFBV2MF4Qg0eZsq7D8ZkZd9jrhS
d64FNM+NlNqP88Q8JlJx9s7kGP4UWdouzVp5cCmqbhyOG280ZHGABDpqjagpri7sNkEuH9ufKcD/
cz6X4zR/kh4aPX5sNA2tSD1sv+W5tpGorrFlrxuVO2nRVQJiQxnycvkb0ZXdMExTMCpevbP6JvOH
eJTv+Z0f2buYP9ZVeXCq0NubzuJ3XavDZ1Fb8mmgzgji3NnSvrhxbuEJYucOnk4F0beKS9sxU6Yw
ieeAZgUtYXUcyAA9pUe6oUtldhKN0x6NnAbJ6CrZl/sb5dYqUFChr2OzSa4ob5RI+0ZHlyVoVW34
ZzIQpXYM4v0WIK5f5178nOeZ918WgVoYqhgIVkMpWJ0OdNZyAx+wKXCdXg0mV+Oo961Q1VNW6ioK
yhavh6/HiYoTXC7jLwoczvIxQ0HPQvQ/a1qfpMv9WmEe/+3+B7lxZxM5IaLBjwMVp69WA8280EGg
YgrAsiLakaZQ1n0tduhzzE30LA3ZtRtv5a0bic4CIRuYCIMm9uWWxNlVLRULQ6G5xUtDkbn9ce7n
YqPOeY384IoG7r9czkt7ah30dwlzK0MxBZVOBX4fuq530KaIWFwZqzZ99ByhfyhFbf5rgxn4V0Ho
LDo2UI3Af/S6tuWIcvMkApa1eakg5qJqczltaZnoIyvNHDRGastDUqu26dcjmqq7FtWlo5qxwi4O
kH97ZpF2SDzo6o/RkcWz3TcRkoBYm/waE6eZtr7UjdCKOB4iFPkRf1/XmTpvNJQw7uYgHA3za4W+
hAqsypoPQ2kSR1jaVARe76FTgv7Tr8ysTzMqXI+JF1Hy6uEu/jUjJeCjAub4LYICGynVa9/i8nKH
QIWmDCYvqLQT31x+uUaVuaeVhRro1Fn7p94LlU8D9b/owRQmtRx69Nm7kntU8xPFSz5Zsix/V7li
PQsbI9mmm8bP+DB78rBQlPn32w7ifKOZZ0dBYRSITB/2G9HJ9Sa//M3LP/+jUoLKv203VcxvnlB8
aXPP2CGC6D3eP73XK8coDuEWfdcb/c+pjRYcaagGBjiLNMh4HseDW9ZG/l6dayPd3R/uOrHncUcI
YEHqAmdEA+pyVjD0vDRy2MPK7IClNLrGqHk2EzxnZjc7dl3zPHTt+KI4U0UwREVxwaEr46ccXZkK
BzGJhvj937QMebE5iKHJSaixQePjVlltDmnmcxrqxhwABhkrfyjL/DCChMHWjKLCWXGqwdk1Rpmp
e2AiSf9ZM+P65/3fcJ2cLD+C9jMPygI1WxdPG2lzY6PJEFQ1eqT+mOLZ5UdGccxiS1LaNJUhUCw9
J0dz5S5DzOoRYSv34MSUQNNOoT6iTPkXOSX1PpYopN//fVebkZ+HZw5E2/+j7MuaI9XRbf9Kx36n
L/NworsfmHKw007bNdj1QrhcLkCAhBBCEr/+LKr73LOd3lG+tyN2R1SVnSRCSJ++NcHnMAZKd/HY
CPw9q2W2r3u8t0PqNaQPUpi9eDr//YXe7e3bhX6ZkkF+iI71xfyIbatbWxjqXjPV9yg0hpda66/W
ZL3ygOUgNpehTcvfX/M97QsgFi6Lvhrog6jHL7awsOoRJw0t9LVxQFPPZmnJzwGbKjBFloojoFPL
6RY1rzWA9EY8kq6DFw6pgfbS/uD+3286+C4+xhlLKRBfcD3ejrTxGgqQxtjXkz8n/NZqUEAdHeyi
N5zQOikHnPtILkNfVwU4ZGMA13/we1AKSvAO4Qvsf/396PzFo0dFjLMKAL8N57mo/2om3RFKEeda
eDO/qhJb3pHAJB+dzre37OItROMJ9TdmF6bapQukI4XUDHXotVEq/BHOFPT6hlrLmNOuDobMagxv
jzayDZyc41ReZSuSMb41c2KSVEsDgCMl1B0R2iEgVfpIzfBLi/Pm+6Htiv4NxJU4BWGSXDwX9MAs
VAFLdyKD0wfFqBxjnV14bVU+Yh0Vcsgdd9HmTPF3MBVMCALZyipCKXrFwC3uCjuyDC96UPshwu86
e9rzBpmPXyWvjc6HcejVl9YjvirdQFnWQ1/FC3+NDVvFKanaKJhT4racvXCPACpKYUsTBCKvkUU0
rJDRKY/mNRVIug/N2unvIfgV9Q1H1oW8pnM3WB8sm++Xcuz4aB2hFMa2ChuUi4nRjqF2ua7bU9wZ
FxRCWP788LvQe9IrUeBnLi53wKgOEjCefYt4j4YYKNwnryZD7s5OMzxAGsO9D5aq7UG8fVBbiw3s
yQ30wnS6WKqgqKzI1PbIEosadSuCef4GlAHvshNaKrltIm17iK9BHOH+9y/Ku6UL/S2Ys+DABGol
mBoXM8Q26C3V1G1OsoGOec/VWMe7HjZsiBTzeQ8mYzKfIKGqORLk4aX6wfN4956ikQoyNv4DJgER
58U21iuGwikMmxPvE8VTBI0un9yIfaQNeD+8mP0oh7GJb/7pl0zziGGb0YFNTxQm5XHmyURNd3YH
69YXEzf0Z4WTyjPSphDH8PvhfVepYIsGFAB1D1YHsAi3+/9TPbQZ+7ishcXKqNv4MFmJtWOIG975
AbM+KIreD+VWDaDTD+EoeGGXrkXJooYYIAs7GR6avYsE1F0Df/D89zf0/irB5nW/XQYNLyDBb2/I
anqXcSnYyZ76AHoiHeXMm8YPat93xzOoGrd7gE0GXot3faZ5Waukc2d2kn7CdnBRlDsVU/9TtCxJ
4ToWyu7f39a7cmqTUaKR44C9DUbvJYfITWIme0/yE2p9F5miOKUiwMwDp7I0QRtWtyhEW3ZfQ3ao
C3gYReqbSKZm+khI9X6+gKYCSSzOSZCig3v7dniXNfE4LPbGEzq7bG9z11QlFNWjk8rI+VAm8BfD
vCEnm60G5IUIAnt7tcClCm3ahp8sTKmCTsO0p7FJ9kvtuSR1wDR1Ppg+f3F/m7YZHTM0L0HDuZg+
pGO+AdWVn2pNQmTmEBDjExKJxyCy9M/fP9O/mKqoRzb6F1gxIEpeXEvG2m6NbfOT03p8znyvRuin
7Up06n9/ob8aRiDDoKVvKPu77gpxEJAI7hFHUmprZx5iyK7RmuI3rpyBDHRKmw8u+JejCCvVf/tB
oAH59rnZYonj1ih+YgoHdnCL7SO8K9djGKPU/P29/eWlwDzzt4URRfTF/hAht16uAecnVSXhkK3G
9sZ8CpI6OTRzpB5/fzU0zfHV32yE4CeijIw3St+mpL54ASAk7BVFLNIJhshIPU4y7jnsFj64wzWC
7Vnuwej5axxa15atnglE9MWwJrQ0HG19gyozi9duudESRIcU6aTLd3/l4asyNDO6i7Km7p1DA8lW
Sj2uRIZADBwM3LZDSBpzUk/2zY4PPTxBZ5q0XxvHXPPZi24SGTo45FtWyuiW09sl/QktbX2lhR/f
Tm0zFah2F6QkLdfLOAPVtarenEwneWE3YQx/qwiOf6tpvrbG4QzImZBFXTeIyZEyx0ctpSutp0GQ
m7Ciej/asGhTbSX7tOXR0KRRLaYTiOROnRMvHu6pF0xXMD3prjpd2TsaTAYrhV2lsMy8pVXcF/hW
+hQjlLocZWdG2RwAXur6K0EX/wE2gPq7w4eqy0eTdNdic/LJxkaJ8CaCLL+9jyowb45juGKwErhm
J58DZMaQHHxAPJ4Nnfuk6OIsac96d9wnJmLfJ62aJp3sEflZDCGXXWmGEC3qtBncHk9kpajsMN4+
5SfIvJ01Oba1FVHEEvHoJfYVafexXjZ3hXlY1NScZmzN5lNoQ+q+R9iKX32FyK8VYSYJnCWCzJbO
rPZB1I0/Fx2Aqhs3uvFLuJhptpudzdHMbrumLVew+1G7QYuEEzFeramoLCQH5J4Rqi3hNcbXAkpZ
fWVBIvTsymlEWCdDubesU1iXjaNcnc3RDI9kNRvt5jaxY5YFE2i6aQLPZmSq2ErY8E1eer6fe9HQ
K50g22kfzK2rc5wQBvpJQS0474AfL/AurHp0wuFWEaJAQOqFfQ0GV+DsekoGZIGNZHQhs4itWnyd
ezJZn7yqUz9nf/KCzxTLkRgyH4hblznMFknZJF207EC5R2W9uD2EpcaLBUezDXtsieSChRaO6hiM
yJSMn1x/gAcDmEqyS6cxHJE2hA5YVywBT+5Hyu0uaydTDYhfq1qW+kmt+t2oulF+9iHEXp/aRpj2
nveSfVsQJmT2nLeG5HQUIkwjFozDXSWiAbKclkQQqITNhGaabwgOAAG8XOopJZ0kboaocLfBiVD0
/TdvbChPgQ0snkwXBUQBluZEPsBAKfaPsqv7L0r3Nei8EHiJ8wjWnteDSOG4My6zOWd5YjCQxMJ1
rjrWAqFip0CMUbi9QVU8H+cAKamn1WfoiIo5QiZR24ZKlfAcNv1NRapGfrZiZv9EmT41eRPg1IYX
CPl0Rexw0yHswl6mO+2ZaX4QyTzOm7tmb6sTIni4lyJ7yF/SAaeZ9RgxYo/ZygI0vkMeb05aiEtP
RJXC0WfpDvGqMZFiON2EIzqKq4f28zyE1lUH96/4jintNQYChrqPchRkC/vhg7aSfG7IPDY5X8Mx
zKzZNjZa6VLCk09HCgpmRFDvTBfE6kflDKy/sQguioQQt+alUoind/0qxgYPnSwBREwaQr7UIEYP
pU/8ZUkRe490oQqWCl8bU/MpDaK2kbeIHzY0tU2n5BUM4mi3s1BrWzlOCIGBZlr60V1oYJyWwd3R
j1I7mn1eGDy3OU3WaSJHv4sGmffuMLJt1+pQeAc9q4s+9Jd1Z/jcD9cVHMiStCKeyw9yClx1Mq0L
BwcZDEhzcuBeBakLJVMFBeXWyWjX0XbPQYhJkbXVUCP12Ufi2s62zTgc0HFHEplc0XpIQ+iov8AT
EB2H0Gog67Z625dnhB95NvTpyk2yRCRiuIbhgWfdM9ttpzt8EWE9qgXq9VPkVLopKCZ4uI/G3ltz
9FJmN8ejjr10nbr1a1DDeI/h8TZ+g9UCre8sEr4Jsgi25wrvQFW5QYYoYxHkw+DAvxqTXskiUsTE
u9Houc8tm4/tuQodi2IRJdKkMdjsasd9yM3SCYfQOaWzWPnZOD7UUY6G7V9KucBaJ/BhbG8208ED
dUgwXOHZ6X6/TgM6wCoZhy+1RimLl4pjsnbjNH2RhCRDzmzKgxRMevGNwyzosY6jyi6iGW5IcEaE
8P5qBCCDhMLaxZrfahD9YC83NsOuMZBhpDgDCUjOGYVGyeqX0BxgH9cseLkZQ0gDY62dzmBhPtl8
8kXGA8gl97bQ2s8Vlkn7nlUj8IpOM9Okbb9lJccUdpipHtp+LbQJp+Cui2dDDqKTM5RKcrE8DWzV
WHCu8xsimyycl6T7Tnzpi9NoJcjkwqJV8RTuevFcBh7zrtkEacSaEkPNmMaaSpiu6mq1SjEO/vrd
IXE3lqGuoqeFBUzkyBBDs9e1udQpn/2KwpoKObI7+EQ0bupwm0KqYpBtmwpX+/crXelQBviGDyvU
/eJpXB2YGUBcBRFLhqWjZ6UN/c7X1l4HhhVoXem5npHygS4dRDw5UEpR78AO60DcUK0ZC4JR2N6g
rjappccpyRCaBJjfLLN+msCU0SWLYHKSLcxZEZFJVeI+QKggh7sFrl7jBI7p0HYZZa208hrq6Pga
AnXvcVWBD9d6HpmbAVafIGj2nrd8QbaJFsd5XTr5OIem8dO1lpY4gBIV0bR1NNgdUxw0ogCLt+t3
sEUibb6OHBoPwI9yPVS9WNtHQ+1oKgWg1TaDC5VcT8pfpCrtWExxrvw6MTeBNyafI5/QaV+Njise
NDqYYeaOQTXtp2gLdR5ZBRsXUFnj5Q6hK6QvOyterStsJvwRbtCIoU9Y1yI3FE2SF7SRSJMLDDbg
7ABeivuuXjm7cUlEoycc/1AieHPkqSJcRkueEHjn0l0dI48uWwVyDwodsL7DkuSx+gQWw4A8Cbyd
0R46SLvPmK59t4QjG0pBoB3LWqyoVDZ0GZhWFg9j0KRCe/6680e37m9db4Zz5ULrRRwSMRnnmKxN
hJgm6oB5bjD1gSoY3omysQMa5rbTjcuun1eUL5y49RcdY1ocMftBqbMbdNYKpKn15gqpestUagdS
0FR2rOnuK89rT/MQOWMWVgvBslF5pkeipyMZBkfxCjLoDXfDruc1uTuwCncbR/SsWni8lq2/usPO
d1CElbVMmDyOHNVt0dcNtx6Qa+bFuS9EY3UpzCgWFHqIZkmqNVNu05vnOhEkadO5t5DJZC0d4xnp
OXw0oAFnvLSmEZDqFCM9NYtmXqtcO5VlffHXqv5ek9l1H6yGT1+dyoGXf24HRot9CNkGUr6blplj
q1rncbJ88L4qiW5dmoiw0iWK8NHcJoOPgJiJ0ul+dlmSHGqE39EUBZ4YC9DzQ1rCHLWBc5wX9Ak2
rlF+CdD3OzqkCskB0vwZej2MSLfTPWY+DATVpPKeBsOLo2wa5JrM2t8zuVqfbRRgUYqpG+hcrk5M
Mx0SzzpZ2h7a0uNsPjKP9FXZ25ZnEATRBBRae4vOSHiZsAz0q4+YpTqw9VA0WI6TI+xRRqz21SDp
IcS8n9PVmTQsb7xuOFuuCWMUYCh/T8pzuJf3OO2ZNOxUHeD/mQ7BLJ0BsRjRJNGxRqfeTy2rdx+Q
BeCRvT92NEotg9XnalxNmKT+CIdGvCYohHd4UrLK0dZZnCs2VL65mleBaCgde3CXqAKuMc+itcWU
gfchViKh+XAM3WhkBxQcM8sIopeRfFHN6rVb3UjtnNVv6rICqL6moZ7Dqez40HqFgv9vc4d3gSw7
LhsAQB0SjmIcxoaVXVOn1v1u2FxsUkRUwmkqgx/pcue1Tke+V3CakrkjLNLobBg5P7O6499MQ3x4
BIZtNXIsBN4cXzHQYusUTVQLUb84S5KqhJ5uOxwysdoN9nGztDednUjAzwrY6NG4OHTt0AtJqtsE
BZVXJtpO6ryjzSp0CupYNZ106zHUXuCRkMI2EF7vZ4Y0QbA4YEro5YHbrs1pYYLznAxztGYhAWsy
w18P4maLTPN2KOEgAEbNGLdHiAwQxxq6M5BbEq3+g99xRU8hUVwXLkGJ8gixO/cNsAErTF4JkLT5
5LVNADGwkn0LQpU91NCAg2dp6SkFg2KUQB+HRMQpjC2W7gXMwJXf/Tqj/58X/V/1Kzv/+zAu/vUP
/PmFjWZCktV88cd/ndqXiQn2c/7H9mv/98fe/tK/bsdX+jBPr6/z6Xm8/Mk3v4jP/8/18+f5+c0f
Cort0dzJ18ncvwrZz78ugm+6/eT/6z/+7fXXp3wy4+s//3hhks7bp9Uto3/8558OP/75BzTaf2pX
bJ//n3+8eR7we8fn8fn9z78+ixm/Gnh/Bx0Ypmh//E29/vob1/07uNcu+kFQfAAi+uNvlE1z888/
/ODviNDYrDnQ8AdncWONCSa3f3Ltv/tAkUCtgxYW3TH0i//ndt88mP99UH+jcjgz+NiJf/4BYeCb
bsoGKIAqCA4BevsbDeoXn+9P7WdIL1AeLR09gy7iXsUWw8mjQwpq2NooGrSzZpEGW1LO6nOcqBvS
ppXZTU9wrM77IDy0il1L+znsOYp5+TqCS54mTZ+K8NhhpYN993qjPfpNzPjF9i5xq70yEXQ6KAuy
VQN5HMWg89oOILJqowbMRKQ7RwF5RugzWGqr1RaqnmBh49tOOg5DgKi2vgVns8EimVV12z+iZbLm
lLg/YN8+4DQ8hXCTvIWUDl4T7GVeJ7scDDqjqxfVRT0+oFITmWz8JQP1wcsT5X6NmXnxQYTd44AM
ll7fgJnAlv6rIHQ4ecKRezLNu+5MziB67meIBEHLqX14wnT2IVmvlq6+t/o13mEPHVM6OT3SurVV
rHX9yG1nTedRx+nwkjAcMtURJ4vIPRgfxwmvJA3PkOQUG/9FdnQssRf4qS2URr8ITakAEFxVoRF0
UNRClRORIFU4bUMKkqMYyUL3haDeW7IQxFMKi3bguNAYIhxcMGdPHfSs02j2fo7WNN3Wq4zzyvL8
R0DPz4MHuHGIOr/whe1kOBmRXeINP4jA+VPUlVuAxsBSA3/3nWtrJ/OrZcooqqISVrYvaKDEORI3
koK3RByF4X2uQ87TyQ9UPiLOBocFuz0NcKYrAOPQPHEmtCsWwT/N/URuZSzgUKR9nXfW0ly3C4o+
Z8bBAn23PLL670tvD2lHUBDDGL0B9EZkuVZL/whMxcGb7ww3TGDaypF/6xcIsqihJHc4KFSe0lEx
VOz71kvMpImeKHoCGMatI8MTtyAeBcVtlk3p9sEDHl6Lnn5dH2cEOmYRD/UevJI7EwgK6l9fFdxn
NmwTDHuouqje6Q7dLs/uSn/A9gY7egesd+rnsVLiuKItd7bnKi5FY+A54Kv6yVNBVMwUTtzI3HDm
DB1SAIiDbJ9hOhMVZtkmuYRnVMQp6ri+j1OP2qSQtWFHImh0EEPVYwzQ2bI4TpOCD3UmlfGvKzLE
aaXRQAEyMabtKPH40IZJmYUWj1VHC0wkNhXCNPHlZ5W0y2kIPXCt5zVyiw45QIUjbJUiSKd1ynJR
akGY3Yod39XNrYUHWbQdOh2xZdXYduMm61ZGcjexohJCeLyvjg8iXhTSTFRDU6Jz4u37Cr4msCXv
Umfq+GPfODxN0M7LpD2LHXK5pytH6KkICWincJyQbo61UWWMTV2JcbBTisZiAfAR0RpBj6u3vTw0
rot2ndVqYONVXcw18w44G1KUk6OTGVB+MlN7ftotpM6jevlMkZ2ZtYv3BShpk85OYo5+jFUMzJSv
3ewi9IY5UdZG7c/Ir0UORQqaqgFux5Lmlk6jBQJK3RbJNPg3TYQ32acoTGscGjO+JqQAYApyVRvG
O8OsGKYDjJ/Q7vQOU0JMHkiNt9FBEeculVOAsg1aa9W3R8rQw5oiNaRTXa+FGVSXSo73l3Z8AXHI
1Gk4tM/KCpK06yJ2rHG7aWehhRujUNi7Vb8cBrk+gXSBPFy03nJ7WZscu3yHJzrVgKYCVkyjgA8/
ogFLnBQ+Qi7fAsP/3jo21iaUaGBIxsEFpwWZEihHvImeYSRwNSQyD/Am2MjRTKzhcxUiWYI51QcQ
5gU6j4sG6L7gmgBKNxDz8qKdGjsbcQbO2Wfgq3A0oeYeS8SPWWFkHJUO4sH2cOy8g8QLfJ7wA3Tq
LWK0XX5zu9wwIyAQmyPZW1ylG+0RJ8bKPhOKkMiUYCL+qWD4zw795x353X4MIx0ojgGdgnIIVeYF
4GaA4GPWRd556sg3qyWP3PNRss0f0Qneoii4kRBiRbyX0NEC7wbb++2NQORHIpv3wZlOOxS7uTpA
/AmjkP3vb+fdeAEBhqkk8HSA67jkxRypHORs8ogn52XDHZIXu/mAQvwX4/XnC0QXaJAZEuZy+P2f
hXci4ob4d2R4/v09vKUG/BoqkPow0UGkcmGNcTFUCpiehXZZfJagfzTLlb+dfPw72/85Ni+/v9Rf
DBfMYjYNeLSZY1+qzjFcvc1aJzlz76gotDkfoObvP9+Be+lWhm6sMEh+3z51F7p54EfcOiPwia45
Co3ff//3QwV2DogiiLqBESE8Ut9+/rhppay1Y3dgMw1zmTSl3ey8MVMfiTfeP3ZYhkDSu+VaAwm8
xDcJ3p9V1gu5i5O5XCzxkLTmaVLx99/fz/u3ZEteBZEBWzncBi7JJ1Ei23bwmvbOne+99Utdz6kj
Xxr+kQnS5bj5G6UHBGM8EoCoYAq+HbfaQz21oQvnZgTP/naRJeIHTZUJ6wMniMtxw4U2EgOMICIY
6YBa8/ZCJrCEY2JkVMAHLXP7Z6t96D5y5rrgHUYxLrLRprc5DO0XDPvfXmTxp7rCHKzPlCwQHcrU
YL1M7loEiNrLcYDKNQ5IRqovv39Yl5N7I2ZgYcYCilcHarOLy6KrOeou9MmZZ7J6pdZH+533lsu3
3RfqSsCWuLlN3/lrb/rTWamNCZzIAYWcYTWsU6hH2GnyOge1RDRmrl3JYjDUT5EIYhcKfiLZAlOx
b67EAj5b7NG1lZeyJWCZy0lwN9BhORg7fNV10J5bBovzKJmjHQWVtHCWYMxiCyWEgAskjmRc1Wnc
okBeQyhVxm4zaU2C6jZe0OtffLGW4VAFewaS3QcUxvdTZrtrGEnB0RT8q+iCgNVVxopHuHCeYZKY
IBeA3Tjd+f/7yeESeGdjcNzgj36xwvYsmTwo28mZXgc40SzZ7z/+8i3GcwMBFswnGA5gYlySs0cO
bwgEEuAOyKnxflry56yjzMwfpae9n4ARjuzwsoW1KthCl454YoDTOjhq8qzYmsafwCn7YHn96AIX
y7cfu1bvbBeA7dNk0nHOfz9QWNy2BeB/2RXbHMeuAB4b/ueANn5J2CahR+za4tFt1LnwaacUuW9R
1+6R7Kr3TI8i71HTP7pEAL3CHrNTgjgAx9DmxfRVEVJm6+6EY3W98KXQZKmg9U3acmybl0B44Tmp
EnlselJVZajcJxvIQCY1ii304Vr/gEzP6hoBHhNaC8q9sVuYUwo5GKQ8KZ7XIoivYEsXwcQGFDP3
ENi9KigG5WZh8/AJnmrjDi1zIH2NV//UXA+7FVJcdYwAGxdTsOCIT2JdTkramVZel9fW9HnV4C2A
Fi9qmi6o5cMMjk3q2K1+XwIshn/h0syQjY5Po06C3TK6AB2wB2ba1ckNxElDDtvpFq3/sAHOhUU2
7eA58RXdUYSjwKpkh5CY5iR6jsaKt7DbWFv8HhacMHGgIv4WdlKYLBqrBimwK//sc81PQOnDI8yJ
p0LCxA2NRtWXrdv431s81WMcUJmHaul2QR9HPwQ6q5kWkZ3Xo7ILjZZJBjlVXXiguh7iGAcSq/ZU
OcXmBUgPSQVdnkBD8nMfQFSR9G6Y9eB57aYWBlVu3dzb7vgIwTy0DEKHJRkpyVRM9FUtYJc886UL
ctifLCXjPUaq8scTZJwUzLeFZzreXDdrFoKjASEy6/31hrcLLeeAk1QOE77mZMAlrcdxJ9toxvnU
H1M0euSeLV1TOKOnAFPNtUy5xdBSmu3oxOFueOAAY/Ik7uM7GI3jAkS7ZL/S+Ysz21PGLdKVwmt5
irg6ntZIMzo4AwACp5f+tQPB9vUUqiDt+mA9oqRLkJkF5ke49ADhtR3jbJ5YpLTEGPuvRAYnHC0h
Vh9skvZ2x+6RDONjykj/NcKB1S+aeJKv8Np8pHFfHXQ8qaMBifV6rQTiR5dkvWdewq/kQNXPWsbf
lwFxFnY3hSVij4fMa0ZdYqCtLWVxvetU0EF/GTZ7hyZdESPz+hZ+uA6eaeTdor0SHkCE88qGhTh6
RBxnxBqtfhrg15Kh/oIc+KU0ME3P2KybEm5Dw09YfLjpGIA+PchIFU2lwyscn+ID0IP+2AGFzurB
jAfKGjxgAkF2OPtBKQDzHyim772WgFezxhfe3bQsIeg08Zo5FqjrgJCqDE2IsejXAMVeFFvgawPi
FSaQGRgbz5Pv0IJ6c4tGwCj20jbIca4tFydEMuzQ6dti/3q4DzOvSYMYvgBRB6BhbflzbOa4oIF9
x8KVQupXz4emluzG0gs/dICNi7g2wb6DIP6AUyjEzquDU+7oeAcnpDV+GCweB0aYOcg5bRoaqUjq
r6bPqRchTARMoqtk8700jiSlU092ymBEodiI/sXIhoyEwwZDmfYIiCvMZWWOlYU24/MQfkbH5AZH
gjqrwHu5DlFQXXcekgY6n7KyxhNMYyIyQj/BVSNPhrAAl3E736u2WLzuB8qjh9kLZwsrJvO/ubWe
8kgsn1VoWEpp5Rz8hvVlI2JyC1Cl2rfwCUsdYcQx6CKrCBVpDhP6tnvAUeOuBy3iJM24Zr3yWK76
OLZTy4XhgzX3y900yhczOG2uKiRbowOEJpU/+fkIkDMHT8o7GUvD4npLs/M9Sfayt5JC9TVLbUgg
M9heL3kPwmaT6laPRTCY4F6zzgKFRZ5MbYeHacZK5syW/WyFgbhaEchXjFhmd1Mz8wzVbZSRxuA9
hV3EgYV8KPp+GEt3qAF1o8MG9L1jZweodAEMqN/TkIanZQnWsuH8x0rG5DohlnX0Wph92VACAldk
yVGy6lEGyTfT208KjlZZ2I7ANfq2LYMFYQlU0xd3sWW2uj4wyDnGYglF3HdtBrEHQM7uHK6WVwA+
XQPGt+9mdiiXT8vIyRWWRX6YRdXdRKMz3tYIDwWBhbQ7k7T3DlwRi3Ht4ZtsrAd4US57WtdRyWTQ
HtAvsjOxtW5BmE92zSohrwOyXkrPkJsVQspUWRhXya3kqTV0Khiph4NJzLj3Q10/OXqOipB1YH+5
kpxVaMUQRVY8QyqAk8IdTt4YtQyZHjdhKoepBhL3CE+pNUaf1IjUz55VYg+yAbbBCutdBqIP2uvW
MD86YP3AcwHidyz32B9SM+sXL8SI9fYU7m3pdQ8JIzEsWXrToh1Y2ceVa/tm7s8MrSiCbm6kXsQQ
2Z+6FT2fiXB/h6bvPYe3dum5ZinhmrdCKateKUNCGCQkyXEiAwME6tgnXwKiq1GSZXEYoQNPmtcx
IZji4RrDBobCrLahcJyEG2uGjbQ968j7zlpR/3AXZeWeqMRtHBH2Hb7JAUkbpC/nlqvHm4h4Lpbv
APCgByQdwhkng3MXudKxjaGTqCMkIy9S+4NXTMLxQK8JRXfXxKHB2ClS77oFRKIUOzlIwGDx7QaX
1GcDptKSIsZ6LRlqjBuGUqGIqNdnwFORIp9M0Q4B96S0h+YFvTzEImruHonlf1UTc06M1d9t3EQO
Uhm62QbdbIoE5GmQaUJBg5srjz34PtrbvO2xh9MRsHiAUIQ7GkkwJefAvnHaGSi9XTcFuNomTsU6
JCmYSSB9w7baP1pNVOdCR9aZVRBwYc6LO93LKa3hTHIjKPb1OO5E3vh2DTN5G4H3XjVA3L60j9CS
kwMSoDF7pwYfHbjfbJgMX9nh5tIAyKFoK+aUDs4+KUh8ClYyciqAz/4Epjs9N4Hzqrb/VDDlmDjz
sRFzIrPJipNTUG8MXEBC0E1L+Be5/V5PvH8FuAUmrYjxsnr2i0+aZzCsrOcFp+RSgh9SWJ3tfjJh
FWebOxjWPmudbkhnAeepFoDuwFP3C8TAQDZilcFXxwYTdkScWGwsSNZdViB2HPT8iaLcEIs5y95+
rhkjCuyk6bvjra9+QK0DmnnTnPqWNpkNN60r+B61RTgA5VDh8t+kndmOnMi2hp8ICYL5Fkhyqnly
2TfI5bKZIZiHpz8fvc/R7spuuWSdm1ar1SoSCCLW+tc/vOkFrCXG/GwefaLQL/cDR6YyTjcWrmKe
vnD4Lqijqs2s3tmjbL2d4uVGZ47Uq0R2Gy9t/OrE7i7VnBFxtR1702jMt8YCLgkR8ZdSrj9bRelB
dztCPmCQ+3zO05nKow5Ll5G+OqCXXOpp2AgrZExaEJZgCY6+4fbNjhxS5Tqj5QmapakO1MX5dc3O
c8M4rfLmBTx2XE0Eh7Ua1b6yWM1XZgoqpZWptXvE09N+RIMV0BDEQZlFSzi4Ij4Snqz5mLZ8q7S8
OBDazpQ9tZqTnuvDXpGle2p69BWLBo2DMaXw9HRxQuQzUFrWKPfmIhnDtLB+6BkUZbxXU87DwTrX
0WTuNbNBxu8Cn0qdAj6Hu3LMN/dVlUGYZ62ue5Uo9k3rFqtfV6vyEhcLThmMcV5SrWDOWDHPbDhq
wc6zKktOA/6AjCsWi582z6e41BofdxHnYXGA8YWuzEAqc+zXRv+jGrvoahpgScAf+25plF9pqc3Q
5zZ6VtrG9SF1igEpxVTDVzJk0A/E8sIBMw9xafVvy1xFN7Mg2jFZ5OTDU9QeWoOilpgWk0M3OWZz
fc+KMwIIt85t5oz5XdFRx1pz/TwnLcumI2ZlypT2WLX6F+n0xi5KiBJqo+p9oVjaWW7KMgV62iMD
0Vqv7ZIhqEtjuS0wO/ZtiAqeKtNxl0zRctRq4r0I4GjECxLzNcScjl6GGU8LelRH5wTJ0sx3NmB9
pY9tMOGJf2cV43Q9xhiNstEth7EplAM5BG1oNCMhzC0TN3iUA+sXmR27foTCqyFxFB2Pdcyh0rue
pkKC9AzEnA9dp5s/yirPdqU0EjoVOTyVi2pwajbjvrSl81SzVmDHjpxIhgkHARdF81h3quErtEyn
Hjxx33V8ho1m9CckKe+ViK1dUzHwreH+csRg6TyPehxSJZi7ajaJakP27BtG6gYYCR0Ini5g6tbG
jjmEvMY7ni/WGnbj0t0UoveXCK4hOoU0nJvlLQfJwdRBLoe4jn+aOMFdux1rv68TdAupmdwskMU9
mpbSs1tqSd0YlTApq9WbcxH7QkKuYMSVxDBRBZYladrcRtHIlGtd3CkYB0M9DI0b/9DXuQ91vZf7
Zk2Y58ooOxSLNr6llb5eWyrsVpGrw6EpquUOQs3yQsCPOMFlWbBE2lhM8YL+JlLMY7sYzVkuo/ta
WE32rCjamLIFzlOQKEq+FzRfe8bueMa7+oOZLHXMQHaevDUy8wddk4eWEl2CWMEXVLGDV+s9pVty
QtdRvmRqQ4nXVdHryCgsZP+s9sS8TEHVRToGPCkY16Qs0AyHxusTZEdSXR9px8jjapfN4ixZoPFR
4h2WiEnlmmrT96qrrN2gx93tWtW9p2uQM1MkkrDY4h9x4z4y3YUm55SdF025dcAOxLwe7SZ7sFhL
RytqcIDpOL8oVLMbwzTQC6+mEWr6/DXtGBxWVJe7ZBDL3rVauVvJMd6NmIX75cSkl8aapCizsE5T
OnRBalGYqoutX7e99svKoP9OfMZ7QimhG6YYFrXsmQHN+n2qxdMxwcwUQtbUni0VI4qxw9OUvU1c
2dABfDrh5IYgu/a+EoV+0qrK3C3WUPmitrSg6Irq0EreH/kaveEl6bgy0hxWplY2apK1dr/KJP2p
QFL3amliBqw4ESM+91tfNuOmO/liQVs4NEuleWrudmcBtYfm032h3WK+P1JJjX2C3K0bDV5LowXR
WNX+GunGTqxU7ZCmzWMmFOkbYmCTcHR2gpTnUhmpFtSIh2BKaCpjHwtqwvqkpDCcHdzTvLhdp+vM
HQEhUbqeCHS3nomuRTwQ6+Y+dVf4tE09HaLBkpszkLufXfjisGQh0w2K+TyTIR9UsAZ9+OTvUA5y
X2J9cwXJ+G0hvPs45svo62s030L1m/dqPv0c7MG9WTAKDDKGDOyR9XyMywrGfMtmDxesOte67R5K
0U67mO/Z7xZb7h0o+Y99YjincbCN12nR7WBOhflVuINzXPKofODBxTzyOf/RzMq2LMpvxgj/s5T6
Dd+JdYVABaaXovY70ZsmdH0YvQMsMZK06E8TWRv+UIkyGOqO8ESHRq6BFEBfmva7sc8jPx7R4SgD
W4yYaKLnXmFybBOhPEfD6Flj/zOqW2AiOVhBp7IeDCd2dt3gDudoGuIDPh59MMRWdqrjKQ+dNNvS
ujyl1jYLr0oc+DB8TN+PcATMWz3Pyyc4rpYve/mSu220MyqIlDJaIZslaRY2ouIOtAIA3qynHU7G
xlFm2iusOxADSrjQVXPTW2U+hvDeLH/OEShIkE1OKvGat62yUzOScNDOT3tQfhGCX4Op27WY98Bh
MARxtOKh0i0fJzXfNlil2utaTuBVD3dkJBDQ14qtUk0MvN1LChZ9hR8OW9K8SbueDbwWKvBgReUv
YuWIqveX3pkdDgRDHrSF3e06bVWxqSutIB+N/KHOqKHspqv2CRGdR2Vaun1XT9WhxKPmYDWjE46G
S1SgO/bX3EK1a/DBuDaSSbuaMZz/nmXaV5gCve/MfbYzjWoJ4qlUQwjhVA2JbeyzpqB1j+LlAIpF
954mTPAhv165BLg81XFW3zIb/lUjs4LbjXOcNcJ36if4LAQSVgd+p+uXuJZ7FRDqbpzq9kbIoUIi
4XZ3advl58kY3jaZN9vb5i2NtuyWPmaBWePENym6EAoiZTGOyOnrsELdfchlV59jMtm8qYdJlUQ8
7qJrspMtSvvVjVXxvV/1ZYct+4CLywLVvNHtg8z4MLNE4kbT242CciJCwTWboGpszJ4hx2dHQ15D
TPwYdG0vDnG3lEfM47RbhhV8B07W7tWs0e4hJMKUWTuVAjNKN257vVMILAjjaHDDsXc6z8ClwQfi
lPtsHYaDFZOqQSjd18YQ/b4CF7trlnTebRqYcBas3Rn2zW1mpuO+jmZtH2vbUUVvF9ppq+2gU7h0
u8gyKHtex7atDwL+jVfSu/hltcASNbT6qMNPuYZh0wWRPjXHdRYWVJGxCB1CovcigfYQyTSHcY64
L4O7HwwLSsA4Tq1DbDDHqctBonoCWaj6UgvJ+FvDypHt+xQ1yaNit1WAYAMifwWUHcEBNmkHp8lX
Wj1cEyCOaZ8oMuAwS/2u4/gYSt2bugEqsF6Iqxytl1/ZGiCAjCOqubiqziXiRhjU2mueNKofZ5Hj
AeIMHhbTtQe0EnlJMoBhC7fyLPgeV+it55Od6OU+ohXaSbuWV8LpO88tjGoPozT3cKGor1dkRkFv
W7kP1167S6A7HSaYzt6qVD/XOC+PbLRDWJOgGa7lsJBfkYPpEu6C+Kkv9rzICHHv1iuanRvI1VRe
9WJ0gtJWKEp1az5BcKpPEE7FE0YPiFqUGBKUk6jhVHZvgOdIjYpV8WIbGvZSyjX2VpGZoQM25g9K
ru0HI8/we7Eh4YhCAgy3LyqCtmChn9rBtY08hSH2MSbJ72FaWq/TjMlbFNRwORWUpxly8bEYX3za
yB6Mj/YdXq7zpVzFfCV15cmygQc7xCn4Wk4q5wPcoli1S+qMDmBqbX4YBdgBY2N7N6m4OVTZ2t5t
GD/yHodjWtjLzynpS+AnlRGmXi+Zn6IsO+TlUAQ4FypfMKewrkQLNplCXg8or1VPn1UjRCI9PGT5
nVqdc6xV3kgJzT3F6FzUljnPVpPWDUDmRo3n5Rq6slwnWp6Hyuhk+84d7ONc2sOTmURQE1N1OM+p
auw7Pe5hS1cjkfVNy50T1Tlj3OHpDs44ri4a+N02qwM/0vNU20owlnrsYbfTvqY5HLS20NrHoamc
koYYHjjxhMN1bQolEHmOcYRSixfGMOh2bApBr6qbmPECrHaI1+kOv8hT7NZe3hfF3ax0X9pxmwJM
a+PnST3yhqf2ynYBTipnat9z6Y63kZY1twJntrNdimnvrOlLtkb9GSYfepOiQtAGGl2D0iP+C2xA
3F0lKHWMIa6fDaMSv4xIdXpWiht7c6TAy3KA3XqzVm+q2f1OFJ2FAGLSAKZw1GzUFtHgvDhnbVpX
jDjsZp+JbAwnGnsf2FX1OmXJQ92p8qs5Ez8SC1EeeIe+oJNJEHGka4Eo1XJjeUssQ/wVzYRyM5hU
Wf28IjKMWqyZKzO602kZ6ZQL7b7LLJn4rQ1eBogQB3Ey1r5jzOaZVLHpBtpUF0KTXr8QEbPe9ire
ATSJjgM9UX5p0HwEjtbKJ4NhngGxAIGLxbyCw0Y30+K7gwbwqEXYfVgUXB7azvEQJasSmF2qfXPc
Uv1Fm/jVzKPphvmb+s1F9PCSWfWgcGSN7slCteIJogUfGrC4vTKpT4aWxl6j0yNIJJ+a2+k3LLwX
vaudKdCmoXxSBykJl5LFvhvWtaQ2Xct90TBjDeqlkM5ulRKZ0cBaKbMaWBvH31u6zHc2xOE2gorv
V3P/wAwxORDYOgDuUjaMgsn4WG+aBL3HUdLMrMDtW8VrSdChJy6xv1lJZC468a5OaXGmvWS600Tj
baum9KQNFjhJB4wYJUbkYXv+Bv3E2iVmmewHXRslLoWagtnVYgYOdNugY6XcZRMwwtiZI700GIBm
IPlQsla/KvE1+a6tnMu5EZtvthWpTB/Kcb5NW0vZSZ2gVHJxATgKBWqsAmbdAYy2fpmw72uLq/5a
Ebz4iSuKB5EX2WPaJM2zZZgw8PNy3VNVjGgR3P5rz6xe2Omu+KZo83pQsn7Eg7fRS2+a527TpCac
Tunw1muFcQRjnu4KfDVQ50y6e2JHKvzcbpMvbprLk74O/XnifPSbbK2DLHGU63phItwhIxbWmgYO
864dzVgLOKVkmWfWOE7XklxQOcpuTwgfqRk65hW1ndv7smozNBQCrx63mJbnQXMyHLoaAFqMZuQR
6jjsZafX9lDMHdSGOlGmdev8VBCXhRb2mJzR9Fxi+0eV1jgtpzX3qzM3k7n8Fum9diCU9h3983pi
QviKnunFyep3LOaAqofE0Qd/booaZmRr1s/O4D7W9az26IxSFJgKzORp7rvZV4ELXhpFM96zRuBp
3cfCucLQX6d8AL+qU6vk0M/jq66o9fulWEvmW419Qha1TMN16gi5V+WqXPObVq+ZM2jYomxyX7Ed
WEo5dOlujSZ6ItYLnIss1hHZ5POyJ3AEBCKKx68JNllXC569N3nHiKbSoHGmpVUEOjPCG1COVe5y
a4yRAjOFDHK3LpnZucqX2lJsH8DZ8MHjGl/EdRumjJDDUauYIybqGhhRTwYkzljnCBLgSU3i+JBE
ICjD4DR0NHbu15PG2KXKWZHMQ+6NNRkPslloZIwyf6Ahg/TaGGM4uxaSd40q2oiEu8PW1g7Lfsvl
K8eV0Tx7wFCsMsBohtkcXkyHctQjyMuCqj82Cn+MndxHBKajHIusYJxAlma04r79HpX3mfJ1bOTC
SZ6AvelNRrvttr/wGFyllyF/A+EWKjP7rV7Tq7jweBvfCdtV3wG51Z6/t7SPY1s5uwGLbD+viz5M
8n6ic8DedCatEFl/wQBqmUSgYEMV2p1tnu3Znn3D6gX1Hyj53KXv9NoimNYM1utWpHVuScR8DHSh
M6PxVcnUSe2X746W0GaX60zVwQ6fOl4OcxVLtOVtQlQIM1q1AHviR8494yXahATgr/kXnrr2w23K
HrSkgbGQ6yn9WpYz0ASAYmv/UVh2fqczZSKfvLD83NWKh2Vwzde8L+cXBY1RE4wzGKwbFyLoxk56
SPc7lKJAyHZuvZpdjcEZ/lqea8VotjGYOq8VEroiRf0EW4xhJA3RCNBjU6Vnm4OIykDnu7IglQqz
Gq1p0OMgFuCc922K+MC9Nat7xITWWFKq5joK2Tm/GXQcTHMKByk0EEQNzZVwpv6gRCuhgchcDyXp
USeo9YZvVbZ4XQqCSrwMobJXu/Z0O2B/G+joPc9WrKvflMKgYjK7qA7NahY+a04PZl0MR5v+5cmm
fcJNo3S2gEgYB45Wf3FbVjI2a0uwWAYc+EiNkK0zzR6QTJ1KVQoGj1DvV8a1fq/odtgbBLzgS9rv
+TXzflEGJ8TrQf3SVvhHq7ifn7LFkI+kcxtPcYnkMMpIkLbITKNd7t+iuRtQo1Slv3F3A2jK4zmR
XRVmWl/Crk+TE6I53kcmKJpsJteYEQyt2Qe2XIonXKGydyaDzlsSETevIlj7JWWK4FkO055E+vwx
WyL3oKlN+jbnOSh+Sz8D4DbRRJb9bo1k/mQzKX1gyMhIdVQQEnhurQns10f1dhD4J0zqCBtfX9Pl
HjycUa3aDcIjKyqlo59oC8YW8ctgl1SJiMBNUzahO+jqzgH7GHYaGsIz0OAajInN0G4wltDUixsd
kvLtrEgToYv+XtqVSqUIfj3pVX/W1zI74hCJWo/aAPKNYv5QB4whZmmrwILm25IryLuTaW0R3qg/
Mf6ovWlRYl8XtR3aaJNXtfKScfLH1LS8sRQJ3eqMiKdXAH/qOMoeExbOQ15M2TvI3DCEplzTO4aK
0PT5XPbjgBsmNOQYvWKLOhtj3MXDLSq5KRjqAcOv6hFBpP5Fqwv3wNPuMKYdRek5g7hLVZ0BpbRu
R8qee5PGrYGBU4z7CF+RcBUQRSiCVfyu9eZY50W709qDUMwzAUgc+9PCh5KUcgksXe12a9GXgKO2
1iBbYWZxlVaCHbtJypM+RPgq2MDo86LoZ6sW1tdknDOkBkVH2bFVbxQpIYMABnZ2rO4YELunXuuN
YGTUlFiES1LXLo0vW7YTid1Jk8UJyWzRT9xNcqAUXdwymxBfS9ouM2hXivduBkBhzgF1oDBTo/Ut
Z1peJCLZg8Crs6AzTKN9mehA9q2m3OTpABHLxmhG6TuTCRY6mxpz8ShE5dvvzbYvfo2aEb1GpFLe
Z1lqvbh5BGqFOBDcUTJ5KOyHCa8+ZMoZ2+Un5LKNin1BLdtkZiZfrMHg4pJI2KhGrBLB3tyltri2
mQoPc7ozBwwImuXW0KvnPo6+qbAQajnufn/tfxLnNsqzhr5i882CnHfBSMXifU3Z3O4Sf2337vSH
LHco1cg8EOvBdWVKZ1yQ9pNUY5ZvjtGtxvYzAAL/kWfuRsrDf5qhB07MAu7pP/iRc6Ui5xR4jM3F
dU6gZ6+M4e+fkNh+49/fzkaa/UsIoGGptg2WPj4iUqcXzLZbPKm0WANXUqwNTuynMxlN6G6sskP1
Y6y72LAnTzD1v4lUFWugin5Zybri5zA6Ky3rmKinMR7MnTvP6WE2eubRajzc1VBVvlEQMAWwayqY
T1bXR3s2jNC2n+/aULa2oOV/+OwXQm3lbJfNDWNExPS33bRP7ZrK9UXlQ61Js8L84hO65H8eyseH
tlGdASIQpKi2bm7r7m+MYFWJYzTESn8TW12LvskGMM016ikoFuv0pmogL4VhSL/KmHyJLNmeEOQz
j6ID2G2lgl+lOz+BPJmHFGh+Oz+nl4gkPxKVkToNYsOREWs8YjFchYoWFwfVNE2mGllfHmGTWKGW
Ckx+afh8s6d+Yz46BGupMV9yu2NBlxxUeP35TJ5fRjFUASpQGXCvCuyLdvNMWkAtyRpGKQbUX7XV
czTbJjUaiss6TgRZtRr8IwpBNkC0gfuoWuHMySraFUPSn9Gi12Fql/lNzwfyuAxDe2NPrNJqbZ6w
nupvU03tzpUO2co5ajKC2jTjFhnB6TlIOSvBPMkfVBOuN4ime7EnBe5ZPPdBC3UjyNTcOQqnPVEk
U7ej9J9OilH8ZK0698noML+3xvXadsrmaGvu9JoyjwCDHi07XBZNshrpBheDet0bM8RlJGf8Wgqz
8GH+400j9CLsKpCkxuy6R0xI5nDux+ymgOlxL2Wcm+FMYPBxaekxK6RdO322ypPrLrFkIKqlTwgk
zZ0xKLNPBfhDWI11XDeS04KS91RGmtV7c2Wj8oxmZOv8P9e4IbC/0sVQBGx2NUNeFEdFWbKHrpZD
MNnauNNrCVOx7KKfjlUku6m91Rpj56TImuLkvKSCwUtaIrlUp/puAWH8KawKPHpmtCa93AIEjlYI
p3gt2UeoOstVLEQTFlVReTifACIpruFzYAPBOBTpZ9ca3lE76PduZstjZ6+U9pqS3WDKXxxXMt2Q
dLjlnq6damTJOySIkarg7dAV91lHgJPaNYzEnWaBG0P0kBEuDtCrR4b2cO7BLQOtj9D1oa20Cm9w
FuYI1vpjVPhvFesv95IpZzJiE4sSDmtNRZzIVDIbSIZX+OGcnvaa7/t8qc9m1X9jeJI+x/UIzkMq
GdMWgS9sr85BhlHqdWOboP/KqAY4N6CmSWoshcwMIx8Hjc29VL4u3ZfeT/Es2kMnRQjYJsmzo8s7
pSUsjvZnLKPyOl0HqIFJEcDkq1+qpNO/IabPH+Oma/arGydHqZXTadCG5MadpHNF7QC4xy9YGYgU
JtYAtU3q/dJjbMU8/EsNJ/G50ql/1u7QahMRBnVWEWKIpoBhkT3fY+NkkIwSfW2X+UfU6fJNaZ3I
z7RtmAhU6dwokEqgkZo6Uz+yRBpmxT6ygeIIVjydVDtZGFwNtP1dNaz4HJnOvsXBQfNEF2QCs97A
ykbxxRnhlpYGdYFHmYIuoXVT5tuuYjKkdCM9ZKwjrpNxiU+xpbxLLIT3KFF/xhCMcCWC2MJPiH5B
pJHhrMQjvLZ28MWCPnuxm1/LSOtpJTYAd7xxUgvVPhRSusGIZ9NJcMLwqlMLcpwmnhxBIz5Z83eL
6g0P+licyFlPkQxXxrWSuO1ZsZZqt+oGwZ/1NO5kN7lXJDDT3LtN500mCspFKDngP4LO0pDgxf2a
xZ9kAlxUEkTU6ejzttR7Jo0ovy4qCRwvzaHCpPKe1dTYO97L78/hz/7+JcUfk8EOoKe+L4p7F7BL
7n//9zcpxd9OLHKWkWvam7yQU4JK7OKYT92oizIKmTuT1Mc+ifemMZwKnOAZXVRey0yzYpv/82vi
sU2uhUBHRf318ZRc2ylqY6vX7kSS2PMOPtp6q0ZV+hgb0n7rHat7bglhgkbAYPWTa39UryAPo5TZ
1B9EC2qGi1nJx2urSpRvHmruTYN50bQj6afPPykut5//30e6XUJXCcymShO4SYq/ZEN/KwKwX4i0
BVupG1T883u7BlG3Gz6rzz67yEWlsZZFbUQ6FzGIj2sCxvd66ptZ8Ps39dlVLlY3+FGR5eXkkk/l
r9NNJHwBIXL4IxUiD8x1UFEaPDFiLHWhXqxBCGvrYoxJymGbDmE8T81NtozxJyv98l5cRxPoKHUD
CSrl2eWb73KtIxy4We8YMse48Cz5Pk/bKlShR5wUzCY/WWkfK1CHFCHdRrq3qZM3kfKl1FWbYiye
sYO8r5MvsNDX6dXtwB7vRPcapRX0z8/0aB9vcCt5kUDin7ddzDFRi35c2nm/Yj66VIJBd7KDgtar
gZpCSFT+bEv6x3Uu1FkTKiGwh1pcG+vo3Kars+zwKou+/cnS++fdXCiFB6eoIU5zNxLDC3zTuh+E
rShY2/3+Mpf7K56xsJm21D44TvBJt4f6t48Vh56mkG3SPaYmPnpz42ut88nyvngv9Jg2f15DUYZC
HWcX8fESSHEiPOOL6JE5O8gw4OhiAyF/sut83NiQ1GtspwIdOnuPadqXqdGVkSiR2tQ1blbBxkSx
g+Uzke22gP67sW2X0DFSQiZqQcPlLV/sBuiqDZ0RXfMQUZWluPpGyamdDxn/NmFv9Wcvhoth5L5p
xdEabtr+j09Nb4bCcORQP4hvDNfb5z/+62wCCFLpAPCdNS+2HGXSe3eN1PKhVI+0SOqfAQA8KfSu
RAbw4hGhknPx8ceb5mzgSWEqD+Pkeuk9Go5Pns4/3zZZ0NgsGIjP8G01L771Jp2K0Yg08yFc8hc1
0WHcVH+mpGdGTBAKBkGkoJhblXDxmSfMT3S8ftp7e1wgtexG9G20IX/4HgRLCq0IwQrsXFzp44Nq
CJEg/zDt7p29le1A7f9/f/7i6+7c3MC2mD+vj6G9T0T4+z9/+WVjOAEOw7umANTZci8eEaZmUaqK
Sd6r5rTDDq4ZVdQGLyWc+99f6C8p8YdPb4umQwlrsGKBqy5DPStZiS5fc/2eBHCdJkU7tSaiR7OH
k1oP5e1GM2SMcO46tH/rTOkxvaCK+jPciSVhwxoh/AzYyabmvfhqcmmYZdfM40N8iJR9pfzpV7P9
eXYvPsfNluASENSUJoE3ZY4PQl2/m9J8xQnp98/xcrffbgCXfPZ5Kj8MDy5uoNC6Jh6FMzzk9nz4
qjBZ+P3f3174h9f01/fOCclaNrZa8+NynqcZ+jLb1mOBtZzS52eGZwFyIh/jHUxI612sMGr7/TUv
5PX/KDQuLS9gDGfJJKoSN60WiwAju2pdy2uW5D2fOqiHkmkVhLWTUnfnUg73n1x+e2b/vef/uzw6
eIePACvQi0940dMeAmTMFLBpT5wOr8MKyR+ezZimaTCOkQX2gpBtkdbJGrInhcHSJz/h30ottnEq
e3ZcnGAuaoU0b3WtZ4h1LxT9Zlb667HI4IiI9ZdTr69UK77lJt/nub2uyeU12zTDz9eGDZN9zxTr
0GYbSVXDdtHxNdGeIQR/sg/96w/Eb5kNgzJXvXRVG8YY3ShKgvui5BNeZygXZCH3BoyqChGTVS9B
a/U/0Gt8Unv86+JgQKdtWzmBdc7F2+lkhy1sVpT3GESH3cJkoKIrAWgvzWe+MH385nRXyvzJRnGx
X/1nUfz9shcb78JsJ2kliyIyZjClQzO+zdO3Jb43EzdI59coQkHb3cLUQYeafPKV/5XVdLkk/371
i9MRy5QaiVtZ3is5s1TksefCxqo4KVFSWeXbaCHa7QkR8qYE7QTchB8Md39iQfxIFrxPexc2q30l
EXGxCx0NlSHxrEn0Es2PKWkVSArqnQk6F2pDRUQS12jX8s7ZKBygmXvM6HxOVCdcxuFXXSKUMqsY
fwG0mECxWoU0SLF2WYUCfdMxkWO2M9b1FdHLmdx31CeTRNPZBWWdhAtp4LrOgonZRTCUPwyRBCnW
i+ciip+sSr2LcumjVJ89hEfQl5ZAk9XJabSdsTSPk+WGbg2rZK6c1ZtKK99JjGc5QZC1IiP2I7ME
vNNwvazFvrXEz7ExvqP1Qvo69fib4kAMvJbCS4X4Auk6jp+atBv8rBNftC4+2w4GnhJQ232xjI3M
izuyXPncJ4iXfjxp8K1Gwm6Np1mZrqqs2dXQLf0Rjbfs4odPNoKPB/L/LjvmOdRfFKri8jtjHwCb
BE28J9HpjhEylmbuLOExKac5FvhOo5Eq0TdZ617P1jM+2M9JOvkatASGbd+rQblH4fLZDrnt+h+X
I1RXpk1/VWu4hVxsT3rNQDo1anmfN+8mDSDvyYC/omjPTRa60CmU5Xs/PunY6i+fhpJ/PJK2RwLt
ieEapulbosnlI1Fh043WklOjjEp1XiGDhboi2l3a4zicYED7q4UK9ba6PeIPu5W3fbG+Qa5ITqum
qjul0K3TgGH7bduQccHx1Z8MZg/YoObD++9fn/5xIvi/v9WgXMaIhqL80mzCQY8BQ9Os71v3mI7v
af2FbI5r183gG9xh+B5kw3WsfoO76tXNjW6rby3uh+ZaXbXzbYQjCoKbQHe+VzkMv+rXPLMwlZZv
Fxl1wWwRa4lYvyLkBVA8v3OzP3JG+c/PZyK9BSsjVv0HFphmsWSkRur7avTnaMnv8hQb+omB7icb
3L/s6tRJW9ARY0bMOS4LMfwetVbAGbzHO11sw5rkHeZOcegV+32u5vI2dY35OrPgAUBJR2aQzsYn
te+/rCsSqjavLSopYK6LUsqy05Ioik7ep83LMpkPVbnCwiGIwT64xQ9DLT455P95hHLLnJ8ANyaD
NefiI1LUuFZNQknu48q1fhjTSkakgSFgbPfJwaxn8VzmbQXnVkPxQKxe8Pu1+a+3S2o9M0WVWdyl
I5OiDrAGm0rSSagouZltenFdPaR9WXrjoh6NuAoG19r//qof69W/VpQjDIKd7O2L0MXFTXcq2RDK
uj3kBHPTDoTCnv+8QuDB/vcaf32Uf0NAUjuSyjr28t4QexcqRb9gI2++QGNGUDcHxGdVWnpchs/i
KLfK42JXBCUlSYpkJ4Cry7pR6hqq68jhiWru0+hosM3GZwItPnmE2j+vQzluAdMzJAVvvsT98KYf
alHZ7X2nmbddVD0r9QhXujjEoD7ofAIMnp7w2zgSkxLW00oFvUXzoNB1S/kw5Z8FWm3Fx8f7/vh7
tpX2t+ddTJKoD8dpqchuzY7diZUD3ZrQlDac8qffL6B/HojbxWxGmAAF6NQuyr8ZV6IVXRyStDQ9
qjX89qE/rk55gG//SR/yL5fSMPgBeNxgSEJvP95XSgBJvMBkux/S7NEya/c+16Qbxpn4FUeL/cn3
+C9vlasRr4uFk76Z/X68Gp7Bg5YRocvVKLZkF6p2tSvFJ5vOP796WlFwOxBq9X8IO48mSZU0i/4i
zBCO2gKhM1LrDZYSDQ6O/vVzomcx0/XaupbPXlVlRgDOJ+49F6XFP4QcPjbBPp3VnbS7jaqGD7j+
J9vyOAWKTd6rKywqfzlX//nIX34koKXLQ8+s+o9HXls6t5wNfmSxTiYkDUM76a02vfz3++I//hTw
hTRNOsEOfz58lg9qGcswgxFZ39WjeLCs9C/f3Z8Rr1QeNhN3BjyIk4nN/MeMysoENrCV2U7125lN
2E4LQuLv2aMFlOgc5kjUd0SGQkRK/3J3/KeP9/9/9B/PGCHPMOK9y3VTct8aPWrDEffQf/8O/8Mt
eJmE8PYD4WPS8v/7LVhLfFRI3O1bdxxbAEyWc8atXp1W0kf+Uln889micoNjB02RgeI/LpeWj75a
nDy7G2x35cZD1k2Ktx4trLEj2RbrXw7NP84oFHCEUHoW4ijdZFTy57FRJMyzh2Zc7sZLVoFGdshu
HXTYwCXpIj7yHZoKZf1llfqPH4q6mLUZRmwYARe03r9/n3FplnieBvfOi9WwjQ2fhidditNoT+52
5vs9FpNW/O0uvfyr/+84BqqqM328zFJBA7GM/+OEtFpGJ+Wsa3cmWu+D3hmXdG5QEENjABZSiXGj
udn0QkMJN4lS+eglqqjCbiyK19UtsGWa6ZqH/jCVd5kElFFhWbhdk4xKZW7SY4OU4L/fd3/c3CaK
OSZMlMmXjEJ++z++pznP/C6xK/59EENOuhvNh//+A/642/74AVT5/34hBOZjb3SodRKHHJsKOWLG
5ll0kLr+Bgj94xn63x+FvIyhH6MzrsG//yhetSh2WqO5a1YMDF8kDlXz31a+//Hj/N/P+HPoN6oC
PAtq4ztMO0K8gGJAN0P0yV+OAyYq/7iDL1fm/37SnzWqq88O8WdWc6eTooXe2veuy5z8qrllDaAw
FR0mbrfrAmP8SQnzg8m0RlYMgh+77fJIwtxiKMVfAJ9H9mtrIDGu1EURXDLF3gurTzBpCo0Uol7A
6klq7zczamffTO4b9Af2wHL9KTTNJbs6caJ8aVs7GlKXoTAxJj24EdPf11UJkrBLik2K92jbXaIO
OUIuovzUIBvKcIPEnvqgwx6G5fCpRMSxgPWLcNzKHULlL6/vUnyjRhMmbfaOMOd7wluwyee23xC1
BwJLwcjJ1sn5QQJHs0YYVDQz3N5VBWA7glVNyD15erfOy7Feq/2kej30ABRoWBBgBzjK9MImrUU4
tYN8HHS08mdwBBkMqw55EPYUMAyZIMHNhAZiFgSU+EZbR64NlYHzmkRSAaWmMOd479i5JLOr/LKq
RGywALhvLoZUOLRFs6tbcsoSjZhqCvAWoj3xZKPeT5HyKnOjMk4dvSggpBAKstGc3r5X1qhOusTA
WQ9UAJBy5KEAgh+QWi32hhE3b26fqJ09keTomrgm/QbZvJda7rE2Bj9ay1LbdBhRI9fCmh5347sS
iRPW9mD8xgLohNnZ09PSOiZG6GUeAGiBkFpEx1uT+MaE8L0YE41nFZtsHAhSahMDAjHxngGiM3uX
tICNfL/un5reEVFR1TEwPWBdV+WUmldmUv22BtFoDEu8wziMTYDa2tl2aw5GscbLjnfFBCjJ0z9l
3vyejT7oIIzQG92Lnc1SZ9ZeCryACM+7c1Z43rGaun5v+wurWladXErHOKVJ+8l94W5Lc7HeErLn
NoUJ4WgcEvfQom4Nkn4pN3m3fJvTaYJnPtbLY+vGUKRShmYyTcfrOJbxzs7jnIiH1d6TgP6NhFzD
QetxPby6jRw4DZCqSyhrEjnjjoDgfOMRjn5QDiKrSSLDza7G4pi1AVR4TCRD5ZKBY5jEt2TJnixx
sY+bAZ4XUAsU9qWF/2oSRWgVw283ae/tYtPydW68I+jcvFaiYuqnJAGE2eK+wpJZnICwGHzBGbvq
Yu7WnSo74uwsZVziAMEyZKl2W0+Nd0LP0297O5+D2sS/MAzZfJoA3KCfBJLXp21yVq740XwdubvX
26HR4s8aS8zXZOG9z6SNhQya67BG/b0t2fkGcW/MByOrZl6X5DkR0zMeVGzE93GyZgclG8D/c9vc
+AtWWn+FjoltESBjDVBeM7HXCzIhEXzPyaYqM0JLiW26zvqU5ABcNTsvtb8cyJl49BDBFa33CTvx
ApAXIvQKEw9LFdNfNLI7YTfnpacn5wnExYFIUeatOEEZgaS3nj7OUdp49XNSOW5g8Z9bSwzEJAGt
2445Ue9IzlbGkxpevTzGR6VN5lZevLa2rGXUDmR8Zj6W7My82BVn7EFVeeHYVQymUNkmVw7/GWYK
JlI6NBmotU5+JRpOXMBf4BWFqzGcGNol7G0XFb5TB4m6hA94HiF9fVKGVu/VKGmLGfm/A2bS88hL
GJMmSnvdwXvTq5MTZ8RndcCXpqQdHhIGZNv+4rwd5NocUw89+ViDfXCatcV1vzLZL9o44E/Et8YK
yUdP5Vs+ZFZYLAkACZUJfuWO/s8CpgWrogcih248TUHJ5D5RH0QI+JsmQ8O3QhjbVlrRMmatxWcV
z3rY4p8KCXx97zCBhiIrvqda/UgMPuwW8u/R1l4sOcBfnK2vOq5isHN80JH1YcD1+bIJDEJ2F8vQ
GAaQrVaeRyuUa7SdMn2gqyyC2IUqU/faY0fUXqC1Ton2MEVmWOkrclXQXUlf8dxUHT5Or7Z2DhSJ
YGopHEYhEnYuMI/qkczYAIyBeuIP8iSW2Yy3N+voCzgxnjJX4R2y2/LZraonB7XmyzBo1WnCsndc
1iY5JZDlW2yxoKWGi87VvXAWsKVpXyLx/KiqsTBiNUT46SfoO30NOxPtfkTimHOsE/dHeGixVly8
V8r1IY9NSgsognVm4CQ2aTotXtKNbFcdme/MSYjNmFfwMnhOtpASnPt8MKYdAiN1Bn7WX0sp8mNX
cfZeCtorKuWCMMJ0wtZq/3IIyWgkyYPjjlSb0SHYGelZvpWjv+xAu8zblEURt/Y0MDzCKYZxDDun
sJaQd+16NMdhilalzAeZp86IVHkYIGeDrdxlCLPxCPn5s4gVb3WT1KcvTQI1CQB9YeoSHV+mPiV3
+XzB8pojjj2fJZffeB9+TqgYXEwYIP6KaL9sCrBGhHUEJl5K0KCiIIvafXWV/WYPw/NiQ4XprDK7
h21Z4GWgBrRHSgaHmN4Axk53KgctubUzmAM+Bt+wVxYt+VzgfZni+YLk6SqsSJkhrH1MKu0aLYnd
HWsp2L0gz8EAliQ3JleNXQOIeLeoybqhxN32Jdaj+kLvgYNfBvRZcVCyVQpdd4CAktZlUBKhcpxd
MW/NziLoEW/e9VgIVo2JgEgbi5+qZdulMCUe9b7vN6SZeq8x5Cn4elWzL222IfgErK0HcSFi+W6+
KmBqkI/QkuG5We3HdfHwPQ8ixz+TGON9BZ+Ie16vz4bAuDBp5a9cOSDTHLmi0p0O3qqW3awNkuvK
Hos9m5H1RrKn539bKrkSzoRYGwvoabmMTeFPJRFvvPhB9aXYJbYSu14HAVZiUMeNNMjnumVgNVSt
F/KrGltyiJEQ1Tgow0brO+DMo3+DF537eGn9L6/D6uB1mhHBafNv4eh6G6FPCKZnsmeTkuIJaHOK
0VU+m7XWfzi4D/FmFUsFc3GtbCyXK4e9WQwQDMSk3xltGz/GQwJrZGjnXVEbcZT49bJxEpZqfr1y
KsceYS62Vg27tV+SR8JQi/tuRjk4WdLjqWSHlFaxe5DJGG9oJ+WjuFg0QZd7m17jBALMxFZwtvIt
cmRvl3l6HuXtiN/XZ76dD96DUyuoUzE1ZDp5U0MeVPtj4SKCwllO6GPx3ZeG86MLVmBtTUmrOrZ8
Ou/gJCgJGPyE0mqTpomUDCWo2Gb5SuLUsnY3ej+iP859PjDq7qY65ZnRP7b+8uEoXVECDd/LDB9t
ma3uPHamHhW68T3blys3M19zpIl9bvLIuAFxAdBjSffzzKaHhRROCo+zXbapcZ2ykAm0mhPV67N1
KzubDQE+2a1YjPkhnhcZailPZFqWTxMaeJAbeR/VreFsSJ3Mqu2X1NNHHbksqGN6c/woy25qCQGa
4FAE+jwNO5TYOG3ypWCF4xhbQG3zBhRciUkgLjdIx7COqQQijUfxe1psg74hL/tjlpXtvd1W+b6d
HSsERDWdYVf3H3zZy474YexsE8j7Te7+q0tuFR97Lk/EJ+W4nIv4EWs5TncsiruaFhaGogeYltrD
wFGQdiczN4aXvvHAuqJpjnxZe2e07MnWXqmZLOn0txCyaAJ08PbvRP6JYlt0y3QngVcQV7eM7RtB
QVfzbL9b+TRZ37mwJuPRbvuMOD3Cqcp9BqIt3tp617zjsr3cjCRnY5uwLLzt9rhpnf4SqFPbflgO
M7BSQXz4/KzAIp2didfy6JBEXGHtP9g9ptHK9dPbohbOxvdksy/WzAlsQ3srVV8EVZv527WtrI+i
NehbvIp4dt4GEzSwrL74A3OdKsrXswB7Tk98N8z+sOyt4sCsYNmMVZ7eGpJwIswBnfuQZj5wy048
jBM+liRl88VZ7906GQacmCjkoO1anFeQw93+Dakhekh2Hd5RUvkdrFHLti1kiUNesnbXKKmj0lIy
ysbpGxiJHS6pQs+vCoBeAvgoQy1CJStqHt0pfByu0jrk0n3xUf9sda/j008d/lpOs6BO47cy7utQ
FMIEFmvmUTFdzkH8pIEk2paOyQMgNS/pmSxDCJymG1fXFYyqPPIBzlHVexq/qVFSwwAs4bi08+UM
AgZsm5Hb69kz5G3Rlm8DDLf95ODFDAYLl6VW+h38BOg75LV2UQqHYIN6sNqCseTVAGkXQyR3Jzba
9JkygMERYNJvJ03mL1ePx9uFXf2ef2CGltOn17AZkbQlq20AfnbHmAPBaF77CqeqWXsWvKPZ3Ztr
agVaDO2LkmM8mNng3hRxx0NeX4CLI7ELoL3aKurUAoDHi/0b5law02z1lrjuj1YycDTpQI4zQW0v
vulpu27Rmg9/iYE8sMWK8BbIMO3BX2hV2mOBjDXWnhbGUQ6E0NZabY9BjtkXy75AB0YftXHSXTkT
1gjdIvLLQ6kSSJp6M8gbajzwhdpOTBOxXA5It1tdzV4As8fcGDFcITvJ16AqIB4StMaYyyJxElIP
abhp/eMngERkAzrcqBMR1FRuUSbwq+RptkQpVh8MUZqIGn9Yb017MQ9rBvARXN9yTqzCocfwJaOz
rtsJWyZXnbIx3Ve2B/gvG26Kyh4IkzOHd0Dp3smZc+16wsfIlcrGbQXm/zXlmDmBJyiifC6AxHI7
mbcUtdA3mhTuHfmyD5Defsap6w5pP5L5rcr1ykwfhnJLzF8e0vpwKczCeKN4HTlfqHmkZvch6dns
iHvpbgjjzCIzMQnB7iUtH0bZIsrStIj0xfNfReNgTbdhK3yusfuBq2p6Ssy6OfS2RhiAXi1NdmCl
AafIbg1o9V7aO79pYc+HoputKJ7zclPqbJiljNFLGDhcN9WimmvVm9+OZWlHMHtzQGKsicUCRx/P
VQarYOS5XwlwgC/hvNeO2++tsmFA4gqD0q/DYN5YbBjrnOUczuRnX19eXMxI1FULsD8lqe60Utu5
Axl+RTWDy6upVtFhgUQqGrw8JBXw3AFXwfirQCSsd4wuRhRqSEVYNTs31ojjLnNZ9OUtmQFZRV5p
JuJk77WE5Kam5z7woYhCd7ktMw/VkJreQZLh1xPYtHUKqIAZLqCQfhw2U1GJlyGT2WbpS+u9T03z
2s8LMwtalXi/a1+SrsZpehoFmpuyV6CD9PgF8xjqiFQjZY9jNOoFzLW67My98sckwm77SWr6uAF9
g5vbszg3kTpuc9+NccTJzxku2BOjJVA2ZKZtGdBDaxNc4mVZxH3tpk9rPpEvqekwmiyvwZW+VBEz
RwvX4PAzkUMXSgKV9+nQEYhbcvX0dDAPzWKre3usCZG2G/cERzm9dkW5bqvCKzYr9GPmtZKPYVw6
fu3Nb6zmBpEhVWpfdwz1BGOLJOaxtL94q/wQ1QL9ChFEKBZM8702YzibbD9yLlKhJMtcXp5Q5Vtn
am7cTMPKWENlqOGH8Ps5KfkZZrtJdP+DxXG71YZ6pjG01cc6Mn1ELUpZpaatKZrqmopwfJlryFlW
F6cBDWMDy9DudmQHFxc8CQ3BKp3ijfi0ZFvXoxGZi11taGUILdAXLO2yL3Oya2GsJ675C+oDdZ1c
11C2NiA74f1Kqbdwl8viyFlrn9EO1ZHoJwRRSWJ19201zPTuBL2nshMwbzGWbD1swaEGwHsrcTUG
Vl59on5NeWy773SGNgPiwLCOTs3dT2jy18XWH6S6ZDYHSJpSmvyHnyLGp9Yo27ipsPVvQGgziBOj
FQ39BSaae1cu8d5HCxHm0fc4FJhoDaQdFR58CsAWbL8Bemmp9lwuSr8bLSO965RVn/3Cc1+xSTKZ
oiMN+HKhvq+ADkDG2HvhquXimbU2MOGrjXAgO+omlZqWDCZcrEZVb33vxCdohN0+JexwHxsqvQXW
qKKa2MPdzGUJh3wyT9bIpUmchENcb+1NMwHWquJ83TU5gV8m+AM4fgbeUgsEPGl0ze5fWSJdorZk
x39o6eAycJWzc+gnkW6xnECfomLbGgpCg5LatGcLB1fLS7kc5URySSacw0Q4tSezx5Y8eDRyatiU
oqcZ09P8wFq8vfbBoR9NRrOnFfApr5TOEL9j6co3x+tfY1mmJwMa2K5QEJHmLP9O1Dzx6zPwFesl
uzDuB7yymYphyDhzxNKTEVUrgVW7hX4DeJ7n24Z2sCS+vqkaq9/zcFpbwk4EJkBTHrVurh/MOHdf
59X7dOuZ+0XnvMFF2pNgDwZq1mrvIOy24Sxp60eleSoyBQWFXpO3ZBRa9jaabn9FIGkZ2pkGJJmi
L9RWcjdzWeJHrDT5tGY9kQtMJIDHO30cP3AxDDq+UvqEgEJncA0JkNlB+mcox35bVns82hwYMAtn
Ex50p09PvOrEZaJrHhBb6DepZChBCTTul9G9YBx5RcKWZtspIMBUkrrfZtb+naNsMQPmcRTXaQJ+
pR7K6peRK4Iwr+NEXobZOXukOd1TgXeRZRfO8yxQSedgTEh5jEkpIaZ2i7MN8IPgzr7pZq2MEndu
mFv0XejFy0xkRz/a58FhCreaIA0JSn3FlYoqYG5/MFtOe3J+oKzMU488QsfStGUxAf5nkvXWMqz0
bHbNBC/WhYzsg1rvsIO8OIt4ZXmmU6jJd7tIFUiClp4fhk1/EC1CT43gWjOOh2+r8o2EKS4uWDaY
sj96PmCqGo8DTqW+ezUrEzJOV6loxItt1q8XpN+kHsxG8Groa/vX49C/cqvpDcWmPJLlA4afGROj
y7esQnQ8J8T7MDLoQ/J76CSJitnAROb8pe59y11IWUTYMyTv3fxhNJqO1UDLWKGr3W2c1+l+kobJ
2gEtCAEt1VE5LFh55OwU8ePgNKDTBv8kfUO+2avsYsjrytwuInsa/JT2xJreUnmhgAu+v5A3gHjw
mBLAUCZ7O0KOv0K/rioB/rmy4kDP43uZTtM5Jbs03zCHbtVThpJ62OZ91z9ZphhCXWU+RCVF+kGb
WvoRhql3mEHBvsSdriIeWzaQjooPycKw2PTTZzYIelh7CWEoZMvtYogBexqb+IBHwIjsPCG5uSEd
iLy8PtQSVe7yYWJy54/NBXtrR60nPyu9/iyayghBkGLIt10ma6eRRrLblPFwW3rQKAcP7jU5Ljnd
UmpuWrBPjHWLz8HgWBxlVV5Smlmi6IMbv7T60lBEz367J95i4+fvzM2a+KquB9c6w7Ce0I6OfZbt
OlbA1yvuXgRPItshqSPeGewOUagdA67KIDnA0ZzvtQACXGPkwf3ffMVlcplGPncvVX5y2q3xcPkA
KJ6jptk6zkmAT4P9D2VLzHASeIsE+Wo/tC0IiyYmBsawWmPnGLBxe5ZIIKiAdle1hGkgOCYWOfRH
Fyn7moxasOTFEwaAy6CtM7Z56dn3xFZ9LqZxWoriceWB3+mIGUk5YRZfgpcnze0spsUgmkiRBqJn
P4CasWy4J3e8rfAe2gAuGXKalUPJXpXx60o1djYr9juhu2jprxTT8Jg7nno3ANJF/gJcAfe3sfJ+
93KxIUB+vHN1az16ZvbuWeo5kTqc+BLkRG+MTL9cDfr73HRc4DoLfWivj8TTI/MS8OpuBqlPJ9FA
bWMkPAVNpmEi0xhE1xnjiKFuEqa+fUc8NU0pKCbWIxYsT2uEhw8UYgrKmjyh0mCiz5yoZLPBKbzw
bYVigjE1SnMkFmHItgC60CirijyWpU7BtzKhIXmEt5pwh0c1s0dps9Q9lfnyxnlu7lxWHSHHnn4D
lj2PYsQxYY0G2eHBxxxOf82OKaUn/xCY+VgQmpe5D++eoKxG9VNhNAmswms2jaJWA79AFtWU/Mzu
nG5I5FrrDeuN15bzJ2SxAtEqnj8IaIBCyGSIJYxOSQIYemtqgpYwk7P+bWhKnWQPECMngSdImN0E
3UjyL4MnWO8MCu6spenv8yxF7T3qhnXvmlVNabzKNlzq6d3imIpKiOMhbKQPctbZt5pOuzCjHQTg
7Vx8mIlnnNnXNGebo4RfxP5saIVPeeIskGZtwcLER5KtjBSTtsFGtooLOvPyTU+SFoh/7h8ZOX/2
6cCw1/MuG8oYh0huqHiJyn7sH1qgzyBqig7OGTTLrCRC2naT9HGUyXBTV90HIHxzI1of6WHOq5o6
jnhdqLYj3F63W1i+DC+iIiwBGGd11oaukqfKLKqzzgbJRVnez2B+x3xbjCR6adAKeLWn9dUYz/Gd
ZIYPzK+mVtSH/mnCTR9ZuTbDq5eXFAnzuRGM9BYTf/9g2/lxdf3i6OiXcrvjWrBIpXc2k3bbJkUa
dX7fb7vR7fYsakjTaut0S80BSaPxTU6+Wg98xupRnNuvJKs+E87n8VCrdLNmsbkn5cve+7NJ/Rb3
s7dlRbncjxYKr96drAMAjXkzKVVdNXMH/lN5a4SIZoFSCs2tsBKfsDQHAaxw5rO2+t7JTfgb5CS/
Nwru4lwY7AF0k8x51REPQ3J7SN/LmQlB9y41urSL9Njp/KDTi+TcgVhnJ+OaAWt0mNwqvuUwEaRk
xcbRMcpiP/Yi218YwDQ3ZEIauU+DQBLJppghWKOFJ2d1YYIFTAoZp43AAKV+xwaQYCw7bd+EYdRB
dsmYmpnibvuEmfiYw4r3qVOCsZDV0aQwYruRFOFstOo043A56XZmfhSkYfFHkKtPHVQzwKzN3sPJ
d2dQn+2SfLgrSGPd5U5L+oUojXOfX0TbwhojOKvrCfm0ODqOLQ9Cw+nQeDGBZl3WvadZJjdM58pQ
UImGq1+ZvF54DxCFURCOo48P1shCBqCMOpFy0IHz7dXGrlfOktRA1m3YxMDJteeTLmRH+cW67n0/
cTbjKNLdVE6smNeXtR27PTklzcYdxXDPYb2wLsLfmGM83VtGnF1Js5MngDHwJK2xvZN27rHVWgaK
vJVtbJvkN6qbHgSF516bLYZivSaIF7xsp4X+YfudOi8Ca0Xt9s5BLebyIMeBaRMFRuhS1NRQ0aw0
r2661OGx8KfvDHDJazLVThosF7yFU3AuyCn5rsbF2RZeFtM9TwVLbZ2/MF5giPUk7mgoko/etuod
AXekLvUFS92EMOwid8drtMPA/fVW530Wt2i4Ev9IpJV/5JVsHpIil+h9Kzg9siAMgdfyqoplRwxd
F1HjtyRPy+lcG1Wx5xAZLmWiFpIURKk8aMve0GSNpMGhPl4aiNrTkgZObj+VcvB3rHi6o3TUJVmu
1el+R0wYTg83NPYhyjRxqGXTfC3npAH8fSGPW35DVJH/S7DlV0dPwn76y7YIcHI8rXyZLFHcjcsy
hXqXDBuLl/ANobJiU4ysdk07qY+5X9hHgHPZLq+Kp1y4JY2ooZ+Ubc58AT0smroAKsPGhnUTmjZn
QlLH9mo5mHacvBTJ8l337RuWmjQ0qADCqlFMzEZKAXaCtH5aZ5PFa3coWlz9JomRLPtuobaNvZoB
cThmlHESnetSpUGxLCzInflpbEq10/yU7B12p9eTE1fQuA3tmSyrA0rM66Uxsi2bgGvSNb3tOtrv
o9mnkb3wpvUMbnGQd+mVz1Xd0acZ1z4kwzu0q0UoZihSRBP723govW8KNgOuqduwLypAKGled1gU
tB1rsd9hJMk9+lLkJH4MZHqYraCmN96mJKLyKFjvHpZctoBdC8r20pu1+usqpuzKr+PhSFODo4Fl
eBZgJ5lQoDEdyNDch4aouV1kbt0RF1ecDQlIdE0xCK1p2m6MTJIZ2XTGjXlZHfg13aFAHRfYDkmL
WJmrOydxPFgM00tLyR6BpewQBVzCmAxl79fYZ/3uaOI3xh97eRAQmrj5M0TWMVxd7dt2dBespnzz
Zwg36TQM54KTe59rfJrEYgAklXhGR5BePEnrfiWsN3TW6s6b1v7F4TeLGE5xwXUzPmmEQEZFn76h
4AEGLexHc8zcyEjS6dFrXJcPAcHYLpgtAaPqD7J3160CXeT143MTs0vMJ+KhjG7IAOn4fsTaIw69
bqw2fmr0B3Mo+9tBj/udKrL6EUSaFZGuY4ZGYpO6CDawDuN2ct5tU1f70Vus1wSiyJMmvQTUZ0Ok
IlsTDztYaVPbIpVStFYbL2VWuLSXiqhzYNNLZ7jrrHq9H8cRfxGzKIIXLlRdozhbTqs+SEerrxhL
CVb8bvwIM4pHt53AZiZ1ONEysNtkC0bz2elfhfLoeHBOfa593L6Whrfu5zR3t1ZqMV1k89hoImx8
xFmgVajXf/pmekm15JEIMjI6LvqcuWQcCLvIQ4PmTM9ewk8A0NhsWsUCkfZoiATW3Rs7n7pPvW/H
Z0On88npdoOymYFE6gCmjJ63rPI0/ZpmMSEmYHDDoZiA44IqiXx3MDaJj/hgjusEYJljPhqD9aPb
fo68n0Dl2bTy0DDa+M7H9RQouzEIiccW2TssMMiRIMjHpOpBewremXXF3rAky3xtzG+seOKGy6lO
VNXlQzBCfH9FBmVus9F98pRj3ltCmns6L9Q5TtFywEveLJ4dX8V5u26XqcrJjIkfMqilJ1aF1VNv
I6uoF6+8MpwjqihylQotfyEfxA1l4xJv2tD9CA8xGQsK/d4q3lHKMs65A6VGORB2PKw6w+cMOlPB
0n96zqutgZyI/eG5rb9GI7+O1wUY8i2Z2zj6dfPEmIbsaeqW5BsYPa9KRr8lpLzLTt87D8sTQsat
7XR74TyScENaGQ+l/SCNk21fufVNkh69bA9EOmOFpAPZ9b293VLlXRGhERNq4lc17Y8IquxVEARl
aXy9+7XcO9W3797RdgWZTuegrhhEGiutkH7qGX3WwybreKnAeOJqfdTuXaM/WfRU9U2a7ZRLEWsf
loZ4oPKnmvYlQyilhaZiQdVcLUyVsoMx3/YMmQY2jOXYsxRhHserret/gYhRI/woLQIX3g1Xc/U9
4IE04+s1+TKqjlgsAnV81Cppt02ax0S8au2VIfODzaLaEXdu629561018UVd02wk3zyE6IhQ0pM+
bGf1vTC/sAtkjPRV+vS8MJlSyWYakRfQGIG8q5lsl9PeyI9iOXkpu1ZRRrbY6+VdLR9rHp2ORvvs
9Qz6AYSOfRlJi6B0L/R6L2rG78tVc9JfmkzSR3E2ryRwbGzvpuledM7LRBbHwtxNxolUoENVgkql
ieZkGPSvPCVrEhGqAbd5gQA4PcQJ1qUBQPD8zQkUVJAeB2ZxQh67ifcO+P0Cw7pePzfOwWESQXJm
kMVT0FrHFKURdwzvkYjfuki3rXGrkacr3pLmtjQOffp9YctjLgonmy/wrJkES5396rL9emPGMrl3
PpgaZRMB/yWMx2V+xgIVsOZQ4hx7O8kaC3m7hhin3+XoZyp70xvfJSrFircqoPNs1Ug2OzfxdSbI
0EKrVZw93uMOGVZC6e22od2Fv4/2q2q0jg3uKJ7S0a4PTHc/zMIsrmFsbtyV7qo4T+RFe4TzUXz1
3YwUStx6xI9XFunNJRG+HDrQ1J2r2GxPKZRLo9yXbh1MBLPBpSPJgVwfYEKIc1kuVUXkzmeLuCnB
kec/jS0nr89erWSQGgdifIJUHkEkCluqwbzYZeyVJ1xlqFj3S5JhY3yYyf+qzg7ROjMNvq1ec7jh
IFfY73rWuYCQ5Bcw3fobe37S/fs23uUIMFf5y3xyp3XP+npv+k9Jt1vL34kEChZYTWtcbOd7fcxR
o+0u2SamDbV+ecvap4yUx1Hfx8l8cCY9LJButA2OWR9IP0N7igU2CIcF1Y1A/uaTXdDVD8p4Vhbl
pbantj005iVQg/CQ7EcMPhv7ipAAXHlkhcqxDirnc4Z+WP0PSee13KiyheEnoorYwK0AZctytueG
ciQ2uUlPfz7tc7dr15RHY0H3Wn/MzyvflsrQggDpLHHgVCV4knZFVBQSeDk7MvT9H8r6uH6vrvhB
/BckKen7LvmBAO6ruVMkX+Uctwuc/OGmgoSblOmdvxhMJByIPAMsTaFWVlHWa68j8jNifDde/FA4
1zkt9oX1z0TUvlTEEAO+Js2/ekzQZz0TrXi7CucbBGBbYamhBGg2PkU0eclEKg2kKc900+psirRY
VMudTa+khTVijt8cH2VGGh9jwpXdeDNkP65GoYoVafmppT7Mu2V1jleDhMKxgwmHMGJk5dxvQ2ri
Tx1NWgvViKkTJtZrVVOIzm9kZuFBEFALcoO2kJ58Yc8i6XE7XggptrHuJt6/wbzJUOdLsQyh1OKv
fmzCIoVkqO7EctDkm5q+HX2/yJ2RkztJtKf/WTtXjMBBRqZwYRGPKo4de2Ll7CqaoibaugoD9+8D
92pG0qITlJMWzO73ypk7td9d8ew6Z9aLjdN8JOoDKVnkoBpAwYDk8rLmaNj3k3bnzXuc5YPH+3BV
dHPJd63+ALUKG5sd1/3U+qeEN2XItlLuzPy1H7/dqtktSGwRG6Bve7JJ0GnRF1aaovM458gmnE5+
2snV7UlTrQ/wM7j5n/rmbfFOkmqH/9zKtPuw/vGDUTGOX41zvbUo+treEY/l/Af5Ufc/6Gv3ZJaz
P8uNbv7IhcpIf7e057zl8uQUH4jEdpEpWvlulc8KHCVb74Vz5XbbMk8HZBvEfy2QyR+BxnQO/w5k
oySv+figL+8SlYgxnDSGrMT1h/1NWIw8I+NEEiQx5wiXIhqvhmNJc9OOb38gXbWmB94S6am1yuuE
O4ovPt0yvwRiehgnlIMKjFBeDB8EMseL9ppNFII63+782yNAyckVd2aioNfk1hkV8TAES/6rwTt4
FDsNaKun1A5RkC6OtgNcpKfkDUlZJOL1QvfQbp3FfUxLN7x2ZBR41FE5lUJ9LIa17ZOD9N7hC1il
y6103tL4V1wGsgl1ue8/vUM73IuG/3FiV96McjfAyK1jcpjSg6BGoSHQOV3PNz3PuLxYnKqF5My4
HRD2j+SeopGcYKmrK/GGUTdXP3rUdjQFX/IHh5hP4yBhd1VRhoL6Zs4Wz8B9s34kzlOvzrn/S81C
OR6T+Ux14UYMd7c3DUaal+jgM3Gbl6x5jE0IeceNqGDjp/3WZbQw5YGVTP2XDyIGicLV0wVdQhJ2
9pkXdw3aA2IPVhEp701zLqZ5vxiHrmeV1ff27G5Hrg3LOxoafES/tfOLgCOZ1gfEqejSL0v3uEyf
rsET81Fm/7SU0nkPQT2FQY12p9oQ9j8iSTTQx4/JPa31lYTNGmKwSc9TRvHmJ9iPVs17sldl+6xb
qC4/dfck7Md4eqHCqE4Oq7Pt0pMk1GrdEQsQ2PLiA8zW032ZX22Uttnwr8wGHoKT472Mzm7mFssS
jCovjvmc5Fc1nvWExnpUUsN7Lo5EQqjVY16JMgyqPKHEyD76JoWnxF1uxejwPr6vxr2vIha50Bm+
uY/guskipDYu/p0F/TrV2aMh2SkpWtDLqCMwlj3fHh7SgpBTk/zj3N4Y+la0WGTQRcVczvqtkOxO
UsaV1AflPub6dB7Nf4mKd6XpA1XTWtZd2GgC4XbsPdVmhMGY9R2mQpoam4gxnYEZ7JoNQBM6Xcys
JemFbpONywXsVY84nhGfvlDBzWmXH2fC8sv+O0M1LSuC3KuDNH7T0d205lvOAWDqOf7PPACTlgzw
M2xiMv2qJQ21bMHCu9znvSQFBBQXUE3yzzf6VzLe+mY6KP+KoYKRINmu9LQtTByzG7kk4TbiyRTl
Npv6R5VQGrDanDJJ2MUfs4Nof3qJm7sydgKtpQUMqGp1/sZehmv6NDWfcUpCCZLOnPOgBsLstDDT
73vfua5+cR4amlFtbqxEbojAwr5hBhNFxL6JLlFw4inzpS15muuSPPvk27ZgrPLfdqzgIpDsI6fh
RqSHXh1HTG1Q25y5RP0DOFf8yAptS0wPsAt4lHdP4/hOzZsY7gnGR3zBiR1vu+rHgmAnQxbK86/2
IqHsnRHHpEnnbOLtIXXVdjR+2rYj+pl2wltOj5LdoQEC1fHlkCqOnld71/L5UFfqgNQEdHVO/rp4
53l7A3WbRp/RMnORpc+LSZ5w3UUAf+cB+/HOXR3k9H+NR5Vn9zoI69Us2s9VF5uSwmvb+mnlX+q4
J4emjIToDVm+T13Gho7eDRYQrnkdqRC8NhoXb/qa+S+paUSqQ9O7fs3oQuLnavnzW2rIcNsYH4qo
XMUnTvf2erg1eS9siaX4l1Dq2oX5qu9Hdzwr8Ty1W5ExqxA/k2sbA0qYjUfvfqizVO2nYz20NIJD
t6Xzqa23pXGvXIKRD45rUG0R4sKIUE8EAzOiqLKdopNzQtVn6g9Dd1L2qYMWF+mPtJxgBkIetIMJ
U9oA5ObGi+vejZqxQ/i50dmlSJggNJpvHrcKyoAgu21kADfqdbYozVA0tJYPs/dD5djXSr+GLW2i
dC+19YxQdZPVM7jPL2e8HV867WS4B5nvVEFnKJ8N2txZH33nT1H6DAtQdluZvk1uTJIopxE2pKPG
UwRjQO3JGf7Zcn6rpEEp+gxdkqFzw7hCUEte/unznd4+O2hVq7OR83DiE0z0i2iQfe27W3mKd2p6
dh/nPMo/S4gwoeSkA6/KnoWCbaJfommvsXgpJicYl8vQxtD9jGVvBsqvhVwQF6CdpY8HoI/vXFKm
6+pJjq9a++R1j9OyG7sHeikD0F8w9KNT8geaa9d/mGwwtn/qM/1Qg2YUCxMQPkNZvlLQez9nl0Y7
4Qikov2xdE9SvOfEz6/LELiC+leqvFICmunTWw14eex3FuCqZKVOmev0/G+kXqNR+6S5yynOzGrW
XG7vqvrxqdmgQH2XGTtqFS2TuniSuZMlbHPKHZNmr7LXkTINnG2Q19/Z9OkP/AtRHWjWe2V+td24
S60ltPQDjRFouniOV089KI3mYVJYRY1gg5jxoauwCY7blSoh0eK/sCnMKqYvG2HfohckLKkzrq4j
cEO8wcr3SuVIsHJSo6UujrEPtq95FwyDwVpU57Je4MtxOYL3UAaTLZE59see6C5+Hy7iBq+4FXB1
V4uwF2Vo2OHaSMY4+1s7KBL9z+uQJJlzREb4h59gHgKLraiXH2W1Q1hxdIdlP9BPo990TRSMoY0f
SKgvTB2R9PptxOZ9hw6dXHRWMH9n9QNl7LcmkTFsK3vfLrzs7jIdvDp5V3P9btva3l/HyBP6ua7p
YW3WADhsI5byCp4ZWeN8BOP/cBgQhT8eJyt/oEExnKZlmzUUmJtuTbCTIBhaPwyedpZFckotbVvB
/m9gM347TWyVnB+TRYfIh7CazGB1+kPPW5P56Oal9YHyhVmCphtu426TFVpAWs+T7aIAS8Whstp/
c+EhEK9JDPBL/0jjN9WqZaAra9NqVrQS7R4QiI2972+RD0P/JOyREXmtNqZ/2+bKd+ih65QVW2PG
KuAux3VN9qjhrqWvBZnl76rOgKmkOsfo7yoJvVdB0qtuP8fx1cxGMldIXFNrf1GrPFXaSOt3FcY6
XUyAy9QmnzwO6E2yxlcUhXczQT5V4ryZzbAZuTSHwsTphy7HTE7Yk0K15C8GsVizub70ax/5/Bkd
daRaksCf88jm4Gjpc1yXFYEOPT2Jj75i3WmOce5rubd63lMklRNFtp3nRlCXH63m7Yt6uuuMOajx
V/b048FqUuFMP/crav696OZH4Mi3aVRHu4hDutWol6QomHwU1p7bXjvVzHY9sDy1QN5SI+G173X1
o2KH7BRtn3GfpLoTOVDOlOGBFelbFO0PmsMVLHh7h2U9pSXTe4EHbhDG1dLHSPzX40Rkn92HqMuC
NO32bT/QWzXslD7TW0SZHQwfHbcH16xDgf3PKm7vD5+dixk9869PCd5kuMfeWEOSmi6iZmIbzelp
BEQa3GabaGByOsjP7MxhCQgPNPWrL/5jRmJR4IzUqTPD/XY137cno8bhikJi25qIzixGSJqc6fS2
4yUi3BRxDdqPacgPxVSGflcedL3C3Znv2rn6gFUu6UJPE/412rbroGJumkOzonKAzp7QnWaSAOMt
tLEdKVz3aZ4Q+V/TmhZzGwj2UlNkp8KbKCRKdvE403zua4iK2qicm1OdcJZ764uN8nUcGIhb6gvo
uYP+Gm99xz5ooK53J/RFh2Ih3hUrX+ynLCTU3dfrAeWQYq2jh1dYTzTphdRV3VMVVRLTv+5kl7y1
PLx0RZB8ox4qyyWmz5YNbRv5kzW8FiNbXo8l3hA4A/l1cmS0zZMzFB/5ItAC0lrvVPtZJnRmMFmp
hrEOQygCyArRmQxnSKXYKM8dbFgzcCQz/fB45NwfrWruF1STfcpLYVSBhwoCASumbSTgK6d8nFF2
xpvQtAwYLDhOlx6reNjkcRNWNdw27gaa6ZBENkFXcxERbYbsGnC+idLO25sArMQ1Rvk4R8XgbszC
2lGVEZpOdWHMPOLyZdNiKB60ICE3yzOxrncCrxBOSxcTZFaBh9mUjEIQIDbI68ApMWQN7dGnGrW+
7WwpVcjS6Pc2U2+n5B89GrTUWeu7MUG3jcvdyGa4Ass2Lqpnj3RZlMbeQCh3xYkp8A5VqgDZM3H5
ERF/Z/oeOtsWdKU+9SyEfV0GhjZtORkON+X50nehiTbPn8rXRuVHNed6gF72fk1jOt1s+Vg7yBRR
UbAZ4lzL7eq9N2xUIRhoYgtNbG7od+0IWO7xQemO4Y8M0LOMZLeS7XSHLSuacpjflW8RYBRrUhjH
c0D02NaK3Y0SHmoCehlLgYWM8t8JabgLJF80FpgJflS+zwWJUzbl0wahF1/Orcp9jaOGeK5ynWQg
NAdcI5ehwJncdDrXLqah1AtRbAXJfNvX28CqqrPu4TI2OFnqvkKsZFLwLX4srCXBUthBaiMA0D2U
01ylOs2ApcCs3/e/NYN4w+fV1okvtDnNooviVY8s4L3GsO4MoP+WEvVNMpIamnTmqbLXZyu39qi7
d5TPPJHn+QArTCs4juRZ7JQWzX4NJppP+5R+6mQQO4xSIT6yKPbzB31gVIWH9HAGEsLx4Erto5nQ
iHowf4a+snBgwxApzLEfUsUb2MxwqdIefYv1baoOAxM7fZh0UTozrQQ02PcdVmfT3fnzl83tNdK2
2mOO7NHo0h4+ynAQmB34vwaVXtnAKGwnK9p3+3shpAvB/SfPHgcs3mEb9fHgDu8lSkerzO8nALph
pr11qfB2Jaesa3f4+KF4hkDMxb1t1wdDYYerx50p8ke83+ChsLMQ9wddmAfD9v9akdH7W2C+Saun
mmzRG8Vu6T6YDC/F7A8HBV0uY/taG0OIfZ5P2UsKS1EbWhxIjvu+aADxQ+9emD0+JqSEVIyOgDyI
sorbD6xMiCX/rWji86pwpk0Dqso0efar+W4oFc5BxP9OQ3uDWvgVWWO9A2KG1siwCVJgm+VQDFwO
NsZEhNc3QkWLshGH4zzV9MkuH2ZONbY3IupxXOLzcG6bQVYqRuhBP1J5AhUQNyQxOOi5OxjWKB1m
OsUQrsUsqaa/7m/SzcXt7yis3hFedHLVovZQbD/ebG2dLD/PoIzSNqMmEW96Mm5V3NmXaaqBDz1C
LGqfncYLXTjlWNB9NJKI6bZemNxWR7mwy+NJ1VknRNdf2jJmAzfOVpP91Zb363vrXUfCZ0Mrnm33
zIXVcepIu/CsYDbTo0Nn0k0Nw8wbLh6CtBsIBKYkAGIMswMzmdeN5SSUlgLA1xo3tgeQC0CZ3C5D
DbdNxrpqdwviIyq32yJllKOWLxckZcg2iRA1bGeT/u+G4klo++1YQrz2mMmruasPdmoHJmkK7eww
dNvAK8QlrBaY+DDu3LJCY6mQnOeVLSNFAsyjtuDNz3HTXepGkCZK3whrkv7g84I2pezowPVuNNFo
Phhe3Xhbuk6HncxS7Jxj6X3nvfeld7p/0Z0WDsIggux1taCxTOfc97nbvdToPt7Iyil308JtMDkK
abRALWSRarqPXfp4Nm1dfOaUpN7XAhkY+QWkze7iNKnOtiIKECeDxrbjvKvRbk+053yvRa92WAwz
DOOVwA3XFXQbpvE96clYO5M1nXmDUhNBHkCeSVKF7r02TWe+G0viXU17kUWg5s7c2WDagebRumpU
IA7FGOfH0XSOjU8aht1hpl7NyfivIXOPz0XeteSA7PrVxuOG7XIPEztEbeGiWeoR7c0CS/GAJRLx
EB4mzGn9nTR/yYpHZZvTk2N5rvlJ7SiqrRFNfNIMcH15Eh/7jKVeFmrGhuqbUE+YqB9RpqWHvMNj
AEaStaCxbf6sCtU9yN5BzI+8dr7PfPBj4vWJcDGx6zzkxHB4xJck03VqMvdbSIeUkkUBe3rU1RYj
LcqGY8dUMvUaWuxpeYL63yYJnZvu4hLx0NPZNFA/Aio1TvLbM9Z1q3K+Pb0kvgN30qeatSlBG9UD
7oyEDWCjDHM6iKAV56Xn+FzSB3cd6r9iHdhxs7piC7VN4SPEdgkawS9sLs8FYoloUvqTnKefRu/y
Y+UYd9IpCeZIXebBvCoIur/dt4OHydghXOXqZ427c4wBe2Q3Ge/Qz/4zCuX5lZQXcsvpi+ClWMZT
13fjNqHh6aT7Qr0MvQkV7Mv1wB6JrwdZ1gPPin2tSCGIat1sf3QEk7t2ncd9BXVKLKLIeFfyGHqn
SyxG9MnSflxRlQejwISrMvYKbAX/PfYVeRQca0XeYlpudf6+ZvoudLJQ/JmUYmuxnjKvNcluQUHC
7NIU2hGxig443QNYO4nkkDIAhcEDy1c8tDfx51o5WyRz2RlZjBnSY6SOTUV4CrToMB9GUyL7EEq9
jPOIM8P3wAB1v36h2ZDxdNQ4owusLfqmzG28czmmd5SMvY0kxBl29Y3maSbf/fKzroxuBjCyAMYW
R2JB9qnoGcvKxpkBMhIm6iz1AgL3JwBbjp+K1Kon/gqOJxMGvNalupiE6XCAzjcuWiS47AAWdv2Y
/RI+nSFvnoCFqsLHrNDCf6Wt5L/WhjLJsubTGFbvkf9Kc2opF67cnqSHJUV16wGH5rla7jXK3jIA
9KPKJoreult6FHnbuctk4frNvqmLbyten2Ux42O5GzNx9VJC4LBkEsfhzwtKP6Q1+6SrOcrN5iln
jqK6KeUolZ493TuxUz0Us+VxIZGLz0ZqxwdqU2+ZEobzos0KVJMy060T85suYh9vSC+W6+BKWszq
0UO0C8QQziatxT4rrGL+fS8Wo8ZoaY6H6YX0gHTc8tG7Q9avLa8/+CsToapDSRUaFbVl8mP5yT/m
k/XOmKv6vQQYspeXpGwAvONNSqhGTJ4BzvIkwHLKASfj+K+j2vRRV178OyzCSCDF4+zgxt59zB34
NE12d7I1ZIVSo1GNgDef8+R2XpSrEc1OFvTxbrEYaW0PB2rZ9ePBQcS5UQmV5SFTT+4Eejr5BnnL
Sqio70pyDDC7NnsLQ1FAFi4Q65IsMCR5q3c4cIFa89lE6whwRf9gkm75WpODRnk5xVlczFZu8ACu
muGcJuIckD2xKZzL7l1271v8I+EUV+lda6MlNpnPVi+GoB0JXiZcX98Ug8bQLNr1XVuhu+1Js3gm
nH/LzNMymFk0EqGEMpalhbDmGChfA0ObZgY90rihi+s+aDs73vVaZwP85O1WLT3BIa0XM25MhmTs
RnM1ZAbOFVky1uGfYEDH20eyuE5eVRoLfLiofXjr9WKLPpb3R0mcRPDcm87MuIho1kUVTXG0SnR2
GMmEnGju54rrISx1RZd4Qc8CExxjauHboIVD3AdNtpBPpGOviH3Mt+js2qBPuwThgnhIcI0kQdqg
l1DdgFWkqPKauqk47sJxbe6aafjVieUdHwUTGRKEOL92k1Ue+s6GJMKpZIOipxcEbjb7hGZOf5Jr
nKQvy/yi0vEHCMuPmkmyWjHpF4Efw/r5yXgc3S8ay9AWyNZsiDkwNZS1RBBzm8u3qnXMB/wN6h3H
kR5MJCWgOjD/DUOdW1FWTgZD30DgWEKW2QHCYDh4K2obm3DWa3sTPeYmAJXLXhO5QyG3ZcINjDEL
g7Ld+9e2NBEw9sapLOb+HpdAg7QyawFshIbHpinfvbUkk8drPtlaFZqkpGh47ZlKXHJD7MAve05j
L0+LO3IKmD/0EomDYy/3zSr+YpXd5lpn/kbb+9MsiJ/m1r33hTbfxWmModfw2ZJcvR2HiBw7OyGO
QfQ8G7d+Jz8H1J9ncWPLfU3fW3VufKJDpxJSJARHL7684qF0zlKR17CZ/CmF/zRn51WigY0c4waA
UYKs3ZkpukdvonmbJCHoYdwSQa4TV3Cuhcj9hyzx4aptGiCXRADwa3AkgjyWZPY/2gG5JtkUiLCd
7D4B1W6VESTmezywRgCyxHUKNTD75i/NoI9EgT22tgIcbMarNWnnqiva1zh2ciQPLYCAGq1nC8U1
DEg//kiz1+GM7ZdpoPu6cuUr7QLpnZ0m6sVh/2CHnwFqLczp9FQ/LA2FQZXzXHr4p2w8k1zfnKKb
tW3fhnwWF5kz+dlCI8YoI1GnsOvpo7VQpX5jx3lesQjKe70pX9vkZhNbXOisatIMF907RUdEJMmg
VSvEgMdN4YFMbOQ4/JWVJKQjrwCjkAcJBwq6JYCKdyVP1Bg0lkYGg85jGu+MjAZdimptBP20D22m
Afv0yDwatK1W7USm/jmklezIz/BPy5DcqhR8xAt2TmBblwIcLmxHASldRKb1lrlXVo18Pxv92gjn
XFoGHKttEJmf9380jMuoLEYyGlYE1+Xqfmcgcduqzj6apsJRsrD4NKW2bnKyWQK1uC3gwQrX4ZF4
EVVLKr8bqctP8tFuIu4CVDKyOxgzN3GR4Qu74bw2F9hHS7nNo2HmBlu9nrYr4Wr5M3AGGye3F3KE
nsbdrE7Hdq9NvrNsVVfY1J96s3GgIXLi7Y8NVIbdEhOkkyAQf2X3EIeuaQiWGAw0g3M9V5EhxnSH
nlYnw5HC3quRTOq75NUuIs3T3qZFfMkCppfQuGpLmjZRUe7o/I5WqeqgMqf7aezHV8fwUT2LHn1U
lt5SBEhYZT3sn6Fvn3U8kpROaS6GJHPYtiU0PiN3islBf7VSqkj2CEdsClC939HjcmDRcaNRsjlv
W8KYDpaz4gAuvUXe9wvYW+v6PX/IYXOy4MXpJszv0qJ/WDvsfcxwJgNZ0doPkohA6NZFhydlZtoU
lSIAAEMG9BPfCVWVMsz6wQU/aV8WMXkPGvUj2zEd5SkWyowYaFpwTqLjPYeQ/I1rp/62jf3ut7iF
siE7YVAcXe2qyJP6IRhrPg+2PZ4ss+8Os3JBg2Ov+hL2aoea1AdWEF2debvqoLR5zIjDmvYCPdLd
6Iv2kHmZdyg7Smc9O8e4Og01aJlhw2/M1X03carIEVwNhNK6YcXYjTqSSEDxNHSdtzODeKfxnfwa
ERSuci51ZbYfhd73x7bzi4d+zuM70xrzN92lu9ecNBVMRbZsx6WAbiLK6uhCYzAPKjvFfdItR9vR
v1fEaRqpbxu9Jjhd5r52GLGa7+3EVJEDKBbkrtXsQUbQKZg6J7nHR4tTyzxOVSY+ld4aweJkU2gS
cxDqWv5S/F/RhTIQ0wK+PcouVDRnGtCab8RbYzR+VzW8iwXDvZ7ryz8PxOZkzTi3IeDrI+H2xdOq
I6XTy3k+o+AWQ4ATBbq5l8+rkw2cJkCTtoZ6TBP5V2N3DEbMWpveH+w/d3B4HZmeA/rQl0cMXGYw
w09tMJkZGzh8oFV5zPzllhikNcFc0Jyco63k3F+nNOoVRy7NHB1NtfiG+qQxtt7sG6Guw6iqfmnI
RgC6cpCzSGeIePEJ+Ygb99S5hvk3mZib+1mxDg2Ztm4zxu6fggym6+LrCNXSlqmf1J6zmo1rqdu/
hJT1my4dIKYYbX3mhUIQsXbLspndxIZ9aLWnxi2csBAz7pjYqmiZmkzhfQrVpK/MGP475sJ/GXn4
6Ksna3rrpJ3vagw0uPywEYP/tPVb2g49BF1RBD05pFs1GuIvE492Xexj4UwPbUlQ5FYmkIKNn3BL
mEt3bC0tJxRA1zBcMmOTpFa+21NLSESNVwJYccneaOdZWDswQtJurWi0X0FvbmmpJ6FVYCgpqiam
bFZscJJjpVUfBOsVIXXBz2WvvRk+XSqIqMcz+VTdC5rn/gIBbWE9TECsjCI++Vj5MAy2yTeQDYX2
OpYUr4m773YhQ8SkkHqjWBY/6nrVAawmcJW1c848Xg2RFtZv2XZOwKwm96m0V/PkmEk9/MyuJrKo
zr3+rNzEAF03s1OHYOtICsi0k6OY0DDl1bMcMJG6JbW8Xb6AL+mLOTLjYluKA5/V2tpX5OZi8JYF
6g1QlbHcdpLzNXLs2bskfT4BRBvWqbWxPC4yXvYrCvgnG4YUoX1fbuk3oqQFm8HZKFZIzFzUoelr
Bv0GPimnZZZG5dpo4eq6kwuepCNy75bG2rieIJWp0B3ktYv3NmQg74VpJUVYWeurtVoQRmRGWcCj
cYLOc0F+1MRNsR8M47NIuZiWZoFp6NtlhejMm+59LTKFfN6skQrIOaX5s1FENrmGdfWMbgRkN+1L
Sn/yQ6wTvjSPSGJmBfdGgNcaybTvdvmU3P4G/8UdyuHLNMDX+h4bgInGLIQgkMGgbD+Sa1H+0C/c
nYsmj8mLi8tJBL0F79e5wrhf7cbDzN0522bIvahkXTvKJh1g+iCgelExGaSGc6Ehx39odUeFvhhI
udfA5ybEeUtG6Om8lusLKbv1fq0n42pYmgh8Lx+ueLOrbWOuMlh6gzJDls+gEXb8VY5MG+CSzAqr
pe/wviLW6DniszwjbatCHxeTXLgrvdog2xwkHc84+ixq0yjpcRjY+ulzyvvmPq+k801wAGFtDtC9
JNRx5SPD7K1zq+3S3k0DwbgQ4tsfQzEb8m5tFoQKVsHjRH4h9d0jkTIFMfXbajEyzOtJHA6uSF6s
HPaNS0OzXvVOkxjXB+1M3SpjPVfDDoiu3s29LrfZXBlX3oIb2wSKKVMQUILO6B8YpU9SkPqn2tjb
aDjNdsC3ZWToWfo2u4t+lLrqnqXiCUFhIZFTCmrFNQ1OtLR1DbVm2hB4SrqxR6wJqbIQYEXV/TPS
rP2ZFjk/gb0r6uzpQ2sT2Vyqcf7WhUguTBGS5woFs9+1Laaotdr7opmua1OJE05gAvKgHEMxOETL
WEmFWxBD3OhxrDcd/EY9tnReJ3BxfgbGlQ20X5d1jxunJfAXCd86oT8mG5ncYdqfq2WzEOWwTXpe
NgOIPjQ6nZGySG4PMAfZsoBdDJhq1vciUfZLnzKoUfnkBtU4CNIdPX9bOrbc6wBVmzxb3hg7wb9Z
hMniEDo4BZ0ooWubzcs8F9xMjCmQPyS/YKCfdzYhiX8psjHsLFO81yXOUUeiuRvJ9QD0Z58xMmLy
bVFMgN1+toUJs3ZqShkw+Srvb+fWxsVjuam4bqOKegSMxzXRVKr7t+gocTMnvsQCG3u8VHnYESyF
UiX9yxhVN8KY35cRMXHXxdY+ncoXpqQh8HTtqbQY2DZysts3JUokPsZknFXR/do0a5CRgL3+zjUx
yHqLJi+mhelzoOHy3iWZ/r1tSlBp20IU1xhQW2n2K1cPQphquNeGGyQ0qb046IutHZLYZnWGbY06
3SYoz3XlkXw+RCPpmpi3e40Ly5k9/YvVFfTI0lCmzINlRhrPR5AKBrbWNsTOq1mAJ8sYX5O8ii9e
r7pznVVjxEKEim+S2RNEBs7xDjVwRkhxullxQW3WLvvyZVafxrorT8gw+OhEJ7HyJ8iiazUY57Jo
gFW8geQoKyGukJHALp9IHLP2aq2MB5gf9Nx9hfpsxJiAQuf2PSRGzvSxDk4PvNpa/5xJry48c0Qt
pOkv2RkI1TKLOJ/YQgqR1dTTZdlghb0FVArIQbjegJHGaTRz49kVkznZ0bEnrWjGgL0bWzqjkraD
V3VrwHSzamGGbvVgqrfIYTTN06qjqLFStMboNZF+DTUWC+RIm5nwrJ25Do8l8AloiHyalX0tVdJE
ep1MO0I99U/3JiAn3su/vT3MjbbTIch19Dsxal9GOXXbrLfnllDXpovy3BiPxI5MJN/nnxis40BK
HeWu6eHaTVp96/vtckpXG1hhJKuIbLlx2ypTZ9siCtdV6SepNnKbIKcg3KyYz3VVs1gMPgImjdE/
TO2GOV5HOeEL83+knclu3NzZrW/lIONDgM0muTn4J9Wr1LhKstV4QsiyzL7vefXnoc+PRKILVcjn
DIIgX1Jb7Hbzvms9K9kGY2WvvSEu6w0yNJrRo9MvDUvh0Kij15JlT+uyr68dHLHDjRxSQF6ucPxp
6o8OPjX+H545fqNAhd2rYud0nWeZTjBeXIMtp12KmB8iYLXTgZi9a1XtHwNLyoProxwuCVD6Qgra
hKTCQ896FIVUxcMhy5Cpo9HFbYSLxp+E5DXajp90ic07N+39L5rEAZhSPwZiAoJLz+N31aejSrEa
Cx99bFriHqbKZBSPBWFuOx9iyRYjLK5+y1PhjRC82uWgTy1v5AzFznyr6Lh/Ko1SLVpZayUM77Xj
jL4Tbd4dffBIq7DEB6E0RbDsmJWXUe9Y121KCpTdp08eIaIbz8HWGw1ZhzPIl+taG4yvZUZmed2x
udKUOt7oQzdJL3msicheQk8iApYK73PLJ2Vo1U9OszRRRx0PTThiJ4VQ8qC3tcO3rU4mBHT3fB9w
irqqxbPBtscUFItjF7hpUhs1KA+zcq5MauioRBMblpNHH+SrgSe+XVdjMDzj46iWToWtGY5iu3Ct
iVKuDez1SomGwsjZ5HRxxN6x7sK9Y/TDUqTNQ1pQcGpidqx2p9D5hRO10+1W3nQCD8BCZAW9tyKr
eGlCT+9paJeqNVwngQ4itu3Dr26e/GQChl6eWlMbKAvvm8HtH8ykyZiVQuya0kYRbvn68wBw7Ub0
Q8TGHm2Pw24dxqQffEuLEP7+iHbDtXt/46sU74Xlqmg6RiPboj1gZy+dd89OXmtOl9wULdiOBCJc
531BSGFns8/LS0CyPtQ7lr4AMQA1RvWbB4gCqRqSXhVQNqXS0VsZvaXJRUhPYeUVY0ANWTFqCqhF
oi1Vg1tWj7b+gJFTuzeSEKGHwe+EwXdqBQ6n6KRdxZ3LjgC8EOrVzN2NWAjQ+KKY63MqdopLfyNs
aeGqLhN2HCi7pCn977Fi0SWgOrbTlb7cO7GdrdBXoJtOgTju40SrWVaVuufRsKUFWBjdENOJIqWt
zA03iZxD03knOxXhd+E517FRcsbmm4EYno8cuQOFoq0Tlyz7Lixwz8WYSuW6Ha7jtgCdH2TeVuPg
tRmGlnJl700MkJ5wJ9cKC1jcXrUWRpVtQxmaD51hxQ9D4AFTsPNwYlQYC7PCWOl1dHYadii2zsne
L/WXliS8LwP4WLDZGg5jV7BuGWLTiStXf++oUq/UtrGg7Vme9uD1fvWoyQgFJgYeauVVTcmo4qoq
BcmDWjflvhRK+FVI9sh6bVhUSJpmXabIyRQjjN9dJYyOWe2B6mT9fpUBBtWo5WgIHbxfUhnHliUq
HXzuAMtaIutLW8vYUvtnY1xCjQTq09PrC/sjqGhtr1hm/eoWpjkhxfry0GqwQBQZVUstzn9SWjDe
20ZjOqfbtrb0kDOzBNQwKhFyDbwCOF+EtXALDsda4yevVhwZ66br6+e04VABgIQ9diffNMiOxGK6
xoYtBIoWaZaU5au+OfqFHVxnDVVSDWlab7SThcXofGYdLXqRNPA5sKNNqIdCORS+TL7E0iqOOgUs
KqhTBVgTOHqsEdVlP1iI4aOAsAVI+dg+OjvdSIPDH622hqCKzl75qj7eOSZbCdyB1Hc88CaZYLZq
CtgMAK4anepe2L+jJk93UqntDebhYQt4sNy1BdkBKmqs11jvuhGhtah2GTPGSowV86noo5uhQ/Mx
qBpRuyEcercgVSuOqV0aqDluOS1Dqe9w3ECkYvbLtHe2PmzSzHhahstyXylsKEbC49ZgIsnH1KBQ
3Iepx9nOzv2Dhq0cBj+YtqvGCOW2sbsEu7pVbN1irMFt2MNrSQrEBk888wUcQKZ/rKt0B+rH2B9A
Z4nEovo/eUnYHuw02kpf+xqpuNqp421f1MR/kne6BfIKAlhl+e00XbnTpWg3HL30XVfW/o/cHaud
qTXJcsz6H61JrF6dJcGvFM4e+sa+2mhhl2864mU3JhUu+FWesdFGxLmJYIObAP7fCLI3UKGiQfMz
rRLbeKC8GAb6tofAvRgM3NitZ4JYCN16PRqVjZ6UcIysbq3nMu8ozU2T7YCH76o1FHcve2rei6Av
v0eKkN/FUNI5zKw8u4L1W64s3eR5QArwvJekmeDJhZWuaTu4OzvEY+MSh7JOyUuGBmEru8j3wnXg
NQqTq5eujQEZcqHLX7VQAEBN6C+qO+B6/AhqiRayso8FNULoGvxHSgt0Nivl3lMzcT2l+97rReKv
Ia5HC4wm6BIaU7tyI/p1naXLI50cEnSk9cLOQr+B+69cW6AE2aTAlFoagJRXGIPf6cZNcinLtpeB
asNaqjJSOqKogfkYOeFVbKLWjmGmWc41QkuMbXEYP9upAnoxc3PCvHDa+EBerpUoz5/MBsyMhcFs
3fA6fTHYAu1DPP/L0kKBEoehd2vTgbrpePVZpOoOnQPq/zQaV0mbgQr0zR/0g4wDJvM3xH3U44gv
3radVa8Kz7C2Dse/PWkT2rXUh2rD+ptv45HJLyxTB39n0iFSFsEmiCrnhe5bv+AcqS6KBJmvYxFQ
kQ5htQxKSia8gEtoZdRLErSTOXyQBS2X8AfFVhhIiP5v2SJGS07juMxIs172WYbGUmkp5MtUTDs5
+ysgAJwQcIJAzUE8xMTiTyb0wd/6VkdWY5hmy9BS3ljkAwFOjImpC0exCV3bu0HViu5vpDbKbIyQ
VsvERleTJwpe3rqgkLgcWl1hw6kE11Tu/PWg2GyYklz9NfrOtxKLyzcrVvikXADTR7vp1Vu8xOXG
iQP2VFjbMM4bpO4CKV6MNvo9wsXkqhwR0fhJb+48HSmJBzihhORh02+9M8AlPGkenGhOJe21rvJ2
jNmYr/xwhOLl4w5MVe8e7shuJBUPh1ZBf44MUPZgQ0zxC7+irqTxNkpwUrM1wBNQKeq6iqH/+rba
LTM1Va8o8AKhiIP8WrWZh5bOlKtjdIP9RVFRANVUhAB/YdiJMnvb9ZV2B9hSLrzEf0/yGO4Pfbsb
eNvjMtCoEzhWkO0cWhg79LUADTT2NZtEhxDQB+ljldIfZ+b1rwz4iTbK/oHdcw7RctHL2l51ZNKs
jbQInkQ6kPxB1RChJjX8vVRM4wldk7mppu1F27b5ttapPlMSE9cj/vFdCIhrk/SIZ4OghbPRoRju
RZI9RoGd3ismRlvOzgNCLarfUZx/dYZe3zBdwICj87KrI9U+xr6SbZBv2I8oOQF4xJJOFIoEWp2Z
hl+VBk0fN1DkwS5v1AiCx6KnT7qSU1fIGh1jBOIaoVlOtQJpR+VQdJY1iwQK0imvUFW+iSgBUhH7
5Tcl6UFj0SO8AxDNva7z5Ai+HRiHAB9ZjXm1cs0uBwCuUn+PyvjGjfPxa8ZO7Ia86UMHpGIVps07
swtnZcdr2BiChXdJMgEkwnbXRN6zsNgxkpBBmRn2GsUJkjLquL3KIQTeuAnlm7KgOMnNRGncGxry
4VrdgtR+9iXrwyJtfEDHCL/cuM3VlW1GvwB+ZjdBLhv2Q1G5rSpUu+A4tGPvda+4Sb5XYC2uutEf
HmuK5Sv6se1m8ADXBWntsDXwrVs6atm2clvOKNijISmQj+ORevRbiYUtGiCbQ/FiCUvGWUQRTcUk
t7KlUVkFjGHWopLY9jdis5ObQgb0Dls2tqo6+rcc7gqOKYjd7nMZJVvZOmLlDtSJOg3GR94a4QPy
vm7ZMb+xa0bl02ayB8tJPbNKAyTgmWvf9HqOQTa6GYtjpYI5gdivvph5Y/4I9ImdZeMFsuCsLENQ
p7ea29lLq4mGTTq61kaqTvkUdhU1BZsjMkHM8OBNv79BYa69MQtgMq3Unh5h2r8ATRe3gBtZUHWv
wppD+zlOneQGvWjC7ipjB1LkyhtTMbsu0CO4MlRnSya3fU2DL1rrvQEtqfTgRblUVMLIDTZaEbTE
Lk6gy6hFAY3YDZq1QUmrzZvHADnXk8rGDd0t5lK7pWq1cFzCh8K88b/RC3bZmsfRfUeKyNEBQY+y
fqifkXXrG3BrHEwsgcyGfwsfO9sQOxNFxFXRULRcRlRskL7HMfrXIC6LmyJKC+omRXLFlDV+041c
2ev07bdx0TDPsGPRGrZPCGE4IoY2RjtXfYVN84Qm4NjAbgfhT5Epdr7l3bfMprinUcn5UvS2vPYQ
mC+bGvEcXVefVyXL3kKtj9eRF2VEIduTY5xgv3tnzNQrPWnITqBguzX0KPiqTxYw1db8G4pm0Xti
0IRWEY3dqRni0lJr+rVT9/E1B47sMPaJ2Cikm20AspBHYEWPgWIU2bLahRlBLnDiHGq1khI7KSgr
04OcvEvk2kDgKK785Ba/KiCSxqU1ktc6no6QYoSE8DMhUerHoJ2wGhK0adklqEnQdtIKQLrXG8EI
Vb/M1swkwbpOkU/i0zA3vAtkQZKquUlLo0Rbn7njm5vFgldgEnSkQbH3Ki9E2qpAZlf57yAji6M5
jgZN2T5bOaJ2ttLgcVklBALVBeUF1+eRGrP6SoqRubPC7N7tx3KjCM34rZfDnE2c+ELrHUKNov5F
djK/xdfkv7HE9bdIQRDqAANNqFVioWpIBliRYpMcKAwPT23GXED3Ndt1sf2tKPpyUdr8SKu5b8ao
6QUJN5zx4E0jHhDD08BZfGEafXBU6MtsR0MHWxDXvC18aNdhw20AB0/CCsaThs9DADGcIlUoReXX
Hvr5RWCxz3Jqf91AJE7xyrJp96f/AsKO43fL2j60kV98ywT4HVi8vnft9JHYI97LV9Yw0PZUjeG2
CBPJAl7LOy2lVkZeX7z1GocXprUdVED03ekFkrMxOOVNQeX5QFMjAAeb/sCn4q1hRXsHyy+0Xd/C
iwvpHiIl0pO99Dz8tomebVsDmpzblN6XvrDeINKney1rMfManQSs746LgaPbHXFSTMvox5kvOLFr
febeWxaSSM/OqaykwBwj2pjUQkq6R5x7Dr2NnyDQqD8YHdChOszlXdlWLJ+OmPZp+DzCXo2oHPLU
BhXDUhQRncDLrqxJhAx2gURNxfFNnxDP6a7hcwRvy2TV1Q6ZpAHOE1gZ1b05SJKmWCxvFY+sJbSL
CtYbKJkcXANWUpn/8KYddFoU7bvU2+YtsRpvExPvBUwO+oqvuO2WAmb6oLaDR/qLqGlwwZoNQ6Q5
tqEOlKxBDbqIS65rG481gaHkSOjABMTAReplfV3ZeANMRwyPlV3oFBhdsUeGgxfc0l4k/IgwpOQE
4LA2wbWRIw5F09maSCXuQHYFmLDQcJBl160I7WpQXeSU02K0wwruac3FUCbjnCCF1O3hPEHtqZ1Y
JQZRE/scBf7GMlrnqkjGfKtoiGeaUSl3fHjsqiuK7XVoBytPT+R1jAB2xfaO2ahunnNUhLsKwcx9
IceKd4tsRKgJ4YZ6dHcF45PP1a7Ytw+q/OZq6r0dm90qzAZxM9rms96aEORjVtU6pUmBwFLeNxjo
bqI6Qbtd834UJmrsWGn8Hd2VEEgDyRiDQ/x1WeTw3ZKCj4SqKXsuxQBZS9/plnQrf9VFBm4bGNuc
bXBgV0M1MN9X2bXm4AwwGvyhgDQbcA9puoOhpaL0bkLaombxysaVXQ7iU/gvUdwwBQq1voKpxYsL
D0hBqsQZNvkhRElPtU3aTe6U+R3vlXFFINsIOGq0MQ76FVl8WfqTLRCOWLvOX+yoxSncKo290Dih
olDUsZaUSD+o63FKtw2NuRKJUR+V+I8ijDIKevN7g4+LKVATK2vEpdKKEltV4FZPZVlWR7Uiw9Er
ZLT1hp5wcl+YKwS5r3T+aQvC2bzJWHfWVu0BWs8raAs4spfoeexdHAIOMBqHyX7Qvze9XdxUtO4x
FdECqjSUyjEK7kVLONGq07pX8tHULe56uZGJaN4JJrL2mhPSPXLUN7s1kk0JavXe6ZxX35aI2Uoq
CDTQfqLn1dZ0bzioBjER2ApMN5l3aEFEQ2RWa1H7U7OtKSBHafi+AdOY7sYecAAKkrpWwlPwyTuk
b2W9nvHF50ayaxTDO+hmndwLzo2IxOuewj0l6j0v1VtR06fIk4wDhPRZiNxWXXe6ioK00tSFbSvp
qse0uxBDCo+Q7duyHzFhogTM1o3Hyle7dJxI4/OxwwX9tld8HdMPBRmqOUNNNBbQQ8e0631IzMWK
R8FR3FeHtYzTXzpxiSuYTvGPeqDQbdqN8loQ6EWxwahxHIr7go3lHQ02mFOq239nt/eCusyi6IoF
hmTTflU2FI66Fq1CGGY/uTg+6azH1jFljGQh3SiZ+9W+j4VYVGVRHn2mnZ2fA8VE50eHgr6qnmJZ
R4JDigqNDB37W2SGdybBzystwTArAk5Qdk9SykJ3B/dKJ9CEDZY9oCJmTVNHUDMNSR+IpFAyVXY5
7h2nhW/sy+ipdqlcS52mQxWxNJhqRworwMRlHIQomykDQ9AtK3Q53QvZkpSWo9gGJqKC7sc10vfZ
jjaNsowi7I6tZgxrpNMS+wjGCbUjX2hMcUo6JDyt6rY2tnpU4UYvBwIR6DVe4zX5EkaR/IYMKFwW
aWFv0baAcoLisaTc72MTaFj60dVjkFHRF9tKdWPWVkHTAYENbQLB+aIZcm8tW/uX5zStR4e076fj
vgK2CncUjhlzlXWDoPjrokwGgwtjLrSGZm+hS/fYAJpNXZJn5THLLS3JfpL2qPaE3OipuCEmkrqU
QWhPBQ4c2YJjtrRaTZiLylTxC5wqeumaGiSopcA3B1iIVs0z91XuUVFBsPHT6vrml2dBKRSwfZU4
f5cUZrdob4i6HuQw/XXJr0pLxKo1aOb7Ol83UAjIgROnVGUCXgYSaHfiw/hRvxaAMhdZSYdSxqJb
FZYabUtkuFeCTRVpiOzaFhXLLR43O9qVRDuBMAVoFkg8Ko2jAwSOrPKGJtb4aJGF8MD/lrCC2lfW
SRMoa9H4A7Y9BEgoENWfSoPykoJc8TOyjIBTQkSGQF9wa4yJdSBaXPuWIVnnBd1AvPPRU0Uubciy
7k1q4QrzyhUn0xZvQVhdRQ31HlDycq3TvwMWYtiQQUJzr2tRQBZovzEKPMg5rVJ49W2r6I/0s/FE
Cp0KpWVbe+Gys2S5wNDE9nCdJ0N5Cz3cXJdjUkCGIB7ALgP8bMx5SW+ABDL5EbesCiI+J/AH1Wo0
aEGwFGUDs8Yy0XF6prKVWhtskdLQUcDjTufHaF8qIZqvOnwuaKqUmY6FgcIsI2xoOeYuyGWDd7EM
BuQCQfko6YpvbPeLg4mBPd4USaKOSFwLBTkNHGR6dwS+rD1sYag+p7Zp2ojvHnuF5yKlOza2sXrT
+al58BMqswpa+3s1z3Gn9Y6DtR5JK2LIkuK8SYOXJjieKwTftqlp11aHVRJI+cvYTHJJHQ6tGmAj
5yDZrOs6eBEsi4u4pVhBjV1sefmpzIlOQKBBsBbAAd8CskMtocJim3isisIeJFQd+q4afiP2cs6t
SQQJ2pi+fOQUrG1bPOG4oKXr7gtN47sJSZtztbDf6SxgKGGV/s6mzK3u+gINMhFjkZ0fsx77roum
ivmIYpmuU92RcQz1IZc8toTgnsAxAeCbafKEnvzRri2mnDYhxjggQthyEAsA6UX5xOm3gh5rRasx
GUCJEUC8cAocsYPPbK708Mlq/tBlWCjm/YhAClFeUD4RDaNvZR53D5FvWqwqvHaVTkOVTtpITxmE
jAx0ca3rqNlZuzVUK0ZDa5WSlphgCEGVZtuxNuRbFtZEa8LsXXguyqnz8egn89cNKQVGU2Hzr3/9
n/zt9T5gm/s//9L+L9o34pIDOMVQ0eATWk//7c+bhm44umnQBTJ1Vfv88w0fLCfuITtif/7qjfky
04bv54f4MxGdIUyHvbqhW6ZQZ6nr1NnsJiza7KiNN4N8xBtnRXiTsTz+l+Nwi1TpCCF16tVotT5f
Sq7GOv2oTIHk9RoNKyLCaUFFw/XfjaJ/HkUU5hhN9q1j58gHvszswfIp8qKjU27Yyhub88Odevw8
eEDFunQMIYzPw0UqZ30jsIsjCw9L+OBeyJG/9PvTP//wekEKSLRCdYpj8Z1ODYE+f/fnm59/PqdM
iQ+bP18MazveZu7q/O9r0/VnwDWz9Orn//xL6qrJ4/5wf6aX78Pfj5vYxmHmFtB1D/LR0Y5eC8EM
DSGW1SUQM7AYFbrdp1G5Pz/ypRs3+y5rVJasJKI4KiYM2FXeXLiyS78vP19Yniedb6kmDwatJcZy
/y8f/OyrHICZKOrIk0lHvN/32GD+6v6Y6ue/33bYEGU1v+/RbdYEXt3t+QGmV+fPJ28T0gU4Q6O0
+XmAitZz3lhKcZTyoUB2CO6rejs/xPQMzwyhza6BSjsBVJkHjEn0azQYi6ZhSyWfFASPKSeY86Nd
uCBtNn9JpEmI8PkUMccgh++qq1JceKkuDaF/vmeZETvGMH3tCCpSbOGI7sYLQ5x+b//9WH5/sB8+
SIBZnoZQsDiimszaBU2J83fp0u9P//zD77tQy1OkTcWxY2OLY/3h/M9fukPTP//w85rCkSkaeeQA
jYKGriQyub+8gtmURVRhbAWxLI4lu0pmpwsPYPq///HSSmHaDhs8aYrZz+cs9rQ7q/LYJ2QAsDMP
w2XL2cUdjudv1ckn8WGg2QwoKyVBw1eWR4e2Hen2MJzOD3DyWUhyydHtCw4bs7UvsWnWalUIQXzi
G+MPtooviX37d4PM3ifp4juzCA0/WgE43tHEwWzTA0z354c5OZU4Qkok67phmbOPu0nGluxFg9lq
i2QRxfnBGEBoHs6PcvLZO5IRNBggqjZ7JGZbKZL8IpZb6H3utUHw5cp6Pj/Gqcdu6LphC4cTt+nM
xiA3ra5doy2PCnQ/ucmxOv7dALOVz6LVWo4WAzjVsim+B0V5YYBTd0momlB1Q9e4hPkV0LPiDo75
MXmtiBDst1SK8+zm/FWcenmFJk2pa3hs5Pw2uXHtwqGt86PV3Cjxc1/e1dqFreh0I+ZfutBNge3a
kJplzOYq6cTSa5MIFUZPaIRT3CiqvDOBWUeet8e+MZK11acXbt6px/9x0Nn0QmW6LSjk5dTD3ha6
8+P8XTv5aD5c0uzRDPTVuqSN8yNFdcu7cgOqc6u6+fIPRhFsG4RKhpCwZxNL6smQnalXHKlWBV+k
/yai51G/sJKcvFEWjSGH8HHDkrMvXleprucI1I9WtMenb114+Cffrw8/r39eqEZZtTikVB4+DfhQ
P7JYAWk6f59OvmCWZU1vMbUBMdtijUmehbro86NHe5FuHOURSItT0zqikLczjX90y/493nzPiPTU
ioeI8WK2Jcn4MCC1OH9Fv7dsf3wzDk/dtsQ0R86+GbtOgF43bnYsbWQmWx85sNxAcKNtjZkz+QEn
6fyIJ5/ThwFn30vgZ4mVlAwIEJNIDx/AUrY7P8TJj8ahN+qYrC/G/OBrmiXJ3ClDkIyp9WBgi5+F
aS/sq/PDnHwbPgwze+P47M3RThgGBgM5cFtQ/4UOIiJctXTKPAY+P970rc8flalqqjBNnpOtz96+
Ah4Dtk4/P1bpIXIRGawj+6aAkN9euH+nvtQPAxmzbT5tOzw5koHkryC7McTd+es49QaYKmUJzaT6
qjrTff2wpVTRl2kkDvLzBgFxaJiJCPrvroBUH53FjBVAA9eGOXr2kuFNQNstkwDF7a++w+7XPp+/
hulef3gWfwwwm5chZZhYv7LgoNCTm4LQFrXUVm2Aow1yPLuOu0bUh66xLuwxteml+nNgx5Yo07g+
czZVA7AC+RUr/sGQ+Mo1HC9asq3aFktcRv11E+n7GDZxndCuvpbdhUV89gr+/8sW026HSCeNDfXn
RzdqWmUC+ggOjnrX4wwj8TAbHizl6xRcdv4Onx7KskyHUpxKsefzUNhOc+RlTXDosIroy3oKC0dE
uDKNCwNNr9sfd1T8eyBn9rZT/FT7kKT0g2tc29pjziFthJeZeDc6Rubs/vxlzSfc/72F/xludgsL
MwlxZ/PmDM5DnA5rNQEGl36z8r1q/Kzs2yTcdcWFzfZsQvxjzOml+vDFeYR+yows24MDvK+QN3ph
Lqr61nQufNmzieOPcWYv54Cr0p+EgwfNXHfyseh/nr95lx7VNP6H6xChacOH4joQda4bWGBGAcq9
dWDIKlclbFYf/MKF12M2W/1xTbMF0hscgI92HRxMC8/eRgVsY6zOX9bFd2I2XUHSatQg4b4hCfqC
r21FBOOxMoK9jfgQt/whV9Utq8JOg8V6fuyTExmaCsc0VXzK871/WmSZiryZiSwllii98eyNZHnx
H9yQ1CT3RzZcmEJO3k9baOwydWEDSPv8DLvE0n1wXcFBetomS5zXKZJLy9z389c1vQp/fNU2k6QB
n5TJavbK92EtWpkyU5HySsP7FTTA3w0wu44cSdBoeVFwqMl26bsJl+T9OD/Eydf9wzXMXnepIF1M
UoYwTVqJwb0c5dZri0VWH7XwcTIDnh/v5DTxYbzZqw53cvSguwaHQj+m7lcfP07nbBpkLOfHOfls
HGFTpqQxIcRsCvRdkqbzvg0OBGiBwiTy5Pzvn3zFPvz+7Nkrak2wi8rvU530uvuDmf+Xxdzfk4Kh
TkdMDQqgNj/LVH7Ca4db+YAZnQDrVa5WF77LU9fwcYTZNTToCf0IPuYBBTHSAMqsRr5N2/vzd+rU
IsuBH20ljSKOmbOJZyR/LUScwyJLNpNeNuuheyGUHHWQsYyqq/ODnXrsHweb/pgPs3dm2UaoVwxm
JRLG1hdFNut/MAJNVWFwwHT0+WOpC0RL+JfY9k2OOqgquJb+boTZY8nRPCLXMoPDV2f8FtqP53/9
1AeIuNCcji1At+Z7HiCLue/VY3CoFpmyw7pskyLRXngMp2YVg0AFeo+GQ69oNnGNorXKnuzvQ5C8
5wmTI13/PJva6F99AluM8EIN7uQ7JhFEsREn/GH+tTuF1wV2x3gDL5ZbfM+JJQnlc6aJ7WC9nL+B
J18xOZ0pBBtkdd4yyJrOMHtsv4dCe66vm+Hn+Z8/+XxoqKrTsYVfn926wjWUGLSaf7A6c42hcjUK
wi/B1xXdhZFOPSTB3CIt3ZbAneYjDXqpNyo7AvSEy6oDMqrcpthSS2DUKuQPXE7nL+3UnRPUsTRV
pbkKZPTzx9kMsi0KNw0OWboi7lNdnv95/eQFmXyStmMJiqWzXTZAGddNshA57gDaZ0CevI69UVsw
xbZrsmJHxH8eMQtq+KQZY/a9TdFCoJeDOT92oBG8dgoyrLVtB8hlrWTSwdxRYdwAQ/clsHKUIh7Z
Qq6j/RSE9VDyIzRUAYO3qBSn31gAe4mSa+QLScLjhTd8NldTNKNyQiNfNdAkIPyYzaJFZ9Qu9tvu
bjJ8p+pdKb6jz71wB6cH8GFD83uQqXAK2JZ7iPHz8wPCOZs3MTLTu7BUclY2+CVDqaLX51Pv9j59
/qdICO/esFD8CCW/uBE++YaYjoVhnilWU6e78GH6zsO6MS1sNQfF93e6miI66aDnn39PZrfy98Iq
Pgwyu5VZHyvFGPOaMP8VuJIkPhwUYucHuXQls4VoQAoF+oRB0G/LTd9v/8HPc8DD7c3hFaHK5xtl
kIjS534ZHZrEqvZqgbeuH8Gbnx/l1FyERIWdtK1L+49yKuZL4fWpFx0KNdyrMeR8VGfoHUH7i3/y
UGjUICJRSe+clz1tWXmd6ZvhAV7lQH5VnG2DAu6+SorW7vxVOaeejW1IviX6dX/2uIzYRiKsiPgA
1dxYmSPfedLbxhcTi86y9XE5IGRIe1gpgAmr0a2o8FXymVv9gjMmxQYgyHxNIPTaE8SzI8oGlCGQ
Jh8v0B1rLjE3KHVXTl12z3GQRZDmJw6boZUAJIhgESlHPAdG/tYdVLAPoivFlyKuX1DC+1gSoNxT
4hEoYgOIbSixbwlpALrhS/uQsL/BZZQ9U5Ts70s1Hbem0TxTinod1CG6J83EX1NBBpUorQj5rlgl
ps0xb4h+qEPhbesxbHcaHAmChkDNWHr/0IIK2rVGA0TJhu8D5Rg+JIiYDtrgrstsYkE6YDv2ZL6o
2/hFdYbvvjAQp3npuPGjx6T/KsdjdjDRomH4beHRRZDSs5HELN8NuxVyTwtYbNVOxL5lhvvdzYj2
sDVCYJ0kWRVVBcoIweEqFlQ6aZpjttFruZc1812R65CiyUL7J1OBo+oOW0a6BeZc6EU0GhbulsPv
GE57U5zQ4ilrL0zdpzYnHweZlq0Pk1rWxDjPPT88eMROWJb2qMeoCpNhlXbehid+4UvSTs1vDtsT
VRd0ipFpfB4vrrlWcFzhAVJji3vE7Q4OZserzHJcYkeRl2v+0K9tRXeuNcggDxX0ALKI1b67xcdi
oQQN431PsWBbe7FxoU508q/TLIszGTW+Pz50ywB6NJAKfOhhGRAas8IDvfWibxe+ca7xw0r2e46n
Vcppg29c4sSa3YPUzWFtc7QB4RcD5Mq7r2wS34CgZnjEBCbdpGm3GmvNDZ1o88I6OrvGaR3VoCaw
CZEqrfR5FZ2Pr5Ju59V3jYWDxh4eSseG0gJ09/xVnpzImMO4Toq1HAc/X2Uey0jUtRUftOEJObh7
4Sae2k/Z//n5eY0+1nBEIO2PD0OwL/q9C6Pe3LRkLwZvafAPXgspbMcUVIkEG4DPl4LNVG1i6OmH
2HIPnu0RaIuNKzYv3LFTK5rkjMD38furny3LTZjhXnXq+GCYpDSnP1Iyhf3M3CjNhUXmd9t//gZ+
HGn2FVr4+bD0NoxkeV/CplMXjaJfuV25NAck0Hq4ikB8OxWpeDYYCgdTg248WTBAiBne1XGyUogd
77pLa/rs3fz9ZaBQQa/psJdkN/75Rvu6Wrmd28WHkkhu8d1p3s38/fxreWrC+zjEbIOVGtpQ5CH5
acnwShKZ53zRyfGL7j0s8edHunQxs5scewLyX8HFgI9eOMlV3X/DiH3haz79znDDpj2QYzvG5zsG
oyjDKVXFB9jNe7dvlza1nsC+yuzywkiz/ff/Ppv/jDR97x9WCnJMMS5kjNQ1QgWJNJagNEYDB20Y
EL/C+gRTbAIesDqqAw7W83fzxHPTOA86NDWn0un8QuHX56YlsDNWpgZSoLWIRA+JazV3RWg9Abte
nx9P+/N6HeZH1RGYYIhhnwuhXcMJRqf1+rvAw9wQ9deW/6TY2ias7sDrKqSAV/5z4ZQLu/jVCcIr
1X1evknjgbMDuVUWiOAA+lZ/4a36c95D92TZYByd6Vw870DRx1ZwXLvDXao9tRgHrOJ5CKDh2u9j
he/PuT9/G/687dzu6WRnsyLi45xNfejcI4W0w+EuD+675EeRvMQkjCfATVTt9fxQJ274x6HM2QlZ
qLLMLGSod1HiLmAPOuEaT+JC2t8a71Dgnyo25wf8c4VypgrmVGtCKa7rs/lWixWdzAJ/vEuMDcHU
/oVV4+TPs9HFt0wH7486E1BCY0BKP96VsEYy7ZfhPpz/+39Xcz5P41yAVE06HyzqvKufP8k4Mwuq
s8rw/0g7s+W4jSZKPxEisC+3vZIUd4iU5BuEZUnY9x1PPx/kmV/dRUwjSDt842AY2VmVlZWVyzn3
7fCgw/RtqdfS+KWy7+PmUOuPqQ74z9NovLNfEU9wJlbsgi0mPTeKOJruIWA1nWeIwlZs/K1TA2rW
IZcAUaGiGZqwMV1oUOWP0ughhrgTNp8QiFtdO0rV68oC/r65hRU8kyT4aJORL948UfTgZQyua0rM
SEovf4cenAk0kO82MSM5Xyvbiq7TpNCvYx1ilVaTgr8yb6q+WxYzpyAyeFt5ALKrMaPosWHbD6lc
v/JmhKhbVhgeCWNzHwPX9OJ7/o+4tQzINSfD+2dyZKAlDNCMbDAIvtLX/zlqc3VbACt7BImh+5wq
QzTs/QiIqipX1V9h73f1lclz4FM2SeWL1EH7QNuzc7B7z74N02J4LlMAmSSIg58CW3oNLHBpYRuB
BibJZTCQBtJEfhYH971vVkdqv5BLVDVAiTCUMCHWhXZ33dVwcFlmIPHYBN955lv0N53JJmhdbDKw
JenXTNpph6L22k9pMBTXkWIwOgcF4o3OkPO1nnMPRFMTHCUMBqA9CN5rGXKJLgH9wm9U71EhqqfA
kqbXqj4S9UKVulU1yAs2rSHbX/sslR7ANh2ZnuuN7ntv98mNPB3sqv0FRPrfegDbDhhwU6QxA5Sn
zwHIzp9quXsKpEY/Mo/WXgNhPOzpuAGwKAhlXnLQr3UFU1FW5RkPXgePd0tZ8JuhhvCdW5Dbhwwi
udA9Sp/ovJ62M0jUX6U5F2rCJn2gs6Y6xuYYscPKNG6V0Qj+qlrFfsq5H+9jI/wxGQy51hMZRNsE
eCgtyhpSssA6TCH4go7l9TfUf3rq+Kl31QNUwSMWIC8Qu3smPFU4jeG8v1aTyOQrfbetBvV7m9ug
k3sz6JphM6Ba98x1ZbvW2r6AUgDSxRA/yzDMvEx5ZT/Hag5e/UguO6f29CkDVvqhg6DvCBR6OmOw
AVKv+MWXMm3b42gn1jYxJyZx4fq+Y3ouBMgWzDhFJssAqUOxbeUp3ibUgDeKkVg3iZFpf8ujJv1S
GuIoJ0qnnUm/2HUFM9W+A8/nGLYyi92nEs1hfbQnWSft4SttDpYE1a1q1C0cbjn4cFpbHS0/yRnc
5jUujbARlKCxQEQYqUdTh74hTG1jxe+vuRfBbTIrWFiA4EcPigq+kvO1DI+OP+w855/L7sVauNFI
94OwqRhcn5YuhLOk2fwhzobwYdAC829asBi8BbW2vvE0s+UMkLBqAfDfW3IzXXGRMN7Wq7B9mmV1
YymxsxnSWNrV3V9kG7dG40h3QxUBWdx+K3QYS0sLWK0wZCZ4aibGA+X+u11jMaoZHuoGnpRaV9Vt
Kff6Q8ZL6Wg3vKyj3uy3wGDUu7JK8rvGa7RnKkYloJ4TpFgMT0NNBEV22EoSIFgJyBd1dRUaZEYk
PQKDsO36nem0JtARRfu9bcCvTk3nHyYGa44/WVdrCp0tiKza3ViSnqpAjVaNtn6Wx6nf245dwjgR
m51banFypfFS3Vdx8yutNeeTXhkaTwy5PXZzjxzDAsAVpQkGMRjwW7SFzEuEXuONVYfNryZUgNCK
uv7o1TLApXES7cukDh+Yyi3gLQuYCciY3728q4L1/Pt+Nih86hb3Lh0D55cuBA695Yxtc186AYgC
ef6JWPAA2vW4kau1ZnTBgn4Ls1XDJO849yaKUa8TxZCRUcu/t1LYpg3pruqzR1hs0y3D7YBzW+pB
zuwfKrS5l7VcCF44szK5c31uIxSvYCXME8noFPBjJ1CGZKD6pWxcqyIvBJemPY/nER1R5RHLSWAO
FHE+TsEDbAVa9xgb+ynaUeqH6vQD2pwImrU9ebt4YSRNeE8EdQ+eDot5uhK7LoVic1csBsEwMWUr
wSqyQBnhzZGCh1Kb7oMxeEnavrsKov7XFPZPXgCceqDelb58Wwf9z6IcXlY0nKNjIZIhycJK6rPL
obZ5rqLFOLLeQmJ1b035jNdqzrxqDGG+GCrwUmUOHbLZ1MkViBcjs9aAQlRpUu/7oq8fwYuOvnlB
oNxZmuHtE/CItpNZ+C+5YqU7B9QhQIh8SDY92bkCfng6cEH8UhSzvCthTIJ51S8qenaU5BAbZfec
JZP5FBSgXyh1MjK9rFauajKva4ZAIJDcJlU7OWD2jOzKkzd21lNhp/4vr7Lzzz7D7SsOX+wv+vcY
8X7RVVoumToVPH6seEYzwnt4rzuuLF0RsW1CJsE9Kd5BtxpIX6oeUEFzJbcqPNX+lao7VJrpxWQ1
BKltXCaWD8LlfaoUUDiT72SZgL2VSO8khnNkEjIAijJYeRYsnao5tcowA7UKGkDPLQHolhpIlTB8
SDTrLvcAvQA49xWqILgEwQoKvKfLprdo+7ol03NANtEkv3guMB7KNMtkC19RWPmtybz+bUmGa98b
UNxATxjdsAoy/dS56jxoM3JkOwUwGwJiGq28HGYrF06BefpTVOGntMbUKJ0ZPAwhk8tpDSJz8Txp
w7trTxRxLQpCdI6AAPXGO7ZGZHWxETxYirLlptrU5ks5UoLtV57fS274VJDwPinjUhpTRQ8eWudL
NDGrT9Pp5d1bkkAzMt0JtklpWmwZGUsHPDvgNB4Uhl4kQ96AV3lZgnAM5uci400cvLnhGeckvOac
ycnrSMYeJ4kI0gZkHdKkSpI2VMF2AEZt1WGlxW5Joi1zZ+KPeRqLvjAdyUqHdcH2JLbFwL5l3U6G
PO2VrHTug8Lk5pTBRXanRjVWlnPpMDi6I5MqYa5rzlSdWyCkotDIepN2ryrlCAeJpr6kIHg8W3B8
XDtwXBxBIQ1Apjchgoi4UoMydA7qpPi/Li/7wsZSfKWniIQyiDVi+UixR63321G7Bx/zJkzzm7Us
8pIAR7PUeWQG/mxl/vvJpaqWGRyto2/dZ7eK8ZAl7+6lxXBOPi9caGkvAWioSeZ9090kyRXVz8vr
s+Aqzr4/x3knPz/v9ESh38+6J/+bdT8k51dd7i+LUBcuZToVsHoOGB7PEXSYyZaUMQ3N+8JKwD83
Q8mCsDls4U4IzR7MCMvXQFog/zgey5AWbyqzxQ3YYyXgP/6zDZiMwv4eGEHMnyJJkfcdhbC/4zIb
vwHYYasbwk4S9gpQypd/urC5/95dnB5Hcxioxp7PVweo36mXSu6uboSoMzZdmjK+XxYh3FNM6uMS
aOXgpDA3qIlONAyqyRhTJ3sqogdgJfXC3zGrtm3Db2Wx1rYmxNFvZAl+tIJvNoSBKHsah2+Z/8vR
QFOidquAjpyk0AJ9gsDnsnbCM+G3RLoTCMU4GigonA6d0m1cwnrzBL1aA1pifs+gBFwYl6UInm6W
onMF0Ugq42Wx5/NtahXA+Y1Qyp507cYAfSnc119H5ypRr1Y7sn5H4yd36xtZgkZ+YyRcVcjKe5qS
4GVspyddr6Ga+gmD27aVAAUGirr/4TjuEB9SWo8uKyvY5L8/gGQtBTJVYZZZOLG+R7c0FE8gn9xY
wH5lV5c/v7Bj5Jj/fF68p7SirrQxzp/k4jYseVgeJf+mWAsKBbfzRgnBEnn/KrbdI6VMb/yABrrr
Vl95jCwoQl1gbo3hDmICSIg7ExJfAfwS2dP3hD4yH5hDqhT+7vJqiYM4syKQ7RL84F34yWJlIPKN
Ua+hA36K/7Y2P4GcC61HO7lh8quVbvT2HiaMwHm9LHTBZZzKFEsEsG9odPnY2ZPl06prf4kLZ++D
xJnkruesxHgLG3UmS4hqI89RJy3APdlg1/YwbetjSb7v6wc0Atxa57KbwwbBHLLJAr/W4FCpzmud
7sCUlTpn2xrQe0wr/vZ39VQ4wAbeiGgM26C5SPDpkMhZvdygEchk1qfkKT5oB/OX0eyS7edS/2xo
3r5rXwLjeoCpKhxAadbh5H1w8jtwmEIPnMiHZHyIhusyPFxehTcnmyjCkjEj3km8XMRuzyEpG0kK
HPWZgfWvlfoCu+Cv/yZBcF7N/yRw32bO43/8urCy4N86chDx+ysF/pZ4JwHNdfn3mzjys70TVmj+
+0m0UnkmKMD0DTxbYDnnGxh7EuNTvHamF6WQr6ScjHsFoe1cSqfQUxXVifYMciVMMkZ2pXrd3uzg
Fmz7f+jJOQBL+aQOyV8KYOyDUbog1z76UXI0bYATuxRAPgD1jpd1f2sdJuzXUIZS4gasQpycj3Nv
oPhVBC6PINN8id5Xp+PD558XlNanuIl7ULbdytyb6aF9761lsZjzdaXJKhk8sWBbxmEBeYoBNu50
1Q5HqjnvXh2+D54AmQa6E8UBpjADjtOTFO8ZgOJsY9of+PnkZiwuFJ1Hja2emwQ0X7zq5dp6ruq7
ig6tFS+7sLfEfzpNNRj4DB9x/vlY1yJfGQfvufVvxkM1vH9vmRTG51Fe0vF8wlWoFFQqIynxXVPL
IbLPN+8++GRlbdXm9aPhvDTh+1qgQ/MjWdJzKIF6m38upRU0kqX1ORGgC0XxoTWVMatseD5Ii/rH
LF8JU+f1PfcrJmjDFj0JikUGTnycw1QEPkmT+65DKUiDFnQzGh8wUMhcGEHjLcpazSqeuK5CLqIp
KqAqqf0fzp3arGWR3zotphE0E9sk3OY1KlzUhtQ00ggQuYsHGv0D9EfadOWo7zfUMynCOVCksWoq
TQvdMNs3I8ik7z9nZ98XInkQzmCO7Ph+U1034TWguu92E2ffF3aBX05oG+qhO75awcEuV3z0wiZw
XTg2L1rdIYwWnGho2F4DbUPiMj5B70vyiReWFK482d+Ef5go6VvymkxQqAg6t6SaihX8CQiR24ap
uRcvu4XGpgKm5515xPlO4ETonAyLMe83z980ZDAMzp7aTe173okQS+jOCubI/GOFk3cmYl7Rk2NB
Rj7Cq5e1G8MPdhgycNRtfyzvQOiUH524devaCD+bOhysqpcCB3zZHpbE8z6QwXhUTP1NGQtkfTr0
MxLzEJta22qq8q0p+cZ9oVrNQ1QY7VGewggSFdm4rom6V1J0C36NOaI/4gXts0CeZF1SKvdQDl9j
6etl5WZrE9dW5x+e3zQSvpmxNZhQG+E3q9xBea0mt2y2owILWnftMHIn+deXpS34UIYtbSZoGLl7
27JvwzADPYVduS2dFSoQ96XxU6Nz6bKUBeOnO9+Ys5qEQaZo/EmTwe2bG5ULU7HXhbsh/dn35cZp
9yD6Xha1tDkGo+Tz8DAgnWLqEL6GsrT7oXIhfn2uTP+mN7SVe21pzUgGkzkErNF8U/qrsnCY7Kiq
XMigumfPCdTHWGkkQIoleeWKWzIGajCow5gn6CHC/eCDPC1HWt64cHjlG0v7SjnkqjdrwMDheUos
5WHwspU773fyU7RApshU4r7fDlFwVZAFt/B4ITSFpgGUY/MQgKqe/JrU4OAjnzL6lz5qH3uIJTtn
rzBIkjr6oWys58t7ubTQJz9EbNZqyr4KwBVu3CZsN2b3NALvkJdfLgtZcianQoQlLtuihjy7aty2
2U3SQzzeGBakA7Qlym4UwDm3cr6XDJRH89wnzVtFERsrwjg24oJ+EleGq6RqniLPW7lq1iQI/snK
vE7RYbN2q5IkLD09cJ17K8dMLEv+vmWwfhoE5x5ELpvzK4B2XnozjLF2a+kRFpEc6pNQeXTKb4qW
XeneVQ2xrALb2wc260TqfF5OLh7PYqae6ZraTQa44brrTH+lJ0meruMeVPM22ZQQalwWKVZF/tWU
LgICA5BTaOkTZMIS59Rh0LhZUtM5ep323wLvsfCOpQ9Z+3UXwvgj/YRrbkXXxW08kTv//URXPxxH
pfBD5Ab6A1DzX+jzWxGxeMAAXqXgZGOS4nBAkDd1LxVe7dL2V5l3lHQb9bCyfPPyvPEm8+LZFhOQ
ipjm9Wz49UI8itukHTDwzjZynsz6UW1vFYY3lPpXbn1X/AepewmK+/TdmL0EQ/Q/Q7NFFYNa1bwC
p4uYSs5UapyFcdjJEO6+s9bw2zhOvy+cNTsae9hQ+T7cWLB+6O3KI3DpAjj9vnDM4OeIkxh2bLcd
yVx7EQwmpe6Xm9JSmm06U04FyRi40gQY+uWNWzK/U8nCUdODnmklG83yacKJdJs0X4k95rURLYON
4d1DVtymVed8b5TR5jinBZZhwl3/ateEOE+h8uO9eliyzAuOFjaib8YTz6UA6A5MbKTXrnKQNGh6
6de5LODtIZoFOExf/3tJCyY2WT7DnGWHgAEGiqMqVxvi3g/ImJNasBERrumCL9D7ZIjVwK/dPjuW
MV0ux34NTe7tbqAGjxSCTrI+jngv0UXodTr4EW4OWmGzk31uw30cr8ROb63qXIpwXlJ41qpWlyo3
1b9G2oOT7i8v1NvbnO87Gr7m35USNqMdNMLnwuCCKL9SpSN6OcLPAuPgbVpfjeW9rayFS0vbP0dm
NIGxeLboQymHgMKn2rU7wjMoaQdIZ4nWV670FSGOkEpROm2ox8Sq3aB4mIyj0+1q5fnyyr31NDwX
53wiKS2Zvj3B03hRVNKHxXkPyeM3e6PadrALRLs+2IXFildbVuePLOFMyoMdJFWVEqE0R0ulkHSI
7JVTOf/cc+dyro7gXKIIakB4Wrk9x2YbNXQ7WhSSDHWjNlAKV2tP0oUo4UyeKezQEHaqD0174wb+
s4e3DKUbmXGmWtk19pWFJUrJJ2b9BmXlQC0d25NtEzumIq8c+IdwUlNuu/hB9Xe6c2zWmhDXpKjn
TrQz2gqCLKQQ7Q3RNz+6Dapn7qLLJrhiFqYQaRWNGraOj5S5w8rZafbWfuf8B/f1+TYJjnQwS1hM
R8zCpn2639Tqigrz/3/B7MQ6VdUODXPtJSoMXwZGK+THy0u0+P258WDuqdXewGPmuZ7LSc/J6Wnw
D/L7qf7xAQGAe5EIozAhiwULKQo0uS81skfRl4DZ8NcPfB7oqBkaEOADEUGsGuSIJmSldvUBALit
uuLEFpfn5PPz30/CPZ2ypz0NfF5WpT2ZyDY9XP79iwfBwJ8D0k/ZT3yQw9GmjfAsVq4V5TfZ9FqR
eyLbsG+rtdh80YHNGfq5CZNurPmwnKjC3EEpwW5MWMEUgmz6B8UEKqBSh3TTtHD7JdPVZdUWnnSc
DQe1INhRicgElxk3EeluU6/cLjGuR8YCo7Hb+c5Rs25i646JiH3YSRvYvy/LXVxSyhvkXuenyO/S
74miFnRYfuuRzevjakOddaN391n6zTauL8tZ8i5zaZAkrEEtS7Rsv4/C0cxSkpYxL33d24exeh0P
+oqYJRMEhIfelrmx4E3NTLKNFkY+rXFNa3K2xtQfE4YxV+LBJeM4FSL440KXukZK9MYtSQq26mGE
FLEuv+VQ/63Nzr7tncFlnsoSvHJllfBpRhayssfA+9wzXW2EhxHQMUl2ZeuW9E/Dfyfyppu8XZiu
XHDL6zlPOc4ZvTc1QrWjttpRm3YNSJumur2D2fnbZctYEqExbzAzDIA9JT4StTpXYq1OW5e03ubR
g4H98veXLPz0+/PfTyw86ENPr3W+bwHtwbwSXMT3VrvPtONlOUsWTi8ajwQCYCZ3hJ1KSsuGUi9v
XeDCGS3zt+nEq7TtD5fFLKoDNg7IrqSxeMCdqyOPtW1EUoY6prrxzYMzblV1U5OjuyxnISLFD1GX
sbjr3uJodf2g+X4gD26uF1uz6feTct2X11Z4r1a7ci0mXTACul55H5KoVgnjBe8nRUMfFWkDIq7/
o9lW2d+XlVlYNIVWGeZhuDhIIwl7U8HQ1xmBNeC4d11/oKG2meCUX1my32k3If5ADEkPGoPn2WfB
MaRyayVSN7FmwBpr/ksEcXlmPEvxk063qH8w8mBL192miCzQf/MdNNhbnfGK+t7UdxrEZR/QWtfn
bDkRiyWWgHNdzs2yCUe3TY9QD8Y9LRY30V+XhSzu3IkQ0R5jvVPAHhtxUOnmJZ8+8PhWYKv6nxLC
moYdaRfDz0YXur/e31Id0ZKVk7toHSciBOuA8bExYCtFhegfuCPtW8nYht1atXltoea/n/ihaJDG
qTTZjaC+GsjX1k+XN2JNCyFk0ZtB8UFNYaHaG+jdvO5ucm4da//fpMy/4kQLiOA1Kwrj0Q0NcA2k
rdFBf+vc6Gu1l+XV4rQSMhhvMdNytQNEKgAiu4YC1tqq728coz1B//N9QQ96GpTQZsjPVabDoF1F
ycpTYeE2OPv+HEOcrBNDsylNB9Xo+tPeU+Ch3RTF4fJWLIpgmhBoSAA8GCo8F6HZfpoErTe4JgPo
xR6uMlNZ2e3FXTgRIaxSqVVQ/6T+6KbVPdOfU/l8WYW17wurFFQaszA9KgBvYnU7zt3l7y8tEX2s
4NnT0MqVLHxfHqgVdo06uYb5HMn/jEUHD/dKf8f8DdHpGxgTTQyMO9JIdb4NIDWAmxkWsktT60ZS
XR+kryi6sqybsBtWtnxpvZgI5nYhZEcjwVMB2xiked/IPEuYV5e2MHes3BlL75AZx4q2J4qQb9GX
Knkacp83iuvr+XHklGexIm+MRttC+/1gRRPzvvV3aOtvpmitoW4p5kAvhguZHDDeNE80htH4Jd0N
rsN8YXZlRzcq9DP6wYGy9910hfMUlikTGTKMS2wrnJ407MeJjKvqAkqza+lVrKLdZeObN140jFMJ
gmHUU9N5hYWEvt/599Fh+OWnH7BvavoWU8W/IY8Fe+jHLJ3MXFdcOd1Z3jaLr6I16qwlkwM6k7w0
kxbzKPG5eVuepw8TWCduroKUGFP7tlaUWJSALVPuhoHoDTuHFElFMKX55DY246dNtPlxeR+WnADV
J4PEAWEQWpxrMCqJ1sDZPrpGE+2V9M6LpL30buYPzOlUyKzkib8P4bPXlaYY3cnbeNpGVfeXlVha
pNPvC9vQJOMUlQ5KaGAdyky17y5/f8lYT78vGGsyqp4RAWXiOjyPlAJiHvWpMdJ9oa24y2VFaPia
QYgAHBbiRU31vLKPu9EFBwZERyAu1gYTF1QhOUffIJOztE+LmRRirMHqtb4nDRUflFy+05qe+Udj
T2vKyvN46XnOhA6gf8zR0PUino40DbTE0MreHbw628nOoGzyvIe5OrPlfaam4VbrQLa0pKo5lHrh
PLX1UH5WzUy6GsiHb0fGsroVF76o/8lvErZyNGR6YRp+U5mF2yb90UnPpXpvyytvqqWb4kx34XIN
ByktZaXqXQ2e5CF+kqMXPww3Q/FY2k+dtO+bF91ca2Z6Oz3C3CyvbJKwM5Pfm5qyoZB7rWK/c2NN
31gOJUXgR5sdI3HFMCOCbKYIivLssz49VtoapcXCXa9SBiQDOUMc2OKMpuQkvSPZVgtU19+REm/o
uoOiHnhpz1gp0ixuIpMdlGaJKwgvzv1JPcQe0w5Z507qr8SuoRjXNsVobaLi3f10IDX8xuXm4foW
1TFK6qk1lLZz++ogARw9rTiuBe9Lgy3Xk03H4Nu0iKWVkp0PQ++2QKcSMh8npdpW2lo5e0kMRBw8
FQzSL29CB1kb07zUy8EN010aXtX6s7LGKbYmQjhXFdjHTA8hYnA2obyVlBtrLYOwJkI4UqD8j/Uw
IUKTDmP4iUE4IOsuO/oF/0saBK84J3y1N9BfQQrKg4MUF0ZjeWe/E/5jLvGcfv630zi5BwPVygpZ
4/P9q63fN/H7n1VnnxduD91s0sHDh3KX7yMJhKJt1r8/I34mQj0/eXLudwx8sgf+a9VsQFZtW1D8
Vq7blV0Qj/c0NZlTB9XgttaujyKc1s//tM3ijHWoBHVnzedBH/6SvifZrw98fm6aJ2VHf4/4+4Om
0O0651RL2SZpGeX0PpAuoQz+R8K8gieGpOpAntQZEsBjUK+1eP8RBeZ3BqAec9Lx/PPpqOrZFNS9
W4A3D4XQdq1WtXRV0An7/wT8hng6+f2lnXS27nE72tZ9kmwHul/8CfjTYZPbKw3hv1dbeGn8Jqpn
TIiZ6zfQjvkQTc7UjK2bVC4EUn53rUUvTnHs1NvG0vaNevTDkhnpfc/w7Sr3xsKrbQ6AcL5g0tGk
J+RuC1/L8koNS1dNgCtlAr1P2u3sJoNgU/hkDdb2bmFpyWjiwWz6fsBKELwkIGoNf3AKV4EBrPau
9OBOqoZNVQab2FwblJ5/vbC2Z8Jm7c/2UfOgErUL9zeCd3bTtQepfvKTH3HwYsXaxhy0lffQ0nqe
qiesZ0KIA7agV7helnytGxxQoB6aerwB8moDrMcGlC333aeB/NHczW/BzvkG+SWsndIZZKVwM3Uz
/shXvr4Qy5x9XThrWiepWWvx9e4hGcCTuVbio5O9XFZhqQfkTIoYMfVOplcaUsbxqocAQQ+/1PD5
tc6vih5qx9lIA3BfN7WevP9GPRMseCqjGuzUHBBcMMtOqu8DV+rZ9+eg4cQCJUDk04lhOpemgybd
QNJ6eeXm/1+0cJu5GJoAiZzAHD3/vhekXUNVPXcN+1tY3qr2TRV/vyxi4bqbUduJnOV5MuYN5nbT
WaEWJIWb3ErTzlhD5Fj7vBAVyFbEkNKYFq48brrua9euFSEWBRiMNFDUYfrEFEK/tocDWpK03B31
e6d+9CpzZQ+WXJrNtCGRB0kQ3sbne5CNtdYZPGXcEFi4IYwOTVRvYvgv/Nreq0W/8ghfOpFzrwEc
rPAzvOkfJzedNU3AnEZnP0u5B5FsAueva628LRYsy6AVEHpvehuYcBEsKwmlwi/qrHTDX4AJ1P8w
2nXZrhZcJVPfXASmTtcEl8H5spFhAxpoSkoX4hOwSCX9Ju/jfdS2h95RdlXRMID1bjAJOjROZQrH
PYa6xPHstHTL9KcH1GHgfyA1eSZBWLZUsbxM7dGqGL2NnR5ie21mcMHcziQI9pz2dt5GJTrEVb0J
wkPbbeTqyMCAZX65vENLJkB2dZ4I4rp+AwNd25I19J5fusbg2s1d6QHRerwsYikRYZzIEMEdBqkr
+0jnwqzq66YOtob0kjjtxjEfde8h7R6j8tFQ127pBZcACg2TkSBy2yR/hFtazjszniyVuMDegc2k
rbE9r3xfbDoNGxWHVvH9xL7TtV09/Ly8agsu4PT3O4LHCbqwgihCL9ygmQtUqr2L41sW679JUc8P
qB90ee+HGlLSbR1c6+rOa7aeuZIsWVsrwQ3EqlQmrY0uXdd8LbX8Fp6Mq8uKrImY/35yCVO9Lf9d
riLY15SHm+3l769th3DmQ8ms9VxjoaaautFeKm98aTOtncY1LYRz73leI5cyUiz/mIKfVuwua7H2
/dnvnKxSm7cAzvpzKMTTkwlDv70duMleL0tZ9F5/jp5Ig13VxWR2KVrE5baTb1WG6OUDANrRWkuP
SDozZzPODolwyHP6STQt5RA6VIdgWTv2U5JsbKjdwYnT97HtFfspVo+eHF/bUrsBKfJLEspXpZTf
9p2vgt1pfbus/GVDoUv0fImjXAEnI2OJ83QfZNumvo2/Mf54WchSlvVEcUXM0k9lGspJzInyWkXZ
EfwkG6/wW9g9wn4TFMm0Idx7jtnsfRhM1cYO4StoHdDEfGaRVxz8slVR9gSjFIpKsTleCUyn7IEb
ZID1EOewmqxY7dL7GW3/CBDeeE5RKBMxfOFGWvVsxc0+1KWjDSxGWSt7SE2uJN05dINx06OlGjgH
cpjHqpSfLq/68tb++RmCtU1yPFFN5h7L21urC+D30TZ0NPOAtlb2d/kE/U+S2C+fBVpvGhWSJv11
Cj7l8mMWXOX+p9UJrcXr/8/Kig3ygJZXbduxsp26A1+hDjccisurtnz9n8gQ7pjYi/vMy3ihl/lI
C8SLmd+X6X0o3+nFbSUfe//7GIz7y0LX9JpN9sTR+ardFCR4uP2dWw2cVpvH+Yeuzj97JNwIVlMC
1j+LkDRlr1TtExyC12NeH6reOlzW5v9z3P/Imi3zRJ3JH2mVgG7PDYL7Rv2R6i+W9dp71UaGHMIp
/unUF8jREuMIlMyKKa4YvSlcGVbtd0mnYSG1cqybg+y8ZN4+blc0XNwvg35JAODIyolNGlKiFVPW
TOyXVW/DJ14I2xUnMh9O4RVNFf6PBEEP2zPUKPW5Kozq2mmv9HxrFJ9j6VAGe1/5NNYrlcdFn3gi
TnBZWleBpG713IHmZiw2ZN0um8Ta9wVfVCTQgIYmC1bGxy/NmkdfWSwxH0DzRSyPCosVKDuSWtVj
6P/0wg0gwP72I50epzujCZFuYoUdxDioYsAyNHNYBCt+e8W4NMEBlYmi12Y7clKTQ+vTKv2wSj28
sh1iD0OcdEMQtSxYDtvIcxcNK9u9rIJOBhHoEPPNnHChptEwOtz3WnXldSAuw5c+rfUWLSvxR8j8
9xMvYwy5oyXNHONWV2P02BsfidGNP98XPGanpHWb5Xx/NA5GeJ1+YEgTQ/rzfcFL1kwbckezSEr9
FEs3VvBN9Y9WOv3HvRA8ieVQK7DjeZn8fWQcM5OYakXE4v0PtK8NhItGb61gsR51NCBASNnbw17q
f8XZ0YiYB7L+ygnbLzuSRf9+Ikp4m3VUZsPeIAHgR1ej/qXpvsJ8sKmtlSfgsgH/0UiwrcxSgt5K
iWhq/6sJy5b5KY5X7pC1RRPMS22zKM5MwtC+uS3tPa39Gz248WobLqMPeZQ/2giWNpYZkFu/sybO
Jikp22xXYZ0W98XUYV+GHY1Of8HK0r6QBp43OPgy3vnarZ3d5eWd2a5gqCydeQYeYBQHa0t5M5Az
WGletNGA84X4cDjKa/u+GP2dChBM2QIlPIk8LsK2uo1TCG+OidVuwu65sZ6M+h+rg0KrW1Fqae1O
ZQo2XcJ4NkB2VLimcciyjRcfVGufVl8un5wlezuVIpg0VZ4gVlo0U6UvMyJ4Sk/3IVR20xpKxJo6
gmGnsE9VdVLzanc8N236m7KsDjNP5ibOxpWodo5LxDDpVCnBsi2rNdK8QSkjBx1668U307BXh10v
P9rqy+UFXNNLMHFl8Gmm6NBLUXdjSAPz1TTcxWuY8Uue51QjIRLLWrnWxgQLZzTLKnbaSBJ15Ymz
rMgMOs6AODBOQjCmlPLgxDY3Qmuat0ZRPCt2D5F0sAdb6gPdY4bO4M//lSXmHfPWgyVmjpaqa/9K
pqM52owr1Ydln/BHhBCQwQczqWlLCsNOj0pzb+sfiANOVRBcQuuHyTRGc4oEkB+5/BtE9JUNWdNA
cADT0AxtFCDBcrVpo3y7bLdrXxcOfkuXFJ0PxJNpfjTrPWxal7+/Yk4iuHyb+rFv+rM5yVdS+2rG
j1XxPQxWuhKWz8WfXRZOuhGYbQTPSOH6+WMav8rhs9TtLyuytlDCAQ9Hy6JllaM3jAdf265VxRfT
f6eGJBxtQ/bizvHY5jaOd2UU7vz4NaDFMSs+SemjPqQH2o7hmfyuDzedehc4PzXtAC/5yn6tqSkc
/7wG/sLyOZItHRUN7NqVe3kdLxsETWHngblfFK0G4wM3jfI06FdhehjgZIleL0u5rAb96udSPMKz
KU+RovHS0660cSUEXPu+cOwVM+yTquCNpJYMRlwna52Siwat0VlMH6NlQ2l+/vuZVDLtpKh45qUd
za7axh6q716hfmS3T8QIauShoo6mxq1VV49V+MUDnf8D+3AiQHBe4ahGJQggxLEFd1Xz08y//jcB
80advPMmu+mbbkCDdNgpE6juK9530VyBPoNejNK1LDZdd0pkWhaAL/T/bKNqk5hHRdpDWHpZizUp
899PtFAlm1x3PV+EjCUMyr43vuWE/Im1VklcEyR4MafLwi7wWC7fHza1/1nPPnegdo7962WFFs8H
4YMOfQb/ijO2Y9/EFpSXvCsl+oh17Jf2qcsiFo/I/0TQLHG+ZnksJ6E34fNlh9TOZvK+VGvJ+sta
vJkfSC0IKWkbJID8ZwKM4edlBda+Lhy+/0PalfU2qmzdX4TEDPUKtuMMnXSw0+nuF9QjUzEUM/z6
b1WuvnvsArnEudLReYma7Zr3sPZaoaO44zghxG+jAFC5THLRyj4vHL1aqU2mF1gCxbkrDHCkS+Z/
dStdzD+3f7FnIcmo14mDPVvYd+6h/PZqyCpDshXmf7+wEFVQCLN5Wdqi/pQ+o5pbyl6j9UkC46YD
YmZdE5OD6tQCQmRhEKhMZ4OfSQsGq2PAAXCJCVg67vLrMTA4oDnNGPJEeQpRndGzh0dI7QyxdtAS
4hlJv9PKwGl/ztZDFj5V6OtLyROwj5LVkv0O4V03hhaik32F3xF+ntqDDQUW2YZYm0sXRKKcAR8a
f+KbW6RhW1j9kAPoox0JLXZm8+f2iVkbxKUF4cSU4ZyPpOvz02z8jcpnk90bIKfYaMNF0g24cug6
c64vse3RoqE+9FNTvmWVkhzjMrIfke1x7qvJJpK3ReOLfxWgftiCXDwsgoFPfOXHDBRntJzLt7zR
/TRFU8/og7dk1+XHrnnqqOGVSuY3E1Ti2iyArEVCq6OWFE9mVkFMHdqpSQZ0uiqZgkUyAD8L4u0A
0qBRDh0O4s1Bu3lSqp69RY3jGXa7V9JzCWCvlv5pXQlsa3GLCLaEW4T2tcucfGRvrvsek8yjRunH
qe4lcyIZ1WLzCJb43y9uk0m1M8ZQ232zo3A/xamHrbofpE1Dq5PnogMQ8TAQiCLXIa703OpKxt7U
4o86Vn6uvSSQpZ5mZVeUMn2bxZHDmNCOjW0KiVJOkn09JuaEaQKeouoN9NxfrDZ57LNYskllJoQz
B8pi21RQ/HkL2/JnprjHLgwleZoVEyB9scCObxnokf0IjS5Wxpx6Zil5Ub21mepX727RSMawssmu
DPC/XxhAwUHXlLSs3vQ09LLhAbfGYRzI3pK9ucviJshSLoci+FcRig7o3MmwIPOLpcVgPm098I14
tG52cwk1cu2Qtu3OoPFdR1Ivq7eW6kBq4kKjxgKvCf4TNUSZVTp9GQ/lmzEX9zEG26mSyGdlf3PA
uwvyQOBHF9KBkF/XrKmOq7dxDO/6VB+9cJi9Hso4Xt5YoVc2mcTiyvbgze6aiTwRkB4i0beruFGc
hrBYKDpe6J+jzPteMwDhBwOstbz5WGQFcnoUYlLLKt+69vsUs31PZIxUKxsQmqPopkdnGpewFG7U
NuvbEs3N5ZuFcFd99XZa8uX2s8Xfb+EpgQWCNnMIrS3pyqBc32djqZZvCdTpTDZAxu9XYTWPLYVW
+2D7mrsfZbJQ66P6x6ZwNWRja1A0fuGpHNH8aQatek40aICPd7fHtmqHM09gxzlwpfjfL45v3lcd
mBU6bGpAn4ZxrvdRCmjcUDm9n4PMcvtDQbicNdDK6PtEn8u1ubjpKAVzYPY2DwzlFrofgEhi6maC
QpCGwefEWQUXp4pC6LUZpcsKhYQk5VpW066UNSmuberLzwuLo0fx3IGkP32raF281JZZPTi2NL23
fFQ/QNeQluFg/gVDVD3lugK0f/zWDvFBiYs9FFD2tSZjRV06SmgXhfIr+K5477t4QmtjLCH+M7YQ
rG52qXGcsu9O/GBZjyo5FPTn7e22nDlcBhbAtpz6ArQUwh3e2Hk32xE8wGmK/A6Y680KIS60nEDy
j7yICzS5CFWHTGbXDbNSAediHqzhS0mfUhNcQ/N3Z9ia3hVMCUdnHJKqrSunesttj+Qek/VzrMyV
BlwipPWAuQZ1l3CxRQYFnxrQsG9pHg6eq9jUa+pi8/ONXQNKFVzNLhwEkZcd2yqdWrXt3qCdo1YH
u0Y/u+/K6O9WhoI2Be71orMXXo0QITWAFmrJMMdvYTjoz/VY5HvLTSpJpnppxeFK9ejrwBYj8A+v
T72FIGyuQxaeo7q1dtBUqBtzt3X/XpsQLhZXjZVBA1nP2YqDfDw1x//t88LFAjnyibXgcTxXH7uW
Zpt7nBA/ol2E8AourxgL969ZWHk/tsw9Q2F2Pz1HjbnfPIIrA8KhsA0wk9ZR7Z5nF9vVhYTg1pqt
MALhBqmhd2ki2nDPY9nsgNbxfpEcftK8mUYXvh7koy0IVxPNRkv69WZKskGdCojSvxXT41TEmWdM
yHfr2/fstRlhQ03jUE7gO8rf9DsWjztTlRGCLA8FUHJo20GCFQEnMiXX4zAmXZ3rgWRvaP713GOv
DpufdG6AZyJxwuHoiStuhWFmdEr2ZtEXNG2l2vekO93eVPwT1w4Y3gtQaoO5kjdpiM950Whlnrl9
hrVo0f7ql6bfxvuKZJLLcGWuruwIxy/VQjpBjSZ7Cy3iVT+SVMY4KjMgLIabOU3VQCD8rRoRJ4+m
ryVba7KgkjSR8+DKVQbcYWE1sogZk9bbwxlMYgiVd+4s4xJbuCWwYKm8V5w/GAsZotwl5ejSYTyb
3a6NdpGzH2qJU7qYpmsT4tlDpJUWdgoTGgpzL0RGPrDYTsLnhTOXtqETuQM+H2oP3d8wRSdA9VBu
7qHgVnDDwhMFx/FCWI9aWW5D2GI8Jw+KCgFZdNdvPBUwwMNQVDZxUy268kZ1bprEmPvz9Nrb9334
Fk7vnUyecdmOi5cCVxT6SnnL56I/qoD50HYHHQQEeDEG6zHvmQ/J2s9z1+5t8BsrSngwJ/NviVYt
VZE9uMva7Yd9C/ky8I5wXqnr+6tgc5S6LNfB1kG9ytJ2hnGk0+SjhOcP5kMVf+qnp6SNoMx7F4KT
c0yOdht0snt6uWf4NGC2rQ9lBDFwoSxGAJj2+skpI78FpXMT052Dfrti3OoD8AFrCDih1IvpFiGi
DD0Jaswm/WS9q/1RtbZmMYTP87N3EfDNgwYdjAqfN4ZxD1h93MqUANe3DPYLmPRUpHtFSJrFlMZ1
mYURDAjwhtIr0cYdJnuToDdhD6hwZR+KwfEqaT/E8m7C3F1Y5rHOxeDCecgMOpv6qVEf6vnTED26
yevtU7e8m2ACcTKGp3PqPmE/otmSdWWs66ek8XrHz+bd7e+vbDRdxZHGawcSQsSx10MAaUkYVXDZ
UdTYt+xIHxsG5QPJQ7cyT+BpRm4TQ+CkecIgzFAx4sQozJNSD/eJ0j8lxviJsflweyyLxAln2Eef
tYvYAtpIotuf1bHaamptAiT2rTPvLeNvi3aYkLw0+oEyAJJUWSPxyuoA86ShTxnHFF1GwsBYOxcF
KQzrVCaxX+uvI5PkU1eWB7ksHVcB4kxUMIQdNtdOPbIwtk9N/Dr0s1d+rwHprKzz7ZlbGQfuW850
bIJFUTOFcVjG7DglVaxTTw664huSUcg+L4wi0wlD0hafb9RXC9mXbJaUHtYMQGIcBWqwiYCdVXhi
a0aSWg1D62TXpffbyWTYh5UNzDN+KhTTeTFFXOeMhH1ddNQ+ZeNbnYTga9B2xNnsS0E4QMMWhu4x
OvpF8QCSz6hTlaN9UoGkJ6VPo9+bV9mBd4ANpUL7GFyd12d90otEGwfmnEzt0MU7U0aIvLIKyIFg
9lXCpQHEekmhq4MRI5V3ytGLg7LiPt1vHQCYvtErhEsERrAa1wOwO8LoCAbQkxHumsJndPNjdfX9
hSMY4qGiSCecVO2x/UNLyf20PMzQzAL4hJ9j6MkawvwXZGic1tbC05AnHiPzMxmbZ6f/7siEbZbb
9doQ//vFu2TWbtyDnT08pdG+fFDGvUyudm0knNxdB9mrsWRcHXUn7iNGATohha+l32zzLeo9rVEl
D8dyRyEVBRsIMUBusaDsadE8raVmFZ1n0y/Cx9g8bd5Q+D4qbjpUWcArKUwUrUadNV0bnZEYzPpj
KiMFW/v98KqQxEEeBAdb2LDugEkqjSQ6K0MRWO34kIFYUuKXS2yIm7YAR07UQNDuPKGfdlAPxJHt
26UFINMRz7uOhVMNt/h6O5E8JUpBNPfU7oC9bmW7ld/+V+E2sgSXn+eb7WK3GnpSxEiKuKcp2w/6
6Bu56hvdc2s4fmhofrQ93IM9eCPQUIe/uyDfbKOkYr2eEFAuuwe7JQfJPb48fdffF8Zjk5k2RRVi
PDPkcnZh90nd/t5dmxDf64nmhpbBhG4flNar9Pvb54L/e3FJOC01JyIz7MV7Gs5jE81Oppz0eYTk
APzO8uhGxyF8JmG02cNFnujClpAFGZOM1uMEW24TICtMChlaYGX7AsGio4yP4BFlR8E5CJ3eIZVi
hSf3Swp6fjXezI3IlaV5tAYo5wq9pxqZ0Dtx2vDUPJQm2c/GsL+9HCsn5MoAH+HFCakBqmjqsAlP
WprdRZ3zAM0YK9/V+s7W22NouIfb9lZ28JU94cDbykipnWFA1FJ/x1l3TOL8OFH657aZtYUxgTnQ
uDA3+OeEg9KNrKiTHMNK6SvYN2xJ6nb189AhQVyDnbwgiE5zMwFWoAqhnPCtQPN9sbnsh3UHuAjM
SxArhVclbKwh0Rpmu0V4qnsApQ5M3+zVQlEcQpuoY4B2Z5H6Ssxu6uyGWCej3vWaT+nu9vyvLTMi
JZ5wBtf9Is/Zl8AdRJVtnmhUPGcmfdKN7i5iZGvRn4dkF2bEAx7X5dAhPATPzk79pcqaEvkuEe6q
q88LSU4LJOPQMSHmqQAlI0syf3ZSP7LwUMkIBFfnC4wBuK1cFEjFYl8Ltqi0TFMLPYnzTzUjnxo0
BrVpend7Wdb2LWp9CLoRyQKVIVzufdV2Driu7ZPWt35THgbq/JuFJ8hw8cIMh4dd3yfgrUgq0Cth
Y80zRHkYuET3k+wSWR3GhRFhGKaaU3PoYQR8zCjNvObJ1vob31cXBoSoskoLN4siGOimHN0Uqfcv
HIUrA4L3pjYlmjf4NIFJbEc+OWR7PMP5x8BLzavTyNoK96xa0tSMQ8c4GeV8PyTKfq4kkffKlr2y
IKy0bvZdyAWUTqHyPjX7mh63byVcrgZuKdD0aYARCVuppJWutol9isLxXoGYQDkyT+8Pm48E1BZM
NFEAxwhuHWEv6U3COb1D+1TFT+YLtOa2fx4ZUEg6gJEL1Qah+JbbTTj2emGfhvSL+6IY7//i84AQ
Io/DwcPiOxGXWlkMHfYR0sXG92T6efvzKxegowHaSThciCwwnpFBcjpXinKyv9tW72vU9itr8ksi
K6svm2YBEtM1PNecgh/4LWGeSs2h82x1yklN5r067IviUWXPyXiXaJnvGDsVCXG3lDwfK1v4gzUd
SWoCARFHMDrrtaqwbCanIXpntrU3q+pIo82BIABj8N3+34jwlEeGCuk1bqSwXsoD3QyNBVcwJg6I
SM7Jvti/k6Eq8Qy23ZOTQQuvqz9lsbpv+vwTCF0lITM/CsJzCOwDoDyA2Dho0xaOSjbU2Zx0ITnN
6Jd3yE/bDkJ6b3xJNRkgfmVh+HYGs5JmoTonlkpUO2lrPC5w3PvprkYcpdVoY2v0u9vbe/mOIPWm
Qd0ayBQgB8Ws0qhY1lz2eXsujN/5nVX92v55rg2K6xcy2mClvr7AOqjWjGPhNmcyfnZjXyv/x+8L
F2RYzaVRN/h+5PrO22ZpVmJDyAX6h/z3I7YR7veBzOM8hiR6m9T72jo0m59YcOJj6hGec6CoOPck
D4E4cpL63B8dO9+TWkaItFzcD/cZXrSpIespltoVfQqRjs7ZGQh4Eu/VcHNG7/r7gu/ZqpEdmhZl
oNTJPuVeUjCJgeUhwMyD8ADpNGSfdbF85mZaNLtFW51LUv1ou8knPcfym99v79LlHY8Ll18gqMGi
xCGiTmOg/NWip825Gb5lpuFPwOiGKOjnTFYQWq7Ix9VuO2BvI0Bo8b9fxJqkruPBqtr2HPd3jHhM
xlgo+z6f0IvvJ02vJEaL7xvRbnS85PftiZJ9XjgQo+VCTHFo2rOCGq31HSpb3mYDABSaiMYspNIX
Wlr20FQsdNX2nEOwq77XoBy/3QAeVzTefJwIsZZRFr2ZzFNDz2n+td0Xm3VT4SHgtKFUih4DLqt7
Pf+z7U52XlXpuXN3DdQQJLf1ynm4+rww/0mkwH6Jz++o9Z3dF923zbNz9X3heaN5Y4TKgO/rIGr5
Ubnx4fb3136/ReAI2Fy0Csnh6+mZJk2fZyVLzzTem9OdFu5HXZIfXGZzgCnTgE3k6FfEecKL0JHc
jWY1TQEpO7tJ6bd17LcpeIhdByCdwhtkja8rZwK4TsCgcUupS5Cq2Ze0nt04PauD6hXxfd2fb0/a
0gABGQwquwglUDwUUZ1DE6J7VLHQgJq9hp7Zbg5irj/PzV9cGVOSpUjE4PNzOh6scfJKrYWUii1Z
etkohJOBE9+UCPyLM/PKdAdxoNuTxHf+tWN2PQrhZMzgG0Sggc9Tc/Is84uyn7qvwOJuvj6Q5UQF
HLEMvGXUKq8nC9g8UEwkdDzXZeU5NPFqyVO0Mk28BocWS2TsljigkkIFsNPH7mz7ZvdK9c2eOFeY
QYkSyrPw+MWYuFGgBt/n6nDWkqcyJ34cFdvXmTv7QFSoXLBQ9FtRbainqSHTOUkeoruYbM7acWf/
n88LDmWcjlEc9fi8br93+dne395GywsKfhgIMNBDAdE7eMTX61tXE1Msu1TPIJdXHkpVyz2kolyg
hNpaysMprjWKrNAkRsRnW7gMF6o/JkVclDNjPjPt/jPVjreHIp6Ij6/DvYOAN7Jq8G6uh2Jr0zCn
FZvPbj65LyCWrwJNoc2dzVSILNMsZP5tg8vhYCgueFB4/RuwGmHuOteZ0UeRDEH8tXT3EZNEqsvx
XH9eeDtiINvTtMbnjQlST+1X3URD8CGWFWdkoxCmLVPjWossmOlNv3K9mUh2mOz7/O8X1y0Cjog0
Cb5fEJSpp8eGSqIKcQvDswS0FmcPKGF0t4lVUS1E9NuPQx9o7KyRnavikL9uXulLE2KmIjJiJauR
fgw03auZH0u8nJUp4qoOaIch/BiKvRIpMTqWGXkfdOqdWzwRWUl07fvAGaCowAv5QF1eL0Gn1FrZ
JnEfIAMJJrfU2z49QFB89OAZOA2a4ILooDpyDZD4B7zpL0Gvbv7r9vxzN+zyscMSo+yCYB0PvwmA
lLBH26RvEgvwhsCq7pUQXZpe6N7jrcuU821DKzOFLj/OEwdvlusJXc8UgLsUJzpsg8T2wminSVwP
2ef53y/OQua4UD2r8PmBvivDd3MracHHPF38fH5ULr8/JX0xDPi+qn7T6iANbs/Oyo0E+AFypshQ
8+5iwVtWbKtxp6zoAhCrfGdVc3AGxVM65wCNAInfsXKor0wJz15u5AaS/XkXJOyg9b8p3ZddJLEh
G46wbUurL217xHC0eBemO4XuCfOURHK4Rf/8Y03+mTTx7oCKRlKjkb0LxnrwklLxwKrjzVbjp8lf
jd23iWxYa4cFjh5fKHQdLDrvJruCmGJUp0EVOeF3zR0h2BhXmXkf03B6HFM2PVBtoDJ6hAXWGQPl
dBYAzf2HtU2YTqVKgY+onDSo68x8geq4HeI1KRwQWwzQXXHI36GNu0NIbfZUYepjr1DaqfFG1x4O
St1B5y5M5wJCI01+qC0nkrwTy+XGngU42eEtiWgp4X+/PBy9kSQtw7wQdmzGfdt/sq10V5cyFZ3l
gsMOsrJoKeG3iBi+1O3sWlmTpoHdPqVjfF8o1W4AtWUCnoQ8ADZXso1X7aEBFq2iqIuil/h6XE2P
Ds7RSNKA5bEHLPuDk73r42fF3ofVvT7EEnPLOwyLrCP+w32MHJI4vHTKcmucYyxzegg9VSYxvDz4
uF0gBorsF8o/yIxcjybS1D4fe5oGEB7ZFe5jU7zOsqBgbScQPLMqyuGIDsSgpmkqs45RLQsqp/Ur
8PKF/RmXm59lyu72jfkB5RReLsRIKgocMIQ+B8FHJJTlNI3zLGBtxe4c9A8nnt1q9kNVDMZ+0sHb
27omiC7Z2B2ZixZtqmnRAeI734CvVf/0dIZMmVIpnwqkibyUkgzI3Zz9uf07l7MOPPDFz9SvZ11D
q1jI0KYUNFP83JnFHwUiKXrv3N82s9w7XHcLngJ4y6CZ5wpm0rQdyaTjZdJfHW2/WaMMN5ADjR/e
Ng1AExGDmTlpLXus9TpoD0p4JlWw/dejkg58GXpJlgX7WNdyZjasDmjvW3RnDf7276OKDi8Wjhpi
beEg50PvqKzPmsBMHtNjl/+Lyb/8vPCkhmljlUaDz0/W2crfmSQPtbK2nIGH14oAXll0yU55orSJ
ojZBbezcdB85ktS45Pti4Y41SpHEIb4/ZDsz9AaJD7tyAi5/viMc1KJNqnIAvU9gNs097aBfSVp/
mp3j7TVeXj0aIhRcPACJAizxURO9eIRSVk9tqVp1UFjHObG8uQ4Sq/ZJ+vO2nY/MonDxoIHFNkEA
Y6OrVKxxF0Zos0hriwC/xvDd1jV8rbAzn5RUP8RKQvwKFF17ipvrMSZFvbPp2ONuAo/xb3Q+1Ccn
Hr8Z4ZT/nackfYH+yHAuWZzcaX3kvrDUGQ9NCi9GjcZc98bacGQOxcqKoILGWRB4bgWogus7aVBy
U43cggZ9N9yb0IY/MprMuzo0vt6eqzVD6JNFtR6gK2PxYJt5mTskaWjQVEX/GT0Y6qMDZYDXWatk
PSUry49VB/bVBEp4ScZhuCNN8kopgmw8dtl9VD31yetUSTIHK0eFA3H4A4o0qiPyoqCCBMXT3CmC
KnnS3EMma/Rem7DL7ws3CYOUpu2W+H7KXnXyiaXPbiY5jrIhCM6kwboRHcswoWp304td724v+dJH
RgcRQlXuM1kovQheBsk7PW5tYwwS09PNb6g2w5GJ4p/z79t2lsPgnUoql/c1DJ7Rvt7D7ZzkjgWa
n6BMj8k+qyW3ycrngbPjeuMA1qJwKCxEo7PEbcxmDsbub3yst3Z4QKeEuyx4SIGbx14SHqSxt/pM
jUgfNNCrMN6LzVja/xgAtxNgwcgJLvyBHhSTtkWHYGh+685vuvlBRVcEMr9ISsBXQhr1evbraUYt
WJmQoItCP7uDBoHEwPIgwAAPswDiQx3JEHbp4GQR4MBsDKzM8qI6cNVTmG9tu8YkmaAaBLILsH+8
qwJihaKnLnVYYgUtNFFx/7WSDPzyToIgIgiCkJIFtQ2KkNezNHc0Rq9WbgfWU6N+cSu6z0i5t7T3
20dhAffh40DSAKcBU8Y9HMFOaIZtzBInqONA+wXWbcU81H/76TeYm45RKYn2Vo4GrHFaKGRxljiP
oYiROJ9grYvBLxuUxb9YFgwGWAkUb/HIikmvOSJuqY5FG1DN9j4RtpVvGdOF76PSxqNIDsS6nq4e
OjF1HLdtABy6r+8hYiXZvPxyuPYQeOEWm8rVwUoARPO1AXBCOQlaydvAjgcgXV/a5KUpH9035UuV
zfvbi7+yGle2hD1W5EpMuhC2lBIJ1MRX2FbcLp8ucIIgmCM8DSES3pmjYtpTM7eBpT53jXF0s94b
HQ2kMzIVp7WxoGACViOg2nkLqjBvNc0RwtTIpv5o7bvIuds+VQiPcHER9L2hOHP9+QhJEiVKM56V
8jpnbzeb/XQAuS6+LyxFqcXA3IVpFxTzo5L61JGgH9e2FdxbdFkhElgms6vKgFRYn/VBav4pp29N
/Luqf1L1ez7+tTSZQNSCKJMvO7ohoFYMhwTMSfyGvvCnrV4ZZmQRuoCMxCvMvZoem9cJ3J+t+m5T
n9D7gj5UPxnzq8kfwl2an9BajfgNHba3123ROC7+FGFflCUhna4YXTA5FRTSn3vl+5R8T5XnjHJ9
DqsN5vhFT863za48QTjAYBYB6hdupUgjCwJ9o86zGNfQ1+Y7EDDAqdw2sLaeoJBETQ2bhhc5r2d4
rFRDMUFNGDhOu2fJsSb1fT/Xvm4ec5IcSvfbbXurA7J4GwF4OnjL0LU91WUJbTTSBKFlvdRKuBur
6a3fzJbCVwvhBbIRyGHxW/DazDCmBdMrhF8gflCqO0UGxub/Xrxd0XYLzwweJpIdgmtgzmCTUKKw
DtT6qYnt3TB97twnu3ppWXvYPmMAThKb1285IvR6KEVlhl2k6wjsY2bsZ7PUvXgaGDRBHRkxLV9s
YVQgkeQ95Ei1wOEUTFmhVdrJOHTBAH6vr0U2Nnstfi/DwdjpLJJRuK/MIQci6iiuAmsCp+F6YDaA
OU4O0rVAYYC4JuBwf3D1YzyD4G9zxIS5w3b4aOzBcyg40nHqxGY/8yR9tKdt6/eu5d1epJVXw/2A
OCCvichDpOBotDDJ48lpg7AM8TDt4lrWmMZ3lLg2wDxiH2BDL9XbSUrTsVSKIWij/ACWQs9Jx2e1
T4/9RF4yp/xkG4x5aqRu334IZSGwjiAE3QeqcJJ0NZogRTL3wRgantN9hdSyH03a9vnjMQhSh8DV
8x6s671Qj23YGxVye8kX7ef8Y+viIFuP1mNco+jrW0DqeaeqW6E+HfR99gin6BGJLMmzuLzWrk0I
z3pXNm7Y4MIEF+bgz6V7hCb5J8hGSeAiOr8er3cB7CBawKlBvLmAwHZsNCeDNklAw6aE1tnYgwA/
NH1n7p4dUt6b2teINbtGj/ZubUdPLMymH1GSFj9dqEocSGYP3gialbvaNiNQQ2i9V5aFuesKNzoQ
asoQcsvnBRyqWE6OMkfmX3zAI50O5jRHSZCk+V1k1r6r3RXzdN+7470NtxfI1NtrvVKngkXckpxt
jyfihJ3U9YwSEJSmQUZVzTe1zCv1J2/XVmSXqtWwd2g0eLpCjF3q2kCHRcavmpkj3vCs3w9t0kke
2BXHAT+IE4M5AFGidVx4KuaGoR6NNrMgTd8mimKdumfZYxk+uMOnuDU8qqn7tv5JbFmRdXm/ovsa
l8UHc6a96CePZ32YmZNlgQV63rka30E82nrx4NZe1hqvhdHsJHO/stpIfSH5BS22FXdN16sqh250
GkBa0Juax7nK/Jgc+9jameN75x5M5RP0snaG/kBBwF1oXwkB1aq1Q/kymXw9/3r7By1vZd5pAEln
xFfoXhOzpFkOmo457DPoLR+a6BjJgsSVU3/1feFdYeCnJGrWZUHLXrOm8JqOeZmUl1Y2CmEDVZlF
MjTtZ0GUWPuK/dCkxO+ScZiCUzbmkx1ZU5MFk+vX5f2o3zkyQOPqIMCUx10+PPpiW1NkIFrL6ykL
+t+peyCaJOxZHcHF54X7t4GzSSgYlgLEhD1QsaDIk9H3LDi+wUPKi+6oMGNL4VYT1mGwbBrZipkF
yfQwkMprrUPeP+H/jnks8myXFb7TvZrz1zGUkf+tHGWQpfBOUlz6iO+ES62w9NGq3SoLdPJkZYdk
zn0HrpL6gm4OyXu/aoo/wTwcQC5bMGXqPYoBJsNCVbso3HWZF4bHLPSqfnPFxwAv3D+GuDN6Edt1
usUKs4IhU3t1q0/N/fazb+NhR3IWyTVHLCiNQ90zvaUfZ7/LDoNkw61Ok21gOUAUjQCA//3i19dD
i35Zq84CxfChWa08Gz+gYlfIVPnW9jViPyQ5tY9itrDn7MRkFTXxeEzjziGo2Xro5r89Uasj+cfE
omZVarne23YaRMUeq13qr27i9+GeSl1YvqKC8wIO9P8O5uOlvJizNJzCIbYJIBqa16YH2h8mCHZu
VQPlx/TSinAV1FXD3KJ306BNvGHwSlnhanUUCJMQUADUB6DB9cpnqjsoqh1nQTj7BjJQo1fk91YZ
3F6V1YUHDAtpFsCyF0AJ8C6XqC9aWBXoMNvRF2e8Bx3abRtrdzK43DjhOSAMMHU9EvhGnTFZVRFA
bkpLDr0MG7o2U5ff53+/WO+iBm/VrDVFMJM3C+yoCZJ2ERD5GZEpBn0EwcLWIh8pQuSlAAIScSVV
noeJ40ZlkNK48ZzB/EZjF9oiuq9WwOh35dEGNisz4ruiar2WmV5jpPvG2dpChs2H1kMoHuPKQU5F
TKck1MxcO0VhSw/3tXNwU4k3ubItCDwaODTwbBGWCVOaZWPHmJXngU6r5yoMf2Wkvc/HRBLOrOwM
3rHkIJLlFVMxNNfzBrjhtIGZ+NcPS1a9ln2d//1iXyRzXaMPsc6DWP+cOYEM9C77vLCtjRFQhRpp
s4DM72Rv07fbp2ZtCS6BZsKvH6B9FU1tkwZWB1fjrFjnrX2afBNdWhAGMKNRSW8Yt2Duc3M/vG8d
ACenQ5WGd4FyNM319PdmTeBS4mrRs/pOL946XQPZ/d/bRpaLcG1EeB8nu24hL4pXBRhMnxpns5Sl
DJbrcG1BcL7DMVQac4QF2g8QsnshxLfLavN5uzYiXPZ20xR2EeH9hWZ9XN3P5aMq4+JdHQfKoyon
8kaVVCicaVM0gzsCy+Eoh3nWvAF98UTfHAlhHBdGhEdxjEiFjB+MDOl7Ev+uQ0liYn0Q8FE5cNBY
sM/MqWkxdcQ8KXrm1zlDZz9KQa3s7V0Jpvk4/mtHhNvCZ+zAGQ4Xov2adp6Z7Qp2N7YH9zA4fvMO
2VRdhrddKWxemxTWx9L7OUHXcxokReOlUwyI/X2fPykp8VEdKrUDBYts1p5unx9+CK8ftGurwoIZ
4zC3wwirPScF21XT0aGeub3YBZAE2grB1AbVs4XEzlS3TtSWCqZzABt++KzFv24PY+0agMQegaPP
wWNi8lox67KLE4XCTY49Lfwcxrt/YcBCzpXTxQITI6zOHA6QLEpZHijVQ0iUnVt0d7ctLP1jE3ck
nkMNvBnIKAkWRmfSZwgN06Brd9Skvps+Ve3DnCY+SbYPhucnXZ6+Qr1TxALkOXDbdjVEQaSVeyN+
dGZbMpiV9biyIAyGRPNEWwUWyufa2FfO4fZcrXwemXwuDGLihVmkwZWUpVPVq3FQNPelX2WbHVbT
RRYXOTS0naPuJzyMhTknmhrTKmDDDwouu5+3f/3KJXb1eeFhhLJlFTcVPp8lfojjndrDzt6qSYYa
NkgwQUUEx54TzAkPI5Kkfeg2fXlSzV1ZVDvoN+ys9Njqm124azvC82iOWZUrHew49Wmo8ED+vj1Z
y6VGMgIlIoKENHAlYoWN2DkFzCpLTu0v235EZf7255f3HzJrHHuBw8C5KoSN2qXOoPboCgK0yv1m
q9Mh/azE9R2KHN9uG1ouOgwh9gGrJ3YspMSvvaGIZe6U5F0YNMrnojtE88GWOe0rUwWNJPjtgEDh
vhXHopcGGSuU/U/RuK9+lrJOQtnnhafCLExW6gSfV9i7+7NqJVCb5f2HAglANqhzcoEcEXZd1E2h
13pDT5CsMoxTnH8l9GQnu3D75QHOFkQ1HPKGs2EK47CAYHYGq81PlZJ7lq14jrO/vdYrMwXGJvSI
4MFATt4SDnhvGondmW5xegF/tTdC5ul/+75wtivSmwqtwuJkzntzOBaDZClkv18400B4D0i/4/fr
4zEbD65kelaOAqrZeHYMNFNDnVRwdpnGVLykJT2l7g+m1J6VAlCcyFQTVgZxaUVMzDXFWNS5VtGT
Qrzyl/2+eQmuvi7cG5nZuGVuF/QExop53Dfm5icItFygSuJceEjAiODbng1YX5LQE3RKWbqbZIwq
q2tw8X1hiQ0tbDNqxfTkQE+tR0Dg57JkssyEsMzjrKDMhXrySTcPJN4l7p0mUzpbub0vZ0lEeaQ9
HUsHwMNT5jr97wlC4IHJIIxhNVX4f6Rd2ZKstrL9IiIAMb4CNfRYTfce7P1CbO8BkJiEGPX1d9G+
165SEUW0r0+Ez0OHyZKUklKZK9faIcSSx9urvszKZbS8yF6CYAX9cNCmUMPMCYQSmkTzzJs9TdBW
plE6HWr7l7BZUJE/WvlRElfAPkDiD4wYjCFsVi8NZiYlhZp68dZq33MxbrNYXG+SSwPL389SJH2f
FcRsONysjR1+x8f97Qnb+v7iI2fft+0precJWz2RRyiGbsLcrn3s8vcrJ22dUi57HxOUllFDosF/
Lj4q0o41wBm+xAg2QWxuKodtldgjmdFh8IokLABYdfnhwxzfR44XlWu0DyDevJwiN0vrMi1T59Vs
n5ujs9XXfn2tXnxejfVl07RWxTT7tW6bZ8/SfvkuvQdlVISUxsEbaHR7wa93JN5g4OEACzve+Tjf
L0dT8KKfjD6ZX4so+6vJ9kMVzv6GjRWnQjfK0tOBOh+ee8oFXoKc2Rf2oL+y5mWadmQLnrT1fSVU
45CdNwsN38/Ia9O9mGRjxZc5uDxFfDyEF3oJ9H8hTlvsn28KujzJCmd4reqY6Gl7N+XtMyh1f6Fj
7Def2vve6rJ7P3v74NKgMwVcjMBBwdXAwqIsTWYM2iwzs3/VOxrUVmC3WaC7X9Lh53+wAywcsjOL
3qE6vJb0k+bpaIjO0QgthqjkUWM1QXzbytXOxyhAo2wuwS7IStU3WjL1Li9p3b+y6oASYuZGpPno
4QUTS3/6wh60QCuUOxKden1mgOX6FbLUMsz7aM78ecMXrnxtsYFUPvhlICiA7ttLX6CDV0BZygLw
MjmU3fHL7Ula+To6DKEDugCSrtmmPQFOLW0u51c0aw/7lO/+X58nyo/XhmEQhcTnR+/ROPT0o2Eo
OjHPfr0K9adVQpx2wOc7bZ/ubOvjy4vPo4QHJu6l/0X59UXRAEvumPPr8GjUxyG9uz05Kw568Xkl
QixMJxkSF5+HgoDnPVn0Kf8ohxaQynjag9YHcD30BalKEY6Wo6mu5vprLpKgvJ/9LTTyyhhgADgn
7GZsBBWo2dWT2YxzpqPPMAlSjQRTycNh3MpVrLgpZCZxWQD+Zy2UpJebwPaRQMB+1l9LJ2qmyNtq
glgbxvn3F/tnB+406H6TTfi+0E9l/lLVe5lvRIbv7CcXhzrWAvXgZR1QyrrqBQMFt4fGUiJfWdrL
O01vmr0pzCJKxJBmOGtFnAnvYHn9H7hbxp/clBTBxKhzFjBmGq+5llehZTHD2oH9M0Ont8cCXwh6
R7O0CIFZrJ4zkeU/8Wr1p4BZ+qjtTXBtRr07OveedIf9kJnVAbk9yFXMdfENTczFKa/GZgKSV3bP
7uSLwNDcNGTeaL8yYoruvrSbyHd51JGZ26Gjj14ZudUs9onQ5x2dUy3GW5ns+8LIDhAxL6JGH7Ms
IICi7KFdnP5lTtkYJ5P9TRPDFNgAvgVUH3q5a4QLkK2ZhroxFUfpt5IGxKTGI/oKtaBrZdeErWa5
X7M6K3ZWlmcPLaNd2GaFiJt6lj9TiwwP0JsH6KWUfejlRhZ6mtD3LThAQ2Ag+Vvp0TRsi1oEXmkM
exDsi6BDa8UPfXRBKVI71utEGjkGoCdKwnmunRPEMIwfzPMmGjbFzGOc/XoK2IM92IGWJP7LSCe6
5276V2cl3hbA9toZcelj5yIrB4fHY+LSGVtZWF0z5NYrscBdAd3AfJc4P26fPdcb6tKG6vBjz9sW
oI5XI4/854x/+OTE55ckE5IcoHdVe2o90pC6nlzy6kzavQhr4Az/w+8HBmppOoaWmXqwaVbdVl2K
pUsROHjma083RuBgki93K0ZwZmD5+9mJMKDRJzUm23qV9i+wDgUtTQPO0O+xlQpaNYTcJdp18Vy8
QlQNFuQYioRbr8x7G6cDSaD6/YdnbmkfrTkVFHoB4ViO0atCujMU5jji/YsONRFk7T0F4JO2n2+v
ytVTYqGBWfRK0AyHsEtFh3EG1Y22ncirnEgk3TKop2du3Rn9Z8p+3Ta15sCA8AHcCTwlcA7K3Sxq
fez0fjReCf80aS/D4fbn34sp6vpDZQeRHfL7eLAoj7rCnHLDSAbjtS+mwJ9/Mz4eUEMKM3bvez9N
cU/546inoSbcXdM8TN1ntCoE3Gl3sno1quexe674DyIhWLwR9Kyt5L+/DPzvl54pRe+R1MfIc/rC
ZTADgTdshM5rk7s0NKJJE9ctmKouTRTOREs6tia6oo/6/CBfbk/u+xtPnVyEC9hgjoO+QJVKRtd7
3cSVBp8neujWXlCZRTiBVo0ei0KE5lxEXHtyPbDQpdEw7ovG2xv5rwRsAmn9ra6OZnvUtsKx60Gj
/xVs2uBQXbTR1VSK60jPEXiMxTptw4Btyrtfb/TL7ytHbmMMORUU35/575G4O8vsdnNx53XDh18M
l4bU1eMJsZoRhgiuJvA6s1wGtxdwdSiYJ8DBAN+4ogLKlvp+in652LLqFxA9vXVNczfy7ls7beEe
1kwt7WY4HUF2dEUM2uPxleR97YCNZnx2uvQgWhRwhV+Eppl+vj2s651lLhTG/9hS0gZtnXZ+UcBW
r30l2M1QRuVb5fQ1L0PGFrA5aMssLJKXW4v542gleWLH3IVcYtcFW8Jqa4MA1Taq6NhAqLwp0UOV
Uegq4L6JM2sKdJzyTTLusHluT9XqMIA8XDSEENSq8C9Nm2bJwG4b+6AB1gMNYim3DawOY7lGoPAD
bQs1K+VQSyR2JzGMvoDmgB4xKj712rSxV65xHFCsQf7rHzvKI8w1Bw/wQN2Ocy8JywXOXBo7wt96
dCAWu2How1mvA1H+Qbwvt0e4MoVL/yrcDbkDdBspC+UbNEPXi6PHPMXLKfCN/e3vr8zgxfeV8yZL
u8nhE76v9SHxI4uF+dfbFlb25oWF5RecxUhuzvw87WBhbPeG92cOUOUPugWoX5smAsZK3BYAJSHJ
cmlkSMAa6/WjHrvuqchOH+4qQ76WoD0dBVf0tiJavfy8ljo868mgxz6BDtOwo4kX0K161lVVQDGi
JNaSsdE6PcEYclnhAfFXMdeh67wYfE/zo+Aby7K28GdDUrdO27qDodcTliXnJ7dyvnsjv/fabHd7
9a/NvBONLa3jsHZ1CaDHJuU6SyTgzbt8vEtJwMsNZP6qCdRTcNOAWtlTS/uZXWWWwaUE4umAV+LA
jnm/cc5c+zAqJ2hiW4R0kPpUQ9YU/fcNYbYExNEJjXbPtGfbjKvpo6prSybm3M7yO872Sgs3low5
8tUABdJPuSVzf71LFs0tAnI18J0B6qzskrymYB3UWhBQ8FAWEXqabi/21veVq5FPXocMiXBfWbmz
bRAxFdbWSbyyEggHURZfaFEXBOLlDE1dZmbMocnrZMj0u2BJEpee+71Ar/vXcoCEJyO1CY4NgEWD
stfkfumkDXxqPiRZdTeYejhw7VdrQ/5x9j7dHv4SU18GrBenhErBPLdg9xtnbGA5PJDkkItXPX8y
/Qzowq1U16opIOHQjAwEFvjKL6dBmpqRko7pscN+z+VXaZbROA2HPH2tmmIjJ3U95RiWA6wkmgfQ
y6ve4miHEyDiq/QYfflRpX9PlhAc0ZXx/fb0rdtBZA1MBboAfeWQdUswRelOp8dFejDcPKzpLrPe
CP1528z1cbEM518zyjE7W7PZm53Q4z7NwlLLRVDZWjAa6cZw1uwsUDxnoeUGAmzZLGd7GbcUdVKe
G7HrHVMzamTgb/jblgVlL9jopDWQyzPizgUGtzqKBMDLjVEsv1L16fNRKCcSJOBlVUrYYFbgzlG5
RQCyOgYceyiQINt59UJPZ2RUjaQwYml9h0ojInZ/2PDf1SGAyHA585BnUusvZTrW/pBVRtwUQzAc
PWT2bnvUlgHFo8xKZ3bZCSMe7a/9vhMblEjXXdQIDND08n8DeP/7mSdZhdNys+dYZ1E9cNSPux73
HHHHP1w+HB0PPamyOiRT97Xs3YhqEJq13J0OUpHGYTtmobOIVVAboFOUQbS3E3lUsGYDUr06CUgH
LGQZmGO1/gy6+7y1G9+Ih2znpRHYX//DJP/7fTVeSaGAOSfMMeLcOND8jm+dqKu/HxgZkNYi9X6l
qIqqRJEOiYnf73z2uk+fb//6tbPN8nBx4R9EQuq15Ui/mNsqNZcA8k5Ofjg7h37MduM4RLctrUWR
aGl+Z+tBD7ea8jJ7YZNU6DitZ3rn+uXOqOy72fLC0dD6YJ7QkOttUbqvju7MpnIb2aUn8pnBJgpk
gebfyerBJDxw21+3x7Z6WJzZUeILmjjlXHCpx3P1BZwItv0tTf9D1gLkUP/On/LgGgzRwdFgA9mn
p36cn3oDRbEGNZdkCz993Qa2bOwzW4tPnm3skvVuMg+zHutTHi3qfOzR5bvcgW7A3OwkRE5SkA1W
7R/19KXR8QZ4uz2fa+sGRUjED0jDIHup3LidXkkClhbMp41g6QSufCjYDluySWseCcEWBCso4uP/
FCtWLWxUpTDKMXti9NR2T9rwSWSfQBCy08XGs+aa4xhzem5NOYwpJ8k0jbCGLsJ7GwISOQhHJouH
iGF2ht7ccXs41nkTeW0b6p78Nk1F1PH0qBMj6kv5Z9p6Ycf5xvF43Zdx+bvUQ3xu0i4jy1q7rA58
/xdJ7piLLF8f6MUxY36gG3SXbPX9rq7wv3OvxomZZ+Z5wrEzTWuOmsz64oxa1ORil9ItccYtU8rm
7ACIdQqGjdPN+2p8acao5key1Tq5ehmera9KYjlWs+RQ0dHjBKp31Jj2iVMETVk/Gm0SzCk6XFNw
Z+fzq10V+66oXsTk3M8cjAq03NO0PbZohaAZi0haBJRObcjL9Hh7X63li6D5jecoGJrRhK8yeo55
4wvqLy5f3Nc19AW1vWHd9e3j3KLrukweM47Ys+LBhBLobdtr99i56eXlcHameKzPHbi/Hrdix+6p
trv9+dXNDLKq96w8UDPKUe+gXqvhOYAjq/jtI0gvyz7IKSr63Tcyfc+yLWzIir1F7gm0pXgUAJuw
eN3ZcBgbfKH5FEmRZMfqvf67mQ4z2dvGp3QLZLicDEqoi8fUwtlHQCwG/qpLU1nBdN/JSsycM/9u
PRlQcJxUXv7qJTo6tYYyAlRzP2nz/vaUrtxqsIvh4YRAHVfViUQHTdYmZabHQ3pwaGRnIdlS915x
igsTyt5E4nSwewtD08YqNPhXIOs+7nYXFpRrM9eH1mUl1skFSw1YRsDTM/w/TSi3ZVFp42jOMJGw
NyHu8w+jZKE/uej2wKuxgVwVJ2SmaVqUtMCbmprRIHfAxEQfX2kwewEAujQrX9Wju8HOeuYTGVfc
+sbGIgI68Fe1idBbcyjPwHMdVQrI06g5Y9pmtCuZK2PNv/edA9fyQKLp7/ZYVo57sPH+a0RZDa3C
KYyiqIw9twm0GnIZUIA2Hlm+ceBsDWb5+9kBUFRjRX1mYTDWLhOhX6KHccPESjJlkShBzRsI6aXu
fWliQgGm7ixfxqlxN0/3CLmGL6P94Swl2IsB10SdYgFsXGUp287J3EGX8Wwc2vbQVgdAe24vyVo8
CXpkEG27gDKCFVSZK6oTgetonmNqmsdET4Oc9aceaJ2BuruhBt7cMA+l6H93RDy41AqHtgw7srVk
K6cNfgZwCshLgY1Yhabo/qB5Fidz7IS0YKEl6/D2QFd878KA4nuZYQ2AHLtzbAGDXOwa6y9R6EHZ
fpSHD+4N7CBaS9CwCeiFMp2JSJsBlThwr4ODL/DZxmmwFiWArRlvTgtNyEtL66XfoZDcgWROmxHK
DKA+pUdOyrB2HxjR9mh1DWbj2UmKoLVfdPfHx2cQPa5AxQCAgXtVcfk+MRmSFjqJhbPvvB9ukyEv
vycbJfyVjYWqGeqLkDZByVRlnRmAXJScGSSmxWPZtVE75yAg+V3Vfoiq6X8Y0UKbBe0yB1keJe43
wYNL5p5YsTeeZPLd6U+FAXQY3YLIrPkeUJ7A/QBVspInaE0rK4oJdqjYWfa9qAPSB2jm2PDxtU10
ZkcFxYrZLNwBDVTx6D27OQ/6D5Paw7vPDSiRHIpNwEcRGNDZPTpsiy0I/zUB1WIApHYLatgClkiJ
RPMxA6FbrVtxbRb6Qdh9GzRGnweoeJePJEWeKJGCH7hTfzfFaAR4OjahAJYg8LNhq4Kz7FUluMM2
hj49GEKQFbGU4K60E1Jn2mjHdffIId5QPRrdxhNv3QTu3KVoj9Zu5VTquy4F6qCxY0c03wsrffT8
GgS19u62o686BrC0/2dGOZVGlmay02Emt8B36o3R9B/ymZirfy0sW+Dsyi1zr8sdp7bjAjq+u8l8
uz2AlZAelHsLNxgK29ePo9yQWV41hhU7XWQnD1aOIGVP2QO0EjfhNKtrcmZL8cFZTLgqcEnFVW8G
hRl6DXCuWymj1RU5M6L4Vt+3MxXvRrrwl/5xdDa2ETo9bLCbIThVAweHorg95BkOHKw1qbVH053v
bq/I6pl2ZkIZgDuaeqXxHDs1q70H9NaK0NFARSygFhY0VjXtP27PRcrfAcQZt5+u3D7Aawmn1yvY
66wIAmsBsfoQUn6R+Dj2HxNmQGNtKdxDuEA55Ny5mTS/aaxY48eGHo+3x7G28LjacBPg7QOGaGUr
MuIUZWmkOEKLQPtebtGHrDnv+eeVfVjVvTPny7IM1s5m0NJ+9KwNmODKmxfB4r8jUPaHl5YJBLww
grQ6AC9fV6gQHCtth8bsOpi2xOi2BqT4GXQdyhQKZ1ZMGg8Z8OfRMADsO9xelOUj6kkP/RHiLuVK
dMIogQBoqKyuItSKc/Y2aJD/RGtwav9lki+N98JwDNw2t7Z3UFMHYhYv+EXk4fKwRL9/64O0ywLy
xAQE/4szaFE+UggJ7m4bWj50Pa5/DSmTl4Dfu+AmDM3oxbsXdDr1GZjJWFZ8KZHNiDxOtmKdVf8G
BQCYKo3lf8o+rX0xNmxiVjxNL162y/uNmG39+xbeqEh+oMlL2Z01mxbpPWnFdnZoisAfN6Zszd9A
fYcTwFx8XN2fKJ5zr2gaMybjvq/2KEmwYuNZt7b85yaUPVpk41igBciMM9D4y2gy7+sMfREbTrY2
UWB8MMBpAMFcFNkunayXKeiRTdOMWcfbIDeIDP2Ob4EC1zxsIWoDbwziNrzfLq3oeUPIJHIwKhpk
l0vnzi/8iMwa3ohZuyfuByWr0XEJgnjAst9F0a+BO47T9RStvf4JKTXdepm9+PaOeY+4zrbMuwEs
DvD/iGZw26gDaoymMzPhn6oybI1wBCWRdcfnkFlvFon4n3q9b0jQ5SH0luQWEYWyZlfGl7+fRVFe
N89tQzr/RGvJ//J5V+w59bYEs5XT7sqK4hml5dUEymf+yc6soJduYPQvvjxWxbNBHQTSbxtTurxJ
r6YUoRsgREiLAJV9OaoRCC/O29E7OYkJEJEFdAuwX2Bks8HB27LWCLxCiAfABsTBMLl3V+qs/XT7
Ryh++veYz36DuudyR3j50HsnG6hok0q8XS0/RNcSei/MuLB5dNuecoz8rz2gpsBgiR4/NZ82QJsG
opeFd7K42FWUB3mSRG26lUJVS0R/20EvMrYFxFOvEsEdUhHmkMDOlFbPYDiGoGlbP3Q+QMYDyV76
2v2OfplvXWKHlig3JnVxx6uFPTNuXi6s3qFsXfu5dyLSe6ItvfNpuZFPUV+E7wMEhAhegyr7daKN
cUurWOs6J1t/8as6ksn9OMWmPLFaBmO5M/txl5h+aDjpoTO26E6Uo/pv6w5eHQsgHbRPym3jewD9
8AnWywGnmSx/u367l3YSlQXfSHysLiUev//YUmaTOWDargffObV44gZIOx661PpkVvJT1wE7lU71
XdP0e3fSDxLJuI9dF3+PFAKSyFIsY1U5cLIsSTqTas4pmx7EZ7L10F1zFf/s88rg9KRAC16Gz4N3
Odjb+NdH9xtuaxwvePZgmcBydOmKHF8fk2l0T3Xzs+rGcCqPtvbrto3rMSwRAUA1gI2j/1tNTrSz
3c2uOzgnFlD7DvIxtz9/7WuXn1eCNWc265T5+DzJtD8rs3tOef2omeKBO83G4211JBDxwIIs3a8q
XRMl0oTayeycpN9BkjcL2M/bY7k+bjEWsOwgdeI6KIwsfz+7yDRwuduV1aPhEZoIqFdy1MxxbQ7N
A/G2jtrVwZzZUuaN1zKnA9DiJ7NK93UpInuL5ff6wrwcjeJcmWi7KXMwGopWWjeqoK8i/KceRIlO
/8vbEpBeGw8o2JH4RxCy0L1czp0s3C5zJ+qcBvSr8sQ/yPHT7dX5u8H88uQG1zbob3E9/K1Hcmkj
1WZv6qw5fQEGnrtQLCfVsTSbPupwW4twsnsbuGtP7kpzbD+N7pBFdOLpXSPIFAzg2HuZNG7f6bwo
X6oKZBupx6yvNKfTW1118wEn2Pi198D9UUFn5zgArndsiAMpD+knIdcFdMtzljVBgtrHjukG3zG3
m99EJbCGSWYBmpYlj7zjwwE0O8OxQCNX5DmQeCMi83aVcOmeDGwMpM6ye1YwdIu4U4/qtTv8iQbU
3y6sPwij0F86p2X70mT+zij8PyXXu0Nb0AECNgC0ab0l92Cztx56MJQOQcIHRHdDPZ+KyUlPdilY
KEGGFHKoKu/tjP41QUUgcOvMCNOG9JHFE+3Zn6vxET0LbNei6+rBaBiESEbQ38l8rCMH1QxgUi10
8RV6HdZTnwRmnmU7P6FkP7tm85r0WRlmA3O/JJpT7xMU447WYGuHWqTFQ8MpyiJyMu+4a/3R2FMW
onHYCuZaprGrJ0OopWYXGiIvAq81ygeN63+lo5FFldDekBiVv0Dmf9uH1nb40tqAgg3aiXHsXnqQ
26HH1wIC9iUZbMiqsAfbIQEzrc/eLA6VMXwsUYrraaErAQQXMHTQSaj1ts4Vhj0advriZtm+1Cr0
iKcPhTttjOo6bIOZpaDnQFULDULK3ks70J7r0klfLFDJILWRPWLxT2Pv7G/P3toeRyvVEg8vWpLq
cGhCUzHb2H8QS5kSpLG3upzWLhPQvy0ckuiHRI7hcnnAipiA31qkLzTpglqXAajDw8YFjat9uD0U
tST1vjTodELuBNVKdDsoc+bXyTRPpEtf0F9/9Ol0wM59aJA1xRsu0KgeiXIEPsL6zrryKSn0jXTU
2pKdm1ciiz7t+3zKJxxls/entM0vdtYdxmErZ7O2YtCjBiXnu0iZeioPNCuJWyfJqfbqHxZ4CYLO
SDaC3TUbSNrCCjBAOJ2VPdV2Zqmj9KqdzFkLTKRm2mIje7ISZJrv8qX/a+L972cXs9GXFuKYXjsN
TuMEKfj8QCvFjuhP/GzyPnZaN+rFfOdMON40e8P6mlMiv7bEA6idXyULGJWenbtNcprcYk+L703H
dsX8ncqNeVy1gwQbssXQI7pqgMu7ifR6KZMTr0DFLz6D8ijo3Ver+uO266+ulwsuWLIQ5SFhdLnJ
mrlohIN+klNS7Ah7Ylu82Svfx9W9tGrgQFqIIy+/j32do4vfT059+YpW5vL19s9f27n4PnCcAJbg
dFVzHbkmfa9Kcu2Ew9yERwwkrDSS3kvAjp96woZIF6UXQMRVHIF4MKJqnLwjavhbqNbVgYKQAu9Y
zOUVfego0XtemQxeKSL3yd7qxXyHYSnhDoB1QBYgqwcUgJqlqq12JBMhyWnusmZn5o4Ma9tH9q0C
LwgtjOKPeayqyKy4d0BjJbhBhoQemly3cccm2c8OQcZ+YmkTuoKDusPoiwOYPf702tSLmJEgMmBs
Dspag/pe0//OffshH+xfPeutJynMPhpojg5Qex4/fmFhZPaSY0DT3JVCtMWNKqe6l5w0kGcnOdml
hRvrVX287SqrC4TLBCcgulOggHXpiYhSTel28BTiJUFd0JBvGFAxmsstsmAf/8+CCmwY06YYCy3T
TkkyRhUDzNEyESsR96WUduh11UMvtKA1q4hJ42C5/ctgew/z6B9Tp7pz7D5cyHO9aXxCKWrHyvxo
lFucjytXDchTEBYsSiIe/n05C4bNOU0ND27aPDleVBtg7pg3Ap2VuGrpbNF9cLTgNa4yzBWtPc6N
bminuX9N9M9VUUSmzgPpQ4pp3jgAVt41aKMhoEtDAhcvWyVIcJg12lVepC95g1XlPzTPiTJ26PPD
rJmh09193Ilgz8MOR8oP2I7L6aN9xQW4WbXTND9TIFd+3v78qgvhcb4gOfC0Bd7i8vtI8NViMEft
NE628aAljh5mNhEhbcB3RCV6+srON2NZt/Qxcb3uYEm3iNIu+QOv2DSSPUl2Jdrz34CgSX5MhWuE
TWkNwehqHQoBg/tgtTzdyI6u+ZSxsP17kKZdcFiXP5ojtjTHApPSeZ9TBy06JtA7yRYEd+VGBLf7
P1ZURlp71hhrcls76QYcK6Tf+vGB0o0M1qoRsHWB/HvJn6vr23k2d6aqwiEhbD/CE7OMuhySxdBB
MXYeb7fgO2tbBQ9zHOrI+SxB++XUScgc4hVUayfNoUGDlO7o/y7Yc8ehO61vbJV1W8hAkkVxFy+Q
S1uEZKUvaoxNWx5qfRoYZR/V0sFdABbnYaussrYzgRb6x9zy97MwrYAEbmMXGJqkdpAaB3/uAtf/
0plx3ppBW4W3t86qOcBXAZJfkFBqUY2Mhk9FswSeFWhlcIJCwCg4WDZYGrfwrCsTiZMeOqtLtm5J
112OzO6HrOUGYrM+G0G1kn8bEnIYtXzXihwFPblxnK5cXOfmVMdvx7ysM2/CzS8D8JD1H9RfXK6t
i+8rPli4onRnB9+XNeKkoNwqp6qMNn8bAKe6bwJqjCqbGgN2C0Cz6jEAYf003SitA3mwBwQnOxzT
GQvyEVff6Oz00n8zKf+ml0NgGwWCDffLNI6PvGmA68w39vqKx2DgaFjAOYvCjrvM+5mDOvNk6nmN
iEom+wGamwW/1wDAYll2nNISoJwtHMCq35wZVObBmOnAiKcnJ08bnmzm31cVxu0jsprnSGrGxo54
DwmVkBHknkiEgxwCcmvqWwzolqRicsS8DzZ6w6v+ichqr4tvTvFWBxw0dyMotYZjI60DM7HuabOl
8rQ6x6CigkYh+M6ukqiz1mVgzV2eMXkSWNpzP4FudO900AH6WlQb99Cy767Gu+h54R0PTlA1RG4b
gHLZ8jYDyCayCnvnGY/p9LO28iDBOVB6YeJsPNPehSCubC5d+ZBmA5j1vS/rzImMwdPnvm6TU+a8
1hMLGseIchDLSAvIvi52pz+8+aCBqw7/7W7o/WCAAmkz56Ew6lCrRMjKNKgzvPHkE3P1yIfubWtY
z5C9PdTTsUO3VilJKBZageSojWZIrQeXP+T6jLsiC7QOLPlloCcHz36meHOn43Oef7eTo82g3ftd
87/O9p3kd9k0RrdP3PcONnXscC8cuai3YAIUfxbZiMfGkCendPomhl05n9ASHLiZDAz5w5mroDeO
pjO8aPZzBWhIzTLkUeadCQLGZtQDR6dgjPOOt3/VO6P01a/CTwJuAMQDeHhebuvEKmbHKA3/5KRP
k9lFU//VR8TPDLQ8QZp9lhoQxvtGPtTNN2LiTpohUcT/1HQZ2jYUAehfqeChlTehnOKh8yILepFi
3s/d74Q++rUVJXwrM/Ou13n9oxHDwmtBZKuG5V3C3Z5SGxrh+DUVbUABgIpD+rsaZWQa99r4pbI6
PPi+ds1TXbo7RnYD8jdmdiD6vrQo0pcERDzfbKeCEuiDoRWHon2W7qdmOAzWSdSx8L+M1lFO34au
uHOqnyWfkNr1jk22ESKvlDvNJfnoAy6x0AvbyvXoebLqMpFYqFND5jV71sR9yR7mNrbh8rT50vFf
Vn6HQseHRXiXm8bCkQ7MG1paXPDWXK69aOexHVLAxZzkpW+emvi2b60EumB8Q2gOJg6kZlSHtwQb
sr7h9glMZU/+BEZPB3k6+UE6lL9HQZYBLAnJq0YWV0AluuGtfQLTYdQlj53BN57cKyEFBvKvBeXq
m0CyOgjR2yfAlFMbglnk6+2ZWjMAymd0FMEKYCjq0WA51TR1tn1C/1gQuKL4DwPw0GmDhcCb4Co9
RioQyghkp08l+EqP5Y//8OvPvq5MT9sKn/Qdvt7wT5X57ImtmvzKtYjMNhJuS6cInFaZHr+fyZBW
3Dk1g/VkTf2JTt5nOjWfqJlEs5seJ1tsMeWvOS9SH4A5QSYLJDjkcm8A7ToaA4XzDlTgUhRQHKqH
Kd1VEFzZWJ0rU9j4i1oZbnzc/Kh3XJqiDpIgOe+LWCf3bQVs4F72GwC0LRPmpQkTQqHDAOmFOKvm
4a430TvYQo7hVJveFqzgKmzDaJC+XPILYMFCTfjSlEzriqYZTOljGvGxO+iUuoHv1Bn6LMjPHhjS
2+539QhdDIIPCSox6MuDzs6lQWPkNkn8hsUs/5o590b2vcUGyrfyVWvjAmAU5Ne4cq5l5aCaYJZ9
77MYqI1232XlvvHEg9eMP/BsO9qd+/v2sNaWjICmHVlzJJ+uMFRckjFNfIfFYnZA7ZexTyK1To25
Be5dtQNtM7zN0JGAnsbL6SvMEq9tKVmM7pSgFQg4f/Bu43y72sBYInJmQ3E/mgKZThOdxXgh/rSs
9Kskzj2QD6itdz/MtH4GNa+9savWbVoQ0INPgNJF9UPUPeZ6shjuUfQTZW/O2IB3+hsKIdbwALL6
DXPr0/iPOZV5RCvmAV0dhIFcErwmeBvqA4eW4n9wCjDMIWDH2YQlW5z0LH4GUjllfdEWcQFJympy
Y3v2YzlupT3XthQgNeh1xHVErvbw6M2JQWjTxEyAHdxKpf2V8uww9J/yBEfubUdfNeZCsRmQVbQw
qMC52a7SAumBOp7bNqotlKbq/M4fy2DWtrDya6aW7i/gLKA9jirO5fQVVkPyvhRN3AucRuOXGYKe
Qv7AU+H2kNZ8b+kQX6gGgV5Vc0elXfeMEK2OeZEae40t5L7ShnKy8dMx6Rui1ke9s7qNibyKIrDL
gMzFPQmkNNqYlIMw06jQXQqrnfloaI/+RgJg6/PL5J75XsPyvsp52sQ8GGkEIOftOVvbQOe/XnFt
h9ZCM2v8eu/b/5B2Xk1uI02X/kWIgDe3oGmjlgFbLXeD0MxI8N7j1+8DfeYli1hiORsx0o1ikCyX
lZV58pyi4t3Wjztzo3C8NYJl2c5GEBt12pnLCOboIDWbjYxbnxc8zhDrdVbTuwApzKP0gSba2xO0
/O8Xjx6Wl640EPAoFwBTFiZIBt3RW6Zeeq00PxTZ8zgcy+xbXJzy8dFQH6ppy+DKaeHC43UC/pro
3VnGezZdHezbeRfXuZfLFWDdNpBerKSmcb9QpX0w0f9+e4Cr9pZGQC4jSuJi5DDWc+FX3Yg95xi/
Uv78lW+1R/xhghAmkXuI2MQEJnHdbGpMSmRK8Hx5mUkXvwstv7QbOFM7QEr0qH+qQ+kQF8NOSp23
NpMOtRF9TJMJugVAQEP1STWoGpaREru46e5zMc/ju84OkwDqh6B8ZQkVeLTtVHvCDiL3JQ1SZZ/J
L6VmRPuyMuVDmUe1a/K/PPm5Prhm00XvgjD2d2M9JJ+ayuRbpRTnu1Kq6aySgyqGfa4OWe1iZwb6
PiVvas7zISeD0ru0maJnEAfOYyjL8wsPOukJ5J2/Z5nij5AV5MpRGzTy10BQXMoRfuyqVfZjsDvl
o1wpP+zC/15GEioMcdaCQYwS+TBIFqLDFpqeECRaeu5qsf1b0Xr/iybJquuMgakcePh/NssmOaWl
HnuyEjrpPjbRK/bnsH6KFW1yQyVQnukv9X86iar2bhcgQSolkbpL9dx4zlJrUSNValdBaeJDNk7a
fiiS4UOdZRbTM9QbW2zliAJPpPSypDIpuokewOrHVON9xb3ZvfzKGmUj+byyhWliBU9E/R56EJHc
0WhtlCoMPfMCvXCj+YeSvI+G554JvH1UVpwliUp8AMVzAgHxRRQPc1f7bZR76QSlfPJS1jYojg3w
xspkEQPwIuGq5NGlCVFbqGjwzJZ15mXhk/9qTVvJwGt/Rms5ePmFbY9XqXAZF5MxN0olpZ4VvA2J
7yL0cLg9S2sDgBaGLmzSAtf5DVr65EgK89yLqp3RfTG3qqkb3xcr2GUWTZnf833dOTgHUpD/Xz/f
ECLzwEl8Q574vPUO8He71Xq93BeCK4R5iA44tHxIAIn3STOlQR0mZerNZrdryu5J0z4SouPxnuRN
cuy1qTo3Jhw8e0iNLHGKFGKLdzbuRH29PVdrB29B1ZEmgHaIXMflXaUn2WjaIAq8NjgUSeN2ceFm
yr443jazcu7go6dZiBhchp9FWJI+bDWqPxlHYg72mpJ/1Gvj0R/VH//GDBgdmt4gNhKXhjixkgw9
yrxQ6zxqDe4wqI+lscUptBJRLIQVPNTZBNcQy4D2m2zRhPMmaXBVpzuYQ3zQlffh/NGM4WrpB9ff
aoVb2QjLEhHqk7aF7E0IkmI9Z88pRe2Fn6QsP9RFcf+hX3TZF6oW+KcQjbncCZkV17ZVFJWnleTr
XGOrbLJybAyN7P1CAsWhEQmAosLRkqRVS89Q99npNH6px/2WuPLKbjZAmEFVTTcR8D1hDJXeKWmc
+qUHIeRrXx5Q3gKSKtnufCfnE3cI2cCFcJJdzd/ii8jKFb2KEd7yxqzcdfzxbu/kteVeGIgXqgCE
88SK/dSwRDkqGN4UprtpP05bU7VqAJ1BhMkIjMnXXS63LOHhgUfXHvWgap/y5/4BcJ/zXsR9ca8L
Jz5VCscaspoJstTHrg2PmvJ028LaYp9bEK7Z1qqU2g56XiVwzQWWuidoOkj9X2iZ3Da0NlW00jsO
j3qSPSIEOYzmqZ4gOfSCn1X46GwRC61+nvCdkswCp5aF94kl9YE8mWblNcWXqdqp1lbHz5YBYanj
ISm7UMOAnj0o8oN/n7j8chQou5IuotMHNSAxD6F3VaablVR6TVT/1hqCezW/P+ThAYBUzVINwX8I
m4k24xm00lB6Wgc0G8DbxgqvbKWL7wtbqVHkLmxTvj+EzVMiDW/kcI6mHz2S5du4CVcW48KUEL3R
AkyOKMTUVLsygmdvt/fqykV78fnF/Nnbs+hmtaglDoWFPI/t+lSntvq+V0dA67gMSQqJfnG9pajO
wjZwCk83C6rtIHskZ7pTc2bZVKQ+gaHSwWzz7hCuu8zqpML0C1ZErw5z0/xodP3YtdnBL7cUDlbH
s8DI2VlUE8WkkzJaIaBeu/Ti5GV+7JKNp83qipx9Xjh9plwh52qafL5Jniz50CiHoU42fOHWGITp
UsysH8mFl16eHe30ODze3lUbnxclvHkNDFUaW6Vn5jsIVqUt/Mba+SNlotEFZ5HAENOzqt+WSViw
paq8jz6MjfpLivzoU5sE8pOuDfPG5bpMuRDBE3/IwMYWkpwrj1U0Uz9qvDQhEM2V93NrhTs16R03
mzprp3BZ7f0ksn+kWqRuwdWEmaQQB006lRDyNAoAYbF0PPgBXUsKVNUG4Liv/RbrmTCR//35BXUL
Jz4NJsJdota1M08KfdrWFPhfrGzUiBTrLHKNSZd2jjEY9+2M/zK4vKghXrSB/C27/8zfDLNUKLrW
gBXVX6zyg7GF6hJOz39/nxuGvNOColrm8+z7NaKgeZvJNJ4r2b4KP/nhr6X1/vb2Xp01CkYA+khA
XMmO1VanSvlgMmul4dLUtNd8+agnoDM3fMGaIYJ3no+4GmIiYTRNbzqTHbH6XQ/uLDGSN3VQG1dV
ULzREqXd3R6XEHL/mbxzc8LiUBg346xbzBnfQ/stzY5+esz7N835dtvQ2ipRHiC8Rx8Mribhflag
5ko0R4LevftmDT/8+VhHG1HG+tT9x4RwRVcqcidzjwmrfoqcQzk/6c2TEj3cHsjiJ888w3/P2H+s
CLezkjd2nBXMGDJ383gM3tF4OVgPoMq039AS/AtjbGr6IeGsJ4K63NtlKamtJnFYs6qdnmQzNV5j
ubGg7cqUJ5g7YDCuqsHcwzYay+BtRmvjB6zOKUlaXC/42StkVWXbiR/ameopQfe+qpO/xsannQAu
Tbf3tzbj6h45M7b8mLOTHFTUzCYpxfPVh/qfPH4stpJ7y+m5WjxeTPDxQM2Kvu+lhcxI58JZfGtv
nKLog1lsXLLrI/jP94URpCQUikyOVQ8cpNuo/9T54/QvVEdoFf2PDWFPZFM8N06PjcafR7qL56/s
fNWNiv7r7c23NZjljjxbjp5uwFgxOU9guB8gTwU22e8jaWOHbS2JEJdU4QjcRMcK/j2iSm49+rn9
b5wq+AJIwviLfonLkWT9pJU9KqVsrH3wXpJ39fux2xjH6myd2RBmy0LJWJLA8qNf8SMcj63y2PW/
/8WCGItiL3Ad9aqhNnXyIFEKpkpNn3P/+wInlQd/46ZbHceZEcGLQtiTKq3mMw5AWbXjxuNBj8yN
a2d10c+MCE407qoo0wyMqNInCw7Z+zn7KK3z/iBdRcXrKsuD5nUfj4Oh8WCmA+TnAMDz9lJcD0Aj
OEQOhQQ7rJZiAW+WVcj2JUXzxnczvZ95e2fyhWsGl4tgCewYxGm2IxwLX5nGWqLe4RmxfLDHZEfm
8PYQrl07ZRRe4/KScIMmX748FNU4zlAxgLvTyil4ocP9jUwWiihpcXLqaCMIXE7YpePlMUjSkNZm
4ls6Ey+NBf6QmAm4Ea9q93PyvZ5xJDs5+KFpG8dwbWE4ydgAmnKN7QF4GTpR3eqe/x7dAT/fcPDr
n6dHkBw1sBvxZTu2atMbMYxpcvIOQGHUvN5elNXvkywENYjkJHwNl/NU571vSBGqsM20S/sHelRu
f//6dDMvgE8WhDjS5WLSMLTS0Y6d0PAqC27ox8hEmej+o0EfHPK8JGIoBIvvF6NAg66Cc8xTslH5
XEbO8EMawy2Clz8oQWFHER3DT0OzEqloEdzr5FS+2nZSPGl0EGQiVSJrP8fRIi75Uhk69efsoY6e
m5FuFfjXy3/SbuMArawVYBd0KXmSGvArC0dU6aUyMHRJ9o6+Lj8U0Z0ggcUFnH9frIHNEFJ0sor0
16RMx6BpDmMeumotHcBV394VayOBQVNHDQdWCBI3l7vOKOdaKnLuLr2ZDh+6ajzc/X0V/BvXL3le
+hWFO0XR87iIhkTzJPt773VbMjorPx98Jy2e9EMiP6kKC9FZcqbogAs9G8Wt4Yt+f8QFeP8/37+i
gg7S3DJrWyP393sqXtDNoUz/cP8UcaHQucgrGSIZYQlqekdDQxk0oJamG5HL2nrBXp98MBmQwpNc
wK9w/C/XWKaPv23LuPek9JghDxG5UbC/dwyYgCV3SZSpNDMJYVYQ+mlf6uEAb/GbH8a7pt0IgK6v
LAwwQ9CkAWajAnU5BquDZG8kG+5paXHkktpVxb6Rjqm9cR627Cz/fhb5lqjJKcmInYAwvpb2mlYe
feMx26zdri4K0oS0+YNouKobtIqapWOh9kg75vu6lf/uO8vVzPDv2wuzZWY5QGfjUeEQnYxY6b28
1Y8aqcW0LP6ytfTnbTNr04bGLEVipATlqxKukvP2n8uu8+LYs7QICZIMcq9p39T3i6wt8EngTKCn
yJWIjCxITrdma2mtZ5gPufGpdx7NoHXt5PMQ/Jziu1MXizHgk7TiQiknMkc0RpuAZZdar5ofQ8uD
gklrNq6StQXizFOVdiiuXhFlkoFU065KOi+MdbeUTwt1vl0ebi/PuhEaFUigLq14ghcGDFUksq63
HoklfdzTF2bYGx5gzcRC4UHozROVDNblRpNDAGCSzn5Oy88t+Kxc/qhvUUqv7TKbzD8PIGNptxds
xDUVXEoDA944ebZK/YNTGMeyr/elYT/dnrHrqJUIkuYUeL3IF1zlSiN6+EjNpKNnz51rZU9DdDAc
da8Nn6mEb4RNa1N3bkt4P/q10w6oH42ePrzZ9hdk7t0q+nx7POtTt2wyEr+IOS2/4cwPgElRRxq8
Bo8+OSU6jvFzOe/srQT2lpXl38+sGEqQK3GLFV0aH5QAcjBELy31g9zcB5slQGJ52GdUv+l95hlz
aWgIOiestWb04OJ1Z/JS6bRxK68uypkFYVGMsXSS2KlHr9b+HotnP0a9bqurYyWS1UFOA8Pn3HAs
TWG+cr+t7XTKMTJ+Dacvmfo8J+ZBd1Lk1GKXLus2+0brx05Sn2v1pe6qjUGK1DV/5hHYCI0Q9JXA
GyKEBnZgh3FvqYPXmOW33tKe41x5Tcrq42xrB43q3VRp74wlw2ii9zab9ffb2/L/8gNAwsnwxNtX
yeHSQLJmUNkxdn3K1d9K3+/r7FhJT3L31Y4PXfnYKi+6dndWiHlH8/Z/rAr+MJ/aqclMrE5G6VYE
RtV+iv4KjA0nsnYczs0IkV0Vp50RT+bgVfY3M/9ewnmM4Id1vD2HyxV++Ry6HIx4xU+FEYIRGDzH
it2wjNxwAzi15gvRKzG5CcHmXKWiaxovgnga2CR1XO7ksdkHc/ogOfYhkoPvkhV8vT2g5WhdDYjH
3XKPUEIWfZWGn5pCfx48H35TtXpSssLtxidlUPfQD7rpneCm/zoEC+OaCa8RpRdhNzgZOFwtCEav
/Bb7b7q5EYItt9LVcM4+L+yClO4Ouy/4vFx+yrtwD0dKCGE9JSW3BQjsQA8lbXSmXW+8RVOUB9fi
Jq9fXVodRqRvA6rwxZszqK4eH6JA25XRl9srdb31lnQIVGTkqRborLD1pK7PO6i1cq9wzSnYOfy5
beB66/FxamFAkYgsAM1e+vk5VPMxnqfcC4+OcjB/OxP1sEO64Qavff1ihdQOaS7+E+MK9IfDOeqx
Av2l62oQn9wJ0GOLXVgQH/RF0qeGvVhQ7GMaEBpvzNPKQvCyA7G18CmRnxIWImy0pivRCyeKPGU7
LfD+xTJwz+pL3xd8SuIyZMY8hNrA5y3ouSLFTfrvkrRXnD14kv1tW2uLodEzv2i2IX4gnv5xSCFY
CZMcwcRXi9dEfkAd47aJawcDtzFlFPTFKEujTX65q+resJKwHwpPjpK90j038zfDKnlEdIcoP0pw
09+2t7aLz+yJWYTY7MZyTGmAr0Drw57qFkb0qmeO4spl9hjkNBDfNrg2h6jck4xbvIAqphRaM3bg
DZZzL5ajr+oYEybFuyl1Nsa1tuuWDNii6wTYXBccpx7ndtZFFsd/zt2nKdzKJ64Og/fE0iQOpl18
U0j9lNnZIOUeMCAkKqxfSg4F1egPm/zviw++9NFkEwG4wlYKqJJZu9wR2qjiAsIYioI6ddvySaqe
8nlyZXM8aNKjaT5B+j53Cj+icNXxY5ofbi/Y2g45ty9Gm3rUdZDoFZ6ZlD9rXXnJ4K51AX8egzr/
pOfOBmZubWapLKNBR1V+obS6HK8Kc6rdTAE8zOkuBw3WKtNjFf+L7XFuRJjUGdq+BkbRhlanvVS5
/un2nK3sPvYEwEJyKHg80ec1k9ZRiM5qz3AjKlVbfmj183xcXZJawNmWKTx7y9B3U89+PpUoDAVu
038tNkLf1e8vdHGUEoCLO8LhqSU/HuOa7/vll4x+7rfbs7OywgvzHbQ3kDfQ2ib8fN9XrKDLYtDO
XXg05fqQwIS95djWxrAw/PKAWS5pUU0KUGRTkSwDvhb8bPvIbceNQGbLwPLvZ4sg943REz2Vnmp+
rfTfjvJ6e5aWfS6c++VG+98BCLMUN304GO0CuMx8tzceRjq8jHdy+e22mZXjDQIWlBKgSPKvIki4
GLK+aGej8DK5Rqu11itXzUOaqLWvfm9/k4J242ysrj4NG8DI4JAjkL6cN7qDirS1lcIz4OAmZU2p
pwqsd5JT34kfXiIbJJ+AclOyhKFAVPebCli181GtvKjbT5/zLWLOtQ2ga2wtmWYmGn+FBXL8JM1s
k1MSoCjzPE7ZeCq68E7A/p9BnFsR3GEeTr2PrknpFbL0nAz6+7LbwoesDAQyAEohRLHo4YhAbt0E
2NsHauvJP8bmeczvTohQOzj7vHCBzBUOJoz4fAf35KdZfri9gVd//cKkAQR9yVYL5xDSW9I6FZ8P
fujdd00K3dvfX9mv3OGEYnC1gLQTnWFc2lIVTmnnyUiGydTs02JvbeG31gaB5irtDLhEKuBC2duK
ZKmvhqzzMqPcJQc/ajai8BVvQv12aZjivbKQsF6euqKIsrAz/NabzHdj+RyN7ya04/T9/XMF7mah
nUHegOrBpRWnbaoglpirCSrOIP8FIFZFbO22kbW5OjNiLwHTmePtAbQUZs9cNca3atflG5ffynqj
CsiTG+2p5VwL+2lEEbTuZKXxJP8hVnf1Foh36/uC21BK2c4Kg++X7bPkfB603VxuuNgVn86j3oSD
cZGsv1oGFSZLZbST1mtY4VqZ9rr6rclPY34Kuq93L4YDYYkN+hQJ66tsp9zUCh3cZe19UxyaUzce
d9dLDdiA3hWwMuACrlJwXeMYrRrJuoc0T/Potxuh5srnCc+4gkBU0zCqC75VmVWjDPNRw4MHbl3H
7hY+fNUAV4MJTTmvLLHbqpMlZD6MCYBJ8Ou5D/+5d+7/SyoTCAtV5ivGk7SvWkWJe8Ob3qfNB7/c
CEBWfvyCU6KBiKcubyhho+oazdrwrqk0palHLZ+/KNYWF821V4IJnNfuHwT9New7zo0m0nMF1GDt
hsaudmCSfTTuJEPCF/H+W8hTwCcCMxG7K6cobOWsGxTPplk0NQ+xJR9z077bw2KFC5SpknFPIqdX
pVej7UuVCohlcAvrSZoO5eTJ+kbGc23KoHDDiUMzQmQreL8iMK0JdRbVK5T8UTZ4CdJG9oEcK1Ln
9v2a7WRW6dwECo9DpyXu0tXadhCmkt9IngUhwdfQ/3J7A1+7Qhj94JpYcgHw0//JwJ95crSg7Uqp
StuL+vatoyU8rzXXUaS322ZWNvKFGfVyFFFq6FNmVbaXqQXci24/bqzJigGTKgk5wIUC66r415kt
+jEKB1Gv/1Y/q8nG719m+fIlwAkB1Pcni8ZbRjiIvharZl6ohpelfwftsfwmFy+jepTnYzT+vnuq
WG9QyKpM9fiqqgyxehMllQYS6yAHz/Gd/TjLScQRUotdhIvJ2Athzmxo4dzLkunlqhtTP9nKlq4t
xPn3hWSgHcnxJCuR5SmvtZ+4drAlGL5y+ghrSF6BIVv4vIWl6J3Gya0iULycdqKhaKHDjd2qzOAP
ebx7JQBvEdMi20Ce/A8V+tnZiBMpa6aykr3mOe4/+Vsk9CszdfF5YaZ6tYojKWlkD0ZS343rDWe4
9XnhyEG7VMvZyOcjYx+Hu2iLqmKZZ+FIQCgLaACWB8A3YpG1ijtjjoN49rLu1Jmf9OTHGN/vnGhH
IqtM5L8k+YWlnqSyr6SiBnIc226DzCmEGPq4Ue1bHQdvCqJNqLJ5Dl+6plCXk9lMYwUKp8BNRm9s
NLjGP9/eSqtG6HXl/gMsQlHk0kip2Z0U177sldnH2fgFgwXsGHdjRWjeonBJ0EzBGFDdpY0ubkgR
GsACTfU5SFrXmD8O6hbz58rpW/IU0GxRCuFgCAMZs8qP/SSWkb/4XagvPjQlEoirt9vTtbJ3L6ws
v+Ls5MmTpddFFcqeZvwq5E+Jf7z9/RV3DnPFwv65UHGQ5L/8fpjGgMPTXAZEfdLjL1Lz5GRPGuzl
rVG5+Vb/0dpodAIfoI48K6/K6AOCgxYUcrKHitfBGuA77rY28UqlHJHrpRcIyQcq5WKRyu8p71ZZ
LXuqPP1VD+qhyyCUnv3yMaWIHRrVoz3qB7MwDyrdaTW32caTcGWH08QAvg/YOPGkWIurhimWJd2Z
vVp6M6b3WviU9k+3V21tHqkmkO6nUWxZu8tVayO/lPJAnT0ztl60vv3gO/3GW2ptewOCXvJJRJJX
MGvFR+G0ThcT1V9qprmlk7vDZFAi3Tisq4bIH4NTWiJv0eu0rIJRVgPOX0Zitcwt3ZWncW9GWrQr
y/HL7ZlbWxxK87yllx4RS1RcsyM4J2yIsGh7iHZGTwIlevWjcH/byvWbl4DizIpw49hFJBk1sp5e
Jhnvs6JzW9jjjf6nFLUPprzhIq6H9Cf0BvUJuwLNA8tmOXMR0I4HdTSGsxd3JZVyZafo6NRK324P
adXKQmmyBPtwwAmXgx+aFLFSa/IUXwpQbZ4/zUOO4FoRbNxCombYkq1BFfZ/LV3VgOVoKunWw5Ki
uln26ltfney3EX1uGsjTO/r5wv+HNMX1NqTNA3Y2XAZ/X+33LpFkPR3UiXZmt0sOVQezlYsU0P2z
uPQuLK6WN4b4yPdVc6T3beRUQcOWThMP/U9O/PdtI9fegaGcGRG8g9FVDcRZ0+xJnYy41vBiaM3G
Bl/bDX8uVxI6gNXF3RANcTebjTF5lvOQzaijf+z6h7tHsbBhLBoUAKap119u6zmhy6qJm+L00a51
l4fIhptemSWLhwVZKfDeOFJhltC9A2/shMXJ8HPXVhDZ3VjrNQOLwgmJTvKPlth+odZGnPEKzk9d
up/yY7hx7Dc+L2ZpE7/Cm1p8PlTfgvlohp/vn3+EvkD1LiSsV1DlaKwhGrSV7DS38DNR0y02IORr
A+AF9qd/i3SaJXgUNcjSegqy7JS4jf+tKO5+BwPwgAwGqTk6t0jHC/tHzkvLHuXqpOb6jv5wOd/q
Z7yOnbBgkY8nZcRbW7yFc31UWqVQqhNqYKHsFs67WHHl7CWPgcFu3JLXk4UtcH9LaQd2DfHe0vpo
KAu5rcE9v5TTu2qu7z4OdA1AVUctTAfeJQaCagjUL5yN6hROyR5+SjfcQnBfX4qLBfBWOt59SX5d
LkjXSvmMTGJ12jfOB8fZd93OdJUtSdW1iSKJSlAE6PWaiCSTragJBqc86Zm892dnx6Vx78FgHGcW
lm1xdt+OdkqVZ8RC2uW7IZL3wxbc9PouwgLlwj+iDMhjLGM8s+BklpEUjlyequQ5K4CkPTbdc3sn
BQ33LCmiJUVIvpmUmiw42GACyzpzzE9NWx7RYMqNrcfFylpgBNUegC8L0E5wsVYYh6MT2NVJi97y
4lNzdxSMtAMqHA6kRiTORQ8u+cWspFGUnSb/0xjv8vsdFN+nBrmo45FyvH6qtq3lpH56asNq7xsI
NUuPt7fSykIjJUZeBUjdshLC60sxotmcWjM9dfqxlN6b9bOT7NNq4yJasbJgVwzO3YITc5bL/Gw7
+aaSpvbQ5yfJTepfvxLn7y3nsWoBBm3SE1AG4A0vLZhdWVRyObIS2nNp/wyjz/T403K4MV0rDnfJ
fywYRBv8kYhkSchCjwbEoyfJSF7iwdhLg76vWuc4yjRhu1Xz7fbyrOzfC3vCxKVh5fd1jL0+nA6m
3h7krUaA6zgKBB8HnczaIiAgMrP0cjyPyWjlJ7862j7KQ7Zb6XcHUhSMQc8sLOcA0P5owJwtf1Ao
sJD6SnHqph+q+gsJ0tuztDYGkDkO7gopN3Iul4uvpJbVpbaan6xXrXWd+l2UblTeVi1AL06mk5AG
nu5LCymMs2OjV4Q69P7YUbRzDGTJ4q1a7touBrf9P2ZEytkqoZuqNjBTZAc9/yTFrzQAbSl9re0p
avdU16njk3hWL8cCL1tpZ22SnyrnV/babXVirX6e8hhvNM48t9Tl5+u0t8A4yGwoh4hkSA9QOW6s
98oDjQ1Fvz1bd3m2i5kvWa0ku4mV/GTLkqt0j4bt74PyVxzHh0yCdpnqz1DKbjlu8Zmt7YOlRxYf
sMaTZKdhXjezkZ3K+ZfmvCnVF3X6fXszrwQp+HuCOWADoBzF7nU9jLogG4h6zczZKYX2wwqSh9nI
/7ErmKeD+/lcUCHmXCKLjAgLgfblcuktD5ym8bNTTzerVsIKVikHzdm4ANbmbWkHW9JFpJDF4LGI
wz6dKqxU/YttPfTjXt3qj147O5CS0ugNSo99IQR3Y5BKsVVxx3TZO5Adh6jK3Gb40Axb4JSVBSJP
xBsd0SoufV2YsUHVc9COU3hqs/Fbnyt7QkFoyiXXbPvDOFhf794PpBEBfhJi8GoXBcydqtXgXs/T
k5N5MvstfitVzZ34I/ufb5taObpgkNGnwzcs+hDLv5/56WTMCJB7g2DA+mq6vXr/ZUarCBxgdPMQ
BYibwJ9mv25ZllP6Oep2SIre/vUreVcyhWwucHuoiRlitBQUMytTExbH5l+BtcvG+MFus13SH1v5
IXCOfhMfivyDr25F/Ctb78Lw8u9n81abVjNbml+eRml435rD3hq1lyLzn6Bo2ThIol7aEjNjC9XC
pYGb0FYI2OQiTKFgIjLX4BkL4g+2+l7v38fl96xzDqb903Q+a1G59812120dsZXoh1SszN7Ar6M4
JBwxOjoDpTbt8lTq/7T1O0d7oQ3jYE0PfvUYDPPWUFe2I/HC4jF4mhtXyql15YxlMA48c+ZPFCF2
pT2SmC13QZLtUuOXGTxCKtnQ56BC71VWnxztUDjfNzbVymknj4rDX5LpqEEIsUVUVlaiq0N96mfp
o+Kza6lQ7f0wOqqB9lnL1GPXaN8ojdF/it6yJh96tDUCHgTZhOZei16CEsHcV2vFz9s/7eqX8URe
Op6X1aArWVQuCjK7D2dfrl6H8SPIGBedwro+6OGDHNydqcIAd5Kz0PQsKCrBMWhjOXR13ZWvWpbt
Hsog2VjqtaHwxlnKWOR1cUGXB8icpEkN7ZbvK26hwpOc1/vm76b6GRZ/3Z60qz21TJXMe81crnEG
dWkpTeJWG3O9fjV383jIwuPtz1+dEJ5rOvmqBQRGBVDMYRi5OilzbfavhvY7yV+j8UGuEfs9+Qb8
Q/rGzbAyFggiDdoxoYu4VjNXO2moNbOoX3NIYuVn5dPtsax9nocz3PhkewAxCqe9yRK/19Owfq21
38FBy3/f/3lKR2CqqFOhhio4zSV3byemWr/SrP13uxVwrP34868vO+7MJZddZnZWpNWvVfZzZ2ob
mb2rcIZ8wvnXhRhXj9ug121++494Okk/hu7L/XND/giHo8P4clXZlZoh7SlUVa9p/r1F9rVT9Ls3
6tLGzCuAxCqdR2LNq4BORlIiFjd03o8jYbP5Muj/aNa7aX6UmrvfNURJXMrgwXhlkiYRLi1J52K0
i7h+HUISblm7y/KjYb35W92U16uOHTj9AULopE3E2Bmsi1P0QVe/KtGhiA7DvfniZRhnn1/Mn22q
UZbTJk/5fNe8ROVbejcB1/J9k155aDMczoW4aXUnDgOf78sIyY5F8LGqsp2iZDvZhrBXsz/f3mXX
uxjQDhEE6WmMXimPpU7TWsE8Dq/gGl1l+BVYX8xhg+9zZUUWUkxCfxTbYMMThjTMQUJYGY+vA1I3
RlHv1budICVignGmjO9f9U8EfpPC+9wNbGRk7t6H0v3fpywMGeXybIEsQxgAU1dNtpwYr+2xcUrw
cndjqBA55A5fTjsKxFcdJ3OWpJNqhcark/ww4tcoOyLSu9XTsLLUnD0OOm9yOqTEyA2o+0R8E+mv
zUnTxn3bZIfwbr5ABnJuQ8gr9K3VstuwEUXqPhq+VNpW3vv6dsUCgEKqcktOV3zi6UXX0dKKhTLc
Z9oHLpZjmv+SpydJPyTyFsRhZc54bdFwtCiTLsmxy9Mud30BLEVTX+1Zfkxk9I/Rzw4ebp9BgrWV
I7Jgz5Z2Cgjrrhgjq7qb/cE3tddmbPXXPJDTxzFC0QokmnqiubD46MdDvlN9S3uo1Qk+1IFGLteZ
szHbOaM8oRbnmNXDaGTpS9W2fzW29ZecgGMrjdRpD0oWWD9nJYzeZnRQayS3KXvtdM33n/RB+9vU
aXEBS6Q9VUluRa7jjPE+RnrrMHS59ODU5ngKx248SZNj/tR5PFZul1rSsVVKhQ6Q4HdZhcfOiiGr
ioAzVJWU8HUEtPvAIknmjMpT5Md/xVKChldr1q6jJyk6EmH1KxmV7mWEDvBdbrckHms1+hHmNBy4
4TSp7NEWX5gG+nGuaWzeVaHxo85ag9KQFX2rq9ZMXHrnXxV7+JIOTbGfrTn5mjlWse8ipT8yfA3Z
sHzc9Yo/P0ZpIrvIfiWH0pe45trkDeKQ4KWZJPmgddJf86Tbtdu3sxq6VmBnv6VpDN3O7KODnpTm
h3JS3tCESt5qSH8flbJWd7bRWekuSGeU3EMaerRD5yJf87VLWufbQBWrOdhZLD8oZfczqfqvipOP
rlJM6jvbYdLd3EEcsW7L8XtcFhaLUxgzDZhZ9jaVBe8dVXL8p0nTml2mxvonKxpQ1rLrPEv3ea7Z
nt6pA1WBMNv5VQYyIVHq4JOlFdPfkdz/KuugOVZl8yOfyYW5oSYFiqvLIZWEtLe/DGX6ZWzsr+o8
T6FLy5bstVZSuiDwoLWWpmAvz7ldulkfwN9nOmNR7zpJyv8xbXA4aeAHu77x81NEXuZRd+rPYMt/
GMroBXkcqvuhGQ9RI/9qlaF2/cIcPzrNPLT7xu6M4n0jFd3DUOe/00G3/CPgfVr6m974bEZ91e38
ks7vvdJqkKcGvd3YO3ucolfwEd9ys825SyRzJA0ynJI6+qFUljfFbdm4KMd9G5Ty7zGsJLdKQn3n
OyOdfHk37Hw9styoDO1jU5r1kyN1pnaIojI/pGUcZnuZ3rJ37RxGlVtqFfwSgYYAXeT3B9OMo4ci
ngP3/5B2Zb2R6tz2FyGBzfgK1JRUhkoqU79Y3ek0gwGbyQZ+/V30kc6XkFJKOVf9GDUuz9t7r0E5
nYwtkH//SD7IHeflA0zIktAU3IYlXfLUtwZ9dCsiduPY/q7drlWhK5PqQhajEfWd86NP6OTFhkdb
f1tmk/VbOVCmBvp0gAVN1q0IdHybg9lxaKfVEGgqda8hjsgFYposi4sED1DUbB5LC8D3LfRPkxSU
bt7bN8wEimBqmymsnU7EA6M8GlTgxl6R/XHzuoq9Nu+7lfCdInS6XhRrf1ATlpJDQqLNfT5Sswrt
0a7rXTuWdgg5Nytyc11HVVJDJawQEIi3IK9lgiQSIY3UxebIDySFAEhnD78gGVtv3KJMIs1sJwpI
Tclap6htRe3o/6aT0ZZ7zZsrDj37q0pXOcHSaB5IWe7H3DgUnpDGZlKyKqPWNhWUIrMjG4oXy89x
8OjMsafYyfSzhBKTvmj8LN87qsGx1ldcWaEh6WM7EAwd8jHwC6YmGEU84PqhMstE7zrHSLbakcn9
CIUEA3SgXiLUcqqQGwnd+BNLdnVXVtkqN7yebbBSb3hjbjoGY7+e8GfPBKcd12ATu/gBUetJEaXc
6PswSUh2RfwhvW0GxmOtlKpXo6MvtVlj81WZNGUMo3P/leCiXA8pM19Zs+6LtQI6e2UyjfUPFvbN
kNuEAZcDJ8SqM/3rJiNlFnPhNE9+Q8cjioG/oPpsXpaduq0KTIYB3/BnAJN8OJFkbRoFMANKQmmD
65umbRVOuhiiAtiffeLAV6JwzOFn3zVsQ5VfPsDu7GGq8heQZ+TOJ7WzJ4VL936N5YHdbETKUSwE
IqsLc8PMYmRHGYjc1bieAJLaG5wZ1SV1lRrCopx+QSkoNzYUSWzyu249H8J5nU1irgcd9zjswyK1
3RiFQjvu3boGBKlzJjMqXBGEWttBSP3iVdVUR4WhcLZWYHjA0jG1yis+a2rs+xJwnBE16jZuCsMW
kCB30mAlSsgadMTEPURcjbt6gBhcJqG43m5pP76IsfBjOGxkoSRTeZlMzb7VaRd2qgAIzyp+BX6K
M1KmN503kRjej3TlOBDcNzUOVkcrO2xtabzg3vgz2llmRp0QfeyTscEIKwR5YdWbUqLrLLM2Hq4/
Hk/wp+SbcaxKLNM0ETBa6WgadX1WhGkVgH/oiAdzrKWE3SSSabRjQwzMyDb3jGgqwHG1qgoqkPiJ
Ji2xqgpNN8KgZJWlxI+y3s+v6MDLsOiLjXRYyCzMS6fww3BT9/cAIpu3pEmqCORc7FFb1dDPyKHL
HNZFVz1CULRYy9EkKyfjDIuWtffuMEDokMn6oFH63lKof++BkUw2xTClod/pPyOGMsKFKyMfRbBb
FwT/zZw5jMuA6lWicob9aHQvtSw4ZoPpl7qAlplp5bdAq7BVZeTdC85D/QJz0THGUS0uhJ+2dz5M
PnFIeHYdMU/z644wawUZt76NIIhYdWKbpYWgV0Zv6R+QKibh1DQ0AqYSu7Cz2EvTlK9W6zprFydF
aM5Wm2ogDGaiPd/Ba7TYBF7/26bdnamtRyLtGlgQw7/3ZU7Xfp+6TZQNqH9TFCuQsXHZ1qJNGzOZ
ighCk1lks4Dsx9TNw8St2h3O5iqscl+seNZ4R1xw9bWmvL9wOJQ2OMGe6Ynw8qjEO2yjud1vGOH6
MghYEvrp4BNErt0UVn5VX4F5bL9QlT91xE8fdQcTP2fw68sCJ0tI8hw8rRbRlPRq7KcBId6tP9WB
hFvWQMMkp9XvtjO9GL8Vt3zbFvCQZubvpECxL1bSPNrd0A5bw1W8u1G2lb62BPGNos1FE5BDZ5fZ
vp7GotzZfc55aMGpoYkm0ezNzLvjruZY4FYRuk7zkvjdrcxrsTWCMoPtSrpBEOc7AwQyh3Wesk3T
9mrHXcOOLWNwd9BO6yKgkuuwMRVR60xAtqyxphmohHucjmUbkQrE8d4pr5OJJitmp81qMCyF/9HG
QfKzab0y6mujWWG9QP/FpXEmZR4OgT9tcAf/oaP1S0u9hp5CBRA5KgA82Ni5H9fM+Z3QyoR/HAMW
H0y+0GsyUD3yEom6LA2DHB7ixJVdBFktjDKkSyPbgqut1OkbmJDFepBwVVSkfaK8zqKCuC/T6GQX
vHNuNCWQivLln1JU/nWemP1vUFXMfeaz/jj5jG2sogK/39D5Q5V0YlUyc9wm0tXBarQLM7+Chn8d
GmWQXJp1MEEqFaxk39MiiEnTO11IhYGojIMJsAr0CAiqj5vOqXrxA1XOzAnhuFo+yxHXYGjWNL23
ISQ7RkZW05+99poXwtsfUGT9qROXReWUtojocliJ6CODR/xd3XQICFMcPXuz7ZSMC+4WZpTnemgi
H5fV78Gf/A1EqdVPRBNNjGyOE5Z2hkJK3jX1Kk2MeuWwYlzB5ja/BL+9uSGlNm/bzs3WtSsdTIXL
eZQnbRmEMhvZA+8kEH2MtIW373pPkDCx1TTFiWeQtUHMPyzt1E1BqofGdcsVjmS8Jcys3lqVyyCF
IoAXUkaZ/MzaqkPw2rgNRqcN0g081BF9ABTwwzYacYn3BDS8JiMd9L6yy5ocC+lW1RZqnhncwRD0
QsSb5Wte1DzmWXpEwe234Aj/hJNH1OlHnIU9HhrB9CcIVIfj3cGJ4+HXwwjRWZXc508AZPn7SZJ8
NeTAQY/Y0/edOyG0F3X3IyNOdzRs46ZuFFBOgdfhbTT2ken02Ao5w9NHVql1xGz63cYa8yxnoahg
ZXxJxrJKIY+vjKBH1IpqQtfXNWLJqVon2gQ9pjfcF4UJemFF4CRXTodUswcA2tbMBmHvpLKuUclU
0CVUVESlDXfuIndov0r9BnmfZEQBBQBu+7p2Mx/spOKV5A7iXEjvXVtBpqFwqdMLuDuLOrSQoHo0
epHsMsoSHUsCzQqjcqGTBDKAuAjqEocODv30aXATPzS8AuMAYA6ktKQAC8GiYgX6z0/XmbgJPDpi
Y3vwb2XXyrBtUtjmtVMW8SQ/mtaYRXDfvi/N7kEgq39hBxKhXzJ1uPv9NmJpWd4Is6yiAXXFp8qt
bieZIkgz4f7k9iZ2dSrSnUUgOJlZ0t9A0oFgM1M/Bji5uoCcodncgdtCQt9mdXWV6LQur6FZcde5
5g/4B7X9niWd7R+YaUJsaDL7ImR18Vo6/dGkxQOpGwfr1VZPqenIB79oLRkaZJyepN0P16pu9n6Z
uDEuUY5VH/g/VDY92f6vKq16vEMMc5u4jvEjr3IzhO4M4N6ZV5N0ncFy8Y5BFebJTfDrbSG8X2rq
cQ3a9ADRZmc1jvJR5H0WVTn2Rem3b63yE+wy8WTroYqsCc/EdKhF6MFKdVO7RRW1FJSXfgjMI2Li
h9S3sycol3s/oeGVXkyOVeMabb0iLAYmrpkgQx+JAo/bAkSMVYH6/b6H9pK5tqaE3Qm/CqoY5gSV
3E52f9dWLtf7jM+qlIWL914agMLVa/ZmqfGNd/2lqnMIQbvlz9Gb7oVLoG+tHHiDX/Wp/0rhBR6W
NeCUqzrtcSlp0+ohVecDYuN7FXTefCg/oXzbCUw4VNfJLuiEB/KMXe8cYf4yB+eXHfR5JCockE5p
/iItOIkER1E4ZRgMVJ9K1IGHFGNWs+5xAkQlGn2LYQcV6k9tT0ZYOF4SjY03FUhFpMm+q1R/IanR
05BruWdTYoC75wBlkhPlWDFP3KdBAkZvZePtULhejFc/XoE6y3GwBMfGZE8GvMVDzynszZQVMhon
Wmwn7adrkbMePy2rD66uFJ73ciYbsLz5ARJ6F2cTou+KSxzY6SiuB5+iDxrcOz4V6mjoqfjJYar1
DO5fpbZIEzU3OdDGIcHVoyLt2fcTlKMeaigVbD3dZHlEUpPvIS3mPEieZNjhbtMBsQbDohCxJH2R
gLvtJjLoPmbC8Op1JUp3o/p67cjKfMJbWcclMFDXCmqZq7YULZD31PpZiK4ftyoBYRnvKiD8EpwU
uAWDMOjMOmr9YNrIwX/G0LMQUQnoEz6C2HEyj6Kw9ZZnSAx4aotH4jrIuuDCbDwN4wOW9dddxxt7
H8APcdU7GbnIWr+JUGpuYlt3j8ia0q1rkJcgrYdwEMFDqtAxyh0YzDt7lpv3mnUIznny6rXyBYGZ
t5pSGux0g7dhgEr94HF9L5O061ZNYxZRY+qmiAzTrOKasixufLx1upH98iBhFTlGAc0+u9iWBdmS
2t0KYyybCOFzHXrutKoRXgVusaXNs0+3nduG1ui8kSFp1m0trUuapkAlIhv75iAp8jP1OjzNKzPp
Y7eYpWSL6gbP0EfSJnzFlSoRd7b5WgdeG/K+Lfa2RnZ1rM2X0cjkJUzivTLWTP4Mqo5eWIVqV006
udfMtvVBNwnDcxMqM6aXH8tues0T4WwUZKvHsKUp3s0m0jwqlQFWfusMR78IHirDLFJAqlxk44pM
xRz7IuKdFezqwijjHCpFImS4WF4ZbpEHQDGUtZ3y/FUiRLhMBmpeZYlbx4MeVGjikLmcfEluOqu0
kccpDTNUNoNGrW88B0Tf2tNkbZrK1iuRd9leE4jpMtCwwqyv/vip8dY4wg4DP7/3OMS9JALmGLTm
X4xVkBdlwBGxKfN2iVO67sUA8a5He0IuzOqN4HnoG5fHKml8P3ISq4NZdT5BHsCRiAMCA2aBrPTC
3lISWuG5fMiqBE2l3pMKiIpV4Vt3WlP5lvU1XEQYTk5w5afpWeI62HQUz931gOfhoXEJ3pSuK+Vr
SznkQtv6rrE6AhFeCPZGXZ7qLrJIday4O1zglkVBbwyKYa+KzFsPSv4aEo7DyFW6P/QtqZ+hGjNB
47ApV0ljBNdpVZs4a0DiyEEs9MKGlQPSh8EPJAfyKOnK9mkCsuvGHUiSRL7PJnQLocqFS+rMhHkI
89aajToy+xzS8sR/HNsmewuQCb2FnNITkEfudiIjjZAZnnB4pKO9mpj7ZCGVV0w4VF0ouUNSL+Wv
fUM6/Pq8LZBeUHkWJ21Pf1iCuY/jiCRSxjQOwCChPzo8Qi+Nya9/s36ecdO+xe9u46FhYxfVSJzF
8NxWK8CC6iML8MC1VHBHVMoiZQsvJFRgI1alDgs7s6MBB866s0XyMwfm4Q4CBt2d1bbTmkzdlXI1
vQWSLe9DTbL5eWFwGyuJDgOOWLyOa9VYmyqbkAsBahcoA4lE1cVE3WFjm+V4C7qcf2VrGGeNpVNt
5oPirmt0MMW5WflhERgqTE045IRWNxl4YXDbjWqL8jNl2VM1ByiMWHN1A4yOJdhLSttCXDXSe089
Td5K0a3Q3y9oQb0E0AToWIA4Yi/KNNzzEVmUnKIiF1v5NjnHSj5VzgBQ5C8My/qMWXeQy6LIOdH7
0li1TmSdE5o98f25hAwQB/D8cJNcAHJKbrKAt4F/3zm/cIRiIX5dkTkxBe+/vwREuq2nkYDD9wup
kDva2tUuQSbu60bOdGLpoo4k/egj/eOjUL3HNWKcqSqd+jwQFZCQB9wOBLD57+8K1QRZH1iJuB7g
wxdvyTnF/c9fh9wd0NwAusCdFNpQH7/ujwE1aNbTe2DAjJ1fbr8emxn48UHMAPyi959f4E7wfLNJ
m+LzptwH3k5NOz1uPOQjvm7mXC8W+wCZSpQ/jI7eV9PrNByzX/+/zy8gD0S2MkGxmN7LbotENz0z
wycHCeVJqAugFAoG28c5gOBX5WbSwa831z4PRxnab+Kc9uipIQJAfNYrxhPxk4YPk1bKZY7adwmr
7mAUIawsvz9Ks2LFLH8JrPOSYpnlbVVmkMC9t5GbzOxVKb7LWsNiet+AtxinXEy5hG7WfU9VqP2Y
mecA1KcGCUh6WE9QcHbR1scWjFpR5JqIff8o4Y3osnPkhlPfh67HbGE1Y92XRW8d+DyjsnfvNe5D
ROyeNs5MwjwGiw034zPw84G1/Gxg2nMb5VS78+6Vvp6SGPILetPcBdX3d8SHZhagKaPMeRL4aEai
hBAnxRkM4YkdQYBPdEBiAWj+k61JLZDuSFPhIUB2rvgQO+XGRuW4QRLm6zX7+YKAZhZgisBHg7UL
IsLHCe9ci6pSBnhb2FO2H53qHrUK50b2yj7T0okugf0FuhFIJ7MO0aKlJEXtmnDfvLesN9S0Ij0w
lPMycBz677cEvNkMLJ6B05Dq/dgnnUGRAotvvO9GgudArRt1CcAB+cF1hixk6rNvgwuR0IBwBIC9
WHYQpP/YIOpsI9BvnX2ftqtWrbpzutp/qTKLRQ0gKQHwFdzhGVjzsYGGenilCIQhVoAkXWI4RVRm
hQ/IcNNeTeWUDGD2S7hRo+iTxMZgaaAhbC/sJqu+nCyf71CCzO4soAzCBO/nDZJM3jVC13FPy9E0
NqPr9jcWqrTXdPgBxzGIdrlbbjndujATvaoasIQyU3pVyJy8vTEnL1kNjmn8agtu3eU5Qs+v1+WJ
1QLCKYg3cAwHYHopgxzAisF0p4be+zhLg+I4EhIO0wZpvK/b+QxBn5mtaAoVP8QAWDcfh3bg4GL1
mU3vUbcOqb7tIceArNbYIkGFSngy7Pt+Q8odnoHIM585rD5zf4BZwyJ1cTGBgIHD/WPrdE48Vb7J
7q2b1nOgzptggF+l/RBkIjIk3n5ItZ1RhPh8BmOpAp0DAgsaJkuCGetd4XuDZPdpkmyYYawPXw/p
ie+DVg3uwmzJBXm5xYh6o6kLl8nsWAt9XVnlBbW+K8+MH/2+hXnxvIsIRdkFLeQds2OPcmu3Mtxv
QyPxfWDLZowZpCn9xaxwB7ZIPeXZMc8RJURnKX4nRwh67y5WHPByS9Ja0MveLKCJd28RgGTKDQRu
/8MUvGtgcSC1bLDlWKMBaa7bo0nOHLCffz8eLCgeAW8LCvonnUJTdYwKZMfuwezjEsLC345z8H3M
ACRz56fjkgzArcTohGbGfeldVtZG+2e23edLD4DUv9tu1oKFbs3H9UOMDh4QlsOP/rSrgmPurqvx
4rsz8LGJRXxQDbVjAh7Dj44Rg91UnpN1OTEFfymooLkhpv20yRIIF3Ongv+cbe7KC5F8ewcEkPOb
RVVmI4dPF47SaaHLyciP1WsKgLP6/gICzRzARxwQOPu8xejwuiRlPQb8SJEcJ6F4+v7gv//84lVN
VON2nsLny+rS768a78zPn9fHx+t4Zsn/+/OXRsY2qohc2fi+1UfSA1yBhEjPo2YeZf45rcATaxWZ
E+C/gakEo3mJAh9y102LoKyOnvsgehUOcDg7R076fNnOKrP/a2NebO/O07psoauC8OxorKTOQrWy
5szl6tuT8qGRxbXguxW4/wyNCArvtPxyqr59r6EXkKECVxeUOYSai17UDhvavKqOONBXkz1esKLf
/Ic+vGtica7qlrkVY0V1fGzHqyH/9rUG4ykoAEHgxsHlszyWeKGaIUGB977kvzoRUXIm1jlxZoCB
Bnh2gIEChX0xzYUANmhAcvN+MONsB5TMtwfnw+cXE8wNkFmB+HfvVTasoQMm+Hhm353sANRSoUSC
uAXx/ccZLkjmTmrSGKAG0EcPfjb6TAvzb1zsbCCJcK/BWArpxOX7NGethYSs793rZg3Am8vXTK2/
HqYTmw2+HnhjI+33d1d/7IQAlIcIFDjvoWsb2fm1MC5l0kTFty0MoAiJjCWMPCHcOJMrP7Yj8UDI
oA7p3ye5vGQX5dko6cQp+KGBxSGekjRtRhTr7/kfgIrSYO1kkVeALnpm0y2DZFAuAAaBdBXyQ/Pj
Z0mQV5bNWjl4xrHzEI+RlSjIhdE/emAv9P1uCsYYuC8UJdLt1zP1l0jwbjXMXBK8IfE4gBwWXq1L
Dm7VZdRK2ECP4wBoCZiZ3A4T4B8egmmkmwwe0yhfiMesc/QbK0n/poUbXFZSsz9l4JYXFTMfJTwx
1iVhQWjQiaCaq4BMowaeFl3dQqJiLFL/Lu1q2Jj1JL2BSK+GyzvU9qPyQtEIRBNdJ4AhDA+GXwGe
INsV7OaDDUAQcmP1FNg0ABJ3LbAqcPfgA5DrZcCLPZCn6Z0OnCOYnWb89cAslvA/40KRMAXNEXou
S53qhASqTD1Fj5lz+bwR1Z4/f93AYqP/04ANrVEYVpwIP4q27QLT7OnRVEkM3H2jyJkunGthcVm0
8FsmdoouwFfC2LD/0AECCVuk6xC/zjLrHzdfWiGNJloLn7eNTZan2zPxGT0xBaDtgZtpgytpfqJ+
Up0hj+bX9AgbL2h/Ms6vE8+SD1YnklvTgdKR4UxwrhEsjxmUgyKHS+cKBenECZX22rVHe+dCEu7e
la3oNkgZkD+u1lcMkLmtSbSP5IyRx3VuyF0wtdYmdwzQBLwe4aDVAknnt3KtOoCqFFgIG8tOh2jM
wIyLUOxvQ8l783cNIeKwZ6BXTONAL4FMOidPemIacTxgECykE7FUlndODipp6g72kZI/wc+EPn69
DhfXwbwOMYEQFgRpin7m6MiO+UHpM3pETjG0ATsYhgsAxL9u5K/S+uKYmUk5YPhAtw2VskUnysnr
Bh4k9tEbvVgUG9Y+BxuF7I39A2A8oMGpiPnbDHx343L87VoH1/uhkCg31JkQaqk68E+HoaAELQgP
EeHy5UWClkFGUdhH0ourpi5W2k5vLXj2qgT+ROl0TRmQThA8oMJaESHO7MoTq3oWZPu3+cWuBLKo
7/MMzasWUEoOosOtIS8TezrzAPzUT6SeZ0YlgezRLBe0JMJPbR84DLv3GrnCGwNiIa7EYa4lX9Oi
zlc65ze1nz0Pxspq+a1pZ2c6SuaSxvs5hzzrP3obSBkiU7k8ILimeKMjt3ZDepR8RR9YETFMIAaF
PJa1WVzB90js0pzbczqP7LB2OiA1sQM5MtqOue39IokSFfyZuhw63GUiARgcoJrQKL0F5P1c7LXY
CkhqYqDw6Ee+AiReJM0+nmhtyau8HOrqMNoQLOi2TbFNAE74eiucagTPcSgazxc++HEfGylKuJ/B
NHx2xHwr5Q+m4Xzx9HUT8yfeDfzffrxvYtEPnwNLGbhoQmY/XZrtimDjsyDCyJUkWffpuQT7yfaQ
y6cgEuBlsnR5TcvJr4iRVQdlwOJvsiMbCnpGCb9hdSPTVyPffd2/xYn4t3+I7Sm49PB8+qTTONqj
AfZCCmsxkJpkG3vjN31r/2nhr7HHX2GfZYxsMF+7NK0BAmbrxHjT3vdSJ5++vzgEcmnzrkK6+2Bz
GpLhjU9nNt+pIbKRb7VQH0L6ZCng1nc5Eb1pwOSTRg1G6Vwx9tQqBqwNpHrsFgp5k4+rOOOmZVTQ
TD/wIGJqZxirmm6/nuVzTSwLAgmrzCCBw6bW9crv9cHq65us9s6E3qeawXsI6lDWrP+wVBzMpJuZ
nuj5AeYqQbHW3aY8VxY618Riy6d9QIYg1fxQqElufMg3bRDKshVvz4at55pabP16BnkNNe5vzNut
p9Nrd9hN6u7rmVlcYX9X7/x6B6F3nvulEkStgBBslMkPbbXK6XZyQ7OJ2K+vGzm1gt83Mj/N3iVs
JOpbfhIQDsZN8BsstBFMGX1m7k+1gQwvQBF4/BDUAT+2AVVlC3yavDhAKnhG454TJD4xG7hRgKyB
vNVfFZ6P329w24E3ksmD0T4bQ4cw/64DjeTbA/WhkcVZMjSpnydWDjvKbgX8MDHOXFgnBunD9xeD
lBpTo30HnXBpHjvqjjfumR6cHKZZpgjRiA+hqcVUZ2WpyjLx4eE4heMLOKH8zFo63QBgC3jMId8e
LLrgUVCXSjWJQ6/cvTPKC78T+5pV91/PxIl70EPF6d9m5pF8t2S5Qp4f6gkwP6aATarN5BJE0304
Jte29ZKlL183d3JioKUwu6ThlbRMBla4GoVpoVc6Aw/G80PS/pcOvWthMW5MOGbdtqY4WJW/DaCM
a7k3bSKjwbu1/TzMyueve3RynvAkhsmHjdB1CeVqEwdsHFeKw0Ry8D2mP6OuUZtixpkAYl5QiwDJ
Q6jybzuLqyUDzl46dS8O3syHKIhyEQOPoMwOQI4rrzPuADYqz7xnT3cOVqWA6Xoz0Ovj6kBSpFaJ
i9Whkf2oNz27SPozYcW5JhYXTVYLS4JGKQ4BMOzuRXLM5X/aqzPeDk9SAJmWRWtncBXtGqhn5c5d
pd6C+jqTq69XwcnZedfEfP2820aynICXkAjvhJgi7hyyDmhU93fKf1t5/P2mgGSCnA6MEuEbNQ/o
u6YqCN3aRcOqQ58GERHFFSsF6B9WGxaT/WSVoCR+3eCpGULcZM/BBpSIl49POsO17RG+3gSPyywF
a1mARMzPmbmda2Z5J+DItlIP/TLI71zokNavDjmjqXRqmt53ZXE4lJMY68b20QYUuVsiY6eAEVod
dmaycqe7r8ftRMgBI/T/jdviaDWSqRRJgQ4FmBu7eXRGIL6JWDF5ZgudOlRtyKbjvETN8ZMpoUlK
uMGaiTiQyrk0aLIHBeBME6cmBwkAgC7wDwrOi4HzEnfMk9nbnQcCRMqbyXjsv+kfP4dosz3xv20s
xquxtMFAH6oO5RDLJoSKxNfzca4P89/fbRxndG0Q4PB9PPvCdgLfUymwrc+c06dmHXIuSO9TPPWA
Mv3YiqIWOBvuUB6sgWwM+wa6GzEtX8U3yzr/jBa0qBEBupB0WR4DLbQCIITNywMz7jJnx87lYk72
w8UJA7mjv+fmx37QUrdBBirVwZw2XSHDPkW+t9j8/npOToUf0IUCFB0wa6QKFxcMspPJAHUDcTCm
Kkrltp9+0Bq2nSr2aBLb7bnA828tanmNYokBbupB+PZTjlxQr4DoQSEOMAmdLj1kY6PcaGhsDpax
yf3a3rpKPaDYJFaSOOMqoW6+AmnCDBsQ8UOrRgZnpEjvk8wQUUYCccGgHBV/PSynliqcFoBZm994
n2QXPXAN9NgFOHKrR04k5CCfSf8f7vb3bSzOW6iZm4ZlGtXBJAejvgEJBsIW66/7cXJ63/VjsRlQ
A6oSUI7FAbJWFx7Rdx6dZqLlRZ3LGFnXGkZL/Eyy9NzYLY6R0iKq0D7GrnkuveumjFX9X1oAQAxv
pBmduTwMkTacPKsOEPKJMqrVLlW/qlH9h9MKJ+2/jSy6MZT+5I0jEwdVycg2MqitNGGbH7+eoJOD
hegOuFyUjBCRf9zlHqjvUKtwMUEgMetpMxEvsvCk+bqVU9cugi9qI58OUoW3OHlzWdNejx5iPAX9
JGitiE0ZNOFYH9Pi99dNzcOy3N/vm5qPtXeHfD7LXbs9Yr1heNTqmp75/KnxwtGOPDVKnrO51sfP
e5VTeBwoK2Rein3ik7Wlk52R+t9Drv493CE/BomXmZL7yT7QYzVyPGrC3rQhPgAb+lvD9399PVIn
uoJUGKYDAupIiPzNxb8bqUYkFTOoxw+8ey3yVW2tuXdmtObVs5gMQDcRl4B4hefR8vkQiNxwPMfg
B1f+0QxcxSAKDPDmqx0EkmIruKnPeWyeuLU+tLh4TXCONxrH3GD6h5DTqzpJw3JyI9ccz6zpU8MH
53gXutkoVnw6BNJMlWYG0Z9DZ5ThkK8bCDqV/pmw62R37L/WhWCsY11/XG5Qwk0nr0mR7EmenVJu
uLvN2y62xDmXlJO9AeLRnc25ATyft9W7xdA3dQU5FywG23gCyTS0/OeuPhN8n2wDquWAb6JoDzG6
j20k0L5IphRzAyfayYhpemPqt6/X9Knxmt/hQHDOXIZl0sQVdebDR6tANsOJ4MYemtYQm9C16Mcz
u8c9cdAEMIPw4YCIQhGCvY+9gbiMmpq+KQ6BnbW3tdv/qEtWiciheQmUVmncsordAOyxNg45OAJG
4awF4hJoCkDXDQjw8hmlPr4KuqkNa5m7eDZO1XPJxmyrJ8L/FEjmr4OJBFfcbeiFgpoDpKOgTOJI
B/UDg3RbGK4MB4AwqrDRethww85jvOHUoYGZxJXSBrjFJhSSRNEZl660DMhbtDR4NWVvD5BC8fuY
9j2Jp6nWfzoblrRUjvqtgQbGQ1I6+WsiRLAVUBq6cERpxD5Y7BsgdB5yValQJFOyzQx32kAw3F5D
0ACSE0Y64VGqYPrMbL4teFa99RRKVwaUwaBmA+QOFB7PUdFOTjv2IexlAryBltPe5hD7g+M49mK9
gVnD9WCEMt98vbROzjekn5Bash1ggRaRqpgKj0LNiB9KQD2uzapZff39z32Abi36DlOG2TxqycNw
3dqo7BY7EHIpb1BKWHVN8aRTa18S78zR9bkrwOzAxGYmUJrAQSwOSUeA36EkR1Mb1qMOcuYFtMTu
4/aaMUGohM4oC7wdFhtd/B9pV7YcN64sv4gR3Em8kuxVW7dk2ZZfGF5BgOAOgMvX36RPxDkSxegO
+c7DvGiG1dgKhaqszMqaQMWE8kSBoiEIUzsEL82Eok6lt+DmO9JquBla89uYhrcin3bowv1q8vzK
z1ibUNRG0JkB0GFIlkoAZl5CDzlAMh5tPOeB8b2p8Q73qm4PPsX48uK9j3PnEf/Plv3WGXiA7zke
c/KzmtptBb46fzrkE3TD28ewDe/4NXe9uoJIyAAJYANovLxYQZQeuIjfMcM63aIH8Fbb/of3O4aE
5AV2JXo93gnjWXlLZIgEIARL4Sro7664pnOyOohZyhOpRYxjmVfSmVEy2Tv8PG2Jf2yvQb3X1h9I
JQtuAQAOFBXfrgk1WrvyNGpxRaYehCAbi4M9goGnoA2DK/Haqq0ZijZfnajKLGz1oLXPCZSSz3zi
/QHUccO2Dboh0QFYzjLS1FewKfP33gZW6GbEux8PEGBq0br1dmy5HlNCgIY4u/YuD8HNhezV9vKW
Xlsd9N7MGQy8C9BV8NaErxqfV0EFEwMNtjSw640CydqVR+j8lbcDmcMnUGmjjwrOdQn4EHZRduBz
QsVs/MR1LMFGmPMr7u69DUwW4kwP+VkoWyx5iSthuTmoHlDKBEjRLD57zY9w2looCVH/WmP6qq1Z
kA9lQHg/b5Gl7yQg7p7McqSaC/3JR7ox9vAIRokLVLg7sKsFP6Y08664utXt8Mrqwv0QBB5WitbH
s8yG/RxBxL6jrBiU1tWVuVy1BDQU1D9m7Ooy6wSmoDzvOM3PXvVSDh2IDh5t/wreesUGtjSowl2s
F7b5YnP3oKEZ24ywM8PzatIJKe3EvZawX9neb4zMf38V8NIZLME5jBTfoZSccOQjLp+f1VGgQotl
8TCaZehujpUpatXwc903iZTml3oUdzZVV3IRa+NATwyQsD5Sze8QjUACq44BgX0uwOjybLCny6NY
/bwNHwoAPDKXS+RPaGuJoBqfT0G47O9tcExdNrAWLOD1OReyAbKf26jfLgQIgbvJNgd2dkD4ewso
1RNg+MW2RfwJZlqE78FQ/WgNz7sDd4kG+60sj2El/Ntac+saRGR1uAB4A1Thopa3fKKUxgjaoMFl
58E2Ej3ou6xPny8PeCVUsOYH0NzaCBT48gSNfWs1o4GNJ5zP6CFJhOnusu624SSxwGdcO1dWcG0f
4gEOiBhYwVGuXsxvVvtCl0GBqyltHwuvvScN28uefr08rJUbcG68QSyFAsRKkSgdRiVrh53btN1T
bX7LqhQA1eHMlPty2dTqiMj85oIDQxVsMaKwY6VXsZCdgyYJTAAU7vsuvmxidR+8MjH//ZV3aOZY
30Sr/Vn3VpXM0C3wE4tre/+alXmgr6y0Q0tN2gRwdPnedu69fv//G8W8Zq++X0jdVl2I70+gcHLM
4eQBhPxxE1h1wLYAFrHRHfjWROc5GpzgKdxPuSnahF+Jc1auUyhtIskCsDbQjcueWOp08K9uiPSX
3Nv+jR0+ERDKDTeB8/FoB04OuQkorc66K4txIHfJ5SDz7AwFpq0mZOM44mPdk/OrCCaQccPrETmQ
5YUA7LdEAwDLztknkBB/kArk3dcXay3IyHzK8HUiQU9321mbywu9hOa+MzAv1avN1NbdKLxu/vlW
k1SQDcw7Kzb4iLYPSENl4Psq1PB71PKOusNzXV9LV65dFEAkQdoV6D2weCyVruHzhRxVQ880tx88
DT7HHyXaTWwByljJRMwdb1dK6ApaIMaj1lNu/cN5ff0LlsRJaKxPG7fEL+h892RW6bNm5OORHBBq
KPtgj6AnbAlTo77b9H1r07NJbgfjrmjPI7lyplbcJ0ygxdlCrg/ueuHbstBvAuH49My8bVeAn+po
XOspXF8re0bnAxADuoAF1BK8yLkCfQY9g3C2fLEDDbK20dJ7I5TGLWDfdOeC5C2qgtSIe4K0VNaA
kzsYqXHIHQiMXd67qyOeVQ0DcDXM2e63W7evK7sFd2N2ltZJFF+95jetriRql81Q8/GATChS3ODV
Qh/cEg8GIWCNyLhkZ/jbX6gl/syoC06737JRW8svblTZPoO4DaITEt1Fl8e3co8gOYyYJSQYHCKL
t+OTIfDoTh5m51CzePgysezKdbg6ga8MzDHNq7NvtCP6NtGucq6nWyuHLBGqhR9rgvzP/IGqA4gJ
gN3ehcvK7FPL7GoEmlOz6UEEVzSf/mGWQjCdoO0ONYJloBnmqpSdodmZ8j6F0hHUlCsB9YH/n5XF
6ZLcddBoBitc25ELaIlq7CsmViJItH6jUwHJSFSyl+9ZUocVCdqCIckNLsiIgafxiYNF+2aasnw/
1tb4AMEPO3GC4VrmcCXKwyUPlnk8/ZAXWJbrQWDKSe8iWDcadfQHeRTh9Mnu9TMd3SsbYnXPvTK1
2HPpABgqmMgRggUyjbTK6nu7mvo4NPm17b16flBmA7ES5C7fYYMnr3Kg6IGoP1C78imXV8KwtUlD
wyeUydAJhWhl4X5SltOaqImd0ZwoquE+dG4toeKm868EMdcM2W+PqWNOYBoOYagVz6lyb4zuEYh9
tFJcQ1GsTRh6WG0kqwMf786Fe08HLnlZGdk5FbvW3o9XkkKrn0fyBDESyFfeaYaNVOTFhD5JoAbu
++e0+YcLEKDdv+2rQE0txaNRNqotPtbZGbIjaGOcaP08UK+/9Vu0gVz2BqsXIfTOwQ+Eo4o8wOKt
Uo/gVq0HOzuPnSHjtARkb8jz9j5I5VBHDreijGW7wYf0BlM68TgET+rc9H87vbpGMDPHsG9zbeh8
BFJoLloiQeUsTtSQ+XWvIDtyVgKIQZQ5ZJw5U721wjJMgkAXs/yKgMYJeYY41nDFa62dZ1hFSAMI
wIxqebs50aYENuM0pGd/CG8swSAOlCaZ2F2e8NUjEGBN53sQCbhFHJ8V4DifdJmdzUr+DHkFBmDy
O29QcJPdlczL6oBCoEldC22OaFh5O6AKN7LXhzw7WznRm74Z6wcFWfVj3/TX5NvWPP6cx0Z0AbeP
xXtrajSUbkaGXZT5anjoBLAzXnPyOn9MKLrQ7lrauInTNuOVJ8vq9oUoLWgJUBaea1NvDROD+Y3J
hwxoqfJUZyQRaMyRYgQXYJ1IlCFFAPWUoCPoqLFlAs7kbTo6H8fvhqDvCoK5dcNENm2xqDyrwnqq
RYEHPxQKwE1CX5prL/61jfPKxrI5qAbxVmqHsDGoXdXryPPryB8PTs+vuIQ15wbcCFpYkdDyQPj0
dkptdAVZeWmjRJ3vAzcOiqePn4CZSQIoJNzP4AF6+32kmMd29HlxFpnedc1XlEXBJ/vZvsbQtbb9
wR7rgzYQXHiut/Am1IZ2l07H4uxkUzQzHgJTbQDU8/HR4JECD2rhYf5OuNBzaElJrotzCyEgGzwu
B7C4udc0/9YW/7WVec1exbdg32hLx+mLcw/loNZrEzF851kWlcavfxgOciXA6kLsMVi+vbTplmUB
8b0zd5KgjSWBLtX3Uf6Lr0XGZH5HIkP2Lm2SAgHR+k0nzsqCZhRpoTjgyG/Ky6+8etb2AGz85StD
ILosQ3I2OGQAtf25nDq85hzaRA6pdlPRPV+et1VH9NrSYrcBLqFbYg3ibDngjB9yqAuFt71Bolx4
B8b8xKfmdprCp8n3oA3BIKxhXTlYawd3Tm/iaM08JMsaH+14ZxliEucglN/AZn2qwK1xZZhzOLC8
olHwAOkdIFmAyy0uSav2oHjFyuJMGu+T20xJPjEQTWB4eRXjsgFe3e3AzjncOoAB5QM5FhU/DN01
GobVhcXbAmVfdA68z7VwUGKAzqI4V3YDLT2jSaAMkSUdMMCXR7xqCKHIXzwdIqSFt8qLnDH0luPk
DTlYrTxGt+jSBLFGqsL0iq3VBQQYFeC9OTRY3qL51FIJVT8gs7sduZfiH6JWlBn/+/nFFi3SIPXU
gBtEW37UQ5hEfbk8V/Mt/25zzBrcSEKhNr+sHLRc+bq0aXGm9fQrqI/Ej42iPDqTt+k7ublsbHVh
QLcGihfgRN6hJyxC5WARIBCD8AH9JpHZPQgwIV42Yq1bQbCGyAYiwct2+04xIkBzVUIXyhQRqaYH
Lw130NvbulRvXQYVzWiMoJ4HLSp7Mu6qzHpIq2zfKdDdX/4ta7OLMhok4ZBdRDPX/FNf3QFFmva0
tNBIH6KLnozWS1NBf2vEY2EzNMEflQnjH6YYBZngL8gTgKLZGbyyyM0enDMoZpxH43YGFRH21bW/
Xx7V2s3m4QwD9ugDl7B0KDXkgaQeEPM74c7ON1a2tcnO+aCK7d/kzZyRheQ9sucg+H07koBC6UA0
bnFGAXEHZcMdlFXuJ3GNnWEtDPaQ4kJ6aA5IA/utGZZaCLUJKc6F9UL8LE7pbxPiPlnwVflFpKzx
yvZccxiv7S0WyIVKGvTvQjgMCNR4f2xIUV1enTUDc0EAetwhiqvLHVBpnL/Gy+d7+sDojXf6h8/P
fI0In8GcuXwMFUWoZ76LHHFzH/kgLKmbaxR1qyP4n4llShy5duiehED4lpksDuPQiHs7o9fov1az
q4iW0PGGAgCc0eIBhNM+tmYLmIjHiuBlTAe2N5hRxJ4LVo0hT/MdmI8siGqKFDAf5m5LNUII5/J0
rjkrpM1Rup050dG08nb7Ud0oIX2NaMeYYgB7vubTsC8hennZzNqUzvymNuIqgK+WKYMA0rDWVMyN
aWkaj8gH9NeyEtcszH9/5XgUqlCGy2ChduJQREO+/5cRgIoCMQzwNubi+17ahVlQGeI8hXcCcpxX
MoNreQwUtOf2YdTo39F/CafSvKsR3Wr3NuQy8gMvhuxYhLshM24Jt2PPuhKYrbnR1yYXDo4i1GYV
AdhXIjQJqyEu2oONKp6jr0zdX4TB8pJ/bWmxySZXAs5XSDwPWbAv23wPfciNKvhWMe/YgyAlEgE9
hqAWIIb8UpZ+UobGJ5XyK0//1T2CEBSBLK5E3M1v90hAIS1a9Qjt3aF7JqI/Aol+ZaxrJtDhgPIQ
Aj/8szDhNYZf1QVgoujIyj6FaZFCkFAPny9vxrVLAw36c9iEVno0PL0diK6AmRnDKT8P/pBk9Nnl
yL7eVd6t9HQUGI+Xrc1fWy7fzOIMJA7wLCCwfmuNmhPthgKoOccvwQ6nCVScyCHLxR3NnRsCKskr
V8haXXZmvvyvxcVhI0aH+jkHum3k3Z2uiywuzfY46gldCYW6GRq6NbQfja2GFig0T6NA9snlQa8u
5KufsAid7GKcJjYV4NZoo8FJsuLKM3P9+4hELdQ9PKCE3k6qpx1QAVkN7jH6aIufk1FfmcQ1z44+
lf8asBcGZC4N3mLVWDFCYKwqDyCC/um418gWlqcbwIKZwBLs23PpJnwHbTNbnSPXi86HThrehg1W
88jaYUw0JyC2BNn7Pco3ZdK1ZRDxzIeUhNNva2iUmrX+xUqVX1m5hV9Dqwcwy3M6GDhZIGWXQa/D
TdGKQrBzT+3yUPe5vAss5sVCgfJjYv41sY9Ve8CLwCJw2e9KIcTsVNHSip+zLKmtqPXPDuSGncOH
9uN/RvXKymI5uV2PU6VgxbJ+kUlGeChdNrDYL+8MLE55q8WAUi8MtOmMKH629GOrN5dtLA/2XyMz
5m5WGEC8+y6/3FlZS8oBdfp+vMlZde8azi4woL9aK/UwQPLc8tIkZekJkVPUleHz5R+wNsi/3Fig
ZMKPWWLhpAwZROFQwxeZSihzdl3wUI9fLxtZ2xCvjcxH/1UoEnAjdyxozJ/tET3ZjEfZCI0W42zo
T5cNrY4GJWyCdzNO3jJ4U15PIGdKsnPbBD8yVv1CKwrYxfT5spnFbfOfRUORGdxMyFS/6wqzyqGv
WOlkZ84YniSZxlMVgofMeqpFD8UQ509jffBZ9NemiwwpssmI9N+1W2B5KkQUKEQQ/wfx9px9KtjR
bUnUkC7qg/zKxlybSZSekehAeAe+vvnvr5asq5wupH2TnXsIn7afePsZHJKXZ3Hh8P8zopkxGiwx
Iep/izs7t/oGTO2oFUG6PrSeSv6xh9H8/QDPIkwXwGUzGe/bIZRWNo0ECqOnhlMoUH+y1ZUQdWUA
c9OjPfc94sJa7jZRlsqwO5ecin5jboNrvmHt83jTo3lzjq/tZe7dCutgtKhHTkLf3+oPQjH+zg5Q
nJDHsgkAM0vyzsF0SsusAnIyMlA5f0Fa/PLqrpz5EJ1OAB/hAkCH0MJ7ct/gzpj1gFF5Ucp/Altp
k6ilHwsa5lG8sTLP4attSsnAyp5quC9R7iBu/T1o8ytA9ZVlgAnU9cGVD0j8kkNQmylenaAOOfsj
WvOc9AYVuORf5up/JhZzVdBO1tMAE9Q+OmjA8+Ks3MlrleGVI41qwV8WKFAT4mC/nSvi6LrRQOWc
5vLe6DymzaF5ujyQlbkCBBneF8ytOBHLFJEVpnJqUeE8SRm77R5qkZe/v7KpyHzlowqBRhKM4u0Q
0Isb5qM0ceKq36bRRyY51tqOe/NjoSK2FZYcSC9guNEyD6zzWzuDCD1qt5Scpp8yfxCflf6w64AB
DylRvB+wJs7CvVIvLFuPhuGppLfs0Fxrrni/DnOn2iyGhsZyPJ8XG8rCc6FGv0B4AvvveOddo7l8
t5OQsUDN8a9AEARIlgndwTPCVLDGPqnqxv1t9zdWuLm80O8GAAsWnv4z6RoowJeyg60xpK0xdu6p
bjMQhEAvd/rY09fBPsISzw1p2E7wsIspMnwdZi233FMhIl0civDKVn3/CsAK45g5c2sVCnTL683T
VHdlWk+nTKikgJgNz3agGo4MdiybMcrDezY+9eYL9TZtuk+bK27rfWQ527ehLYZcKrg2l4Ak7U0g
QSrYdLK8R7e1kyz14mm4maCADQLzh7ZNQF9LPxqUY9/NUFAkvEGN8x6EaRnook/t4eSXm9K4yeUV
B7Oy8/BVoHqwqVckR5XghluoejyZIknVndsdjeyjYQOGgEsROFKkIlH2XoQladkTJ3WBoxf2L8th
iWX8vry3l2XOeevBAkAyGIrjvWMqsynUe2nTD9jcbYTmSMiJxXjA9PLBmE7OT//F4/7GG4po7Oj+
su3V+cPbGoQTEOhDZPHWsYFfuDIrVg8nR5HPekR2c/SfnPYaR/3K8XVsBF0hSHhcRKuLOSxGyD0C
gzeeusbUWCjWHkQurkncLtIwf+cRWxtZEWyFGXn1djCMFEanuTGe/iqaS/gi87fJx9gzQdgyPl6e
udUhvTI2X02vIg2fQmG8BLXBKeug8lwkUI+95jHm2+tVWuk/45nTwbh60PCwHI/V4slBDA+bmzyF
Auryvtip5qW2+qi1s7gYaVR0W7O7EoevTuOMW0SzDXgOlpTCukdGAMXI8ZSpjke+9j8N0A7L/SpG
qXPXCfOaZ0IOYDnSYA7cEJRDAQqX+VKzT9eQiPbyaToZk2TbLs3HP2C2Dijkka0WLJs5WFtDzDEb
xP2Ul01icCGSykPbQw4tYjAlKR0PNXCx0k+nDTJwI2hSoe89lapEjQgR28y/3Ow1utcj4ZTqiSoH
EtRKtHtW2OGG9p177469dXZArZhIocO7agj1Xlj0s1N3/ZfCdYZfuVeQvUeZ8Tkf3V9G0IsNBI74
o5/lxaYbAMgK4OVjy+uxNmH5o1YWZKaB0ayLRFWqZFE+FOl+InWxNaisDg0b/D11Wx1J5U+J9MHm
SNg4bhrTq56DLmex23AXDHyOPjvF4EWOXThJr0cIOGd1faemioDAxyfbTqjgmGoIxVtVWSeQJgW/
NeFmZBVmvwmaWbxPS8Pe2qkBgnOLjo8B4+yxN1v2QNyxiFyX/qlCE9lCrxUPYvDQVYKEVJyaYCKi
OdjMKmBN7wondzd1kZNkcLw+aaAnv1Gt/I5eDB67XmElbThaCXwq4CFZkd6CSM68L+zSfOwK95Yi
9VNPGzWWw9ElabFhJPejrGzpwady3DsI2VGOsbbUD2ZKh/CX5xVTwnjLItDn0ERwZm646WFKe25s
iOryr1DqqW4HrzSRtIDYSuT6Q2DdSsYe0VDmxMIf0jM6P384Vd7vx1zXGlPfESjJIz+wN1yVRdLL
XsjYws0Off3VmljYx7JyqYrbdnoZW+51cWmFxYMRGn0CWL79A7y8nZv0oU2+sZCaLzYAhxujbw0e
G2MQPNujXf5Ig8L6RMKuujUL7MbGJr9bs5RfJmfKIkzNEzbGuEkL+bswBuMpzdPptqBj/i0sKjc8
OMyTiReowU9cj4UR9qJd7ZGH+pPpyX/sOxTFGSV9UoQj3aM2oGOfaX+HNE72WJo8rCPScPUZOePu
B6uZjk0jQ96ltfvvaYe6KhQojCTF257GPMiMWA8iuHOa/ikwhuymZWAkeqhdRXesNkB7O4DYAXoj
9DAURQtOTeluLAkvm82bZPSCKhn68VS7lcY8s5+5M/JvJQ3Vwww7jdCUaD1zFEX9Qwog/rZ3av9p
TDH3kY8aIoAHKrs3rJJ+Ek39zQ7q4ktX2y95CoTP2I91rN0JkvK90W1zrNJkDN4WizQ8YG7JF2eU
dgwhNithbiUTyGlWW+ibhUmVmy/ehH7SZJQdNM6YqmPExPhXC45TKiT5DEY2FlmqKBMTHWibYDC7
bxQns45JUNA7t5EKA0XlTIY9+lp+BPyHhhcG+Xeknd9UeFPkgV4jsfpCYZFr/IeeEpHfBXxnFbyL
w57oZPLTKvEk4Vs5uiIuwdsS4xljbR3dNgenIm6S0yx47lxuHjVLaSzoSOOyc1ww0IUk6qdURDUd
zHhqOpAPsaA9tqo3Yi58nsMTdtDyZT3bgbC9+dJp1/jho34ZTS5nSRHUOraZAC9MxvrdJMICRa3S
jXCGzZh5vIjtTkFlsWFu94SGoS62UxbuCtFWcauC4Y9GcHDT4hHzQ1VMHBw78yIiq5xC7qaQ8Qj5
8T0cjxlXXtajzVVbn7lTdlWMapK6LViT/fAM3D0Rw3Mqdng77Ujr66PDG29X90aw6YWlv9gqVzIe
wtpKDK3ljo59uK+9zE2aiusniF6EEc/b/JNdSLZrGcrcGkT7NxoIrvOQqhpu3Bj2KC2HMbeUea9y
7m2FAXB84fvjmYtOJUqGUGAtJz9RYV6dtCH9owE61L1UxrShtZ9/7Whf7Pk4WvHQeSVAsGZwM7Kq
OvpdakYpKggAqjRT9btzBJzdKHhimPLsWUMZ85ScqWGlCUTTf0FsjUWsL4FjFOILcrwFmHQMKMWm
vkx04bKtaQTwGqSc7vNessgIKyvKmwYXQzexu64JuxjvIh3ZAg0elczBTeim5aYTVY0qaOfxY9vY
+E34UbeaS7VlMld3k90RMPWE7caBON4GXDZjDFWCKsm80d1TalrbFGDLDTB9CJKopb7h9hWbMeNs
Mw14CwVG7cYDM/imzrGndeX6hxbA0HjwXcghGSDsz4AZumu0ErHfliTuiPtHEH96akPaPta8Lnad
A7OBar1tmJplRGg+fC6lCJKml1MEigjzPs2Ai3QUNw85SeWuNrp6k8HrHYlk/UYU2t+2QNVvOzj+
QzvTkxht7h9ciCw9qUL1sdEBgYXMNdqDa+ydLg/sTZBpP5kKSOIYIzpc4r6Gis7gdDQB0AkwwlS6
t2IMDbS4419eGpTxmAGHRCroQhQ9nMZo5O3RJ4O14U2ZP3YcXWxO19SPbSVqcH5M6rlpUf6yxtA9
t52FH122YqMNLb/nasyiIRybiFhQq+We7Helsik6ZjFZkU1oufFEV0Z5TcqDsFPAQ52qualLvMmc
kbB9i02MI83kk4v+9J/cVzzRbaD3NiN9lNogIeOT+lV5ThdBj4tHtoVtNuSVdYMjm8ZIGNrbOsiz
HfjE4LtlOO2BwMchAyY/4aV04qFopsiZhHuQpaHvEcT77hE1oLGPMp7yrdP5Tzmn9XHQqtlU0sSe
9Sd0sKcVyDKV6R9r6uhtU3hBFGq7uJvQZRj7XR0kRuUVEOBCdAWGXzN2hhohJC1f8tIEeNid3AOy
U+m2AR5m24euikxThNFY+h2ANwoYsNojm3rwCXRf/Z/hpH+2aG560Tq1EIoyuDxlm7tWVxw1JYjQ
jawG3Vxbuzd8zOhdZ2Rs5+Sq+pxPRhrbnpK7XJROXHSkTRrKeGJCOWvrmVW7KyG1dIuoAHtwRI/i
oDJzC+YisoEKz1nRjHgReHlYLJrW27G0gm5YhbbNZJwvG7CCYU3HATHEkLuPg4uCvZsb0BoAmM6I
XY1G1cbWfZL6+bBJu47tyy5Tp4mLdF91qrsvJsgKGa3073GOxs3AKX2outy8b8sqA2WtbWy5ZfQA
qaNuOEIHKogKYfIE6Yx6y3OZykSpQD2N4OwRXhULx3toEF9uLJX1X/yQ6TGuQCP2zQnG7mQ1Kv/l
1jL/SiafbjxOpqQ3s5+5lVtRavQiRgzixGVDnLjTCGUBoLP34NUhW9mm5gY19yxqdBck3hQOG6nY
EKcFOjh17dItN0CwAm4xd08sJTfCsLDp8GSLLF29jBVB98tAiocQbWWJU2YomLvTCFaWOowG5E82
1K2MTWaNbON7NDPj3qptb+eW46S3IPivweY9pJGb0S90ctEWIGX7gjAi8zYuyoynzOX61oPalThy
wusawSxkv1DkVAl3QanmtaS7JzT41bd5H9UVNr2b1tl2UAOCUkA49ynpce0UuAaZqPzNyLU8oMlL
PfUVoHQBrcoXxxbBLUoZ8lMgDXHsumo6+QZlfpSDY7i6aenkmSjPpU3Mu26yYiDl+EM3wCFk9jTE
CmkRXClQNwK3ikQ3tZefOlAmPSIyA11bWotthoTqbTno8FlZIq1j3tfqOAwUTDkyNfsmAvsL+w2a
B3VyDTQUCBrkN7LRaHDkmrKoD/Mhlmj/iRtEeLu0ksaWtCPcg8f8GMxcYTLZVr8XVZPtK9J3iZsH
3yT2wl1a1xL0VWnxeQAf0K3OKgiqFnO+aNTsOeNq3A6OXyVqCh0wdjfmp9Cu2cmmBgOfHcvwHGrU
zhnLcGNTXT1r0eAVPhVlTOp8DnpUALUkjxwzOZWbitZfjK7tNiX3i9uSq/oG2pLyDi8eijvfaR48
0Q5Pgd/Qg9lybJXOyQ+Nx//g/+JJ1jsKQoQ4m1426h2BiPcBz63m1NQNIvvWCqEl5fbpJsupPomx
MiKjD/jGsaWIChdPjALYtWcn9eyt33rmA8HB/iRNv9pkWVokJe+zhJkFqO+GRt+Y+VRuR1+Pj8wt
5KMLrDbcp2tFZa+6bZunccjDA3oYP+epaySKQ0yK2n0e86LU9/aAt1IHdxijKaDb2rZwt7OMfOx0
Zr/LPG0lqSx/p3mr4Cx0c6xaZt1XdshjYXbJ4IPRsp16DdmvUN46Via/i7IDUJc1zh0odkMAhUor
yYEex1U95MfMrPKYyqwGqNzcZZYRgSS3jozJno49Cn4bmfLmaBBFt46Xgn8b0NFHlAYApwJcPRlk
W9zMQIytqDmNw6kPb62a50nNCdlqn+FaB93EJ9cqf3EmwwfTgZvzSY2wpW8MFHUdcRgpC7/brVWg
oJ2qxJatfPCL0r2xSiKPgTJ/+0EFB61a68gHBxztA3cjJOTEdvIg+Zmh0hKTUrqR11bjxleKgU8x
9DfGMFg76pkqYiLkf1xbIffvUOOh8XN+ZJUqtjntzRj1wGzT9XyK4MKNTdfiYmBeVwKxKhGEEkhY
ormsPVWWN+2N0Q2jLK/DBEyfRpyTTBwgR+/dDGFWR2lfZxEA6/WLbECDgAbm9DDZ6KKbTDEdiT3m
36HM5m/D1hpuQW7/Z+S5eHYdA3Pp5Z970hnbSqU/VdcVT63D6xPQi1CzHGz7VNmBjhCO0o22/XKH
QJzGM49rgvxIn6AhyoksrM9BMQPqkn5jHBUFpV+EzIl5byJLGSvZy0RY5X1m9dYhRf/ahpLReHAl
khI+d6sbZKCrO+3y/lwwY3j2pPU0yQJSnrVZkKeUuA+ONo1nUNVYkA0UFUj8OMlOWd6/kCwb7iq0
esTcTf+QMlc36PwbjrZuyoOLKytm2dBHFUTPHCgS9jPlZ9HFFSbHgHllBgc/pX2Scw5ZiZLXccnM
MOq7lsYp8+obp7HMnS7NMG7qUG+LLM3jxvE+Oyj+7Ccmyj+gQPOiaZTzkysTm9yjGk+xtnnwJViB
pE0mL6pqa3r0ISh38JXFY0S85i4Iij+tyMle202eDNRHXMY656YBp/O2MKzbrO6LOKS1eWocPU9h
MB4kMUgCer/vBfoVdgKPry1vhUJSwcljYSEBVf4faWfW2za2bOFfRIDz8KrZdmJTiR3beSHSnYTz
PPPX3485uCcSRYiQDxqdRiMAS3uqXbtqrVWJQMTNC0y7B9PQvaSgzXbOIPKi7IL4LRSE4hXUqn6v
czb21PTyVZpbzZNAPLXyQ8fdmHlOequJpQMt1odHrtR81fixfsx9ms3xcnUeQtOUt3HWCQe1MqJ8
1cqlR3RheDvRLVLCgKha+VlsbROSnyu3zn+Zfp2vIo74QSDPtKUJBioLXSFshyzLjgTMw0oAkbTK
RXaUa2ntSi466bMJj+GTFxf+txszpWNyz/pD8JekEfB/niktulbXBsscbPDOuvxpSBfypHPJw7EL
Al+GnYxu3fn3k9ItdSAzg13Vj11w58kLNYaF76uTImNLy0xT8vm+9RQ5624J5nyRgmd6LOpOiKvB
L7ogqHSGyR3XOYPdphGZwntF3PXBEtZtbgynRiYFzFKLtVZvMBJ661BYLYntLX1+sgQWoLGyq/i8
QcoxPebu++1byBoLPCDapREkfb7EvZH3ekj2yY7L73ap/Lj569AYIHmhGGqOtMbzrztFWwlFo4s2
4pHfZdJDZMBurS7C4R3T+BRZqCVj5dwELabbMCszzXbE+IkSEHn1Xvl9fRgzGwkbYBKor/AWmXJM
qSBYCmhBzUZiWyrtIiFT8XzdhM7PPKtIjMNQoJiiKQaqyhz//qToUaupSpPXVLNr7khUmr5qUUOO
PvpuwG1dqLlfgqpGQZCR9gGZkeTbxG30JBrzIUs0LsjuEMbN/eDURxijz3Lp/iv2NenIWxvYjkzr
ERiJIDY24c6cD0/MhM4M1FyzUzdYRfee+/P69I3HYDp9lMc548CEgCtMdkEkh8QziWPYcvJzoH2f
36/Ipa46Dr4okQVakoiZMijALYzd5ZFzHavyo/jP+YC0zLKixBN1O2kMaZvLDjxuvbjXHNLDqbcN
/YaUbfLcKcK2TTJnfX24M14BKBGvdyYV/Me0aE9WtxJ0zrMNRGPdt/eBfmM7lP+M78TCxC803Ole
G8i67YJaitmSxgc2PDpkY3WKNqigJ84nMCVYNskmsSNo7EyNpVWp4CDO79Y3Nq8bi33QPpiuP41X
qJmfW+ol4v7WqBW7JIXm9SuBPO715ZhDIMAhpIQNGtmAsTjZDdA7C7HKC9keKJm59T5O7KRoV5AK
hyzfaXH5KlTxm+io+9JK9h75PLX7df03XGwJSt24cdB3QFwVbRoLhGKu8Yy1ehsmzTr04k+DUi6U
E2dN0L4Gtj1MeLCE5xOZ8RYjl6D0dltmv8XCuTdic399FBducBzFiYlJORukUeBGhdzbYfVDSlAt
Sp66JFp52u66naWhTG5t3h+mmTrYgT7O09kn8F5wsnMWCJ/HrpISVaqptI8H8AGhBx8LYyrQhWMP
s3uRrTBTyEazmGM0Krlxz079ap+reR7LrV2UhpuANaOXdd4VJi9+qyxXieflhyhIo4e+k/2XVPfN
ndIm/1yfzJmyNtJko5AEfDIZJZTzfRELbhLAWgfqQA7EgOVpygS+arBSpHLdhDd2PxnPs6pgZeQs
/uF1nZuDNi4bta60tob+MFLnXU2rNnL4Zf2qLumQXdwroy3AY9AkTDbm9GAbBa0RpLRr7a4Tv8ma
uyt0vVhpFKoIM/pgpbXJxtejf6VhqX3brGW48WCyiF4vYMGtqmQFBM3WrmkQ3tYGTT2ltZ7cOagd
NceyTdaOkG+vL+RFYMBoIVGMgCJaYF3QCbxG0ykrma2tIg21Sfr4UUel3EsRKDQrOC84M9pHyzeq
vf9ZUA2ZKLw06ttso/MFVcuyRunCQk+TOyDW957srgJB5l0rbfjf9Mb+bn/sjcCckfhN+DONtSKr
4yVtKOxX2GcxWcElTN1FvMg8gvKn2DbCG6monw+IgpWW1E3K2edRbVoIX1Qkjqubo4DRDHU27n/w
v4jlnZvhCAC3kMvOHlRj0w3aEyLzd9d3xIwXwwT+C9D4SKqd+GOvF6hxFE1nh1laH3uTTDLvEffr
dStz+w7RZWqbqO+DxplYiS2n0DQh7Wy2JCXQg1aM9bT7rK7XtXbomvfr5mYuGfXU3MT5V3Xf9L6T
d7bkAeHofpnyc2/puyH497qdcf7PglLWB4lEgKfE2NIFea0WM8tztaSzSW190ZwMJ9y/B5n6zSgl
+p35a6sxHmMw1evrdi+D09Gwiko21wIE7umBSqMmiugI3Ns+nSUlRyATlG81rSRT9zO3XlJiU1f5
R13iCc1te5gAhFrQAS5xkIJgaVXpS0AShxeJV4tW/M6WFF/mQi3aArAVQVqy5aeIWF30qV+2Q2e7
4pOGB5ZLfy1ET7Wjr32jXEnDUU8OivjZk38L7d3tXChcMV6ZP1Uey8jPnZ85tU2LSPFF2c4TFFpJ
+rq+d7i+fDNn7szEOM0nT0Gzyse89SDbZlzCOdwL8vG6gZn7+szAJI4rVCWqNY8xSAGlI2Xn1Xct
vOggeK/lhdBgdiyKhC431xjPs4mLQkFPVgIqg7ah/6s7P5ZwiQuflycJpC60BrNPIj6/yuRgNURL
6ZeZLQ3JlbfD6P94RkwCe79RKWPBH7etAuhw3tfSSw5K6D5sJW2BYCGN35q4C4NOzsTw6HegETax
1adlMkipOADpt1aS/64qnwbB33npN9X7aQ5jzSw/mADb1IUUyoz7PTMsn2+4QAsVt9PqwS4C9yuw
4q2nvDqtXcklzeUOdbTwjJhzT9iDvsDGABE+ZeJlAuJQeVQOdia7/+ih+E9GMwwqWZQePHflB8ke
sva/g5N/UhrwLtc3/8yWGTukkDGCSUSvnsmOrK1MM+MaDKYMWwb5s4W7ZeHzU7mwJgn93pP5PFkD
UtLbyvz9gd9PyM97E0Quj83zxXJLvwzMtu7t2KVnbCcScbvmkpDM+JHpVoQw8f9GlMm5qhoxEK02
B6jqYAAg85ck1F7I2v/sPModovguWEOwSsxuf310c+cNwRjyeDprdKHgURQUDyQnAEpfvunE2NWe
Yup1EzO3/6hJ818T4wqeuFe11PWuKePB9o2N+qOQ0Fk/lNrCHp/dBhDxcRwIPhFlnhsppVhWygEj
yrDRepqKL8zT/CD+fn9yZJ1eEDMN3SK7zXaNtXelXYui+1LWbn41/lpRJqOozL5OGqwo+VZUVv6b
sjSOWQt/Atix9c5FZjXVe7ji3p/3PvD1yPS+R3L5KBXa9vqiL9iZ6mKZnleqQ973tsY7rkO8z6WO
vdK80v6IHd5sQK2NS2EVJynB99XA8bX0cwJwurQBqFw3Mbu1zL8mJtGr5RYGsqKYcEE6lWG60pZa
s81uLsJGCPWyRQQ72bwCwIe0DHSSMISPSSuD2dE3dNlu5eIDY8ERk0qV6WCIQzvfYCGc6L4XVIon
pE+B3i18fm7VTz8/eVdEPFqtGFgreHtjI/9qAOSqH/Amo8gVs0R4QxHifATI0Cp+H6Si7eUbP1u7
d0BQ9KV3+dySj6UBEpk0qIb/em7EaIQhSEvqZOYARkmsslVgai/Xt9XcopN5g3lJOpZ0w2SuzMhx
fFdyRds02q0VFIfASVe+JW3NYHfd0txouPmJ4slbWTyPzkcDepYEhNBT0irMZi/Rs2rjkm9ckJOd
s4LaCnReg/ayF/3WRFpR64JPNNWWO2ELAOn6IOami7WQNBjV1F6nSg96DDjCGbTB7hWAo26+jgxj
W6cHvVoIC+f2MEkZGonyjDSpNJ3PllwmmkrXnM6mpL9qwh8JCJ8kXnhyLBiZukfwx6VSZ6ORFL3k
/LVRSYospStmjfBsGtlYtK+d7jBi9aQhVOlYkWIdC7+xtcqXaGuzy06AR+KV1OsF7UomXxfA1Ots
E5DwfTlk8t5x69/XF388C9PwiNX4r5HJDnZyw6kLnYduHJJ6zN8TQAeZ8s7KWOlHTFE/RcCS+tnF
A6RVm9gaDGD/QdfT9UwsHixBOjbp8JkWpy8FGOjrQ5udPwvGGAo/6JBNXU0WFWoR5irMKC1bmRIP
Q2XBKc+enL8WpsrAIVnAEjJ+b1vGPhA2A1I+AAOXAjBpdreR2xtFW4m1p+rcDm2+s0pl4hKvR1fZ
/Nzq/SqKyle3iKoHp85B0lAwIXMcm29CTRv6GAjEKu46c19bNfSaZhMYcb0QuM29tZDYGvEI5GZQ
ZDg/zg3d80KhpiyQxcU/seR/1rLaWwtG5a8rymEri8YX+zyJb3+HI4v31+xkx/Zu1oKy8Xq70No1
sMTtImvvj9bu9FBoI82SfUNJ78+r7ySuNiy/tjx4NozMacl4AlRLejPeEWzrD2IvlQ80i7AeQb5D
tfDBx3SJEG+DOIQcT0fHvSun+Vqo1eD9+o6e2wgjS5aq+viOnxZitAGBS5oRcILaB++tzjeit/2A
BZQdEClBU5tM3/ma+h6UNh9VGVsChBqaBUDfl7RcQrPMnRsah2rkvSDzwXU+t5KbIMkbCx8dddIm
Gap7kr1lBd/ixqYUY3qcXMdfQ5O94ppJUjUBhpwe4IaYbsBGPXVxh6CMpb5en7q54zAKHZOjJD2E
rP/5oFrfHfDXlBQTQfgst3Q/soQ92nDHXKJuFLXBqyj636/bnJvIcZ2gscJMuEibu3njOWYBJTJy
nlIVfVJxhSo5fdSvm5kjHxO2/NfO9FIVrT6Qi56oLaRpaQoRqQSRZtFLWQy/GdGDkpJh4cAH900k
3mXVkubw3NSemp9E8XGfOw4gusEGtVr262J4Tct7SdvE8ko0FuKHuVuD+5DJ5G6H2zrZm37Y5b5e
yzwUC7RHMrVa8XL0FyZ0dkBU4lCtB+gDXul8r5iBb6SWy7rx9mr2iiAMn5TcddaOUpE+CiNjG6ht
+LWMvSXVkFnLBC6EehZ/TIN8JYJlp2pMZVEeCrlaF9QNBvnZl1Q67dqSsRC6zoQXRPoG9U3KYeOz
4nygxSgUVTtgvjThyOM+7ndZ8cC86jeLb5hjI2IiMfjIo7DO5PSpld6V6CWINqyH9VD8hAZRed+u
H4OZrQHNmm2BlACYgWkHrlKU+rAHiWynw7Mz7LT27gPfh/8+hvq8JKcqzlnqxlLT5ZJd0gqkX+Xm
6n/7/uhNTq41sRjcpFYiyZatYB1K3YqeCR+wgGIjbpAwnxtqYoH8Rxz1imiLXriiefyt7WVGh26i
D4cyBq34xqLJuYHMLNs4VgzJNj/3gbISYD5dH8H4gcnVz1YdP83dP7ayPTdQiU1UOmoj22oUGpva
iu+cQIOtWz8onXYotCpcF601wIUM365bnvHl6B6BKhsrbJSsJ0OjC7GYCCM8coCK0K71b4K1bZIv
HzECroyuylScpkVQJXSkwOg80Y7Emj4rfX9XO6Kz9qzhRVfihQBxdkSIPtOfg2N58UpSW0sWRJBl
dl3qX5By/zoyCVdCHDz15pLSwoxfowj+19b49yd7WyhhtspdyJu/+R5F36XiSOMccCIoVsRonV2f
xZk4jFaDJKxRJeLenSrlKEZiGoUB0rTJgdzI8gqN8lXj3dh86s9mpzQHmhXBuLGF/PmYZLghhjNQ
XEiUam1ZEMtvT+2SVKCBL3CQ0Z9NNnvhqnDhEQK3R66A9hB0S91p5jzmqYGJx1H0AVhBpQy2mu/0
9r76dfs68LDD0zBFBnph5xPUFa1R9Q4lreC9F+9NxXaWer/MDgBVQIk9TAl6mvy2jNajrxn1JDP+
mSUrLVrql3V5QSLmQkfrUbCY/059viQ7UYCkkPGk+VAF3HvXevOhcitet+lu1rYDZIQxlHtV9HYu
vHOawJWU/F5/SqV7/8F3bt5N55+fHEG/RWVjSPh88smEyr0UM82Uy0elerJsINAotk0vFyvrdVjf
lfYEvccr0I8YnmrXhVl9J2l3mSxu9OqnNHKnhQcJYqnUPd+6287tT8Zn9X0Kfa7VngTrJYfbXPj3
dSzd7FowAuJmrOuBX5oCmhurTfIhZJCS/yWvoWfGq9A4Xh/IH6jX+SU3oirhZoHHItKYQsHSAbBF
QAj8RG4+3xVNrLfg+hTtq1f7wSuzDP01jb9YfVl9qzNZIRDNfG8lRJKzHqIMIn5llQ+dbBSPAGup
Pg5O4L/WQm3uK7WrH1Tfc+0qqeO7IXDjveYW4T5TgLiJPYgDiOJydSAUKfuNlvTdfUfseHB58a9K
8BB3NIqNfjS57x6pPHXU8k3pFT114dXtNRQTey+zGw/JzLoYopWjR5AV3CFcJfT8pmdSb2zasJaS
PRdPA71tyB4DuI5AmVXlpQusr1Va/fZbQV4JnhjBmBv8atiRB/Puir5331MUoR+K3qzv6Ibqg3Vq
cv13B5bsVyT3wub6SlxeJGOOQcTJk+FD/3dy5xsJbCsx1ljt/CmCNQqZ+2ZBSA79iYnp000pnSLx
MkxYuzqELrW7PoI5/0U+Ymx2Rrvti4AiTZnJrnb1J1Fsd75wGPJfWVytVOfehYV43dalMx6H8tfW
5AB2eaVGboGtvjH3LrJNurzwLpuxAEIC6TXybASB03KRlLqJknPzP0nNLttqS0JalwERUTFefjRB
+DBVhTTcjHShK9E2pfta8wTKtRHlc1CXsjhzw0B/lQgWCcpRWfH8XiwD380FqTGffPF785CYb9fX
YW4YjAP2MZHyZatP0vtC5rmW/iSh93rszAH5DiTbn4dIaR+1RowWtKZkmd977q/od8TlCJQTdD14
i/PxOHXtNkNUJKCk8vzYZv2dZMKQ3hZ+OKBeZIqoNyXvppiF23YIy0ejQkMpSBJv5VTIlIk+6YLS
LK2vKS7K3Jp6lO/6Qk2YfNNYK5kc/qDjgnwcpQ/WqZDWz9cn7PKYjx4dmSxQCGOVZfL73UiqGiEe
4idEA8RRW75UVsXNxRWa8OHUyScQLQI5OJ8jj1hbhdAZPBlivh4AypV6h5rE5vpILnfWaIVcDPHQ
TLiSFF4qB7URPAnNg2R563a43SVigZCUwh0UhAtGj+e6faeKSfikxOJKMyD+i/Wq7X7fPg5FQ2oR
bOv4ppxGjmmvUbxLo6feX6fHfkl3eVzQyYblgPz9/DiNJ6+RQKpar9X4vKO9D/5WqD4hpnHMq31Q
7aX8Zreo0j6WiA6vReJquvJUU4xe7NhdchJ9NiB3I8R262yhYWuQb6Zsi1D9lJiG1KYRmFVaPmUy
Hb/2aXq4/v3RH51PF9/nCWIBRQSiOz0fvip6vqUE5ZMkl8HnRjS9Z1FovPtQ04tPqtO0d4ogGqvO
a5f4Y5f7ebQ8lut1GghcaA56aiaXUZWXT9XPJloFL9fHtfT1iR8W+xB1jqAon/LAX+vVXfOBfAil
EHgmhA804eTP841mhREaFri8pw69gn4VKEvx6NwQcFmsCtlCZmpyUBRXUhNJZen74lFwPonK4gqM
r9jJ4tP7SSM/QEdftvFkCFIto7lguvJTha2tm7Ta2ilQY1qLUWxYB3eo/Wfeeeka/q66zgReGWur
anJe3Q6dT/ENmvAjdSx6JopOseZkv7BjJJrIuo0IbUSvdwJ11GPYyObGSz1zl1uRgBhEH22oOATr
TpG/um2lPZqOJhwCLwG5h1b78NJZeq+vpFR2DyW8kAwlOQMpxTQYHlo5b1/iiju81f0WaEkpGMK6
LMR+kxSZcfPLanS6Ol6dW9C4EEiVOQv0DPHkJ0/e5Ara8Td7kPPvj/fvibvyi6wtS31cgv5rrL6q
2o/r5+AySDz//mQTVY0UJLEqSE9t5It2W1TlZwnEBKKLYqNAVvdk/xFh8fxmt8WGomEbtwhdeC74
tGLuyXVf9bldD3dG8GzmC1fu5dk4//5k2nKzqJ2s5vsNdF0J99Et+MUZeCkWONbEMGO2aZodKD23
azsUuIE3f4lAZ2gdwnnIOEQovgmfcy+iA+R7n8Sb6+v1B2x8ciZJENB2D8N0hLYQwp+eySx0Y1dC
JOToSB76AzGNqLMeUcDU13th1Tl9+yiFqbnNa/E9aMJ4rTr6UfQCfo/SAMRG8+Aup0vFJk7Mr7xB
w41Su6iexUP10Lj1ixGhW3b9N09rVBe/eYxaTzaxhIyEJsVacszUDAUt4dWqvAcnl15pVbwrlGad
0MHVUruDGWufQASt60G+u/4bJhvi4idMYrDeckIaVTBt4vAuCPcKwnz/m4HJhaI1Xid64xjrbyhp
5eHC5ydx6n9+P0EkD9JxA0zrslwCcZWh0nJM8wTVps9Z/KXGzgfGcGJknMSTdSoCuij6IkbQEex1
WKwLm3dpEJP7xEfprozGQYyqfsOmR61wqVHzxJ9dzNNkq6HEaZpBKybHuP0e1HeqlG/r/JPqpTtZ
WMIVTtNeF8Ymm8oERiFbhcJ4+u+l8OBoGeIM3xJytXH1klpPSMDuSvV3Ixo7P30L3N315RrHcuEK
TpZrsuU6OVUj0cF8q60MBQbmfRRuhnbBlc5aGZOSkAXQMp5GmG2UOnnUmslxiNZ0aZOyfVgT/W+v
j2V2awBo5QYlZ3xBAdMdwSVZwfEp460s7ax8ly7pIs+6gBMTk+kahhSNOlNPjshzhs27ZSy8hecm
yhxB39xoY7Q/eUoiOVTmnlSmtDt8Urs9yJ9uXwQLF+fc/kaKRaG6wWOejkznRxQxI5cKEoPIzKdm
eHBkGDXpt8h97pDpub4k43xMtxc1FMpD5ph0mT5e1FpWEjW00qOB1KKbulxvz257X/b/ptUh1hbw
En9++YU5Hb4E1Q4E6Kb6+vlAxsBV2c2RUzUrvc1QVg0SrTjw27JV1KE56Gl1uB5IHiBfZpYbgIzt
Pm5RwnEEITpYyLygeciVYraxd68rdbQLNTNag3eL1oKXITZXi3n2XGZa+1WiyeoWRWHjsdTy5ItY
5s9akIdbtaz+0fqofqbBlvGc6HqwSWSzu+sk30BhtUzyVZ6aaKch2ftv4QcVndtyZ9/rDjSqiixC
kQ3JM2Tpcqkecbl/zRH5wBZDnpMi9CRUU5D+dPuCGnfSfXPid7ChC+7/8gyeG5i4f8AjZjb4GDD7
PWozGxQaxWqpedm8ES4ycLmkEPRJZIYSWjzolSXavZps8qFaD8IXtVy4aC6PIngGcFhjizT4t9Mq
IC2e9EoW6vzIqqwV/XOfvJTWi6OmC0fkcklkiYwk+mPAAgABjoM9uTBFufIagU1wTM11rK/7ZuH7
l5N1/v1xnCffHzKj8rqE74+JfHNndVsrWYCBzA6BBwyOi67zVB7OTXQaXQgFy/GPXmVsSjhhXrrg
F+cGQeuPsWzC2b6AxsV6JnpqnvjH3Hzwg32SbMJ44RW2ZGLi2htXCJGWiv1jU6/lFA1DHqsLh2Nu
nk5HMfHuvZGIleIxCr3cVTGCXpvr3nbh++akopzSX1BJdZr6qdFvN47R2F2IgBfmaHqPd0avFyjW
+qTUXvXsd1MUa3EpSb9kY3K4zTzTZCPCRp2vxR7NtXt1KYaUZs42dytH7j9iK9Mz16MNmwm54B2N
FPV3KVvTCZeGOwHtH52XWJHXlXKHnnvt/ar1n4L1K/EPXr0Li3J3fcHmx/r3d0zOpqU0pYOEp3cc
5E0t70xvozcfMAGhlXce+gGXkE+BZEmfVYF/RLFc0feN87VYYuHMjeLUxOT4G0XTGGHo+bwr1iLS
hNVhsU/n3IKdmhh/wokTczy1LAQkG4++8SbFWyE5GPla1/bXl2Pu/JxamSwHt4HkCrHLXDkQ0A/5
UjeP2YkC6UGVgx4oF7evrw19QDdY75iKd8i+Zug7StsPDOHExGQtFBK5TRnJ7OwKfcW1mRw+8H3a
U6nEjWCI1UkAUQpSmFe+7h1dfSWIKGwv3FazC33y/cnvt5SsTkmHecfaeqQ4HiSPJvJU/kcOxYmV
yXaiIYjmF47mHbVoJwcPIR7fXKrCsyPPQ1Gi3RMTk73U9ohsFbHBQrzRu80018Bnk3bByHhhXDMy
eTy2ZgS8OmG2Wi/Z5ZWILhXirtqPWt3WxhE1uyj98r+t/+SW1DpP8sC7eMeu36EhHiy55tkjeDJt
kyuyUSAm6t34fTqUK7Z+Y+c+nttnyzKtlwt+Ypm+wfeRzSx/RUuKPws/X5s8rZQqMIoiYEEGeZW/
6f/8T5OvTa5GOawUE1/rHavqXst3i3Ics4cPzSwob5RrgPWde9mqLU2jp0PjkbqrlqNN9+gjq6y8
fmAUJ1YmW6hrPaOVC7xgaK61GKXtzfXvz3rZk+9PtlCJllvqGqJ3LIe7xg7iu65dcLIL8zSNs+pU
dtSyZQQtsDRKyvTUaX9lztvN46AsAB+EVK005hzOVyOvQqDlneseq3SVd+ss23fVgp7CzHal+bVC
PpBcAM/CyVIAxfHVzKsF2PPOyjJ+5mK34Glnpko26fXBP9i5aFErqo4Y8j5x7K5VNn34YAVfjfYQ
I057fbLGXzrxhGd2xpGeBAiSIpgNRQjHjoTvlDlponGUrXSj08+ly7/L6cLEjSfhmrnJBSKbbkfr
BsyJylsc2I637+P3UP1Ef9OFC/FyN48YTkpo8LDQOJ5C7B1E04Y+dERb0w80VTCSR0Tsr8/d5S4Y
TZA2Iycwk3TSXV4NCDRJdiKvDVfdVt5ShLhgYQrfH8woKOM/Fvz3sQXHUlpubpJAqgBaockVGcbJ
ckgV3V+SpJPs3tXBQWlfsrg/CGmzvz5Rl6sO0VwdMbtkGMEjT05kFsCsAL0n2SnKPTRr2gtF9lNy
8m0LLDIv64WzMzsq1B8s2FqIt03LNEPW9XFfMqpYaO4131mZiUh/jH+vD+ry5JCxEYETQa6gBeD0
LYS2PgBij1ih8LqHIG+/lEYRkSEb/m0d7SEZhq+md3uaE5sU5ce14mEyZeF4XmMVQRtBJIiRUh/C
+EeP96Hf1KFQQn/BNcxtPrCQ/80WTULWUFEKLUg9ybbKu2p4IkK6PoGz3wdxDzwdedULboqmN8Bu
SXzZofrV9/+NKExcNzC3D1BQlTmbsMAupEaQVslBYmkw932aS5iOp+/pI4vUXaPoC1tudixjbhgt
EGAf0wggb9tMagTmStXLDQX4taZ8ZLZOLEyuHHp/y+6Qm2w3MfvqBelXSqtLWc4pw5PLhv1FiykE
TSirXzAQFbFtQ6EymDGdPt9qwA3giZ/QWX8RPGVlSIO6dovyVzpAkfE8n5aA6cHJpFUZCCs9z7bX
1+/yDoRzJQHgkCGDweSbuA3Zrxux7iCdaMo6/yZAAJLsfPjAymmjeidEKRX5qskuF/veaGpHk+xA
8eKD2dEZL8+MJWrE3P7QgOSPWgVkUKachdCisbYIU8r26TPmPnPlfmB7nBqYzJWZOU2Du5JsI/jk
dw83Ykz/bIzTz8vnYUKham5Y9INkDw64hE16c2jLSp9Mz2QR8qHRGnSxJFswDk12l4oL35/dSaAM
aXGIyLcyDQbqrEvCuFYlWuutq3xfWk+W9InGONf36+win1iZTJKTx1BgEwWHmQcbqfY3v69/f6aW
j0QEJEUCPxRQL6tcghYQc4AV8eNXTfqa6CFtT2xPfpT99FNB21utcjZN1NGu6KlpF/K8c6ND+Q+5
UgB8YNImsUJaDfSPhqNsmyaKqG6yOVwf3VyQYOB0oFkagPynOVJaZKZZJEH+DLvU8VeaaBZrTQjr
bx0Byq6RxeROo7/UQkA6tzNw1/CtLYDHFxjUJJDqsgZWZbcJKLQ6jYbPWkn1K620+p5iX71QQ5yz
N3IyqR8iv3qh9uD3oacUbiniy/R9XJmHku5l+i5wFmZzbrVO7Uz2Yt+Dn0/7fByX8zaExYHuL99u
X7CROsNi0QbqIgDK6Ss5WBIqL06f7jUv+IxeCn1Qm+5zJGsP9CO7PcfFlJ0YHOf25K0SeVLgmSIG
k/JNa+5TPd9k/XOjth/wpdDVwTajlQOtcuqNZMHJW0MUEZDL1rW1Fod0c33q5lYHMC/RFZV9wKPj
35+MRBn6jIJfT57JpwVNRm+h26tXBDY0IOZtSn8xBMPPLdCr1He1YdzXbQZ/2s50iaaP/1wfxkyA
dWpkeqv1UVUYgYeRtIU2S4xMZ1sDgIIs7z5iaGT8jWDbC3p2QAfaMB7Lr1Z1KIWfTvVQtM/XTcws
CTczuX7wZMhViZP4Kgxj3zeEULFj9c21fgElu/79mYPPIwuRTB5bUIymV1AqVUMhCBDog/RzUb41
+T70NPpQf7luZmZJCJeQlhzVlrnuJnu3yXMp7SHO2z69cWgV9UbfjA9YgAksw/+Tx8DpfGfRcUjr
yRWhBNBlWz9uP1eds82LJd7v3EBGsDs6pmA8uRTOzWRSoZq9yV03CJ/Fgf6dQ7AusoXy6MyiQywG
2EWJApT49P2bdsmgVAN3mpM+iv1j9Ov2qVKQwKJmQQ8s2N/nY9AFi360Juz7iB55tEmx48x6GRxx
wdfPThXXF7oFiLNg7NxMTw9is6tbtlYj73uh2YVZ9eZ74UK1ei78QHhBMyUZNj4dcSYxJtDUsNAT
F/9rWc7YQbNfK5F/B2pjF9KldFUF3iFxaVSUDZ+SIv0XpYhyVaM4en1WZwIFfgY7kBnl5TiFxXe6
R8NzK0Ddo+l2bUTLYy3+Vgf6q+J4pO/7t+vmpqqtY+wL1oezS+0GAZgpwbKBd+FETYVYA6y+3ZBJ
wc+6sBp6n1vixsu7Zttb4LM6XYjeitrQN6mjtsUqpfPxB3wIWZRRUg06ywVB0S3MAgIAv8T1uhW0
vFXvWGs3ht+3xImdQmz/M2hFUdBqwtCFOH2vxV5e0pfZlvW0/uy54WsodC7tFcPa20d6mj5GgqLf
i4VaritHNze1YHzgycvB50kNrAso/9SX6U5E290aHnNXelvFzI6VYtwMsGNtT0xMLuKkhQ5VKjCx
SQms9O6zagmbwqXhoLsEWJxzNePzA40vWELAiM8PqTdYtFaWosGmL6jbraIbVW//LBjBEavFwUCl
aXI4w3YgUTWgf9muG/fREBfi5PH6O0/c0kl41HRD2Q2q4fSZbAW8kRsZjSUpykCFffcjcZtLX2PX
hSL7hX4F1w/d3G2JNxvnCV4gqLrz2aK1nGclTtHbD7LxukO65/X278Pm1XAg1GQhoZ1/v85V6n9h
1dswbquN7j0O8qO/RAKdWXJ2l8wNgwcZk3bnRnjEdUbe9JqNYI7zHBQv18cw//lRtIKrnjhsOkeq
W+sCnGg6nHxPtDuflP11AzNrzu//a2D8+5MoNVFKoYgSDOAK9oVcMIpmY5nPstZsOwQRG9ndXLc4
OyTY7JDozLGcJp9b9EKz7UU/0sipbn13Hy9c9zMXJRk0jeZR46nnnXn++aptiqQsKoMeVfQTXzfH
JPjAAE4tTKYsbLJGL7XSsJPhZ0ixxleMhUVZGsPksq99F8HIsjDs2tlK0lYsNuXC2Zi3APoUSXf+
McZFOll2xVG0lKy6YXvlPanZNPwkLwlFzhxvFuKvifEnnJgQklzsSzJvwCmtVSyM3lANvycvt++m
UyvjrzixokWmPBQDA/HFgxHt5SU0xLhdJj6Rxol0CJAQOgedMvm+pacJqNPIsDXvh57eI5Wd+T/U
92K4HZ9GNYNqAomKsdwwJSBICYI7ZpIa9hC9l8IvK7s9KXH2/cmKZ3kt6fhbw3bMZt2K2xIwpaP+
zPqF23Z+wv6OY7LsVUmLoqZhHK20b9SD49E2eef8Y9Xb6ws/u724OyQFUqZ6AZun14nQk/DRbUH7
J4J/Zj6F6vpGFuN44TJpf41MfFXu1HKimo5ui5X56sXyAcnQH9fHMc7H5Qb7a2LymAt6WfSVVtBR
pjLe8ybcuUnTwzNaIlTNuV1uQ7Sgx44bNBc7Pyhd6tJdCfUAW0hXfb5xlyRHZ8aB3ic5L4SNiSin
D5R8oCNu1zcIqVl7Lb6rfxpLEgIzI6AcNkqxUxiDYjy5amW1bKoWOUC7pqH4v76/sKHmBoBmsmTy
rwyiYHJx6Llo0SFW4ybMAMYH+dor6FzwfH21L8dgYYGbD18ySllOxvB/pH1Zk9u40uwvYgTAna+k
tu5Wt9i2e7y8MNz2DFcQ3LdffxN9zp0jQQwh5O/FEzGeYQlboVCVlWmDF4pAClgP2ymYDd8bHm5/
/3oQgoFRSDMK7scrXMQCRXjIgyE93aK7E9CCLdfzfZzYdx9ymIEciKDPRaQr1yhd4PR5QzU9nCfg
L7Sd7bwyeuzyvU7ebg/o+phfWhITeubfk84mOW9gSZs+e/UjA1CbAkwJnd/bdq7joEs7YmLP7FR2
pjFeeFBTASGMaZz6uvCrLpyMctM0x+5+lAz6S1AvR5htYDfLp8X1GjMGy5oeOk6MXQDJ7PgZEpS+
vny6Pa61DXdmSE6x8LkqXCIMRVBJnvofDYBwty1cO3zAY8CqhJ4igciRt/SI/lyQ5NYWGGPrzWLm
EPPJxveqy3fpkL/ry/jttr2VEQH3g9SteKVci7lpIIscejpNoTM6vwsbrsbJ7i6DCB8D5QqUSJHA
l8nBqMFNkKqZU5hZn5KdmSjWZOWQUgRGtnj4IEg1pL3WQehWT2J83vma98cmeS5yxZqsztGZBSlq
sZyeTSwCf3aU537ffZ5Vwd2aAWgxCz+Pf8CfXR4XkrhOaugl6HihcF91tj/Ed+pQ4e5FUuDMhBQE
s9i1JzRjQoMFkWO3bEbkB4tRkW1ZSfzACoSxbeQHwaMmL3XMZ0MfeuymoX2AQHxp+GW9t+N9rAU4
jta8hWiCrSpyrMwe6muQGgXsC49GXbpq4qFhedN1SHXrY+C2PVqH778HYAGJdJS9AS6T8XGRObe0
NyBoUMbvblIC57UZ8v3tg7iSP4JwF5K3EJYT+U9Xv9wERWFERT+gVlNVz7M173K0aJHS9knxEPfP
MX8sBvZQ8bsDWVhFvQPpe8EsI+dzkeh1k0lHkr3NIQS7DL/G2tyS0vwBIpq70+AwhZ4wROSoECEb
fjlAPbUYJT1H0tU7lMPfI33R7iRWFbv8woR0UrO8Qm9NXyPf2mmbfJyf2zZX7IW13QYWAPx+3Nh4
cEsxR60xWudaitxmNsSgBetedKLib125PhFYghkHdRvEN3IpKilHYxF61KE2ejvmFSdWu4HNQEhZ
R5uIQgU7bWuFG10dF4oHSIugXeXq6OZahmd+idUxuti3kKH8fXt/r7hpbCYkjgTxBJ4Sko/jtjuk
dhXNIU+fSZ1Dhjrzh/T+qwa8H/g4wlpAGGVHCkkIN29jpPQK0AllzRIw1UNpZZouLEh+dG4XLRso
LGBF3O+9qotV/O+X7xfBfeahbwMpHcieSRu4QnuN3lhaFyZW/chZavoZ5SCOn1/qTH9x49r2c2pC
g0SV6FkbF7oPkQtFpxKISCUnWk9Jw5O+7BFCjUGbRMF4PzYJQ8ODAuBZxAFwApfH34js2eznpA+1
bvSt9jhr+2n0DW97e5+t3UGC01ewmKNODF9zaYcTDaAIDXYMUAD2fEda+5loh6Z7tN3lQLtkk5fl
PnYXNCgquoJXwmtDpBxw0WIerzLKqFctWmzkPXRJ3rQlD4r+ce6BbCvuB0dhLs8MSXfFbHQiYV70
4WIbYGDmflaAQPb2RK7tCANcY2gYJXiZyA3iKA+lTlYVY8iKr1oOKJvirK5NFkJOcD4h5AHIVXKk
hd5PcZWjxFczd9fBl9LefjBiF+oXCtcmdpZ8qMTVDQ0GlOKuWKFAFmyB7LkcwrH9tMTjNq9+xhqK
F1G8S6vvt2dtzc3hEQJ8K16/AkdwuftMk9lm2WH36YlzsCewDbGM/9YIUYQLK1cEShf/syPtgKUd
6AhdiD5M/7Hj9rn5ZfzoRv5c//qDXYBEnYNrmwJ3YUtuu+MZK4xq6sJ82ICNUaXitDZdgo8IlRKI
pBpyf8OYp2wo27YP+7kIJ/TDRXXzyXFV0Pa1vQxUB7YZge9B3uZyVWwAFfSR2TgvebL5O6aqNvE1
t42kJrizsJlRYJVXnacFHdOoD0kZ8uwfc/iKAJ72xwr9WNkPp9zd3mRrRwdbGXVypDeFjO7lcFzN
aMqigJ+JWggOJt+b6hdbUDhWpQtWKEM+WDL/NSTm9ewd742obeutMMRejDbbmOV0XJboYNjVW230
Pom7k5nzHQNXTWAWv7PY3mCRFXtwpYyOn2Ejr46HqmiTl66OllTu0hFcTqVeP1td9zymJaq4JGgs
G03/3aZjDKIY+bEdSs8HbPSQusaXP5hz+CoUQxDCXD3Mq5F6De9x4PTe9FlxcIdXx/nGI5UU44eH
kL2V6wlcAqBbyMdKe2mwC2vSIngQa4SCdVw+8Xn6Uo0DOiCb0SezvWGZuUnLr24Xv089JOIsBiX0
pQwa4v7SCVTd+PTSuyhpUsGWW5wcRrctUbEJrB1d4H7QLmBCnhwviMu90ZcxSu4pJqSwD7w+5ugC
d/P7gWWCelQkDkB6iRSctPLI4noWQJtzaJLnku7pz9uLuuIXkDZC2QagMlBny/Eih6p6D+a+CaLQ
rV99teb7QcZ4MMK94RIFRNN2xCSeHaAFjGSRVeL38zwNauTDlMR9K67HhI4wAp6PFIvcVMFIHlek
HqdQK4zAcRnS0a/d/MuwviTkPZqf3PrzH8zZmUHhnM6GFFfcy90Ib/xaO2qt7rvs258YQFIXHg7r
Lns31DhBrxiTKbTMbeNtpj/YuHiFAtWMSBcIJkcaQFFb5rR49hBWU+S/uPpbHSmqpisBByxg5zo6
QPJ47EhTpHcud2oyQPol+6Yt3q5butT3AIzMeZv4g6WSx165EM4NfuQWztbENNO8Sxs6hA6Ee4pp
B9LroEo/k+7+J/yFHck3TTx32gbc6WHues9kdh+bpP+SeM3u9g5QDUcKbho66mU5LkMYj0i46S92
86Ucvk8qFqe1029BTAb3ipDblDOHug0CpL5FBArt98U6Rq3iyljxkOihAR8o6iyo5chgNr6MWVUn
/RSa8+C3OiAsgH6032/P1doghPwOqI8QRxGZCto25/8ex3JJIX36iXNFdWLNAFJ6yEcjvkFzkOSC
vaRqSDE2Y9gnCC/bZH//7z//vBRgNq7RZ3xpx7CeNosT5KoIc+0snn9fOoskBc5uGfF914QesB+V
e0ofq2o7qkrOCkOeBFcaG27TDM26odFumgIaeq/eHBQWMqCKV+a6IfTeeHjcXpcISrezNDfhY2iD
Adoz0yCGil/ufCJgsZ96xfZa28PQXMHLCURX14y6I9fw79MJq798r/LPLjlWpsKpiBWQAh68L/41
IU8cuhbayXOHMVzadA+qs6lDY2DQ8KeiOtp26o+qLbHmXs4NSl6sKU3a5gsM2sNPVjyN6ZHX3wuq
uATWZ05o46CGeM0IrM2OCawsGUPNw6WM9iUzAZc2Wk7+4Pzgsvn/ZqTzgxp3VAALjG3HN4uFECnt
H25bWF0f9HkgH4XecDRxX95mUGygUxPDAdQNGZ8AR6ifkeYtgkhvyidnciiybGQ4OO3sHZJ8tg63
za/NI4J/pCaBzr6mELXmHPn9CW3JPPpMyaMxbQZVX6XKhNgwZ9dny9GBC4AuCSn/PufxhnqfPbRK
3B7Hmh/9QDMC0Khf48ztqS5t1uooIjjf201PFKHsWv0AyF60uopZumY+dKNxjqqlR281EHpW7UNy
o+yPc/FrtjKf2z9N0OQ66f3gKg/tjyj2oJsFpMty3pAbCcRU9IWEHRjmAtxGxctkm8NpqTQVobvM
3i+y+6LVEsKVoBEAJYxYxvNl0gA5JhPKMO4w79oWogSvSPfvkFoOrGbT0SUo4HiNsfUbJJc1SHyQ
RxtKEuO2ZJFv0vdqPHblL9Kjeyh/qGuVQgZdOyloghHlAUTjV6lHt/LmsjHQqrSY+6hzAh7Rk9Hb
AZ7NII09mukeva6ITMEA+NMyH/L6FYc3MCeEBcbrMDwgINlUhSplrYsDKjtYkK0jO2EAzYCLXJo3
p4xyKDoS8Yo32dFLXb8jB6KNr4y/a2X2avfb2uI+c45T/Zzy9yVhgPYOfrU0+8jwHvu+8rUmhuz1
aeyzV7elQdyOCn+5vryYPgGDQOuqnDpr8xICtRTLW2d/eW7iz8sL6T4tdb2DGlBQQQqIRdvGfIja
X2Z5ZMZjVYbJlOAxXm502mybwg4sBzovPPKRpX+1s9fbJ3jFTYiWB5GXF+KpH73AZ/svatxxihh6
H4a2nT/NoPM+CpmPrV3OKkSD8NrSkiHfgbYfEZoCSy8tWRYPmtW0WLJKa6tj3kLvcMqG+dGahzZw
l6r94uZ99anRPE3h7Vctf1BoInmJ6ELs8bNBWnpu0Qw1lnB0wRRmkw2dX9r5pWzi3Qiyi6W51y0i
T47sH8BOwOk7VwXIkuaZWWWsC1P3SZ+f/rm9ZFdXPb4OkQmx71ERwtG6HM28aOZIcop6Cre8oOzz
xAc+tw+ggJsewBcaKzo+rraIZE++ScZaa0dv7MIRdJRTkeh+SYBIQHZOMW1XQaAwJCpFyEYJxQPp
UhZAzbwbpz6k9WAH4Fx3n9D9YPiulr7pQzLvMd8qnNLqZAoeO7S0oIJz5eu9omeGbXYhnY6tCQG+
7Gnhb+3dDw4xtDMzUkSDiKIb9AlmjNLaEDP3k+n77V2xskoo4uF0ibQMNoe0x1vbKCpKlyZ0luSv
fqmLT2W10MDwIvrttqWVKUNLFlR80RkpsC/SOXaZDaxjWsJSZP8E39RJY95DNBbboehVnI8rozIB
/AfaDuEKQOjSqMp0oU5cWzX68V55/1oUD8T5cns4ChNyngH9pE7GOExQ7bGFZFpNX0ZVv++qDR0M
PjYOrsj/XB5ZhvpmktZRFbapMyJXwoZtRYvihUWLozhEK6sDl+C4QqQXjcXyPtDjevY6XjUo5m4X
98FaDu1wmIr325O2clQBFkD3soCGI5CV9gCLKiTo7KwJvYFZzOcdnQ69BtkJilTKE++S4mD3S6oA
dlwnzT/uKEEpi0oy8qSSh4hm1qdGjMEVwyPaNqroqXJODsV5PZmot3Tf8vQU1Q/MVRwuU766hF2Q
b6McgmfAVdZj6Ytx1nTehHaX5w9Q0V0C13FVIft1uAueCxxh1JNFJyKimsttUjtQpR/thYdx330p
qP510GkwGPEmAq044C75JumrDa2tOfCgHHp7Sa/3qA6wFjiBkTSy8LyTjhqNQEM5kZGFcTZschKD
44P497MloRv5zIp82kyD8TomCwu9kryNyINFi7u9PRDxQy/iDMmEdNgSywaX30hZaLN/Zv6pR6Ua
fC97s3/u4x9VEjp3I3Qkg1JqL6kMXcODgYWJEXjU8bV7VYxwN2HWcNywLdByC1H4y42xeFXduh0s
8H+ap0Jxqq439+XHpZ+fdW7p5jM+nutPM90M0afb63HtkS6/Lx1aEORPUH7AemjuY/1ltg8sO5jV
4baR1d1rI4EE6W78SaULNrY9LbZag4WZ8xg3xzl5si1FcX9lnkReFb0XQuHLcsU4z6LItvTK3M4S
FhIwN/pDpti2659HPRdQH2B9ZMR0k3HTNrSchRPUO3XHXxJVWuXaacOvCFbN/1oQv+BsAEwfBiD+
GAsL3d5NBVwLSw5V5uypHR3nmSnWfW1AAP2iGAX4NwJiyZslaW/zFuWnsOOuPxo5VLWD24t+XcuF
k0QaV7xLQV12FTGSiLtjNk0YUR49TV76LV7YMbJ68FuTJ63Tgs4u9ibtHxOqbekyBVPNn1O7Uzyi
xOaSPM7Fz5AmFpLHrcdzwsLFGvIgTacTUKPblnd7B0x6gNz/nTaL4kq6ZmH+GDtaPRFTgErkikoA
pL6u1g4stAYnnLzikLTpEUIBuwacrPPCthBEeZ6S2adetTHaJcinDDXk7JSAeZY0+bZGv7J/e0FW
TiGFQCQ0HC0A16/ukL73WnvRSRHSuQGwIgQR/6aoVAXIFQcPKx5qaRYVvOnSxuocDjkvxykASTrO
LhQYTkn2KSntoGpyvxs/Nflft4e1ahAvEjA3iT5kGQqB9httYUPGQqgsOkPrJ/Oudjw/TZ4b0/Hb
iiCTkN/v0EBsD7FzqM2sdMtoGl+GrIM7MOpDX2xnGqPPW5GeWF2u/9mQof8xx+OnszGuBOk0N4GF
9Ee6qAS0VqwICkYgP9EDIBI2l27HXZCFtZlThnH5daq/5uwt199uL9CKq7kwIR3AdDGdnI5WGfbk
8Lfu7W9/XTUA8fdnfrPDYYpIgwEk+tEG0BcSYFrWK3zZyi15MQTpduGDnlGjhpGOfu0I2xssB8fW
HMQqDl+VIen01E3TTLjjytDq/cTYxIAR5g/MUG1fsaqST7wYj3Qhm6ltLHkJM/bSB3n+2ymgVmlB
dDTZIf29dYp3p0buEKp17ljvS7vwbbYvR2go85PXa0GB6JccCVt8WzvWC+To+Hc8boJxcHzPyw9z
Pm5dvfYn8BCXDzrb6Wn3ZaHzbvG2kBPxPf1vEIf4Zf61gJRyqZdIaW1qh27imWwyaHa51m8y/JWX
sZ9nn2byPiGx0XEdiIY3L3kmVHX7ruxRHDVkNkQJ/VquLB0myJmzshIYA1vn29bKFHO+bkGwa+qi
WV5ONnJrLivbyqtQp1MwuugRVAFRV04CxvA/C1KoGKPfe+ZOWoWcfhmifTp9tbTt7cOmGoTkLfpu
cDy3KaqQuu+6fmzKze3vr2z/iyEI+2eHeegaUpEc3x/JczECM/swL7u4U5xmsbul3X9hRXIZxLb6
ydSxFI5hPyGx5cfRHrGQb1c7TRu3Xv9+e1Sr9sCOCB0/ZEqu1OtpTgqN6DoHgp8FVVz4Dg+JvavG
aKNrT/HdHfoWINW4ndDaA0oboMcuJ9FCxsTsxoiH02I8me33gt1dQhcWUPsHaSfUpgEJvLQw6wae
oXFV4VF/zBy/U0HSVrfZ2felEXQz6dAFy3EarW9m8c5zRfC7us0EZaXgaMF7WnLnRtEvU93o2AAQ
2OH9p1T/q6hRbFCB61V2JG9ujgiA04jCDjxc6vT7un+K3JdFpXq1usFskFhguRHayQh0LWtzEODY
VZjbPqo/7XIoqV9lXzUeLKo23lUvc2ZLOqKUpYYXc8xdNLu7ii2bfsgfhta9P1gVbJP/Dkk6o+VS
MTfVMSQt2ruV5U/lpstUlPbS+qBmZgFqDLwf0Czo6JWBX2U21/HQeebJMoZ50xm18aKb6byHjG95
TKa+vpMu5z8GQS6DgeGauSIHRpO1ttQoSJ30YmMTHb31d3roDwtCsltQD+GhLdcfcurSGCS05qlK
jFc6o5yllQr3KTc8/McGwntYQAgMJOPl8R8gUBXVnWWckspaQAxhTr84K609mHr6gA6d9WTlI2Rl
kloHcTgA0FYEVxe7Vq34JXKhEb/EhZIcyL1RG0M5R+aZQpVxNgqvacMUJXqulygiln4dZdtk+tpE
T0u8p9G3wf4RVRmgw4fRRVd19tkd3pYu8anDggLAj9H8ZyqmBwZCqKp+NgdF6k4c8rPbRsyWLpBM
HlQHoPEk9wonuekUVWzR08wh9Jv4jddveLxtvY1J7rue/2tK4LIceGYYvlyYtjHxlDRM1IBtMFa+
UhU49iNRI40FgGg0PeNoeoBmSQZQNeNJVTb01JCcPZLMrHdWPwyvkd3RLYDExuz3LUsbH3KvBLnt
0X7MZpfuWh7rvqnN1tFavG7XIJp+mdjcbLmVxF9i20l3VY1Q/j4nIm8PGejTunzo7L5rw6rdVtqG
O4cuV0y5GPHljFzsQJlAKCkMVqFy3YLV4CtP8R7M/FaFilfZkM6bMzdm0hgYBvQfdf6DGZ0/qBD+
0hXy36kCSTqiYBQPLPH3Z5GXNs/Z0NdZC9ryZHyZGdFOGdL5fu+N0LVcuLGZBu1tZkVzuB0cXQ8O
OQLRpI3Gw4+G5EvDUTu3RhMZxsm0dkv1iHhPKYkjhRPiIIj3LUr8KBIIKphLE0uKQm2BGtwpG/Y8
2cyqN7Rc+RAG0CsgwLeijo2o69IA9D/npqLOcILWRAvF3qh+gxxhUvger/JPRp7oX5bK/jXPEd8N
bKJ7cFR0L5nNwKvDvUjFIrHmoNFChdZKMNFg0DJuhXSONra1Np4yM+83VU+KbekObgOYyuQ+NDO0
viHMmmzcxOs/o6lI88eutRAGO92dNUIxNRc/RQq1LOgx6zXJp9PSPGjeLjaOhqqksLK88K2I5cD8
AXSt3DeWzW0yjw1MzOWLMae+Nrzf3qIrYcK5ATnczZcspqSEAeszSBU784AKkzcqzoFiFI4U8+pW
r41TDiOa52cNiGDv9oXiBvp3lhzJidgzlljPy+nkkh8sDe1kX6oElKRM3MdaCwvghBMnQc4lJVEH
suGRdKemmEcTgk2MjT6geuXv2vbiX3abxpD/9JZgcri++Ii0VFLa184EjxIBToYCHooAcpnMQPtD
knZGf5pGvQ+8OD7RxkEVK+J3z+aFIblSNi/LYuWR3p80uqHVZi52k60Ibq7jBkSAqAcgVYABXdUb
LZNNeECAIHacfSSuS4YO2V1nvvaq3MeKu7i0JPn+alw6vhhpd/L0v+iytZKndnrTy52FPEzebmp7
n3aPBdptbh+r6x1/aVbymuB/6iF8DrOZYS0PLLGtR5SQVWDSFStQ6AVDHlDxotQltszZxUZokpoD
rfsT5E39JfvKVM/ta+8AnpEzA5KHY3EzLU3R9qc51+ogr7QhSCEe8KaxfASngqFSPbw+ZQjvKd7e
OGjgWZYljl0XOnV53mFAb9EbZQHUaHMA/gKj3Dd3EsrjRAt0B6B8orsdbCfS5KUTxGcWJ9dPHA/9
ep+o9KxW5g41L9Sf8JjAFSqX1aoxZ9wxK/00tscs23lOQNvd/H57n604BXRlozALNjB0j8n3g8Zp
vJS4J08zOdTZE9M3Si5WhQn5hmhjgmKaDfBlXuCdEaSAWpiK06IyId0Pc8u60mMC3zk95T+G7KFR
9ZSuWEBnmg5cvIk/rrhcIbincaMul1NOWnNTFvlDqQPealsqVsxVQ1BDAc2VYDKTS0S5Xmhels/L
yW2qh0XXn4aYpX4226rgY8WFClpn5KiAv8CpMS7Pfm+1MRhKW4wonbbu8taSKNDT8tlMKnX6VXjJ
y5cAHl1CDgzyDwhor955UdKO3PB4aGeZHxv/WNHr1H2z+4eUR4FT35kgwdG8MCeXh4Y+XTirYa5f
ftjFA4faKwje7z05lzakPbfM5VRYusbDUnsuyoM5fk7uVMy7GoZ+uUQT9BDLJEGyUrMeRFa8nRSn
/9r/X45B2gOZTetOp0kVzkO2Bw12BJGK27N07cTgwUTyQYA/gH2Snxf6YGcmw+PPmUbiz+i1i2Nj
9OPK2UUmCiu3ra2M58KadFmbXTS1Q1OnYWqPW8fNXhJL2eK5spXR54MklXiRASsr3cxDP0CaIHWS
cGYb7gJ9/GplQU/8un2d47fb47l2BoBeImoXRJDoFZYxnr1oxq8TJwVwg/iO/dhUse+oXNvapAkX
AJIoUHQgErjcZeaQ9K3ZDGkI8ePPlkrIY3UIZ1+X9jBBc0+bUXwd9D2vszu/UK69RCS6k+ROnBVA
R4FxQSeCCcyblHYv07nl00jTkCb7KXuKi4eszPxce2rmTeMogMVre+DcmDRlST0YvdMSvBTM76N1
Iovm60Ua5DF4YK2/ozZRhLvrk/i/wUmTiCZftH7ZGFw+2Jsoiv0M6blUBZde3wiIqlHsBtBd3m0M
vIoxQp4UPeRN/lZldfPoaD1V7Ok1K4AFoHkEyA88S8VYz2LOtOr1xLSiNLSmz/0UeM6322dG9X0p
5FyMqGNlmmYh08mrzr53hf7XbQtrq3E+AsmnEW5MhkMxgpg9kOxQkX3KFYit68sZ/BtCmRNBB3yN
XLRwhrSe2IAFb7ovXfkkqO6Yqfs25FbM9k7+mo+jc25MzOjZiriWhhd8it1M7HEzczeYf92esLXj
cm5AWnJQ7DljnOppGGmfJ2sTZxMK4aXPKshMJamfagp0yNoWAEUBMMsIpEDeJNnTo5mWeH8mYfQ4
f1fSaaq+Lm0wnXQ8zYshCQ3N9F+qWhXMrq39+a+Xtle3sHmkHn592iNW6rfIaubk5xCf7s96oMBz
Nk1i2c7WfTFLhiYpGDqN2i93pxU/by+7aqKkmzLTSifNTHwfzIP1ENjb259fO4ZI4UFZARpB1wGs
w0trNtwiQaeqs0Hn26ZsgT00VBqma8uBRyzyDOiyQCgjbaZxjmM3HpIkzNy95z1S8smg417TjWDK
ft8e0co5Qd0ALU3YuaBtlEMLnkEjOTLmOCxR1EuicTd3+iOZ2jdaQfjeIA+gVswUIdPKLEISDRSA
SIiKipU0PBqVpK49Lw61eKO9u+3eUhVFV7aBUB1BBRFFSwQZ0mWZM7cDQ18DaJ0VvzEw8ZBFUUVa
sQBEvWj0A8INIFHpRBqGNmqpyeMwSh/jR29SOOPrKUJc9EHwg70G8mTpQOpT6mq2qfVhRW1fi6c6
cN3hS6yrWN/Ez7x8JMGOLaA2on3Yk19kJmP2qDtgQOC5a7ywqRw2yGPXfjRxZ9/og6rH7yMRd21Q
MPlQwZckk1xaCxlIM8VDmDquHxncT+jW7X6lzrGrTk08bbVuCTq6u73Lr1cLD0CCrYZqGSp+MgSj
6HGBmtY4oPV2gaxbeUoStr1tYiVrJ2xAqAovD4Br5V4SV5+ddE6nISzKwY81MDTygFYHzrnoOAv6
kvtp7PoTOnBNpimitY+aiTyveOwKPjAHiuoy6hJSSl2NtpkudDv7eUrBcde4G2qXYA3OHu2k5z7Y
i/zaMLZzSSY/bpC2tJm2NaGB61TV31Vq4j8nGzTFKjzM2lZGtxgarUSpEm/xS5evtTPji1V3YUwM
LWBWZj0liev6bdR4illY282i9IwMGd79CCcvTWWuUbSg4WkhTLrhCZhDll0BjL5K3mhtN8FzgQpK
VNyvCJoSty9SLdPbkNnTAy/oJ6oVimh/bdJs/aOcjoZYYJUuR5I4Q0PsBE2RmrVFy5U/tLlfcMWW
XRvHuRHJS0JruUEOq+hCrzgO+rMKpHmdGBVlRKyDg0wlqHPlhScdRXFaB3eY5fp98je6If0l/clN
Z1+TV1qEjRsrbpbVEZ2ZlMILtjjeXBEqqB8p+MDoF2aolLJVJqQIAyDjCGRvGBVZnqn1WN4peoTI
+GLWbGnlq6g3IzvD9+Pyb2b8qlS6gKu/H1lXnEb07KMv7HJndTikrUlycN64Y5ChVapUdcGvWsB6
I72LeBiUAJcWioJYtT07fZg1r14Q8ftklT4mCGz/aHEUmHZgpC8/T9vGMZPa6JHXSw/MRNtVgybY
ZDiyInpLjOxnTo2NwreLSZe9q2j2EuQX6KeTHUsam3bSMg828703fYOAGlo4/Dw2/TGNt2n3Pa+b
g9nsb5tdm0jB8QnaRfRsIBdzOdLRdhJKMgIiuOKU/Jzm1//b54X5s1g8mdHn3XsLzifwwt3PvFW0
Sq35MMRGJhg+ke+9aufvBB2nseAw6s1fKZpde2vylfooqwHFuRUpTwFMYU9nikmK3Ln4WWim+cCi
2PpS1432whdaBjakMH0g9b+nXpucdGNm9xEkfexIQSuKKw5R9JW6nllCva9bQC6Zm4Nf7CxNhfNZ
n8l/Dci4GXdwuBMXaNrk9ibTN7q7/6O9djYGGTejOXFKpgmnyuzSrd5qm+rv+3fbuQFpnZDsg7xi
jTF0zrv1Hhl/8nk0/OG2RH7nije5ydJOWyy0w8cHquPmd1V53rXYQkQvBnXAYg2mgsvT4lh5SjVv
xmFMvsdzvGVuvrf1B6NRkDutHXoXciOAC3/wdUj3iz1C2a/u4T1J9JI+kuoPvOfZ52X9WQMycf/x
nsRlj/1Y7FvdO9m5viXV/BJb6A4CSd0frLwBeBqa7QVfqXSjeUUJhFoJ5+kd0pYhKFPd+mLqJe8M
5hnoa4LnAW1/8nsSWsMRqD88wG0dgpaH16x56Ov6gfSgASn/BMNGPkpleC9hONI+aKtl1IaorUOP
m+AQG/ZEn45lpcrIrPk1ZOH/BwCT9oFeeZpld2kbOiwLahNNoC9e2W2TQvczM3SgH1qFS/Lt7qVC
gyCCNjAIfbCcXG7ypKibklowapYARj7R6vft768cIrAtOEIjzcWLwJKunHHAlaP3ACtnRRuk9Y/W
sP1J2w3p/9GOcKhnV1sXU3eMqVGFprkjts/sY+qBGEuR81txy2itg1KLwJshOpDi58qwIlbXYxU2
fdBVD8WyjVRMZdfpGRcZBoBOQE6Khl0Z2qvpptG0EbZ2AYo3i35y+Qk8zFPzV8IfUhXmcMX1XBiT
4o0oIwVZXBgzZ7+iQa4rHMHaOT0fjLT65pzmcdrj+7R69dj3uT7E7e9WT1DAUDyf1vYZ0AugqsRD
UISJl+sPOaBKjzzShkby00nboES9LLM2RvPr9n5emzHc+SJkB7r7aj/r1TSBEqhtw6jTfL/P76Rg
F5EFCiPYYCB5RvFPJhxCY665cC+bw+GbTp9S/nD3z0cWDoBt8Ra4VhzJsfHG0uZQSzgm9g/H/PoH
n/9IiQNmfa22mXaIa6vMm8I4/VqnGfic/sQArkl0jAAnccVwMSET49IF7L0D2Og0bTu1Sjcs3Kx0
t0ATAYThoKJFa40huWGXFvbEWnDF8t6ju9RsPtdR+9VI6pdpcAInBa9n3xyjWfNRcHwipft7RmLL
nfAy4Mshg6aKXtiPKWt+V6YNanCV6uvKDjz/faZ0uSYxodqQGENoIpdGqspXQYLWDKDqLC5W+Djk
7C6Pktk59jRV8xA6muPnwKx2uWIVV9wCqtsf8TNgTVfplKzmbOwbbUDzIzh4Zqv+7PbsUNed7yQ5
sHzttLm9L1e8AwyC/Jd6oiFajoFaXS8Lb0jHMGogR9T2y/vo1k6QorVzasd/bhtbm7+P3CoIgCCi
8EEZd3YVxXqV5BCdha4G5KePHld4upU7COMQ6gzgxgNjsjB/9nkjsipwjrogtq+2ZbYbtY2pynis
TZfokURyUZDXyNecYVSdy6A5E84zPTkJe+2zMZgg0jBxVRJ11RR4zwANJ/p141TWai564tkQZmb2
rV5S9BgVX9zJPXS9qud2dV1wbwODBpm1Ky63GGnJaCagGG6rwt9W+OP2uq8FcIJ5B+lgAfpG1uBy
ZTwTDiDqxzHMOaiySD8+T6R+pkZ8qBN9eUBHxm6g+YuVGfu5YPe/7SGGhb2NWI4gGy0lwnJejKj2
CuZh/dW2PmWKm3xt16EOgEoeImAD5O+XYyucjDRsnMcQcsc+T34S8xTdqRr3cfcJjSX4HVyDgGpc
2hiatpzxhgcHdGdv3jWks28v0NpeO/++9CCtFuSuPGjDIz2RPSwdA21m/nPMhy8easW3Ta3tNbTz
0w+KdtF0dDkUXvVFvCzZGFrazyE/6Kr+z9XlQCJaVIzQuCFfUmhpnIjbejih/VFvnoz0/3H2XT2O
5Eqzv4hAefNaRlJbqXtmdswLMZZFlvfm13/BuffsSlRBhW6cNQeYRaVIJslkZmTEsW/f4VAy1/3/
Taj3DEmaxp9TmCh8ASJbUP1vuNTackh5DvBw4wUCn1LmaCY6mTpnPtl05+XPswFisYN2uL0QaxOF
jkzUSIAGMYHbujTCUgfadF0/n3rjxahfQDfcbIGP1tYap7wuCRyw+/8eC2cHst7MdQk9z/kEHj4S
9tOH2yNYKzPh+YTz+P+12qnpzwnsosOS1aAYdev8ywgIapRZLhT2eG0GWrcUMfLe8323pE40DkUV
5UVTvzSTr2/sn5WBgoUVAC5fStZB9eRyLovKnNGUbCygL0GOze+CvIlvj3Ul9rqwoBxiU9+OEC2E
hbrZtU3IyAeqP6YIcfogTx9HbWNAK910QNqejUhxwYQAD0eFDXpP1obd/FnLzZ1rP3spDexkR5Mk
LOdX1s07SF+EtRnzpAX1Ng00e8+GaV9kp1LbQhysbAu8YhA/eyiWomVKmWUXGtYW1yrciEb5mLvl
oXO+1LQALjP75/Zsr60nonRJxYnmd/DWX64n/EqzcwsSNl0zhHYeW7zfOAZXdt9fFSFw7UON6Qph
lPhgXWQuYhVGPDBHPGXkWWvKjVVcGQb45ySrA140IIZShjGaLYKlFvWNSXzPgnL48uZZuvi84pNi
KlzhZnwAroiF7b7Mtq7Wtd+PYMtGgQMh9xX2o5mGyeal353aORQ7/Y1CSPJWBT3af5+X/nZ2PLli
Nnld4fMMZEfaEQLNG4u89fuV+c8qqIZVGQWd6+IF89dFbBXIVrwIhW7JZOwBM6irC6xZSFGNUwLy
9iScvEAUD920kdBfNQH2L2TzQZmEl+vlJM2TWY5zikdfU/F9gXMVDNLlOzLWqNYjPoTarwPcvfJy
myFJxW3OIKNih0lQbHWFr63D+eeV8Il1VjYvPhlPOovKInzPNkPt2ICACor6aEi5nKJscHttNFIE
mB1IFvH3RryxtgRItEOLXnI8XnU2u0m5AChmT6diCKFH2ebh8vbmf1RskFVzDTQkyKLr5RCGZKKp
Oy5IT9h6EPsI0t98VDh4OEM5TR5FwNko3/eY1Q9ON52MKexJIJINL5VHjZKaQNMb6k2QigazgCs9
4Gwr40noiCnDClP2tJhdUJlNaPInr3wQaKpKp41y3spNdGFOmS7kiyFJSumIjR3+0L63YAd33jNj
IELDJYwM+1UrVTY0gwZi5vHUZbsl3yefbi/ISjyBDjfsNkmUgneR4rPdUKDxtaix4JNOHpA4dA9p
4rW/jaWyQpA3kCQgc84e2FI68ZLWyQao63pLIs2G94ykaZEk8cqCpT4x6SRzNSP/renBBI7+2wPc
MqAsUd53nU2JgWTQy2w8JNPdOz4PSTKZvcflpNYIC11H9JniGeOOqKxYnw17w6Pl77v0aEzQmQHj
0qN70OOO1ENixmp20xA34jgZ+/eMwUGELvGBmgpKGXlSe13jQcCofmbkaEe3P782AqTp8U4Cdztw
dcqhTiy7G/OhHEDBzB+nAa3tCNc58mbTm/M+yClIV4b2F+RG1ddx0wCgCoL4/pRrZezmfK/h72ne
SsiseBTYCW2sOEhMpPze5Yr4c8sLKwF9end0QJBlaFvJpS0DSrjQCQNa05kJAxC7Gz0KlrUNp/r7
qFO8CnECEtwIfCALrAYMA+uSpvdhQpRJPNsvlf0xa//Y45d8PmhWH7CuDuYuDas2C/q5iWbaxNnb
YTeIWIBW0ZGtlWgI5TJAAqogs1d5R1KPgefVoWNvVHZXXA8vWlsyL8rzTQ1aDLdvp77v3KNRmYHZ
N3FRGq82pBFue/jKgiGtBewz4hb0JaoD0cbet6qsdo+5bYd6XofZ1L39GMPT2YQiOZqekGZSQheL
etAf9oV3zJ0qKHMzzLSNyt3aIJCYwzGGBidQTikWTO6PGtG5L3u5ZVvI8PaTHqH7f99XDjKXlNT2
B+EfrTnssqj9/PY1OP+84kxcc4dx7vD5sQqnvAi5t1XlXp0gF9zWUq1bkqRd7vuadWOVgRvm2OR5
mOfA7231gm5ZUO6qppnLsTZgISleln/wzL49RdfBEe5Y6DmCDwnlMzwTlAEYVVt4NMHnG/E0W9Av
rrk/gB7R+cm9/tBANkO33jOmc6PKrAFjjL7jJvWPUy1CcMyFxVZnwNomP7egzFqXGs3s27CwZDsm
Qt7e8beHrajByDZDkGcDR6vujSkRaduihH+cTS2wNQCH35xowLrgMAZlnG7jvlfvFLNEdNRT9ziG
5fSxYx9ur/x1nHr5eeVGqexxsY0Bny/APSKmQ2KDy+gu3er3XfFfNMeh5V+ya4DaT9ninJlmNlo5
PUJX1eDPdvH99jC2vq84cLkUwLEiu3dcwJNe78y3vw/xogHCGKkeJHau0HmQJsNNtDT06E6vIsjF
m99vl59XpkcwZDGKAZ8HQ0vfB94SmW+PRi8GoExQNtiZtfSwgN6IPs7e3jKAASBsQK4Bzop+scsD
ZECmTBRuR3HPacGdlWobl9yKm0pqQMQk+BeoipQryONEo8XUEJx/RRMUzI7ysji1nRmgOrQRLK7a
AoZA3qaoRaqPdd3hGZjIRoS7/o+2/2qbHwbjK9mCw6x5LC7t/1lRExoGlB7GNoeVxcsjZ/BRjn7H
kuM+wqbD2Y6HgnK+Tuib4GY/0mPk5H3odVtEpOsj+O/7yuk6V4mtJd5AwYCSBOzBXN5xQViS6hSN
SQDEAbFw6VRoJyLpgC6JY0G+e8l3Ht0+M1Zuh/PPq2LqVmu1dExxdOvTQ2b/YPYPg2xE02tTJKUT
gYQEVz2wF5cjaLOuas2hoscsKSHLpT0xsNveHoU8oJV4HZVLcDYAQY6pcuRPOMtrGJlbG0Xi+8c6
RVfQ4rIwd/TYLv29a7Ad2AXfSAuKnKjkzkPpCfczqqZqXmCye5sNOsakEytsoTjrgX/fLE51shF2
ro7sP0NqbWjJp6wfJhgi/NUYX5KyjcwOymqjfyR064Bf2/RSCfAvowc6yBRfMxxSzpYOZza72ImH
Q7Y8zO6v20u15g1SExIoOHmsqM/dmrIehHEI4pZMIGMDvTi2v21hZcrQWI9wRKZJr9sVemoKjWSl
czS9T6I+1GBoS5IvgvDALjdMrQwGpiCmJSnpXPDXX/pd2acea4rBOfZPnvHB3hJSXVkPVE8xVYCl
Odc6Z23tESYa4YLcVI94/jMvyntvhCZQtXGz/HUjZQM58niRjKZ/e9EuB2K4nZl51egcp6Gcg2IR
D2lS3PeOEyXp9GMaR+0O8/rJsMdodIr49oKtDRNNncjhgRDlmv6fFdkMcvHEPQ5TcZ9Yh+TZL3cs
999+DkGzCelnGX5d54eBkbaavoSZXt+zuO83fGF1Ds+/rziDPU7IsFCsVgOq4HTa2+3dqJ20+b6s
q4DlVTD0B7rFXLJyfl8MSm6Gs5NvaZ1S0AaDIkfH/wcwsvGf24uzspsuDChBDfJhExlMGJj6OdRS
wFaRnEoqHgDeiP//8ba1lQ0FGR7A5qQWGRpxlRBHOA1NdAcbivCjQ77VfCvfuTYccEdYKBSYYI9Q
Ux5FMXkl+ikJiNKcoKKfbDYGtj3t9KzYpWm9uz2ctdU5t6a4RCqo1+FRSY7M0HtIeaO9nKUPoI/d
mLY1O4gIASkF25eUJbv0grxIqJZRmxyrZrnrq/aRo9E8zbaq62uTB3Qp2vNwx6JHR0lV1r45LqzB
cAyeBRR9o0ekQSCQjQaQjQNpxQ+A9kaKCwED3uMqEoo4Y5q1FgF9jVUj2xam/tc3rwwY0UBZg4Zs
YKUtOaNn+6b3M5eXVu4fWRbZflDMsT7vb5tYG8O5CWXx3aI2bF4VyOi8JA6YlTd8a+XzIKyRHfio
E13zoGhLTay+9LwjmP/umrKK8zzZyA/K+165FVCuQ6ELoZXULVPeSwtCz2lI8KDxLRL61qfKeSmd
nemj/esbbZ/bzbaMtTGdG5R/frYqvFwm3zJhsPvSsizEHbDhVysbBULHOJpQ0wbBvrr9GR76ldYV
oEkARQk5+GlAzI1kwtoYUCSErDLqbMC5KUHUMIqxGE0Tbf73iwvcx+G2V63sQTDgIc5FxIHudLXD
D6++fGGdzk5TU5hh33lBnUyHavhFzEo2zC0fb9tbG47M4svmIhAXqEdLrU/tBMhQAm3XB+jkGnfv
+DzIEGSnD05KlTMVRWE+WX0D1Tj399SJwN/4+WsLju/++33j0qNmmudsoFClS6thDp25ijgdYq2z
2vD2QLYMKXulLMAfUecYCAqDXRbmWdgOGyZWSIrRPiRFmQGrlapUimsZi+NxtwXJRzmxXetWj3kK
8aLJjHLPeMwKNwtQDovQilQHBYoXie4jEzujif/2UP9mQtVz4ex3qI8SwVhvLgNlJ8sl7bE1U7uM
IdL3Aj10cBVndhqj6FA9WBOCcK+zv2TM6R4WsNcGVTMbvzRIZ97+RWsH1fkPUu6/OmVL6paYGFxe
O61Ogi77CO5kxk6GJLsC1H9cNh5mqnC3fAICyYqSuS61ba8440pEk4XrYGP4WHmwX3wDvChw9frD
hGb/wKqGdu+OZRXqXs12fepXgVFyN1z6fgjqJp8ira3qiLOeR3jQWpEQPHtAYanZ+dZWk9b1ioHB
GSR64FCR6BR0oV1ug4b6zCTNTI+0qxrgInT9hSbub6skxb6dG3/Hm6wJqM7KSHObPwMpvqJhjR0W
d7aPEGyfPt1eMHn3XXkQnusSZwy5GzXX3gmBrnsw/Z4gMPdiZ+NrtvAjs9PI96uNTNbqxjwzJQ+4
sztFH5iTkk4kp9o1EX59T4DQo+nG1lw7JWXRABgBwHMAYrw04s6LxsZ2oce2MEI7O5TF1s21ZUGJ
JgidbAqtBnoc+tMwx8L75/aKbH1f3jtn09Q1qUgyB9/XfucisoeNa2vr88ozYtYckJ82+HxBkb8P
rWrjcbfmUOcLoDi40wpNyz2dHkfnoc3mfWfRMBUvmbVFs7F2/6KlH9ldgFhR9JADPZungooqNzxK
jzZ9Iv7dqIvI6/WgTsFOvEWHsWoLHoVGF+R9gTS9tMXNSUNC3CIYVPLkJ2gcql6qbgYnvR4b7kYB
cnUGJSmhxI2CalmZwarONB9nNzmC4CmGunpcWfRzUpJfI6v3t31t1RSed6A+Bj3xVUaQD3VfcEtD
orzlockejXaODfaY8S281pYh+ednizXaIME0FxgysnsObZGsuyvtDuTlG5fB2hnjAwILMD0QmFfP
1gpiTZY/IMu8kOSuysUTm+1DO7ONJVpBcgMIe2ZHcYixx5uJ+r2swPgfk5R/Hznaq3rDj818eSLc
CEu33ZWtues0bd+Z+ZfbC7fmkFg3KIThxkOtWrlnmU2yAqUPPAjSISiqMSAVVPTIpwy5wuLDbVt/
U8/qHXFuTBls6UyQi5sdemSF0+8yy2KILdxflfD6e5MOfF9XnROaNddCYuroYytABnXwG3l8waMC
Y+jKYATmJnZno/zFE/cz0fMHjzoIEZb2kTpGHvhzZjzaOiruULAQuy4jdjBo4K0s0XEUEgQugb10
fpQjoAEdfsFenTSld1Xb+A/5DE1MPwd3EyQ5/LBIW3poNNojCrPoc1IIUJnMuv/gs/x7lU7NwwK0
VQTeB7EfJ8uDYGg63tWFVT7PztDGtOiMEOrv9KlJsz9Tz3c97/s8sMe8CTXhDM+ka6uwSWdoYhoo
ks1F290ZPaomwJpb8xTk2YNY/CFM/NkMS4oyJnMEi0uL5Yd04F9m0iURFNTxg53lB2K3Jsj5TI4U
vIq7ZbH8YGjHZG8tOXp5zWn8Y3NvjG4v69VFAIyGhgMUVSWE+1cMqJWR2MzP8xQS44FpvxTW6e3f
R98ZlAPwqsd1rNzEII5KiiX105MFqa7jkm6ABK5OFPx8mbt2XDQCIixTT8k2qf2JGWAisr9bZTju
fGPn0I+3x3C9z6UV2QyCZjO0mqmk6lk6UqOeYUWmP5oPk4gc8ZAxhIwRIXowdkswQ3wXFMW3Da8t
DojA8AzDC1aCHi/PSwBfdeg+LbCL7fFxbO7e/nkgzwCkk++YK/gszQqIOzVjdhJ4vood5z/e/H2c
jugswcLjt6r5qZnZ3eKZHAye/av1ta430iErs3PxeWV20nQuRuHj8+AeFxaPIC8W3R7A1T2CWujZ
ANTzFRJcnT5mSHs51LpvG+3DNIKJ3G7KjXB11Q60AADERirPUzF6Broq2sKChojWNlHr/e6GR75V
ed2yIe+Ss7s3F4NbLFkJwuYJWsUDhL14FabDxs27uiaA6GEgYLzXVHLAqnH4qOuCn+p6wU30USs3
AterDQ9f9XGOgPYKWbYr8qsa2idCEA9x9xBYy8suHIxvb150Cf8EZyNeDte4I5PiGuk7HMMeOY3D
NzDr5f3GXboySxcm5J+frQXxAAJq9YUcsywsl6DaElPe+r5y6FoziuvcxvfBnPtQvv1ER5gt69+A
3l0fuZ2A6pjpU3LUeNIHS+Y+Ea/ZmCBV7RtLi4ohOiEdVHSRt1Nb0xbaGqhT41yyJije1G5S7FCV
pfdeb6FMyUZU3r0xCwAgqMIyF/Ou0Ixmn2pChLZe8Z9a1emRyXOI4y44KAJS+1vNZlfBl/ITlSeU
OUBkt2kzdhr8+id0vrq47ucXl+hPS92EvOg3Hs6ri3o2JcpV52gTXfSUs5PLk9jykpCPP297/uqI
JOcG6o5okVKvOaMSxKkSgtKV83n2tbDLH2z0nizVKxjTbptaHYyLiACpDSkjowyGjRbPFzC8nKiY
P2W59QHaWrvbJlYOPA1g/f+ZUCvbAmABu3eQmbWTR7/4hzhhxt8zYWcmlBuI07oRY6nBBTxQbbe/
+qSPXNCH8i8cQunvGA6uB5Tp8dy9Sv67kN2jWtcyaBFDcrG4N+Y/Hf1z28aqA5zZUM6lCm2Jtln2
DHcEifIZ+hfjj7KpgnZ4mMytNrPV9ZFt9cic4iBRgxsDPXiIGbDFIWIYMePbmBu7WqPvmDaI4YB7
R/JXIhi5PGqhXuaB5wtvdk8nezbd2eD8Mt397XlbG8q5EfPSyMJ4YslzEVhbFoJj9kfLp+/alGzE
a1tmlOUhfFgqrZZlRe/TnJ7K5Tl/R5QgdyMUHaTGxxWZ9IDsnFFNqMcO1SDCmfQHfRoElMy3Vn/t
AIBaq4ayouydU1FIlgl4oWsBPOfsJ/ufQt+4xK/CBKkT4CA3jx5uHUSZ0tPPbthqJGDe6nGUDbP/
bPr6gXHzns9JpI1W+I7FBwgdN7rrA+KiLD4OU6hVUgf3of7VSX5R95C8mUtajga9w3ioocpw1RGb
AAfUJUaD2zDdUx5ZRsyq+B2jQDFPR9stWodVkpi61q0Jkpjk2FYiuZshwbV3honui7beSs7Ki/Ei
kYCYGuyluK8RZCELr0xY5kFKrivBRKL384fUz+2gL9mXpeAfcGL/bhYk1iZP32L/W7WKyhl6OGRj
gppPK9CPD4G5Tj9WfRIzbS+KKbDrfwSN6+VhAdXw7flcOUqhwyXlyUEaA+9QHND2KCND6WtHWv5h
BZhjOA1GtL2b7kMNMsvbxuRteTWjYN6RHR1ySym3KdVmKL+JAmJZxUgfXBNpvJkP2a7RIZ5qEQHG
aNeOrdzhgSXcLbm2lWMJEB6ZEMW8XsOiQArcjCkT+nHQu1AzvjTNK03IxhCv4TzyJQa+5r81imuq
NiaqxOetrh894yVZjKAf741SC9iwE27EaIwg2k9/3J7Xv16vTCywnkhdyNoxMgBy6GfHSEeRVMuy
2j5aZVrHEFkElbtJkpjXnXbItdaM+lz/lC55MwRus7T7oeuKcFm69rfXeFPk8FJ/9qukCfzK7YNU
c7q90STN18Fsuw9F0yyBWc/p01ijQxa3lPFq1Eux0xkia23O4aj1xF+a2fk6zXV+mNzJCDWtH3ZI
h+WhC1KnLCozXsZOoyU7sqRT3NboDw/AjsTCCUfJkS7E+dA3LigI9WoL6LlyzF7Mj/zzs/lhnakl
rdXZR8gPR62+S8rQAdkhsm+3F2LFxfCYlKSDyCXhZanspqy3/HJqdO9oe4dSfyjxGkh2t02sDOXC
hBLOVwiJ86yECSR0TACDpvtkviO/3mEEmwSgdOAdMP2X8yWWKoWO9+AdvfSDpR9EHZYpXCPZ2Cwr
5wEwsP+ZUQKFrk6WXstgJrPzCNlS3fydjNFUH6tqDvL6KzgIb4/ruhSOgua5RWWjZAYhZVt23pFm
frh0XugKAH4pjzu/DGj+YMw7EzlqQ/8x5XHvvD0wAuUF/ufhsQgQmeIeU+2yyiCZd6y5/TDVzgPl
7cfR2wJnr51BFpQiwSIN+MV1W1vSzFbqErQApnUZ+hPIItuAJLhHSBk4yXcjvS8sO9jUw1zz/nOz
xqXX5JDLbdKx8Y5u+XFo9iIJ/a3G5i0TimPyhRPeLzUa9lj505zTH8PE4ynfesSsbbLzkSiOCXXS
0tUZJtCcPpfZoZbJcm0/mvFtd1wbDZqT8LAESgrMK8p96HL0jlWz4R7BwhNUxuvAP2beFrHg2lhM
4H40cBBABlvdyxqOcTeZgMS0BjMuZj80FyOs8u8t3xiNtWoJjEcgk0UwCcK7y/W3S7MvhMbQbgXJ
yt0kPDeslmX4ZOY+2mEd3nxxLU52VNfmoJv4uLOh9nUQRe3vIXKZsAADAPsNIeb9yIv6rmBVFfam
K+LKTtJ70WTFvcMB0xiJZYQL+LW/2k45hU5daQGQwGPUT62zE7VnQ8dAGwsWlLZoXrthcX6LrKwf
Jjvzdngipru2spChcEHV2fbUe0w4mSPb481OlO70rC+C382+wN3U9vy5m9EOgC6pMqhahzyJpn8z
RZjM4AItJRcJrcNqjw5zE4tl1ESDqL0gSviTdvXOgrwbCje3XW5ljeAFAILJ2FbCKC7XyGhcLBIk
f0+m/qPI7kv+sxkit9uCNa08m/5GebqM0qHBquxTrW9Ybi2Q+BqNOaJ+gubaLTjR6kigNi27LkHe
oVa5Fz1rNCedoSSF8lrgaNXBE8Un0yUHUm01qa5sVAznP1vKcIy55mmTw1Y2GH7g14yG1UxoZNh0
2dhFK/H/X9qw/20iZYGspSELIdiu9fgJ3OtW+9g4ZtC399XyMua7N3uDxDNLqQGwp6IEe+kNZTqN
DiI85zgIaMbkh7z8DlcPRv31tp0Vd0DvGdAB8AXUudUcCiB8jRCt5RwXuwwT/RsqeRuhxJoF2VMj
8Y3gEVC9Ibd7IeaeecckbPok8DcfSisugIQj2OIAcfirfnM5VTntgQ0pE9zdQGmlkUgPmveO1Tg3
IT3+LEo1fUhIW9JEq7+k0MLUQioe2Ze3LwVk49CICW6364SGnYnZWoSGdgP7ldCT2HDftXVAK7dE
uuCvqwh4NDguu6GF+4Il1knBfDFvrLS8RZS3zgUmTbllhqZzBRA29AidqrAahl84UO/K1gvMBA+K
puo2VmXLnrIhuyHXICEKkAbJ+mezsfYF6w/MQDGe+vdl121Uptb8zEXghusTUQE8+tIJhCZaG8yB
AAqh6Z78HnqQe2zgQbZMyDU887OEtIObaxIu7T+Z+mvWvZbeBq5qzQ0k2EPmzXE2q3ktS3BgnGtO
j3yqvwmCaqTn8sNtT14rvljQZQFfLACVYFZS0tog1WqXwvFRY/MWHVJXUPg6oFToJKDqEgfSlPdt
BtfgYk91kG7M/p1Durh36ecss/a3f8zqgFGT+Ju/vVa3GwtTG8wyAygi0cGxJbLPbbvVZ7e2bpIW
F9pfOIFwtV6uG+mamlmFAU+0JRlqVe/q3pqChegbQcKqIfReIlcMsA7espeGkm6qPA7SqmPn5k+9
bu70NHt2lq2nrGHIE03dyxBs+teQuoKWprO/+Ed/MPlDXQlnZ3g822cj/Yz87rLTgCgRpDGfJpPU
u2U26V3XD1W8UNvZFUnbxJ5dt9GiD3XQVymexJb90wRoZp/NNbsvFrePOgrADjFoHqNrDkoK+VTu
XeZ5YwAuaNiqHP+rPZYu5NT8PEraEogbBNT7zNV4XM19EzRd1kS1AXr3rNYh7ZkBxVP4w/CQ8Ynf
+Z0/lUHjAXPhUuimANXZhAOf7V1RlcV9x0x/Z/Fl3k31lIEvxS4CMqGLvAW/yj4tcUAy0Y4HLRFu
gIry8smbXUSuw5jup4bbB6HrNHQ0wHfGttNeLRcZ7wWlRHAPBm6lzc8aZZAHsZdPOf6r53bwi3hx
l2Xf5tZX18l+LKnl7oyJOBAOFo+Wlu8zPHJjUpv5kRdevR/HKQvNeiyCqTIhc7QwFPZnQcBPlc1h
BnqxwOvZ/AoxxSSoMtaETSVo5LgL/gBp7RhC3n0E6dvyk10kTdTrpRb1Tpnt0TlnhRCXn0J0VnXP
aKp29hAbdOLe09gBzMRTxBs00jhD9dFPvVEPFjh+jCRKboRj1zshildAULUVMvyMsyc3rXhU82kJ
JnRrBZm5/K5nd8Glr2vxWBo1OrSaLihSvB+Axeyfh6LUYmuas2g2kyw2cmt4aEeuo9W3H/Aj6be+
cYxPVAz6vd+4ox/OKRm+dwXT7aggJvp8oPbkd2kR6Ajed9Bm+pMPwxSAijn/w3ry3Rib4mnJ8H7p
/IK/9jMRoGofxxBwTzcsrU4L0fORfvH8XaLfj/TDVHj+KSG5s1/sjuK3zu5DVdh9xFiN7hUIJXVR
2S/2Y1rw/ClPtCUc+soP5rbqIqPIq0+J4danxcvgjHCl4g789DzQxklDDoPjlaKjT8UljQHA1uDq
O41rwPc36Vcr6/64TZM/e31vhihKGH+smnk7K2dsDxaN8dEXphf1UDXYTVZZRVlXzAFYX9tjVqPN
ghis2hV1O9zzIkuh8re0Rey0PYlc3MQPrT069yiYYaBTzqNMy36PDe33w5jwFyI4D6H5zT4Zzqh3
gS8G1G4ZG7Q7t0znfV41dWAyPbnXBfEPhtbZobskCUSWdG9ftvoUlfo4xHXVWMDotjRcijG542Zb
7Yflz9AbYQK/bVFii0wQB22EHSsHPJj70PmFRiOZmlfORHdxaWMsrTg1VgzIiBXfvj9WjtyLzysn
odaDW1+jjcCDiQLJL56Fp90ZprZxL68cuBdmlCuEJkPbjawTp3YJPPqt4ruk2lG6EWNuWVFiGD5j
tXxai9NC7u3qjlgfyzZ2tLffUhdjUcIY3UrcqvOxIhy0uVUNoIH12Pob0d9axhBWJDAMwrXI3inr
XrbAk2qWLk5zpWfYAdBdMDgyaOAsmp/6EilYbJgUbAG5lYeiz7XImnwR5SzdQl+te+B/v0RxEahq
ElYm+CUujcw5JtrGULe+r/hGlyQALLmaOBlz7ESgJ7vt4StxNDoCAcTR8AxEklxZrnFMiSFGLNfU
vuTpk9G/0vRk8jtI6Gw4xupAzizJvXYW34JwRm+XehAni/wGOGB5M2GOxKKefV+6/9n3m5w46GfF
JvIbEKpQy0rDFAfm7elayY3DCMpVUpMXj05lteeBgPBgwGrnGa6vKUzIj6WnsWwaaNkQ9Pmvdqs1
dGWFJALSlrKu2jXTqjYO7uiUJT2WTikFzPs6aItkh//4T0m7R6fZEmyVE6WGf7IZQtJUYmupCcOJ
9WbDoDp0rCf/YNZoRCun9lA2FIGPsZUvWvEKyVgneyIQk1xJuJSz6ZWgV6LHhEW4eKqthqHV76OC
CgyxIVmnlWRu3wijEBytJLkFWfNGf2nnYivLsXJLSKI0PAtRXEKRXfFst4Asit9y55hmew2EwSIm
49trFBcmFOdGj0VK7Bkm+nLnFUZgQGC4eHNbD5KdLl5ueBGANwQvgMsdlCFO1s2EYweB2vW+ERtv
6JWlwALLfhTZfQxXvvz8YOCtN6c29o4XOpHz5p4q/HqgY9Csi955IJKVg5Jo+lLl3oKLJ2+D0UXR
dP54e/OvDQAPL/SEARyCMSjzk+skcZIZ6dOWhU0C1qmNw2Xr+4ofTXrVtTh4+Mn9LKzdRDZ8aOUg
AT4YaWw4Kkit1exvxRpQdnBgeCvbv+f+P+ACEcsUdi6qz93Pd0zVmS1lqhDP24W/tPw07Wbrg6a9
3v786lBQPMHlj9TfFf5n8ojnOXMpTkPmvqAFBP+0eLlDdisqto78LVuK2/LCdKoRT7STiZ78cGLi
yzJoAOx1ThYaaWEHEOD5fHt4KweKi5IoAhuZT7gCBRFtZmY3C3FKChC70seZl/ecfr1tZM3bZA8p
tHZwbMEpLrcjdc1ZGxAUnSz/2c6DbKuNSs6Lco2AoB3NIbi6gIhW80CGz02BPJSAypIbTHhDdtpP
nY4x9d+O1rowpGx8b+Cel1XY+Kb+y/O+FMQKaPPR3lJaWvGDCzNK+AwZDb3gBQIxvnwr0cRTtW6A
4kNgs5fW+H57bVYc4MKWsn2IB9GoVDfEqa9OJt0P1YmP+3eYABL0bzeibHa7XH4rSTrLqLD8Kf/S
WbFAdKltuPGqBwCl5csKGkCaSrBkz7lT4DWAXZpmM3jtcpF8hEBz8lq3HErzZqVtpFDXngWg1pW0
sQheHBAXXw6KZIJ1djKAaQThv48oCSQUv72W3BtFGdlJ8sdotXhCKSSgrh8PVPudWnTjR6ys3cVv
UM6LAjq0YPpFVWrQBydsCi8Gh/ILXvDvePteGJIOexbwLu0iPFpq6C/xnMesQ/S0tB6Jb7vJyimB
nnh0EKHAgjyq2ttdtFneLZ2VnKBxCVGULdWfrc8rju4688QYdVAu9CIdV+qPd/x6RDKAo8IPoQh5
OUW63zeawcDjkEPYDZ11/HFkPtl42Ky4uSTa+teIMoYe+jr6OPbJSatPpvk9ccy9YeShbny4PZhV
x8IrQNaIZFJLsVMmc2630o7v3s3dHqkVZGu2MBZrCwJUJVYaeDykgBUjLvegMlunaPQx/6B0z7SN
lru1QSBBIvlUEDFbKqJ6hPxnmwkPC17EZRb5ZQzZ1NvztDqEMxPKoidFvmRdBhN+HTMWudHtz6+P
AJGs7KkDJkDZdsjEGRWbESVXDnhTIR0xd3FebuRq5LNEuTx9gE/+NaKczqWWQWTPQQSAZ7ndnjR+
T8gjqf6PtO/ajVxnun0iAcrhVlInp5HtSZ4bYaKyREkUFZ7+Xxzg7OmmeZqwvw3suTGgaqZisWrV
Wseq/j71PyhTILBUY+I/58yV0KofszKDuU7/mOYFmC8OjoqHXb4s/w1JjDfabmkqHQVnSNmeKu+g
KZZFMWMiVqPRttbvGJZlcYx41ZbjWizHXp92fj3dj3bzNMz2HulyxeHnC3FlocTqD+mBdR6XCma1
b5k1hWWaBGZStvNhGfsQCN7/afOZwt4O5nVy9QaTmK3aodO2HNwkZooGxknxWFPsCJOv5tmOmKd0
wf0JQ273K80fXTDzt8vx+mBkjvNsk4sofi8zjWEwciRvs11RHHtyH/Rhr6rfS/cdcPS89g0NclEL
uMyKwvUWvBU0KCSkVRnTd/S0ccmS/ywIN76hWcj+A2SVeB0J5xe0cYTXJ0o1BMHluOtQ+b6GTUar
D+2RqRizpWvNSSkhToB7RdQlGbwWuWdXAyzItsNieezXL22q6D/jP/HVOTmzwX/D2X7K6qahiw+u
fSPoopb93pyP47TXNzRC/7k+WSpLwmpY3pjNTpchTp93dBtCAhIA02BRiTLNmG/769bkS/Nv7oSl
CUrqWtmIudO8owtNl0LhX/ivvTZvwkUAdK9TG5qPh7RxV6Y//PJzBypzVv28PgypGWhHIKfJqVxd
wa/00+T33rYgy9wEyZx3t11hhr22RWVlK9420vUB/TtvPwdnn5in6Viz1nQKimSYmw31f5PeMYpi
uV1N5JYNGUpmaO1STKN0mf5KPaF6/joNWHXULnWUzxM/36BUuGpzaLeqF6/UCN7SAAuiuRi6spd7
fKnRD48EV5HY/Y8SGn0tU4Sz0oN6ZkDYDGg77txyMIukyLwjZwusAvfZybPd9c0gHwfauEDWyB9v
wmYo6noA3QncTTnvdRQ4VTSnqu/zv5/5gqHY7G5NcbdUn6F95ql4YqSfh3oBSNW4RpyYox9zjxYg
iUZtqPpi0wPCs3dMz9n3hXzDgqJjRTU8a6stytgjxvG/fV+YfnMZievnfZn4cxw0O9WTS3rUwdXM
OY+AeBflcDaHeR0Ye5Dl3X6ZzhotLfBZ7pd20xXzJN2tCPTxmLAhE6fzH3K2zMFoZQQBNK5Fww0B
70CnuhE5s4qDRDYeIETQCwYAGjLwQuxKpmVOq2ZGVhbC68gxNeCI2Zx4Gk3FLWzIBmSBv0lH6hct
GKJErVUSYmYL91w5O+Rp+1Eb0SvFtLIB2RqwDx1UP6qcxW1+mOstnoI17BvvvkqXAwjmDp6KCE62
0W2ICgOajJw0/MLlBGcZ8pKtj4raOh9f6KyIzlRfF7a51fYDYymuBPrVWmNL1ZIlm8zzHy/scnvV
yJBVK7J2+b4d47UFT/nL9YMk2xmczg9FGaQ4QfdwOT+bvzbz3CPmCCo7JB+926mJlkGFfOROV7yh
OTc5lOSB4X7FKVF1+kKph/OUZlU4OQ8ULZzVce6eSBCA4EBVbJIuy5k54Q4Y3GFZwe5WJkbxCQ9Q
gz5dnzTZOwqZZ2ApoD4KfRa+buenNnfdqkj9LNl064M1zWucp+sajtZ8Q6gdB8hIZun0MjHVfpPF
BWAQg2PCIUaOQzA8a7pWBgao/XC77pt5ia3O3C+mdzRN+jzMwe76OFXmBO+0mc3ikxbmckCrybzs
K1eLUfWB9O36ATi7+Lo52V4E7wiQyiBBRvmFL+vZtFaMgKp0K8C8apYvvVUBP1qhXqGFzqRS6JKd
LJSpIGkQAOn5Ss6g0IbZoWwES6obs/4Agiogga6PRmFC5AzVSWC71OP8qO2L0X0es59L8Ou6CT4h
4rHifEmcjR9QUtHZ0sppnCBDtWrtb6vxa65SIZINAQVhpHA4Swv6Li4XZCnyJvOdokraHu8De7m1
jSfiq8ChslGgyAKWVtgCpY3gRLHLkCXyqwqq5j/a7OvyZlpqHmqefV/woi3RSuxXEHBBMRHgoWpQ
JLNl2/b8+3x8Z9u2Blt1ajn4/hg8A1uo5390/adbKR6Hqlnia3VmBd2ZPkT62iqZxw/rnUMVg5B5
6PNBCEc9m6qyQfEOg6B3M5Qj+vJ3DWGEbLpFawrRVK911ZwJO0tbCfNMCnPLFEFMpEufnPWgTGuo
rAj3AGTPViOlfGfZY1iOL7nthxsgtNXnt5/D88kTLlHXm/KhGDEan/wZIIgzq8jbX+szXu5h0Zm0
OscOdnWVVF5wpOy2Cm619KSln7riV6kvEWuf6PDTCk6TsbcM7YapDpFiKv8SuJ1tP8MrNlqX+AEp
idYlzvJjtqGL+vSOifS5vDoKogA8C/XWvPZMbTY7oKucgw04iuLzsvsM/Jv/fV4IBpsxGHoTkM0E
3UKls69+D9UuNQ5F/vLWYQBtB15c4JE4C5XYHZmvQd2wDWVdvKlDGxlOpgizX68GWnFRGIZAHBg4
8Qq9dAbwN4uX+7RO0IcZzsVXUCMN+s1Sq1QmX18A0LkHGRgMATX2Kjrs1hJ1Og/0eIS8sPVpsG5M
R+F4ZCageA+eCqQ6kHsUvKcNJOSsD6xIWo2iMwBilop08GvHiSf6mQHBcc722lpdCwNdQ0PgEaiy
x05iAQkTsBcA8+KA5k9YjdLwGd3ypkluV/JpmD9e30ySCQKEAxUTQFLwShR5Q5CbnYNe07DW9RhS
rQVlZR0GrapS+voCwIYCK42LtAwoPMSSjZv17lY5eY1C9GOT7gDGfqyLxwWBejPe2PTN7/dLa4Jn
1lp3cAYf1qqj81CouvMlC2JBKIJjQwAERxPn5fFYzKBZ+qwgiVb64fLk01lx/lQGhJ+PDgfgDSkM
+GUMQsFl2l1fc8n5vhiAcKG02uLpG8H3W/J1cW7mJqLLTek8v90K9IfQRwn0IFo3hZNRlAvtg67s
E8Qt5Mis05AdK3K8bkQ2VXh2wxniHwR4wlqQwUiNoPBI4vzsg8+2+en65yWnAz//3+eFlZjmQu8W
wyUJqVnUjVEzxX66Re8w4iLKhogGYG3i7et52lYQuySJN90MeRBO6NMsVkWAJx0JWHtMYGfxwPvb
o352w3ZeUWh5Z3aJN6zLsSpq9mIX5fTJnvsgvj4e2ZqAuMmEMrYOWKnYPNuQ3nHKoiJJV90mpvbm
shjgJWdf55v7bCCNu9WuU+Hr1LkZChJaOgmH+c3tADACQk/o7gI/BWbySyOVAW29hmBJumwBEvO0
rkmHDhaVKqRkplDgxxzB+wIDJqoFOtqaeh44FRJbfyRtUr19IS4+LwQkGi5ebazx+RTngyQqNyXZ
UkAQILeIhkaTq7lfThIoazyvX6wuYRq6cXrA1R1UE+NgM6gispJackCki4wpNyVcgY5eNo5Vbl2C
PRdWoDU3WBHNIO24vnH5ql4+eDnO5p8ZvlxnWytFFMpSC2Yq8rkfFiANg9B0PqT6raYllkajef15
3aJ0YAGvVuCBbaPt+NJiP7YtzTYbS780IYRH1u6D1ij8sHSTndkQJg/6YnrXcBvF8Avs7TH1f18f
hOQ64dkwAHwgQAjUsrAPfM1tqxpKVolJ7rbtSWunQzF1R30eFesjG8m5IeHoe03pa8BqgkYtKir0
si2qwFeyHNC24VRYLjrBEUNcLgfzaoIuU04da77o3p5aJ1uFh5JMloMjj9AdZd7XzAJgJl/wNGXQ
/Aqe7RKs6u4P6vXhNu+uL4pkri7sCHOFfsygmUbYsd057OqXXkU49/q1g4iai5ehi5lTWgpXY5sV
K6BQkIQJzB4nxY9IZobjaEQA+oXW8HZ+jktzgkdG9TCtWgLW2qr6Mjj3Qbob80Nrx9dnTcIQxN8J
qFlxNAHoEoQdQLvR1nszB4OmASb+Ae2lzd6AEAUlnxbvqwfO8Kr9mJLl7TsbZhFMcoYsoCeFM1oB
+YP0LskSNHY2L0v5P36eb5Yzx7aZUxP0QQWe02qMCpP3qio8NF9twXVeDEDwAaOjV0EwgOEQ/Wx1
7HYHrfii52g93qXR9SWSnlEHXQzoN0RNQQQ1I4qpyroAV2fd6E+GFuQn8BGOJ6N9R5EUe+HMkuCc
La9DDymXC/EHkF9FNVFEMtIjCkfjgG0C1Bnim8gCSeLkzCBQHX7qy6Egir0smyg8GZGAhrrga9LJ
dR663K5A5b1k7IXSbldZwS12viKwlI3i3IzgB2gz23RjnDFcM19YYT+v03tOB1BKOm5JBK+g8rvc
vqnnjMPU0iLJutt1OC6H6ztK5skgw+6DmA5kQ5iry8+Pk1V2neXkSetxtkUzHsogLrubLi9OhqW4
jaWr8s+YyKlv6x0J2s4DVHWrdnnmfIEQR8hm+/f1MclWBSl1KA8bCJY90TuDPMDoag9mGL35XeqK
0y7/OuYLqFtglsQKlZ8RC23HgCSvbjyye+3tvP2cWvbf94XLy1xoi3cXcNU2fQq84QDSjAiMAgqv
KFuKcyvC2xHSf35v6xiF033ca/kX11MYkG0scNNCfhV1JyDwhY1V6AVjY4ej4ZloxR7Axp02T1Rf
TmWg7XKtVCVZZMsCbhkHmRyk1RApXW7kuQ2I5aU4JwjXwocJT8nrm0o2Hmhx4ctgFII+szAevdFr
u0DnQLLQG5fd+2BoR6NHEBe/rtuRLQycIg/E+aUionicaavtyexhx2/K0J3yo6mRe99REdlK5wta
z5BK5jkKUXtKAzHOsPSYL3JXMT8sJlcxYXIDUIgDRQBcl0gi2wVAWhFjAXvZkO98SICXKvJiWTiJ
BAXn+uKPCBEotBV+6a3+At81aHE5p+FkP05zHoMfQDEWuSXEelBqQXAsYnqy0fBHn66I96Bl4zUh
CyuQKSyu4npXmTEv9/Bm11XmezCTzag7APvUA9/djePBXz5f32V8t4ohCyQ/UaPljGyvUDgE8n7m
slEewIbUOjrz3jbu0GTmTnjxR+mguO0lIjQIJs7sCbdYl4IEGmQRWbIiUG4BVLGGPRpW27DY1+Ax
iwtg/bp3ZBgujIpH1u3zMgceM7HqiNSxplI6lx1VD3T2nBDHRYZXcDkGiLkso4MOQBDcF2yN2/42
91Ui0yojfM+cha9MX92yBj1DsvUfmTdAiunkrarHv+ysIo0IiDLay31EApdGrMBc5srD47JzXyh7
Wu3j9e0mHUTgoekTOQYobwgbewosswsgGJVMVvFhWtbT1M4JgzrJdTOSBiykMKBgzHnZ8TxzhcnS
VrP3IUoJO0QbofWc3mR9ure0KtmcJVpXXs2zo45NIYQ2oimdY7d+O9nZ5W8QblbXLJyyc/o80YK9
r9+uTFXgld1E54MUzlJuO0UwWBgkm2/L7kWz2723uTH0Q0JbVzg+2cbwDR2PDexvhIjCk3BaiEfm
1EOYTo9bdfJO1xdMti9A0wiRS9DKvIa08dvWR24rS1qjeZwX914z58cRHRPXzUhHgZcA+LF0ZLnE
vrx+Q1huAHQIaYh13Fel5v0xB6dQvTRlThUMZlx02uWAC2HlITeygNcAsfRgI2TrjENLTkGdhxnI
x3Jnjp3ueXJUcZbszjg3KuwGjZoNNamRJz5ntWpzwP9e+jyNcl21F2SLhUwXHyDcBADGl05ibNIW
VCMA9sx+d59rKJkFXREVwfTz7at1ZicQKtXos98mi6HRDEIrcbYYca5iZZBeR1yrHal0A1Rmr1dK
W1Jz3PJk0d1bspHntPE/tJMW6ixL0Lz/EYK1wIq6SVVNsVb2u+sjlM4kMt8IXnCoANq7nEndZ2uq
Vylfs/wBtccE+seH1Lfec0GBRtPjKEQUWER3iMbkBRjYGVLGZEWZ689Cf3tElZiUDAa7GnwEwHyh
ZC7eHV2ZMdscarRWmBAXdbTTNs4HiL0rXIVkn8OMC61qhHvg8xQOVwZyqsYyMWfF4qGYvYDYx40y
7TGbfr15cUB0AvYeKNdBq1xEGDCSz0VHoWdmDuUpY9aBGk5kjq6iyiLxSQi6gQEANwi0FhxhDzSG
DboF0F0kmn/M8oOqNC9dlX+fF9n6zHwpqbni+UU0EMKtFFSLP5lpKK4HlRXhemiBb82KCip2ozMi
MglCDQmwtVXFQLLMJLjzwSAKPQpAJcRWbm0A1dmCrGtSTl8Crd73LI1qm8Sls4UMtIdG9WyYfWgX
j9f3guSqvbArxC1ZF8yOQ7FIDrrp8i4HNdyntDu1G5jmctX1IdsRFgYHUgTs9FcvzJUtm9azWfuA
cs+3ummjsZg/vX08ALiizQr/optaOEQTdWfTtaGtZtCvwzTsdADegh/Alcdarei0lZxXDz1p/MWM
PJwnntfeGzpgw/sM+oyI8n2IcaW7bUKb3faOEjJ3oi5An2jyR5PdpTe1Mxu5+A6pjGYdd9VmHCeA
aYLe2V2fu795aOHNdGFHuGlbl06kyyygTlftPtWcCMrr+0UfD0X/BO6Xg2XUkZ1OEUOXF8pOx9En
0dKp2gC4X7j2KwS/QUvoXIGnD7cjtUKbdlFToWK+3FbblyCdw0oHFdT2dH3ofGRXbIrYsXI0GkCu
ENh47ohMwUPml9Ey0ftpMA9ONycuVSQKJUfBQ5QBLiA4x9cyfXNb9rQl6KHGDosrMsaj6gGssCAO
aepLi1k0QDBT3APEHLr09zvmDLAGwNRAz4qXz+WuXCuLzMjyZInRgiYxXiGHYsRB9bGfD/M7gF4o
BvyzxQd79kYkcwDtQAtSbum6y6xbr362F0WmW+IJYQLpVAgfIZgQa0OLidJDHjh4hs63Rrmvq3tw
q9sfPFURSrouZ3aEadMmI7NTXua0gseNQJLgx/VlUY1DmCrIgnegO8P3h2LnmcfBjcDIy34Hb2c7
4j0f+J9Dy1DUEm7GXhs0CEM1eNm4Xnb01/QzWexPBbNpOK/UPpWg7VNcxrKh4YkDlUVckVgsweSs
tz7xFgSwgdNmD/4aZHEOn8X5aPuoZFuwD+aq+3N9PiURgIf7JIAQL2idXkVLw2ibIxRbYBQCcmT4
gdLijzRT3CVSI0ggIZWPmB3/XO7v0YA6C9has0Qff9BAC8vlE4iQFNMn23lgC+J9aUh+4dq6NOK0
C3XHFc+btBzDxSGh6v0kXR88aDlrFMJkMYhpfW/UADDMky70ltsiuLV7VFq+vD2uRJYFYEPwTQMs
Ir4tvA5tGV3Z4m2hv5TDTd6/veEIyYB/BkTOUzgbe970BukH91fh7bImsiqQ3YRmHS1OfH13SdcE
zhOFdowIpB2XazJV9RhMNMOLWrvRdr6veFPI9hWawuHfUf96Xfyi0J+Y2t7XPvQu6HFWgn4YEAbd
TXOqapuSRUNnlsTKF4TELZp1qODzlr1tfGQNjSBFG9bO29GfHrqbwUOHyhcU1cTwYNVTl624CvwM
6kwg2vdv881oFXGxLCA4syLeno1TB1PD8zaeX7+YFnvoJudo2s5zVvlHxJ5RUP26vhNkS+WimMST
UD6eTMLp7E3aD6vL5VnooclpmJmRZSvmTrZI6KJD5tBCVeSVpLi7dRWAXsA/mNMWGvpDYyCe8sbQ
N3bXByMzhCoC6iJ/FQvF2IBp9VwuHQylDrlJuywNc1s7gFI2zrrtHYUxXNs81YFNAV0PwXlmgctA
f4C20c4wIwi1eW9nVuVl1n8G+GjPoo8A7QsO09HcPjugbgYhM3uHG4AF8GrZQJtDQEDICG0kS7Uu
s9H5WoLbWm9DxeaSrAdgAkDzcZ0itPIKI8icjVKfcRx7vtYhxRHtTC/yMvZ7GL9fX3rZUxagSv4y
wnZGBVk4oM1WVlPqoo6YsvTOH7rfTj9FOSjo0ex4zLItYUN5ExB7Rzumeq7zbwtx/Llt0Qu59VLY
WQfbG8ot1nLXAOc367dUm3et89IPRWTNCk8h8eAwiRQyb3XjGdjLzVEjBxJkNVKvfQH6+vWw6GV0
fUYlngFUjNgbSLtjTsXDNLZzsATpgE49z4kQ9IT27MR1oKqXSs2gWYNLYiLaEXPIqAkuhV5tSHNZ
7o0xGZHvp8fcDhRxtmy+UL1Axp0rYkLG9nK+ANBwO42TcFrecczA+K6IciSeG3cdMNB/E0+vniVN
z8iIXYmCSNVETn9I2RFkYcz1ww7sMY2jYr6QBD0+koJ4n+M9h0Zo4ehaTT/qY2tVeK520VpWqGiD
gMU8enl2HLzd9a0gPVzoFeEd6SjLvWKu7Gg69GXQV4neZaEGobC8DsKcGXBLc2iCBD+YoG/yu3FU
z6O/ze7i0UJpmCc7AtRUxWONpKSXjyZ6CIE1824BeqrDfBjsW1ovS4h0TxO7FvFRjuq6KEV+EQoT
UxUyZ15vfLcB+5zb3qXFUA4hzb3yCbwkI5qd3WDXd/7v3FvJzTTby44gflUEjLKNzaHenHINXlaM
GFrTnxx/JBVuvepjZ6/AMtm4JjoVkEmWP0GD2H+GxKDBrTqyguqrSno3WMJOL05jX9x5eEl2EO5l
R2RE74a5jRfIZRhZt9ec+jRCY+36HpEdMKCokBTn/HLoV7s8YG7bZwycPA1YC+hhzrVj/o4CIEh6
/1kwLy14C5m2yYOFugtH/XZSqcrIFgwREMJJH//hVXT5fWvorRrHrUmmZrsZ6o8+6CAy8+c7pgnP
BxuocnBniORYxDCrxvLTJnEYZ+KJaxXOReaIwLf9nwHhzi1628pJBQNAoeynetrNK9QxcFr+oG5z
Mw96E66NlsfXhyWrECO7gCZILqaEIp3gjxZgkHu/DGrQwnaRVQZR5oJ0qvrtFG1IvRsoKgfsg+vW
e6//VQDqc928bOnOrQubb6pZ6ziph4YzcpcOwa6xsr0/qsAWPBYWfRFYqFHFQJIX4mr8V5wFZMA9
+lAlyBrkUMbQntojFEZPad6DJ6Q2TzPyAhWvfNv+zWayL+1q3vpLed9N2e/ro5WFVb7PMdK8MRSu
8fJ3UIgNT03VYqP2aBK2g4HstIySHQjRpjDPrE5xtCWzCxJ+TvUK6BTuN+GNoLWNRcega1HmbSNg
96LCezLYxzcPCu4dGQ8urQzHLZzuQG+bZV1wgY4lAEfA6YXUhVosFKxDqEBetyXxVRe2hAFBEdlp
0tSvEqPZ20FYmdH170vOIIYBlg2eY4UQnxCLWhMa7ZwFrYKl9VQYzi4ld7T+09f3U/MNMpgKa4Yk
/Dw3J8YC6TQAJJ3CnG8+GtCx7E8GGF3z+t7RIS+93BcrRE6+E38K1/WZZk/rssQtRHfn7yz907p7
LfhzffzS+f03fjFJZ03WxtDqWycL22+PBjtd/7xiev/6ovNzaEGMZ9CqGpQiWhRsj9SHWNIj656y
9HOtf7tuTEIPhIjxbDDCZvFaY2RuUMBagT7y7euQ3ZL1m679Jv7tmNJQS2/rbgxTakZd+aGmJ5Rn
wtZWxPuyM3j+K/iUn425NxC+4GqvE218nkhYZ+Gmos6QuBUMlKeEXF5y9vi0n5lYPRcCsiNWrXKm
nbNpe0evj1VgfgB673h9UuWj+WdKOCAT1KccvYEpvb5tyhHC9CeqogmSRMhINgAmifoVCs5ichMQ
MlK0Drw18SE05n4LZj9e7+pozF6uD0a22xGH44M2Gu7QSnY5b9Xi4ULzcfXV5Z5At2p3/fOyZTn/
vOAYc5vSwbQwjr48FnWs+6A9BejgcN2KbEUAF8L1rfOuK7GCiU0RUIuaVULyWK9P8wAdZsX9qTIh
7K86GDfSdTDRFXZcZ/cdj+XfoU2KHBMaFIAgR0eULna/6b272rPh4cEQFt5dVr/j6uCYKty8eAwh
9XO52JpfTmhDXRFskylcHkBno3hISmcJbwZgH/GKfNUAaU9j6fT6jGdD1kDqSI9qdme7Cm8iC9cQ
I6ItEc9uVALFdlrdMNnaZpglQvy7yShOnQ7stQPiRrD6I48Wmb0GOdzMCMu+fR7cNjIh/Xh9y8k2
NugBoHIEhkMX5+dyKnt77sg8NzXkECZ9D+0yZwdxgeZYNRAooy5rn99hD1E3gJh4noCq49Ies4PW
HkjdJAVmdEVm5sDyryhUXbdiyG4nAA3+M8OHfeZGeZuGFSygVihn725u3NDPmoe6ynet7d3moHPR
8ypukR7Kve3GIuaJteCst9l3h5Yv1KwfpoLsiOXeu73/UfHbuCsSIlh07qBbG41o4OkUs708RWbq
a1onyPr+dHtKEbmi83WCfMhNVoHzg1V2Ffb6Crkbo7xzx/4AUmym2H3ShT/7FcJdZujpZkLSEA5z
hfDu503vIKs5hqP96V3DxfbmjbBYdeGw5rieidU7dWKt5b2mtQe9Ng5Wjku7bAl0L/MHd7GfBm/9
UDXtJ3dVBSrygf5nX0Tc1fkK7pYM9oPl2VqeMivUB4iLKHaczGOgsIZbzuNnSXTdRdf0PbWrFqPs
I4s+tOhn1ov99blUGRGc92hDLVGvizZhzo+WHjX2czMVrlV2YXMOV9SJAWt5VWftxzXwssxtEhPl
dr2/W7Ug0t3lqNU3/eAqxiODKgJK+s+acK2CSW2x+9ZrEi//htIO2qXyCEnykFnoNi/zKBvAMdzc
2PY9mmsVKyZzEee2rUsXQXqb6I0J2+XkhI39zII8AsFs6OLwjeUn1OYUl4osgXcxWuHIecgB6Png
NwnEeffLCNJO/dlY2t00Pfq8RbzfGTaEFieV6qxs2ziuGXBqIR3tyUJOhQ1d5tUbRc4GTR2+dbPW
341JBdWVbRwk/LFnkLnhjB2X0zkTbyRrBo/bb8Pz5gS3TWvcUN1FNWvxTkWqwlJI9865QT7qMxc/
grq5m8EOnkzDvuhDEMZuVjz6h6ICGWrIzMfaPVIVHpSPQvTd/Krm5U70w4sFaMvdphk8AgBba1F1
6Mzd9QMu/TywBvx6MsxXrThBbWej6aKtqAMbWEPu+/F43YBsK3Bk5t/UFJL9wirVLg3oVgDTyJwn
1p208SktFRGFbAx/vSAIHQ0kSLg/PlsX2tGl9C2oXJjtbcO+eIUigpWdWwQq/C75K1IpRPrpUphd
zjCEFmRine/EZNIekaBBt8OWWAPbNVvzdH3W/rZwiMt+blPwU2UN1rm+AGwWbO77uq0isPAcMi75
O1a7ChS8GbLcU1PH6HDad32+T90iRkoYiWC8dfw26estAvP23qfdXUPzO1CQnFqHxBhNlNP8V2lX
u8Kcbilo0rSmj/2JQuE9uLVS79Tb7k5vtvj6mKQ7wYI3cPGyRl+MsExAaW/g2+Uthew0dTuvOzRv
56IGcwSyq3i2wCMAMXS5ExDBlo5fEHT3TjEyPJqrOC1SF3BmQCydmui8yhgguonr+KFjnVYQ0Dq0
3rvaY+3txvGRaj8HkJvpvmr2pJvw39DE7J9lrj2aCIBAnjQQ4ffh4H3MloSMSdrRqFaxjkqP1Jk1
Yfs16eyamQkUekPZM83XmFWV6skjTbGcT6ZwH7oLgIlBg2Jm6lbHdnRDNjhh5Q5hUdgnF5x6fbt9
Bfzhk232+7LxH2sHnUaOFeULuANn9/P1/akaM//7mRthFepFPq+tegVYKynqSpviPpaegLNZ5X8/
s9AtKUM3Bg61Af2iNT1u9MlSgbtV+0Q4ZS7VCtObsHJlx6LU/riCqC6rT2vF9lX30wgUMY1q0oSb
fqyoQ7wUB0Kbbi1IZZS9IhEnKwXiTOPVDT6Yv1Xvy0nLStD6bhD9TjJIzLPha1p+RDJBTx8W47Fl
D77zpG1j2FefGPnS1H1YdzsbwtW2RcOaHbr6q9H9oAsUtRWlZYPP5CsXffbDBGdTrF6T9St+WOU+
sK6MfUDmsyHR15M5rjGxAGrvksn8sZFfevud9fs8/VOOp5a9XN+3/59z9P9mCISOlzOEzv/WKGp4
vXozol5zHxbA+8LCaPcO4pKN6uEIrp7MHmJtoYeNjpGNnwve6aOR6jfgdfp1/QdJJwaqVg7Aeaju
iy8TtkLLjKxoJB7XKbToCa0Gx1lL49FRXPzS83RmiJ+Fs/O0zZO9GQsacmxzvWlRlx7b4XZSSgTI
jhSwkuggBwkZwDnCsV1KLc3zGvf/6jgROutGd46Ik4VQdAKlZXaoU1WDtHRvnZsUTvG25tmwDfD2
9ciiYtoH/rcFeWgaPFaFHi06+jSqPF7Gr0uxR7dQZGrLzp0fxg7hdqCSYJA+I6Dw5YBaGTirVygK
I9CsmvCepHb7spIDZCbDZj5O5IPDipCR7zb9ulTJ9U0kcyznNoUZcM28Nhh3LE5QHEmYb/nxugHp
qp4NSvBcbTemxlZhUM5Mdmj3ilryErhauI00NuznKTtctyd7riCEBLm8hWLiK4ZSOk7l4q3YRQMp
Dqxf4jl1UKCZ713eNlKZiuHJ5+8/c2KkYpmsnGwTOwhcYwTYcqYYjuzseSB2x/kGWgj8IJdnr63A
+O/pcDom8L0OOzjoAi7a/fU5k5+DMytCiIC9bE8TcA0JYah+rE+2e9s21QEMNMvw3LInu/yQmndQ
Jg098pGAwzYdnxa6b5rT9R8i3Sxnv4PP9pmnAReGqaUUv4Ntd83noIzYGOrWbvDvXE81ZtXMCu5m
nHRzLkvYyvPvWv3InF/wn0XxtVoJJAI/905C14NbfvP7A/NIyBtvbRUzojTQhbwWVhjJboDuhYnf
aLtpHciREqt91OknfR2jkh7L0glBJRwFKVTlPDt03cdSdS5lwBY86nmjEwAlFurPl3Ptb2QrQGSH
BqR67nfUNvwnytZvpUOaEK31v123r3d6bqR7x6UlgNLln2I1h+epaH/M5ahKokiXHrscVQUuTiwi
XLx5Aa0ib1ob7GHXZ3qSQ91SwyusGKp9PVTxxFSvPwmJtoEp+GdTOFzwwkNAPDToAb75AKDTjlXm
rm6Hna+ve42y2G7KD2Mzfl/K9Kh3RQxXGRNa3DHLjN+x889+irAars/MduYvAXv1QpBrRwUX/BtC
t6h3s3/UyZfr9qS7/8yecNIMjbUaM+Em9RF+H/3lUM/5s3r19+tmVKsqHDKf5bNeTjxuHY6tFcT1
9JlQeLC0jzIdhTbstesGeTQoRovnSyrcZ07bUzD7wx8XWfuc9u2vZllOedqF7QrSX5vY0dSyHQon
intAahdJcN1Cty/CFyF54WvWXEPQBPmjfLo36vGu1ckLBA52TV3d6lp7Kqot9tg7+hUDPPFNC7kl
yICIqKrOA+7SaNFfbAbVsdi6Uw/MHgVWhjiOYmalO+bMFF/qM9/c5UaX2jkOi1WvO2ZoT8Y2xaxs
FGAjvkCvFhDdLJ6jo9PzVR2pWWhh9zrMVC0Nx+LWBJSi2Q0qlI/03j4zI+yTdp1MogUwY6b0e6XZ
f8rOU4xEviX+jYRHKucTZmVpM2/waKBavM+t/M4kUx1qq8MAsEODYD182ap1163QDr1+CGSDw9jQ
3GSCxQqou0vLGdg92TxCJsgZqgiiHWHaK8ISmYXA5qkfgGMhfSu4q5lMpcFsAH699kQfSPk/fl7w
TsGglUhO4PNa820tvqcqUI/053OyTeAw8NgQi6N01vDzN0DK0Qj+UGTDI46QIr6QHRfU+v8zIQwB
fW21NRkAeNt+XDhRw6JcNUuyDXZu4tUyd7SYnAlRG01vA7B6eYRBo3v90KxTZNjVb1yjH7RsiK7v
LtkJhd4lL8KCahEUf5e7q8u2bGjzDfmkAlm5je4sa/ps19kDwM2KSXxtCrny/yPty5rbVpJmfxEi
sC+vAEiKFBdLtiTbLx0+XrADja23X38TnjtxKBBBhOab5ckRLHWjurq6KisTmDhMTwBShv++N1VD
qwPE0VClgwsC95h9b5GJ9MR7ahrfje8vayEXmwrzSLMtCzyy5rxrr2WVCvJJSwl825FSvwB/CJXM
Q63Z9fxNNyiOEWo9brbJtbWX6OJCwZfoIhEMJvWe9wv1xkGZNqEQVnI55keBY450Tq0dMrTOCF3w
2axZvPVPrBbNeujZARBozntHggMvTU086luuvYAUGnK4BQo9K6WDxXVNHOm+B+gqJnner4twRVpI
RoDsTELCdHS6TWnYh3IMjqZcI1a7PQ5Y0ZWt2YlzXU0FToe7sPBycONrj0VlxkwGW9qROKuqjT60
T13FVsY8F5eIu3fyGGgWzd1GFS51wfSAAcnRjrtaYF414WGQDYeihX7ffSdd+mrQS3MdwIBRfZ/X
fBQR1Glq8OaY9FcggeLESfe0lVzmNjqCMgnlh78kiPrNbIrZEaNNexSWHKkEilotGm/tGh/UkhFz
gtVPUhbwwdnt6Jmj5PaAhKnxP2PSInSqNc6Bpb26tjBLWDh3CuJNXCUKtDh1g+49sr+MWJuPfxJI
lAG864J/+EaCLTEJxiFGdA4VObTavnZDwVci7mJourYx+eBVKgFyrkTvBmS1sslDEUBi4rXqZOzm
OzLykJtPZDhL0YeG/eX+4qY9ep+NIYO4WtzsK4HW0SiVhWdJbnUbWtlhqn9LMXBKVYE2JgMBwZpf
LH+1f7dz9tW0wUg65sAizZwvY9XtWlbGOSjSVk7SQs3j/dJm11jq9cB5Sxiqql2bfNHzOgqaB8P8
k6b/dGURt+Ujt18xQBja1qECJbc9ssga9176+f4eLwWQqz2e41gaSMJBBg3tCk/v0lDnzrNZj4ei
K7dja+7v21r5nsHsnsnaxA/QW0eVPzgb8ojyfqAXIUHN01XfvLXx1zW/Dcz3fpv1LLEbB88/FVyK
7LdudhgogsPSnyMUxEgNDpB6wvb/NPjT/YWump7dPBnkTUyTT7vaxnrzBqx0Rn/z4BPzcaOTb5Y6
QXkjdHn5fwsHc7iEgVGhItWw5GDYVOyJGnsxrqxtOnR3DuV82q7N/nsokRW9Fra5T7r0IU8hpD2W
8ehpKyflNlJjNgx4NsALpnpqMAs+gO9A5gvX3Nnznot9163cn7Oft5HgAbuigysahF+YcJkCwlVs
82s7EcQejfNYYAo3749aNrzdd4ZZTJlMOHilgK0d2SpIdme+IK3GkIGsvLOfmmMYDFr6qqeER6bL
xhVTC6vBuwiRZRotnsif3q8Gr3SN16ViwK4mQRWWqT3+A5pQe+WbLKwISC4k/w5A5ZgAnsVlZlJo
BVQ9O4+4nCsQ2o3sLTX06P6+zSLTtG8TCzkqhH+By/ORnKyVfunUkp+JsDYlGsRjunH14zCupTWL
hjAbhmxgSsHn0BKjGwjX1cDPBggP9xRURZu0Q7e699NvBkZu4vvrWtq9aRTtv+Zmu9c2HtJtF+ba
Ng8924qFSja28+u+lVk++p/dc33TwuMFRHbzDMcca280dZ+fGZ9IvtydL8+2zcM8/9FXcEO7O9VN
sb1vdGlpUzoP1wAtKvC/7/0PgjUSguoCRkUXCvOT27VhZn2safR3ZRAZRUkYZwoPpllYxzEbrN6l
/GxnXqheyapq9NIqrg3MTpEr29GGj/Oz/gpKuNAGz+8awcD0ja+C6M0apoN8FXYwzibLUsFE8gAK
0kr7FSmCWe9/7n+OJceepOwmphnUmud8ebU++KQZYUWxUAt2AmNXW/eDie5/lgJfxghZYC8wx3ve
2PO0YOe0D7YWdIdlWoe2+/v+Uubtyb9mENUA/UJMAP5rdmrcwe/awsD7qe5xMLcZLnL2wMFa7ZWP
hYN25atca+YtRdNrkzNvzjRaUStp2FmerGbD64f7S1r7+VkKyO0xb00fG9cnT4O6gJLs478f/CUD
cxGj0dd472PUb0wDSeZ4pv4QpjQerTXY4tJBmcZRbRRm8WXmPfMOfYNEOCA3S/MXM3Hjkn2vyq//
wyoAisRcBhjXb6ScVOFJUGgW47kPS9+LbKqtXDOLi5jYhcCEgJGi+TUzcNIDr6uzc2UeCNsXwXao
d//DGq5MTOf06rSPHTQR8tFg56E/MPkwfHgFgIMgs5j+izfgvI1HmV74eeeO52BoDmDIPLn9c60+
vAaI9gCbCkPocNzc+aLWgDUZhDjT4ZBnW1+tXB23ERG//xfjiyQPIs+zoGtwWYyjXYuzjS4Xc/+M
2S+VqgOx2aa0y5Xi+KIxD3JKAbArqHlN/371QXxQx2R6UolzYNT7Sp4C4CmlnoX64IQgJ/zo14fi
J9IK3IfodyLxf2+MghA6QKiX5+QHtR58f2XjFiIjmEIC8KJgHA7HxJ/9vqmsuiw6TZxHR/9kmSMa
F2BRRPHtGe8fgLW64MUuis8aSw6DtcaOeXt6ILowsb5iDAOFwzkYU7AusUdrHM+jYb6WVP9Cvfy3
1ZOVRd7Gyndm5kAH2+2UNqZ8PPPK+6NL9C70NS2v6RC+v5JhAkOFoHKfeDDmPlEYLRswngWmRvV9
sPythM4hUE4xSpXxfYdYtISXjA4/B5XLvK6c9H6vGT4dz4UlH72WJRFz2ijtkAqWol9DsC34Ot41
ngu2Fz24HQcjAaGt5Yn+TBvebGGJR3rVdk/cSLzHgJtiM7p6ZBcX8JzkYefXySF3Hbo37a74LEF3
s0nNLAgpddWmGV0IeDC2pte39jdOO3Z1Hm3VGGUN7ZNzV+qbIgWqruT1QaEibRv1m6zWtMiWvoCL
MIZhf9Tab2hj0TbwmdPJ/py0ZhOaifZgtmwjuHsaytXK/hS55o6FHgKYMyZyGsCr3i+uGx3oZTe0
Pxvmb8V/Z9pXz3ph8pMBGFu9Y+5BL7S90zVh1/4S1sr7dmlnr41PB+tqZztTg+LV2Pbnvu6tyDL5
j9bjL6LQg0jV7oPFyFqiNoWb2+UiEAFKARabOaWiKKYJbqvvz6Ve99Ct8IyH1spAL2TKLqzEmD/S
0sovo4kaTNY5SRR00LdwOmOMcPesMdAuxSdUD5DO6zZC8PwZNLRlVYJcdjh3HAXrnkIPjpW/RfrB
thTS04n7+l87s1wRPEfTCLGOCa32ZIw5uIG1KC/TaKg/iNr+/5aQcKNFjcfxfPbZT0rqE9IN0OvR
kn9Qku3DosjTX/dj1OK+gccEwxAunvrzwWeX9Uq40hjOQ9B+krV88KjYZH260qGZw1r/rgb8qJOs
90SnMJ8c6bvBSkvT6s+2YmoT8FpBAt0BxGvQrBD0wX6cBB6JEouWX1hdVhtpeyrWWGdEKqVO2JrQ
3aM1kpJq1MeVxGohTKA9AG1H1AQw/D2/EozUFoPMiv5co1jXAABqJQfNPDDn7f5mL9xumGrGy2YS
kYUI7qwu2juyJRmk9s5MfxPVb6Orw/sGlnKEdxZmOYLMeZ/zsurPgdhSykMPJFksq8Kg/9wZUPjg
r3i7h665xjO9EH7e2Z3FvqpiblW5sNvT19ZOIr+PXfLQF885eb2/xCVLIOiaoGTI625DOqnroJ8C
nVP8wARNKs6s/t3jDb9G7Lz0sa4MzQnhRhNUu6UccVeZYJ86rg1jrv38zBcCvU9zm2AdIq/A/8I2
frBW71r0huslzLwh62lVWdp0KdCzxN3uNSRCv2pbDa/KrCELVUYFCIul93z/Gy0EFTCN4TiB5HcB
XWM6RANvVtoD7VbJDfjHh01r9tkxsTCf9HFTmBIBRSnSOcSw2TZmVJRBY+hw+KA4eqn9kJJj56xc
rkvruTYy28e64iaosXh/JoPCrNZb7/3IjC68v5Ilx742MjtCrtcHOvORG6X+PpFNqLsPtvniWF/s
NR3uNUuTa17lCi2wQQMtsRyVxpkX4aXdO1HSn/JhJeov+fj1kqZ9vTLELKWZqa76c0Xko544z15h
/XN/15ZC97WJ6d+vTIgSLEAWqIPPLt5CSf1PZkFottsVazLpi0uBtB04q6FphdLUezugWPXStsRR
KnLpHBLX0WOhqWZzfzVLXwblOwxOozWJTGbmzVUBVjEX+rnniZX0mXUyi7pCh2gq4mE8ZHV7GJjq
3u4bXdrCa6Mz7055ngpS4wgZ5THnf1LrS6IftfrlvpWFpXk2UGIoXeD+xxv5/QZ2aeEnYFEYz5ls
1JOpWvGgl42/9x2IajJfDk95MDor0WHOkTGlHeBvQmqDigbIa+c9GabjJEkD7qG0J7f/0XnuY5fx
DWYtI3Ngu9ZlsZOeSJqfCBFxp1YaoQuBA6BntBuA2cRlNfeaZgxqovKhO/dWHfLExjDzq2mtGFnY
WRjB/3Ar2hjKnQUOTD7obdVW3Tk1gkOWpFFFuyPYt0JWHihbTTEmH5zl/UCzTdNbKOQgMZ2ZszM+
VEWSd+euyp+ckuihmXeg4Sh+OH1Sxk1RZCFkb14q1oWdm0aiavPtfV9aOIxTDQK81+h9QYlz5kus
TEknoVx8pmX+PWi/ZXxcAzdOefzNKv81MSdkxAMladzea8+F8YC66imXLsbhPpsqhwjg8GzbKx9x
yVMwlzJ9QiD1byhUrdJqrMS223NW0x/uKF7Y2H/WxCrH6cJhx9nD70/Uc8CBzb7eKByzU4Pbno3c
xivtVI1fxuHJzb59/AuhuoI0FxqUqBjPwjILugzKaF17Jk+Dc/LXGHyWVoE33pT+gcn9xuVlPXJ8
iRa7pW14+8jYj94LnTWp9IVvgrkFwKDwqsTM/rxnbEE2VZdVieurdA691kdqxMRdITb392rB1fAo
wuQbengIVHNOm7L2irotEx3NNPGbpvY3MgS/htE/VpVGQom6Tmjgn1ZC463VqU2NphEohECHOH+L
ZN4QSEGlfnaAPozVqPy4NbXQTWxMYRRJJEGDyA25Vn27PbqTWRTgUZMBqeo8qy6F4q1Wl/qZGrH9
wozd/b38u1nvz+3735/doHhY4v6m+H2AbkqwDkInQ4IsJh5FecbE/aao7N3Ih58gvP2KF82PrlNb
qqFIY6g6gm4biZXhbIX0zwqSZ0FqPvXgUs+J9ZD74omyAGfF7E+lalmsW+ML8JNfRJJEZkJ3EPXZ
QGrpM/TodTDr6lGQiA1BHW4wBTA97msH9Dfe2hl66cNr3bkPBXciV7MiYzAeC8Z2uDlXKuDmNC86
3xDUKwIg7CY+6Tk2MqhdP3cLjg2naXFRhT8eeNObp1oYDOJapvEMco2MhZ0wmws4QX9q2tB9lkkR
uOAj3hH3pL7zdJw0QjO/OAXErWOX+j872qFmOoxy5TTcOsjfP3PCk3vo1MzLSpo9Np5dVu5J+l87
/2sS33cQIKNvNgQMlYAEIkXDNYYmB/79KmP02kKmsumdUw1y4ajN/I2Ty6/9CNZvg28wKJWFRpvE
LUEPtba2rl0dnM7K4qGt9ywbfkgA03ox5DFQoE+a5++FnT/UdbfHz8UNRnr0ool8TJhGnQSf4BCo
l9qHVJ4UeIB3fnLRh6E4gBke01el/duECkECSvVQmR2kOZNjVQZPbQOGQtF0pzFtUDXO2o3b9BsM
AO5yS45/EqulUQ0tjrgD7VNIPcABa8J3gvpvdT7kGOsR51TUoOg3+o1mlI/mlHxkVmuFHNrv4Rio
ft9mmOiFSrsZMr/kGwHirjgritj0tD8+hYqRbWz9rI5y1YBkQmtDj4F4FvRzWVjIbNgS1IvbEJyV
34TvHlk9vGVOEPPa39u0vThGf3LyPLas9HkY0r0g+t4egkcCmHqW9wfAAd9AyL9PbfdhROm9LcdY
9SoueLmFMsCpEv1D3rRfPNLtlZMcVVpuIW23UcO3pjFi3jsb5mknzG8hLvNgg8FP0GvIh0Z6XwyX
PJcpQ9846PS4UO4x6XRUIVv+w671t8biMeqlZ7cyNy0Pomwoz3XB032lsdhivtiYKTzBNzdp5vyD
wdKDngxjVAd5EtUKLOpClum2MZIsDLTsrKwcFUeeP2eij63B/kerHW9rY8IvhtBcGnJef7cSrzu0
Wb5zR4xOo57l0iYKLBkXY2nvwHC4t71Ki3vwaEWpr9Ux8cmPPEu7Q9kFRuy1OhAkHo99G4X5wkZa
NSb0uxgqf+sSZ4UiZeEIQtYU8jzg30Oxbg69r+rG4H3BnJOtBd+NpnlL2coh/9sueh+V3GsTfysX
V4cQL5ly6MXonPSg18/EBpV1g1f2m9SaWkZeESA2OVZs6FuCAraML6wz93qW65uu+gOG+F0NDBrU
+4j43bbxAKcCR2+PrqjVuudK70RM3Li2JNuAWUvFwGOr1yI3+mOBua2VO+c2GUFhE0OzAPWjjHoD
hslIqgMaYYiT69KoF+ceM5wd/ewn6cqu3Uau94ZmaW9jgnRrsBSSNvXQaL/RGUs/Xum4NgGY1Pvg
ODqcaXhCT3yzkcq/0HbbDh8uprw3MbuhaV0i75i2q6g2CpwO2nd9LT30by89uBdK5iDvNTE+NH8g
ZE1JCcjrnJPbeVBcLFW3A5X757oHR1YKBZYsiKxgLGKlK74NjMzcmlQNcadrP0H3AOa+MSZFWm0S
cHspxsoQyijT5bhnWvGsufXXUXRxRmq+V6IsEWGT9JgP4JCSYmg3tAflTqHaFwGGqb2r5VFHtG96
S5+4pl8Mnz9XynrSZA3Fb/uYcV6chMkqTD3LZzeoNwy06CYugJHaX0lRfg+q9K1MKifMK2pERtch
aQjEjzpn3x1jOJo6PUnbiDNGT15J9wlXEfTIrNAHabAcsu9o3iCVcZxjhubeViZQ1ypN8zgAy1n0
9hddOrjL2shmVqR33dZOGQpdwI5BHOARR/Mhy9Vno7SckOfBEYXZz/ev5Nv3Kz4WgACYS7bQgZhX
39PSB7N9xtyTM0APmnotDekon0cze250LSSuu1Jpu0198SSHwAjq8CAiwTPlvZOD+bOpGMQQT4Gq
yzpMU58cJCSuPvMiAOtHlhGcrFQOp7qXazzc7vTj7yMfYjTIbIEMBm3mDb7CN9G+8KCufUqhRnVs
ra598aqh2o9Da0UM1aUdG1n6gp6mNg3NuP+UAF4dAPAxn+pEtw4YLegmmg//tWx059hlQwFaKFra
oeOlwa4XbUZDNxizz7IuxaZInH+azkw+j7KhRWRSSL6LXGfPeOE7G6dMTIx3aJb+alJL/9mTisIP
BlzDOAefDEcBkYnRtm9Ed4Zt0HjBi09MBCCpgU20a/nRUz052j1lj62fZiBozNoYJebhQRqtB08m
w8Ztjexx7AUFUrDwPvWMyC+EuPyF1RQRG3nwb8Ps++0Az4wycMCTsE1drQJQ3k2inLBu0wAauiuc
eq3mOkXM2cdAgJjGACzUj6GcO/OE3OZ4JfvsZPUQ/TTTTeuwyG8tCEVbUeW0W8XJc1ZZK0noggO6
eP3g4QqxFJTDpkB/dfv5vaf5mZnxUwMQz5j9abKXdNiXKdqIvh43zo/7B2zhgsITGf6GiiIetPNO
It4rPvNHKXFvgCzwwqp9bj3aa3H9NmtAKxgRF6C9KfLOQWKtx1qa+LU85e2TrC8fhx9OIo4YBYVw
L0Sb5+AnDqKuoYXQzKkKeAWGIFsLjTF5010MlX18u3BFQboPTW3Aq2cXlJWblScSS5wM8dk3t3A6
4T3yNTja0ke5tjILQvAKA+rxOEuelYVgINiV1rdhKvs7L/eXs5A1ALf373JmFR+tTQvZ6DCkN3/w
gKibR11/+7+ZmFzjyp+F6QunMGGigGaEmLitNf4xYlEUcvH5pyfsBHqfoKHvTQyFTYyhmrarR3gD
T0P6ox2iHkiDbHd/MQsfxkEdFXZQqgYb5SzLooYY1dAY7FQ4HvuVVbraFRjHvGS5ZW4MdHfXyASW
DaLij+fudBPOllY2TWeP1GWnpEzinhUPNpZVA7lAxBrB1/RTs3gH8Bhw2yZK0pgim/6Uqw+lO8qW
FW66E+tdcw/JYbWrKW1/VenEbjtAf8oTXK7VUhciAyYJp2odwBO38uQWEcXYaiU7OXbXbjqp61vm
SW3luy34+SQeCZYRQFWh8Dc7to7VjX4QUHYyeAehHiEL1HMSYyNHaw2a8VexaL6PQNsge0DBDmiy
mY9ASDjxfbCwnVLF8jOr7CY03EK7jG7bf0qpsn4WclAnEKMk504p7UeeFhloe1wOuFlVfxuUnx1A
bFxuKElV1JuCxFXvJ88BC/Acb6AHDX7PIrQmNW23cswxSoaq3JSgaQhFmVZ7UwwBJreaditY6ce8
U8kRF/4Y0QAUYbg4+UMq+p8DtRnQjhrOzNi0GykaqIwJvDYZBKAwotXFFu7pULpi00EPCiQgRYYs
RCQh8H4RzZ1kawsHvYvSC/aZNSDyqtSMwSzu7Mcag2RubpdvZmX9NsTg/A6EgmgsHYaJ6WU8mAYn
mywd2l1et8VFr0eIR47olfwGCl47lT6oskPLyKkfuV3Pn4ac8HqlzrnkFnAJsJdNDJw39SRaJabS
MV1ysgednHjT9N8LUndHY2jkSq1tIZtAWR0lNgDXPdRxZwdZdYRaKSv4qdfGeqvAKnkpoGR3aTUQ
MFieZm3I0JRHzyzJbzxD0/9hpZDXQsULtz3YfmaBvugLDcjbjp98Q/7sxsrCx8EEZ1KuAc4Xosi7
B+9snaNRppbT4ipOSUhycKPHPnuS+YWtMUYtREZQ5aIbgtEwdLjm6ZnbiBaK9hY7cfWEth1EiB5r
+83Qft2P+EvpGJIjUHn5NhDg83qHzLXSFx5hJ7fxIpLYVVjJ6qsnip96YUOTOKhe1WiTj6cZUP6B
TRcCAYCkznYxLTmmuCA9fBpSoDKSi3K+J0YRqar4qCGAdvHI8eAYkwjxPFgBLB64LW/zCwT57PqF
DF9rQEC8b/c38eZbwQooe4FARbdk4lJ4f7UYBJNvhetkF8bAH8fBkm6ExPcA3MpW/HzRko13IlYD
MPL8c+UFtdElIdkld6wDfHFnsyYcy+ZQuv7D/UXd3FxYFGiagS5BIQxzD7NvNDJHcbd184usHr0t
VStJzU1sws9D/wkjNdA7vS20SZOapAJu89Jp9bb1ii8SFUm3VyswjL9NvXfX1WQH7Gpo+XnmrWqC
CHSUJESXXQKrii26tWuUkD9nxYmMz5gYy4fPtBYh2jJQj35uzLWE+iZe/DUPzP8EhL4FxoK0uKgG
fcguLfem2vVnKrTvo97HOaEHhUG1+x9tcVfxavuvuVk2qkROy9Tps0thOiDTLSLD+Zp+eExitqaZ
u+u24JUjWXapeR961iHoV87TwirgdRa0GsGLhyg4SzGSFLgFm2MVbWZHQWVElf1aNfv7W7Xg3zDi
GdDKw+zQTYDVCi8dLbxFL0b5jbiva1iBhQ8PXBa0iHAZQcBhfnzgd3qLtCW/UB3FAA29yMc6gUpG
QF03zktoOQY+J/H9NS1unIm4gImPaSB39mV45SeKGwgPMtAj02+he7oH4+fHg5CnAy46Ae2xb3Pc
meu0GhWJwve30nC0n2rxmvcSyczKF7q5m3D5wcoETMX/b/XqqhR0bY5XXIa/SD1f6NuBgoRH5/YL
yJnakGOCMrJz6uzub+N8tB3oVFiGvrhvolI//QnvA7rWtsB0Yij7YrXpxtDsHXrYW60Bd6nZ71lD
f3eOcypcFUOC4WiOf+6bv/2KKCVAMxQgQvD/ANn33rourdIf9ay56E+9iEDCnXwYRDJpu/1rYd6J
rk29sqkLC2jqOs9D29Y/RGGyNUdZXMjfgh9CPErEs4V0eUKsFJKdFwHa4l9i/O36T/e36vYQY1hr
up3wpAPTzhzSwcaghGhCTS92HoDYkYMaWKegQb1vZcEfYGbi2Jl0SlEXmb2vLGHmRWd09KKX5Zno
ZixQL2uCVyt/qXP76CsjTg03ljV6gEO1cqhv1ggYCdAk+A8edwuAD+76qs0NBY14Fuz7XOu36Gz3
H03gZ1amv+LqeazlTWJUvlKXmuwyCfyDyuNK+pu22jflzlZDiMvz/rbeJDMwiSoTcCyoSGNMbeYe
rUp6cNLU+sVjghxrPPgulSB5bAKfGQdWl684y6I9E6Ut5DNgQpiX0YKgBp9zR9RFdFUWcepsvLo6
BjT/OVZr0uQ3rj+t7crWbDuhNmlZJEjBDkbVxbf6HevEs6vWFOOXzeCK1IHyM29Q9RpN0J5HILqU
rTRD1YFBX/h12HZ8JbFY2DuQLYDyHcphwOvMZyVs0RpKEqldLPOo6FvRna3hR59/VIcViG3oZ+Je
geo6qkIAUr93Q6uFEjAwKtpFb8xnzxKhKjAyoR5rpwntqotyZtRx1wnnmGqkf2BonW98pq0Vx2+u
nunPwM0DcDUksW9o0TQhGwAxKu2iRiPUk03SbFhGQGvyGcR/4Gra3j8JC58R5pAqGNOlc6ONUjiu
Bg4ArDorD7l/MMnLOKy8hFZMzKcLgzbTHJuMGvKRs1Z8Nd1dv4bjWwhU16uYKzuUmMNGlYtrl7Lc
8npbfFAo6j++8e8u/ZUauQpRftbgzHbYJVY0IRCz4BkpQ5O/3v8WS58eSQ3AlahnoNI0i/W23lRa
pfnkMlg/U7+MjOATH/bQJQ2kwnt/jfRzadNQt5sYukBkecM3Bk0AiCMGJrlw9S0LDBxdtpKuzXmY
/u7btYlpxVf7JjVGRzOHCYqy6NGtrNcCk4c8d9KLVtLqoZcCIrJD03VQAlEgOk0KEN3IH5ZwYo2i
LECs5yZz+1D5I43v7/aSW6IW65smtL+Q483Oe2fl1E4IIZdSPTbeUQm0goO1os30I+/egDjNiPfT
HQNcJvKe9xsAoidb9lL3LxKlhv0X8mitUeygh3nfxpxjiqVQheyBzriYwjcuskQJtma6jCh0lTGs
jGJfJehPmnvBlvkW/9q4bbPpheXtGbATMZ503zA/PwIflPzqkRbGRg+2GR1I3MhpgzxmlcMODUwc
TLTCH6ChMu6TmmmoWDLUIgfTYztN75udUeGEJ6zQx9DXRzcEb2S6dzLcq2i4ZqGcsMkF6HUfhpK2
kWlnekic7LvHIFcsRlajKuq4cQ/UTQkmqbgffS22MxsTpFFrYEJMf+boSvuSNdAYEymIyoKo0ssO
0wGJFsqk8cKhq3FAGTfPVma70Cc2+pAaFg0rYAeOPDeqo8k9/qBjpHCXB25zzIagigAZ105anX2F
rhkwrY0vqq89E6jpiqxsILlpSMx9y07btYoOG2blzmYoUvopTwzrAfOX3luVpNYObW9Igo3gB4Qo
Y3aoG7fEvKI2HDRfy0O9yuRj74GrPk09QAoYBeBzdPJdpnmvaVZaB8I9spGmVx9s1eeQkHW63Vjp
dBOkGIJIUd2Jeytzgdrpywtmiwg475wyQhaN/azcIa41XMSkYOBVd616yzEcux08TcTKhxiREAk/
NkNqHzILqJlkNIoHYRK6QasAjYkU8nfg/wn2VSnMWAZ2GkkKxWOBIdswBfP+kcpuxAca+REa0FUo
bO7udKWPX3xtKnbnHrl0Xk62HHWpS+95GajVeRaW6HaAJQdoCVvX/K3tkLNFhnLTkwJodeD0IiPV
9Zf75/vmGQyowdT5QBMEyGvkD++PXukGbZ/5nXsRwL6lxIfEuNxpHjkyglZmWayOEi0EFBjEGTdh
EhOXs6ebYQyJGNTgXvLMD0tNfbE1/SQC58/9dS2amQpYqNCi8zJ/EehU5niXEPdi2q0Waob5dTSt
AbJmDn24b2kxeCEvsEASNWG+Z/dRaacZG4jrXyzDjbwU8GRuVOBJx6N7NN/u21q6+2w0mQGTRxvw
ptOY+Q5FppeQSyBqP0QofbTL4qSZAuA/v8FkUREbZbAyvb8YOdHeRq0RwPyb1JKW2Yh55YFczO8+
DevN/SWt/fqs19xZgWq0Br/uNph7ASjTGVcqmQsujv0CJTkGMrCCuYsDS1gGyhHkYlTlIbHSXdnm
cR04n0iKpFXL3BWHWFoR3qIov6DTgcGemYf7Hs8VQzvpEqjq90jTTZdn/8OS0AXGMP/UGLgByEuU
q0ZmcXKpMxINtn70miL0jF+tM2xSLfgoKg7XM7jCjGmcAW/BOSoZA1gkrxojuBgmxp4xx144+bZU
a+jqhSP7zswsDcpzzkrJwJOovEsGtkuN75GXraTZS85wvZZZqjFUFgfcBEaM6tLwfUVDSxwpMLf9
ClB16aheGfoLA7xK6kAPrgTzYcgad9x74s2zC9WqJrVCRf98VKDobwp5bW0WhBTUuLoMAqcXiwUv
lpZD31g+ko8q6/3HjDOR5IDGAwFv5tqYoUIeU4rgIhXE6D8BfKRp+/vxYCmcTsx0YBD00C+cB27w
q1DbVyZWkpCI6SQEDstv8gjDAPcNTV96nnSiSwMGDgD73Bv9duK0wHh5SXDRADfkfzLkWVZ26AhE
opELYhoDgL//m8Vp6VcuYYIIeiQpLAZ9u6UN+HHok3C+jwH6eM1DalIMtaz1Nxbd8GqV03m4suly
5LKdhM3WrqKirpBevboBUPa02vZlG3GxRkK9+AFRDAOYa+JOnJMoSXTd9SRNyQUZmDKKOHEAMyff
8uzn/d1ctANU8dSHgLPMef4kG5ICDargYvYu6AtBw0C/J0G/JcPKSV6K59PtAW9E7xzYm/dbCKGQ
AiBEElxoh3lCf5ONbXR/Kbf1S0RYzFkB7ofbCP2BKTRefSU07EvIewr3Av6dS93au8p3v7Rc4DM5
z30uN4D2lGHdp+3/I+28et3Gki38iwgwh1dS6URJDsduvxCOzDnz19+Pvvf2SBQhwp6Hnu7BAVTc
qXbtqlVr2UXg761Q+XH/CxZ8LwUP4kBTpxqnzdNHQtR5mhQk+lEajMpOWi9zhjEE018I48qFv+CB
MUU3IRohQKDnhZcoqkS4oiP9qAufxv7gdbwkIv0QyN+aVeqHxWHhqIBP0o4pz2mvOrGIqmyQ9WMV
1rbhKjtrMHZdsZaNWjIDBd0E1JQm5ZOZWwQ2VeWZ6QPDbqpjJcqtrdAwuWsRC9nfXydJWXBbbBTF
mIRBID6db5UJGi4GWqcdS3gVz4NgNA4IHclGw4EOnletbZ28fydQK/ALZITg6hd0K0N1o8x/JmKb
faKNpi9suS6lA2wVil1oSQkKXFLPReR1TwSV/U4okPrRw6RzvLjLR5vYsHY0iIw3fNXPIZLAkUhl
+95rs35Dz1L60BVN/hD4sW5XVqnvddWznv0C1RlVaysHuBLMJYGQFq+eYClIjvj0rHjJ4OiBEZG2
G7W9K9f+EY3RaDt0tbeVc78kFszarZeMLVo5mvYuKV0drc5St0tRbTd55qONBxu8M6rN+OKF3bc0
4QvMwPAeOzDdTsWVCFhbdA+d2kePtClDKSAht9l5pbXPC1F5qdvKfA6K9oPXif2+z7jTPC00n0wQ
RHvfczOHJo3+yYujmuDXow8k9A6juguBEWRS8aSRnQlwC026DWj253FqGo85BbEDiI12H4LveZLy
UTwOhjqck7KzPlBxkZ8qTxO3giCmdihHoq32igjHdm/8TF0GFJXK+OgDTNrEeYU+ecdU0XlifYjK
muTPEFf7OHXznQliyzFaOJb5r9FWosZzmjxoNrFSpyDoFc/mMefZilnRI+UpNArXxeC0ai1vYoPn
guGOKGXIYupIWYgeHb2Dv5reEPapG+iOqATmYwLHzUtbaOpjUcYdkvaggzzovJ6LEkFAVw2FQ9R2
0lvkIy/Ao6RHErI1pY9pXLorrnjhNqPiSOsHwDZQ5nMgR6eZuZpUunYEmbZN449C87PtkRqO4N/p
vuXVWpH4lqWE5/GlwdmVrfiaKgimptHjcyyTf3rlW+q+Bv5BU86kO1GxGZ12Daq15E0ubc6ubKI2
z2wEbNJK47UbpGq1NXX6hSsNQl5O3VTZASI4MxGEDcwEmmsQ+9Sblgeym684qqVB0CUJK4VKPuoG
QRR5Ms1AbOdjq/yQUBxAjRYk35pk2ly/bApILWSeqflN/ZI3xJm9jPQgt6dxjFJN2Lltnh3KHJIt
ocm+9U2jIgqjKJ9iVQ+dAWpvR+vEchOXIRC4yMg3jKA6h0ltrqBaFkdPVzaVGGOip55dCFoXyXHv
Mr+IN2di6xR46dpbiRqWjMAKBRAcqgPFnGc0hSYWQq9qtaNX/Gq9jVdvrOLn/etmaZ9cmpg9K/I8
rpXewoT2XJmxHfRr+K9po82CcHA3jEAhDXXbbdCFLgrCeqxRuM3+0Tt3dNysH6DjF9+0siIiD9ea
bJdmjaZ5Xs8AwsCezx6AeaTFaR9NO6YwfoGB855RJgi3SgSF+MrkLXkrSGNBsdCjT1FzZsojlxz5
42gePTMsNn5HP1fTFp/EJpYdMTB+0MGTbFwQ/Vuz6BR6O0IEJ9NwYsWCEXC0VO9Vb7TEpsoROmOQ
BbtSGoXngECRmhekie0AU2ySROKDYIaKbRQlSfpQz0hhWr2TBYn0kOX0zJOt1J88vdL3VtB7W3ps
0rcA6rKtLgjNToX/Oak12IPI8m6aNOP/8+IiLRr1wF5B5JJM7UlK9uqWWwWANNrSG5VWUK6Blru4
gmjbLGERuT9/K9M3p7nQe1kZYlcyj0anwQflfuraYhMgF24DGNqXQ+tIKbIN940ubg+o5hS0lmAy
ncM6MyXTa/qRMdoOz0OevQGx++CFlrFiZ+lkTYSp/29nGvxFxG95YtGnIyjcjqwAYq22Olor87fw
QILs9T8mZttPtmI6pEmCHuE9k+OnSmOXq+99wrH/asp+d/lfDMWgNypVS4biFW+NjgbD8DFrV/jW
f4fQc0dxMZj5A6VQpSEm9jSPOYrSWpB+iHXBltXqtamCH1Gqv2e0BSwo6iFSgpcwFG0tqzeDlq9E
IMv7g3sB/IACOG36+8VghSodeG9W5rEVYkeg5TGh0x2Ske39OV0MPKamKLw7ImOkeq/taL2fRrHQ
mUcxcjcu5EpxptmtpB7UQfmn1NQfdUg/+dg9GGPwcN/20hCJCogOJljmDZ1uLaZKm8fxtJ6OACsr
e/Pd31gA7wuPFKiIefghl9mYZFZuHvX0VewS5vBdWn25b2PpgBF7wNVAEEJL1izEEd1abAlujWPp
0iy6q72VWbpljST0uDQwO8GaYOWlWQ/kKovXUPgnMRuoFw6a8SxGr6a7bcj0ddaha1q70V6a/KWP
arvpftwf5eI+ufyK2SEvEroa+5FhismriFBA6JuOoG6jDKIelKb9n5IL/9Gv+1ZX5laddWJHvQzY
ilvgaCTZsYv1tyo2V5zK8sAAbBO+8d69QY4ViY/+gR8ax7CPjkUxPJk5gAU1Qwu8dD9rQfyVZ/f7
unS/h7K5Mqu/kU1zbzNVjuCUnjL481PuG6JbaVJGfNwohejURhw5xuhWD2ajNge9yANHN730YxwM
7rHyebPSl5WiDAK/hex6qS3kwnekf1iBqG03gef6B6mVDSjL+24TD0ayzS356zCUOnVky9o2lh7a
fiGKb62uAWcB9r+LBrNHIUgpE/StAF/fX0Nl8ZhTGAFoCJAH8rNrD5OaFZgl3zCOcoSjbH7plZA+
t50uHww5l3ZZmEROk8HmUIwZsXtdmrs8kTPe2oPFfhaSs0FibJ/4TXvuYCShgDkatJJHgbZFHBlK
osFNLJtChXvwCI9wJLr42PduuZfINjgAKwUHPEPxyCNdfbaSgMcpTGkn122ybS4UynOhUUiN9aF4
s8oV9/D7wpgvMRzywBJ1um9uID1eXUPoH1ckY1PyEYX1rRykz6MGkLnO3hl1RH3SPYtmfST1cZaE
ElCaAlX76KEDPZIGUT4nYvRQK2FrF2rx7Ju//DYAqK6snYTFw0Y6lTh8ojSTZ+sETUc1lgQgR8Rt
t4rWbHXlcH8rLO+E/1iYvuDiTgtqNR00ideK2ASbJKo2QgKrQPrnZURLh3STSYeF+gbkofk+hOOm
bBzNvPggJ9njaMgrJpadxn9szJ9EeSfJZdpoxjFrBDQWdXKm+vjTRI/A7qP2qErhtu+Fx7RNt8jS
/nN/GpfirYsBWrPHklqrVhJyyI89jPee8tnQzxmZNbjM/zs7s3z0WIDzk2IGWZhOi/ZI/ZoVG3mN
0n/pZfa7AUSiign8Z9o0F5sCbTjoo4vUPDZv2Qj+hdp2YSsazKwrwcDi/p46Tf7P0CzFAjocDSqQ
8cdRdRTWyVxxdGu/PwsE/FKvoEbi9z9DMzDhX1bC7KXfnxheeeXzokRd4XqiXHOkuynKzKNUunAW
WdBVC9FfRJ20LYGLAYFFDXa2tSS19xUPLcdjWm3E5J33uU7/YhV4FU9Mb1NBWZ8tt5D7nq+3ikGm
HE24DMaPSRz9b6aK+gY85Hj3m+51IDEVl72EkTY9jAqsDWtE94uLAY31RGFNLWNOUipHfiAnkcUz
wct2SvXV9cyVMSydiymenGAz09N+FnCJhQhBUOZbR088WPI34uhtGD2q5XiIvBV3tuSXL0z99nYX
R9CHzSuiykW11XuRjNSuGrtW3t93JosTRpUOlPeUTJuXLgpLzEw0uKyjIQ4nSq6noTbOf2HCgEuC
wpZCtnG2ea1KHzxJa82jL5KYK+0xWCusLg7iwoJ8fQSjcDTi0uOxlCdOFdh/gf5FV57aHJ2zgCDn
8ER/bLooccnjkGjp259lgFLD/v4cLe4q5IVo+6A36Aaj4uZSJ+mJi4mCRvcotrg3uljcSEkmOmXZ
yHtDhu3zvtHF/WUa+N6p/A229XraWq32UiWeOoGhUmy1p6x96s2Vp8LNpajQMk0pGGECXnpUyK5t
xH2oKr4QRmdPFCS0spt3EqUMJYq/qugx/OF4ftuizDchIG+flWbqG40opNEZGZIXY1A/BGqyMZT0
x30zN2s1MzN7+EW9OSR6lUVnTedp6cnUpuDq84RtFKX4/919azeLNLM28zeSmAq9pjKoXKeJBcq2
nCJwoK+Ew/et3HJrxYaXxFkSnYX2yfR2YnnMjBXM0pqJmRswNf3/TBjlQe721Q95jaximvirkP5q
qmivu95reZmUNS/S6Izu/HPvS7zJC+jVtLMiuUfD695Xsrwyb8vbe8KGTwxrBDHXJnUfIYzQ6qNz
iTqNv4+ynU8FVF/xDjf+bRqYSpFjgt5MgjHXVhRF7wSzEKOzJXyOTmb26f4WWxwEvgeCj8nNzRH1
PHUbK/Pz6NzmcmRLCJBRbT30zbA3y/Thv7M1W6M+rc1EH6robCjUrQ+IQXbathhXbs7FI3oxotmE
Fb6ZD3HCiAzXCmFs6jd1qT63o/mAI39qh3FYiQoWp1CjnRQIgHabbUpguRrE0ovPfvsYR+ckH5zS
EJBSWon9F3fC1OMDXGShkx0h0FqXiyQ+m/2DFBz+uCFw2miEsHAx8dQkM3C90WiSH4vYN6ft/FUU
3in59zZ8+4sNQFUQyhxVvs3ruHleUfJhBHXijNpDGNttcoDf9r6VxXmiNxnkE29NEqjXA8k8JW69
aT3qxPvJHbrNBO37fROLS07HOMGyyY0zZ2oT3MAKIiOMz9HgZGgUQIYigf9e2VgLPg1+IUqTUP7Q
oD7PRMWp7IpC44ZnqSkeGK1MJqYu7aIDF9SbL0YqvA0hSYn7Y5sulZknvbI6jf0i8syyONYNz4vO
oDdeMzD6OA9H1Zr3VTr+knvhq5A3u8zv/vSZg17rxNzO7Q3EWZmvWpprQEDNKDqb5lOZR3blPend
Wslx4R6CFU4jgocNbGJeuR6b1xN4JKYcnQtlP46voGWDNZqmhd0H+wM9cmwPSpvz1FpeN3Gao957
jmOnAiDw55v76udnp9RM0zySXX5+pF3EeyyMP3cyIH2Zf0rXIGLEybterH7d+kOcqjDo1wo8wU66
Eggszc7lz8/ipyaHrrzX+Xkv2cbhx97IV3bvwslUVdAA8CxA20jz8fX3e6bsylaoBme6Mm0zo71H
9g8DSkN9Mf6NKeJ1umTxaTctqwE9Q4VMCeZsqL5dpHBkyb9EGIp68Mv3j+SSI6Abd2p3B+twoy3k
RmEppn4TnBstOyuxfhBrqDQHq7LVXPhf+uWuWvHVS0eFk83QxMlfz6ObEXobaKby4CyH8am35Keu
Kj92yOveH9rShuDdj6vGEBm02W0tyVluqkEYnMfi7I2vyp8fFwgkEPdA2YpE7xxR3I6BnKeN3J/l
cmf+E9Tb+19/C96kN/Dy9+Xr7ZaYXWEAk+zP8E5FmrbL1ddehv7NtKXksbU+eOXnkX5mZU3CcSHI
IWPDqxomOIvLejZtCRIAXRgp3TmBBFbrvsfKUyI8IBGcr9W6FvYe5IZ0XEKfQ05lnn4yklZJRc/r
zmN2FpqnIQRuNX6BE7wYPonZGhp2YddhjcQ8Hppoat52riRUVVpBac+J5b8IoX6qUu1jUK/xPC/s
OvY0STXeplMnxWzZ+kIbNaGtW5x0i170m9WsBKFrBmbrY1m1PBQt1RFkFZtsp46b+xtvYZ6uBjDZ
v3DTFTTVmjr9vpl884RNL24N78d9EwsLf2Vi+oQLE6FrJp4xdtMQPohdsAEPhKt51cV4a6ZPeSqu
DGlhS1/Zm8UdtVv7nab3LQ8diN/klJLSYPMFu6g+leaKsWl+ZkEOXKCU14k5aGWYpyYCq+niTMrb
c1i+1/ZS++HP5+7y52fv3aYRVTcx+PmBdoIIIqONhYC05lT+vkg+37e1tBWg2KBgB9CI/vzZOnmW
BkNfkbVnpXuFinJTjG9Qy6340YVr1QSybRHUoAaCyM31ZoBIj47sUm7O0JfDseJwB0OYhwqI2e3v
D2dpZXiE6IQeuLcbCkPBjEKIo73m7CPjHqjfx5V7beX35yufp0Kr9l7cnOtTJW2ibHP/85dW4+Lz
5332HcpykVfz+Yr2EIRPY/9YFSsh2sJagA2ZKpc0JUA/MgvRqqoXa4NunHMgPXK3xApYkNdkDdnz
G+00OyKYoWxHLZyOn3mGcIjiRJISCqCm2toh/Qhu8Tl1v7nyWxd/pCv1zT+0um2c/J+C6fj6rpIc
zTvcn83bofKOgyMReKAM38/v7vkLH5RXFtpRo1+fVb4hVh9CH52Fr1n2x1Epvf0wW5BwR+QIx3C9
u/mGLBboH+G4QgyXkWNbY3i43XXXFmbnp5fzzComC34OCtvOo5Vtt/j7ENEQEqDpfJOmFlKjyMRQ
rs7BGwz8ffb1/jrc7mo+n7n5vRdugwC5iMs2F8OaYPCgBg7dmkn7p+eeR6dEnlicdMR5Ns12dRvW
g6tBx3oCqNiiREN18/4YbqZoMmDxwKRwA5ps7idz1xPFWI3cU/yMdgn3y/2fv5mi2c9PW/liq9Jg
ngytxs+jNSY1lR0KPzxtJYG2NoTZHFVNAIO5G7ont1FQLI7Ahqz4+SULQKY59CQdb+mMLaXyBMVr
rFM2fHXNbeLHfzFNlwamqONimvTMMhLZqkF6lJm4KytKsnADqs85fOgrs7W0InhJg2Zzak8s/rWp
VBH6EHlt66RKLxL6JYUUO92wkrZYmrCpB40NBQcU5ZRrIwMspqpX5MIpMBp/20ht9hSnQrpyOJaG
QnoWxJzGSKS5L26TKGo6mr/PZtOfVct7MjplL1Xx5s/38MT3DM8NxuArvh5MAKot6QLZPZEMPFlt
9xqKnW2la+qHN16do4IBTQMQMvGMTqO92AO5nBsC+q/uSelLYsnO0ergFYA4yh7pygWytDyAuGiX
kmD/xDFem4phF3HbyPLOaZqK72PRUz9qrvXHMB0GdGllSqldDEgZpSHpWt8/b9Tqu1J9v78qi2P4
7X0RhgJPMPt1tSsGpApK7xwOACSs1tA3o5e62/tWlhbFIgVHDyBiokRe12NAbGSIanihz5b8qxq+
DvmXXPzSp9/+2ApJUzo2OJJQbs+f+/GgNWFtxv7ZNKCmpn+9lukSyzZ1uJadmVb2KnyZsokXlqZZ
vVgTKMSjXhRD/1yhvGuUybmVh9BGYfZbqgW7UDbeJ7n84y9GB1kOjIgy3YDz9sYuCHV5cNltA4Qs
AentSNuLw0tgrLUX3OqHTqO7sDTb1zmsdpVcGt65hhtwo1h67IQQlmwrVdDeB4Lc2dWAVFYgpaMT
iiChs3z07TgulC0Z+HLNqy9sHoZLjR846gLtgRXSXeyLlXfOLM0p0nfCmNqK+o9i/bo/wQt+kCZL
BVpButBhk55dgFI9yFJP6fqMkpbnKDQ57GWLtrc0R/frvqnpVN3snwtTsxmuY1O32nzwzuPQnoRh
SJ1sjJEgrF07LkfokC17HMFztmt0RYsbF7YxmDVxjzxOrzduEuaD3NF5doo02gPGIP9F1nxKZ9L4
pr2JQ/PFdEv1z69liVkF1kKhERK+mY/pixAxaTX3zmix7RNIGsWk2LhAVe9P6uI+sUiY8aIweUXO
1i/PlEQtdN87x/1ACWiopNcIQZZtUwyDEyWBuXJvLi3iVNikpkDPDxCq67nMJKV1dVTacDdW9Zjw
7Nzp3pC9ts2L0G/DYptKOTXCom8P9we6tFG5ciYdH0BNRAbXhtN2TGU/lryzAmWjPwSRXejjVlW9
lQldtsOr/7cZsKzXduAY6gib8TiytqNcUzbf6rWhLK0Zgfm/Jqa/XzjSSadGVyPPPxeAkQvve2W8
WNpzZH24P2MLtxzz9R8zs61Rk3UQ+lxgqXwBJGAcfYWx3rlvY3G2AIf8XhGAT7OIMDbFTmlNE69p
1tvReClHbZs0/oqVxZFcWJGvJ6yA9rAZJNZEyRB8iMYyfkhNdc3lro1ltrVRVx7zdnAZiwelwwAU
rc14JNdUB+5P2vJwaGacSB8VIt3r4aht65Eunda/t86dSLbMr/6UZAbHA+UHbZwyrVc34W1BKRUy
r849mcSGtlSlydbvhqPRy+JfrA1Uc9TQp7HckDDrRo4alJHyCPT894mqo3Qmr/icpYWRIe0XIU6f
ZMVnC+M3+BuhztxTUg7WplKHH50yeE8W4Ic/TQQxbTwHaIYG9QgyZHZkIrdQU1rl3VM1sXkocqnt
EX90iEVzR4/NNVTw0sCIJJCDARLMRT8bWNnHrdKUOO+y39VJYev6oaUacH+3rRmZduOFtxlVoVaG
YrohoD3UX6PyJWpXbvYlExORFjWNqSY0v4SUHsqJQQrwme5W/+pGO+3nn4/h0sAsdBh4WyH54Xnn
JkplJ3FR91N7vbe1Jl0DOK+NZXY4UauJNDdjLCLO0oALWPsprpGxL9rgXEK1DcXsDT4x6VJNzgoC
Ep/bGsnW6lz9RWJjinf+NTG7Y/JW0ZIx14WTCzd62JBhWsPTLt1ilxZmZ0X3Skn2egYxRru+k5xg
zLepmzpKv+Iul0KOS0OzxR+haZblgsVPLCeLHvP21YofodpQTRtuoWANtbPknSEMIASc+PTQ/bk+
L6liUm4WGFdiZwUA/X4tJ7BkAHg+b+fJp9GwfW1AdoWSroMKA9kPKf++Vv9d2lx4fYsKBhmnm4iw
a7QW/LRGLiAXNu4ov8b1xyxYI3KdJn0ezKOEOhG5IrN9Q5zSsOJ1EKTE1GmetLYbi/reMxTalAYY
u/vOH/Zx0HYlTBJmssIHsDiBExQBxU/4YeaAEC0S41rSY+GkosM5SpmthStbbnEOeblDiw85zE2w
GYXcdF0ZCafc0JNzn4nuYxxmyiGp3HjFdy4do4lrjEjZmgh8Zv5Gr4M8bfNROGnwz3biZ1Wnwy36
h/O7cg8szppJzgZkhQWif7btqjob6Yln2yn+1mg3/hpeeO33Z+emake/TLxaOFnes4FSRvHx/h2w
9vszf6PkGjGAMR2bbmO1oZ2Y/9w3IC3u6YsZmjma0q2suposBKYjJbYU2OGb8B391u/S739aYSOo
dvlLyekxtxGKd9/f/4LFbQdrL71pvFJJ5lx7BmTXBwVJUpx2s0XHAlE4aU1oacEE6U7EA3APoO1u
yo6j1EMy5punoZFhHxwcd1Sg7vtxfyDTWsy8w5WVWcDepVTUBlUwTjD0vSVWsst67xRAnOR4SfdT
ReDpL+wRd4CyhIOC/X09cYVouHWpZ+bJ1dyd1WQHrY3slFyVQ5/hg1xTW71vcGEz8gCGl5LuG0jv
5iSOGhJfqe+X5skIu6+DlWzEofh038TSSgERAblHYD0Ry8zGhB+vzTEzTob7IvvvleHYFitFqKVl
4iaaguqJU2Mef1ZuNw5hGlonXchCO42lV8GvoElTk08aKlkknMKH+4O6ZeemL+bS5DSxF9FoJSuF
WwQBLONNtxcgXvK0bOsn5msH7FLyvZ0Qmns/rN+atjqKY7/t8vidPiC6LMcPml8+DPna6/K2z3H6
JugHEM5Cf+eGxKTq/VGxPN4XSue9z4Xg3CXRNmyTx9qFv7jNf0oeH1ek3Ubx16jiFnwOpG0TUxwS
wVzYs52LtlDkgqmwTkoT13tVd2sHqbx875devm2SInvO/fBbGFvtyg6+BVpNo+aX6VDDOq121ysR
xhFSQa5gnaS0UZ9HkpiHvkrElwDFv2cIqsJ9BjfVc1P2+bukL8VtDbbtQUrqnytbYnEXIgPAPgQ6
xB14/SG9bgR1UFLn0wNFc8qoUm1vzLtnFJKlA4Rm7ZekiCMbPpvmWFZ++ZzSwLtJi1L94FZytvGy
MHXcvC/28L95ve2XQvGSFl70+f6HLi7VxXfODmQj5YrSBa51As/hO36eDza9nPrHeuhcJ691f99V
orax/GxtrZZcgXZheXZopKIjY9AE7qkelI3pI382bIS1gvdCICJfGpk+4uJk9n7n6nGPkaldWd76
5i5rndH4UxjXtOvYWBM0YMpRzHZdZGiN0MHaeSoVdWe15a4P1lKiy7P1r4k5HqUD6pIS+5qnboze
EiDdNJSeu241BF6yowOto8ZDtwoqkNcTlnamoOu1b51a751XkfTs1Z3X/Ly/6ZYuGvy/AncIwfYN
mjOEkiseJfxlGlIAQHW3t97dt7C07pcWZptLHytRdiMsZOMhNw+F/i35rqwRBS+dHR36kIlfFBaK
OWrUsNJUK2PLPIkIL5YZkA3ri9T8GOUEmvnMMYLt/UEtrg2pItqWEMSD0ex6bWArd92wE61TTJvg
Vo/bnGCnRB6MFgPnvqnf5YN5sAMC/l9bM/+VkJ3KS6mzTr1q/tR8pN4r/UW1hpcsycHXaGe03b7q
rgwtrXigZXcztPKpN+Td/e9YXEedZIIJzy/NINPfL85v61cCsg8DOwUZ3BIhBEX7HpU0adOLlHwf
0V5ducvXDE5+/cJgGJawLGkjG+fjqMR2pn4NRLs43B/V7zDnZnbReJsYTtk74gxJlEKjFYVBZJ2q
xuge6Nt4G3NZgg2jj1/aKM62YhUNm7LQtY+6GysPcTLSpjjGudPSm3AKfDQexsBsD/6YNHs1L8pd
pTSto6VW51hgPndd5LubrC3kZy6XDEEOy18ZxNINN8H8dLLxMEjNo8WwFiD8GA33FCnhXtEPmnbQ
RPSR6caI2839CVtalUtb00m8WBWpCwp6AixQM5mRvzOl2D00g+f/MP2sdvK2WBM3XXJQBklm5JIo
QwFxubYnZK0U0iXunvpuJ33J13r1F3+eTAwvfSAHMMBf/7wm5HGaVQB0zOhJP0nR6f5sLZV9ZUBq
9GkRvVCpnzkKs+qlNk9U9yQE3vBehzD1eTDMkD46AwKF0v/ajq7+IgyacTKN1Pw2CKLoQWgttWcj
CY2VoGxxtCjwySDRUTTUZ5u99twU8TPS9oq/ETUnElY2x5IbJtinJ02d2NjmmfQRIrpaK3wSj0L2
pXC7tzRPt3XW2xUN0XaZ5L8Cdw1Yv2iT2jJixVScbgDoRiundV6zITvhGRLaRv2UF4kjtLwLvxai
v5LBX3L8xtTYQTQPWeD8fZtT5fAMl6OmjKdR/h6SKKA7aWUaF5fpwsjM44uZLgSVZronEfrYzE/s
tZz9kgETaJJukRWawFbXuz4Nu1ppAmKxYSspD2a2MklrPz/9/cJHNFKTExNxqPxe+QW/75GK2ub+
wVpah8sRTH+/MFF0kFEmHiYG6Whpj163V5uVs7s2itmF95sOEvphijWvYvu+9Fd+fm0Es+vNa5Qg
NAwPxyaKj17lfhlT8dVA8ui/m6iZv/bdtNIGDzNBuneVjds48I79hQk8ChUaCeTfvDxjVYgNeq1h
nQZzYwqH1qSGthILLK7FhYnZKFK6KOuqwoTPK0gBJbMyhKVbjdISFwzy4PBjz9x0Eulh37ctTkTc
ux7Z/105finiFdTyohVoZ+iXBHdDJHW9aZUwsVJDLLgMGsc/JqpdvU/qtXBx+tR5QAN68l8jsxut
wRe24ALdU5mmr76a20WkvLR9/57YubYLkxi/maROxn7jNZUT52tSDUvRyMUHzC+Zfkqk1iUfkKQk
fbziqU+15y5V3sdejzKX9hd1dUgr0IuZCGIZ98wVhFHVR5Ps8akObLrghdFRhJXtsbj9FBTsMET2
z5r+fuFtIouGjczjaV76xi7W6EBCv+3+IVq6xugWJEHE9QKMaLYDRzkATMEL7VTCsEtGIlQ+UteV
d6JRS49eE9UHsoUIlxU03N63PG2Imw0DjwCECCiuk1e9HpyCenLim/i5tA0/U3U7q6GyyXv6xaJs
ayEk7gjGiJxBuOKZFk8DqjvolU96sHPZ3KpWRsVoRir7MJocYgF5yoq4et8j3+iQLC9398e5aI/W
O7j/AcRTS74ep1QTi4UBabhA+eAFv3zrNfY+lPnH+1aWdj/KslRBiBDoBJ8dP4NwNY472TyBettK
hD4dpIvZx7Ag4S+tQJlXbM0zES3p91AIFdLSzbfY+9jJdk6myEfBo/jn/qiWDsDFqOa7U/bETm87
LLXyRjKdcsVprf28fL00UVfqQs2z/hSaX7vi8x/3lJIUsn63EXBDESHO/K4AQ49MCzYZm8j2Irvt
tn8zO1Obwv/+/mzN21pQRlng96X0s4tqSxCuFb+WgoX/jIB00PUEeZLpdV1umic9e1X0veZuRffh
/iAWE7aXNmZ+oOwNhXfklEMRvYcskjYymn88mz5WmfDOtLonSU3eSVGrb7Ja/iyma+QJ0yzN/dCl
/dkmKCuFsis356lFuyE2Pybj3ioNu21f88K3/e7cDT/uD/mWVnLaGGTkJ4ET4D/iLA528QZBncbm
SRCLoN3nKFaQ7h2Dd03pqj8snp1HKWxJDueB67/UxjDuq9INqZdEje3l/ud26KIDLQDFUSePvW3z
ENVl3+03fux/yrxE2wuZXpKp6fo/jyWosWqQ8kJrzI0x29MQ2Kr64Ko8GzsSXsnrNuN/jDX83cLB
pHA89WRMLcs3eTVxCBWp9SXj1CGe+dmMv9xfgIVtTVaeWqTFUDg9sxh4LPUBKhaqhbmXv9eC4Oug
iRU6Dcnhvp2FYVyt8/T3i/u7rDJ68MbQPGnNY5fbjbtytSw6YprVp3ZLAP9zXFdbWGXhGd70+8WO
2uS+c1EOy/Zqkm2gtVoJFRZHc2FttvQ8oYF4tJF5ipLHMHqAx+ovZgs+jEl/byI5m1btYrb8TCmk
Nk7NU2EpD25ZfWwV8/t9E0t3MQ/Pf01Mf78wUclDWRZGYJ5UN7fF+DuJLUd1n+r+w307CxtMtsi7
0GinT6pQM8/sNWHma/BinigWh06sa8IeOYkePl8hXvGfi3uARgJrEkjg37NZCxWuAQpH5knOq5e8
SXYkQx7b2H83DvFD2/8xy9TkukxxynnrtHvOn/CeICixj5Ymmd6HMjysPiMm13fjjUkPTNSPEP/M
qWw0oRS1oC6JR5sh+jlQrnUyI7Fiuxc7YS/Vlvw4UgYZARizAQv6Ww9pBM7ELkJpsP0qF2BVjcWV
iGdxPUED01iq8Wna7CDHQlbprU5FeZRVtMP6HWK/pfDu/qZZPF/WJERCN8FEY3+9OQXDC6uwiq2T
AUv4a52v6aAs/D43+ASSIW1Fm+xsUyZq3RZiSTAlfgnB/KwxDSxd5BBbmRT3KRpMopPX359nqVxJ
o8XVIPVHLfR/KDDr6XG4MQPhgx8DbDaSaisb7bsiVZ6zcY1KYangDXRLm2AmNDvTgX79AXKLZlWe
6cAzdNM2lBcFRYyqfh8lE+y53aF76fip4YjG+f7CLXiVK7uzCGJEWTUXYhO7xvDNyobPuWQe4Pcd
YeIM17pTF41RN5BoWpr4ZGYhGb0PfTYYYFBqtdYf/HCAK9Mf3Y1qdG9WH+or7kWevPrsQILmg4z1
f0i7sh1JdSX4RUhgbJZXitp6G3qd5QXN9D3DajA75utvMNI9U+VChbqv1G8tkWU7baczIyMgxgs4
vNqqFFWkszub4yhDf/ULY3H0JSed8WRz0/idTC4YC0C2+LWtTMOfSkJqT0d0c4+iOKa9b4z6KLrE
uXcSyFCn0Nw6VrHebYTWDJ6oaQd1EH302jqzN3FTD3cxm4zHkdYRGL/aZmO7oQslaTx9kZvOcUUn
xvb64i1sbWjy6kgdz7p6F6wIrjlFUHvGrZb0fgf9K73cZvbHrwPYQM84oOsAJ6k7o0QsGFYOrgOn
szeRO+549YU1zsr9uXATzOrC6IyYgRcXxLm1HnZDVSHaMKfaG2J6CCP6gBbOXZwlmmfY2kp0s7jh
5w494P2R/rjoxJ6chDYk6ubqp/ajT8xnKxG3Y8Yf5UQaL+cx7qPQ02ttm6T0KXc/zBGFyPnUvhKQ
ZEX4R+UOd1Hb3fRZdNuyNZarpd2G9kOEusAS2Rcc/0PUTjWk4NCF3BTkRnNJ/TyWnbOvrMw5mvFI
V+Z06YxG/IOa+NwpegE5T0jfUyNGUsnQHxhgoGm0VrJes6BMWi56qlW44wNz3BFru3ZTLn5+lgkH
gAwkgepNGY9QFSriEugBwGc12Xm/r2/XpbI0VgKaZCAwQGpMTbtJTavLwRmBtCr2VnTT/bYLvBC3
0Amv5Xb4FcqtKDe57Wvfrxueb0f1HCSzVBc6W7DD1MCEQG62LSs8E3P9gYdvhL3QvgQHBNjCy2/D
9Ktbc715IS4MQr1xZtaYa4TKdQqF5lIfOWKOIuU7lBzuiMZvSg65BxOyRl6bhWyrAVd1fZhL6wck
279W5/+fRMhuXcS8AcVFMHLjhcvuWydQPL5uY3EqwVMOPXnUgC6y3gXUABOOTpWAQlYwCwcv4amn
Td95+9jRp65JfTm+Xze5dMpDJATUNGjwvuxNGuykt6uY4QQubmm2t+pjnn/iIjkxoWbFqrYZ0Cis
O0GUpr/czniudXfy4tBeKeAsHfOIblA7xgaDpO38/5MVYjyhIgO6OxgS8W4ycSx6aC3apvWPkQJO
Fwqq769P3qInQnQBYRWOJqRNzy0KJDHg/j3yfXY4oq+8lb4bOsnWjFO+0dtW30YIvHxJw2plTpfG
iuoqUqeztgVT+/DCvAolGWn8GE7HmmzG2G/Zvs6Odr4S4C+5PVrNkTrF+C47pKa+1aELWMePxNkM
5i1lH8eHIcCYydHQfAE1FWUzFw5r6lwm8SMtb7Xcd62VLbVwT4EYDwIMoFyaU0pK6Av6BTPqkQsI
+n7cR73ujQbbFlBmW+OWXTSEgx0ZB9NGNlvxhfmxaVT9YAWhgFC5kR71cToCaJmvVVoXVgRNCgiX
0K4G/Ko6YwmrqF7qLQu61PJE67lyrfF//qnKAYuyoY0HCwFsD7x/525dA6I7TClhAWVDUJnZy6DV
L23+Yc4gcDHgREUJZ5afvEhrjDTr2gkkF0E63M6obf7xE3sOTECPQWZwuoozTSqDA5eesKA3obK7
L9vnD+/+s+8rrptGmSBswvf1YVv+4E22bep06zg1aMw7z2k+vhNt0FcDEzMraV8oZbTEyiawZdOA
oiKKt/3KWXapyIXlQC0NfTbA7F3G4hp0ioSIBhoYE9cfxnByvztF3ngtrfqbqMQRYw9WfecUeBKY
vNBR9DXcfYns7N7pHNz40DDcV6413rnDKrXdkksik4PmHLQBzUQh5y4JUF+lT3ZLA+gUPCNMO7Co
LH1bC9eYVRYOVpSb5x5aHEnoc1a2Mc/1VIRWQQMz6z0Y8RgaQ2s8gYwEIgKpf92Flg4NcOliK6Pg
BhifcjpNuSsFl5wGRAugveOboFt16OtEPuGqDPUQwLVQULxQDXecoqFRXLGAuM+xzT2i30/6a0bv
Su22WwsIl9YKySD4KghkL3vERZyVVuXmLGDR0EMDDzwILOks36rsTzQjIx/215SSYHBCkLyBdx9H
yPhMxZNrrUVki+4AGr0/VeDLmALJvt4Zamy6AQKJW+rIBJLSujymNsSQ+h56dXNXyMpWXDQKcS08
WMHadtG5ZfG8c0akkgKkHP0wj7YZwnjq3EG2Jk7fr3vgQgiDfCUCdzBW4FKhs4eeBk1IjhZZ47Cg
IMVvGotNYRfHvjbeqNP+lEPxElZgYrluc8lB8C4G4aIJyBZIOs5tQjVZDi6HN4IDe1PxwCAH0y5W
ttbSNTlrCMPd8SwCluTcSBFyyI1XjIL/9EGADs0SK6CqxVFQMK0C2YEATMXWdWgTMsfIpoEgvl7u
KuIla+oVC+8B1PP+mlBOvdRIahuiajToNLSgcc3TEtvvm9+9/dAXQCpGe3f8dn1t/uiNqpf/vKPm
EhyCAJUrCernTcddXANA5rRfprGPb5I4s/bUqKjPBAroloWmiymd9M3UW81t7XTNQ11Ksomz9B9h
izHIwORsxbsSwG881EN7L4YG/B2cQAUZ7BFgYL/+o5c2DLYi8psu7oaLcg9lvVnbw/ybx62GF6B5
gOJsjFLlGrZx0amQGfpTVzIuQhbapwXQwzivowpikRyVJGpZa2DAxdHMghUo9+CxpwZ4RC+JZlcd
DSb9qyQ4dWzX66tfpAaK3vgEaaCNViQErBB+mzVmzrcJyZHD1IeJBvr0xbGPUJ+/vjRLMwagAF4p
6DcDUZmy15s85pFGECRpInmts+Eh19e6ZZYu0VMTSrgax2Dz1JqQBllNJs/tNaiI4LBECLuNeu5f
H89SLh0dDWDXB2m5iZ4WZcJMU8shiwV4cNRE1qaUuW9q7W2cFtuhM39ouXmf8GpLiuStm4qPI3TA
IaLjTgCTJ3B9ykjFxDVjqHXYLtvar+ux2QKmgXOUGsOO5bJauRyWjjikS6GagnYXHNbK4glG2zYX
k41yvOF1kbkfJEEnx7i/PqdLPoJN5f7J3INLev7/yR2UlIVpNFZjB1YVhNp9/viJz6MFdk7UQ6pL
bZQYK9OOczAQBlTuK79Yo/de6lgAROzv95VZMqbGzmiK7+ec5cyjdcqDapLWFyc1IB8OqIK5rzS9
KzdMp9+aUE/xzOWhN9ixtql0nu9zwuOdnQEtkKFd16f60H+z6jp9lN2I0kwZZjelLN1DVCF3aEL6
93uZx2t4k/lnqgc/SmDGnHyCl6lVsAjaPxGMOkHn8k02mV6dPwqwV45OdEPRgHd9UZY27SxbiMcM
wF+X0EuS6qCulEAalAfqvsnbJH8k5uG6kQX/RUEIz3Ekt3CfqRkhkDEahiAoL/D8OS8Gj/RYnjXY
3JoRZVPqUdb1eYpHEYn5nk572aOM4a6MZGGLAF0N50VUiAKlimLjVuGQRqCE6Or9K2QLfJbHa7Il
KzbUPF0YoVe8nlCtG4vwOWrlnZNNr9cXZGHVMQwAAGasO4iQlLmyEhZ1tMZc5fErKd5aSBAXb8nK
Y2dxHGCQngUsEJmpWTnNqrsURB8YR+8R6CStUC0tfR7vULyWAZQBPlO5ACLU5Sanr61Ajl4h/dJa
iSsXgj5QEf39vvKmqYxyEMhcWEEvyl1h89u+GZ7Ggvu9icYUZ/qJ/obvaEldMTtPvbr94Vp4++Ix
DbaS+WedHMIkaoibxJUTNMOWF75+5N+0yhuaTRiuhP8LToBI419Lqp8BIenERt44gVtpj3FoPYdM
HCLQEqRkDVC2ZkpZK9sMtTjjAm37vAR3I/MnR3jJhMS6/HXdsxe84mxQyqoZBXR9yhSnp2R+IiBk
vBJHLY4Er2nEg3hXX1RjZdFX6KTHUdal7KYC9adub7uW3Y+R9hlHOLE0/5ITRxjRla2P86HZtD+L
wvB6992how8GM89s/pOuVQcWJ+7EnHJ7OmFcJgUF5C+3iJfb84Nh5excOKAhnfl36pRDh+khl67E
oVNmB2ntyPA1X4sB1gahbJ4olWmNJw4umgHq178oXYmQVoagQrNxI/R2HGOShPs6sh96Qj07X4Ox
LfXGnU6UChPhVe3UjQSrhtmMeLyJV0qnb6lT3/Wl8Qwx72fqVP+IUNubLNlSsBiWZE1WZHmgc00D
nIiXDGn5EEHijow2AIjuQ1rZ+8iNvotBX9lNa2bm9Tzx8SiLTYr2WWBFoFuSueSdGi6KvmRlKy2a
oci7zcAD84J32HBHQRyts4Mk+lomP0T0O09WssKL5wJwJDPUwHBRQDkfSRrbhRX3QDrG2j0D777F
0ACXvpD85fr5toRpQNb5ryFlF2WiawdoJdlBKGu/asaN44Sbpv9SaYlH5NeIP7ad7TVlcZQf1ufA
XYt4QUd2CjUvlNvOx2jFRtaJBODEIryf+DGhm3SNvXVxA5+YUBwC6rBWUrYw0dQe6/dx9fGgAUNA
OnnGPMKxlYvIzEHMHUWISZLQ/i7S/isx1+inl1cIMclsZZZOUaaJNbEwzJxYQaR/jyJo6WmiajdN
AdI0K2lA5wG9VVt+4aV27Kd2N4It4bqPLPoiAm6Mbw4jVBGInCR4XrDUDrrKq5hvfcsBOChXooeF
8AiPk79GlJkMhV7YGoWRASIn6Jrtxa9Wo8XXsrWHJ83Vu5/FFA3bVDYtcP/htPIEXyyT4HyaiQag
gHABRMkByCIpF3ZgjNZNXGZ7dJj4Ldr4DFK/oK15L2P5LqL0P+bYHEF18pjm/Y3De7Bn9ze8W1MI
Xnq1oXkNXXLAxcz9tud7YxiiqevL0AomrYu8NG77u6hMeKCnjXxqYpfuIyLWkjqLRoHFmdU+cDKq
WBYNbLz6qGcANOY3iXkLnVgU2ik9TPnK1b202DjTZs5EgMMu+pdBil3k+BFWQBBeQbdXoNmLdl5a
9E9TP+lbScpdZHSHePxE0xwSEmgtQwM/2rPVAnvkOoleTxFuiOJHS98BIbYAJbfcg1wLvJeOnlNL
SuSYTmFlVVKzgB7fmyEYWPzru3KJgglDAbAVFwTa9tXIXg/zaco7wwrsXHDhcdCO+YaswUeQNOLn
FFdvuPMzj1R6sx1iPb8REK24G1gjHruh749tGstDlZhiIzVpbavcerz+C5euyZMfqD4IrDjVLNJh
laWZ3rQl8iRF4wnrE0fwqRXl4IgzI9NAVYICPUct2DfX0raLo8AljxMebY8Q3TnfiXlD9TA2cdlD
9+tHQ8Ob0Cq/hZCTuj5ZS3sPJzxw7S5kXi50pHIgJS3NQoTkgvSfNwLERPKhtsJ3oxi+mbVY64Nc
dM8Te4p72q3LWm1Ex0k06X7Iy4ew+gSMxsZgkByGpsUlQSZe2S1BPcICBmmThn5T7QZrm5UeqW/N
tXfU4iqd2FJeNz0I9yQrcF6KzPGs8qdlVBuyFq4vXYTQgMBWQ0Yd6XXF1WjmoBc+QUJTE8cyjL2x
qA9Vqnlmv9bksDgcoAoxd8imXbDO86kdJGcDENbm+C4kKsiT/YxodH/d6VbMqDc7VI3SsaphxqAy
qGhyQK5/a1prQeair4EQ7A+UEESf8/9PwvKkyMY6Ab94YITjP1Fe3pGcrrRpLW6fExPzSE9MVG2B
NtFqNoHkENs42VbT7upxI9ZK7gs+gMVHxR1gCtxfrgJHhwrsOKA0ZgVWCp1ZrH2zQ8m4oq/XV2Zh
PDAzo/otXI8XKPTEAId1IyDzyAf9iOwB9cDxdm/IbmfG7cGcxArIbuk2mZ0a2pngQILMiTqBcaZ3
mlPOxyh5ouSriN+jOyuf/Mq24qdQj+KbNo/RbeV2ICLmRsB5tgutFKx/NNd/dpnOj+hyWkteLngo
arzwGSSTMeFqRzipu0pAMBuRgnWrhd9HDeIWqAB+YrLR3TPDd2eyDuWIj1MTqictOM8N9MbN7TT7
Sc9fp8J+wyrcMNQdr9tbCH8gsfw/exdcSKJyyikVOBijDCGk73Sz7tkmtTcSjDVJv6mn43WDCxsQ
7yswu6OlB8grFfnFkURPWntELGL7ZuMVT//f55X5G9vMLnQdn2fdt/FGtz/zeRQuIGsC8AmK/+d7
2ynKvtY1fJ7bt2758Jk+P+Qt/35/3osnZ8eAcEk2Ib6fH4mxq5Ld9dlZWm103wPwMRd/QdF2/nlZ
MS1FUMuCJuet11iOn0zNdzQ5bouh3xZQpTOcjIFJZy0yWjqqTg0rx647QLRsJBIYEAjeDFm36Rn0
Kcn74IT+9SEu+ReAK0CSApZHLq6rrBioBXALw03/luqP7so1tfJ59ZoaKl4MpMLnUz0DaMvy9I+j
VfHWmhO9OPhwtCtLZDWk7WU3mAG1a2fTAFm6ZxB9WrGytB44X+cu6JlkTs13tHGEl4fQzIDwfT7t
hupAmoNMVx7Si1YA2wc0e5aOVsdiON1g5H1JAoHEwGjaR4cTSG9rjY9i1trxPGeHlOoCEtdoS8FN
aM73+7lvpwBEj2hmJ0EjzQiNAQOkZOyvVVd+h1K96eWWG3k1Hs7X3W1pR6EyC+ZjEAXPKrXnVnlG
I6BMRxPIc3FbAabpCHQMmOlPKCQPmy4pv5kuMvVd7q5R8Cx5IsB2czOaDQiIekui8SwDJUlkBnrX
vcTcvc0mvnITL914SMhB+HuWFwd6+nxwRTJWeezEZlA0B6greaHmd/H36xO4tGwz1BSlcxc4LfXp
CN4awALcEhinCFkFzxj4O3dBKUcKq/hNoJx1yEHu6YclxFOuW14cHa5y+AvuvYvSLTjgmCl07AGj
GfsfwqnHN0dYuS/IsKbMu2jqD84K9WgwLyu3Uj5ZkthaRYMwK+8Thx8yI74Jy3QlU7voEn/NqDl8
FPDHWsQ1zPB9VWwysRKcLA8DfoBeHBdwNGWLGandlKOF70/1fSVvuvCnY7x+YlGg5Yp3GpoOABY+
dzlHK5KmRG016Mv6jdHh4Cbhf6rO+f/M/IHgnNyzE+pc4VBbJu5xs/JLErs7iRsfSYvYWnkOLE7a
3xH9yamemIotvZviwjEDAZwFi5FiSjzbWjlp55lXDz+g5f43bX/qLidGGqSvE11GQFYnVkU8vEC1
A7dLupVNl210DhjPYK4ir5aGhhwdnoVozYZUi3I+TJAumOHpNND5VqOHOLpPs5WUyqIJQJFgARc6
MFHn/iA6mdCR64AvT/m3IawezJxvGUTBPu52AL7/a2a+yU7mzzIiHrPSpIHUePWSJTTxGefa92Ey
ujVT89NcXSv08yKDgyMV/QnK0300dG6accQCSIlSr09ov2vSpNlUNss7L4nS8o5PUu7Koip9pwmt
jRDauGmgkYmNLYF3ztrs0EKecztGBuu8AZq5+6Ybyw0p9ebGgVibl1rt4E12l9xYZfWYojX7i57W
GTSBWHiI0G2008Ec6suyg/Y52kmkZeB4r613K3GGCMXrVn9CLJJ77jB0myEm0T8aJwCglvoPpuna
NzwWyVaLZXPXyBFxMOqHaM+n6BFG7tyAqKJuPrMwMrw0iROfFn17rFmZ7PQ+XMtXLRx7wO1jRlGX
ALBIfdNrGYmyyAYAUBhb6YPk/LpvLEQx+Dy6FkDFRXH0KUdSDbp4YO9GFlTNnR4/luVtUx8SvtZC
vDgKBC6Q9UU65+KZnYkKrFyRyYLc3ECHSOgrL715pyhuB63gGUmM2B/AW8XF+6pJs2poWMDFg92+
TuiQT1aC40UTSP3gEQz4wEVTsowEJ2PIWdDGv6qBbcBl7RvTipGF5cBJhy4DgBQxFjXuKatkbGgL
vLyru75pgmNLq9HtCu6JzP3EfXdqSpmyOIpp5Q4xCyIXRCL3NRIMaxTLSwc3cq1ADoI3AV3HinPl
qTuluY0rtezbuzl1LMowgkoc+1L0Dt0VbI0ccsHNZmk1FPB0cPtccJZ0tI2aTqNmAEzbT9uWO6C8
Hq9vmAU3ODOhTJubRGHf5ybCRsPwpcGe3NE41MV4vG5mKXKcqdIdkDlBw/Hi9imzUSs62wRNMH9r
DXEz1dPe4hRA/Fj4LQj0vDxbg+QvTh/ONiRDqTtTDJ5fFJMWkaxPEO9b/AmKLaxbmbuF77uosv0h
gceTQi22QXuXZZ0lzEBa6IZ0Eq8OkxWvXthAeDXM9VtoObm49c6HUI5hp5UjAhIo1L9HpNWfO5OL
LRca3dLBsFaemosjQiUTIAU8zi6k9oa26ceuR1+VbabbkDC/6leeKYsDOrEw/4KTy3vQ8skdcljo
4vCpYO6h0+Lbups2dleshcCLo4GqBrhi8KZFe/i5LVcru2kOjQO79ypb24bM2F1364Xdg3v/Xwtq
EA/ZO+RICJ4lMg1/RhbgvuMgvjojTrlPGEJbNoDXiLYv+mKhwjXUeRiawdCKf7TQiD1nMmOPk3rN
0jwp6tWDo/pfS8oCCfSaTkTC47Rvbbqlb7Oygb3pUh9U0ZP8OCIGHEazrgHK1aiszifuiTdAsxp9
MxNCYdq0bzTNtg4vgCp3Vq5Te8kTZqEboC0gLH9B+UHJVLeJNZCgHfXckzoHwJhyhu7MpguSljG/
KDvdc5vJfDKTpnth+ig9EwF561l1OnqhZVdIYreac6elWXJIk1mSBGJNO8La8VvujBaIexvnzhR1
c7QcrXwB0WW2MaJQPGPxsls+4YCl4I3eSLOKD20fgqcllJzvSEiL2zBDEc+zBXh37JhaB1639Rew
POW3bhTGvswOU9sdazRgOpHv5D7oAPYRtOlGKO9pmzEK/cJybtOooveI2pCF5qL2dXDfPMWQoNyU
ml7fGk7PHlnjRL8RqDpb5qbNrk6HaVdLJ9kVfdmgj1IfNmJAeNpZVbJBAGT/lqWdeG6ZEo+ITvMp
bcatGTr5DtDm5MnOtOiQG22+bXt9Wlm4pdOC2TOuAAlC3aLztXLiH7Sa0grtRWhpAPD8qYr8It36
13fWogn0GjgGUq1grpr/f2KiCeuYQnWLBVa4tSHCmeCm4Ol7L35et7O0r0D38a8dxdVtUUcxeidY
EKevsdjGzRaCiVk6bJIRCq2iRTp/Lcu2dDqdmlRmDyAJsyxBUxC4ww4QQWvaRWvSn8uz5+joWgUF
IfJO57NXMeSdRrdHFKnjYZJUSE7H5mEa0u8aXaNnXtrEM+EXasO4zwGjO7eliVL2fZPisCU3pP4n
KsTKw3zNgHLZ5gM320zAgD744Y0ld9c9YPHzSOQj64kuh4tO/d6igkekNIGkrX53Zv+lK9fIABYi
1FlUEkru8GR49OwRJ848VdwYXWEQPFfDA+i+hW4fyuJV1o+avgaaXGp9gjFoJoAVdG5PVaar7CUk
VnKOZAlptwiNX8DzswP52x6wi4PR9V9SqHNTi0cbYKNers/ln4BRvaaAurIsSKgiw6WyvoxtkwGi
h7jVrLJ609T0to2dPcHFmEJsfWoy5hmZQJuko30nI7O82I32eK+PHo9A+7Dya2bXu/g16PpBXwkY
GRFwnM87ibsunnBDBFZ2UwNfFbLKE9Ev12z9ECJixMj8WNwn+q/rdpc2OJ37AucYd87BnZvVSs6M
ypAk4M4tmY5Re9P0Kzf0ktOemlCOR9EbYmLDSMBd9dre58lKOLj2eWXiJgR9leniYo67b6b97eM5
VlQu/86PcgCyShg9unJJQN7Y2PpWZPrXF2Dt5yvHn0m7XMoWBvh4sPTKw4tj5UxaOmAp3ugIk6C3
6qjN0UaZuVQDFh64gc7yhoTTfSsN6NfoGrgcnfYTbO0zYBSssngyGeAGOHepittTXUyEoIzA/HiS
2C76ps+21+dtaVTAc8wqHcgEgYTn3AqPcOUK1NWCxCi82nhynHte/Miyl//PjLI8oaym0ZQw0xvA
8ZIn034Y8dI0onjlAFg6d8HXMIvIoGn+4hoE4XJhx4kgQQrRXVkBUdYZUNMCa1854SQI2f76wJb8
Ds1GeBCilw3dn8rAsqjkhivgdyPZDEnqURx3/5eFP33hJzcJrzW7k1InAeufx/YVMPLPfB/lbVDG
uSAxUfzMYTRB8GBi5xStP7LkoUnTlWT+EjYXlxNBdxkFN9IFBRr4R5u2qxojkInFXsLRjbZ2Weqv
+VgPfims7M1gtuXrgoqXXpPRsRBEblLShT7nSI7WcVK/FpXu3oPdMXm9PgFLLoPEHrrS8DJF7KRM
QD31ZjSkkxHEZrZPXO74OunuSViPXir4bVuvFl2XnAaXJS4odA3Ri2o7UsKZBLYUToOWoV3bHa4P
aPHzs1oN+CEhV6f22TkczAhaHeMOLAD8t3/F2dpZuDRlYE7F77eQ/r9QQuC229LEDkmgjUFa/jAi
ZyMA657oTTd8glkbPYN/bZHzE0pyuxGWHmE08QYaLYecZyvztRw/nZhQKjL1UIwS4HUS1M7EkRUt
y3utIiHmjhGwh0l9x9qiOJSpFIB/oIvcMMtPcEmDovzf+F2FSADEnEoUBliQ6QYk0pLtUKycwbMf
q6ERdiDEz/DyBlJqXtSTg4QY2OelOeERAhFVWj7NyGZIK1/3vT/h3oUV4N1RYwd/FBKN51aa0a5y
7oC3wBgK60tb2IM3ggiAeUSbOuGxoXuPelEcplCfPC6taJMM6U3G7geTggt8yGm4sSrOHiJXAycn
6UO6QaqqrrxSGikOQW5+aVCD3oLVEjWeRDbbDCwTrRcayF7gsLDepW7HxynucWdKmSU7OVrWN6GD
WzfirtwwKsttb1bkSfRp70VE1INnl+GDi7NbdGITRXut3ee23v0TS5E+kin5D2F19BYXRrFl/Vhs
SmGWnpPL/BbHXeYNUznsyDj1nottcdDDNP91fV6X9jTajGemN+D7EOifT6uZd3ZbiswK0vbGcW+Q
Dbn+/SXnQPcEmSvUKHio3097YxgLivd9iMdK3WgAkVrHFDLy180sDuPEzPz/Ex/MjdJsEwYf1KtN
R/1erLzs1oahnOUTqbOoIPg+I3fQQ2DksVsjPJ0d+NzBDeAe0NiBawy9cGrHkKGN7ZDnoBrJzcg+
uh1wKjFQnXICc0DeOuNtMg6dX4uBba/P3eXYYBhEICCYmHuBVSLznI2OATJlBvoRPGugHW+lWxy6
141cLtC5EWWBppwDQZzDSFrvOd9EzsoCrX1fWSAnEdwM5+/rv/v6OWuer//8hV6r+fcjzYxcPfKZ
ahqEWXmFCUwZSvr9vtTpZqg0L6xthOhNe8cHc09GqnvgY4eme1/80qa12tRlRA3LaHJH4taeS1TK
MQvSDq1LB4sGei2OJp4M0Kjnu7rgz2HVrrjE5WyiaQ1xO1IwSH6joHO+nYgO5NYkbBpYdCeq53Ct
5f1yLOffJ+fft8thzKgNBpdY3uEP+cWC7NzEv75oa6NQzraYTtRs51Fwa1M8dWvg4Mt9Mw8Clyuy
AUDQ2sogRgBbAd7EIKbWQ/qjLV7jamXXLJpgM6sVglxA2hSv5mnnDhUcK5BTxLycjDla3KSvm/H+
+lQtLgiYUQEuA1oT78PzBdEEnjEM2LnABWvqk5mzZNcPYfpziqLopaqnT5B1IS4GMhSS7PAxNSqB
iMDYclnjPA1f2L05fL8+nMWVP/m84r8ma/XeGfF5w/CMW7JWiV78POIQgBzmNJ+jxCJ0km7JaMkC
QPBpfUjXOouWv4/+LSjiOmAWVRyXWIVAhQiXprwpNeAko38+MT1gjP7f92f7J7dlQ2Shay2+z9BV
fu+WKzXGRa89+bziTK3ekqGe7/z+qyM9pu/zNQKhJQsgN8ThhLQ0whflLERw1oTThK0nnKMw9qbI
9p0QK3tiaRVOjSirnIaSRcyEEau4rTbZuJK6WhzDTDA9C3+Da1f5POpAYexYggWm84WUdw3ZSLr9
+DrPCBaQI6OEDVvn66w3Anyog8Pw/jgipi0/M4JZKwA678jaq1CcEERIAL0KK9ALXyavSfkwjZ+I
62aKApyycyO4Wh2HdAKTBkV4ChWofkdbp94OQ10ers/T0umHwGcGLIMG9AK7gDc8x8XrgrMsgmCA
RuN7sODt9ai7A97W/4QtYOeQHEN2G/m+8zUxRwl1P6DrAq136g24hflNYoT1fsp7YMSIGZuP1w1e
ujGg0JAHQJqUQOaPKntlSDKof0ytGbTNMXEOa5fspRvPSOvZvzCkSxYpUPTHlMclDUZz2EDZwU8j
Y+dOa5WbOd+lRscnZtTuqoTrIK2cBCIGLW/tfcVCHpiDUbyNcUGCKCEZUHN5mxynUkgw4Y/x6yem
EaV5HVI8gCirAnwN12LwfAEIECKPU4ybopErnrG4UCcWlHii1/oYGSPbDOIXmRxycvz/BqBcKmH7
vwGkU+qNYpMXazTSsyddrNHJAOYBnlwrpQAkWZ8sQIBIvMmrndHgMX2gP6EQ/eFjAU6HoMiZeerm
KPXckpBlFhc93krM/eUcY+PH9alayCvi+0jCICsPutnLQh5HUfoPo21IXrr2Dcyl6KsH/aZnRXzD
pUQ/1uQlKOenKO32xq6zYu8h/XiGFr/iD74bFEAzE8f5KLlksqpjlF6n94IiuHy6Psolf0PbEeru
YBJBG64yiZFbJTzsChaMeqClX42Pg3NQXZgbFgBswyWn3j7Z0Nhpg8sjGJB3BVHIij/P96PibSCN
Ad6ZOXOMpHIVlhWDcKoN9dIEmZ3c/DUdtB/orvFyCkmsfi3/v3DMgYgaPcl4eSFPol5EWl2wnGSV
CyLQ0BfhvnDEbgi1j/s1pgr1hfk+RWijXA66FBSEXxBnMEEAirLC8PFsIDhVAG3EcQ1qFTwkz12q
ig1TdKXGH3n19i6rl+setTBJMxJ0xvsQAtJMJaRpATU0s0IWjyY6Rnq/MH+4/YqJBac9MzHfE6dn
DOdpxAaYYDsNN0C9wvaxcIQBPD9DCeG5eJ0oC+C0BTjRnY4/Okl/hGLFhhoBiAqR3t/o0+76bK3Z
Us77fEwgf6n3/FGLtwnBcDbaTxsil+bzdTtLuYuzQSknvwGiXM1oW/7Yle/YUl6DXlazuk9kdGOh
+yXKgTPrpZjhTV7Tu2uU2gtLhm51bJo5yYjOKPUYGyVg/FHDH232RXh2t7Jky8M7+b7idSNNeSna
mj/q1Y6Fr8S5YxWokQ6zVl4bHwXdsuSeRiuPnMVRocfjTw0VUYHiiHicABGGroTHeLgRW7ta+fyi
c8wwWgJMGx6Z81Y78XPXSMyOpAV/TLX73ppQoXhJO7ThQ25vjD6MAECnBR7hwBiCkBQc7ue26tKo
RJSD0ImPG73TPRZ3K+fawsGAWxT5JISfgOyruOq6BvQ1GR1sJLAUGe19jZSJRr9f9/MlI3gWz+WB
WQ6JKsPI9bofoL2VP8b9JjU2WeJPa1famonZKU5WRSSslilIXx/BAOqnwys0H2qUIK6P4/I1Ar2H
k3EoS59VesErjnGEuc8cD8BM1uwQXF+3suRgp1bmX3EylMrhYxZKmkPUt9uU2X+a0UXJ4j1J95az
sjCLO/TUlnIC6NKthJbAljNVaHfRtxqQktBo+S91X7YdN45s+yu96vmyD+fhrtP9QDInjZkaLMsv
XLItkwAJkCDBAfz6u6muaqeoPMlj99N96VXVWcpITIFAxI69Q9VVr1mr1tJvX8xUxGmg9lqBNpX/
bKwzD+GB3yawqVscVEOiHOmaWl5V9SYVW5suOPWTi2fbvudP+g6oU72f1oKgR9PssXiDDSCndVN7
UW+sHXfBzCnvAy7qv8zMYzeGgoeBCgE2YmaGARWhNBdq6ye3uoMgGPStb3XS9wMhppaxTJiYs+GL
BHeO8r+aS93VJyfryMb0+dEetFggcwmU7IFnMfEiipIaaLWWLogTI/F0qM7g2QYA44e+WasRJWjB
i+LQAU/oQYWWjw9B9su5EITQR0ZmngGMLbqO9tgCDUk3Ofk+mBflErD+RDn5vY2ZY+DIaALIgHCk
khvXu9KDEHFWY6wzwHiDS997bpaojk+dXAwLEDzIfoNlYc6KVRcWr3NRYZ+hEgoShzK5kOklR5Gy
db+63rPUt5oe69nq/IGdTskstn9ndhYa0UKjXpLCbAP404gdjlLoEJkq7NuVNNHYthTen9iJeEog
cp2er7hBZndH7gS5gTx7fjCLGD4C0Gs6Ru6SwuaJJ8s7K7NNIv2KNIly8wPy96baefau6V/qoIoJ
uIKa8ev5STy571HW1cGnBnqMeRGn89xalFTLD9z8YeiPRnnTlwuRw5KJ2TrxvjQKp4SJsl635Btl
K31Jr+7kVjgaxWxlgNVpWOHhYOHJsTX4F5t+CiCOUXXfHf5U0AueLEReS2OaLdKg/A4NmrQ46KW3
qqqXptlxvV+4kU4agdwWUDRTaWfO+KAZXacSf4B3dS55sulQOuTe7wzkyMZsIKxomly2I7xrEaHz
RpYxNJx+fYvhqYrXBbg9MJDZbceNnPgAYeSHIbsrOLhq7vtfx58jIYvkBDqjkAj+ALwF3ZUJXa82
PwQaCBx2ptiW3W0yLCHpp8mYexwgjpAMQZp0ajx+fxVpedoB49LlB6eLRLdl+t1vzNTR98+uujyo
play6fuHpy571spXXy4gbU/tqeMhzKIsYrLe6anK8VqNaXvDSPwb/PpYjKNRzAIpt4E8RMn6/DA2
qzQwQivfSbLki0+MA6n+SSkISfePtUHLVQYDmkQcuA8KLaXHlX8pzCVAwikrKLv4E2EHwOXzm425
rZsmTiMOhrwQxtYWO5UtHMATlwoCtDdkheUiRzVzXZ2WVJAjaGps3S627G2OFpqafM/U5vzeOmkn
QCUVMP0JhjVb+EzrxVBytADYQR1KFYQ+aSF7ocJG+3ze0qlJg1ocgBDgH/Ohsvj+lKCuymjS6vVB
8Dyu6AsB7F5yc8E5ngp0wPj608xs4sTATT+TPQZkVHFGKVqXSxDVdFFqrXLVblnmh72wQiWe/rPx
zVymqrV+VNpYH4oxj3r3htlmyJcS8ScnEURxYCfDrfxBcMkTTuqWI5ar7oaLjvSbcXhM6l+PR/HO
Rm1ukvAEl8vMM9tSVr7tyvpQftJ1ZF0OCTqfzk/WCZcJZQfkdae0AcKL2bYDbsQKBg/bu8/VLnCK
GG1vC/HFkomZv0G0ZLUkgAmDgbI7Hb6bwN6dH8WJ1UDVL0ApHFcYQKezvTYSs2V+lYmDosW2btiN
qcTa9pfSRW/p6NkF887ObGsVhQm0IV5Uh6LI1QWA5t/rzgPpWsmsq9wjxg5gFTMCis1bKadPwjzx
/Gtpe69WpzsHkerOtsr67nFMQZRJNQ7dQGHTVe96r1pFW6jEQIig1qvu0h5Zsavt9JW2SOqNtvbg
CmFHjUV51Az+J9J18KmefT/q1Npowgu2VaAlD2Opm9d+mhWfbIOTyG0CM+wdhQYXZZLIasFh44kk
CY1aJ0iwtEHEg7HcZi6v1yLjPeixfHurmBjRaegMEQKDdGu6lRWjyFBCVoBkDyXNm93ITD3KesP+
FNiFXIHjw3sADrHBo0ZvnzrB2yhx3XaVZnWATwP9NgOz9aVvVCAg9430KdBTF12Kqs9DG21WAFdP
/5hSu1iVZJWVF5Acyy/QT+OAYypob+vS5hd5IcCuAXmjcPAoklyDqW1a3WlWVq21keImCP4KAdKZ
1vZX5/fYCQeNExj4KFmhdAAqxfdu0xByKCuRlQevfO7y22YcQoFX01KovGRm5p2HCnzJOUvL6XZm
LMzy6wxg93J9fjBvebT5TsYzBrESkIqThvT70agsTTXskvLA7NHbJnYOTT+UrSMuOA0da9A2o0O0
2BQc4NxOkNA3BxYOxDUupFvLA5WMbC3ZkisGZZWozfTxcnBlvhoheXEnmUWjobLsiCgdeEerrWMz
lUVU+s3wOEgn2HDSj6EpBFZSVC+VJK9dy+mmH4J2pengTUyFn0Z14IhYd6BaVylUg1El8sOCmTwy
8GQKDbM/2IlUIee1HzasyxbS0tMszGfp2K9Mfucot+GmnI7QfxcHQV95uqIgb9FBPVv1uyxYiphO
vCuRWH2TrIQ3/gBOTL3G0AVNqoMJFImrDkJ7slDkBenDjgZXxq8TW4ECHIACUIpYJ7jdqsAeCQp+
5YHWiDQNckPlEgPQCccPE4BkgAwMEecH4NtYQHTQy6tDL8YOra1UW0tO/XhhK59YIzxeJuIND2dz
foPRmpQEQPDyUO9oeoWp+s++fnZ7qSZLq4Fo+Hrn5SrgX89/+6nTjrIKSpFAVU+PlvcbLCOG1uot
OLvTRkKCxitZCLLbOiwT7Qo5yIWpOrWdIeiH9npwoyBymG1nG1cM0foM1kqKjMw2r9NQ6ogqaKTJ
pYrRaWOguUNd1wNMcHYn24RbTVEX1YELqNM/Ogj+0wANFKIOG39RBWWqc89PKjC1/7Y2u5k1f0h9
zYW1Hv3wWTKGqRZL/9kXh9S9F+w51ZuwYy/nV+/UkUX33fT+mBZvnpwxsh7MA31QHmwOhZ9uV7cs
TGwtksOWDBvm1tF5e6fCnKMraB4PqsT0RkMl/NCM6UpTV0MClMZSc/KCkTksQ6a1bLUBRrJGv7RT
uus141ok42IzyHzFAIaAOiFk5PGCQ+g22/qAbDh6YwcVWEXruAtkxKXc1Egfn5+zD9twMgO5A7x4
QcnxIYZGGijx7ZxAo9Ctwry99SFaH1zUClVh7+G8qQ+HGaaAhUXdHwrA8EWzcN1zUThPoDy9By9H
ChRYvuOZFtIu2GXFEiHQh6032bKguoikNOLM+f2N/z+riOAYFjqoq7hnq5ShHrzuIAhKFm7B6ey8
O1tvtrDJ0e4HMbt5nku5VHR2mou9Lx91wREe/MYagbb43wZmh3fMQM4yJlTsh0aL/e7SoM822qog
W2Rtzi/Rqd1wbGnmARH5lnqiY9qc+7yPKzxGy3XS7sZhYSuctAM4C8Rt8YKDg3jv10XSKZaqTOxT
q0YBu9e3pEjQ2cz3o21eBmO2YO/k1vPAIoFoDgy383tEc7NCLzuMK7O+cf2boZehbL8a6bfz0/dh
1+G9O0EsTQARkcib3+hCoqcB7drFfjT8Kw8yY6ASAWPhfZ+0m6zQLqnlL7g8wGbmuw82vYlbGaU4
SPjOcdSQTlBjhfHtTToYa6N2jahskIgpXQ+UnF3qrrSCp1HWJnyXKA8xpqrLJ58l3WVPexprYBe6
ALsKWdssHePOJmgkyO0msoKCrvEWlVGtd/g06EASx73YboqnPO1BlpC5GoTN/A6Ee5oFwD4177vK
S1fN2MjQT+p+1dm9uChc1BkGCW76dlDGRrmdG44y41dq1LSVSUh7Iynzngu90FYUPGRKSuguY6NX
+boxCryHJHQ778vhyujzu7r0dk/Zaszcne+JqLjTdlrRH1zN3JHOLFZgSB9X1diBINCYsgI9WnFa
02ER0SsUWnC0IeyC3zsMKY1JT5LIL8BJODRonqCV0kPTLIwoY2UTeppvbahiKurG/tHSNBlrwnJj
FjTVuunGFiNCrzyRtRMJ4G02Jk0fcj66a6KNflTKBuQVbdJHupG+erKA4JzixUorJfLIzNIiBv4o
kOIl9VrrAFgxB3zgtBqNm0yVobJqK6wqRAQD5NO3pR68lsTloWDKXltDhcKYb2e7nkJCpk4TG/If
lhmKpAWnY2EoCFQX9Vq3VRZmJjGjwUERTe+A+tUEcUKfQ9mmascktByMkLqlGeVuUcQcP/mz4znZ
RcugMV63QbsmkAi+RXokS8PEH590ndAMwt3usGkCWaMi4naXAbSacLRcK6R0tLdU1c0KdTeQIJcF
JftGWN/U4OjPvnTkTlCQxmQ9cvaDYS1RzL/hfd+5ZIhNGnD7aCbCyQA6/L1/GZOiSjq0KO2zpr5y
BhGCbvVQdc+N415BgCSkpXaoXOvSozeVBzpqtpGJvFNio+vgueiLFSNWyFyKHZBcszqIaYMHIKhU
eQaOy4qEo8rjnqZh7uqhPzy37Htv6GFvD9EI98Ivqi5dtRAGR2yQ5jdp78DBFaGdPKSiWyXi1swg
2tpsCF5Mle3cGUOzPe+KPnjYaQZQs0AKzkViVp+9k7kqSD3Sge+b6rslZcQ6vkrGr2l2oy22334I
iWa2ZveTJ6Eeang93wNMbgJbA9V0on651X5mZHY1ZZqNxtASRhrnySvuG+/5/IRNP/LDljmasOkK
OXrL6tIgcHP4fuSvwpa8BEt33pKBacWODLgZaxITjaL7DE5pRLNsfH4AH+642QTN9rxjgxjc6zCA
oUaQcFdCq6x+aJyFfbW01rMgruBgY24VTlbrJVElqxDaB3GjLbz7Fqy8Jc+P5qriY+8yDWPJRdSI
u058SuyFqG1hut5QAUcmLOkgrTjChPhh+GFeXmltbC51bC4ZmZ1C38tLKJhjzYskJNbaILdFHbm/
TKDzfuU/pHcZhyZa3/I9cnwOjewyBBH8+c31ES0+szFbdxGw1smoztHbqtur3NaQZ4WXxY3pWyvf
bSA845mgJfJ06GwPmgPWNly+JS+KFW+aF5Gzb0bmf0YyfckxTJY/HFxoBQG/YUKv3Jjte26ooLDd
BgvJvMe0BstovxrsZ8QXIDqOAppFVr+Qsj+5PQNUHICjQEZ9Hr6qdqzMJs35xLbWmmt0yxavC/Nt
fRwVyrTAwpjAfgNOOPMWQEb70hzcfO8psfPlpZmu+/QKuZyIAyFZ8nVTf3bqx55esfbSHdoFEuxT
zgoMXzrapaeGl3nWqPRB69A1Jtsn3r61SNhB/Ob8CJcszJatzQekIToICBRWXI+R/OXKDTbs8Qhm
GxZxHggJ0VgO0cAuHkctNMrN+RGcOtxHFubkMoNfykJaOtun5kWGOoLIQLWuWzHa9Bdc+6n9dmxp
9lxqlNUNFmrfaAwaV6XprmwHIpTmEmDj9ICQcvAQO3jGvNuA6r5wOtdi+7ZZi+6QOluKtvwl4viT
VpBXBVIN4k4fyGD1lkmQLXrFnoKW3ixf6uGu1L+36u786pzcX0BiQ2QNskYQx3p/3SqP9zIHPHo/
ftZo1A2/s33hAPDag3iKbU/mj64PO0mbZgToct+m95TfYDMuGDi15sch7MwB6HZv1EEiES4Em94H
q/5Krxc28EkT4ORCIwCoKT8kZJD9NhOeGXzfZ5FfRtoQlvpv7FxIbKBOOpUdP+RhmF35lRcgXEiT
m5EdKuu5NheqwKcW+tjEzJEMUlda3k2xPolz1LeWgLUnZwk7FdlnABw/pHdYOWatHaR8D6qlsE+q
0A4knMkvg3OmCxaYEDhbUL98oMaQwm5zT6N8D7TRqhp2lssX7vA3vvUPN+WRidmRaNoUt2dL+B65
Nzdualft/Ma2w9qUbYy6a7axFH/sOc6LHKv+GmSubOuovolNWoOrV1E/HI3si5fzIBwdpIdEk6H0
VKRFNBIDUppiICvkI9yV16N0OviJir0e2qaQ2sPD0fB+uYl8NmnTLXp0Cgf0ZRJY5/uyxto0t23z
qwjhNwPI6tl4uKKJf3aLeF1eDLnnsz11XqQCWW65081iYWFO7mB0eP9pZB7tdqgQotUbRkYjN0JX
Qx9Oane/ZQQyzZMCEw7izJ/wukU8UWYcGdEuvNXRh3ve305//3Fz/fz+2TGkSSJp1SAmwus45ZvB
Xydx314Yz+fNnJ6rn2ZmC6JbSV+2KYbRsq8JvXKCH+e//6Ne/NuK/9uAP+sY5HnZC9Wg7ypPyks0
D8a5Pa5Gi94xYcTOUKxA3XWRJ7oXmeOwylzkwexydf5HnHQ5wJ38uVbz+NKzWtkmFbp/C3ELIdlQ
JY+9s1QTOjmTQL2jtoBCA+hW3p+dJAUGSLmcg54C2T0kIixniYX75DiOTEyhwNHxtIvchGuu+V5H
cmsY2jDxLuDjFnbekpXZzvZo1smqw0DAIxKBKyaCwhNYpdfn12Rpumb720yVk5hZhekaYwQu/S8r
l0377miuZhs7ALc3+KxLvufDUx4USJ1eBOVDviR+dSr6OjIzJyXhPoNnB0H3PkcqaCjNcExBvGh+
HazfeEEcG5rFrKgyaKK3MZ7aSrAa5EqM2rfzS7Kw8M7sPiMJoChNhbHURrXqcoSrNYkZ9RdK3KfN
/Hxgzi4ZBjPM7PHANMrrEf3RhflgkMP5oZxelp82pt13dFLcvJdWMgq+70w3pPJa07woLRTUEZZw
FKf38U9L02iPLBHpppXKMJpkfKa69iRH5HTPD2bJxOzYp15QK62FiVKNfajV1Z0sve15G6cX5ecT
fLb2qT6SRhk49A00ib5n9Vou0XKcWhIT+WMg/Dy0X8/ZsBI+pGVuYgPnxiYBc7tJbgK+SqGOcH4k
p+1MREHgA0fpaOa+qqBPA5f7GAmqJm3LIul24Ou7qn6ZpRgexkTf8l+GZh5M2JpsncqFB9Ovaq+J
uEp/I8Y4tjDzYYNCIqIvYSFwLqA8UCwJe5xa9KPvn7+4k1rvTQ7moL30vunmkyUu625hX02TMA9j
jk3M3JZJDFahGIXjUa47hqyWCK4a+PtWe8YrMxLt9/Orf+qsmOAQQHFy0hrzZ2dlRO2i81Cb23fd
kwNuZJt/OW/gVFyGyBIkC5B4ApXEbHsFndQIC1gJaRzgZpxNl71kXR63wVcONM15WycnDzVdwP/A
zIqWqve+pe+h5UodPChN75I2sUNC7SXdWC+mudAGcHLWjgxNnx85MYvQqqcmDPl1iPhoGFe/MRAX
3PMTiOAjNAvVGTEGpcv2ICuNEyuNimrP+Vfl9ZHWb7Xs03lzJ4czyc1BHxXEZN7MJ6NmnRslD5Df
Qb0vffSK7+e//+QeOPr+2SbLmQttCD7Fk6hcaRFCpCFY5+K2WmLEPnlAjwzNNpvdoiuUOBhISVRY
pne6xsNyCXW4ZGTmx0ziQ9/Ug5Fa1Y/QUriBhFFkgE38/KRNzuqDJ0CLK7jikOX9QBeXQNnOEBZD
7l7RdY4ya/ldH9laeCVY+FnUOHyl8mTB6MnL4MjobKUyl9a12U2Z5QC8gSxWaVxZPHasJj4/upOT
iL4N6MdCZQH/+/4E1UHQJd20w6Vx4zQoCm5Iu3BIT44FLRvI8YFQ+QPycLBlKSvdYHuOwkASXNVC
hoTd+v7D+aGcPD1Hdmb7IXApIqVSsX2lRU95tTBRp78dDScOKLLQOTk7m3qqktZPW3y7MK4GWz1o
vloIlU+uBTgW/jIxW/SeALYmMon3/2czu3fkFXUXlmLJwuxc6p0SzljBQp4eIJbXtVd+spCGO20C
owDoCqQucxxK61Fil1rH9l3wVaefeiDW5dPvLPRPE9NSHXl9KJsA9wm53n1vXOTspeoWkj2nTjw6
SWzdhTgL8IqzmFLL9ML1U8StkKLcuU0fqjGIA+OTcn6UPbiJbpz2d159xyZnxxApZE1SEy9kkoqr
TuaxO4L8wjcu6oE+np+9UwuEaBZQIZzHj4rAaWlINGOMCM4IoCXixWqsEDXP80ZOnRY0aOnAJAF3
91FM12qgEF1iCn0gjvXK3aU+X4oyTtpAVQx4u0mIeh7RuGnb5kUiin0emuNmEW136uuhHTEJe6M4
8UGORLLOxCMpY+DdenDaW3PhsJ/6+injAiJxA0Skc4xYx/wOSH6ck6YI2RBCJ/zXV+D4+2fORBuq
ghYpvKFTrH0eAi70a9+P/n8IbaLQGkBeHcKbs0OCKNJoMreX1yCpCz3/a9ktNcbP7425hdmZsCjo
HI1qkNd5v9WrGzd4rK/yJe0JY74OsILHFlD3WAQTwOhZoD9ogQqsnshr0Ru3ZpWuVZI+GBbfFPkL
S+/9jO6LYMpcGxea9smxngH3ysKW5Qs3/oeE4/RDbMT/+DEoI5lzrZIC6tPG4PntdSKCA9ODF8mT
NsxJYodtTje66e4G296CE2rjCf2rleVZ6Izukgzk3Pm9/QyUssH2g98DF/7eufpNIADhwc8wIK8V
eMGma+wslqp/HKoM0KUcZX/fYVlojdBuO7+n3mjSjmMtHIapSTwAyNWGyPe8UTUFrTW6Ptv6egRW
eZN0LbvwGg4KHV9FHkk2mqt9An2vf12p5iKhzpfa6l7ttP5uDO1jlwLRRILkXvcJAOYm028SQ9br
GvXZVaL6uwJaUnEBTn0g9ca4Jtouc8YwG4Z16Y0XVjDe4DqLvCaJi5agTjHwTevK6R9kaKvgUoxl
GULp5RWNqVdOZ9AYDXs08lOyHitnQwC07HKUnhqRrnWq7wITV4Xe3jPTyyLNK76mRpsvTNnH7Ytg
BJEVILTQrkLP+PvlCtpktPyxqK+bTyy9sNJ/IRz+69vwf9PXcv+vuW/++d/4928gi6xJmsnZv/7z
yyuvCf/v6W/+/d+8/4t/XpNvddmUP+T8v3r3R/jiPw3HL/Ll3b+suCRSHdrXWt29Nm0h3wzgJ07/
5f/2w7+9vn3Lg6pe//HHt7Llcvq2lJT8jz8/2n3/xx8Opui/jr/+z89uXhj+LFJV3Tbz//71pZH/
+MOy/z7x74HeH090C480eKz+9e0T8++ICvF+x0tx0jeaWJJ5WcsMf+T8HfEiyPjAS4rHPQiu/vhb
U7ZvH+H7AIGfiFGBuUfjv/3HX7/r3cr8XKm/cQSYJeGy+ccfb+Dln4fHA+Ep7CJNBVI9E4K+wcyT
lYHdGU1CRmD8xroOC6TBjVCnedlGnV+097XTdQctr42roLKTr33GUMwrbaP+OlA30UKvbsyth1Lt
IzUGpNAhDylfSsetPjeJx9pQtIYnV4LKqo68jmR8zc18tNdH0/3nsI6H8T53MI1iwrpYULWEbic0
qWf+p668vtRr1L4cQ7GoJrUbag11IkBJRVxOqGK04aS0ff51sxMnCvrwkesDGdnsHA0V9HuKwIgU
esl7O4kxtNDU2e04jEBxdtd97TYLV+j7SOxfQz22ObtCh6HXrEpONvVhZySVEybgIQ+FMBdyP2+X
8fut4U2ziVsFAkXYt7Nill4Tj6BzFnhMFOe7iJUm62LS5YA4Ut5pD2ikty9Zpjy81iGi0oaaDp73
sVX1aiCpe6lppbP1Hb3vwi43kc+pgBQvIeDV5jujNI0X3WEa5GKtEZjjpAjKfWVNEu5QLMuXGm/Q
FoW1mI0GOSULwPqJDBPvsfdrZbTcNnkJMDml+lhEWQVi0ahP0EGJ5jFjACoGIiNhAoXmASKYFooB
aLsdP4Oo1yObvneKy7HvjOskAbxwXRstOjYBXe1eM1vhxNiF8O99CEhj4wH2W+EysIELN4pK60Pj
bZzmNGQ7N8EIkVdJGY4tSORDvyqHDlL2mKp+mrQg7cd6lWAmbW6RNize5reZpppMky5ylYqweFuL
HrwGKwTtiRFDNzSdxBWsIou7jNmvikJvOhrhP8oLlFPKLiqHdhCQ2Cw1iJyPww97qFKgqGHEWGW9
jY7RUQbWj7wiwDv1zJA+OLM0sKt3UGdFX6bVJUM8OL1Nr5qsHvDlbODABjc1NFgtQV0wmdtWg663
dDSNlWfYgCkPypKogppGSu9V0F4IyA+uqMHN7qLnNIkMdxycFceToArB6TY8cccDTC03TSbXQdre
ZSWzH1Rudc/CqXT9KjM80ez1NOiNWCYFu2OFLHfZ0Klu7YxNP353RsbGVT9Q4oeAjwzDzZAzkYZO
rxGx8rtG3ZV+OaKrwVUBNncjk3TjFjl6oQub1nmkpM28EEBzD4QqbW10Md51xa51GLehBUfyJsx1
c1w3ZFDmuuHSXDkIalVImq5UkeV7DrgRNKd/MBNVX5g6YWyDv8I2cb0WkH/k2CFYo0anuXddLR0A
hkzNHxnUufoQ/tgCUN9xwP9GTQu8ZXnXvkDcq/9UGWVvg+IFC12kgqEpl5Y6SqOODtymhibIeOg6
UV8yrNoQWYyhBJRkVZ9swJhHIsevXRGVbSk+N5OT7ogYRAQB8urRnZw4OgHgz/nk2svGnCAbk8NP
JtffTJcAmsXl/f8B567IpajNaAy0YFWllbsaUp1gbEGmZaGtD5ofu42OHl7LzYMHQtloL/jAGaAU
TnDi/8MF6ALrMqWKZymJHnrUfeZhKkfTu+UW++5T1cXMlwFcEbka2ho3k2n+QDNCnASyicfavbKd
OoiStLtTo9qKgq/OXwbvY+B//Sa8XXGT2uALBj3Hewfzc2JI42HE5tvg/TxBwP02J87b/BRgmTZC
MU2bmibw7Tf8UuT1P4ZV70Kx2+qV38v69VVev1T/HwRgoDY/Wo4pwHsXgV2qOlXoDHp5F7W9/dG/
wjBf/zvoRKZ2YMRbVoBF+isMcwOEYZOiR4C+XR9EtVjYP8Mw28JH4OqdaPH++uivMCz4O3Bj3vSI
BbUySn3Gr4RhuFGme/vn/TS9m+AYIDg/bR08p+b5I6XxvKpcO9s2dc2H0CPjuCJJoW2SFrxeVoWU
cegWtnYzyLHd5lbd7zyPOOh5EtoWfL/VZV93xfeiMrXbIm3I3kjyezczxjoCZ7JYSSqMnQTuE8zJ
biuvKc3rH2IYIcGNI57EDi/s164rGhZC6ktbo5hoox1JeaC9bbIujdggoEw0WJ+Eryo9LKuE7L2B
8yJsHEJlGCTc/pzaQfLNEIF2QcHeX8El2rnAF2rJLWeGETauM4JLV69DVqZb3Wj8dVsUN16ZqT4s
pWM+VYTarwYh6abpES3qJit35hAMOzF4dRG5mU5XY+O5B5Z5VhgQc1zVUKp7ykjX7Byi+599t//R
BYjYQ9IV1VYHTYOMcyuFCEPb6tmD4/HiQi+tqY+vF98axty49gCyt4bsVkHENgpsEHrE6ci3oIn5
SmqTgvmiGmNswAyEC+ij9UoLLTguXSN1eaVbSkGTrFtlBEU/mrpPUvvWiClbPUD+yCnaL1oRaOCc
Sl14VSajtk+/NFru3JDxGkrBae2+9lLqkaDGnUqqL5VHP1cS7MqaiUezy5rQzUz0Xbfws9DZBP+D
765GjluNO8MQjl79tQ8q9Om5oQg88GLTsngmcEThWPvaxs/ItVNZ9coZyyjn7LJ2S3nv5UJ9siGp
nge4gsEdmKTj1mUWZrFHWKG2hZsDTeaTi8xN7QvO0+99L+OOBrig28SJmPhiULrKVL5pCl+7QpSf
RprqqzArRx4V/isS62hdqA+t2ZRb6TsvbQX1J2H7IchTnFBnzI4sKwmQGlHbvM8+g+3gU+a4pAiF
hm0YZszfJrq1crPEQOTG+h3Q+ngt43y1Wz2DXFrvKi8cam9UUT5S81sF3mF0lyUBdFvRX0XwepFo
NcwhQEXNpt0FUFECz00DYhRJ4rKo25gpo574J7AhbKayTeIw/6HRCwLCDdMLXTu/G82Mga6/w4SJ
nn4rMt1FQFHJCLQS2mVQm+1acxIPz/6aWJe9094RF33KurL8FbpYuzXVZGWGOcu6FbeguVfb925v
qs8o6w6boR92JED3niqbdeK4YgdYlQQuGEdsbFjyqU0t9iSdOydTycarJd2khRvcd8XYhiDW8hTu
PlLvK3yyqvJeQP4qt+xQY36OFenqx9GFpiYyI7GtcxB8MKNYS7dqL2pqGD+8pEt3VE+iVvfaLWhE
0ls904e4lFkVGZI0DaIQeqh0UV2YdjlGfh9YL5pHeaxVw+VgGujccvg2b9hdn6LnEow5apc0wr0O
9CQF53S1LThciDfU4J0u0NRHpf4IVCE6uJloXhzAiGjhRAUiixC5Q/CytdHYBjc1dLa2TudttSSJ
RZDe5EpLcUp4ufLzKgiH4rbg7EejZWVopQK89thVToeWz1TvH6kaADAVMVyO2uGXDtfgE3gisogH
4tPbgorn1MJwWN1dND25N1pMZNqZMQU6Fc1KF5nyd7zlq6K4Gr3kMPQU5cLhAs2eKyvNPqmidNBP
2Sc3yhgiNDV+IUOKR0XmlyErqk8EzQOWW4DUhb9qmYCAbEbc/DoYxnFboF+QQF0xCrocv1p/dl2R
XoJDgt5ZJLK73sBx96QWGTWNpa5dg0jCuPp/JF3Zbtw6tv0iAZqHV001ucqznfhFOLETSiIlkqJI
ivr6u6pvAw10H+AkdpVE7r1GU8zhxQOqUq/I4GGUH7pdR/UEDWiFtxVPPHJkDJmukOA23BtqF3qI
dAUgffDioLY5zWpsP6hRyefjxJK5uhtt/H3rj77/5q1qQGu5v+M0GM7RsqO70ZP1vFJ9kNOCigKX
/PIH/ZnO9AA3sLivHRO+MIbTz+9rD1kAF29OUS+p1W8q1W/nrfBg4WypWUJuI6a2MnIGw+kQq6O1
5CVCV8RRx4t83DNy4ZQ2fb/MFSlA9CEL9HMaqXjIkuV58395/H4gwg2toNgr/dydNz+DusY0iHy5
euNUIagI10yRPo5GJBWl4VzGCanhwXWtSPV4i41ez5PEK1TQr5DZAe+cbBZhXE07sX65cAJamQf/
Iuair83DOufz5JRKTPS+Mr+KoJurkSZf+dQ3udf5cILP/i+RXpZYeY9w2jo8wL14SYKDLeZzuv5T
xaY+8HbgIBxSd9uykNfLaOcDHdUpUwk5JMoeiF+gfRMsURyhLs2NNWL2u3deRO9ZQceTEslWhwlV
9Wii7LPz7eVeLVQGA/nsrQcPDwyacWSRUi9N3UltzlQL2yohw0phnXifFnSXRdhsnvYlOOQo6sPS
2akmXl2LBElaLXT9Jf2OhiXuvPiAaP+TSdOmRwDV/cu7ki6jFS+sq8Jhxx5C9mUoOVXHQWbBcaA9
ijtVjlDxuaj7oaOYekdkFZOJotkiO+RCfLIitA/zyF4AnY/l4qJLGqr1oBz/Q4X8QpVbLY3DwtkL
iu5Surc9WW5zBnVpGD06LxprQhnCsLv+MGYqrngS/Ftpfor43aYMZVqTpSbG34WSnVQjG6Cbgrqj
wbOUfKrmwDOlHOU7aliOAVl1OSuZXbnIwtd0CcOWbwT5JgvTNV+M/xDgtK1SBKV7iNt7IUhneOjs
BoHyusJj3aWoUt188SEjuR/6XjepcNh9LQpR++wYThDM7KFrhIGYXagRAeVxAxR6aFI9xLVI9+KR
pqRGWmQ7i8KcIRRsCl/xsvDofuTBdMAelzbMJi3s6lDCaV4yC5tQKgNbUhO7gyLdYVvmFmXYKHul
u6rj1f8UYBrrIJSHkMOb6KKg3VLcTGEubnE8vHUa2wlGuKtXGHyERMsKPFYOc7dHap+vUEOmBY7w
banU3q3HGaKPNU9zWA/X56FnQbmKmeMWZ3VMEQ2Vz6zt4w7JYsFjlxPa6BHzQ1Z0JwYeooruBnzE
hkGHjMjAWPmvi7c9pAnN4G8ObiGBGSKYIZQSBDAWof4nGA1Wzlu2oRbdZ0cLX0FDMI9cSYqpSWe3
YcByOhTHHCmnp8xiWLDa3Zd98wZLiqgmO30ZTPsn5ZmkRHLVC+J+mmzX8YUkA+ArL1snuLqJfxJ9
t1SAUIp6Zir4JEQu1caXD7wzR3hSasRih3Ww2PHv6CdrO/RDdkziEXETDoROP4R/NPq0X3bEWCl4
ZCpkfWWNwoQFRdWI+/eepw0swXvFQGqrpdOq3OGIQ2HXYSb9P+7p4Bmt1LjJzHxdmTzt83xHEoey
E+p/Yw+r/NVzrT/Bjh9suWlhrjshevxvuuu10X1xDHf9Na1hfumSDtAb9oUWuYP9fxaBWK02adDO
jC8oHBGpOaZQppBS+PuXCocYTQZbdxhItF6G1UfP5I6BbbV4rHaAWe+FTL+jLlQHib5AuDcQvZfs
SL6DjXPDI+KR9dVfOpRjRMXsHqVZfifAcJD9QVnwBZtZViZDhxy+mArU3OfbcUz3Awaw0xrI1yxz
D8PgvCY2o3ydhtgAM8qTHz32vFp4Mj94tNgrQ0CZUMgpGyWAfEmmdthKgn0uVxn+RfYDTDWuWNQ5
SfnZmeCfyqPvYOe6RmfDRTFad538SgbePXHBRJNwlR2mIuJHlvyLLG6NPo6e8tx9rsTPq11O8THh
/GO67ybpjN4iCogHaN1qWgatc6+mY0G2/Yoh8ZBhps5GipJ7B6yuo+ll9vygUVAxNZLJEb5W30BS
fkvtjONmiv72S4qhfVXHLR6Wk597MYy3SYkIDlNE/dUTk2jWjI3PI13jKuzx/CfuJR+iN42P+wqT
Ef4rvnL/v2IARpjpH2DAwRPTCBAENvixj+rPko8vikS3QJIZz3qwwYiJaBlUiuPyEkA202zG0BGD
0+ocQVCipeF2cUFizxDH9U97rvdHMpu9CVbSXxJSRMcRRv1KZFzWSw6OTCOzX1r5rysgbwvm67QP
osx70RC6YFLDfU70but4QVMG/o4I0teeXy3iLH5FXe5VrPcM/OV4An0+FKDpEv1vgJTxreMkeEnM
bH+iQbAKmYH2Fgo/1DgMUpBhSxc+9Ai9FM2c6q5xctCYvIz4hSpgeRi7MPoeErNcWITyqX7E+GIE
4hrYGp72gbZ8YUVL9FjqSPxLBULFY9QQ0ARfAQ3ZR+97w4EiiBGnhvgdBwjf87q9TjrUdfNlm8sJ
kUe1KXTileiMO0UkP7g+2ssAq0k9CQeHrRhbmH3YMdeheaCjOGmDgFa8dfpmfCLa2KKihMit7kac
nqBrg2M2qO81RiDdHMBHXuDP0yngdDm+wxllqzWKBGIFlPWvuwlujA8nR606CG9Kzwkhogw7UoWF
wmhSmIZkcq2TpVdXUehryPY2t2EFvto1kuy/510pxBB6qXwsOlqc49Q2Ah3gn7kdX1F9Op1gJouw
99ngZCf3Z+rxHpZQtvzQbnlN5NZmMsJlPWYlwb9aEORCeh6Nb8P4jMXgNOqjFzo0ZpxSj12HWZwc
CK3/LBq8gJMGn/2SH6Pe3LCi7hVIyL/LVLSbwkm5IkWTagAB8x7A8ZGh7SJwjQ0yggDQLr1wTsIa
K6hEXuaCOEWqEGWp+6qXe3JBxx6AVBTPobrcz9sEWmjmxCPSUlqGT/NVpABQpjA96jxGjfg+neZ0
uvgJphi7J9u5672kWjy/+4S4xyuN3biqMjkFDY8SWpoVBYGIPo9QXkzyc7TCGYPBubiOGpsm5ZFE
Coh7Vllkf9Q8prXMEl5vogheixnQOGK6sSNAfuKG1oZ8aYgI0PRip+61KARyxzuWsQbolXnYZCje
plWvD75b+qWKiB1aOmX9S9jJtKF7b1tsk/xgCzqfchbbI+V7V2sT5F2Zjyh6Vz1SbJY4PPiC/sc8
lAHWioAKW4IMbEy3mlcBevxCgnQ5Jf6KISVibdj3vCEaTAfK2z+jxDytQrqKaRdcp8AsrzITDybq
MfTiHS6LJcDCgWzzvPEyW1wSI89Gg1IQyJQ80Y2Lg+fuvINex9bfclkSGwwfgMTxjHOObNHUNz/x
iJmmESwvsy36IhFuVcnweWMIwOYa9OEnUmUwbsoU4jzBCh85mfPXBsi+gMYBJWPwnVJ9RpT/HeEf
Aqzs2kc0q8dbHeiugnCdnKdtK2oSs/Dg7VP+4aT77DcMaoyl/GgxiUEjiZcbleJfIEV4M4nwjbv1
soYUbP4CYMYtcZm6jl9DiCeQU5meoQHy6nkbR6z8cCVhSfVaJ9LhXeFQyxcZ4lqd2VWTH7iicRkR
ZKhwnc8nf5TQZWZASQIavvtaxDWea1aSPNlKQJju5AfF1SpcBH20hZUnQkQlAASPy3UsDkGnKMa3
eH7gAf+FBEXTOmQrYOvQfplBdHrYnXgIcd2EY2GA508hTpPixlOEK6hh+rMxf2pnsOmNTzBIjRk9
e6qIykHrGcbM4Sqs902QUdd56q9mtPUpecvE2H8sRULrQN5p1nSyJWLrwmd/I08MXW0fuUlx3Vtm
7yjYVDovTGq+9d4PD7zxAIb8Pcu2oORTFjXcz1oy5pdoStvdBQWYnN7VLqaXiUEdWwwjZh1CXgMT
Pk58uw6s7xutghfMqT34wcS/iDT/kOicbLcBa3FEHroR9h0SD/Ug8qcsS39Jtb2Mmzvh5r/pFU2L
KkXsGa9FGB8VjA5ViJQkpJNX8U6PWWrfOrYglyhLNxQzhv5Lhhhq/EJAwNJ5RMAhLgq84j322Qgj
GtnIQyFJ/18Xb4AOV7GN7cAG8pugrqe2iGAqAa2QVkUKM9k6YbJIQfex/SVQxPuvY2N/3d1c9/gf
Z2n9rO477yMAPvpXcNw7K1QsyYp/YxH9XMko6tuO/oBxO2ENDGqiHDYw06Yj2u4XzT4QkXgEIDP/
jXvEQNmOgOpBUVDL5ridV29+GxZiUGCWZ/fhc2iGAl0BLozW25ZssCYMUXCYsu1NTMAoZ7WYT/yK
/MSj+BcwXvx0MwHOkCUMGnY+HzqkAbbhkvd/Z2hkZoAQCO7ABZYZD+UjIAQlAINShQAU1t28WQGg
CoRyh/M9MzXXmwUyB2hTDPiMejc/Rvi+gVC5lzBKAQz2yhzgeDvQefkBEtM3AXPIgk5W00BoIatk
DgADW2q+JI7DEqfNW7LE0F3OL2Mmnhna2o67y+RzSPEtFy7+nNz25IEqv5lBezAsw1i2bL6ttY2n
Fz0N4ctg78fnPBxi2/3mglw1nl9kxHovuuvDS6b2/jnb1/MKxUbpje5k99mAQvaqwvEFYWZbifok
D5jXNDd9YM6LWZsEr/U70oCzP8ImCiAVA84XAWyNdfGQ+nZ5tDOm9n1ejsITf5CoVc1cHwKusxZJ
VNchLM6W7Yj8mYYv4Mfvc7T9wxFPS2xY8sZnsJNwRlsRI6sqQ7FBAvXb8xyyokTZoERKViZxewlP
VgNwlGYZi+2IooX16AELHoplxYbpLPJP+MWocUV5mp2wSdj1VEyCn6w9T3Q4Jz2Mv5DoulIXPiuD
bMdUhMO+JB3AJtqhBziidQYiMvEUguAC+eUhQbGZku2EkdarYrADZ/yG5garL/q6gFYvYXdfhSyi
6tlOsKnwF7ai92yDiRwTurTvINL1peD7mZiOXng+kRsGRQV4mb73FjBin6BFsUAuzBsM6UnpUe+B
Uqi31I4eX1N87ZYRGNaTQyeTmwS3Wnlyvzga/tdn61Po3L8CU+427EUzT91ZgqEp+xkwRgr4+d/c
Bc9qCS4rIM3CF32VrF0rJxKVkfoX66yoOw+fK/Z1VUfKf1nj8JHv1m9dsQ6tnwasGSlmMYN4Vl8t
3SX2JXvMEg8VOjKaf6YcLEboXlZCqhQEcl2MASZ2twpViqSn9eDH1xQahYMjoWz2FcdTTOe84XKB
CUvEh4SuOOAs8nSk4oiR68IjIX6VdXx/pDM+dlyqQ8utX62oIsq4eJil7RB5basOCjaWATtPMYe+
prknngiS7RrZYYGZpl4jbWi4+LG4A13YZMb5jnqFXUkm/crC7NZh1Nw4QHLMURocDDtqyvlBdOo8
Z1BHZBuQO4qTydfPWfrYBylpAuWTds7Q3FnwcStjEj0hs3a6FLrY23QAAiLnrBkwF4ee2prQhvs5
DjCIgdVIWw9/fr0uqo0jfVWFd8KOerclub9zNP6NlhT51SF9xn3JTpMgB8GXemCZPOZmrWz0kfeh
/w+4GsXakNMGy9/wN4c3q8MYVC4yiE9Ln/pg4wNdKYOJgUL5wbxnLyHiEI0Swo3AlUgHZAdEFZ62
8XHMsmOk+QMyjNI6Aca+rn5QIqAEC0QwzAfRj6RGOBjEiGx+xClOwLb5/TFMTPeQAPxDYQ8Z/EOB
uDuATr/mMSRnDRAHj+EWvQts8GUfjZeUo+GQITd+zCV4iHWVD1gvvlMWvZIBhBo+1leT5jWGtABV
YZSMooRob33pg9VUINOGZnGi7vJlqfq+V7XFYNNzi5FKj91/0+pARwuzNRLywyYMwvUYFANOObst
H3pjDLiYjeWr77R+A4X6gLTjxxBR/H+xXr7IaQ+uerXDdEskYgtLxP+h+iJMThyj03ZnMx0nDzNJ
uxcneNpg0lTAg5Idh9Q2R+U+uOXQ3akCOTHvxRD5lCn/O2aONds4TQD7zRFMATLyZfwq0AUBeHLH
8akPSbHiQOVZ8p8X+zfY6xGX+JDPfh1PuXfaJMN2sswggAz1C+xJ2x/Ru73pNtgl9tkdUIv5AnAW
Z4EGhjsYYGHoEYaWT7Vimp4Kxo8RvWusoqzK19xvqIiOBX2HiawGMvaCM9GrlHQG4f7kbYbwZdrG
jVUUBUZNmK8/Q96t2PUi+pGkMRZWM7YGgk5/DQnux+kZa1/VLcEGipeATfDGJ7jgdC0882poLMtI
kwZu/nYz/OiJoKj8wiDkUtZYfcOKM4TL7yOCahOyf+cY286EfUPASlqcgwlKrDcL8gRKaKeod/C8
ybu5NUGU7XCV81YcYwsyIfY4Qe6XSXQ5apOf6IKIy7Tbb0i1Ww58i/HP+xUpZF1RlAxDVDnhlJsS
eety9en7AO4ClySVp/I3zcE/ujiFvnsc3POgUnpAEoItVbEk537fqgUy3g8/kqTpcaFV0PZASvsk
9HI2PHxewfiWuHLCRt1LjILd5JXTWYD9f7rSrriJPHykGrh2b8Z6x0KEuMQ6VlB62Ag1aAjLPwYW
KUq5CObSLJ2CSAQQ1d7vQBK8yCtBnUSvHaTR9bYivZQ4vOzZVAFiRAZMHFyx3ZdLx9Njih0G5w3U
aTlxwUM0R/8mFQKy2DChsBmcSFog4RZZUXWR7/0JjQAMI5CWqjVW9weOITEuh8yG7ZLT+FgsW3Ca
Oww6oJ86VzoM9aQOJkafEH+BdF4oft5BwF4IDdt0Cyr0Qz/hyjwq5AjhIZm2B8RXOAq4JIOnGL0f
eP2d5x+wi+DXjedmmn3xO0x0+JqQ6ZcRu4VfdxtEPcW5aihfRlKtJIDsuDC2lEbkY5O7oCvHIs6f
vXF47JHEhqUhXOtxi8Onzgr3taTY35Xo/EvuTR9AbEWNEdWrei8bLtHQo8s8tdCd7f0Ljbex3tLu
v9CLbwGGEzv/wjeLJDXMKMncN6M1MCmTe/6nfh9xtdlwbPwMiY96So6YNB92eacE9NlLE/BAEy87
hcQYUKSPomMvTm3iRWofgAYMEOG6HTgFCMESCA72cvTH3ynuJZ+ZJ7Zvj4WjlFZ6hdDJWfKto/90
KkErD9SQMoIMO1i/k/i2YZwySdZKtz/nAujAOEZnJHfuxyJQQ9lLc81h4xXDeaBZ20fqmozisump
mVy21gMQrpeBhz95IO3V20Za/+9Hpu6n2BlScVXNFuynO19wImn71HWsx1FuKoECVuP138LyT5Ie
Z2cOAelw+2NznYLwd1fIvobJ+7Q7zjHyBbZokU6K+aGbsecFQAALA4LC99YKsXqngnJ5gG7wXgRE
wc6y4jeSEF8WKRpPxje2bV9THAPHhpJmEfQ8rHNjd/4y2i4/x50uyniPzonA52FdF12WCCQHh9dz
B9X4P6h1EjnQyiJ5imUCukmj0W72E6/OwtSvC1/iaC3u8adDrj/cbIs6tUWM/9/NH9Yf1qpLvL6C
j/0yJOt10/MxT9m3TSJUNt61mXL2LjM6XTuP5tjs1YK/zGyusulwRtiABiJzVykjn6/PMyyvsMVW
3kiOIBjWJl84Fm7Js2uGOpzG99GFUmbzALAO1TI/M+2XWi1kaSOIFN52aJkhqVl4cUIBZjSWBawj
p2GR0WccblBSuNSQAwlC9Av/j41gCcKIqyVDZHKp83H6PSK3/nPTSHUgPU9vSwyRx2EIJB6kyfuI
2ZA9uy6br6MCpNgisewqtijCU8vD9TYna/9AdOo9FSZUv9mI8ueFb8VPZxCLWO6bpQ8AG/wW4T6g
LJzU9N4fx/FzyX46gXzsmiTro4saujwCX9LFb8ok/BCYLQP3m9EmcwKynYTtIElcenB+Qn/idLdV
1GVAcWSo5gNHrDTW0qK3Bz0Ye9MR2w4+Hrs2iIb0kYk5+kXCO2/rW3HLkhiTTbYk3xtCObYoMN8A
bSGZ7PqWgR6afHGUG0yhXI4P+LTEwzrz6MtHSdnTblbdrvBEo4LGYKxhBCsTOr07E5JqoHQ/OGQ3
l4l0yUuU6+BnQoh9E0CzWwrXIW1qVoc8nYD2Y7l96Fj6WSTrBxQDIWjUro0HK1sZm/iPiPkp869+
sV1d3IHPyILxa0wcpojsKdmm19lDxdwUhiVCjbPDJjD0F7G4E6zpS4fs42bEf2i5Gub/m4klj/Mo
8UuarXsoFkNvzs+bjMGQUoEGyWTbMY3B2n9XIie2VpuHwBo5jBVEWwpCUKMqh5R3sCQ9WAcZIDJl
SrGJsGm7jIG7IJmSVGCGiidO4HvnuLqie+M5t/fXSoHzhXbrJw4lq7D7Qx8TQmiAi6AewVV+DSHW
WbMZiz1OrU1Ix+g5d8AbEOGL2Op1PEIxaoDOoRMSpGF6AlyfN5A6BBj9YTB46zmDGHUR+KFxHoMN
CAc1go3Lh7+9VOujU0GwHq3gQLnnZQRw8/9jdVIr1se/UWRkoAoR4A6S+NtMWZVNyQTdN6CWfjdo
UM+8uQa5hn3Yz9nZriDCsgWY7rSiGRzSNO9kqMs/5WJ0MycSNHXmvDOlGQrLYVNZq3jy3G3Z8IaD
DZjvmLErd4WJmeypQ1owdpxSr8vsylSH8zehYmq0J80ls2pvRTiwA5uj+BIIMzS5cv7nvic/uJa+
sqg4ycEmD0AfcM3LyEv/cwPJLwubZ1xoDjYib0zBb7LhwdtIctVGbq8ccDS+XtRsPrM4ePdsKKH9
76R5MFrwn9E5dYR7Y4qwDyDjaZqXC9k1Thuko/GriLKpNF2nf8a1p69JqvWvLURAdB0L5J9VADeB
14d270xNRJe9bWFqj4NehiPgqrHOyPoyM5S/3RtbLhIv/mkLHD+tOJYvc2aXh2KIITZKko62kZq2
K/Vn76dX0GotVJM//pAjMz8UFpyev0W4ftcB/cW2217mPpTIpt4n0zC1dY99PIft5FFQExSJ1P4K
fTfE44BFQvYYDPjmV3ENMTwjyMpkHyYg9ykwG06WAqCZUlTuLEJCwZJC7xJnMnhFd2F/StZpBUWF
/Qbp5Lt4nAGcHDVzO3RhxkbodyD/wXgFzCKAxFxTK04Jyqs+ob+TVbyi9crPkh/lDUuVCCmufhAs
l8CL+veYaZtBsO0NGMT6Rwiz/Pvs5zi4zoyY00xW+yfTs3gLILO8cu4segquEK3h+w58r4I1CrGP
xWB+E77wf75YA8jtEjYdIxnqawTxDoAGvze/BoUU9Cr1CooAgR6Q8qz/9YnTt47tPsLLCyjdFwjm
EmSBv8D3bMqITRCJbGZ8NgxOFaiqpvE4alQgAhun3XNocRQpH6+2P86QXTNsanvuZyXdgXk5dM2d
kO4ViWogDN+Y2nL8BgX57a2Zu85FBlkYMJJySZfh5PfL3g5rtFT7NusWRR76ktvFw0DY93VvECxP
mBpr6WXbsxg684Fg9+kZfxK9YLNL/ySpXdAChlpyFCUtU/AOlcAI1HGKk8c+T5/6TH3GI3qneqht
a5b2iIfgeXHsdZC/+EDLloPnh/Sx3wtznUa3f62TBuVL9+l3YUYKqjAqbimFjiIL9rVWCjKfJR39
NqLLdBOco0uAL6Qyfgr8L1v5A6Lr05JHE2mGkXdQytH+KcoRqhMUoj/uqHABiKCn567ztoMl09je
rQaf6c6zW8DUcGHJWjRWdmszqqjacD1A4Y9aSxXkeK42A8fQltNzwMCxoVM5Jo9yEPaLJBtQQSel
KRe1Fn/ghOheJxIiQpeg555LWXwTaPb/UcbM8xa57lEhON6iqC5FTD7hhSjxtBdHYP/3YSjP2TNa
jZE5mc+C/Uy7GT48EHRN793VhMVCb16vPkaUvlYeZdl/o954dV9omm5BdVfdBegziAI5AfLegZAm
TDy6iNNKTQv+GbzTrfVw1heBF77tiRn8EvFW8YLKgTQIocKF0go7rcivw85R9xBGtiaRWf9B/h+3
zuc4TTgwOhyB+BEQ3C+O0zwMj9psaT0Pk6q7kAEgha0D++DgP2J57YejBxRqKSHNzF5IgNNLTeHa
jisMoQ3aN5Ny4EAUTc9ncTbpivM6VgiXwGOz/qy5kVEJ41twETE4TwMU/LR7Kew5BPK8jXhLBSZh
L6M5Sc4pEytCmxZycsWuH2LTjVC+6sSArFvjxrPC/9WJwjVgzUC9qedoIQDyscJ6eHpqMmzP8OsE
LiKPCR33N5cmCq4Wy/pqTeK7Dm+enh2Lods0c3AZwTQ0q4AaL/aAzQ8B81pOrLoExvZPM/oN6qLD
YGcQqA88bZZHyhaBoM8tIZcpATQPOtmrIYYj9ay5/RyQzlwKW/h3cg+Kp8Gff6IxzZ+dy6bvTUAJ
XmXsftTGAFLU5P+MiQ0B2E25O2DMReXDPP9zVs8SLpB5NRinCv4dmtSrE9CzdZxG0Kgkhv1SaLJ5
comWf7D8QykDOSER4ckfvrlNKx5BE+U2Ov4LVj7VyGBwVydTqUqeomA2gzTw/kyhPDBgJr2N3ZMa
iAUeG4nXgnSQHIId9t9HkMr4alaveAOrB22t8KfGWYho0rRL/BL35fB3ikKF2T1I9tcBis2Kumn7
EdG9cA59g3+A/fYvoH4ADO/w5JKVe5+DxmHLOtdDXMIMlKYKsyaMtDe0+IEOCN3y17dh+E4mq1si
Wf7gJo2hAvWhlwTqgqOvUPjm8QVKHh+kTmlnHCGgwQcAKnBIPXv4Dc/QZYRlRL31KfDy/YV4edrq
aIO3hqwG58AyiTr0SFKTPNINc7BKBVO3NRaKtRTE24oH12wxrhVvwQ40Pm9bVHuRL1/cgCEYMqER
vzKkdfU+yKhaYmjFL5bAYmNZJp4QB+nKZWWBqudIAxXFE4KyCBR7v6LfJJ5KblXynHsgztTi9LsX
rul7PKz0YHYBfjbp0dLnYN3fSzdvRyjZ1TkWy/ytY4yeqVsn7IxKH+Zwp7gWJCzxk05/vA5TcCfd
weN90DD8gTXRm7pgvoO831MBKf+PvTNZblvLuvSrVNQ4UQHgoJ2yJ0VJUC97gpBsGX3f4+nrg29U
pozfFCM5rsm9kb5OEARxur3X+hbmpGzBKcG/lyNdIgWJgoxvBjwsG7ZMmlj6K9ol78hhJLtXSMKg
9BlOG84+GReS1dt3nhVJd1kZBOvORJ7nxVl8L9fFd6tCaosP54aNoBTjyirsZeZmPa2UOjiGo2I+
ZNrU2ixBPi/jKifvi1gmlbNUqG9E3IWvXmUclC4rrzmnwPLMJeNbm+fhqo3IO0Tg1Wsowrx6P/Tm
8BCWioSSuFZUOu9UQJ0wRfOEUIAouNiNKZSLKtwFQZ3dZC1iloVuE8K56gwvaBcV5TB2zJX6TYPt
8MN3Q55AYHrv0tBTrqs5Rvlx4G4sC5GRxlArD5pKSZNSb+e9igJFlA478drKrHIfuIXMkDOFv9Nj
T1Q7W6Ia33PcWxA2wwnJ8I3bgtj4leXGEVKtQdaWo2/JSNoCVj9sJE/d2OffJep496btl1dGhRg4
ifQBNatKHgEMgJx3sLAeCQQdqLQotAv4rxgFbDu+Dd24onVe0kSxKFyTLOp1PQ0axWwPTZekpMgD
FFxVXZ+sw0FDsFd4QFlFUFPXRLBAkyXslPip8bxv5siBeTPaev8NWSxlnSzk+D3qNGCXqZpYqygb
lF1iRqW/zAxfP/Ky28961TdOn+QKX56z5kLKEs4hVq1QtTZCC0Wy21jrWi21Q9sa1ZPLV7/CENMs
tCKuXykmR6i7GoTGAo3mKi16yq/4VR5EAAPXshDpYgHrKRbg3Sy65MFS61tVl9yrpgvEGrTweGUS
NvCSj7q79OuMf5gUCqtQNVedx7GTwyr5zbRQ3pqwaLJlPVhTD18Nd+WUiKr0QbjJUtRZEXWfx1jX
/GWjA/d0iQ5b9ZKr3yqg0/YpouGrIeDSg49XsBlRY/sV4Rej6XM2HBGxJpSVpP7RYyN9lSuStEgq
oT6R3aZhoIAk61mFe2xyO3sAw5P8zFrcSIuEtJFrTVdo9VYoiNaalRpTC0pD8zR68neBROk2Kd0B
iQcrBsgP/S5UtGZJJV/+HlZde9S0hEVwaORby9O9Je94citskOEF9JgXEXr1pkJcQyxjEtx27C0O
tO+pOqtlLC0EJzbWDrrqniUHawoE1jqNdPPW7sx+FQ6q91iwsXrJcyrYgzDcYws4chMWhvUTxhcR
ZGiOPyBGtAsPBc7SGOFUYTNNNnaM5wh/Y2LciKEyvxtlPCx6LYowxwyAE9C3ZP7OCk0CS70Ep2rp
Uhcm7UO9H/QKSIOqiz0VYfebbIfxnSesfpuTfPc6GlGySmE2vHuFyBA1aPVVKHXmrkonsZU2egOl
5VZeNBKFRDngxiVdCn8kyFUfdazwxzZXysOQifwQpCO7AMFqKPUSHhu8rit8HD1S+TRfcvyrPzq/
D6+gV4c/ujb21n1UIgLSdN1esmGBNMHuyifQlchhb9GgyXtPSqHzN1QFX4BNxTBnTXtTYjv4WQbR
PRvAfld1er2ASp/9QJReXUVNGO3dwDQqpH2MU1ZZS8YwakPps4qs3fo2E5ldWdmGEl19sCgnLZlO
6VC7GAoqbC9TLmC7AdUt9h0ule9s5f0PG1XjE8ARQdZTAoxRtjwWKLug0zB5kvBQkr/26IUd/fta
keydMHttNZh8Inwki8Zg1285pGfXvYrZpi9HksLMxsBYY5gZxyF9Lw1RqbJajfWag4j5oEwZsAKr
mSc65a0C+IHb1ah3faOIpWeQi6wEGcf/vtIpU0YUZ4rMR3GWey0PtNF6Z5J6M+DbIULu0PaE8Ohj
sUh5e7ddP3ScH9wDE71KH111bwPEj78kq6BKUisASlSpw2hUFAHvttKP9bCEtOP/DPRU24mstTYq
Umj6MXa6U0IvJyil6ths20aPo9miwe7DdtmX0xmLwspw0Mui/eHaqvvk+Topv1Dfi2NvWsXPkkjg
je6jUFP7kochD8r9GPfUStSpHlz25e2/spb+6gBEcFuLJLztzFZ0S7ws46qgmvpoNmFMKBdBmNTO
f6q+IpKlyURGfYXYaOG6frpw5cAm5gyk1k4F1Mo3RJaC/q9wiwMLkHonLJ//piuB9mQUTfzK/sVa
FrJVrv5Fz9ouM9n3do1rl7skF/WvcER9g66ZiTIhK3pBSx+pidI1a5I7EWpBFFk3xNIvqapI29T3
qn2FTHuVV2pGbWv8KGnvQ+NJkWt2SUc7p0kNdoOWImirakn82NAHjdcR3Qhcgikd4qTWchq/tH1U
bPmhepT1Jt4NkaQdy246R0dRdwBWlO7CWgQctT2aL5bZBy+jmdO75C2kY8W26I6dxLVVB817YEf9
JiHcaj1Ikv8Y1IiS17lJp70XyBlDUTRELiO2txCRrdqUAVLVXvCQ9NKrEbOTrMtYPcBl8g9ZUFZP
/ej3ODYS7c7DKnRISy1bmXLdb8Jw8O/+JeqWM7lmBrsKOPtSFJK9yXXT2giQiosgR+MbKk+sT3Tj
68nmULsBIq4SB/u6lor6h+e5wSpWItwSIk9IdvdS3jDTVMvvzA7pmqPLuIHQQoD4kKj54l+aHlgY
FYWNLabJN6xdyp2gY3lUdd8CuuS2L6j+8ycPoczqXwHimz6TO2MbsvvZhr6PGKTiYPyvGkqT5YvY
3/VI8pzQRX8sGUO0VrSw2wYcZLYNzqJ/bN3/3738v2EkfuVevpmoL//rKis/3j5DZH7/v/6xL+Nk
hghjQJsyZFYwW/43RQZi3uRE/h0EDdUHv/Jn+7IsM1uTksl0DTGMm2DN/k2RMf+PgRfasqF7EO3L
P/8b+/KfPCGJxErmdTIuZvDEjtjBfFLC3dsmhSx2icrWt0b5v4Ke/efqM5M/ka90cNxCuktD/VvC
K7kY0DJ/es5/AcecuvMZDaRSmsnKn3j3zCy3CJ2sVaWb+oUXnxAun1CDgkpBkRCbfZfG4fec6Aaq
jrjULrvz6Rt9vnhbUXBxufOqYyNIQfgKl9o5Dtx0h/8xo//nkc84OrY+alQ5Yu+eOgfpVJ2UvcWp
jBKGdsn+svuf8Ws6PkEaRz5CGZr+KuuijRnL7hkY46mfdQbksXImeISl7h3x6FTJNO2ZhBfG3L/R
Tn95ZU49mxnfoaIvNw5BYN+ZbcZeq2RHyvJJ+I0vn3lv/qQZ/fvpTyCCzz9tnfX9mBo04j0zH6/j
Ls93pV4pVJ+DmuVu0jsrzbskm9H266904nHN089igsX7mprSXdg0NyPSRGot2nAG1nHq4rPhq9si
TVNAHneyZ+B/bwmPLfWXr2/89yP5y4uqzMZvBFugMaumvasKZa0WlBfGjNTYvVo/W+NTVuIEZiMe
3UZFuMaRiu5yFzc/XHdv1hv+mdk/kBud+aKziJz//G6z8c5hvdJGGhd3jVugxOw2o3clYYUOrw0O
qrp4p6a86Kldtuq+tV5NjvopQzYu2IvJx8TGovTPv4pWn/5OQovQb036LgNxr78mf/yZxzY9nr89
ttnkwfbOTXq/be9oMO6FeB8oexs8EdFfYSNUOjzz+DWl0kJYs5GafAk6YWHG/VJObTpyxfLr+5gh
pv7zxGbzDCLvUCrVgQZfMlkjbATLxcJK6q1i8IQwfamcR6jg3iEJo9TNdvYIWcckBThEweZq7qKv
kagZ+yjaYPlZsGv6+s7ME6P8N6bj0/SKniNCH5wHd0XSYt8qzX2H9dgqNHRKiOrqWF52JckXfp4/
KFIMoKlqkcrr4TO8i2MlF7+C3D4GefJqi+BeHaTrxg5e+8p7kipAdjjw8YEcOvaSpT9cWYp0bTZI
Q3q/2teueKLn8h4l8qqjkIBhtf+OWmXtx8XK9v2rRqLb6bq70goRUo03Rt0/sC84IMDaNo15JflA
jST5MD2xAKQHNYebqm22o6bchVL1PUiL6zQnalaoxc5G2eUH8V1gAKosJBwzMXbxOH6GKrUht2hd
6qQfAsjYqHF/0IP8gHN5W7XFFdXLG6Gk93Gcbzxw08izXIei8YWz4GwOV7rEw25IIrrassABWuxx
XqCmamI1uZarVKOjJKqFi4nr69/81EQ1n9h7ylX6wGGeJvhGDUrKFMn6okvPE6DCDo+lzc7c0Tpe
iLE2MGHm3y679mzzpWVJZBm5KJwCv9DCN9wbywruv772iVEgz+buVqowupl64QDGgf5A8rJ/F2KP
uKWCY/93SN5/TwLTlvbzcoecbjA1b6icobPvGi0+hHLkfH3/J37SOScXKKFi4+0uUBdLzWKMs/sG
hdvq64ufejizSVTSe0sKhVfh2LS6paRH1AyqSN5GSBcvfG9m82OvW3ZeGErpYP11CDpHM2Sk5wKW
Tj0c9c/n3hCHCoxjLB0KC/rC1r1y15WRf9meQp4NX1rSIcHiceXEfTyVhxeG4X18/eBP3fhsoCa2
PwSy35SOgmqfKtToaDLN8EsuDk72z6diWlJctx3TTuwqJL9y50QdmBeNVW0eKR4KKc2mGpAT9faP
MaY6kQXymb3Q358KFMo/bzxWyyHUsqB2ksrapiWa7orG8JnJ+NTF/8cYHaoisri4arsbijkjfpdq
WF32yKcB9mmtdfW+xGlqMcsUpb/DJqevQhfG09dXn364/7nXAfD159WTlo5Ih9DRoT7YAD0mkiWO
HooovKJT9avTgkNaIxPVqcCeSYc+9bBmo7YyjGGUo+lh5dEv3qelSNFyfv1tTl17NmhtIKZRh/LF
Ucuc2d6GKpABdv764if2Y4Sr/vmsMN7CI86xgLS1mb6liS59G82xWsSta63Hopc3Ea8ZTJxCvbFI
aHIXBWbIZaQr92wZitu01d3NaNKc7EdD3MTAaxdpDmxGMhR9gbCnO9K5/BnRqaJVqhgXvkCzCQH5
jNn3UEed3LI+vB7rRdOei8/9+2GMEOU/H4nbJG5pI1NyVDOSdolemnjGzWcZTIHRxeWxwSKzjnO5
2n/9G5z4gScY8OfBMNZdYqcU/Rz8mQullOm418A+Lrv4bI4gY9WdaEsstYPhLqXSrBeVxdz89dX/
viBCP/zz1hWBqQqXcO3gzgwQ5enJldbVyapqFOWiBZ1M3j8/ogl1epxGVBJinHFi6A0N1Avqq6+/
wKlnP/3554moEHkd9FblmPWg0pGqfhpQVs9c/Hco/F8mIms2LcCAG5KANqljK7a2l+sMR1kX/DAJ
H16IIh/XYd/iZbL86Hqg9UEXUhTr2KfRctm3m00dmRkzyxpl6YxJdZ/l5VWTngu+PPXgZvNGJoVa
WSZ17WSm9iOXtZ/0O39+fdfGdHt/e2yzwY0aUTTuRDULIdfulWIg206kNudVCU+Ph511leNRWEWh
+WL4vraCXF0sIiargwQiEZoSFg17xO2FO715MJNUukaW7m46TAWcbgYJmJSbLOHxsRzDOd2OqkHg
fC7b29jXH4vWTSDldgUgYEtdtxL9JN/ydRRI0BZapU52NdXyFbJxsbFgecGRKQq0t3q+93EuLWpA
PzeSTbeEBmi1StTReo3o9nPyQy4tcCE+ZENfv7pRNxyUQs9XdAKG9WDJP5qhCpdyZ4arIaryxdgp
Ca0NA7eEYb+abYL2BG8RcL8WxGLfvvcBPsQiCS5cbczZgKg6KR6GPiscZBTRChwAco46OTPTnViY
zdl4oENuaW3U5g64pWRJU9ec9E8fmFepOUATwgecQ01VQk4eY+Z7ZzamJ2Ypczaht6WvVZ5s5A5T
ub/HQIHjyU6Kfa+2Zz7hxGgwZ1O4CskyMiwZRU/pHqUEJUamlucSpafJ9C/DYR7BG6ld5rbYMR1K
8Q2ayxKNnG1KVA6kYa+QYn3m1zn1JWaTeT9GSS6bSuVUeXHblO53Oc0evx7Sp36B2STeBxHytaIr
HJwX4ptViuQ+lUfAPkYkr77+iFN3P5vrhrGIUjMYcgeA4RHv0s8wsl6+vvSpu5/NdWU+qGHnsUcq
40C9qhsU1gNit2udw/FlC6k5m/IaoUYmxEPDUQMZIBb4KnrrZb7MB4S+X3+LEw/ImI2CRmrMoRxU
wzFosCOsGJ5CuzuTeXrq2rP3fzSNImhzri3FwFebsLzOq8sq+5ox28FEaB09g+6XE8bLUt/6lx2G
tal79nnpNyNLGnSICE7c1vvE7t48YV+2ZzFmr7va90ZRVrLhmIGNwMz1okXYAe+47IecfoRPe5bS
lkZ3sDBiFb6C8wqT5nJQ/H+SPP4I8vicq3Dql5xN0aLrW7C1ieHoUhauyri+cQcpO3Pn00/2l5ns
94L/+c77olYbFH0OQrj8pnNppHg25obGVoDd2BrGRBPry9eP6cSonYfDYCAhrbQVumP1BerCEF23
ZZXSDYLNdPP1R5x6WLNRK9k26QaaojtdHmBUK54l1f646NJTCsnnH9kLkEnl5cCPXEgRTNMKlp+O
Cuuyq8/Gq2VgPwEKy40PbrtQrPSh9ZXLlpHfcQyffuTIxwuIMLN00jCD1osM28+116/vW52e7F/e
oClS5fNjMdBQ+CFxqE4fHtPa3MpWhNF5o6aPrg/pKL/uA30lK9s++VDFeyxeZG28EgY+MeTq/K/i
EIwReI0z897vftnf7mc20jW/z4YoTEyCy7qFQTSCBQFFQRZEwMBedo80KrTm1izCfdTepClKdkKa
mkLbgpoJi6mJUfyXUVv/r6qq6dNb+unBd2GYjYYRZw6bg00W6wJvV9icGbonXnV9Ni+kWh0QCpBm
jmvp18DgDp0qnZuJT7TRNF3988598HlYRK3EsWAJ/AAh0EwUhzeK88EGTQs10AI4Em7md99tHzUl
f4abZd33wyiWuQ44CnQNLLcI2EFr0LfKWiVYiVztbltF8+6yir9X1Za5y7L8W1Chwk169TvNhmtR
FPGFT2i2S+hp/uuNW6YOFqFfqopzk4ze8czFp/f7b+/ZbKYZk8wosDolTtHH1wCqUERwsANvk7yp
XnfZyNVmc05HBwkjaBc7pte/NdjFjO7563F74u3RZvMNalcwaUjSHJIu1okdoivKzz139cREr802
CEHtjwV0gdhp6FkSCDIqD7nIwmtVAimTQ2aCZ1Pl+dK2inJVe1J/gwI8vodcBOe0y+NNh258BQPP
ePeDrD1aIpU3XkDpsOYkiBZCedTVXt24dffRlwIAQ4eBYpVgt9gkwWUdeU2bzWxeDHGVgD8efg3x
QPUJlLuwWKbNJink02QVlV7kMIq2ECCf9To+MyGf+mFncw65p5xc4zpyIiv9sHP7VTkX3n3qyrMJ
R+56xZSbLHS8UvfWWmWUeKSq7WXv42zC0c3S0syxCxw8I8la8QplBUTy3GD9HQb4l9H6+88/zcQi
lfR8RCnuJOaGeJoluxqKY3dps6flnkyumBBSQfYmpqU9QHYLgUvDnoafmdJcpIzAwfQVJlnqB8+W
5m90iAceuSpuh5heeWCcYgx4jLA4W/kLwgb2yItIqA9uW6wrqpN8Um29dvwp6Np/PlbxzOVlD282
F3WypKIoj2OnH+V3+IfLapKZXnRtMZuC6EYroYiyyCnbjF45UXuBetlvLmZzEApQz5CiNHLcwjtm
anWbN5fNm2I2AWHkCkFWJ9O8ScnHAt3s9fHTZQ9kNi3ETDA+XsLE0Y29qznFheu5mM0JWRKnSmf0
kSOQHONhS7w9Al5zc9ldz6aFyCVqggMnV88K+OHNK3W5l8suPZsX0qxIoqSEZi6PEZiQJgI2iXNg
ddnVZxODr2eW0bdqhA8YjXaVRTeaq9oXXny2Q8gz1YC92oTOEHsviuFjO5n4I5fd+WxUumNnCdxB
qTPkabTxEFgLM7vs55ynRkaajP6NXa2jhHa1bjtQjIkNceyiO59rSUeqTp6hBAlgEQ3sf/oOSPdc
K1AxpuH9l7lYnQ1O18ujqDHSwJFVactEfGTY68Yzc61eWHs5LgkX31eEzDBHo/9f+/ULQLa1Oqhk
+42gKTliJ9KdBy1ONGJbQrjsqp8ieuQKMYVhEetHlasYWDGF0eyo/S7IEtkL5YhNhfQZXtLsJeP0
aTC3iwiGag1zbHSYwPNU32XNvpU301Rdmd0il8MtfzLyWkidvGf9KIQPr/Z7n2Xmsqyv+Y9qpLFB
gDBgDe+W+1O2nhSXHDrtlsPukcVAjNbPst+T/bBi9pf4sSwM1UXoT8tC1kwxBdqWTy/MGlhQsej5
IkF+Hyb7iO8j+R/uQCSb/aNqoCHxOVxSoRaMtWnRhtf8NYtMV+5DB2NrJZRwk38eI8nEcim2tcb+
BfYfLqekBXy8Cd2Pps03PBBWs1bOD26sEYUqA5V0MaMVh1re2K7H/9xMa9yARSBp49tMgcvVFy+u
jdIyf1H1fdR5x4ZjjZJMxiPjhXvwqK94OPRV5bWscOCm+jd8k1duCnuhSAHXY4XwsBXU16pxNGkg
+TCYDCqoTRUvPXh3/ahOgP3d9AgVQkM4lDXypikNbKObuv4G/G4hd8MVfq5V7CMfzFdRjm+BNJ7m
1YoMWPo2NGB5VVxYVPh9SPq0efA72r02PEWnCj3iblz9O37HM0v39NL/bTDMZn0PuCYWcY4RZt09
Ql3u6EDBkhcwdxdB6dcgNXDCXzasZ2uAlQEjaNGEOJHvHcHTPGmEHF526dkaUEQFBr2mihyj8bU9
3kvQpr3ZXXjjszUgb3rbAKfGOVrKXpMOiEadnKnBKtMd/u0HmC0BBU1rXe9E4KS8+37vL0kYODDA
/EbHsb6ZdjxVdAdirW79nT8qN0r9/PUzO/XTz9aHuK/TuA/d0LFE/Iuel+S4dpU/JoYV/RKBbt9Y
OEnOrEWnvuZcz1wOrmbkoxE4lmYXV52NCTGtXFhF2FwWTSP116kVBuSyFg32UxCQjEnF3udERkB+
UJo9HlvlzPJy4ovPpc5ExsZxGSepI2NvvsYPEd9AKoxfA1kDeqUNHrEVcXXZu6PMVhs8z2CWhjCF
NtS94Up/TQbv7esf8MRCNhc+x7UYkxIRi6N4YAkT2/TgVGCCmzxQezkq7Z1kx8MKhGN2pro1jdS/
vKy/sxg/zUS4PgfX6qPYUdOwXSJwodsYX9ho/B20/uniRGWqAKqG2Im67FuK3TaRz+XYnrrv2fQg
/JKYS62JnSkWQTHa79Q7z7xMpy49mxuGRorqUFNDpzblZ7cKYRfp58pgp649mxuysCprGfs3WDD5
BT7/Ji7qMxs49cS8o8xGv+JaWRPbWuCUppoc+kHGaa0T81eBnVj7oRp4Cwmjeg8+rFAnLvCdqZl4
bm09CVc+4XPbLPNVkg+kZCUNRUvKagZK2rOLFUUFZVcC4F5orWdsIr7EqlOVNIJrXbhnvsCpI/Vc
T1tWA8FYue07Dbj2SMfryUwCEoAsAGvRp3fsZwYEFfxLJscwauknsNXqjBcdeEKoO9OOasRIxKpe
jY4agbs+hGT0xSEwBXnDobo2knVkJiT1EFSgraetQ2u5y2m3FYjvSXTfVIR6afTkK21Xtz/l5rVt
zqwLJ356eRrznwaDkZhyrod8Oza+wbBVzg0y1fytWvrLIJ4Leks7Kzuqo6ETK7n/MAR5s6F4Oj5p
RmftWigVa1Iwy3WkJCDXgCZvUwnixYT2EVvFkjEowollh0M2lw0FWV0is0ieI9WnXiFVGpEmlZKs
gqorb7oyoOidGcaiNUMswY1PHpjdtTd9pkdAa5CGFblOrlCrZpjfjVrZgASLrro6rZall6gHuczZ
icA1aTc+mkN+IU16sjL7Xo7lld4rt35NaoPooXoCv9AX9TjE4FLycmH6+YRTTc1skaYthNYgEEfJ
twU7+QHTd5OIJ63Txs2gpgCAYyn4JTVd+GYB8vhoszb/8POwuh2xu8OItKO1DeJ7g4QbMmujNC+k
+3lrRoi5II0ypbgMPj4Ie/noIuLfGHkf70VI/m0mgLAp+nvoCzJ4cfUvAQGVGFX9/oDOziyAI4Sk
39jeNiqKt8AqW3AwrXZtacmHJlTv2R/9bzaBNS/k0ehX5BW62w4C/UaX82QpJySeLFLRtbepHNfb
ru6b3WA0xipGoELqc2AeNIycK7QV7FQ7WJ1JFjxjfM1vQiK9AUO6xTNnIpPQAys33jTgx7dhXd6x
XC9JqNV2Q6F5a66dLhSZiLBoaBT+Al1peLEdKTJZtI5N07t1oyq4DciP4BBeS9iuw+9dD39tiJhG
hgSEZpsM6ops9nYZyVX1IIUm4zTXfiEcIqpL9dJbLovSo5SemhhBdeT1qARbWCSHoA2G/TAGLq78
0JDeQQmpK5E25KdUQb0TSiEtvFE0myAx1VXl+e3Oi1JlH2oKvw7+amB29eDt5TQ2t4ZI+m8yqMmV
XWjElKS9vK1tNFhEvcFjI4ZmLQMRdySrSd8n3D3mXwRBG4y04cE1QoKtwVndwTEZHuM0hrosSz71
fVgosAJiw6oWJXMr8jHgPU1to0CCFQUXQsH7voAW2MVL+LDj0WYNvStrzfuoDTfDAB+Ld83TyoRz
oUsUGlDNjS3BaieKT95mrmqtiAqG9W71EAdHWbwkeiWwn0tu/RbGwtynXU7E/RAPy9CXyQxQm7b6
JWs6b2gmRwcLv90bUO12qQ2cLpsJ3jAoUrRtCqAUreGFwAygsFDBxfqs5+T5tU1f70a4K/sSHP2b
q8PuzTsTWEEW5z0jotYOnQnMqWw58DYcqURBMJj6qgO4sVV/X5YQYZPe6HZFYI5YZWwboJKfHlJ7
FN8qORDXythM6YGDHRwaBiZbzxieE1iTO7/K7bXHarKVO6sq1mFtJs9Km4qjLmkAieFH0jEjEWBh
m7H40CMrMZahkJsNApPqqmwo11A4DZQb37cjd9cqUwRLLvfR1Sh0oBF4eZQ9BO301irkyF6rtop2
VNeT5y7Vw22Co+apriZwqy6KDC+5b/UEDyQRgJMiwEEzZhioRl/lbAa/fCTbnIHTF8SPV/qIYwUX
9mCsar2Xhw1IFEwIlpUoiF8tieVH1TKQVEbuNejA+/pHKMFH4kJ689zYEUWtqOx+5VBnQFE2UxBK
q4rmzhorY92SjD6uYzuuVo1WdNCMCwDaPemQ5E6OWAfdJr8p1KTdjnUm1nre4K7SzCpZjZ6aHkLy
culZ8G1Sn+TfshJEixALuS6JMTomBNxeFZUirZOspIiZWWTDjCCuSYzqvbWdds2dTIFw1YeGvCY4
vVpFbWcvg1QQ+AfQCOSNmX2EdT2+VWjjFvowurCig2VTFEs3w/U+psec/JuM0B1EZSkvfE/8lGTu
wqpRV6YEQHMwbJgBAUnzC7clswr2kuy/W22Bk6mTdUd4pMYvmCq0Fd4CvHR5TeKZDhoKwB/AcJVQ
rkZvwIAZRA7Fij8uyexh/1qBVcz9mrRK4AjlSgur2rhRqkydeA7197qrm5eO2KqjhxR3V5hNTxaX
a0UP0IncO78OWqomJWx2nbyaVaMS6A3YFlfWQkvlnmwoejYELYAHtGPgX4GhvIlBr98HKGRLWPXF
TQ3Mha26lxy0nigP4fdUEJSU/I2McVTpRQ6vQxi3xhBU/SIyMrY3A3351IUL75ctqZFqq61lO0mf
AOenOx/H/00OU/FX6BvY9Pr+1qpc9i1BJW75VgJeQ999uO4w3LWInJc1UYPvSahZm3FopRcNgMe+
a3LxrSETlrcL9iA4TeY2gPsLL5S/K0H4Q07MWz8kqzesFHEXZ9q40IaWFA6l6Ug9cR86lQUg0QCJ
WlVK/IOthytyrnPevL4hdVl/G7WBTHTYNktL7WNiSehhWL40koQAvwWZXH1bJV21qEa2lW0rYB4K
cgoDBfp7LFSQM1gnFrnvE3ci2NsVkQQGJ0aiCZhcXzYm0aDsWhdDwp974i1PQ6gUyZI02WRJ+Fp+
x37mh5yS2hTqE0Q3saVrnPPlPkEdu4pz3WLT2qN1UTd2Ee8Hvwy2STl9I6/2NqWvkJrpEQomy1ZK
fmZt3pTgFDZ2lMv3nREraxp30TrSXIGqV47ENoDOxueXkPZSsNyPhDwKsckqJWaf1UjAPIWp+iuy
OuW9O8opQs6h3DSN0S1J7jE2g7C+lW3zIyP4DTSu6q5juKNbg737WiSBtIqh5PLy98kBtD0jgjHq
rlW1rzdm1ADYdzOtXmeqbm/a1PsggBB4oxnEGkCztA2WQQKBFudkUD4agwXonJPAylfIIQUfGG0r
Oxu2TEbU8Aht3JYpeZvh5M0MoPAdhNKCJM87XKN56dn7Ni7EEe3avRYQ5aQFerEYNYlIbQzMKB2K
j2lne4NRt1nA6Ac8Sv6Gp5MMyEkiUz3oj35JXqJMlF6g5/pWElBN89QHFQsNZZ00IcwRVpJDkqkQ
wQH6X8WS/eqPobFPA006Jnn35Mkt+H/Uvvu2UMQ3wyZ8IdSiX+VAgnBUZ89mTiazxkaO0mmEPqQc
delJg7n4RgVUXpa5nm5StnOExcB30ksbxO6w8XWr+VZxg8tKU9KbQNKVnZUV7pPRwFodWT5Xk7+T
CMQHJpNuVUt9+1SMsv/DAmtM+lk/7tXCKzagKqsVIzZbgILpGRyVHWxFXNnbFMbfEpO9BBe9F+ox
7dpsU6Qm4CDR4hS2y5oAN+UBBBYbRRtvbF6ZxpEwJe8qD42I+mMqDiF7E2IRy9QCXVT2Hzbhleay
qwbSkd0UaMBC0mCiKEwQi1yLO5Mdjc0ZSrKGZdPp8U1BYM/RKHp2v57SNgQB9tZjVpagcT01ED/I
z1A2Rlt6V5Dnbtkzqo9h2z6TG+MuO2T/EN08eUX0U3IfRhk7DfQiEN/F/6XszHZbV7It+yuF+84E
+yCBm/dBpDpL7nu/ELa3TQb7YBNsvr6GTmZVZV6ggCrgvOyzbW2JIiNizTXXHOFtl3Tjjwkd8yoN
5a8ftubWaaUNl5rIwQ2j7XC4Uts6ZKTB4uzPxXXZEP8KjATlnRiq5ZwoSoqoLjN12bPVphn1smGt
TLgwBAybkzIN0qJF/V7UIIcin+R3QN+yYC0kvjbLQ1Dzsr9ZVCpOxKnLD1IC8z1Dzv5mraoyFjJb
DnNQ/aLhU9+MfXYqWHdPIxMmu3kg3jxJ6p/SEwNJZuD7uGDZzeJAfEgsTnytrTtcp9ay63JvhVfm
hAxAFN3GhVt4sByHZdHNXLq2E2TacVzJkVsXUrSCfI4WQ4ZyW4A3YsEO7W4XdqY7RJkLmoaGN6lP
WftWmUlwJheW0yGHGEZzi+9GaQKOlwZmBwxY7iiT0OCNdlcmy2uT00UX2qcpS6tNHsATSy+zvY1Y
5q0hix+X5Jd7x+mW7YhAu5vhsgxQBo3qifCxihGICmWd9/1nbCtNbl0KrdvOxW7uWn9PUkR1VKUI
Oe+O9Y6kUmzuw9S+K5/A71YClHXECtYOdZyMLklYUaH62NDTuAfB0p8nwmcOZPbX1+NsNYdu0MTo
JgugLTzxUe5D/x614z53EGnP3tCR8IYVYBMO3FIpAxXQJlneyBIsKQbAgzUN201uLICYdAMonCBz
9vkkiOg6iKPvtPVLAIaKc4Nvnk3eAlE30sd+zonYX4inm+uyu7GydKCCpXemXNK03bnJYmJ9gNKJ
sXjMF94Byrk4MkKTSb47IySTmPi6DfzW96ofXGcbNGnwogYx5Jt5Id47ALB33SXTelty+IjKVri/
K7rCSiYTEcTUsUn/pBeIBoE5+39SeMUEsoouKnyS/4JZEH6bZvNOev5bM05BpE3yJ9zQ+HUd09wR
COOQJZWQ/8VUGCF1TE0/hSm7Hgnr1Sl1R/+0NKYVt01IIllJoj8fb90Rj3tpEg3+lVlb2Fra2v5q
SH7raka+OioGypvcup1WQDsbz61JT5T9JXL00ys83RAXXWZbMqr+TEkmtxXQ601pW+Oh79mxh5YI
SXPszRsq4RUbPCOVRae83VKwQgVjv9zqkdVtacm1nfJ0eaCUCh8W2wA0k2fzdjQmGdcmXxBTD0TO
Eg5KF2oFpJEIJjDcoLmuLzWJZ4/hFjCneTTMwN86JEJfNYFYN5AjvccyoKRnFaLIWwxdRwF330Pb
N9k2YcABx48WPAm+81g7iuQ3Sk7ys7qGiTW7MqIAU95usAjE1UALI7ic6iWfZ3wbLORAquVvmi5D
pAdo1dkUWDFTSuXOCu16n9ej3jfat7ZTzmRwbc+gjfXc3mi7k2TC9+1v1iTyDUJyemKjFM+NGoqj
4dmXcl25pK0CQFvTJCFxtqN6XMfmSELYctOEJUzlcnX3DqjAm4RX3c+mBhhdCBVbATbI5JJf1o5w
zxg1mu7p0XLxm8w49Npe/yzK8WNSF2netuF6JxfaP7quvonFMu79Uhvbtmv852CtkkPL8fukUH83
wUoxMVekSQbzyqnDCeTOzZmRYljWe6pawoDX0k3udVd3sfaYf6g4nnDKLzMJR81yHmAKEdKPv+mY
qrVjHNDTz8w0U1VQaRy1q7utr6a3yfUZqyPUkC6iCGhUiv4wsEHB9pLjKaGlsJGLEAB16bCOqg6u
e3Osz8MMjWLwwwXsYZXqw2JhOagrt+e+qOu9BTYW+KaWb3bFZaqFB3CmEC7ZBuNHIolNZBuo3mGE
9rsaIlCn3VtbL+F+XjKCOAeZ3/SM421EM9l3YNrvYJGZPuHYs3tlNtnYkw1pwr2ZhZHtBhW8+I2w
iHeUbwHhkbaZDwB/1h8qsLcyS96Lvqx+SeqWUTeKWIrZjMd5BArnE2sHTGX+MBOw8wFj4NuC2MPI
IUoTDCwYP7rREKUQcna9bIttk82aoSAtz4tnMIZk8Cin/qC2POyfi50VGzQLj2cq/EnIDUMqA9Bo
DdSxo9PLK4Su+wIX3iWkr94CNwGnRbrsvCk5FW3HjCiLciy9p87u7KumZrVy6+mwzGp8sNbZ2JXy
i6TflTUP2mfhLneUR+JA4a0jcYknGsvmNc/SW7fS3MldP1Gd+fPr0JviD1hlm6dibIOHgs7zyc4N
+yFzJfOVzli9AExx75KhA2pJgupGE+K4BQePy72AvolwYsGCo0BuTOI0ezN868f1xsncU+LSxyc7
tYEabYNBavzllGSFjCdiWp4r5IZrk6Ppn3wE4QSAIj/oYQk3A7zcosmfuWZkrrntn3KwFHJSOG6n
Cgr00gwvyxA8ciC7I0uAstmyP2VYPg1VnR8x84oI1EoNXdUDqLEmbDXzhAqxODfUKsOGh+UaWmqU
THkNuXAtj0SJN/BJTJFfj9LozwYzPegNNWGGZbB8gG67HDI6KxoAKcFr62LVeKBbwnM45u6mqA0B
9CYZ+R2SI9dxgVPgkzxPEjdidzhmL1aYkSQfnIfSdrbD4L/5nvfsut784nC7HqTVdGe/yvwnpH5J
pHQ27P2BeN+uSgK+Ti9OxnHf9EH1Z0xHEMidmIhCdczmKvNLIsbrwTy4jeNHFAPgXReffOCpxn6y
8Sos2VPr3F+AS2YdBFunlgTCE5ByZTg9iQPU83FTSQiV5D7GZha6hwpUAJCkytuRZwoPWFXZtuQc
FPuGIcjWdJfIUnP1qrLQvxpt+r1jBoUir/Ob1e6XjSBs74iN5MpsLzS1PmMftaYdMa3LmaxM454U
/fzZybnqfNPhKbAhFI7hwCnAsG9FYFEpeh6PV0BwbV9TQXIa+PYGgrFl4/bRBXLOugXbl83zWq3u
aUyas7CkBS5DYa6odQfUiWzCxFk+iaLMoqrlkOIJIODNXJV7wy00J4D127+oULj9HkU3hhHsG7ER
ASnV9JUkcRvdt9WpNyO72BJNeaNnrH60O1ZUUut+LquT7STkE6TOy1oJYlvaEJqLOKuJYSG7H89d
10Gq4TbZkH997hsi/CFDQ4DS1rfD1qbmlqDzChKJqQ1qg/FDo6Y4nEGtObl3vZCifa2Wg1l18hWA
h3Eh82S3LQXFcVoa+0SonBcNIvAjPwwvae3ZlVjtK7+np2tbewVy0UL1FJZ6zpQd3AFvaVhazOAK
UA95kTZ13gw2ly6DZlsOzLjw/RFmYniUWTNvMyAnG1FcOAoe8e0YTPNvawR31JrP3BFsgYaUwIQG
sbFs8zANpGSRWcNZ7+Dr8rya6WfvAHQsmxsoXfmmMmYChO/71Segcd7LTCraExNuD89I48Dzu53r
2gdlw0wRRrhZVX05971hDyZUuA5jvbDSL9WDXpOrIDAgxmaE+iuOmfdlsW6VE54GNrhhCHYL3uC0
XjXprjXwqKq7zUlg7Iya6MhqfKZ5eke2zslK5vu+59uvXYBOVuG5UVWu00Hr6S7FCkWUshzjxZP1
XVGEzW6aV/0YpD6KuFzf0tpud9L47Nr8c3XQ9V3SDiKfMF3eFHmrdPTkLhAdHIdqvWoWrQ8ZwdUb
mXOrZBzTgLiFZfsyjvlTSc+rG8Rz6dax6on0n436XRTqJ+1LnNRsFkldWpepzLNko4f6ZV0bdfpA
iyVaq/Xe7szqaNuQBwabZtqqSLQPquxlNsbfXDsHx8f92oYzBVD3gFxQ7HN/CuJgrbNNOuszNd25
nMwBoJ51gKhjRUWRZJHow+I6m03jRmS8fWtat25unhROZpaeqgACm4WP62Bm+Ii4ZiQuI4SS27EO
bhkp5W2JNnr0xqWORpkQGxVWcdihJE1Ze5BFijvWroDdFnW5qctxeFWwYbZulpBu0GfnQpkH0uHf
mKoyt5PFMYkz3kggZh9GukxQn5b5um0x71rzV+cOBw6SBmnpFYCa/NvvQn21DtmIDtYdgrne1618
z5U8U5+fvIW9Pxmy9imxnJMSfzzPfm3M7sox07ibbzkaxIVEDPHDQp7yfMAVjDRPXTOZE8yRupev
tV9/9yAsOeoWu86Rb1MyiJM7B/oqGND87FQ515XdPKDlehss608FCvumm9arfugGHKqMQRvWZES2
mN6lzeqinOG6aGmHesOduzRXfZO+o302oOY+w7pBACO+Gtu82pDKejYVJXUnLeuYdfYFsAmer0tj
LRlu0aN9S0Aogb6d1V3WpvyoRmY1wvW1Ck0AAVO7XzC21ORaRSO9tEi4reI+s92rFRgs8GdCTUC6
3BHx3m7m4IPl/jpxfqYeGDa2ak574zpcz4J4aLecf1I3HCFaskQsrvFbOMbBsn11ZEblSMlTH3F6
5bRaxvJrSprSuNLWEnh7xmNyhOw1FV2ML6ykow18nIO8M24o059bI1zYVwInZckUc4iXTXQfvQ3j
3aA1RZfTuc9s/Qx8mi+aZGaaCILyzWpdDiuGxtnThgi0GvxBwQC7ocabpaNErxQnCMr94gl9/8co
jfZgMFWqiLiPy6IFq035C05wU0jGNDPT9LaO9t+Rxv3Ybq3fvgwffOyDVk04XJqVQ4SoqbZO0lR7
lXxJEpAXY2xiY+565MfidbFkELllBSbmjH/cjEz4lEXPMwufKt0IoFtw1Da6bH9Gzn+mTcaZSCzF
SbbGI7eYdH5Md2dgWYc2A7XO808lpPUmpbgCpVYyolOdNJdIL1DaTEk8tQmAiR9luhd6Z2k+XrYz
W82n0ezq29mfHxiV2WbOsBfu+CpCKTa1GMI/JH3uTZ8NL6EQoif+nVYWsezT8pMX/caEp/FtBrBO
up6BtYUoNKO8C7r0wVSU3K1TC5qSkLX8ZKeDJt8uSX4grhiuclVn1560831oDy9T34lo8etrepzA
12faJI4m2CThQI0689WUmOFG9tb1QpdKQdJKK39H6kIb87OCZDwabeOo4t4A/9BAd/f9bGHtqR6N
uXgyPYfr0984HgaJpP0YuD+jXg1PAQCDbVaPK9Om64eywi9QPh922H/RY1y3RmC3kVXPdcwG48O2
ax7H1T7n5h/L7QQyqZcfXFzV53Eqys2aDvCW6tB9njmsb50+u7JIx4vrgKZGbjjqgdB4L26H5lDJ
gdIpAw1Y2+jiCQCEjWGp8o+cOy9qS/O11cYQGzmig1qqKvJWzGnKYYMSdt0+jBmFU0r+N7Xk0r1S
BT4kpEjtSRfG4inmglVpcQ9BYnSRFLqNTNcqDv6oX7zG6G/MRCbbNbCwono1AMK5mB9LVxUvUDwR
ht2sfwwEUlyWpdM1nT9/a8yB/yhGLe7bZnxXmbtw/ghABHBAWO/mZkiuKW3cx8qQ5hM7gfMgUkjB
ITgjaKsziT8dIdv2yBHFz8SbuWq1F1Vfc61ZyxNzch5UW0/bv46qpJvDN2fSZzy3bIFn4L24Cful
eXKWxt16Xv7QBEAZDQJpN1QldbxaY3g/+WtwslXNSkIS1Ua68pNR1npfcUgm1H4iysCijYUDwd7T
WYDwrGD+rqp6gt46sHI7+r7sPFjtc11swpG8vqxB/AYTbAxGf605Gpz8VkgwQPAhGyMp4sIaQR8B
nD+sU7NbLe7eJcuNrd856RsrNmDLsf+ATe5Bi4B9w3iYQdC410BE9FN1sorWPRqzbW9BJS0RQQyn
srL7iIjt8KZMQxslMBkZOmF07imz3Pps26skn4RUSlEs99B9cAEUJgN3jpWT0ujlbJQJmXll7txi
TJjvM2Vc3DfmrzPwfRW15zy5Tl3GnjHQeOzGNZ4r41XN9AamoeyoJmjST2HyKHwX2U6zcLYRj4ej
eATzJUZfMJ5JzUBYmplx5gaChC16D+S0PaqDpdEMUBd9L5ZBsJ7mjIuoF687pglMjQibTGrHkMEu
kClXPtVFv1w1ntHG5eRNd5O4SA7uJCA/lzUHKUO+TCPJmOvShzC5pifUBWK5aaO7rOfJeIDXFN7M
a5Ce7QG6SjKX+AmmqdtrqSCIgq0GlOCRk9U6Mrmehzk/+rN0PpV013glF/4sAT13kGjpZIFIYFPw
smw/SEqRgh7bnq6vw3fWVu5JuolEhk2CjZr86k/Su0QD6crigIiPxMYhvprJF0yr4uiHnn0cVL8e
J3t0z8RJQ8/J/Lz6nnisbvnh1o0yZa4vvh5IbyoHwGd+bz6IZig/3MJ2rmCvU51mSfvqBpPzRZPM
xwMDfjinkxdh72KvQDF1Y7ku2TXKZxrNaWrf1EEXbjzHrFCQfcRUyQTs2a5nMFwj1NdWCsbnir4/
dmOJnLfoYE8X2nntKtO603wpR3uoh1PH6eap4CT/EKq8+5Nqe4EnSPp4bFbmcGm24ce3sLjIAeuM
NSkjXo0xu5sRzX5dI6v21orcCkKvmXQENB7hu0zCOm7yoiQuRhko+QOoYAm+6Rp7NYSwEVvCxgJb
fLXqIr8BB7n+cdZ64BnpSPPU7fjZmYr6oqnDQ7GYrIxAP/Zks7s/3PVwIVK4FfgXg4dVD30UQF4l
8Z98qAU92vPeU3DX110X1LtCr5T4VkPc7oYOrcuYVjPM2X4RGe9hyvw+BoTXnSdnzu6GOrXOok+N
uJKi2eZgW8Hb0rJDDA32is+JN8cR+N/UHHyOrl8drB7hWo7jJW4AJreBQG3bH74/w6IK6mb5SUq8
oXQLaZamdfqpDTEdTdMRT0KVeU/EjDvFtt3P9GtYeGlIo/GhBvgmICw3RAZsAvWbc+daed3f5IIv
E1ucG3x69FrvaYrWn7b0p98m1MEmzxMENjvw7oZOsNCrOf2dfbd4kEMlYjE6tP2SZLqCPSoicBF0
ciwn31Uux9yU7f5cuj0TOMt0Kn2nO5a+i3ViLnz1ujZsPmH5laUi7S/KTXkwbDVFk+qIZw3d5FCA
P51wuQP6XhpUJYO5gWYKmHQPshv6Yi9Fy84J4Y27xEweyzBvn9dugV6Yomo026qv/G83nZCWDF49
nebyKrRZh3Ow2jvbKqwzAFczgtg3YD3DxpOgdn+aRpjetELTZipgE9L2Fbej4xJxojoofZ3qYGyu
kjUxW70fsAea8TZ0ljwHDxoGAGMB61TXMEeHYtPSNblrsOXtQA9lj33fYhGQBmYBCB8odDVL/cW4
vevBLe0czdsxxrQ5tsyrxlng2VujUJTqonFOdZBkn3lBE9LMyte0qY1NzUpgRISCeTJWVq0+ROo3
rxPXZCu8md2B+WKC1bAALRpbzUYadbFXWf85FUD5erf7kIGY98xO93eFmnoA2qF9sEmuvCld33kR
xdAfXLlUdOEcpKm55aTfewv1TWftzAYIn9AlTg+vnKJqbXGrQWbirXCYVc3yYXvLhVk7JTu6OAGl
cyC2Iod1UOdWgRuffvEK42EXBgb94ikcrvu18GmY0BtKEyKYrckZNorGzR+I8RopGsbUiPFnI0tm
WlZQJ3snmRG6zLS4ToUHF3pwnHRvOy43pay92O9hFcmAJ4H9uXzPnK67bebg2x/M7mxPKYtCf0HN
A8N8Zs3X28xH8xyeTEKgHt2lRSroGueYjLAd3EwUpwWN7FzbdM2HWhswPbrfqvIrgqiG6jxNueJ4
m5PJOU3D44Q/k766N714c5LT4DTpbxARzkBygVDj1E1/vdrFElsJ0FPyjIqdXxLDZ5NMdeu53Tu3
vzhCCJtjKrbqMFe9+V4Eib5asol2ssC7BN3CfM47Aydn0T5wHGvhZMNfT5PMuJ28HiauCESMQ82i
8CsL2oyYYWUyyA2BltTVac/Hz7F0wjX5GNNpxRDkOzwWXb0VWdNsh6CjXmvb8AbTf74bBKdpg+52
lPjlnyxog70OEa2yzASwCdXowGbcn3y2oYZO22SfdDNBo4VF/iDtBdJpMyd7x0jekmSw93MGjGrO
RvszUR1/VMNyLoT2jhlj2nuA7tmxgJa3bxudPhQzusBGT55xI5WeIlc7+nuATNnw2dzHEAYrecN6
xV+TyXYvkpU2fqe/gb5hIqbav4MwsrR0lgPr7KUijxaPjpRyLPfKxewDZb0fu8+iSWa+wpE6Akbw
dzFa9Qngln9HTifG/MJ4g+FengdFW9J27WqrEgQnQ+gB0o4z7VH9lps1N8Y4reo6GtZhfXPSTMRZ
JZzIcZf+ETR596SmqttNneMeieQEVcbe8C6neofjDex9o5FOssiVuCwMc3xASEcG7x13A6RO3Saz
VWyl7dvphoY2r900XTRUGcuhZcOhpg9Jv27raql3baZwAldHGuHxFCwZrKS+vgJdztWaTP2ky0Vt
Db3IJ7liGhOpPX4HaFSIbmt3pZbW24ol4Y+ppAPBGaLZeLP7wq/2Vx57LuBX+zvDRcn1HPTeT2T5
uZKL9zy5xbBjYUjO3aizU439k8AJJ9z6K2MPi1UMnxa+ig/D7QOfJ6dP4kqbLyOfas/VdR8SEK6P
oR+obNN2o9yqZlVxMgMOng21XcDZnCxN1Jg92Msjg5ILGXKuE4ulrO87q8UKVbR44m0V5LdpGHgH
4tA4e3fWeIVxYX5YL5DjfF6GWNsqvO5pSr1SKlNhZlBhvo0ZLHiUtNRBbS6Qtkd7OOeWXm6poJ+F
Uy17wlShk1vpqM6pNT23K3WtrVYVaSf41NKzTx152Bdg8mah8VjQisQVybThAxk6H17efAdJmiMF
SPRVwhqQLfx2+jXtldZPAW+VRbUeYmpV4MMZNQZpfeaXLRJnXzVefnTbsGW0jZZhsrHT1IG429tz
Rww8/xsKqnFYvLQ4BI4vQJLWH8a04AFdyag7+KGEyCoXfFEBk46iBaDX1W1N/9UDOuPLOytp6HAJ
2d0v/To/SUFIXUu3jpE7OuZZVUz7Ijc+yjnII5xY3sFraZ0Ul+zIPamJ6akMgCLTFHViJ2VxIHRU
qxv8y8+LAei8c9vyWJObGWnwkzDqvXcP68pJVtp58wLsKHmms104Jy9+OX9JwvvioqrcLYYIhgEb
bqkucZKHpggOpnczQZrOfAlYz6/kjQq6+sHrfDZKmEiYV6xVGswNZisZ9bjeU3oXG780bteyBYnu
Ol8tC3LE7v6bg48cvH2q7k2nH25sSKo3PtOJ6+in2wS41jZIs/DaLJcv0Np1bLUasbfPA/ausWa3
RbcrK0GJA5gy+A4VSWxAzHFTZSvwysUx+90sFbl86BTbwcME2oe48Zi0etN9A6PPHgndMRNhxJh+
/UcY990t6MzsTuGAeM9ls/7aS1M/2SZGDDGM1gPGjoKFaKzR2w0BxlHnr57RM/aJ7w/cJSbHGNM9
Lk3DPiSj0V4ZIRUgvG67vB/KGS8Rmq2i7ZcI9RXazMdi12m3LSasg0ULFp+2JCwbFBP24NKK8MGy
fUyNu1+YTaXFZbR3GdLccQ5teVhgQdLcsfozueAcKQESJP1UncpysqEYjglt9zSdHkeMd3vMXuxY
U5nAoF70kzKbMuZUvxzaJE8jC639nEkzjbBNoPhoChyffsrmr5DaxECWSMMiRKJ1voIhQWgTloGM
WKxGeDvNHMSnNA/3IWa7P4oeK+X4itHJ1sW217J+Ub7b4D/s0EKiEeZc7PnK3jNFYAanLCho35XU
FtfF0gOAYOBS4rbxvXspBvZKMh4GqonfHhn/ZnRzCZzV18GvqAMsaiO+nYSO6D6pVv8GcCLSj5T1
43Rh1zMvhyo55MtXiDP1qjEYJ2wL5EPtMY6T5Dp/1hinEKT0dBq6FiNEEjb+DqjitLGAA/FBcAAb
S9hd9zhXkeJz7AZpKR6EWWEpMbS9yWfcfJxUzH1rqzfERxhuDZDcNcVCvmb6D5ki1VdozsMNNXjy
XKFr7UO1NlfNWszsZ5KipOUG7aS/HKiI7Mhyqu4qHGsZjxRGL6tcwTf0emAfAoAaZj7E+Kbor3Q3
MQwgcrwcs+3pfQDy9aZO6vBTa1S9zu+Trajm7pAVnGYa3czAK+hwXK2Ttg+MbGgOrz7nmZASLVvw
UM5FuubIw4F67zx33c6shRs/l/NZSAYVORH5MDk5PgBMoLvpWFBLwbcNP4NtzDJy+6Z5Q66uHuYe
20cjwUkq4o+2wqHXu1pwwoZ6nM7ziJmSUFFmZipqkgsEjB5Y6T8IK3vMTJXszTqnH1dZ7xhpxjwq
2AwDp0sOOGabfT0l1nFoBQ4uN3XyTZP67qMDZO684Jjj3u+KSPEcoe0AE5xg+jFh5aPkGyCFJyKE
X3nI85vExXxKkVy9DCGJAxt78hf0m6DPtuHoTLcQ69OPlL+P8kBTFedsnk2bEOOxyPHKqoJ82xMR
vG3DFPjtRJ1feqgaKclsJFqx5qLXP3pY22PyM+kjplJ99SAzqAfy6ZBi3I4sYxlP2oJ3p+RUHOsw
6HdyDedf4SU8CyE76J7tp41AhBY0VydoGkavmUnp8zXdMo7DutzLEqkmXV7BGIoIffh7Ncdxqx2c
laaTLllEbrtxcH31AbqetiUGoy3GHZAImFImZkTgb6CTMuIh1Pxn8lYYowXtz1HoLM4nme0VT+CN
ma9MG43m8EbLuNw2BROhK8Xq0VwC/6psgxwnQVJ/FEX5ri0ToTNjDXEFQx1Js7wbRrMyGuN6eMN7
I2rx8z4UTDAwQl/yKC+e8ArcI8Bq/HTkcXBBD/41EPr/BU97air++8/L73w37cIwUjb813/+25/2
P83NZ/XT//cf+rff6f/rr79Of5r4c/j8tz9sa1So5R5UyfLw04/lP17/nz/5//qX/+Pnr1d5Wtqf
v/8HBuZ6uLxaKpv63/BnPnOL/5vMdHkn//y9ywf4+39cf5YDQ7P/eKnjn7//h3X5+X/i0ty/ecIP
CAt0hYm5LGDEbvrpB34IWlrg0MG2A5xYlhMwmwtF/i8mmv83M7Ad1A+b6GXTuaSg/y9cmve3wGRa
ILRoxAnHJTbmr+vK5777x3gdl+z/mqrIP/Vvs7S8vsngnOO7goAhz/T+e2a/iX/ASC+uEO8CAqSw
tZHURli0tT/e161m/O+TWvTO4iSckYf2PDb7AbeMD1bQHHnI8jYi+64a2IT6RyIUOT8cOvPFoYd9
mXiUlbVNFUnDeRkn6yGwsD4MdIff1vbalyw5/NNT+2TP+4FHT5+M9hujY4iBdjmkz/58b5Z70XGv
caAWUcaowkBEBAp3Y4/4ylkqGlTscu+3HNdZGjJcd/wvSF6xj1RcVXFHZWEq+s3dT8nwaMftb/Z3
LeMag/vjNnfYTjZSdY+6zolS+F0nj+3pbWkZCKrUF0ZQpsKWo4Ea7BbOZkohYdFfNCt63t1mrghd
+GJ2OELHiwRYZGMk9kH61MJRM+EIXJiUKr7ttj033qOZ2PtMf85O8+IFWKqTacdgSk8jmLZI8hJq
0Edtuqua7JSqjPUc6NBsHQ2YbSnDt5Olob1joDFoyor2MFEnWPPvPFV7dJhW3C94iRVce9xRzfuY
njIFP1rgeym6aOluKqmIteTox6llSr7BWVJLQmo+lCanyu9gfTLCT8sfo6EDM10R7rt8UVhuIE/e
hUn2NAYZI6kHD68cwwR7s1+imX6GXBmWUtHYTlvDZfLOG64TeN8ciBIMjllOrIwVh5fm3cpwazre
zrTbpaswiMy7goJ+zJw9h82oRf7mfLAV+BMdREWKSabHGf6bsGGg0Bts2oHaZuqTbGY6Utw60o3M
06SzK5n1e9igUT8C3l7kqcXGujaPCPdz/qe+IEU5gtWEqrjDcb6caboPc5axzSm1xrRU5h3tK/at
1NnPhDP6HgHcIo18RjtrXgrKytHvIZSb8RzWezR6/Er6JNJLiIAbtbXcr8HtRcpzxJa0zE1tl1cp
+SL6nfqUtfe67BM+KO+BJ+HyL6behzWOUYO5p8IqfiF8YloynWNOIvs8YX5cYo3xSvG0BS1TjQrf
ttltLvXUgonQc41dr5ydK9cDfqnLZCvvPmXmco7lAAHY+a4Keagrej9zvcRlzSGNIQLFpI8/zTEE
x6gUd37HBzfPmpC6gnZ/Ev/LSvjPFedfc1vFZQL9/8z5/nOB8Uzbth2BRf4vvNW/jBL/T+rOY0du
pdvSr9IvwB8MMkgGp+ldZZbLMpoQUkmi955P3x/r3AtIpdMq3EZPGtBAPplkMGLvtZcxHYU6icjT
hZH8DPsV+q9rzCioB8m3+9Vk3ELsXriaWDEkO0mMKUc0z6IDqZ+Gjeb12zzxNoNdbDpTbDofKZC8
TXEtt13BP3OWhfiW0f8ygVSr5kdgoCDk38DYF/DA5ZisdAgrxNRWsbswumMe3BMoljvoUI1gOYIX
SULQHPPLiFgRZ0elP2GzsTZ4m22G5p3iHScQbDrZ8nsAxSHKNFLOj2War5J6HwVfTXeBrGHRxSB/
jwkXkSmQdyZetn2pg/sUBqw1bP9+U8Xvsvk/b6r9uz4b5+Q0ziU3dUquOm53Em/cAPLvNMSLNPsy
FuQp6y82gdBqK0ZCZsv0k+dq/tvBgf7XVhaZnfCWPyj4KcU1hYcwPm/CWZsQmyiA4gEG/G1CNWN/
o5hOyRUPnDX6UV0tLeNeopDRXkpnjzoozi9sFbrxpIcn3noNO03r6CuAKvhX4UK3d/TnbKafBKLM
N+bDanR1g0BNZ75y9dHbSbBiQuFS3lXut7ZJVq1uQ449YSv/yf353RXj/QnxQYARJsiZFO7HJ+S3
cBL6FJGRsTQg7ibATXTV21Dt/M9cc5Xzx9cSFAm6TR2h24StGxQZv+r1e6UPmuEFc3zaiQD2e/gS
eyTwOz/Nd53drTKmfRBcGJaYLzhMcv4ipp8HEcycAXP6GxTUiyabsDIYo6uqyf2Ik42P1GlM0med
yY/POR9oNmdnukuy/CHCS6o3nwJe3j5svmugrOz/Szcp92E3czrYzVsqX3hC9Zugc2ws8qPEqlb9
zWBXh+Ei9btStWvTqOBr3iFrg6NnrVz752iZy8p0mX8wUnRictYrpBgYREwkbENg6FJzn+vDaUDa
KLEm6Pth7VTJDq062mf22HIPtWulwTP3k3U0/Uy1W58+rgq2qnaWc2p95A2rpjuT4mfk9QKl/wry
ELWKscCTc9l4j3qyD1FxYA7gZHe5ObKrFxsyfBbCQVzNbXBeOx/Qs3jWrKf5GHaqeGuNz4Ek4bGE
I5tOO5Sdy04+FA5ZeSEsGP2mBzIfxu9CP8WqXDGVXwTa44jxDOSHUaUHPV3bkXUYkVbF7k8lvs8B
jaa+1krsnLOvbYwmwbk4gCTppWt2rb6Pm/uOk8PG2LXUnv24W+nAL5wAaf7ctO6qVNZSx3wWnAQN
+akXKzOKlxriljSHXaVA6YJxO5njymbQDTthLSnaGnVA+47d3MDuCeEdIaCsTyXCjsqGnzwNi3Iy
982UPio0/4HPTCbB51h2/Spx5G6Q4apuomWU70a+PLHPC5ejbWpbltSbUfLeJ+I4iTVs/KUb7oJq
6yewRDyxdca3KChXEQWPyXsy94s+Z19bLS3/BCVglctgLanN+LgsYCJcyT3MY4SET7EzHXr7YNTb
zNzCTmEuEC88+0l4dHDM5h37tkFupyYHciUx1j1czCFaYce21bJqp2vZMknspWufrfC713p3sDi9
xOKdabYsvY0eb1LjRQnUMmhKi9bfmYPc+siLOuvYKYrHEUJA5O4tTBl6YODYQuyFx1rlgXjW95OB
DMS8dlZ3Y+LlKh37IIqt518VKemlMhe1T88brCOVrGJyRVLvPuabKO028MRStHdl+9YPJtUXLFd9
JsweupGSAL12j1OTqg81ikmNKtZIf7a9TT2Cl0Zu3GeyIh6o3wsy043iZw5g2kB+JMHSXPW8W54p
Fj0GYjHOJa7/guUuazVaJaht8tzYB+4t5V+vfkyMhxQmgQk8HLISDPFUqktriZU17UwqrtTkEE/R
eJraoxU+t8OjbqKGUTydPniISbyfOlCwrFlWxsVDI+cU1a6t37Sc5yVf+hZKADTxse8Pgec/zCVl
H9XQojOGoB1jK9ri4i2rn4u42EGc0cb4Im2sqdpXxitXiSfcVEN2Kf019Z1Z7zTvpgYfVU8ds+lp
5gL4P42CUtMal3rI5BnwD2UIRfdIQTo2+iJHLWqi4O8HvN+wKIl5XxDMmOP9LItVcMOMG59ttu6e
PdhwksmqhaCoAcORtrHM1AAe95LrhxrxisU737UMNPbQUxeehsjJuBW7GCamlGsQp1ILDn7NHpvH
T9iSrHsvWarQWs+tRCuSi4MuyS7HjZlN2xIc08JFzkS11LVylaIG0ZJwMcA6BDtFAqmWvj3sIkIR
E3vPfHAx2ClFCK8xGe3VuJkTRnhaaAGe2ugqsp+IHqihGbvYycrV5d4bqZ2ip9rR11MuVtFDMny3
aHvKHK4pmj3ugqbZ22acDgFsVcuDWRVUd1p9X8bTHi0tpLlgYSOMsMNdOEEvYAaJF8fCyBAFmMN6
tnXXlzUAX9Ikj3p/DCpWabLv1LHUvooesj6X0uTNSmjYMM1CyHLp+yOEIq6UsZCCpiOtt763lkrw
2urVymS1Mm4eh2LNDGkBLrphIW0CqlpfgOtyDsV0tqpK1r5lLQzn2RofUujFCsO9Kc4PkfoukHSx
5bWeOHKwb/0Qi3gLYffS+aamQ+fuemlBep+9uo5ec431Xdszvqu2cbfr9Fd4JYu4OZVhRQuW7S15
YQw8GMu4v6u0VYgTCKCld5DNyRwexnhReruEqoDRnVOBaDXpEs0iNGgdAt+Penjx6L2ofVwrWdWx
wV5wLGJrEdnbvvwyZU/F/Dlpck6r6IsGB6yzyi82enog82X0VOb1SkGgpbpnGv9YOf4pHGkkWLSA
ows9MhaZr0N0vcQMwPsehmThL8eCoQr9d9OXmwk9IG63X1S4izsD3mZJSFS0JvBc0sPGa18fHkW+
z+1zF792zhfByFlU9lKKnyko4YgMFCwOE4dFQiYSfADY3gto8NSCxmr6MmCFhOjPy5YeDVEQ7s2W
SB9vrRTy7IqkbCBt3VqMDht4zE5UYAxzxzRvFcGntqFfDpJTm6U6tFi10LpC1Yu61QC9C70bD7rZ
lATCOZ2PhPxQsZlaxcyCw3rjOrnyzsit9QDO76Msj6tuMyjE/C5YJVt9n3ebkfYqKB4GAP+2XDhu
RxJ1cRLJAxnPi0brF6oHuHReaO7PJiPorLx68GY1CHNmutckmnkDmK2Of+ohXj0N/kwYZrqoQnMe
zKsGnxevl3XGNM8izrjRsxs3ncmebMQxChqPdv4RvsAyxepnSNt1bdKvsKwLu8PH0lrO35/Z57oI
/AWcuIUNyygv/W2bRY9hju8AiKya4sNU8Vo3/QLBE66KsPJ0LLWMlXINBKbQh/0VEt11xWKPGCAN
3F2Tb2hBCS6RwhpGsbYRsyYcMUnH5LbjPMcjPYe6num7II0OjY70p4DFg+pyTKjk8iO2EJmZL5NY
Upz0SFqtZaoPZ413OQBXabyfqGZWtZHsgsxbIX0b3ENhz96ws8sR32X2bpi2vtQgQWNWalg4HwjI
PrAk0ulk0vFrXvSjQ/LRweshIGhbmcVO1skm1dWZXKVTadYXkPSrWeirUO7EmG5GjLLwXcd9E789
P1/lHvnlHqqs9gm7Eqgg0dpmYAsk32nmyo6Gc4JVAjD/TdFc0pjyI63WELtq+uivRlSesVjaG1WM
oUjQQDOgkGi/12yZnZ0c2k7sfdvfKNnTrlZYsdxiVrsmxnYT2dPepRANXBp6H3F5+t10AgapaAQy
xFXwuQeyIwaiA3iOJCasPCDoMUWFgMSi5x4xSlyCkbMZN/rR1GEvEsjqaygg7ddUPbSNnKdRbLQv
rGbpLcWob2VaL7B7WsWavYr9YJV4X+o51ltLd3KkVc4n/OOfkLRuMpPnnV+n7EpTYBT1Rp8QQCUT
e9imKr4ykNlm3U06aS9+FR9aKY5l9OLjKRhTUvao/8YbExs2jEOSi9bjv2XW+6kpt6HRb+fxPsG6
HaVTmoX37/3w/2vE+SZ8q/I6/9l8hJz/v8WlTRq9/zMu/YDIIPhfx7z68Ts6Pf+r/0KnTf0/9IyO
LYhPNl0l+ZP/QqcN+R+UU+DV2IhAS9VpOf8bnVb/sQWtrWuZjomib3Z+/G902vyPAV4NcG2ZOFu5
hDp9QKP/hk5/SDFBzMCluVyddEwXzPsjxmChr/TJHPZvyQwfbwNrSKi102phtb129topRwPDvK5S
jbkIfYZNC61okh1p9c3JrsEhPJlIxb5a9TcFQ5kVNI7EBd51gq1mkH/4mb/oDHr8Ai/MF6x0Y4b6
Ld12dPHBjrEqAttxm8q/xdxIu0PaCAHUiNtNAgi9tNv0pRwkDOTMxY1Lg+S2LfGA/8SE9ndf0fmm
4STDaMDlB4/vParmF8CtQbjbSAc7fC2y5cWbHONr2olyjwEF+plaj+uVLJvg+ZeV9S8437v55u9f
nQdkuIJvPv9kXkm/QhBBONSlb9T5bVBnoX1psOh6tVLbOI9GHm5JN3BOU1H4j0SvceToXS6MhVtM
SmHA4sXhJh0ydWc01MC4MPnZGt8Bcf77NX7AZLgzTFOEMhxAEteCA/j7JaaeWY9tkSW3jTtmp15i
ohS4dY1XNgrrcqeXjthjYGedTRD0zxIE3p/9hxvkKgfcSfKuOdKdMb1fnkutV5HpuHV2G4TVOdKL
4FHGsHxbYlRuNORYB9tOoOuScUtZJEW1B9x1V24SRgc6S7H6+7149zP97XJM3ZG6bTmOYzNqkh+s
l6fIgW/T5OEt3BVeqa4w+7dJtuKsu0OdbgLNxyoJbsQ1d0tq2RzXOBrfYjz5Wp75N3FmpKjdurG5
6p8/qXf/z9+vTsDMdE0dmA64a56a/XqzLC2yQpyg1aUs9BzKej6dVW/Ur0J04fad4q1aOJ4YMzXH
JIq0Qy7y+JNb9L5kf78IpVzbNrgCnpphzxDoL08siBoMGiG83g7gSVvbaourYOC97xEB39WZYB1b
boPTWRw05TINrBg2ahegE3eb/HYMAtggWpSAGMV+8jRK+cB4fFgUVlCXlAy4KWp1Yx1h6/RvXi+c
u0GWxZL8aCyX4uGxHFpaIpNAUxwf0Pt5UXnsdVFMqxZzTLp+P0ufMm/kRRrnB6XrU4PbzzgdGWo3
C79BGx9Mbv6KLcZc5fXYLC2KaKRLj0NjV+XheHH9rH/7+8qaIzE+3DX2bCj9xF6xrvQPjy7t7LiS
QxPdyrC3T1amx3iDDd1LIA2BrpTcqSAPBKZfoDhYQ2afOOH+28dbFhugbRi2aVkfgFffTSZYs314
WwMAHqDLxytBYsWRVVrtCip8jBqDpKQ+c94KMkpu//7t30OJfv/6YOG2y/loGko3P6Ynj53nQhT1
k1t9rFgVXYDIvnTBbGnopv5NKIkzzbyoMb0VZ8xbsp+iUvRcWZm45HQSOHhXoI7BbhGt8arBqoV+
r60FvBYMlxejMfIYpReAqEEEKfdaOIhzU+rh1ke8nywEfkTtEj5xPi0sy60ePG0Ynydy7rD+w9dS
IDImv34VWgMXpaWZOEc59qrguINPDz818DrSqhOUuZ4+LDOG5lfL5deacPs3/Dct5op++hIA8l4b
NBkHGzLeMXjf2O1Kd+5IMyle07Dg///73f23h6sM7pFtkNSmPu6hnVWbWc8E95Z+q2GkxB53WwiT
atwKBZ750/gtg+qzSE0aJG305SeL6wPOzqScHclQprBcFrf5sSBJMWOBJgncAi++eB3dZH6j5oeJ
1KF4lVltfXKYiw9jlvkT5y2QCsigpPrHRveXPahxGMMmmtVfqG94iUmzqw4JgeaYn9XGMmdkubLC
EC803enwlwFWHjB+0nCuWf791v/LgcGlcK4rSzi4a31kCnhoO8gcVcMl0DHQb1TtbooWr7LO8+n1
K0sPb1BueOs+TuNTk7GaFtjKkluQO+ix8Naapqh7UeFnGfd/nOompaZtuVQ6+vx45j//5Q4RVOwX
FD36xbH7cCvAFw7SoJMx8Nt4FTmGBNIdxcLPp/CT1fBnzcNHMyrBN4kzQhgfTylhtb7C2k7idFg4
16Lr6I+bLM8WFVGmbzBxxVlCI7o1USovfWImFpNmAWpoNTqTONCL1Zj1/W4IxnynfKcZ/sevC0uG
jUiYtg35RMyl4i+3ptRrFC2lIS+62TfXtjHhLZVt+wWOXXUKrLC5OFMcdJjoMHkZp8T+9smamSuq
3zdDc743piMQVpi0Er9fgG4TGobelzI0B2KpxxRWryKpWhg+UUpVE26dUoQ3fqUFuAVEo//U+V7E
SJ2d5opT9P8sjJfa2Pz9ej6c6Ejp0i7uA3lB6/CCO8lBuNHPT77zXDj98Z35JJoAQbn3cVEo0UWV
8hU2HtUY6ks1Ne3GYzfeZ5iPnVo/8U9RTCJiphP+B63b2vkIQvdOl8X7AAVxuxRSNN9znPjWwm3d
Txbtn6+Lq6u5CFY2L7P9Plr+ZU34UMMSKUll9AfPOMlYglAFsHQAwHmFE8ioLuMcB8bEgcRt85P9
7M8N1BW2ruAuYZblGta8YH75dLtJyimh2r2tetClRRLYzVUlSj87mK4uncakafv78/hgMc8zl9KC
4aScueKnnPuwPwQxCQupaqM7K0yqmYEhGbVEORZFeY7T0LyN0g8V4KeiYQ7aVMuktJrbKmvnCUVa
vE6Zi1q8cvRNXLuMHAd0/wETkJvGdZw7ar/h2GNc5Pnh9PTetcR5qz/+/Vuoj6uK+EzHoZ2zLUE1
+kct6mA6gEZ9bC/4TRcntzLKoyVLvEJq+TA2CceQL2JsGDuwbERY8Vsbl9dKTJxSfunjEUSlubdD
Ga0QbgGIIw0JVl1vo0Nz05s8yl4iIhvUohPxBDEGlhekVCazpiofVWD2P2J8zG7fK4A8svO9a4fT
/UAd+h0bMHIHdRsjwniwhi/pZBjPMaRGxsse1S2zz50O/r4oVGnujLHEEAGG9qbsO0ILe3QiMLvc
i4e9AtYBBBk2o6XWna0VgoXpptu8J8tGuWP4Fa9KWeGSnYBzKdyRtuEQ8QmR3t8qBzn8NBVPGrvc
KWpgw3ZW2wL1U3hN1sWQUwTSNrkLFO3a1xRN+V2NXHJtp5N1VE0jWuBgPcCVJcAmwWjin4GrZVdH
mvnebwoDYdbQ5VcE6PoxQvpwatoIylRgiNcw9Zy9klZJbBDFWlZaRvjJKv743kiLEkDQtMIoEMKV
HzZSy+2zMRKVfkHhTSE2tDQL1ly5SStdu100fFLEf1xu80bJgabThdEf6h9fmjoyJ7ezUVFzlDbX
qq/K7YipbrpIq4EAg78v7vf4lY9bJvATq5ofyvjYi2pWMxiZwukMKzYqqrCouydI5cFRpfXwltJk
4WCOhenChKu4o+ns1pIs5RN19FWhpiBW0Ofu+1j+rpCukmwt/ArnXN2vt7Oj5k4fgy775HCdYa6P
Gz24mRTQM9ld/uhRJ8u1esuoxaWE+YC+HjnTsqJyPyGN45Iy12Z0WFRmc3Qw5Xh0pPzuziVxi6T6
Z9Pb/cFgoyDNawa+ay157HhJr5/c2hlV+HBrQc5YfHNT4nK1v2+4k5oE8AoXyXwJCL9HdXjOnDjb
SJG0jN0Ldz+6rveYdIk44yTQo0kPYQ+QQGN14Q9Ll91n4Q//euPYzyifLU4h8f7nvxwCfCZGgyXq
rnqyrGNdi+ZKuCY7aJg7D4QGh8cRM+59YkQTFkhJ/qVrOmpfDam20iPzQWta8xTlDW0JzPw3GQT/
V7ftHf6Ep8or/jEAwxp0EzOFRIBj9eKMBCy5tSLv2e0LTEPqGgE6w5AdZLb8qLs60/SCem+y1Z72
vLlofvBJEMcfoB4nGJUc4Jqcq/CP0JWPSxEJLL24uEVvHWUWFq+dV7BBJwEi/NExKpj53MxPVs8f
eOb8sYrEcJAiGwrzh17ebUWbzHZRFz9z/W9Gi4Oq1XbJkmKzXmvG1N9FuDscKxfuqWlMOEO+N4H/
F1ehTMt2uRgpXXverH5ZL27cD742YAEaY0mSYLULw67VbKgStvAXiFq+6eXkfcWvDmPo+feztvks
mfVfECkAbSEoYgHFYV/Pu8EvF+G0VeuYgzFdQB6CI1OTnNgAJd/iUIqz4/U50tDkPPVJuOotC+ys
lmr79xvx3sr8/jJzDUyZ8Z7gQiTo+u/X0IsCYbvULwONBy6YDLReiaYTZx86XrLwcFYhuSKO7U02
TsFZBqV4GLIy/5G3YTCtoI4Vr54fA0sQj8IgG3uOvdZJ484hB+Voze2rH3b5vhJ2jYKmR8GdjIh0
MIlKwg22dLpBgxNSJiiHpvcdpyW29tM2n9v65wEE4AZIaguWnml/RLGTrMMHpe3/a49IEGacpVOE
W9Tq0JwdRxwrUm1XuV9+jRA133OqqzvJXOJIzieNsW/Jbagb46nKjAc/tOV60DBlZ3w5rBPLmiAq
yv5HVffmGfnKS2VC4gmGqceeKXVuMUGsnzgYZ/NmxB7/QKTDYJqXckJ4uupcvBOheZcodALIHJox
jPc4MJdkPRh4KkcTLuhiRlOH2ALRhuJiHalgYmxXO0Qhk3bsmqg8tDVuhW7cWOtY77OXMvXBM+AD
rXENZcTuVvGdJQefhS9YWzEDw0a44p5zL99rPKq9DZ3xgJ96+Ti6RfuTaZsBcRZX3rQz/BsIq+3W
TRjt1YOG6TiczW/ogXT4DXPZa/JrOlbs0kCYcquDbwHhKMJe58ZL4CrSs7FU6MrUXddn+V4xV7gr
Xeyo0wJz6SmG1OA7zzp2rdgWw4XSfShXWtGGb7mN2eN74dxNDWWKKNSB/IroUDl1uLVAlIc0CjYx
it8D5qADPr9GuTW8bjhOvYGYcobBorbrMSMoxx8QS+JzGIH9phnUvThN+mNpljUZ7FJ7Vln/I5ti
99yPRlQgJPNI/fAIxAnM9Gsat+6BnkzbtE3M5DwSwUW52BalSE0hZrXhiHOkhcABFgGKulMYay6k
whaOA1YozTUtze6eRAVOIKZRT45ISuSgtRiWVeDwm+9/SeoJcRJBZT1UIsbxusXHzolsGMg9vrrV
4Cb/nFUE8xhY94D6Vg2mYxq+DK9BVFr7lKL6lsB4fWta6E4hsuAeBKLcpgt3bh7DwMgJCAAzLtuS
2/D+0MySG+lRyX2L4ljegMYwoa2Rn7Wdm8FypPTfjT32r319bAo//2J63U3SCQf5v8Koy8o8KB+9
TRcB38Ujdm6V6J6/teTYPMK/HvBosaxTaNXqUMUzWwFH3kVslJCWqJ3j4/tphOFkiHlMOYFhapn5
SHtZ3IgxJjZUKu1QJHmydnopz6ER5ssRLPhbn5f5bQbReu9bWrcKB0R4XSZIQwr7YgV3o9liFjFz
Ul1sgM20dm/KzL1n5j+dMrccdhWK7FWoDfrGYyXDI/YR8hcyEK/4feA8qI9YfLcp1PtVg7HgUko9
QOfsgC2MoRZATcJCySgq+VyX4fBz1pJphfTIrXMRS9oFBsHIKZf4hD2J2jHYSr2vqZ/E983gOF/7
Nnjxal8waJfp1ifT5zZBV7csKjxp33fFgNfsyjG0YYzChYVZu8K4A6ZPYnyd2JzPpc5eWtfdF7MK
IDkOWd69VarGOmduOKIGv0vMmjqMOJvO/Io5UH2l7G2ucsZX/4HyhzJhEepSYuA15sHXuGL30yL0
kHxPhjWdA/m7xCBs8migxrHyTx5GZlubNuhakkC4dnGB2AyzI27d6vVtBBd0M8rGv2hp4+/Rv2ET
bWXpUROMOvFt0XByVhKB4cKR07hGQBmR7KvKZxXp3tkr7ADQxmF7CSMLTm4z3hNWXB563S5e0e6z
ETYDY4llwbrGedZmAGdanDJ1FZWvQYkec/GOlLzfvWS0bWLS8GSKpvTNK8McMbgVkImTIKjQ6f9u
iHJK3nDLtF5Mq+6/p/6Q3wxaqC427NYHDJnGQ90b1qYaanOvOzUcSAnH2fGaej2FabHB1BmC6Yhz
YupBcO7wRVnaUdJcHTUChScTJfMUgNO8b2XjYDTXonDx0iRcwoAEUzOyjLB5K9vBOnDkGE92yq7u
mvmjEeo308ApO2VelS0KrYF9FmJe2ebxydTEdEjHMt9iqhyfakVCQOiPfNo4iuJJari5DUjJe75n
Tp5U22CPO7gvaSOLH0XjMYtzCtwxIBbqr7kd3me9MSJAwAEKpflR+aa/s+NEbioUCTeNqcy9FIa1
U4TkLI0Oi4I53yoPi+ZhNPDodCtlQehM1U0apLe23UfHrm2sOzVXm27r8OTeEW4iYEWxpCJ0tlh0
9X3aPRi6CZgwuWuK0ukHMV/TTTcm+T+QYzQXR1GoSbwkImcZ8qi2SQdnPDN9rYfMHMMW8bHusbVA
PwGBwciP3XqLsTxmkCh2ONu04IX8lpOtWRFW8X5/RLPWEuWT648pc9qtasrxLaPuW4HM+A48MWJA
ED409RXPOkbPrVuGq8IT36U+1M8yLzSchCJMKExPGEvyrIDm6mg8GK5E8VQ5iKnGipmaV8Y3VUgC
0YSHIYFa8VkMrYkzZAyRklHJtux0fCjS/kduD8ONQJh9iBlJrc2SHh0idPhgxLqN5Wk7x7x13gYP
JO8+0YbmaDhNfkmyEYhPeuUcP8Jbjy2FfgWjSS6YYKNyC0bRfSGzoSb5Aqj0vdwj1CC8K804/TF5
JuP8LMPcp479Ra3Z9iq3pAdxiR5P9FzOwoiglcmxhDTO/HmRSfTujduPT8moaYepyOpZN1+dSbUP
t7Q1+d7RM7k09VLhvceNxE6aUnNlmDWQDy/4M8RoaEgQP2669xOyjCbSqhGdFaaZVUwgDLdYoMHi
LZ9al9Msn9DGmUWPH9v8LhsUbegBzft2Bs8yF6dRYkjWYEoQ0uKEO9UqBUQe0QKavGbKfRjN3j62
+JtuKYPEVdeQkcTIZ1l2lmK8EDqwP7pI3WV+PlfFM3ug9237i54MGl8/DtTdgACzx2ZWN14Lygqa
iGpmvpWYc0W4B9fsPFjX8zt9X9JRznUkvrnFK44w/BFeriiIQlu191HN706eTqXsjPWLX/usQFfh
DErwjTyA4CBFi4T95hJ/c67cmJxHhXx5jza4PuKNgWxRm+rym5QlH5cwmwVynXB2g2Lz6BdKu6g8
tDelOQ34EYsp2+fvI15Dc0ib6/Bfx/Oqs0d5K2NAMqQ9mNueIw/peRjGw32fhZfYM8sJhtxsxRFa
TvfAgKn+rrda99IwKTuRMIevtF1STaAcmZz9O8pDRIvxnVhc7UWn6sW2ASrdndkW5Y+8MphEk22R
EGhX0I/j09piUFM3kOrIY8H7wthgUzRhpl8Or+w8uLp2tgWgjfU+/tQKil9V6F9whYHknqVBfxwm
41qrQiLdKm7HyLo6ie1eR3NQMGiNDtuanosXukbVlfGW5cxGPWbrBoXGerQjbcVax7mBesXXlnYq
qmWRG1iU4ay6QK1xb3l6vGduM67LGtvZRLOt18Ap+pOIFQRhiMMb0/Hs45QHBxlZGUVEiEu+E3yF
v0HlFpA2cBmxrFoa2K5g1AKZJ27GcgsRfdY7jEQ2RNKs3gZVzHb0vj3hTJFp1Tf8R0ocPJLGO2eE
K2erZjDld9ae5+5JLmijmzyIVbW083HYOSlmiZldWGc8p4qfmVvY/UYbw+C5TF0ZPSejPp8AIJ/I
dwazelFdUGsnohQ7BKSRkZYnBw/DL/hpOqtC1C5qv2HcJnWilh6ueAufbMRUmYcRNdLBUP1w7m2S
W4woKW8iT/9RhgTF4fsVJndJpji8OQfir+yI5ojn6+Cm0LnZzNZ2axknVCrCXfSF63ytO2p5IgLq
oD7EWSafEp/kX4Ie4RZ3de22t7hyBqWLZUdSxltpGfqTwM+G/08NoP4OTKqFZU7hlvi+bJ2UNBc4
lXtLTMOguDKNcu4m3cys5fvw+Z/6IbHLWi382vYuRWi2l/c59TtGW2qYMjL5zvelTR9rjANVdOrN
vFUj7Xh1jDTn1Xn/axGSmHFF0EW+1/2IHsgMBESk99qjmLfaKKVLef+rtUe9lcwzbx+0XK1cmRLD
WZEFF9hmc0tCvVpVeirOHJpMH21AqRSZ7WsYVf0b+zkM5rmV4xjmE725a/bTgqKAENFnHedQsmlt
/CCXmZkUr1gGJBVamdD+2Ya9xW4072VJNjcEmd9GR9POraNtt/EqwTg9wpYlzJ+aueH10x5cFg4K
VJJQsdfJUdCnY2XLmKUlTIi9ecb+mliy7QyF3RS8VIXbYD7RxJjgqeEOi8/6okmnuZoWhnm26/Ma
Bp7xz2XkRc1/qPnF+y4puWv9zG2YipEYKYxL1AGKLnZqGBWdy6nMPZxiMnBRoQUzgsY3D3wcSANV
lpvanYbdmAY/2w7hS1sO457j4LYvcYTvRJXt08D1duwOztXv0bsEYcshxVdcUO76Oy32koPWuRGG
3dRWmkr8hzpPjRveWWLXXbcblpFsxH3etM2Vx879o9okW3AI/HUTE2dCjFR6l0pvmpbmZOqHIpiF
AxbJCE1N/FSm8RM/+fqOhIjeohmvsf0x9NhbuRNdBPoD/7urqelmVKXAwdzXg29ZiBBlUWMwyyBl
vjmOmpdYVne3YMHmcUBFvklG3Dz+ebD4ml3FIIAOndjepZzodCdJtwKDsu7jIiVvhEc7RbpOBxPr
HpJkSW/f1036zaHwRrNu5uuwT5+1JKBdhftLcEAk0rUUkf2Y6rHY0/8Ro/C/2Tuz5bpxLIt+EStA
giDI1ztqvhpsyfILw7ZkzgM4k1/fi8rujrTSbUW+91NFVWXqTiBwcM7eey2C5kcGObFCFnkDmxM7
FhXCg5V0HLbsg6yPKExIXM24NRQjM5C3FZxmNPUi4ro3GhAZu9w6DvjrRJXwI7aGyfu5WTsW8aSn
czrlM8md1efYSr6TXqBOqSF6nBPQnXe+w5WcSJT+amwhJhCOIO/6uWl+EJPo37exQWntrV+YawKM
EJoO6zYfUfOQiYw4anSz+iaaCeuzvCXGUZLCASNEWRCY06ILD9bpZV2Y6bsNIYm+lqBMnPswPxCa
RcZ5BJrGjXNx7ls634/+lJ2WJm2wXFvJ17cGTZTD/tmEc01+9WL0/PiXcEp7GJ/CAe8WbawnN1+R
TxlRHV+tNoPO0EnENG8Sozzyy5d8CsPbt+VuIliNFbVFRLnL053lWbClGyLvuin/lK39a+FVYQQi
3WBdQbTFLhLRLTGjxW4kE5pwxrPIy7JkYF3/tR3ZDummmsSzLc9jh9GsS5Zqk6P88ta+8RGDB5rz
sMIWRbwuHZCyuUvcmQJeWSNSekaFjCkWrt0FYXwdRKwmIjVoCg3FjgB/cuhia13poVN8hQc14KOW
8eltd3NRU5w5Sj0kTeLfDC0l3+GtS/h2RaLTQdpAonP7NpS1+tys5eTb9Y7ziGYhYjoupehm7ojM
JsCBUzK8Agrr340oET4vbxtxI/jQZRhfpl0FaSKeUDn1qAEuXFB2l/AW6pvJgcNBMCv/E3AxA3js
u2q8cC8TI26FaOIDqerZs0rm5jyZ3H0DauSG5ph1X6KBwllKp6+WSLE6uwR2wVorrkdVN8+5i4vF
RupHBGg/3b91tgPADpdeMXKpmYrDaJR73pF5fyrf9FFra+utIYn8rnrKXZjKXhsRmzzO1rapMR5a
1doiaoeqvc/Ag9zk6GruhmCAJzv1w02PWuTogxfwsQ6pb9LR+aVYDz7ivfqbOEiBF4qUFLUhFbRF
SOcSzeQelCQXcEOobEhuMBX0VAhQrSAmzrCbx8wgZPBDLzM9G7SlQ6n773Mh+nM1Vze2xISre0xH
zC1CqiLbP1gtekadKhadMlTlgz/XGK1cFWOFZILsTi1LpIsqh7DNjI2/6/JkT5oIDiI6ZJAMMyzV
LzYRre5FP8O348RJxx+9YrSavckO3855oKicUXpZGwHaCNaap3N+h3UAVAUJgRmB0nsCW6I72KDT
ke6Rpnkh5vu3tYR62D5UgUvTgJDzC/LAm2NJD/a8L2v/zDeqPjfQZ88DQ3hCGYorWwzxpyGrvxEk
FF9R0FCUqTS7AoB0Rt6q872t3e5zvuow/Fq7pAkROQ31Jb62uR1AvprmT5kTTJ9Cko5vgoDCwCul
f1QpzOFiGJxD5fo3mkv1VVBZzgvrKXkekNVevq34Pzf/fyM2Yg6lfVzrbDPI4d+NgImU9yvQP4wb
Ne45mucv/pJARhjJ0htsVV40lfCPYwE0KomHp2EYGIM6li+3SVCGr38peA06rWPujeHtn9/dP1Ul
DId8gR9glZTo9yOafiJKO6+z5SRYr9sMdU32JjNw3djBslJl6WVP/DJ0xNqEwdWfX/yf0mqJ0lLg
svc9HzWWfKcqwaVbeqM27mmIEsLqSHaqn992ZLpUUOSTzFyLWDyOZZ5yi+hqeSvrKn7NRF6h+CiS
w5/fzz8Hw7gWfPpOGkLIP1WKSYOZsw8t4kA09Rh0M+YWYr0yCk1XMHPZvP/8gr/5AnTgY6cMiAEg
dkC/E3pRbg9pXUTWabY4u3J6itlmSkTwYjuzOM115d5b1RoDGvnBNVCsFavAm9uMpmsuSKsJHv/8
ht4W46+TKt4QU8N1vItX5H0ggZO41ATdQiihS49Mh3Hwo1no7wrwg4eubX/mwxAcI+kT17hMYKTH
6G7u/Ppn4I7gOh0lepAINYA0S6T7qW3CS1HGVLxJ4n92eeCxYPbJB/O13+gQfFaR0GsYEz/ee5WF
GAgE7AhmOhGflu2Xtu7OLBPTN8rI1jVj+BXdc3cblSn0OVKuh31YltaVTjFw9RUz35UovmDeIpA+
IlDgthFdczZGxO2+nRc+CVx3f/6i7XUC++sXzVtGkykChvxB4L8bCVZuVhIEF6uTznQO97aVhyF2
MzxXAyMan5tQN1Jd+9GsnqepaQ9ZND7bvs2t+L97Sv4hm+f4o0fynwNr3hcnhq1xwvDu3j2SmFRq
Eisb9zTGbfpYVTo8pgSWfG418eewe5y71XyfNtPEtd4LLjRjHtj1CHeu7X7xLvy1EJIoRneh9Nof
Pd4NrO55+ZH05J/6Wl9w8/R4j4jF9XstwiquHTHQOafsbcLz1gNL5qx+TijziQ9g/rAFEo6hOv9W
Jmm2I+eOTus6z/vzL/nPTYNcLzQ3WIhcdtD3UklqLg4dwcDzbaArSP99CQh1RYEVFTfhOjH68+v9
RkqNrAcBOCJFrEJvwWB/m2cTEo1Facidk6zCVNBI/ME4pjxWdeoizvPV5Qjr93wkjokhDEXBn1/9
N6eZLxijszpIIMPR8O40SwhQXfKSR20KbTinnUdHe/b8mz7IaWJ3wwUThuzKL9wEnBbqvEwZc6di
3O1VWVg/pqr+5JNHe4ca6aNv5je/hI00hR9hVfeCNv11yt5UcaXE2HqnJEc1+yYQfNOZMTCun2F5
tR9odH7zS7DnaEQd63mBvOPX15spfF2kluoUcHaeKckNb7CT6qHIK8Y4hSTEr4Ehn2NWuVCu0h/p
mP4pEaJtaitBaSECyVH66+tbjQ20u/bVKbNUf45DJTor/bz8YVYGrp2qnT2vEmJGvI/D4mMNnv1P
bWB6EuhH7yxqhuEDn9bvFgdviCarZyMStb13v4DErVjLmgAlenbe5yatIkR8Mo0ONYIiGhme/um6
zBPihgcknK2z3mTd0Y7jEvytQ9ir3cXJ91FE449pWeUOf168v/nB+Jb4qhFVs2m8P9xqEpWtiGCr
k2tna8+7cRlh9cVIdAlD2szOph9vxfLbfjVNC6OJP7+B34hROFxxAygbMT7t0He7fjdVbpDEvTr5
Qzrft9FKtCfXpZrn7LJSXXdZRBjvbYC+Z8k05cfMo237wbr5zRnvo7NgB1nzn/x/aKRwPFTewqZ+
G6j+Akl5yTxu6o5w6RiHWsvyxZ9GWCENbR+GkS7O5uQu87L+UlYxpPK8yaBOOO23nqCGHXnDCSBM
uz95Fu0UEy4jjnAiFT941785l6jIVm0JjwsamndLixB7bpJQDm/bdY+jY6XvesdBUlV7661kHfv1
6n+O6f83KH8UnCn5/v9vg/Llt+VbFrfdt1/TNtd/6S9/sq//g/UABx7bMSRcPBb/4092vf+gDnKQ
Q3k+olG0sf/rT1bqP9Te2A4oQLz14eDP/bc/2RX/UR6XBDrCzKiQU7v/xp/8bi2tJiCHeBdBq5ql
RNn968ZZxuCvug7ueRU1MVC8Kcxe7VpJpr2u5VyCtVQ3mOCS5IM1/E4b9dfrrm9eY+3QuFl/fd0E
T0c4hgJVj0dag0C3cAB6sGbi5N7F336P278Kyb/H9707C99eivQRfD+MiJADv5OPFgvD9578y8NQ
j/oil/1j0C3dwVkWXCOO9e9ukX+9Gv6AgGsc3q33ReNouNyk3YR/SQ+UpdqG4Uc7ZAepMznU4zhu
CffFROhVD//6Y1IBcupzf8JLqdZv/G/FUDLakgBhi1/S19Umbj3xs/eKeZ+kpFS1eVt9YML4zddK
RDWnx+oQdDBs//p6DdqGmLSP5UCMT0GCQ2qlehc1y3DnkZMeHOCxdMUHq2bd2f52U+DL5XqAttph
wfLgvD8zWq9DkzWq5jCAdj2iTSIVp7I/0ii+fxWPykkQLoNOlbPJfa83puIHrNNock39nPipuovP
TJp6H5zA758AXkU7fCB8RR4F2nsTS+y2VsmVf1ohBCUd/HxKntIaOtkGx644//Pi+N2L4abnYkiH
4Z9XmS6mnxZ6GJZEyEXei6fPkUOUtEyc5z+/0G++OyzZLm1whK7cwd6twlqmZZmQJH6wAn3CGNQA
uQmmD5beb1/EVeu+RaOEbevXpceKpsfUdsDZpftDuvAJoyX0P9g2fveVcSvl22JXRL/57kVkHOZe
5PNJbN8bjvWygEwJKgLcmGz/+Ttbn5S/rWrUJWuByBXYI2+B4/zdHuw58wh1J6dtumeC+8Ej8+6P
4xVbTxZBx41ai9/+3R8fuYTNdlFkB+w+Lea9RITNPVmXdndXFXmbnE0dbZRtuYSpwkFfDfUjvedw
uv/zZ3x3zqxvgxLkzWrIJ0Rr9etPZkE/8BcwKYdOjBllVRUaUhMSwhZAF2d+TUZhLAlWIn3i3y39
t1dm23eI37CJ4Xh/NVHLLPNm6fMDM8X8ODPiP8ypP28bFtenf/8h2TY45Vdnmv3mq/7bFsxQvZTI
QbKDiS392Yra5gfFZ3/OMHg5Lk7R32fERX5w0/jdN7s+0h77MHZt9503LEwdcuCGJj9UiQ2Noddd
9zTAdjsvvQ7K+RQ5ZFiaoZKv//LDsv96uOTp5/J7UkT8+ouGjqjKTNTFIQqi7sHyNE3suCyf23w0
x7HtEUc6ufv05xd99+RLhcaF2zaXKim50q0pMH8/5NzRcXUZ2MXBzDZDl84nlUmOiRw+eGrePfx/
vQ5VFvJtnnxKrV9fJ07CYGxbqziIPgqvVTa4t7WjFTONufrg6X//+xFB49G9wRDOd8kKXc/ZXxZN
7iH36e3zuNt2X5MPwmLX3gt/4G/bi0Sv47Cz4JvhxkCgzbstWfauDUzZcY9DFzObEPNSXgxxJhD5
4/2G6ZcNEO2YGUC60FXqMJgvfbQxbLB2uRntyEPjA5eVHAdXWZ91PScBgdRR8MXtCHAmHqBdEyJ1
i6dw8FUU7QrStdlqKqOfcWr2FzmQ02gr/Wkiolu29q6XQ/JY4ygm+9gqi7N0XHOq26yRF/3StOoa
vbdFKAXKEBSxCfOKggDPJx1pMLFJ7cT3ZRbQn2+V9RxOs3tDwKX6AXZXv4hBlHfYM3vIQwwXn5NM
RR3yJAmvDGSFahgkQ8/exm0EgLJGGJ3svK6az7q4akmripBB7wuabA88xOFN3zZLu2uV3w2ogzJI
Rt4imQaUgxtsWzlE56prFXo5u0sIpbGB5Z6BvYGLZmWBxpKEJ5SsNjN5W2VHfP3cESb3rHyDL+rA
mr8zenW+xLkk1Gcu7SLfYKZK5q0bOeYiZWuf93SXFO6xvq/qA6RwcGGa3IwvURK2xT60RH5ntFej
nTLgrzGRIVjIU7WEZ2Hnke1t/BEYT2PW0EIoynl/RiMK7hB1TtXshlG3n8IMM22ZMLXZBTMWgk3e
CCbZKiNI7Czk/6C5FnTBMZeLKahPivxcRxZZeMbrrOww5n79EuJHPDFrE85Bzo2E+JjV+XUN2EPe
wrgbb9HNgJEcI6bGV32ylBM7P3KFzTg3ZXnm+r39siRe1QJjAw83zY786tjJCGwxpk0GS4URH0ri
kvjOCG9kvQO6YTPVnnIgf5kqSKPr9DCaDb6SoTp4TPXuhyxrSBZbpvInDsPaR6zml+U2pn58DnVC
NKiuojq9RUs5XRqXvNAjA0xqPUdNxTNFny0J4k7Sljx7zrCzPHKhkMxjXCCL91re4SRHbJrtAiO7
WyNOdn07z0iKeyJiZbfECvqFl5tdUxmLFFwgVOg6CnJQwa7Z8BVpIpbbSQ4kJHpOrA+13WckX/e9
uOPtpAy3Rdvj7A17mmhja2wQnt4SEGNrGCYSMFzTFZm0N56WklbOlkCR+SuE1pp2SqSndu+GZdde
ZeHc1UcrMfCSrQkEDb4S3e4KW7XVnmDkojhIxE/hOfDMjrhLe2mjO5jXobubaUVc8E3M6T6jSr0k
5i+AOFf1BJT7sSI5MQwUWVBlK8qL0J5ZcqtsUhFdTyscAEAwsqXIWAPoAjcPq2pc8oFc7IBZfty1
BrkXmrqQO4QrsYK6LUNWNPY1fPRFdNH3phlGtStIN3QPJH44DlnDYOePxeR15afArXoklHXW+Xt3
GVAjic63xx3xmUTAxbkev2A81ctWybh/slGEqs/MyvVjkmD2ILs/m1+soFNEu7qic89b0mdajL4T
qcrQqtuLyWiltmlLFEMIsaw7j0TOgL3SXvOUs79lu4EwhJckVKXczSr3LDRnGQSC2kWhutWmd2EV
9TVTIz9flieXyv+qNKKZ96p0Yh8qDKpPOHAicg+jKKoOcIXJj808W/FeDdWM8s+z3OgQ1HH/cxwm
Ql/B6WQ3oaMQgKs2X15rU/KPuU6vHmu7sPutX5UsgbqVYKi17uJvQxBX94NO4CzaUFyx3VVE6Fxm
3hr2UBU6mdHWeg1RpDXmzyNCeMh/URhYA3LUpOCuvCzsUZ4dNiTR1tjKL1pYdWeFP9nhnl4ZilSG
zyIn6c8DcTG+LbW2IPnRXVDERFlPFKcDxhQCAvjXfpfHRegQIuuGtx7xhz+GbIqvu1nzjxmRMrQw
S4aHE+l1JzmlOvXaC8/SV5gEWfngWsigtAyeO/CdC8gFfgvYBMlcJvHWbwbpIb3pPbBDyQBD0OYc
8M5sE2TqiPbSxl9UIYrCPdM21maZ2Y+Kjoi/sYXOlRUpCDc9qRAFfVl+qRsS4PMU7f5W9R2JqCqg
VTh0yXdgZS/cFUYw3aE4Fdj8NiUGkKNc8ixesV2oDiNzz7g/rXdVLkjOpXRhtrs2WbZlHkIi01xq
+Wax5l+3lAq8p5nEUkRWQ30MwCCudvjhIkT7dtVTjrExVPteBd9KC2+ZKkjiLIoXfCtYgyrUkvzk
L6pvl4fRyX46vj7EgpipxH/ITV8xKRNf8FHsMF1+gdd4xij3XkVVtRWmbUlhStNrib6B2Gf12fVz
HOnoEKEPmisTN/PlnLHTVQmP1swpt9XKIipk7C7c1ZLlZfrI2J/0zKForppBN48IdOKdmxW3mIFI
dUyTcJO1DX6SIWE8Ckcbpl1B6F1UthfpzO/Ul9HBqpf53EbFcALTOFyNc720+zZm49u2aVM2O6F4
5uGym1dp7PrFa4t+InW6qT41JPpcFHr2N23B7Q5BbT4fW89G5Y7Z+Ue7VM7CZ2etbaAdOg8L/M17
t5DUsUkwf0psEi5Y3jS8Uj7IEfuWOIJhSE+uwTnltvbXIAv1FROn4QQfL4m29FeSL1EdoeyzGTqc
DBBBi3pqLEg87zr3xXgFDRJCcELxqcF6RoCBmyEUHof5W6ggms7q3usJPcgwx5Cu0sJtdx46X0CV
bifCr+uMHOYknM25N0h9r5NRojpsvR2DtXkvCNwGryV2y8SphPW5IjrJthN7zzCu+R5SyoIvcdpw
3vrZqgBehkbsVSZxTpX8h7VDBud8la0UV6iPU3fDQKM4M7rlaajG9pYBubPTc2duUK3J7ykqr/Gx
K+ZR7okNAKQS9lWebmuBy21x2ulinpbXSul+X40WHBU6AEjcC/U0RCJ5QXWsXtvB73YGVqAATFc9
TsxP7iZS/8f1EWG5pQJrOZgVknNNIxG8i6E/D0ZX/PSj5Cv0EnnnLLIkNmI+ozzK97ZlWz8tGI1X
VRCa7ZzZX2Jy8J8wlQ9bMiYvbMMoBUwAUINNGC0ke2bleWoCf4sG3tyZboSx6fdgWMcoKGA0+j+H
iTGWmUNsZYiU91mnlz2SvnaHEAv7Ds5OtDWBW+/IOI/2cI7GY4LEZSvQbbySauDf+vUCj1IYhxe2
y3svGc8CsZx8a8lhljF4vjCqAscXhZ732sZEeJMRTZI7Vpu8/0aOYD5sZVONe6pSQSx10R1mbwj2
4yiYQDvyMIbM0lwncfb4qfL9HDbwh30Scc4JUJHxljCL+iJcCh5Zu54OBkz0bug9ABV9qFCbt8JB
xR8SGR9Pj2HvZQ911WJpiupgvjACrWsQCjTaY1g+S+Crnzo0HFd+OlOsZpN3m/aY5UqY4veI9oaW
kwI08ibp7CHbUt2ekgX6GHIVFlXhj9mVy5m20U3dX9SE0hF8CyLbI1QfpIBkS1EdjxwhEerMggeX
gcHe+8MwwwYI4sO0ED6U5G1LvdKBOGt1sUVnC/SkL/rygqCE9kQRSJx5AbUjrBXZ4WFBNiXFtdVu
5z5XtynS50e3bie5kVlizArOhcJXo/hHg4gneIbSsC9yDvTDsjjRiW4uyIZBzgTiB+mACN+pZnaN
jlTtkV/pEAd2bG0pAmueo1kfuoEqcNOUOYy0cXHifKs8K1yg640AbtCIOHepoiA/w9eqfhR2NZA6
X4S4m6THcXqNZaTros1ghvFKFr6HrJ0kEyoWu5R72r+m3fumov7wM468pLLsT25slcfCp7DdGB2D
z0EfvYwYL8RSHJbE4IbDdebMK/COZE0+Q596aXcCb13BVSm8UpyPDENX1TnM58Bv4k8eotj+zgi3
JhjKeq1rQbrSDHFNtgH55z1hzlJWKw8k6j4H1Divpgr64mhwYNwDUmv3VdKK0+imz720XTDV2SnB
EoYQP7Y5pCnLtjryG70dQZzDMvFr6NfIcXtk/DHmp6in4NrMUTA9L1mPXBJZSHmcxjk7TByyOSwo
ZNODX3OOG+6vZWJZ+C/Xjdaj4RFHtj4vY/u6XNKnyELUF0fI8ku55iSv+WNxra+1MNHVYJX9A94t
HyLSsvTE+xUxyD10oUPWlAbLTJ1sEQsm7S1O8voq6V2gCqpxbvEcgyfwakwoh0ZEyG6ZQV8lbgt+
gSxvWKvN2WBR2i1pJOBZJlF0y40KZF7VtBvaM+bMmvhZNmLM01NaWE9N3VZHqWf7BxTO+VHJLOZW
4nA7UqicV44sji/2J72jD1Qf+AYemTUIA9GVyB3YkoQDHpYgK9zNSBqB3EQ5wWF7noXynNJQH2Vj
XCiIqiILMo2vmtT/4SxRcM7V5dotZ+AhUz5EGdwJMt91Yj2VM0r/xLaGGz/0xS12wXLfon1Frjt9
9yZTnGpbFSeG2NMLK+uRThsGhdmOK9x9Or4axsC7wH5M6kU83DMdOddjYiXbuYr4bmFci3O7jKCL
lNUzQ9b13BTT0c59jGGxbS93oaa9REreQmQNyq8zGfXktLMpbsuycJ4oHpJPXd5Dlm0Q+E5kQndR
vU+bMB+PATSqT37hBaQGzkN0k0ch8ZZrZf+VkxGWQomDwGcvpZIqKDA0WM/cjk6TKMNzv/EMoBkj
4m06deVnQjwICx+dztmSJhg+RDg8cD16ISpUXWhvX9vAL2Op+j0yfQs6wUxYPYp3P9kORdHsxl58
WRXwD3nlNdN2zIdvc4sXrKfsjzKQztjFUtwkmNiTEgs2YYZjffCRRCUDGfnkIoXUlpWG5YT1kfPH
K8Qn3O3jazIkyRmejKd2TRWGBhtaKTO1gYM000hbS2qO1zpoVq9qDDv1uimmevosmgZquMIoTB+4
fI40VuIuCjDASFwwiKti/7ue5nBfNl7Dn1k6YXekwaj5EA0C2YIuC3EKJXvyzk+qVy8Fgl7bkXXt
aQsUDHY4687k690Bxfz87CunoBqniLgJiyAcjvTVymJfjLP6nMRWy7WC6u6r8CN3lxZz/uq02BdN
6M+PoxrEg7RrvelpGI17BAJBvsFHmEdo8qvhKCwbC+aSlv4JMjgojLqTl2Es+5Ds/qUJeK8OQeS9
j66tThdrV5cW9ukAuBPFJ18H4vW2mzEsT60TYELh198WCdhZJLfOdHDVIuEYDAPxtnPvdY+9H1Hq
o+HxLtpWe09unGnE3r0BVZSSndPs8SNDT1HRVJa7YSGQQGNTiQ4skHwkE7corh0vwxtGUFOZbRvy
Lb71kopym9RNdRtCypyYCjm2oHiybTLHl3kedqO9iB9Jy6a+QyIKZsoeaaPg5eqLT2kgcorQWjg9
1lsBP95DxR3t2T0wemvjt/fjlJIg5uC+KLe6HhC2khxr/7R8UXR8/R2+aNVq422I8I0jfJg5mJZy
GtKW+o76a2eMWx1pKWTANNrUE3uwS/XPkDnxuAuHIq+3Ef2ma1TF/lU6z1yD01Szq/tYv28DuYAj
QZNj31pYX6aNCnqy+0bTcJWglpu6Kyg7YGhLLkfLll4vt0In5XISh4MLGz3jioLOf4GuhJzc7Ga3
X77QsBm6XTu2HV4a2ZeE46tpOOiM7AH+ORWdDAf4cqwmBEDcZKaYyr0J9CZNxyVm9IE6f0X1giLx
sRn0W5eMZbJ6OiNXuOgclef4zkiLWWD6QmyMbHVVIVIG79Tp/i7iqLJoxExc8Fy22gmGiM4zatBc
W5cmn3W6101X15smrppPed5608abLDpVesqD78Ma0LTp3YSLB62/gY62XFFEQeXVJ5EKDk0UbexI
ngwgfZuEbsUuQ0oZU2INxVc8ZNCakmkohu009OqnrCP1xQRuhEW0DlI4lLkaNP7kqgftJ8V87eIJ
hRoHloH0RL0U28zuo+/8Re9nFTuUmrAPo2fldP7PVk7LioMvp4O0CkM6DSE783EOMpA/zdx6cAiY
OuI1ThxT7ytvpGeLkagDBETcT3LAei2/EBuCabL2LKHOPFM21IjIfDFtC5e+Qyb6+Up1xu7WJhjd
jbBeomFPZ2s4RfM8+VvLD4AuJAHAtp0hIJ9+tSombGtURTz2JQboI/mygTkvexOR+E+teBdDYZPn
6LPyZRMNcXlUqAQxw0+GGFm7sjJ9q1UqYQfS3IKy1VXMpDBa8yTQioM1kUtv/qp1oj7zmYOHxJ+J
uTKOjLztlARNc1H2Ax8LYerMwanrzL00Y5ER+5R17hdhYm71HdfYL4Q/WdjMQs/xds7Uew9+6gDB
MRHSCmw5djeTTpTCeckDp39MRIOzxQu60v0++wgobnwLw/M1Va80K+mifp3s3k4A4w4Yo0bSDt2r
rqZFjt9cVf60kbS+3J1pY9HCrzTOJS5syUsQWE5Kx0KA+0+qVKv1YQilql22Xjhp24AY80jJuQxw
M4B9QzoVjKArB9xgsGIUY8TuLMn4WgHOKV1Z0VlVqRxd8UBAxrwdM2SHtz6HMWIp2u7cpuuMK7sj
yAXe5atSbj8HS4Z9qfdRfZSS2h4SB8TnXd0IiSmxagtYbRh+ug38QxKEo8zATO2DKQ93jAxbOGH0
9erNCHB82GWZ6am42az55B2eV0zxeaIvWsSH9nbIymhthS+omy8LFMJmH5o8mr4MtbGXc6fL/JTO
I1fNHc4vOtSONabxvrCWgciSJqybYOe6g3eM5ShhkbnpSP2BKDph+aclWCkpqvi5UWO84OvBI7o3
tV1X3zhHenlJeGv1MtgR3NYZJJLezKPF0IWWMAIG2UZc76eaqhZlW+uT4thkMnqid9CEN1nvFxS7
1RxM+1IKg1GYe4+1mTLm+LQJhsi8Zm6LnVw3fqn29VTI4JnsEwapmbFb6ivllvAy+ETxhVem/VOa
0h7Z4ox0iefmWEx2FvBRcjHmeZEXQxG6JMbo9bZ1WuI1cdCPQr+jd6XcT1LVOPqANU+v3aDEfY3L
COZUMhNBE+bh9OSQE+2CMO1FcgztqQyu3JTGDZtarC8sJSe9T4ZBD9t2IN3yts+q6J6+L/amTTy1
lnUQdehUnJV+FLCmyAyHFV4FDiJSJDNfQhT00ZWrBrcHEzla2dHToUVGiOVCwq1Lb/5GeAaZySwl
4dEyQyGwd6NU/0zH3qbjTG8jIGbF57jY4Fny3N3AOhEXpEMb4oA8nRmO/4wSe7Q9puGiS8nVqWTp
Y06PZAJWLYym4qzmkewOISSp8gyzxvSTsht6azPAj79LIJtNX5MyqsN9VNsCgB00wmqfEZYAgdVg
+CR1rNAyf3EI0p0pdGYZ7OllWi0b7OrIxuk7lgS9wDb3lzVNAJE7jmyyk2FBxdLU8Sv6IqIvEW+3
DyQ1Ipp0Z20/LC4ZTyCxiQxZIty6x6r0MJB2KtLt0VkK3W2NJtB8Z1e4hTeLMmly7o1dtgtL4k0u
W3tZ3E0rFnlbuLX7kHuuzra2AAoTRIiYLhcmZ8lmTo11W8th5PwlfvbB5TL8TTlxlV7P8RL9BHhL
NjkZ8rV1H/q+d2+Vmc2/1rVB8DxLAr1vaaeOD3PgGO+i9j2zXAZkYkVnw8wd8qq3Yjc75J2ogqOU
uq84VvIFclOD60WdTJbkD1OkB/vQylngz3cQ9AZrS4jLNOEkQRr2L/TIuIHDSlv849TQICFfp7fL
G9iSEVd5VtqwVfniAggoF+VuW1b3aWnD5oY6DKMjiShNeTR16WNBELM3XvV1ygmPVkg9JzIBQ8jw
qzd7G8Oh2PhcZXkmTRr+oHTpLwsirwAm4eedL/ymgfg2RW78EJmAkzkoBfWj1RV0yY3lVrsWVFWz
L02UfTZtCj+deLaGIqUXQN1hDIPdJD572mdo217qaAJXHMUiTLaI4lVS7VwvtMpL9tTMueFWzFRE
0KrteNBteVDdVPwUUSDind/B4mJZLqU8NI4YIBgx+7XPYWXm+UH1hMRuPdyWdQRjKy6GM+ICeate
HelFXckypehPu0HD3ELmT2OpMmRf6SQx1UMJ6G3cN2RRMf+YQwkQOBibZWucMvpSlD7mrqBgSL0J
WKrga8uCa7amAwF7yVHZSg7qIZnh4U+/BtNS27uGpKSvRdFTuwhwJ/GeUBvB+iPFtch56MJkvInw
6VID4+wUlx0CaYz47uK9qkWoelvx39NdKJq+u866ftIbuUgj9iLWxUU3MzPdSSGn7y7EpEsGeRkz
tDYTlwXZEDzy42Se8bVqLtADfWvKwjH+bONiLG+CmLn1f1F2JruRK2mWfpVG75ngZBwWvfHZXe6a
5w2hUEgkjTROxtGevj6vzkIjC2hUFe4mEzeuQpKTZv9wznfYDxTLno+E7U3CQxtsHSaHIZnf2hzy
vgxY5Sc1EX1Za8gBH5Qiw6zjB6G69nyimSmGO/ITRNZkp3YWntqbOqkkyBDs9/sZ6ADoK+Mw9Z/s
hg5acyei6oWF8OlOig0wuw/G7Ex7mKOw4rTQ2w+leamJBbBPsfSj6eQnNKBHE4VUhymOsY70OGuI
tjrChHS67r8RfUrGo35QM+2b7RB3sa1BE22znmyPrfAn7RAtmNuHqZyqH1u7qBkz5JyGMimTOOub
hqQPIDf1YRIpFXLXLPM5oX9OKfAGPrEReEV9IAiD4M1WUGTvana3mje1pQBPKn8ptmUZx9aaQ85+
T8g9A/lfVCY9KVbdf5Y4JcMSU2XNQEv31/qLKYzaAuYPnEvO5djsULBCROq4ex/dYKoiwDpUbhtr
aasAZ6pHVlUec5hz+zfedF+ODU8kdtTW+WBX6z53GJ8ePTux4kNgRFSsNekKFjeWEfWml4XqHzsq
HPZmibJ+zBJU/gErojiWVeu+UpQUYlNyrasNKN/kxa/dpdjwu742pKbgcLjiwwkk9xJ/2UaFuySH
YR5xk5fEHqgjU/qaYWFEFoc+FDxvbyHb92UliRzHBuBykK96u8TnrEonK55yfBis+IPKnUBVBMJ0
OzOR9f2FAyXpHwQxCuckpxM5D1hmyKzz0NMAjXDz+Qq9E59VMTv95lpMJse28VkhtNSQ486FIRc8
CdnFd4Mrxmlbur5+BMWzYJ1vygb/bNnAKGHfSJ7p1AbTc+HYy7TP7F6IU2f5UXKwUAfGmBkmvkXK
mwVOnwfnY4eR1sMo55ipuStajPk7k9LJ344l+e0b+Jj4ZFmQeOQ3JkDPtoM1O4xcFxHVWL0reMhl
0oX7cEh0+9m0BakrZI4zkQBgwkDnHUmA/pwzYjLX/B5Z2Muwvnrghza8FIn0v0FIy2fDp0csTrG4
ln8WAe/sFjZaeLuUKRb0OFhqJrqAthHLiEQN+xyWO0m9BR0+m33BBGjrEe5Zc/3Z4Z828gvJvhRk
E8ASBVBDlLL+Si1CLQ4Vip94vZTNIPcjN2l7ckuLsbhpkUWeTJr59mfiZNo5W5kYxMLELgFu7zdg
315D4zIkPiMwnkk5b2A1v4aZohIhhzSd+3Ilo1H76ylU9F+OmyuCKM2i4tUIoW3YgQQDLNjMtTue
5oI2bxsOJpsOAXfaqBDa+O5PgvkZfkZ2jbYVADjlUfeM49bgZuS3V04sSPGRC6TKc9AFNxPF2t9C
TGW3yVvQlqsSH274MJjciCewZKRJLsGVR8RaoPgZkUh4rCPow05g/dyfvrO8vyw4mcF04InaAyqV
odkzzOoGcGUmDNa5ENOpmzt3eJzccf5g9ZeVW6hSCYyocWwZ4duZ/6uLwrJueaXKFz2P9ksmgukz
7HNx39N7UdYCSvmDmAna0eSFgDcmIdTDiJ/0Sg9tJ/YDsAeyTUiMzAIvhdXZKned+ZeEzis3sLZD
QtFTQTprNbMXv0j6df4gGe7cUb3jf1KGMW+oocqpM6NOCifkNnADeJnVO9Em/E+Lrg/pdRd57KKg
h2esIrp2sNdEyMp86/ALD85LaMloB2zO6S7IIzOwKcKD2oW/ntmoN+e4sxFE63TdqkFz/pFRCiHa
HeSAe48oum3D1J88Ls9FogTHvF9Hk5fKdWC5XkVNHXIME+GThgc7TclEpgXjosuzdo7PqLYDZ5MW
AIIPFM3JO4MGTVVQgHXbBggK/wYCk5rmaKlpjYlR2ULs0vjdkXV9aeW0pJnh1WlXFgTIDobjJNrl
UMaDa250Vhf9lRxCOWEFHVmwchnhjS8uiUts68PJvTFlQkTiODX1TcqIXW1sf/QfYwvL3Vr5cXXD
py/jtZWl3NsFbKi/eaEhhdUONS2B9pVp1mUeQxgJmVZb6ypnPLgm+Xf21qZsFd811RwjLMPndCN9
h7q3cvMEKf7Af33MAOMJYpNZZq5Ld2jugt42wTpEfxjx5YvS2TgStBb4y6IlaLeL2OfjmW7PE1T1
dmNHZfYdhXpWlNND8RbqhSq/K3XSs6Rmq7mWnbxG7bbWNzFp7QvaCIBfiV+Uv46PWmbXtxGDumkW
fGRaLMst5q/YvUOCyxyabws2PFibYoUiQOcrV1jB/TxSAW6qqp4+B8YRJLBSOT32zURWYh1GLTGo
tec2QOiVAAlEw3M/plVw27O7fOUxRhczyYkYWiud23TVspplgKA679n3u9phTcwjydHeT7TYQV3d
e3E/M7gqo2tJUyIaXLWBPb4ndP81vJIm1dd9qb7LYO3N6MMKHjCXhIRdHvjLN7ZV8RB6hffRipJ1
jbQSip+YGetdYebG36Zp9cVEMzwW0zAvb2MWia8p8NMfcpWRpYi698/JYIMYb8rSfbTnsMzuqqa1
GB0OvFwbycDtG+9h4W06WAK0nKkKvgUwSeu+i72eSGgHNdTBl0nwG0EoVWsLFucO926DCMqMpFSq
xc0vwZwzqNccDTENpOUkpyEnf+Az0F7HMD2R+PLSpsBbJWvN5lwViZ5WTgtN66E1lh3ezSDL+DOa
73GViASbpwIJ555ZnIRm4xQaSmiD2Y531YcMTB3fiEtUCN9GoQJmaIWqmCKjM33+6/IKjytOQCzD
qGT6ZoeuK7KOHWnifMY6ZzyjUn+MNrBc7IOk/R7XjWKydRGwa/AUVHm8dmXonjNJkMtuiTP3vlaO
/Rs7RR9zoC6STyrV9QWXHjyNFAv7ryAG8wX+Kcc7LC39l+tsQE1hYWFY9f40mW0vjFMhN+hl9wz+
zq8hg4jU+9v5pWzP5jqB/s1zaeffbdTmxVaprCCN3q/nYl2qOP/DepQY6GEaoKPXKRXwKiSb1aWg
nZfLdUbTb9QwyUuL+EkiM7Xr/MUdSHVfDwSim33YZKn7jbpgHLY58znzxldcoEXbM21OUodMPVmM
APg2U4Usp64jhV4FWsgOuGMkSJwu+0Wte6UXolV7ySxwFE0EujAOZyb/GkTgSYmUVgPYZdd6gKli
/llpP5HQULqMF4L5Hvs3tjbZsBY2s3tkCknwhgFPiY8YzL8564KwILQWodiGEp0PQVbVRBQVwKqc
rCfUV0/arfobnUBO2hRgWBkZN8M1xG8g0vrA2k8UGzsMluJgeM6gd+SzRaB0BHqemh0a1wpDOMHx
i0jtkqK/gv/UetShdGrSTbP1tDCfbhj5MkqDk5JS8H22ZWjMYYxTu3sdbXBzd1Q4+LAkN5n6lgaS
4Ym8WtFdrHKGoXRZyrxmA+oU9dwkdGZ1ZDYiHVP2m0XZuNuInj06K8DI6QGhXl2dLcC8jFKEXuoE
w7vVgxkf+ms6cN9EmGmawLZghsWRnYIIovADEEWGWMolWYiRc2/Hnk4SA9tPC1HiCx1ujcgi4CP7
zvxW9ifYN1rDaJwnyE9pN1ff1CJjt+tmIT9aMOvFboD92x1mHhAQm0hFNj0rKCb21tx92aZKy3sH
ZUxIYHlqqZuY8B5Cx+uJMGk/8GdIDvXUTe859L7hslQu+eHo/UDGVJNJUJrOeW27+6WwxbtMU+9X
8xSrdQt0bN6ktVtel5Ij4Zx8rpodj8192HFYWW352PAqAnRDVTttZoM592xzab/x+M7dPmHJ8lMG
Kk9uSFIY0WYuumL0W9LwHRMZgAbiZwwiXikkNWsJkxh2vk+X+aXmNPI30BvCaJ0hgM4ISzY2S39L
Ndwf+chzcuvDyZJ0tUn/hpAN4ZsnC9bh5Nrl6QFeUsRY1uLT5e6QavgjBhDXSJdME6ClyEAKMuio
xhOwvyBK1zjbQn0wbiMsKuAxr8IHVCmKsYTxve+Eua/c2tL3beY7Fb9gRhlpvk2ySqOCtatCICEt
UXU1G1imDenc4Ri+Z7mHREEqxAC7toAVxCA6aMaTKONq2QVpHda7nlGJOgFyldUh8flxNo0qSi57
q5CEts+LJvE8HCR5G+m8xHobi8Ua9mGPYeAGWWFjrzPTgzVWwVIhEHIHVpd92k3xPomRV31gA6aC
of9ZuoO7KDu7QZxN9HQGiLRhc5KbdMt+KTJb1I6K2mhh4rlSGY363WD3hECXDIdshF59p0ldF+gi
+ahteTO7E9EvLRJZjhl8ntMTb0PhPNvufF1QgrayKTaIXk3cpgnOjpXYQGE60+JDjbjMjq3VDc4q
4Ea34MREOKHg20a8ejkDLeVV70nQpe1NTXfKAAccXfHQuMmS08l5zIBqt7HUm9aGOT3691R/WZIt
4X3RJLV+JVExdc6xKxfMi3Ezwy9zahCmf3PYJwMJIRkDcYd6TDGmdid/Zt83VVX1oKfaGd6G1Avd
CvuHD/5xhYu6N1uHjFD9ETBWpMhjaQ/NB1dsCXzeUOTw9E+OE75PqE4CisCmTvQGxmwzPPP82yPU
M7uM+xE+0+yqWx/3QgnctkQQZGXDkiIaYvw4buLc6rqjhDiXnpYyRM2xNE3HjII9fvS3ziGSvsE9
t63jENCHPZi+W5CvtEmROXdmIjUEhYg2w0fdF457aew8ijaJyUMopMjFUclfKfLsgMtCmn65qQnI
Loobv0412RJjXMIVQBlvJd0GjntW7BufrMpbpmxdfWZlKfK3IERGc5PXmV7uJl2j2KtUXMfXq889
K2MDEtZAJ485hKZ2FTAkRYQYSwn9CLbTgQaYxWFOFYcSpEOseIWuWmJl0xV9l32DbhBQVMuwjdkv
xGOfJrgf+Rc3g02DZYUHSsOUTHoiUMcl2feABP15n0xUq81TLHNGT0c5yEpUBxYhruq+IjuveSOL
EtXichM1DtYAI8ZueBhte3CZJQlVhv3ryKzFY0WkCtks30rXdH87jrbA7k+w0rM22k1zz5iMC0z4
6cZzDIjgHeiOzEH2kC+63I5qCRCCNk0SU8ZmrUAPoHWUtpyeLvtAbuO0AxZbykwtelPPpBYs+6wf
0zjfTrang8ckSTLZrVhxRsR2IxAT833puTZXxcj3Fj95QZ5Mh47FCuEJYUuSOJAIsIHTpKN9X3vy
tS0G1sC5ndoPk2fUb44rhmgeOYkfrrXRpyRto7cQIPZnjEh3WDXIip/lEMX72XZMd1CuVXw6XSve
yHaI30kSzkYMMYq4rl1HRCUjsZ4Q6C1OIgcXS14DGa7Ybv9fd+n/yK3/38sKv2t+qqe++/npL1/N
f04Vv/5933WzdKipe3Kv//n3b776r3/5P1eiWb88DD/d8vijh7L/j8js65/87/7L//Xz71/lv/Tj
43D7//vxz1+1xnr/71/p+Pf//G84SP/hxIdQ8o+AUKjAduDUBIRy/IcTH9f0P2xIFNxEPvlqUYhH
6p9J4a77D4GlmvRwoocQW8RYzv7pxHe8f8Ts5rGhwXm9mvuj/4kT/1+tbRZ2wfD6j/OfrGZNbeUx
IKb46Js7hC/a/i/8ZThJ/9UB9v++tPuv1rIiS0kaHaySSVCFpcEdEDGS9xJh6SnMtvMy97GOS3Hr
aDu+OFLi988r+MmuoRhQuckZeDDt7dl5I5heeQ25ERvTecsuBHe7IyqgNSt7Fv5pwS37Q6+43Gun
ZKyilyh765M42tpePN6Zvm/uI5VOL15riFebgu6DuOj6tQV48hS1Uf9j8AJsJmwFKct+r3mQVh8/
Rb0BDWKr6R295XzHHQuH0wzJR8uuEQimYPw2cyrbbN/z4ldDU3zMA8tb19rxnoQY2j8xQ9NNnfeT
RkFlO4Dk2OmQVaWr/uC2MPiMYhdPYojojgqRLv0+M7StEUmyLimDi42CSvXW2+iEbI0jaLMUKt5B
PGXghHjiT9XEwzbmlobEP+TtUVpOvtXBokjZwdOi6ez/zkYVmyGZc6oI7g4/rpnvkhzlHzBSB4fW
0i0WiNhhitP5F+VKeRMTSpRuytlLf/CRTl9+alS2HuOYbVERzrdXbATLbSQpt5LJMrw6oujQDrvb
uG+TCwIhsOFgxe+Cls0mtqBl/p6YG38Muc8GvJfmvlJJsaXHFI/I58MNHx/7rSZ3n0KZxQPrGxEd
4mVM6NXZ0C9cworpZQhQ3bKX7ZxbBUmCVUvj6UTqyDckiCVwnfXM7/aEZDg85Khgwac4vf51raVh
PEJS1jOCk+gFfDECGLfUDIT4BNOnYRDJPnGL4DAWLrMq27fIOxiLcad4QZ7R9QQkb6jRu4dMMVzy
ZqbmNB7HakTM5FORh9aqnqP8wI8gbzqvsM8DLWO5MaJU/npo2BmB1LHvBKyia6sVFURbW1Pyi36j
J0nRsff+yIJsl5NlcBiijLl41E8PiDy7TRpnQN+rYFgFU6TtNWDX5MXUS7ueKhpXLJ7VARGF/woV
Kr2vBzf/lI7JLoIIpTuXsA3NkFUXh7kc3F2C4ZtJENLylyCYoz+T1kO16imLNzBZm0u6FNnvKHJ/
UwMOYg/YGBt/VluH98swW8elZ7efDCn6J9BO6GzK4K/SfvYwdJDTm0zle6aTsOki1f7RYebfSNkk
aDYEQtuubB/GmG9cWZHEM1P04LJjK0YW2iTdjnh3UojpHGkB+Pn+Rn6nj8piub3CBti3q84NnU3D
ggi5QEUtSlZN2IDShHMmN1j3UHWqUhLFmk+fC2Xyu4316UzFAaAGyvBLbrOeZH2v7mSEk6ZGefnW
u5X/EuslJWjBDF8jwleHliHQu4DfzGk0qf0keB7vW5ckEW8MlcV+Kcdl1I4NI2LQ4DVrnm1LrvVT
2nBNh9Xs3PmL8tqbBiI/3xQZC48W3qadKAfrgnwPyP9oq5H6qxpjn922qPEN0dLeExQU3vAo0Ec1
vF/B4s0PLnIePCVF7H04KkQ3h2bD5W8YEY6WIhmOfEVeKTZZH8FizS+JRb8xe8P8PDQhHx4z43Ux
lnOwGgYzX4UoUNjzJWI8bA+AaDEHtkXhvduAV99Tv3D2eTdrtRq7ThwH5lK7OciwmoVK3/izCnei
mQSCx6w8hdJiGZ3L6T1GU7Fx2KDumCM4wWo01nSzUNNzNMphfOxx+ZPx1U+cckADnsxs28+LFzBl
gvzSoql3qCKRmIbHMmPQsIrscL6XqDDOOuv4bthqpT/ZYslfD7R8vykh4G6tBCISmaKzs0/JlHuY
c4M40zZR94g4RWza3E33Yyr1nXQs/YAvdjz2w9IfqsEAGx6s/A5/k7gQDh7vAmsc31BIRqvFpM3y
4DkpWYgGDyNuwNmtbfSFjPUo+HWS7FjR+d1a1QmJp2lTN6tI1PJLOO7YMbFIkEuSLHCXdz7qaFVJ
l806M6MfK68DVP/p0uxNXjT01KXsHmBudsd29sXTLOfxMPpWdO7scgFL67tvfjsu+bqYVfkyFfZ4
NihRPskxNztWT0RIO4t3xwyKVcE0puYccxA8kAV71Svm3Y6PFknlVDxSfHzm+eLdLmGxwBXBYoiw
dhS/gSXnHebbYudIFT8nVQBHwJfxVd9S3NgBguVNPHDMNGMnv5smm449E0BAc1J9ZDREL+4U6BOI
dRsrFNKG56wopvuszfRx1Iv5g1zT2gxA2y/DXKEXRopQ4XhJMXlw5U03DivNve95MwdwHvOypgaF
2tyBk43yN4fCaTu2Xfs0iTD+k7kuhwmPU/ai/MLdOK3F8JzDLD33Sz2e7VaZn9HXYbyy08QQjxzG
G6Bn1saekvGjnj0LQj3JtFbUL9sJ+Sn2z5xMMUuyfAMjQlhDJ2x0WFisFOLzarpjwpVQxkxNfFtr
lJBxMNrnqwLwONIS8AcxRLh69Jj9QIn3bBJgrDgLPpA/4raJDbK9GCDcKrAXLFI+vlTI8Z6Z93Gr
oocmynMusYIFazNkx2jq3KNndeXT1MzeJfBr/8Q6NcRdsrRMALh48IVlPbIDTBrbMK0c4L9egrVT
Bdm7HqmUvYmIXfobLM8cMlVx41STl+CObeJH0XvywR+d6pmzud0jF0BYPhNkgLVzwdycODGiQpYU
gO1FXds3CTutiwBfe9KYMs/hwlo6sdgoUw+hME76Pr4kYEXXyPbhIYSiTu7cRMiT0LL/RvOBMiHK
ty2MxhxTY4GrJx6Ct2yW4ze4cO+SaN8/G6pcrGAlDbcaHc9QAyXzAakFOzFX/aDKZluSDCQnFgXd
E//JY1zIMV0z/a6ZZETxIyZ2ee3NCYRrgELgm1Z3bafC00JSHNYYwZYT723w6adk4gxzzwIKjD9b
WUZKAAF09wZ8V8IxCuwbXlyzr1JJnkG2ZKdexs5vDekIsVgdw8ohGTRERtcN5zEI8asFqAg+CFGU
kAfqaIe4hWCWdEkvZRkmh7Bk6872wbvMTqyPfTbqktSLUK5htk4s/oMFXDWj3PJEwJ7F+zYgDEfg
DpfA75xXYkajs9c582MrJ+9YNNp/E4RfoSd2mwe0RuIQ11in96KxrTfmtD0lhzWYPVKreJ9xdtzP
WNAeVVwWO+QkY7bimW6fRBakm9rP8I41Gi+ZaFo/xZwny03S+D1BSsH41U8OIA813naUGHtOsORo
UCtPFJKev0Oa4Bw5opO32bGnV1B00bOt4/R5Sqb8DF26/2Ty226noBJHZMz4cosm+EmikaLE129Q
AramwbxVM2/ZNHmZiDWFZviYawKPRh7UU5T3TDTR1BCbRFgW1MLBuo0Er8M2dcGBj1oka/wZw4s0
QAzWOlNEsYJzesi9pPgWhZt+oS9pkf2Qu8eY2DUPWE3VdkLKexu5VfxbGNUC+We6O6P8Ukz0RNCT
AeRZzOrCidt+VWcqOPUJYroVPAfGAkE1LTtk9uMrcWH1q12jw4RiiJCelg6fs4lk891ZQXIp24WE
5a4L2G/oxF0OLjOJe1O16gxZskTVNLLNq3s9Vlvl9NU6xlR7qHKWJ+tELdgdUXMezDB0m6GS0S0r
xemGdXzAzAVJ2D5zEyfBMYcpO2E/4TF5z4LnqI7Gm6YS0U3TXX+isFXh2llod5Cpp3+QW3X3oA0x
xcxz8FeWg/+UQa0/zIrV4KrwstraQmRXD6AT8tvCN+EaQQOPE6yN12VJeVW9qQqfqauw/eHLuVSZ
C9usRBN5nga2bNXoMnHGpjISwESkC/bKGpG3R0m8dSO2p/wt2v4LvSJat9bY2qsQtNZumYw6N2yB
95ZTEQmEIDlYV4kJtvHgmWcnztOjJo3mXiwopeLcrR86NQHjiCOGe5M9gedPOqCWY8uEdxx0ewLq
Eh6srM9viDyC5RG6tXVIOqd+Lo2FaZI2bV0LmZ5jCyemO1rubzjkel8HXvueNwL1WA+PoykS9y/B
H7yHfiVupzQjq5JjczHbcW7UOSzmaY+5a3jLomzmqu5S3HpueN8NunnCzZKjJu1b4NGeIIrRhxfL
uZj+dWvpvbrGkXBzFndx6ELmjOwFYnIy8hqxO0cgdSp0RT202STe6k4A+9UsEFeEtJNaJl3vMkgd
730wCmsc40u11iZOd4MUtKCe7VzX87337jgtqVdEX3drtmgLmqMQF1kyFh/sYetXtv5ccNK3vZXj
Y4SrA4HukKJO4C6yI4wrKvxBrk1yU2MXa4aK1a1JHXOD6drmU56R4kt3YiSNheMZNSKGFPpWsTew
2X4blD79ar4qDWOWBm8u/k4yneKO3fIiqueOcNDjECfxS1K7IV2p7Jd1G6E84ni4qgSQACaMoMXA
phJvBAqnwLlftB1+s1LGPlY4GMcFle4tLACsTVPQqPtSs+dNselNSJSXleBJouCeVf/qqTz6k7L2
6m76hTCm9YimjKF2GnzBBC3JqXLce2jc4XPVS/YXCF+jTcF3cbXmcqRrkwzn3C0KxBo9hQVJu3wg
vUkvLnEYwPUDcRZDSCHNXb4pZJzfQoQKPkASyC+nLnHGFiJ4BI2VbiZFMj0brlQcPR2V94Qz2PuC
HdTfyFHernEpM1ZRNb4PrMCUZwZG013vkSUFZQIVgpsQIJi2F6K0wguKPfu2YTK405MJ71xh8VQU
BLHdLd7AIrcDaULUqfMClLbbz+yngcUM+olsKPuMvndGdV7Ldm0RYnSZ3K46uSEyZJ9wi3IqiD6Q
cJ9cnlN5FDWWDtHN8U+InvETnz7CZ6NNit5z9J6TWGuSglTxBEwFb4CI8bYIZ9wZdlOvHo77X7A4
et+nYXa7EHGxhuiEHjoS6nMiRoGrh9p/ZelG3QTc8JuI4fiaeqA8s+OSkA+yCXWSiUHEj8rA2iFf
aaYJGGm9F4bVWIuKG5dvZe/P9rCL89h7ZcZEElieWgcK52e2EOYpqlofcM2gd9VYtZeK8+96qQ+7
rqNe5PYJm+MYk9yYUlZuF+ON6xQB1C1Sbq5CoBr4WGT3EQrAEFu/c4ePjLnsKoe+8s60gXa16q/P
fjQDYmjD6n3QyRMZiiP+KGe5EEZE18edJ6m9qvqgAwtHHWGBzFACgilYNzqW+ROGxYu2i3prebOT
7fpgsB4At1iXutbN2+g5+kdalf83K67fdDtqPFe1nexs7qrtgoVtbeNfYNgNiHJpFkNzEp9mR2fo
QDkyqAquP7evxubmuqHiLojLA24q6yJQCpAmU8VwFAwS0MWtg092Mwn6A5yBoMoJghw7ta/ZdO5S
MnNv+zYo91IOw0WrsbwdmWjPG2+y8Wgmdm12Bk+XXqEhY9Ud2W1zr1mBoltSkT5QmTgn+nEKLpzS
6qn3ivQjK2oGPG0/bnipqsdyDOO/Ie4OtpoIWs+YZ1ggdg38YqZyHiGzYxnx37e0XyHb7js2hO6e
Gg+xQhG2W7tx3tKrUlB0TYV+qx/B61boY1FazOluZgTlcJ0s7slZfEqmosaZT4Fct4+easQeLwnW
fk3RJ9a659fqzNgPdy37bnelfJdEULoczkLX5zrc9FMoD1qCRoDKNe/tKuRgljTogA9Sl6u5h403
X+ER13NOJ6scM9s9nWt8E3dZhajFrpodI/7u1uut4NyzfLApvbxpCz1j2FA0lSyvkZkEq6jJIc+R
6h2oE3gG57fJi/INHgrWljwtrH7VQXH6CUJ2tysAWu2FiNXo3ht07mzmrFfmb5iY5X6UYVDvOADQ
RBIQQj8z5hM5tl4Y8CzJXKSPQ+gww3GNIAUR1kjFbLD2X/2ymY4VSrCrwBlGRkC611uasKt02Ajd
CKdQJyBYGbGUGW6Ypo3H26bFKxWTSgw23eRi3FXcH8jSEDG+5SMaDRRJhBStU1H1u6pNhLOKdRW8
eD5HxH3CCn+vYG6fmTiEatt77LkVOtiHYmTrOwST/usbPd0gebsaWnVHkFPYi2oXBOP0MovBWtNG
+i+TFVh/I7yv+4BN3iVQZLqtKMCI9SUSbB/6qr7rSS3/qPD2gk+xravCXJmHxvHHB2GN6cm++nSo
3yPSuIh0mdd+5Y+PbVrnP8rFzF6YsHBXbkDmV9yYYNMVFmv2HJzvFyJpWERE34QtPo4a32aCfwZX
uXnKGt0jNcgJWiory/ptOeBK9MdxdRJzWOxixZuvCrbe/UJBixuOLtAlvfymtmvrtkCfcAQGUCPT
1KyFl1SYz2jOeO9Chn2onK0rIR6nsssYFpHHQvQiOKnkie1Z/TGAe/hhRBm+B/6YHvqy6v6awfIv
NkLdT5MaIooI/92H9vQuHINMdpReeyYY3f+sXb08shIAKhYOyjuVnVW+ATwa9mCxCnboaNdy6Tl0
3Y1O9UsiWzbZVdnWd6j1u28/QD6KztHt77B0lBs7oSZdmTH3oUfVNUeoG73ixwViVoT+ZbJcsR3t
AgTDkh8Knd4liDCIYis35CMdHDYTfZa8u30ON7sm0TCcovEpQftEQCF2ulU92gy5GpyZ21yjQLOb
Mnpjdp76nFyK3WEUoXZGeVBH7wQ8mt9xcuaXRVXDKZhFw5awq/p9Gtc8voJL7eTaE0nKzPvM19Cl
HDm+QucZk6HIkyn98sKcVHwTn01RXQ9TssHDiHXecRJ8wGG8l8Fs2r2D+nRZK36OLU4/WV+T6wgD
9jkJ1pYNEWhFIEgJR4I4kBsLVwanK066XTv66QdkRPXRhal5chnDPMY8bQwnqvSSZzHSG0ZD+6m3
rH1D5zOspENPQOdEM9MukI6GbM7KlQnC4XkIbYkXyQpORIuMjMvAZaDWR7C1YMR9FobTL00DXHUN
oQi5Py7b0iYSQLdz/7BgqF8TBYf8amzzddVVLstiGW5LgnkfQCRA2ciMRfKHT0BW59D7JONwUkVV
305MRd+k3Q/Uw4NVHQuJ4pAiNXvFye/dKZzW3a6vnW4XoPLSq3Kp/S+0GO0BLvKyLfyenK5/o+68
dlxH0+58K74A8wfjR/LEgBmUpZJKqnhCVGTOmVfvRz0z8Ex7PL/HRzaw0UB37yqVVOTHN6z1rEiz
PCNqGwwef7j0CuDrjt4ntccHlm+UZcBxpge4Lsc4O8lZgHIx7FHCq7o4sQluNmE7xj4PBP2AUrbB
RDrLz5khswy2Qna6AbKgVcPqZJ9NeX7Jyg4bQ5SG9MIafhrFKhP4OZL1mc10o64irLZeQ8FO1qTF
dj/Icq1jF/Vm4qHSCjEwc8Z9jFFG5mZRJMprpgzWrWggueyKko3yFseakF2RmTESY9kSz7Npjocc
t95WicbhILV6Jrk6sij9tS1GxPv1AMlmpajlWGwZKw1PyyDJBFqK9jbIJHrA4E5JSEZtz55rQJ0T
+VT3YsDlqCkfOGj7ZyaVMPziOTgk4CpeEhEYx2bQIybReCl8GaQAc/oF4Ztjahb2yTlKTGvVWaTt
3TumzsZdFmcbrPaUzDx2pNaz8bNek14BC6MrXSB5ou3GG0hM5QRsXnovdA3lSd0tDBpFrY82+zWt
3HAq9z3n+9K8NFNujDgaVP4GSkNFJyqM4YcvGVV6K/UmUFydk/arC+ZBdjoU4xGNS1saoAkBsHB+
adCKBvZ9nCT4oHN3EvBioFoH9qUAZJat5rLRhg1nWbAuCaUL9/zdavyYdSUP3g1od8OmbZFeo1iR
FjpcriybJLgYqxTHdiaaxhf5/bTWRyP/iMnoa06RZETROrIXFU1t1LHnWAphEiBhKqTQAumYfqRG
wlhEB9dWvmE1NGm6vWj2Fr0twfBSKtXIZ6t2nLZdbOWaW5ecL6ZCgtrKwuf3mFuUqT7fuqxRiJg6
U04rbJQ1EcPJqpfZI7lhISlrWeYmWSSQWST3zdEmQec7reCwN2C4Bi3bMC/MH8vEbtwgi6SnOFal
ByXFR+FScpcvhWklyx6rUPXYVFnyvWByWWOFbc4kUpNBRCewJnwQDh+CMDh882hOe0NSGyQ6ZbL8
5glhSw6kq45JcR/hlNGw7joVCebgJ0RLo5RhkHoywiI3/WZaTJl4T2ii87I8kduWYdRJKhMTOP6H
jTni6GJjFff7TJ2GW3yPRI3kRmxl+CzGqg2HztEyiqtZNqi/o65bWwRfHtFZqCQC4V9Fc9OsEhUg
IAY9O9nj0alfcEItW+7b4lSZYbQBpZRdWLiGu8iuGcqgd9dvVVbov72c52/dONyzZIWBDUtjJOXe
c7prTpRaBcVQ4/zIpiTB2KA2Px2nJHmDto1cbFbaa6yoiY/nKneqxYAMnhndNcf2gCeo1yUH/kd/
beY+fgR1NLuMfctHNZqUPbcVRnYryo+hqHNXIxbmlgFegFyVikOrqfN2MhYWdNOgumm6ZCs5wlwz
VJXxa+CIONlhMbPrWDT2b3HIqiJZrPp5BjECvbtOd4OsqXAEZuY7XUr0e5wW43MX51bnxEOdbBEt
3aERhfhANWiipctaZTXBNjjHWlsLnztFeunSAHlzUPcR3LcwHFaaDABpKPWEuceoP4ddQ15rCzbv
AS5FdLTUO6OIEHONBaKoT8Aj6CBwKUh+YWYwtbCHhZrTaQY7fZkMYgw//WHu0U2bBcJdK4dU4qBm
k/1h7BcXKULk3QXYbzi6EU63ZTa8k1CVWj7rH2un8O0aJIF9xqbfUGbxgJ5UgXoh1cp3UyilB+xq
uaH9HST/D/XIvyWkuZU5f/6sjfl7acx/W/+Up4/8p/3zX/p/UUBzRzX/7wU0x4+vj/K/XP87gO+/
U9Hcv+YveRYKshcBahritKZounkHFo8/bYfUhv9jYMsVpinLoMY1vuZ/qmhUlDKsDGWN8Z+qI0X5
q4oGgY0iC+jHiqYJIbiH/h0VzR9yGRB+YVnc1T5/1bqg2PmT1iVMibCu7XrYm4PuB/YpLbUn9jZj
eDd105T4zLhe+mE17rvicN/i/t1ndP7LC/x9yMQfGPF/9rp/wmCjvWs7KObDnqyyBdSxcpXH8lSE
T0pkbeRadR+MrvkIssoTofBak7Tscseyt9cf627DWeMC83HF8kNALurPwrdn7KviYYSmPCLVMW3S
NVNilV3qpP0dJTpPn//6Z1f/iEf6Zz/8nxj3pt0PeRJGwz6Nt5P8kxifWfxOrafPmZsUbwZzseqr
UH7RmwxfithEobeMZzmZCXg+2fN55PFjZifpLf7k3+6Di3JBDnxQ1MOxk3Z1fmVOktoULPlKhTIQ
OCNrjZbV0658r39TRnf3Qd2WOcumOBbvLfsQR19BmVk1a8h+vuFVXuv3/uQtHsbyA4McJ/ThSHqx
K7mJl/rFg+R8stx1Wj9IneiQHNQZcbRfBi+k/rimulKzmzqeJp6h9TZQ3kR1yrKnYtqh2jW1pxQJ
0yj7Y/ZCZjVoSo6lAisbjs7ebYcH7KVWuBowNme795Y57A7Hk3EXWTjICTQX+bNgtlXyBxArjIHg
1M3g9SbCk51au6TzA+yLknNPbLLmxgsOKD0avEWtcCEvJWivcRQhbO2e62LHSlgzNkq1EbRH+mYa
znX/YIUcgGt52GrDtyhnT5WcftjkoDzvNE/ce/NjNLJ3SNyS2c8Gj2L1GXn9E2gJI32MliM8bZAo
jEL8zPZQ+5BBUjqVj3a3e6ZxFC2N/uzpzYN9X/aulF0ZsdDF6sNAKX4bhXDU0Rk+9C/5q+dUp4FC
qUwCusNGGdwagneWNa7yOJlwiiFEQXn7YvtofZJV/FasWz7YVmylaTNe49dJ7Va1rbyMgidIeGqD
9dze2Aq5GEvAJNZeANgm5dcuHeMeXgHkjgCRxAfxwphZm3VmeHxOkT+ZVK5AOilgvCjbaOaeLaj2
vPAP26eYymHxbuP5uUeIrKVkm+86+7kdVvVKXQ1+u9V8lnxP9kbdGSt7Zaxk3/buMC99nX4W8X8C
6VfuFPf/5Q7T2Tf9owRvYlQadZbd76Vrdg529U7ZRA/ayThqu+I0nYpdcVTO+X+Si6fcmf//7NX+
lAVAL0BYRsqrFYf+uT415+lavsMeWBt+cmpO+dt8LfzmaJ3K/9tXvNPt/45eD0QaPgOO2b3yIO+C
nXhetvU6ekiP4mA9GDs6t4PYqC/WSbv960MLeMs/Rlv8TdZo2/fP+u9ec4Dqq0yK0e+1h7p2McMj
oYALpbzYp3g3bcUuu00s3NlgP887ZVtvhL+s0g23wK5Z9Tv+26rxtG27Kw72F5i/Q3PuHqpVvC/O
MWAF4s3bTRQccUlNYNwhtkDs89hc6+NKxbal+mHKRNiNZXzE7p2skfug0FmIMPdQj8iK+k8FjOgl
njzmDsDn6tlj6pD4io8j3MQ14R5O5eoCmgO1Rz+DkHeN1+qgrlGz19OhGy5yQ7+/qrq1AbIYUcfJ
HvdBe0CazKYtq535d2ZSytt+Rkg4/04I85gVMGP9RSTHXCpf5xeZiZBzl3h81I/1yd7f2jWWJrps
PL0MjtNjt6Grgdrcv5IgPp8hcwaru7DKwGq1C7e8wAODK4Z7PhsIy2PSCrkWOpPOUYIPqdv04cpS
13W+6+sfm9O3rH5toPxfBIV37NGK35C5qLmxks30pR7HvfSWSq4BhAS+25otLtyPHpD5j/wJc3iL
SAmCdeY1X+Hn8jaaDnqyidL6czrLF3R1HFr7KX0fesYtXqNBbYJ554FzbVhFZxsZVHoA9s3ngmjZ
GjrLV3zCg7sJN/WzVl9s/f4cQRpKS7lp9/MelsD4wtLnUb5k2+imvfZ+6uCh4JbMjuWmdxtuos77
ZnTviRWO/gf7zKevjByPK7tzw9oduFZUr+LsxT2y1bxsla6LDR24vzi6u6zUy8i4y7V8xD9+ekLr
LbvVASLIyn6Qf6PzPvQSp3Fjj1+UM/LyiYvy6rX2ceA/i4yLz1G8RHN0fzzy0NuafrCCgrHjLVZb
hGs4Abn4PZ7cUO1e5gflFL636bqzLyH8xPm55T4IbwX9TpmxuRfuXHzKP/a+fqzemjcugpo/qa8n
62bxmnaD9VZnYOcafpM7dKK/MrMOP37K9gJIjzVssVV0N9Id3OgBA7BTPoE14kv5BqJw2b8oj/J8
tZh4X+SzxQSgeDSslfYob6VL85GcjEv9qlzmB+sg+ZzQvnZQ/dpFjOl1TuItzk24MKUepVfkbYf7
hym5bN53793W5m9jB3ILr1hFq/SITsR5Awa16m9i1a0jHy3V6m1yvybfWs2H9JuxR/zWfcTn7BRc
+1f0YKz2DQQi53SH8/X+3XDO75YdzywPqxxh4R+ptu5iLyEfoPYYVbejr3xCPCTx2U+Fo4s9uSpO
Netsfbg9XX2hvHDE/Mh1N/EMxhymU805tmOvihVLDIYD3/gRylf5zh/cW2J0qRRdBbQdchexaq/V
UWCRm9fM4XJPWpcH7kSm57iz/Sqi/z5A6z+Fl1h6Lt9hyx4Ghp0gSnNv/B2JxrC3Mxe+Col8TWiu
TKKCtprsFcYMo3XTd/y1G1RLq4RqSWyVF+VF2+h+t9UNx1pn7RaZ4InR8qk+YUV6lvbLebwMX6rh
4JxrI7epPe5INrURVzI7SEyhXzDu8osqGCzCIHKKaF1DL862sexChY8hV9oHK933LKJ6r50uhrZp
2v3SnVVCAWQkxa0DpsfMPHWBcHiaUC+tJ8Ufp131UlzTfbjvME7uyupZVd4q89NO34X0Yr6GS/rG
dnnDRjKIIXLCSG9v4fwL57JI/OQpu2RTd2uL7JNNh99B50c0goiYn2OTHCcylz/tyJmE5bO9YOgB
rSD6ll6HG0zClyGrcres6/t4/GAiQaxUvI3qnTfHLz516p/8x3ozH9WzfJ4f8mVyeuo9TL5f3Uf4
1j0Ol/C1hisydmuGc7461SiS4KRQE6p+X9ebrHOD+D3M1kbBIosyv0Ls62Js1ZttlIIR8WJKqOYR
553bXa2f7hu/LVUzg0Ry2ftT96C/iStFTj+/6pLYgvNn3aVCSIetxBkB3mb+iOOHYViHw9ZWialY
6Y/lN9izAVkya52r9SwPn2n7PStb6TV/7l71i8wVNxhOTc4BxS2WQvsTO7rGip/P5x5wkLtVBKf9
eelXAaroCrcznyHVJz5Qc5gOFaUwLqij3X5rtotZFRR2NeKgxQe5jZ6qDCQ/Yp/uRffMI3jIZXZi
jm0OWcOtSSGzH3NlVQR7rTvXyqrCOIfSRPabPdUzW0xxALPyUF+DFaqk6Bn0PrqbDN1y7xazW80e
q4iuotSD1wPTkxGhF8K6HPYEMIEVHXV/YqKac4UxPH/j6cZbCw66Z1+Cr/D7LsiGPkYKzXnO3wQ7
qKhfZbMrzdtBX4HuAedDlTmGa1ljDOpoHBCagwKOJgN9l/K42Bej22ML45zjd5r8wu9Kz+qB2TrX
XrWJmg9N22fBIdc/kRcHNIDGllkGvZ3SPMUN5jtAg/a4SdGJANjHAzmRquEZyl7DJZh9Kvifhcrj
WeTAgt0ofc4ZpouJpIkbj02TAqZbEZf+zNl4waTRctdLe60/Gf0pveh+/Jh+GA/Vq1a+ZyDvnPIl
vpYP2lOwhI7SPbMCLLetNz0q72fOJL9zq6fYK2u/qum04FZHWDTBmKQ+ixgjdPF+YruC7WKNHUJH
2D0jSQYv+MX2oaI48jC48nbmqbfGE3kG8ZPNm/kzLC/q1cBWDfkEKAS4vVt/JaUBAY31ohzlW31G
O1MtLht9uo4J2O7sTJfxS5s5Jhwuujr2h2yL1qBx+xUXZPpV+vfdoqu/mDdr1Z4zwjnWOI0xbOCM
S6/du8XOVl6xRbKrvanfmmoPpA0lGNtI1rPtJtnkXv2pY/h9Ap9k7ftrccl+JHh8R65wNrF37jtK
uM/4NzkAIkHQwm74KTqkL8EJLIGkMYVylXDDwnX5rl9sajLEHNW9sFFVyPlor8gocZiSNyv5kV+z
dV+2uP8VvTespCAd9nGQjCjnZ0futY2wkov0yrT9CYk5T4AUlC7aQ/hrp6Q9SuQvBbuGdqltn9XJ
I5OiWo3SgC2xIP/Ck+VxXeHk1aU3pf7os8wf+/yYoQylnbaVV9hx/lT+/lF+/1tjsf8zf9npA9/v
b/n/xWAMT9a/GIyVxLBk8cc/zsX4kr/Nxez/wLeq3qPY/zb9+stcjARYU9dI3tJURWUCJphN/XUu
ZjD80m1iohVh/tV39texmK78h2ExxrKYqNk4g3Xz3xmLsZH8U6QZry4LAtMEPhx+ClLq/rFrCjoJ
oZBs5sdIj0AamDoBEy60HVB0tZy247El9CTWPFHVbDOfJ7K+mbqA+2QP0FqqVD0lYN3kHxEplvWA
/xsufy/m8ZNFem5+pHZQyhvkLrr4YHk8Kk5Za+TKJphqlx0e9qo/g8lJC2zFeuO1kPu4QbosQKeX
yCMmINQOIYqYRkFJlmrkWaFgEi2aTCm+Za2huUB2xvzWtuBOzgLLSH6QbD17RC8iZHKLFrbEYZG2
F+h6+jNgm0TazbaRlOgtEi0Hpjj17YZgAYOxdirllHw9zAdNcYqxzeOjEjbAaQXrSbaqNsyrGrfG
RH8y9Ul4JTyRFYMzAm35FhXOADVRICxCGmMkwmp04KiPRvK4BiXDZVMUXXFsYTHRswxGqcE+QMEC
yQEmkdizupYx4CVl3r2yRlbNE2E2cbRVG6NsN6FSqe03M8oq3GLkJ9RD6sfsPVwqttJpLI0PSqlR
cVllZMZPkKVLL5cNqHeqhftW6GO77o0WinreQZNcElW/jXJn1isceOjv9SzbMk9nz2KFRgXLAM9B
obpJMEoQQw14CD8xGjfqpEIvJq8geKdzwryFsUasgIqyRMSWYXFRNLW9ugc8nMKuR+SXMzPWDog4
ElzbU0QkiV/hfruP1eBAczzHLBACoAQNqIaygHjnoUkx2guejCrY6ZiV2fnWqrQxp4SeaSypubjy
aN6zu+xDNadUr32M+FJ/zRE2zuveMmNqcjDXZXM2rCpE7WTk+v1i6QasuR4UD/LvUDnmCyVWa7Vj
d8qsXElfag3pqGvVATRlSxeqtbEiEdkyPIHesr4Bf6U6sQjJNBt0Pmk1O8NIlCTuDFY+2FRyw/Tw
UXUj57vVHRZlGPU3hStBexmRZLKqLZocs9cwobVmSqXERoESN1W1J2RIMkUuEG7h2YFJMWsMRZBv
UWuN0RlIgkZgW5o2EqDzITewGxShMr3rGmpWtsGkpl27PufhPBcWoRu2CIMQ+LaOhHiUl8nc2EHM
xhgZPFjjyVBjqm65gBGPcL8a3QHJP7INbWkk5bWxeryhJLjY9LMK73z2pgxsNL9yNdOTo2w2CJfI
DAutOfeIsYZYKJCuSxBhKhQTkacb+tQQ/VvAVSf5J+1bXYNLOXEUOFHZGvaLPcg2/jHsL/H8Y0ZT
aXx2pj6ydoQfnMqKkzQpxC1HrgejI7C4rIznymKtCvh5tq2UZjoVgXmM8F9IFpBkYLGrKr9LbHdx
f+fs7nrJFDlbXnb9xlUssTWtp3lstPdKm+lmNBthmGtC2xW3AHYVrYjSgSbucnvIngb0UcBDC62N
/QwNPBytpQseA9mgFtDVQM+xTshIFQMN0dHeBm5MjzgbMa2kJpn2OSxB8rhjQgweiE5Mr92sSwhe
IilH/Yjf0G2BAtTMgXX9lkuFxd1TxAlFdSwbKN3NNtZehVXOHIxG3NTrfsZ59Up2glQCnZd1+pig
ml8FERrxup7w0N3qcp4pUdEJjg65TvprXoIOrydl2uppZDf7ICUNp51a2KwaMJoD+UfIzZKa3qcI
49BYixLydOqQ7inVFArx8AhAqXytw3A5aWVcOAp+sr2R6cNDa5eoze7L8wcd0Sb9P6MF8hNicg17
hcI6qnDWsWeX3sJF6t7SlhYAeIpmM3loTG0zjsL6lqFm0g7ztY6MVI5isi12YlSYK1RI8i2lCh4A
ZqJVQKgYPluzGVKuZSweQMbXfjwt6WVUxvyHlJnlNVBiVLeARedqhc52Qt27NCzMAy5iDZWLWqFK
iSa0QvPMEpK+oTGOOIjLz1RK5dd0QkfHpKtGJEwE7XxV0c8cBftGB5vjXG3nAskAOlsdYHrQ9uB7
XejsVoc1qI0YQVeBJI7EL/blg+ji/loqtppty7GV+VaG9jhrdbQKVASfPQwk5hJFBdR5LnM6Fhk4
5Fleslua9nwks4R8P+wUi437Hxg3nNuEIEHPGt2okVrSmiXAcII1avcy12P6HN4pDD7vQXYDG+S1
G4Z6dawrZX7Li7nejiCNH0LZ4lwIkVDloRI9Tl0m7QgKCA+oEjh/IMjs0c83wVXXB2k/k4oEV0Ti
AwmNBjA5XpNsOwaK2q6xD9LspYUB6HrWpDdEO0zHet0+w9ZFgJR11nEco3nXpGz+o5Y8E6Jt9FcL
gR4a9Llu9rhmF95B2z4NmFgd0czS0QJh4qqjoe6F3l1b5LpcZGoKMGG2FFYuLbJRWGSMoPpG5lpm
CTySIfEtpGoTJxKY3TZML43ZJtcUS8oGTj7TDU1iHNc3TICQ3FqvqIayN3Vm1y1bOtcO5I1dMFfh
m7wganD6ZTypUzbvg3GoMMWO2VbPeICMZhjvLBMtXkyADWs3FV+MbGZ9ieuWmDyUieajIDEGmIuo
2bGbi3DapmcHZKIgclJ9Sj70xNIxiwHLdeS8kWwamp4rNJPtK8rbBMMgWgwAftZ+TJZ60xczg9Fu
SZ9iaSBjMQ8YPJqJfRIjRkKIG8pHgI7KGeEnX0mbkUm0GlL7VYV1TccSKicTvfwWwmTn6t1Cmmep
2ScCuKyPENtjmoHSrYLOvOAc1Ncg5Pt9lausJEzZvjSynT4GMX02ECjGWIMqaQ+DVuanLK4jAjOy
cx3r2OcoNen8IIjjcaUXUTDR94VpYxuMij2HMUFISOvWyAfkFf4UOE3o9feJQqYDO/za2ttlFG8m
czBvrRISPoAq7TDpuXmRkiB/UREj7GwuS45LxuDlkp71AhJqRcDoSpS6/hIuHT59GbofSUSsAGRV
uZXlcponnU4aSyUbN7DDR2FTknbYrxKlAvhb629GN3xFcHHXodCClZklKIEVZhRQKCHFyeFXhzP+
ZjXo4mMeq5skTzLO21n12wrbGpqTXdbF8qHq2CTYWn6ewVVhgqHTwnV+MjUI+bXERmqxgmrdmmN5
wJJ3l59H91luXYfxmWtCY1kYa3a2NgNFaOcySZuT3gfhj27aybtW9uUjkTI1STtduRlENB+SYKpo
y3laTBx2Fo61HCPUd7EozXOt4yWWDd3mw5fPBVAc3vHUXi31jkXkpPHAlq+EtUQbyNHAy3ImTvky
mgBU7fxdW7Txjg5AmATfUk/OIRle5Bl0enepqAkPJMcb+3LpcVnxEbGyhFht1FljAGeMBospUWPv
Ue8s2wKVIy2+eKLuTc5dC+ImHfos2mgT8AMHKMEMgpZEXLUbyiMsH4KDE65YSO6IDRCgDBqowikA
Y0pOYFiaBXSh6FeSRLdegMbc805n49olbQTjcJCkjx5dwT7I2v7UaICh4CpV/YrnK6NZWJdf0czi
XLfkHBxTUz9xWVtuM1mCihRdQDErtpcjQaUdalkDT6Z6akVC0MfEQL2bwvJYGtRuBuXQukzAEqoR
PUCc2gn6dpVtoUbXso7Q9zj0Q1SFhFI4YYTJq4l6NNVRbO3bKo1fBgCpVNh2sMLJVBwn7rlmUpmL
FXq7lQgaXiG6a3FXaIxl5AVTEpK7gA6ExsKRVGG8h0MdIABP+/2sc8ZMw6C+ocoetnJb8OwQRe4h
Xi9+QTefgKfNaC/n5pgXWedFJrmNqt7nK6tup72y1A+driiPlYE0S89Sc5vbi/UqovapiED1IFFD
6hVlDKAXSw68WioOJaXXNtQK9EmyXaxhnBf4mAKsaosVrW1WyFdFr1/7NMeUrlLZ922DCzTvOXCm
IuF+bAqvjSbNoddqHsMwyTYGgZKoATDqYb9uTzUuXD6kMZi9Bt6zOyKOBJRHxIwa2sOurdhNdSSw
vvZj917bUbY30lhAbcoFN3nx1qHIpipc5LVNwlLmWHCHR4/sAdnrtKVaJWKwDhDRlX0Uo9MaFPbN
0KYYjKdcxGqiXlPbqm5FjCgvRHn5yvH7XmAkWYdxjnRcUNtICvkjNVBZ0Vn4jEX7wQU2b2SqQ1/M
evk4l5VJhiGfdaMxNJ1EkJ4VG3JHPxT5Ue8j3aMYgL85VVcdry0SVH3eGR3ZLXJz739zXf/NNBaB
i4L1bF4YMMoz46d8aAmJkXiMmxODa+phEG0cYE5YG8m+yDLyhxNt2cwLQ/V2Rj3saGoOHBxR92kc
C4CIuHaClQWsdKdAq2LxtOBkyrBukapkNgTVdfgzzak6WtWYbotWjL6W2fWVLp98HMqM+2U95rRG
LJemaL5oSRVewtKSrrCT9PWCpHPfyaDcQQre/WScpZiFm6dWiuwPux+rS1zSJ9Kh0iLjYCtdaybB
G717ilPXZMAld9G1MoOUZU3WX6GvfbW6jblDreCAJGFd9k4ZgwkzgI7xYcHJfoCvxbTTDqdHsNRQ
siwt2ZJgUTzR7A5vszXL5wD81j7VK81nwp4/tJFIdljAJye75yFyOuTrtpj6kwn4geHr9KLTF7zY
ZRy9WypGNrbNps+tyeqWR4wfijbbwdnTL2XZ30rcIkqTEg02JNPelqf6IxXDsuMx028UudLf4p4l
2h1V+xAO5fRccbO8VAO57YSdUdVFUU9qQCM918Q8+bHRZkfUl4Sz0Ud/iIiCwJqRKqN1Ow6mPqzL
WYR7sUzMZmUa7cKK0p1mmviKcuOST4nOCqgjJS9XyekKUH60Wile6VCm4zQoBHdoIE3XHefwriKC
ApFzc1tsdiaLoXJ2htBN4glRu91F+4nc4UOHLW7bpxXTjnvUMokfvVeFWuDZhXIalDbwI3N5qrSi
9rsiVDmlGCfETffAgT3+LI0gS0MJKzTooWZtcZ3eo5EhROi6oWzNqTvrWa+sTVUfnmMwjL5S3R8q
wp4AJhIkGFt9vQ7wYNxKW1yI41LcqFDDLQk6kwOVwnI1i/jWuAJQgDFUOdp4c5xypK+XZLk/N6YJ
FC1JDJb742znbqQ0AtlnWDcE0WQZYS7aySzBZjYk0fhCkT9qOQg3oRWDfeY34ajJIDZJEzcb/CJs
eWt0WQjxiy3P836PxH2+LJjRL4GVNntACPSeitZQaETGjjdf7PKW6HFDq2oKT/WGMUHzbbnfxUpq
onWU+xvW2oxFQizdsD7nj7KMOw3eMNDQsNbfx3Re3KICvhQXAYgEXW1NRsoi3tRWGD60GVlq+OK+
sYFFe5yKM4BpotJU2t0fAuC0u1cqxa/JgHCX5Q2R6jFFm1cSH+AztIRmxL24v5tyqDZ7/VW1luoj
W2p2YRaTRo+5TUssp6jPTVOxxaUNAhNppvftW6yHGzPECUHMhPiUSYtgmyEZPhQ5QXmDR0zEI+LS
em6GHR4u2e3g9XkyZgaX1rXY4UnoX/KkuXNKR3Fuo1pZZwpuSNk0gmceyYRLayL9SLQAideCjatE
f0gtXyZ7pKVwYuQAcViM4LW2NHxOco8AggqYhtEosgPIn2GvjwK6D0wYdBKLtBuV5Mged/ALkPmo
npbxjoYuSGIMydIGAiGTwhbw+bZkJcGLDu9IgXDVwrjxM4WJHToDOz/HU6ywzbujDpIW76zQjI8m
qpSDNRJ8VU8VPXS5aIhYbe7bOKmLV8JN56Nc9elGbWQJa07dnQ18IMd5LrhTpwL9djEXeDawo7V4
qd5nPZpt4qpMtkqdNT9MsOFfyOfDhkDwyk0nwEl1wJQ0xww9H2rwmKCUWZvXPECQTKHw+xZA8AKn
y3ONTCg2qcTaTI9tYn0Hproc8mkZt2rEWMapAFKvzTy0VjFRl3jDY7JCae+PomHPC/1gWElFPvoi
lKyGec5Y49kICstPNEm6MDNlDoYh+GIkc3yNQHE7TJ2NtdzpCyCEQsRuksuEPQkNqBEJSJcR2vFe
UmXrMYKKc7BTAdTbROs8Ys10KnvA6SoRQLPqCp6GdjJiS6VvX03VACVclHfVW4L/sYNF0ybYTlTQ
AuQI1BpPPlVjlyIKJaU/hRDKdL5fp1Y3PimIpBGCaxqOscDqodr2UXDB6Tn7UhctCFns+5gzJWOF
ZxIeke9S4vy7z3aZTTDQQbeO7DvyiN/FlN2XfeNqmAC9wbj7s2E8XRnDT/WmtSZEQNy+cOwTOVur
IW3touZkyCdRSHMUNb6a9/Gyms2h/RS5uNfPU698SG0X3UD/ktbJk2Z8iog0YBRVWmtAXmjSFeSA
slERGKkjvr9TuRn+BJNBRCVUlQRxyvwxhpl66kfqTXXWqSgla7pavZz5OVj+nxKP07ccKzo/hqm8
o5Mlt54J80UXlX2AVCQpNO5YEywRGc9hSacO/FN7kGtzYKM+hVshpP/B3pnsRq6cbfpevOcBGWRw
WPQmkzkqNUulkjaESlXiPM+8+v9hHXe7MiUocQz0ooGGjWOXYVWIZAxfvN87AI+3BoCxphKQQ4al
vsF3FtlpbVZEVda3dpJba4PZyT1Vkktm4hdteuIlNYmwKUKKDjKhs6e6G6C3o4xapiVpb005HZDP
cT/BegOYkeQAovq2lLa/7LA9KBFeQKBGb3bVXmG1HCOIsirtZtILA0Kghq1Y3E/rIIpV6E5T7II6
iz1JZAiSmI8L6gLIUiM5olhdAC3Y34yBDX3gcKVmKW6NMN8X4XxQJMqtQH22oHh96Ey4J3BvfV95
rnOdyolMpOc0Kn/6GO0AVtgaFUiEU7ch0utRK2gLG7xxyohyYQBm0qvXm3tkpLSzndxOlr0Xw4rC
63mt5A1XXjPmXmWmxXuTaMnTFIVbIdk0TVQaboCh065LA2iveRhy7c/0iq6/1F7Hku2Ci7ncsG3f
DwZ4hE6UgQuYdjk1JXWgWuN6SrzNbdghiogRpTGT1e9V5g/fykBv3Eol0Q3APCBcDaSjUqbwpuqD
4uBL6V2atm6uSs24A0N/LOn1rgtFeZQj4gTPLmnsYw7HegqxYB3sG/zjL9BBDVfANjYzjbvo0HaX
sVUnb43BhthaxYAjNogC2hGuQahCdoXPjVSMpNgYQ9+tGkIs7uwotl80DfvfXjhUbiird0M81C96
J+BGe0Jw1SbfCpV+dq/HRFRMY1zv1Krs1waXva035cps2yHWtEycG9PXoDFZqbcgRMW6zqQze+F3
9Z2K4pT2fNTf5QaLsp9sbREYfvPNiyB/cBVKnvp43mSNGIuYVOtB12Sq6XA6MORYhAqLuBSi3qoj
/qWYZPebqMBwadHOPsphYLzYGgBrPkKB6BsyrEstU37UQAK3+CFVGA4wgVu8ePa5WtQ3vpFOm9of
o0vbk/2DrznKZhYGwZTVQ1C00dTX+Bz+3s8JKi6d6Ka3g3aF1Kfa4uQrH2hE5ZsCwG7f6Fa4bRwT
pUQt5S7VAIO9PD70Zu1vBhtE2sgRqGpq6h2qpJ/2bUcxmfFYvybbgo+HQhLbWYtEehRMALS+g4Wr
Et0NecC+FrXmGmc47xHmN0htVEL1GQPYLtpU9Q8W5FBIUrigXtSJ3nCX6FgJqMFgVhUa+7FnyMsu
kaPKQddDGSKLaYQ5rSGiqzsT1ltUmNR2WMwJmjWXNMEAXciTukpiKfxVgSQUTmD9bDU6ziNoqnWE
wwmia06VlTGAIqndAMxdt9aNqttsDsgQMvI7nQgf4uISK36wONzXDBHfe/gl3cja0y4AJDyinNBX
bUkzCK/AdUnaLNvwoSkwCqyw0WETUzC31+0S24AWdH2hZ+FD2DX3rZek1zlWKch8NeqjWvOotZMB
8zdfgm5imJBz6o/5pgtb0tWbJL+cxT5b+Ebc4OlTXdpdmt04jW28ikAB8QTyGO4iIr1xjrXJDM36
bkt2rXWg65JSAbY6yKwT/FDG9jWLS0wZhR5U3wCmIn/p6GZw3ZgwsyTWWPui4CgktgnrlTjHVwB5
csVGVjjupAoiFISEtwH4SwxyH2Fo1EHZ8KmEtnYpbjGY6N/KlNCesXMU0LPquyO4jCxUWRKt2NY/
SNPtd1zvRsBIiiTLSQjXo+9byPxSSKr9KbZgXOHATCysPo3DShBLA+mMgQBvqgpfY1JW+wkqdjY7
6XL4eUVxS1M5vYtKn/rfiQ39gYu9aWC0lZtPY4R+LVyWfpfly5pjU4NbNMhwKQSuo29p04KoKKKn
B2PLyMLvwsLn8ntWthk92bEySpLYk4ILFgZP9Uq2oXhDaO7QpG2E190YOB8RJ+6JO0zkBMY/qdXj
SZBrZDMPEr+gpRPKRp0V8PiVi4RQYb8X+l3dlEm+rjG/f8wrTniQyhwfp2HMbujEZet8MP29QhvM
34VlFjbQbXCfcolrsV9QlBHlQ2+dP2ctaUOcPSRZ8aGf2saHXjop9h50rL1lywRf0GwYeQqKdhg7
ZXKvjHXwZknnFgtD68dIc2glAsxrqsy+qZhICy0L7cSt6XXchamJb4GneuNBy6eCXrhW6w+KEOST
TARA7oqkMtqDTLz8V54Z/a3aSVZ9x42t3ymeJW+r2De+h0Gvq7s2KiLS7esEzhApFFAcE5uEtMnJ
uysDs6tprwIwOQ+xYVegOgF7w6tuYCO67Il1qleGQxYvaUC0Fdh/ub5if8pLbEHQAo5uIy6u6qBR
QKSQgt3jzC1NYp4MtXsMnLpSdklj+MFboxgtlzSF2SMx0+CKUufv+FMZ0dY0eK+TLrrrbvRDXF0o
zbZaV2fPI4fXGvM3yGRpI2Hq5RnKlKxvQzz8w7ADOVXQLZqKXPPCMMpV1Ap+GL4kZiJ+Gj0b+rwl
yoqsDe595dZWSnkluSrshqZvf1DyEv2kV3OXuU5co48bF0sA6FIyrjCHAS3Op17d4n5CeHJI+kEl
jHSpdvr47nAQ3KcCWxoyzxvz0ZaWcRtTVL+pmMw8TH1vP6kEp+FCG1om8no6uSSrBYdWYDuBF573
lssCoxGc+9m5Wr3fjCWtWlrvEqV/nZQHkwxZUK8S5HdhAzVfWl2v/+zqMt12Jc2puK+fjK5lM9XL
vcxLTFvrtC4fmoFYY6TuJGEGierW9Vxe9UI85/nw6pNmfxGaGvHSkWxgOtrdzegF4DyhT7XLDk0e
UkCxKaIGSLjqzb3qdfamzFiyfUfVmzKLlljb57ekAIttoJj5JZaETGGFLBt8GZrMNTVoC4LK4DJk
Ve5SS3tKhkC8lKbQfkQm8ydW8uBhwE70yqngrxUOvZQyIwiIDDY84aYofrDibtrRm7mn7BaQ4cl0
xHUCL/eYzJBLtMp0sdputC/QjdpbZr913xI+9mhCTL21c3z08oykyEWY6bnbKgXiar+Dw0A8Ig6f
kaVewZrRkUHl3ZNd1PGDT4zIpYoW1oX2kF9iwfnIjiQemhKnrZaUBPhkDXdWQfYQPUN9zlCM5kBU
0fQQNoCnJ1PmaKvavdpb1r2SkO08dtOdV6o/sUTu/UUTAjpooK37TJ1armjSob0YaiuZj547AVEs
WbsZrBCAuJKu20LVVJJAtYw0Esve1qoZ7GIU9dy49dJcT2xey4FN91vce9O6sfK3yRdsGWyO/sLu
THFHPFa+JFUtf8ARzMJ9pkOWQGkzL7o4uSpzyACmGRQYEeksL1+n2Pd7EpzLKgguK60UK4ClH4TN
4+cFPUZbJnY1ELPd0dwd0QYgs663LC+xpVUtsR+iiE+YiATWTfbdaGPJhTvHrW+YSK/0tv0WJEn4
3uSDhrOZTqiV0w3isinK/MdAivh9zxYAnc/RHrqs6d7hKQzvpZNb21SJiMClJW7oLRayqjccFMEy
I0vozhfaTWS1hNY73opTAedWoSe72HOgO8JttEUJ45DfIdxkSlVc04rC1UDCP9EVPV54/STuomhE
nZMMb1j9vnbE/KiEUDnZdkriB5NARiRndXkDbondAD7b4YNXawffRsa9MkiZuXCGARYxWez6ekZh
F4pFizXk/NxWIkNB3Vk13eCBXsAw9BAfDHySYj0PLmI/+m4HQYATdhw132KUtmieYvnA1ICOWBox
rq+muSXDFZ1WV/IrdZN1aOGPAfpJgdvyBAE+hdOp4mtSLboUt6NF6WAoKbiVXzqGo9+UabSxm7py
R13tX5n1ijtRod1HeRevGgfGSUAKFXme2PHLnPJDaxvjdaBnsDV1MlFpAGnImmmZ3/tKHNzTKuof
JBj9Lqw9CPdNR4VQxiheJP5YiNPwLX/KaSWQkuB8V2vP3FueY1xUOV7ASuwHv0A/wGMD0jC0JYdQ
RnMl72XwMzdSpBFemE7Zwe4MYhHiapdrrNnDxMu4HhR/qg+wcMy1H+ZjvK6xwMHgLIyWCn1Wl1lG
u6qeyntmi/eMQyJpvkET6NdVazbAeYagca9gBMjNJ2m3mAtYO232Vo0Vw9wqJiFB2J02B9MM2/Bb
isfUXp38OeenkpuYgK1V7Qj0Yk1TXWYasYSbinbL6Ialmml78sECg9yqovfxS4oNJJY0TCMCjoWq
DPuphLmxpkMCDdy0pgPpczCdNayhunUzmXr4HKmg2agFlSHsNw0has17ardI/jwNdtOiH5MyuiWK
WDToBEv5YOWw8lwjmFqNr8SlRv1mkFxo32oWNt4HBSsHbuo0d7tw5aQqFo3AVkQl7HN/kMpDr4fS
vmxjWEcXRqrj0KsrCXqFKg7S5kczCkO5hkuW+Le0cnucEkrDaN5Gw+liaGAhXqLfJ6X0UFVoNu6M
MLvB5dVs0ZEuZgWvTqFq8Xug9Iq3oulLHzaJp62kgt23spywJyiANYjfIl+drNarTAzTUrVhXoeA
y/fgMRNcaKiFF8SVjVdYCtnbwK6rYDd6JEG4jQZ7ZnAKf6WVeDB7Laz3LlQdt1UN776B/Jth9Ymm
g1BXLT5EtMrfwZKqFwsT6VepyMQCPBNm7GbROPwCoRh/TkWv7Rvk1q+dpjfWvk/zAtu5kcvWOiMR
2tgPecmcG2uJ6WEYKMsiR5hgwYyiZeNhGwtVTVE3qezHdzPgujQYhsd2PZLrhm1I58gV/spIOQZb
auvG5k6U+m2xlZwlwyrNK8lR2NJuuGtUT7zbmI3uKoyhtvFA9AFJYNXoAVFAxMwXE+m11q0kXKkh
tk9ge7CkKSHHaxkWue82KSkCZI4NfSi+tyUugJg5afEQ/oT0GYCmCTOq2u5Bic08ucZhVvUhxemj
1ZY3BQ6QCjK5xEhgciV22VpXTYhFx952nNhZ+0UfUmLbdtPeGaJQ9Qh6oSrh7MMT8YH8g9aDFbey
gjDfjP6QPFmVqG23Kdqhdi2coq6AtHti1C1CuNDr6FVD8D2JukQAPWc5MfFYzMwpvLoDijS6eMvS
aF7lo5H6T2yOSfxU11y+VNWoky15ZZhlkCHkEX7bORh/cq23GmgaSe5zZiq67jerzs6r7joiNjN+
gEOkNygFCq9Tbv41M5H/L9Cx/5+L+zAhMn9Byn5Nfobdr+PIj/lH/iZlW3gVSIs8D5W2jQ76+n/M
CizxF14DJgxr4jRpoP9Byrb+gqeqI9bFkACwzrT4oX+zshX1L7wNJMaxxCvwg6YjnH/Cyz4W6lqG
ZTk4apuOrTqWbTvGTNr+Q8oajsMYmnWjulQajnmXU4/h44F0QEuQEFhVFV5ozuGPF/SJVcFx0Ahj
2poOAxy42+b2L4wT0b/nDEEG25OueInnl0ZiJ7JA0ay+HsX6dBhDSlWzqLTN01wTzStSHVNI1cUf
eyEsfaV725q9CTn/SDLFcx4/xcm2gBqZ7MtpVTrLsFiqMT078iB25SNCU8Xam8lVoRDrt8Q3s0FR
hdCEAsugXbPEU5YLb02CJrAxxFOKRW0FR8A+aFco0a181XcXM223WpjodwJko8voNf6pv2KpIKel
Qri4wDp0HSEVfxvfyh6OtgsaayAdNoUbTheWc8igfuN7OfTUXfjOrqwO0MT1/o7rwSLE/5V/8k0+
zAO+CZslPhi4ZxhSnEia+4rTXOuYB6WgF6WSzhL0eBpFUXcXE8K4lJM/LMfJvP36I332jQxLc2Am
WgTi6CfDJlkhx9xnWLwghzW3BO7/Tl2cEb/rx0Ltv2ecJQQPhsPHLD44nuVdLYhKMujSBdauq9zS
co1sE9SXvZMjNsNVblHgt2lWr2n2rU6uNHmd5hjtsNcz/UcY7MthURk7Dc4rfrE3lfMUo9vJ1GsL
S0iLsvc6JCObYL7d0D+P+qOZApN1z357NcQ/uuzM+vn0cWwMvAxenZhX0fHjVGNgEcAQqa5vYxt2
DdsDE4xoHfiHflSR9aGtjmbldrJEJecOJHzJ/iaS/JGZDEnR3pA2m6rroLxIplcZvivBrisNN7Gw
yqy5Ux6Sql4V/S4uV0HrWtGVY7hSxyaumptJt2YLOY1TrN19PRtmBch/XAP+/ky2aanshUxCMpKO
nwuhhgdF25xcAjm5q5TTGkAfe2R7dtxtO1ZLaZyZ99psj3I6pkPXzJFs0li3nbxLXZJqkwlJHJeB
dD58TcLYuwqkAVu54Awt4ViFcbvNHbbDttCDjT1Z7tePPU/yk1/BsAzTNKU0HZ77JIAJz/7CqjJz
cPEyBY8RBx1XupRMSUJQ1M0/H8u2QOsRAbHcT+0gDLIuVRhPk2uH0JyGdqHalgXhKocm1avd+uvR
Pll3nGIcfeiLBJf3efn/cbqMhY6tGF5ormj0AzbCcK9hhi1SIXEQSKpvsWUto7imN2mfWfKfbCyM
bBFZZEoOWXlyrg0DAcplI3lEkijogzXRZuxM/8wZ88koHOyOyTrUVA251PHzwYMjN4ZndAOiGxdt
VgLnG/p4Zn5o819zMkHIVXAczjJUXOrvk+6P1xhjbpfpLX1rtAIrmyYTvKFgpbcaqm4gecyXrzMl
hg050G9Wmv7MJv3J2SARZhkGG6dBuXJi6jE5PbgmjCKXO+rcRn4tG6gx6thBKa/Hce/L0GUGnxn1
k81AalQHpNSrjHpamYCRQU9L/Anm3hDjbK+BYDsQ1zFioQ0OSOsVi69n66cjsqtaqqDhr6rzVvHn
a9bK2O+JOnKjnM6IQZ+NG52HZndKtWWh0GojXtg/83E/Wfy/LavkrI7jX/Mv9ceghZciw+mG0U21
a1lhd+GbeP90Tv4+2vqZ6frpWDB453XPYpyNs/4cyzP6gNQMxqKlsSbaVlnlA85BZoTByKhoZ5bg
Z6MxkupIalx2m5PX6TVh4idMEDduH7tR9PSgc7oieOVCLTTOvMbPVqJJcAcnB/9mIz1+NF31B7p9
3JlECNFVoGPCRwUGy9cz5OMjCVUnIQ8xpIGtnXOyU7f+1PuqwygoaI2VTF66Lv4xSpqMQg/PnEwf
9k7szaRhOIYtDdPgdDp+orB09Lav4Y46xD4vkPb027adM5Vj9dtYk2pTadOuxqS3NoP914+pzfXQ
0YbD2Ca4obBwzWbjPtk9gxGxJE2GucAI36Yqe6wjVJoDtEmXaE348lgSQ0lvIWOuO9Lh3GqqH6EA
nFscH1Ykv4ejSkuQ6GNTmZ58VW+AVlz3FVnNU/NTsDpWhWpsRi/exAJKXajQrfkvHp1ylELA5DYk
jZNPHJX2lA4dee96DK42c3P60rk1EYEAMRq41YbiNmzzfuHI0gZaNt4x8wUlGuNzv8k80slHgDsu
uf05WJcbzsnhQpSNplkWDHYYJkSNp82siFP2alTC1LTl9YwwgFLo9prM8wdQVmVFMMNeOsGVYnTB
maLzwyHAhZNLIk1SXTXYj08OASzX6CFq0RzDR0JiHATzbrws8YYs+8pEnBLs0yJ4//prGB+WtQMy
7AhCdrgccNs9mYjCNweirO3RVbUcsex7xwXB97/nxS/WDN4FcoGKwkOFHqxqc+1M31Lzyoiv1Pol
6b617U4oLwGmTHNeUrG4DWdDqH7rYxhLOoyVbeboBPkLGjyOGQbuNsm9F6AsWRVil/vfovG5CwAj
b/v4cqivv3407ff+d/x9qXTnwg/NNsWzPJlpk2JqEeobjptqa6h7hdunJX+O9k1Kf7eqn8sMuq+J
3+VDnlx4NrfWB5xN6PqmAVcYeVX13zSYyX55a8BdCJvvZrtprO92sc241uYbZLujsy7LDbwLVP2d
S5QycsBCWfqr0rzx+1XV7PJ6jZuoF+0SnfyK26y9VUghSS47caEXr3l2iefU8xBvdWAt021N4tDw
SHD178NzItZt89QF90lyBRVGtgfcCEyJa4EMvg/h926CoE9b7n4ydjpmN+ESJyrY+b23Gu9mQve0
UHsoxA0sopumuhD45pePuQMez7x66N8iNCbhXeatQn8TJ0sPI+RHEpcy9SaYrijH0RLRFaqnlVO4
MEW5Zkv9AkK4jQt/hm8QOHP/aHn3Zbu0rQPZM5Qvir2bS1EIBqV1AYXQJhn8GWnfgCIDVlSDlZyL
0+CBICGzvVbFOo3xlFgUKNiUPTqoCH2zdhN48TpsdlP3Iw1+DNlqtBbQOQi4MsgvTHG6wI9Dwyzb
1l9V87LcxVAnUX92K2+4wHRRk3jM7YaZOn3mhP+4YTKnLNY80JKqcuU9PjRsTqc0w9rbDXKd3puG
j0flRysS5p+6KCFdgX39zJn42RI1qX+lDaRj2NrJBQq+c15Vw1zj81+WaUe/w07Qu5xZLr9RodPl
QmWm4hzAyaSpJ1vBzKkokSmObt9dQ79CT2mKW8LMkCZMbxgj2upLUT2M7d1g/NSNX/je0hXZ2sjb
hLoLahexRUbzGcle57b2CgFfQ2iks+ln5new1GrXtL9H6KWzdtV134PbuVN2p1ykJL7R01gFt1xa
DLHAEH/CJMjfW+SkLgJzHVw0l410EbIS/zeRYbiBIHFV3gucqZKliZFL6JLEkN8CKeQOut+Nf9Ul
h6LdkuaC1+wOm6aMtIS3rnmww/sMM4/xnVA/dUXXDkMcFLgseiD3xVjSliYTV5VPxfSGMkt6FzU+
IJ1rj1chOp4aFc/3qroqgq3QYFa7Q3cPImBbi4au17BpJ7frL3WcrggFQiZZrg17X9fPdG6bW296
ypPH1BgWBqus015s9NNN2u8b4ks63BhN5RXeuVFc6zVwGGzEqrzp0n3ebi2anePPr7/4h1qLOyNA
NhgHW+T8n8dTucmbxCrRa7m9iSe7DLs3WWGfpUjjYvLoH//z0TSNMwZ7DJs7x8nsIiTI6Gp4Qy4B
ecvIAMXrS6xvLPhYboZS+OvRPt7ogHzBomwHGwxWrHNSG1dxPaPz44hMz6bRnkKG93XYw3BJ0egw
88zYGlBLxUvarvewBuSZ42d+eyeriTKZWlZqmC5DgTh+u5FV5EEb87wD2VDLOAlhpAmnPrNqPxuF
3gj4MsUyJfPJKJVaT3Zsl9BScvtnCI1sgdz93CX8k4nCX64LEz7+/OVOzlGROJ1uwFd0CRJeJ1Nl
zVIn5BUa4R6WPYkz3+5jITSPBViEBlUCbJyUZVGZO2nb4ahY5SbULWXvqMBo3HYwFsNiPIOQbdlB
cWZjP31IrOoJkRXA/qD+MDVON/bCm0qJ5o6A2/65yHt0qfalmH6UGOafecDTiwdDMYyg7tYpu1EB
nUyNbsh8aODA2ppDYs+EpgXmiFk6j3MPWXj7LqxcSw/H9deL4vTsmrsCNo9Gb0Cnvvx9KfnjJkyq
kS4gr9aIbthp8fKOFthkmDTLEKFbvatOinVmyA/r0NY4LR3JbYcym6v/yQTVAxXHic4CWJcFHVql
ukTR5Fr9CKleiVcTPAHCJcSmbUv8iSftzPr4+FVx3mFgcB2qWy56x686TBRo7bGTuw7SGisa4fbn
lE3VCNbQTM7d1y/4dObysKxFDmnAKmrp0+IAeMn0COwqXHW4rnskkipkVJsEdMQkVrDGteClyd6/
HvPDRxVcYgGvdL6noG118oSIUpuJQhYHQ3uoIPngfGjBdHVLdA7Lqmjf4zQPz0zg39DQn5ubLXRK
H0AHLgEYG8mTxYKCTdHy1kvd3L6ZwjW9W3IoDnb1aJV4vFXKQi2oGGEoVZCPHKzc4AOlB/5AW3Tq
X+J4TfBIQHCj+hJ0j7TxaT6vQ3gLkrjQ/JJ/jnm06h2uvOSc4jvI/9cpblrtkb8D2Qh/gZwjdOo1
KZv8qJKSduQdpvzx65f7YfrwnJYNEEHBN0PXJ89JzAKNbzvO3LGo7r2+UpZlYaBtGzDQkyYu/l8P
92FjAMNh5sxtFMcBmZi/9R8LdOiL0RzI9oaEwDUQjhgFhAPtsxCrJEneJ4Iil7Ua3nSZcfNfjKwx
PMWtPsNlxyNPGiS+Ji9Dl/jMX6QakGjRSzz8ukDZYPi+Jp6A4DC4vM6ZgT++YR4ZQBDEnOLAECf7
Aynqca0TTEKXUt2M6pzCElpctsbGWRbpuZPsQzPC5t3yXjVjxl7AXE9WSyIxXZfNNCDgrWlU1S5R
oeY2rYed7M2R0OFhnTlddkWjzHfNpM5d5HdnVs9vaPx49dCJoR8K2szvQjPm+GXrhSWHtBpIaIMu
kWLVpCpwCR+1jmpU4PxthCsVZuRW1fyHTqF7Soc13BmYEmbJjgk/5dg1qjEM1dUYQ73CJIvwIx9p
C9Q0Fkh2H9CZspu1at445Y6LPfdQBLjkvUAsgeJCqFD5SvMFr04WE/9kEWq4UVQAHDhSTcm3Plw3
SMGoeMgQZbCDx1+NfReWImfm/GefRM5fn32EJiW9hOO30UWa7afI4IChr0JtgGco0+Yi4SKCLkhb
9pm6wC1BupUvb/OmRvpDhMuZT/Jh456b5dAIAFLxT8Pd7Ph3UD0ZokjiKqB1ibKYsLUabEwwu2/W
YPkIXTEx9ZX110vu48znJJa2FL/7wuyjx2MmNrSrpipbd2omt20xHEUPhP2BASxiqIuvB6OJwV93
NOl0oC7AYigSDMspdTxcn7VoIJW+cdVb/S2/Y29Rv+GBYpLW5N+ihvDGFX9U3jLEIrQzKzcncBnQ
h3TzeCniRW0s1Mfpwt8NmaulboqPj/zJP9vhqXWuoehE5cbWsGRs2LBRBeqvs9yaKaQshQRi3eGn
j9YwqVaZuMvH5wHrz2BcIDfJ6Ykqy1RdcjHin9BN0Soh341InC+XZJFGgQsxq5SgDysplsS12Zlr
tdtZEYgRv75VCMQDygjWSORLufGiJYKJuer20GQsshv9erppkF2S/PJgPeH3CwMhwJNY2WrZFmdj
x9gY/s/MRnS4AXuerhyudN2S/geglrifk5vNLfLVxLkq5Lqq1lW0bEgrUXdFvW60TaYiyr/C4rKB
Xukg7dnwP2LQgI3CJDZjs8MTb/bX7NfRSx1d6/4e69twgcttcBBXw/f+ncTNF7EhWfwXhmtdLFe+
vMZhph8Pud7AS17HuHqObxhcFPFbmN6mCEsxN76BpuZre9hpmJgTTeX8DC6nMzv0h0Npnjizb6Cj
UrbShTueOEpCJGPqTUycemQaOAVqbAtQRydYWxv0YD9hxrcMLeG7uEyZuzMT99N5S3eDyTuj5acg
bSjzAcmq1rhkMq7yKlqg93f7sdsoyFv5WpJeTocMEJovBIEuTf/pvYDHN6ECgPlYhg1Yf/z4Gg8c
mZXPVFPqfUpuEazU9h7pNKhINpwZ7MM+RF0O0CM5m9R5OzrZE+wwsBqrRq8XkWe8rUfvEoR+XSAC
XOhj8uo3TIZoLLszu4OYb3AnmwPjQhayORdtWgHHD5nGYVlBzm/cNIJ9qnUkAhsZrFYcFo0Nu3Z6
EUp95kBoS/gDw3WTmNhWd6G2pEc6uSll2ipPgguCAmo3a8UvuLb2nrpNYFsvO+JTQwV8MWy8ZTO7
yn49Rz6+NUoIJudc4RsqJKvj3x5dEzHSDrkSnVJeVLJF1AXbs6dmJFJrFjHnT3105no/f4njN8aY
AnuumUohHfvk1ELDadc4zpWUaSV+uHLYmGa770pxQSNHYVtNz9GtPpwXOhwKsGxHaJbglnrylJ0H
qdrooEQBfDT7RPmR4I5l9wS092P58E/f6NwLgkY2T0PNUU/mYZjnXU3IXe4qnEWbUgWNw5OEfQZT
d6t1M99x9pTF2Zkj8eNLZe6pGiewsE2gzpOLsRPOQsYsRygquhJhXb2CbqNuEoLcEeVj6BaRf/j1
k34sP3QmzIx50gqn9WjPS+OPmjuTtYZLTUy+1NDh/tyAMvYdmKY5td4uE/CPGzPp8YJLiVBpRYn1
UB8sOy3+x9ssHrAzS4u7qmOI03scCigsEEo9dVXySocGMSqBwNgihunSK4lKKJnCg4l/spxuv34F
HyfW8cgnbx0tXmvhdcPIlmsNtrfqSG5GoCmtlR+ded0fD5PjsU6WTQH+bLGdkS9eKi+knmL00erQ
IIlra66m5mCIqFxrkjbg189ofFiujMu2ylYASgbj8/grpyFi4KINAAGxXl22Y406Ucn8M7XsZ2+S
sp4rBgcFrMiTJepP5NorgchcxMNzeoiJOKLHMc4PUSYG58gGn0xdx4BlxMTVrd+ev8cPFUEXd6Yc
XXU0JG+hGb8jTEAhpHmXPSdH7pWrnJo6SCxrR+fR39IK3X39WsXH03n+FSQboI7JMczG41/Br2hW
cjjiNNK9FMEMp2dWQN8+yg7orXHqqLrwIsdxb9EY2qsxKuiwaQTgJEa4NVT7A86R9pIhqlXbSlx1
I2pOsvSKZaBA08aF8R+fsPzCGM0w0bh68dqOf+FWl5GuQYt1g0i5LjoMUX2jWJtVTNjhuAau6sl+
Irzp6/f0YWIY9JeBhCDjArlL86SGshUPBVYdxe6s013jYfii9MPSMawnPY3t/2YwzChwqeYmD0Zz
/Ii5ZyM4q4MYtX7lc3rH9DRi7bktsKujb/tPnwx+JPbWXN4wnf5ANYa3pPZVQMMD58YfVVln28J2
Nkho3UzDj/GfDzYzzqhF9RnZP3kyr27RhiI4dcEvt0iYNtIzugXWFyQWh+b714N9OIyQ7Vh0EajH
OG+N08JvVAZIbehoXUwyAZ0iPPpLx36dBZZaanW7NOjNM7uUdm7Mk8NIwRrM6kLQENuD+4CXwyYv
8NGPs1YlxR4H/2mgjU2UQqwRZ6wFROQGwtnHlO5kOD9NE5czc1CMC8uz8bTQrTO8lQ+VFu8EsgA4
DQ0jUz0lqg0jonTgSIwgClshmEdPrkXzo8wJ8M5bQizj4MZO+uLMLjN/1qNaC3KPMePyDDvfYU+r
08FELigSLOZYSLtEmX6g1z+H//9uo/5nFBs0SDdxSprFBPNEPmVT2XCPfCHwvIyToFirYQ6xNwCe
VtP+Fv1U8QNh7i0aOG07Krh1tY72s47b76MxXQQB7k1KPxWzyc4rG2+x69XZbEfT7+sKFcvXM/P4
EP37N0XvTZEAXMc0P9lNcAKuek8JIlBJ81J30qum9HDdqP1oV3DHdfTnIPQPoTkaZz6/dvwlGFkA
oYOoz5b1CERP4fQg842WdhBrImy2Efp2ogrHbVUmv9N6xUaFFV1LGMWe5pPcPASrEDvIfJfJqnrx
++nb1y/ipLvw+/cxHfCT+ViHOylPDtwhUnpLxVnaxRzFdPWSHA+bdGmrWjk1+SB+nm+mxvkO80Zd
pDhbnlmvx8v138MDGhmoO6iSTxmUodeSiRExfFfDakDA/KBgyjkp6g2iPPTTnTKcGfF4Af7vEbml
SZq2xJGfLIViwKmPpsLsthjBUJOTRcjrcsptDPOCUd+WHW4paPb/nnH/X3z0L1D9P+ac+9q8/jsT
dc56/V//eqxav30d/wyE+P0Tf2uP8Hj+ixpirntsIbgHzhKjvxMhFGn/hQyWA4QrPT/yuzHz70gI
RVf/UllCcxNw7k3BUfqP/Eg3/uJnbMy///2Xmv9EfSSPtk5YjaiPZlkU5Sh8W7qqJ7WA2XQG1gVi
NaWZ+lwnsl63k4+qXx1w5vzjzdz8vVX+GZB6PDf/PRaQOsGxPBZk6uOxuKmFc16xvrIyq3ZjzNVu
ABL+h7oz25EbObf1q+wXoEFGMDgAB+cimWMNkmqS1LohNDXneebTn49l+7iSVaiENrAvtm20Ycjd
kSSDwYj/X+tbhIMlZkfiOkR/3Lydp+pwvvBWnC9L/xqZMTk2ErEBsO58ZGeUfKNFJCllVvhNFOwC
rEkXBnnzVkquD50kO8i1VDIzu1YCi5Ew55wHsF+b3Ad6NG/fv4mrTf2/ruXFMKsnRhketKfLMANb
5w9dvlQBq1p7LKFoEKPDHuhQwLEisgtO9UbhWIzm6S4cu+BCheNZcPifD+K/fwlnGf7N8mkzt1+e
jAcAMaEz8DwHMu3ktvGKW82LDr2nDgZ/NWpv2JMzSLpd6hGwcEfOjpf9iL3mSm7sk3Nhdr35jOV/
fs3y5y/P6bkeWaaWyl3Psk4xWN1oI+So9+/++hlzKqDLBziFB0wHbi0JNs1pGPwulztLUOjVBMI7
GERyE0pYnO8Ptb4eG9wxQgOOBfQAOCyu7q4pmyATbTyjt6e6VyWCJ9q29oXpRI2I+/LyKTKODYlh
cTUsO5y1H0XvtLnUYsbBWkQ0h6lN4XwU7NaAzYWhnx/MHprioYyk+UOKASww1GNZfoNCQwrCxtad
tj8hhfNHPE6DTjwYlv7yoIPpTe6SHj6muRHIjD6qFBe+F8nSIMjJDaH9Y6I1ED7x7W6u6zQipwAU
ZmohMCyt4q7DEq88c5pAxxVxj/7QXnzit9nEnTnFSam8BDv+Bye07zKXPCgxU45IKz2CDQIzA3ls
MBr7IScOejs43UTSU1tYXo3RytmOJskzx2j56wG4TOPSbkYL+iBFXnp5PVQtKroKqclWK3P3M8Ho
Pr0M2QUcXlzq4RvCH3ptQ/1Hi39mABHA4A2l8dectb7Gu0f+xy7w1dJLyErtM7ILq9jCqBnpU+VN
fGhNk2y3PHMCKDuzIo8HOrwJZd8mXQrLDIbD0iAcTY4NaOkq9BF8hsYQbaWD7hE2btYdyVnQbtPZ
LkiGLlrnl1mMpfERSG+HBq4Fn7MZe58OXZiCed+pTidPF/1OdRicpp92A2yeX64ew54/2O7oXAfa
xPW69tRg9oZsRfQdgQHfJdyQjjjIfp72xD2IErVSU82bsq7yHRk6OXZ0PzA+iVqA7LYsBLRV3uR0
VKR9h4vc+qF4R7Bnpm167/ahQbhcCIEJijYkWM+fLASBEmTR38Ch626rVIROtR4zmvalGQ6PCXtO
IjKsYUYEGuKi3YRGRVBBX4r0J99PSM8DzdG/wDa3mdeEInyE/AvNhq+o+VPzg+hDgKCM3BlBigxB
FeFk70o7CKg6tEH6F9ChFLKyBPTgDZpT/p1Y9XRb+REpcRBsPoXZPEPcjzjCesLu+o/DVOZfppTc
BzDR4FcjKWHE2nni3DVIyWdYYA1JAjYI/4exb6tfQ1NGxEnQgiCBptJqc5NaWvhlrkY0tZlOJCSk
Ec7JeF7q9ENbRlQZx4pMmU72yA17aGh3opMUqws5DR8k2JTIM+GHPdQiIbAyEHrz5KSJe6o7i+BO
kdrsvQdKDXwXdA36/JSZRNZGvX43hVkHoTuuS4x1Qd7BkZk1aXgJE/0jIRNQxqrU1o4EVOCoN7sl
YqNJDPmLrnmvXyO+0m8105m/iVIuUspWOB+Hqqca07YtwXAwLvRvlgscdqN3kY0WNy/Ne9fveS/9
0iz+LkbN+t7Okx9BPy5inS6CgX+KdJMnplT6C8C6keLDn2jYhFNc0uljofwQBwa3KTZ9475hDYHh
MPMYvMqdeKnnoiGJQxEI4wHSab9OvZPdlu2ELJSeiXOf5fBCvTmps985GTolhSQJmKCcHJPQykkv
+W7llbCOJmCpa0XaQ43HOE4XKhsvNxipssIpLXKZ7czEhn8y1WDMvU50xM9GbQrM0IA+2HkiLItv
clA2q4Ch+k+jEULeTB2n+q3rWtdtUKOTuITbZ7xRXZ6qmwifHIaycEDQZUf2DGAEzhmBr8ql0Yz/
UWF27hd0nFbyItyVcQkLCAvE1ByphFX+VpCx41z5TVkjmVFV3W98a8SnYc5VPd8YtWZ/hrXdYZgO
ov4hbEw9POSNpL/oR72sUMRKle6A8tbzbRnE/SdCOejuGJORyg0csI8qAOy1U0ZDeH3m+zX7xbLB
dSP8roqhHhJI4skaVtfRLOzlgelt3m0DyywbD5iiw2x2Q/ehr2JawzA86Nvmeq5bBwvmBMtgbVH4
KzJK7AfhBrO9MVvpD14wFRHFqUCELQ13+KubrJr5AjV2qeMRry16/21XZiS0Y2QkPTfSu4o0RWd4
hGcDHLMJ0+HeqkuiskJfCXk9C+4zwo1pbPgQhKlzzM2OTZqcR/VpFANN3NIepdqFegI6fc6jqiKB
nB+/z1QhtGujg8i5yaDYzLiYWVFjoy6f2GAGJnXJvv+AcFqzyIeOU0KAdO4AVQksNru01TsqNUYE
SjBoW4OEdD22xI1KCqfeFYFKc6/QQ5nuQLqK9tFKDB3JHdvpL2qsRvsIF3N07zUL8gnZ03k17kOh
g0bqQ3iTG94vVPu8OR3Jsny3+1MXRVLbdQWnjY3qDCoVhtuShJplnAydurRO5iSKo14G84NhQxUh
bxTKWApChpAgX+RsGklt2aqudEl6GkMFGdAQaR3fOE4//A3DihTXGvwpmSl8z42Ng1qvPdAXMpur
lBKMCTY6o0MOoQM56JTb4guhY+nHKRHW17bNy+mG4AOkzGav0dX3Y1PeVLKB3WxGNvzymvytf5Yj
/ycOqv3vuu3q3/91+71s/mvf5b++t1GR/28IMVyq7O/yMr6TRfX95ZkVwP+/eRlsOv/BORB5LVWu
Z9nVv4+srvsPdqOU8SUnRagXi1P7XydW+x9L5Rq7L5IVCmX8X/7/gVX/x3Mtgtx7PsRsmRd58P/9
P2dYhGb1v18eIs+3q3A8LIsMuaVCz39TYVoq6S+2+Yk5Q0Lsy+ZgdnN5dBSKmDmAKp36fnxhB/7W
UNwBTt9YwgWOjvOh4PDlNLni5tDKzjzaefTVGHV9NwkgaC8ewBsn4/OC3T8vCpkm53AlDZgjSxfl
xUWFSVqMVA6bg27OLkKCdjo4fVTubM1u9gXt9nt8dtVN2tfl17Qzk6f3h1+dKf81PgUyhL+muVRQ
z8efs0YJzOfNwa608WF2u2YPpDXeg7r3n1SUx4fZr+KfJNfFV3bXJNeVPvFhEHNx4TjyXCD+z2nk
37+Ezgv3AS3yWuxV9V3ZaYLHS6EXpmpL4OGdQ/oNa5qVYa/I8OdOVhleh75Rf3DByt/mfhje+4Pe
wSGaQkxWAJEeEytfWjgtUtt2KD5PKrGP/VC4t+/fuWUKrH4uh6clvVPwg19Zb9QYpUk8zu3BnWqi
YERPOgVRgECF4tG+Kuxkenx/wDfmpG1TXEVBjECQktL5k4oS4Y4t4UcYSUiSyYWDvscnltzX2ks9
KXF+An1+FrxgwnWggjiLxOV8rMnFj6B3NbOCw11D6zuPT4Wu9+0W2m721bbtfGeRbrXQkowMnHs9
Ow+pbMkazGaZf0yE0xMJ6WYtIdakRH+Zc/gDmuEb7k6FPRhkQ7bmlRUnKBElGUQ7fRq7fBeT/IPy
KU5mYId4MrILk+z1PUQBQQoqSwgXR9/g/LryNOqDKfKbQ9JwXgHI13tmTB/fnxv/Qr3gvAC83EKG
4oCNewb7rKlWhadG611MHgXzI+q1D50JnX1Br7I/axz7Y2ipEGYBFMM/nSRMEROSMSsJTIt16SCc
WiK8HErtYgaFH6cWBBG7aTzT6KL9+0O9miOLJRSuPT0RG0+7XF1gzmmB6d7Xh2nUh6tmVHD8IBJe
eGJvjYL4E+mHsGmbr2VPZd6Y3ZhzcM2J+Hh0feUcfaLm2gtPa9W+4HHhBeAlXhqwkuqrWB7ni3W4
JlgwjisdoWID8eQkay35NbkN4eKhrPtvaurLXz70dOoJ3HmI/wmJQhuq62CeJ+wjyW3cBWgTzFSR
8UbSErbX9+/3s/H7bMVZPqM2MA+HubuUhs9/ojsBrpsLA+esVrEjd+z8VA6N+SMOCnWc597ezCEx
6NLSgm3Wo5HlrtrHxBHservOuGKPbV7NeVFdt0XgXL//69bLISVkot8c7FTmInNYMz+MbKgJCRjy
g2bOuhfXzX3Rl0Rh8Kq3s9AuTPNXn61lOE7wzDrajkKtpTlu1xpZrav8MBTRzjYoCPWyezL77HOd
TPgKOnK0TcwVmUCRORs4MdXd+xe8XkqefwFde6U7KByo458/DYtAGb2qrPzQt0W2a9wpOyQhcETW
QOPw/lBv3Fs+MrxjyLuo0q11jiB6o5L2W3aILAVgVXG8BILvRT2+3Ypq1/ujndfqKaEgd8I3RteC
LQkPcrX2Q6zL7VhM6cGwY/yXpjZmnLQMpOC0kqpPpJA4RzL7pNzFgoP1nw+OEJknqsRSa10N7jjY
/1unTA/STDRaieUktrHdiyuRkUOAi4lSM5LP74M1u/qFpWa9YnPhOFcWJhpzi37magkIJhQDulGl
h7ly1K1hhcm+d7T+YxlgFAWfMX2OYlFfmEavBkWbiETCFXxoAQPJ1TSC6ekElUQKHFPHOvZM6v3M
tOLNyX/7SQPLKhjVtPvDu8ygVGfxHtIDgke0zO0Xi52ftq6RhLo4jG3s3NS1Ex3RRorjpOz4OGWO
cYjTPPk55Fp2gWSwXM7LNYyl61mlyDJms81bG/iGKnYpHzjikIwhBgfe4BvV1uJCf+KNUUxULvzj
YVlRQpfn1yeynoarE8oDJdYearFjkCI0Vhfu4vM/ZnUxqLn4F6cftq3rrlbjzPS5jViiN/ar/eDE
80Yjq3JrkyRfe6Zq9KuOcsORdJ/yZBPfdt2AiPf0GbIUQa/pB7CUlJDef7av1iVoWgJ6CdscoDa8
wefXDkXToJ9niUOdVQ3LI1zOcqy3I9yQ0/sjvbrLy96XxZ5v/yIDt1ftqHqyOqudQwEfyC6uU6GH
oAamSxirV4sfACk2vXKZN2g81jgUsEc9ybeMIiuCpBo3sg+U+YND3Qnz2Pb4dv/wqiyDngh6br4r
AkbE6t1gv1NF82zSGrCN5EiejI2WAsv2+6O8WmQZZQGMSF4/LF1r8lnc50GH3yU9tHMx/ipmw7qp
mqzQN7FjRVcEdNRXJpVdUlYNILPvj70+ciJApLX8bFxbLNDrPSLb6n4YyCk6qKb3q03XEhu7jQ1M
Qn4h4c5lgUrY9VCciSia49kA5nhB0fr6oS5fsmXhY8lWztpU05rNzKJjpIeEncid09aSPgIF/Jpa
6WboBnFBnfJqleWSqVFztTTimVDLVH6x4EWl5WiZU6SHLAKp7UNL2GC9tB6cxEj3lL3c41iH7R8W
EZb7zDJncYZi1sBtOR/UtOuZtGSaTJPTqK0uy17xRetS5clCqy7c0ZXehc/2arTVdnxx7lmyaAis
9d2i8sa5MX51RBN6rVaWnwvLzowrIjinv9gA15M3WCRZncgPTy5c9etHKzh9gAyw8BGDgVv+/MWt
7kOSO9gyDIdygc0ljuspQmtAGgDT1ZLiwhr8ag2CVcjRwELzx3GLD9pqNEkBemjL4eBHnb2n8WAj
MCSm8/035tXpAI+HyQuLORtpDVAmcT5MTkqtFptaf2gBC/RkCBru3iyn/geladJ94tKm/N+ruDym
Xe5E9ByH8Hsy5/612ZjakzAiO6Z/M9uLjYkW04XV5PVd4DDL7hBnPNwk4LTnP6/uUgj6YZMdRMqt
djD+7/t40C58WV69RJxlJUcZ4GyUBEAonI9iVuQl6iWjtA4dpq7AtRXPYtqaE0k/bW19NrTOuDDm
qyvDAvosejfAhyp8gOdjjlWbDzmZkQeHnfzXyFf5B7Bcl05/b46C73IxGi7qqdX9Sxqdw4uYuoNf
du5J2b6/h0lhXdj7vL5/MKM4YkJrQRZkmKvvJStBSD6o3h0sLR08TZLb3GmT+FArlnx2F+3HuUou
sVveuDRa7Mu6x0KPWHK1HfD5vpRaQdWohTC7JfsZKWaBL+f9F+SNUTg1C9yDBmpfTg3nj4nGvUY3
XGsPJaEk1QZPOs5QI7bv3x/m1d6G5RRpIwJTPprYrlcr6tAHxJUWfc5eAI3pFOO3rlzVbbMiqPbv
D/X6itAQC66IGF7c+ms1nTOSGy98uzqgpMdKHiprZxXaz//GIK5NQZ3WEN+J1fX09Zw6QW7Rle/J
iXSm0L9xA7+/cDR/61JYHhbFGRV8d61OGlQehrM2VIeMEBGA9hR7CdaUFw4yr58Nsk+1nNxoLaN7
W020MFZ9NTQUAAiIda4pqpPEyMntQ9fX1YVp8PqCno05CyUOtyri8vPZZmhyCgMnLw6RQbY1cPXx
cdJm/cL2dllaznb3yMmXYxnne5Pbt/600DSsKKRBrkqDMTtSldF+Jl3mX6FfHe4jJ58uLA+vtoSo
RcGLG3QEJcy59ZbQDnyblnLIh1Pvs0Pt1/Y9eHkTfnVhNFfa6LhXmW3F3kAT/8L26PWzOxv61alM
TCqf4nQAy1yGu4nU5m07mcYubMZ0+/6Uf31XUTRhHgNATtn81WS0VJIrFBqsFLZV3IgmI3wy7cbf
Bq32I9Tr/pK9+fWqS8seAa7BIYV1d33A1oZCTFXathRPZuvKqo3YIZrMtXeS0MvrOAI+kaos2r1/
mWv3C8axRfQL3oQeAcKa9WJf+bVPZgCJLOge+3zTDFn6NU3y/rpOerf24iAJv84kkTob3WJdw7As
k3FPJ2Z87GRehd5IM/yezIiq2+Sznls7P3KK4CgzgBafpkqbnL2ZFnXj0Y9W3/Nwwnzw/jW83vUs
BcKFTY/fDn09sPuzrRwxl0Q3jXF1bDVVP5hTGQC+JX6vZ8HNxBVQMlRXhM/RABgSPLf7EJjqZxX3
vra1egzlHixXYV21cwy4i1QYHO0XfuJqOqFyp1yzMCrZ/LHpXCvzQY2Wlum78mRhzGsOIk6nRwKr
i98W4d6/ZIAagRTQWGCSFW6ZbOcuMTBij+WETduIB3IHnUIzoFsL/44ASFrhvtlAUGsSNYkLN3St
uGOTjqsIoR3LMHUDBzvE+R2NfDOHWizyA9YSC4ZiUjuIStDx/KpwOSAYK4syIXwYtsgu1kbxtYqC
8TfZ5dEP4q6IHbXbejJ3uT4sUYZ5TOg2qpWAgivrF/LKvJ8+UFTpI6IGG7vd6SmKKBQhZFgRtYQi
1FNW51+Xkg0tUQMmLt0aMw5pYE5SnJJRJbukM8wliR7hSNyRNCUC9UX3G3vyXNID91njaHvMQ0G2
ccyUYoeKQFeTJYVmaOf2pnxMnHJOUc3M2BMDX+BEjUrK1hsipEXHjLBJ37HUPJg3xMco41gVbJ+9
qRTRJ+58d9+Zcmg8TZ/zn01eDSe3pyrlzW7dANQjfy67q4JcH3dkraASytkUfyo40XfbolDBJ9PI
CBHXOr2T1wT8zYcoSQgnMvoy+zpM1PY3dT+5BiC6vh73RVyEH9ArEHvEZZMjToCyf+ibRIJcC40R
L30O9E3b5rqZAqkjfTm+WQqk9Rav2BQe02YKy9ua6CDlsaokCyWlcr53Za1nm8xG9kZGUlCqcGc2
FZj7oCba0RtMpGcdkrXryhkow5kkAMxo+uz64wyBAiH2oGSwdwUBb3YoGkibzph8lnGnfdeqVP6W
lLeyg8GZHWUZQrbDnMoRoR6d0mFjB3n5lPZZbAFJIAR7J6IWippv23gxSIS0vmo+8TB/230uTd8T
0dzpSDcCRaBMMVTf9dKd9WojO835aQHg+ZqiLZR7xF1ZdWgJ2dRvLERWOAezwG0JJgBk7GV17y60
+j4hzmaOXJJzkCnVv/xpriavkuTyHYIxX/QliA/lNhjb9mOdNQb8gowk3DmRoB6TWOL3bJD4BUd9
Dgkm7duBANwiQlS5NYhzJCmYrrizaY1FppoiLCfZhnidB52I925DWJpxpwcQa8htz6JxAztv+iqm
REev54bjB7Pz9QfETeG8iwT8LuZ/1j8EfD3gE2bJ6AO7R8tGGmCKSFMgx+PmEiWOr5fIIROlX1D/
CnxX+1bqhfYrTJG2bHz/iZMjNMTRib2aeuTOMvukZ9UP57vOyZlelYqdYmPqhXWT13O+B/qRDFuR
FZ08+qmqnox6mHNuumoyVGmRdd9BlLIoeBn+AS3/OO81fXDdTRw6HKzZicC9lDRQH+rEqB3u2VTe
zDJ2k91QhPG0YyOJ82fMcXtth6gD0mPo6Uikm/CR9OjBtGRXTwE6VlHMMyTTML1uYhk/MtPiT0mg
FY3H5w3VWtkXFKJQ58rvSR37+VY2zCpvBJH7bSwG293URGZ9wpesDG9qkDZ5hj1ELE2BCq/xHPYT
6VlpGGzNZAmDHg0nRJ6OpQoDrFMRmuyGiXpCdtbKrV4a2tfGF+XPZkaK7OHhMU9mkKFrHRRxXaSB
oMbyOr6fC02EyC7b8e2QmbB8ACtLTB/bUcTRQeM4OW7xCybHiqiT/CG15gF2q4iQ/U19C11EYGa2
Dr1VYzE1SAizdnFRRPmDNWRAWxNbwvK0866CRzjXxlNhR3yMtUGWcoOo1N2luRL9nnCqfNjMyGOa
bWNTPeTujrPOMbybqbsSg0ekYwk2ISENrdxQAvbVFe/rNFyPNMi/CLK4f0q+bjaeVmX/sKPERdQ1
WvMDKE+ok27c11/M2VQE+Vb4ykBrjKOGBVBmv3WYd4JXIojrvcvT1LxUweNICBXL6LSr+mfEVdgb
fY5TQgybjCpfN01I/hK30hLSUuOm2oyynx+nKCpTHJMRcMk+1Kt528isJjUl7PQSGFKeEVhAc+9r
2vaDXHg8SbDVpiEwSfboLXvHd18AqO0afqhvkMRHg1umn8qwz4TXj4TptrNWWtsRLmgLOaciobmn
anU9kCpnXeW+xidMOHFl3Y6R0SGGDoiG3IdzaHEBTlTJYx2EaLGLMcnynUDeDVvTZyH2ZDlQfLfJ
AuQVaqW4WqLA7i1jsn/OqStJj0FXhyiVzUuyH4gRJdssN+zmKbMyOT3KzEIU7ciAOdUZjfN3Jt3g
Myu71D2djGqERtHY3zfUX9i6tY0P/JZA5n4bYxWQ4EtD48ZsiKr0hiwMEq8eWVq8IECWi/xhZI3L
olb8bQYV0kEZuAnscD5qALXL1Ni7xtzUm8jtwZYFQZOZaK/pVXuuFRa/mpTS0q4pNWFcmy1hFd44
YvDbVHNo/igVoZ4bI2Gl+6S3uv6Fhkhu7900JT9nTIpMotkd8vgIijLv9iVfefirPfLPWwldG+Ux
1hvzJkTaivCfdpy4cIYS4vwQ9bw/ozApDUqg9KzXXdJusttc94EQT0yfW1a3zKaVV4fDpqxMmFNJ
RUWWNNGqdXltkACz8yhAR+fD8Ni0lDO25liy18ipxk+bCNWFsYNI4NxOZRS4W8IZTOTLMrV/1Jpj
5XsEjuPHfCrLzBOxy1fs/f3m6uT5z8tZuj14iYCxrUEb7hijE6wK89Qqvzsoq8Zzi9b9Qu1hdRx7
HoUGLFtvNHfYiVaFNpW7KjQrVJp6yhbBHIg4svskPDnucKmR/sZQnMcU7WtO0hbqgvMNKS7EwR6j
wDr5A20PYvUkhcoGH9WVIuvtz6+L+pDQ8VRyHHulquur3qjKJLNOnJ6FF3fQfzW01BtfYX9//0G9
eV1cFeobC2Pqums06fRyp6K1To4AfTiYo75NFdABlpfwQvH1jSMIDCTK70xzSt5rBV1ZyVoQLWee
MEAnTzPM2KMRCQ1+lRaEe20xwL9/batCwTI90CsjGsRTyH/WTiQ+g4mNxVedxnT6yuZp1ybNk0Yj
t2njv4eRM5k7RZfoHG8Pimdw4ViioFrVXIbadXAIJurk6054Xc1Nvwtb6e5irO47HHzsbSMdpHjn
m5c0TW+8dIpJSkVEUSSDRXQ+R93ZaCbIruo0JMwTq23qQ6rsS0bB1zNmqV4SvIB1mTLMq5iqXgMW
mhMEnPvLbseu9L+WaowX8v248B68viDJSkgU2/IO0IpdfsqLFglUiTwZIm1E1MihyQTotMdJ9eX9
WfLG9RAaQC3WBttNOW5ZmV8MMs3kmovGbE9tUkL6KF1BFbN0PzatrC5IIdeNcGYkdBwatMgYaLIx
5PlYPhGy5VQ63amP2/DKDwrjKk8r81tdtNrV2GjjJ+JBbQw0fbFz3MA9pqbbPbpZ0p3a0WqPtP7U
H78k3FsHCS+SDohB61JxgP6tNya/PmUWZo9MasbX3NK621Klgsx7e76ieZ1ep4mjLnwjXt94OlLU
+cn14wfIdQM5MPJAtlPZn9hYjpt5qrorNknQIme9PLz/jF9PJDS7DPLcXUSGuixNL55xmRcqMZzO
POmjYN+PRAF8SnBpLV0jwHi8JrVpxVJKF54m0OoFbNzWT/DAqJObIozBFxV5lqW1G8qj454ylzhR
sHdg4tnip1X3/s712xqPTldc6W6XeIMBbISDu7GJx1DbhmqInsZBElEwTeFeycY/zKVRbnIrqjzN
UtoOIwUJAu/frDeeC6FFAmk7ZV10G6uroBgdhbqMzFNTW/pTaWDJqNsYL36+wJTeH2uZ8Oe142cB
E2szzV/YQquXz5AV0Lqxr5BhWoWnnMB4qJqW/Ttd7oNpzoQOY08ZLoT+rKYDNUfkNfTTaahDAbDW
OrERjozKNTc+8u2zdx3dcE+5/iUj7BujPDsEWL7ouRJ2cD7pbBWOY4Jv86jng4HmmVPVEXGIyC/c
w3X58XnaoSbE8k6MJCXU1TZoqNLGdmMlTyFC/eigKl/HUlRL0V75oic4O+oWUJTtpxtfEigrOeMY
HtYw7i7Ozy72JoqTFFj5PP9Nhwi/3ftPeXUnlh9IoX7pF1LM5nC7espj4GCepXRwMjso+aUkFiOf
zPz456M4C2uGp4rAcq37LjOqlM7y+UvCJthSnJcwpLpLGsPX16Lg40HPWYg9izLl/KnGY+nUiITl
qe6dbygI6PDmuUQI8v7FvH4J2fqBcUM1TOUWDcr5MHPtGr01B/JUxI3+yPmFvIVSRceqK8Tu/aHe
uiKax/wb2zZqk9XiiCF8pPjJkQZ9QH9SsTHtEStdItK/dUG4nVlYlpBZ53ntfLEE12VP8jeEgVNm
ZOpDbPjjJzWBv0S01F2QeCz35sWiwnRD08W+GdEe7QyGO793bSSyYXJ9A4UO7vtt7RT23hzleDTN
sP2QlP5UUj8qK/D7Td5emOtvXCcGFeY6+nl2YWtHADqdVoQFJx9AfNVN3sNMh1Y3XVkdLOj3H9xb
Qy1ibI6MFD1ebaj1pDExuphc50w5TRo1EeuhSbkzKYw/nyNsaUlZpDLPSOtcE7vC9jeXgTghQY+P
Rl8HXqkF/405QkgLdDneLgelyqrNm/qVKf3RlCcst+mei/O9sdd74tKIsnr/3r0x6RkKozGbDyQG
616v0DrH7tiunSaRL45lh+SQwh8vbGDfeEJ8XVDLUqWkuyWXP38x6c0sKGuM00x6PA4fqEbNhOeW
3T1r+aV+4epLukx6huId5oTKGrs+XeWhO0ZN0opTZw3xXUTBmCx0XQ3yNFpZcCRYfHyKil7TL0zC
N8eFJoiuk+fG6OeXqKdzQmeoFqe8DP+qqY5vCGM/uKP7AxJEvdF75/H9J/fmPV1I08u6yAlrNeCo
zM4lclzwMXFpZLkRbSq07CSDJn8+ErNxOUst855ki/NL64cubeI0khCpOuOuUi48zcLuPlIV/EN5
lsthHwgTHUQkQ7arnqFmLyaKPfgOqhS+kGIIRkTFc3PbuPO/8s/PjIIvjYGvntUyCkJf3i3GQYF1
fkFOrVUtlnw2CrkYyY2cqvJTa5PwrMxcWpuUZofiNB6mf73/yNYuBPZavAQU35fDP0difXUnccTa
GdC34tT2vU2cGZrxR0fl/ZNmlnW3S1TjUG7tjfjY6iqwsPuDbL7GKxxQuMxrfAPv/6Bljpx9IZ7x
OpCDlmMHlaPVe1mwyOnu3OUECqezV1R59DiMUr+gFlhu53oURCtYQVGJ0MNcHseLh6qNvrJw6BfE
lrn+TqO0eZzGwt8bQfyUxqN+YbF546L4DOBJXeLWWQtWuyxnGvtZmXN2atsQh2Qpu31a+ZfSQF7N
ISSabORQJJiUAaQ8f5TvPwZwv6++1ZQ72UmR2LBor/hunt8jx8qM2O/88Fi1Sn5u/IwuSajr3e+u
T6rfFNNnctZcC0sjnZKm3WSm2zdeRkPgUxMM2teBnc3TgBv0bzVaRuaB6kgwy0fD6O/4VNnNIZSa
2pZ5DuAwzE0DpKPq6QOV2MDB1M66vG2mYsqx3OfNgt7AY14NaZh7s68D69arvLyShYVLrCxNSvsQ
10WwSaOw5m8fgdWB1k+owbtBmOmHwCoKf1fPlfDhF4zT99GGRe1FjRbruyLv/Mqrh7SmUUn38XvZ
lpMPaHD25c4FHQGtPQtRPbiab/xSYIKTHbzG8nOQYm3x4pgW/6b3U/m1aIcDsIgJMEQtW2cfpQ7Y
wmGY1D2kGggPGKtaiI6JrtAjGFoKgRGs9xDLebofUXmgxXSc0KTHkQbJRnQBDYzeNvsHTLVOCLrP
hhWP4jCT3oTk8DSbVCwOU1iH93mHZGHLRi/8MFpRke7SoWEvJWhi/MzIYd8kvcMfd9hhgqQhJd5P
fYyNLYVp6BJT9TAbuIU3YVQSCkLb3qZF3VXytoJdU24MtH3VRo/r8qFpciw8GgGEX+awaO9UqJn2
DhAPROw6mJQL+sQqfxWBOd+FPoxzODJRR7q9PdI3qVVOaAsVF+QVNB+pjc/TnPqbtk+mowYnpgcW
ZLpeq4LUi0JtJHJsjoJt3PGjtw5b/JrjkrL/cgOb1L4el88IJTLryY+r0RJs2VqkN1oywcwvS99+
GG1NPMnSoUSTNG33heDHKd457SD+SsBk/PZblA7bJlLBt8AcU4vmfjw03CPfYoL2trY4Hgp+bY/Z
mLFZMeNNOLT2CRuboXFbw+Rz0M8G0YcDJzxEao65Q+rRf+Sk0jInLaa0V7Yxu09MwcWvooCSs431
KOYhcNI7Al10fio5d9ehQAiyHWU3k5bEccoFyuGaA+GcQ+Jv4FZ12cGqnXTcJCW5efSEtYCyhKvP
zCqzmsjGiGvxg2P0GO1qus4Nf1NbcScnozdo4ZXVVevP1kxuYpldj7IuhFcY0vnuzE1117p0Yoo+
jQaKGWOiKHjgU941E/LzbS7z8IseuGA5RE7vA9BPezdZYfUFPQEqxiGNEGsEXTfyi/IRekIwG9Nv
O57d8Hoqi8b8f9SdN5PkSpal/8vKizEA7mDCKgCCZWRG8kqiwJKCc+IAfv180bNCV73aKhthhBW6
re1V9YsIEPfr95z7HbTzOD8gik2gaOkMIatNYvbgB6kYsKNufdRe7CI6mrr6NuqkBKY8IM6hIicA
EEtb63HlsWM9a563vptZ1H5WfdrdpmY2PZbs48QQaFn1ktf5cDW3jD37XtoS0Bmns/PkMRNuh8mE
4SgotK6EkzIk2ZeTx7Hc1VIvzSNRWetTXCRairYkMZnUc4UTIh4896MkZKLc2GvjHuwamXi/kur0
kRYdYrLeznXuC9ozN8tqz5+qEkj9uIrajzEf6OIlSuYgctL2VFfWmm+k6PTrBRZpskEUXe+ttCUq
RTeRkzaG6ozCb+O1+uyZbUgCx9LyZmepGN25GjAJBY1N2xFjGMAcvVOJ5Ws9/iRCSF1mFevY7kQo
h9Lhm0fLMPn2BOrfH2TfICWOaWX6S947yH2Me4Inyhf32uSJ7lg/rb4LEFCGFWuKXK6Xyqj3YvUG
UD5LUljQp2pxi7hrJAzwtalF3BG/5xg7qfth1jp7AfIc7YRFunDqbL3gSTGt1ik3Uzy25Wad1vrg
qYXg8xzWlbGvbcmvAFOUfMaCAWtfRkzlBoZFzRHQrYfR4ZYJA9WmqMwfZtPyL48Gy721vFqyhI9d
fI7ijHi/k6RaiZNoWaqtdk7eCDjTP5SbN6a/eml85cW6RZa7pp3vjaaWs49N9iJs19ibg7rv2wgR
NiM1tMHBaf6Im7xn9ZKr/dQqDAp7ZJlW9z19sp80l1fD9+ghoT+vbvXd9UU0byy2tASXUGel22U1
cCagZFcvLuNbx7YkgyUca4tiQC5r3pNEYK+ENBpNUe27uqs/CtOBNcTZSLzUqioI1hh7LIVQhAZr
55SFYfm4O9ZTZi/O2zJ1NfCf2ZBkKHljGk7WijKZIHvbfpVp/VuH5QRqYG9ZhGtY2mvG6GDqz7Fl
7+0Ys1iwqCz7GnSNlxC1IK5CqcMf2+PMib/mMW2f536tLEJ0tAwRD4iCAGhWI4XmedFpwaJX0wuO
An7EgGEtDmlcGkaQtqY2HSdnttg4kqlvHoAM2eaefqvQQtlo5RT2C18wMOFnF4Gsus7ZafPEqC+e
kBXjnSvba/pmwK1KzyaxOiYXQz+cw0KLNKgnmZsHTj8kKdlO64qgXoxRf7CVkU77niDEPMxl7H7O
Bm5eP60Sbqwei4mT+KBpT1mZ9WKnFxO4AzIncrq2LrFfPEt1dJda2BeWeXC+5FTNX5EVx1h6CNCD
Olw4PTmoiMKRv2LagVXG/SLJGWfhE00N89YEwfPMl1ieGZxY7nLZ5t8YCryvSRU8aANC/ZEoB76I
Vrv1ZrRnQnjHInnRMEx8G8pdFd2Ps6as0lRzQg2w3ZeK+vwxr4V1i3vRvV3HOaa6yWqdrIRGqr0z
dtgsaEPSafA62BbhORgOQSsRFtS1UsNsN2id7vp0R8RrW41LepXmfXfPKqU7m3qyR3xJDULthqjU
IQ/7aVw/wZqP/Q6/9FQz+d9Vnl/2FW6cSOZttBttki6DTCXNuDVar7J3EjjOiVc4UiH6QpZtEH2X
TyKn7GSnDMZPgpW5mkd9iDPwGO46GYRlOs1NaxXpaxbFfMvCEBFGPfK5O79BeBkZF1YpCdFs/j80
Dxtg6M403uwx96pgjgWgo6HDwkOS+FjcZX2pLispxo9uwAzIz1i81Fdlx/Xs0r6cA+HNM2E9pRvp
7PPkvShlriKIFGA76sDz24KQR6lY0SYm2D7tgQ+5RR/ftq01YS8hHuTG5dlP/LwDHEBQPHHWHKfx
mIWUhCDQgZ15U7g4Y8Zj1J9dPWf3zf2g4E3SViPN0sdFlH6PHBn0A6WrOrpt0s57d+o/9Dn+SDMZ
pz5FCme/kezsXU/B+dCXNgEtETwiDGOuVZ9ykeJN5DFzrlpLxlykzEydkN6bPobSHWwYV+UkomA1
5vQEK0LQQBxBpPJ9nGYMpNlG6gezj8mr3hX61apn9fukadNJo2z9NLxCGPtpBi0RFjUWoaAujJms
umWN6sDmtc2CzNC4q2lZFl0oMhJy9n1h8t0dr5GfdrSaDzFe8W7byma6yLLFPk3sc8vGWVv3NEej
gY8xz5bYx+06UN/j1Im2Y5qMJR6QzHtejaJML7q85m4Jlx00nEaNKDH6UIY6eivxKGFn9iyyChrT
5xKrOACBmePeLAtx0XLwncI2qxr1qNmwomAgDjg0pEmedGKsEv4oN+SDYsFhXjKGzcbmZXIPwT/3
16kupo9IT0jmdRuvR99Zh+ZKDjqWGTm1jh0MrYVZc1RY44K57aj1hixr8GJmMms3TZGtLhYPL9nP
RpRdYl00Mf6luJaD0tGzj9wytReJoYqSl7qOp5LQbON+rDwnKBbzqBXDSyvUvs0WwAwd/xU3cxgv
Go97EvW+5XQ3jbVuLelubOz2y6Bt4cH1j1ErmDtfxyUBcNJ27Mltod4YSrnqPDW+5GPXQQkrEopA
/lfRe/cWlcB1pmfmCxZVwr/XGN13O2a1e6thUPLrNnZPkAKsTTf1m9ypwzUfboViC8SICl1rnDJj
Q7cCx1rWXjTKuU9lYYekwW2VBzOtjHjnApzgHKI06xLjz8XcEQZXDRiBo/IkHCadoWYVgYUpV2IN
D0BGen7kyGuzbzGB5vb0akTmunHIGH0otcThyOaoiyrt9JuM2JYbY3QGUF5merF49UXmDP1GS6Vz
M8KuC0Uuaj/tSu/JlfihmuhB0AgI0zZaLz0vyu+WpKpDvX0jbiodZnWrTPuUYQJr13Q/sT6e583R
QKGg6G+KJRGw3LVa87fIxBSqJnACIxmKthY4bbfBiOi7iX0ARrcfS3XtOGsIR/5Oj6/wkIZZFr/H
nBLz/KAbI2DfVj0UZJRMa9FgiJrA3TkPHWWiZkJfz4n1AJMAutGPlypIBBDa/JGWcpjZ6fO6Hh2y
XTmpECKtFfFWw9fgc/wIk3ndFMnlqENmGkRabZBH1zDymFFtuAX0RidqgXm4cZ2ZrqQRO9uFWGqx
VvlRE2W/GYzm01k4WmiIR5cO/JsndnzeBAzZxMUYWcO52TaSZWcVc7jaNvCnaNhXyRpK9rTJI+nS
aYsbiKfvncg3bjQS5D4N8iZtrcsyWT7ToiQOUiPd3Ga0a+cN7R1c0fQBqqF5nMZefx/bZThgknND
e02GIFdeWM1GvUkddwgsZd3ajDqFpcZ0SVbcJbbQjh2UwUCU4sWgYA0SnNl+U9edzyHgiuHy/lpv
O+/Dceo3QTMvNOzC2qycyeE3F1fglncu+2xQAEX0xy59PUd4HON2LoPS7fa2Xt+bIrtbWBkwKypg
l/YBlND7YqYPov1RGu2nO67bQRgXjatj6RxCbyEzLXXvWsbaCz1+1N01wsbHHMRkc4phVfAAfISN
5pHXyB81+AIaf1jc1zwRL8RpviaFeBJ0PYnOAe/i20kMF2Dk/Igp83GZGcdDGLbK5tGU8YfTN/FX
nG0Lll7Tztm/8igsFMF0a1HdIixifa+fY61ZTti153tZJc7RyK3Kt3sj4P3d5bZDa5oM28nqD53R
UMaV/eJHU9PeiRpbsumUw0XjVHsWaBwIRa6vgRVLjQOj+8WRjvXFMkOSd8iXy4atReHjy4awrKHZ
1snwmqVeE5xNcxYnx+iSSrn+lKntfU6Rm93z5hPiq+NWZervOeIIvp09cVWI+D4/g1o1PZ5PkV2D
cZRrrhcBzdFNmmH+p8w/zppzmk0ZCKyEs1O/VrIn8jEp2yxo3fWGbW0rSvckU7XvKOlHTHtpH8MA
rirz4CRzG3rubHzP3grlU3lMvLTbRKlrnpX3pSamlT5IC7U6Lqj8O/lIwNB1rEUO3qlm1vlyzVHO
hxncJ7uljsAwGqN9YYhaXHjylecc/KKrRBUwbDixU9PGYXriti2yMvc7Gi2h5Q3Ghdn2thc2aeYF
kSswR7WgEKIyXqbQK8W484o6FmgwGThFk3CSrOwqh53G8KiA9YF+i07PIZDFSHcsniihtmy1xcEB
jGcHbavp+sGNWINBXSXZnafPRXml95mp3cuiY0rMxwpr6y8sa70TGJ0jtENXEC56nRTt8FRjxeWC
zk1vn2gXZtpWlZXZPywVME4/WZv2MNLBKDYMDDFRXEe4/3fIczFeXP5BzRSpk6iPDvGEsYJe58Es
PAuPddUAP901UeFWj4o70b0Lt1kEGywxGXJU6bs0m0Xb8n9nIaddFm05f5XEd+UYMzZJ1uMbd6tJ
4dEcZ5Xs+kQ01TbPu/qL8VhyC/BJmXu8PAZdFDz2X5Wy2fKGAYwDKNVm+GGS+vbuVSJ9ElU2On7W
ToruC93p5zVWzh3bAPMSapL1G30VU5D8ts62n9PeBz+PcZ9ozzaeLrlQDfsFWSIygENe3agE/m2I
rUouh8JkvCrUxzqLr2mGRgVrW97dJ4k7wDVJkg0nf1UczN4bOd+2NQCymXbpFACRy9XWZO35iJy+
5V+9zhrDHcYMbRtsaXNvqhK+uk2QXaw3LGJlNp+gfGZbT2/aF/PMvdxLxbDDNuk17OG4+unrawN1
pj+tvIGBsJb12CX4oWjtrpO6qcck/cCJzUTJkuo5p0zXSHp2/LSn2B3H6kXrY6r2VZ7fgWV1m2fu
o00s0DB6jB2IdMIhu4r23ekiXTCf5Do5t6akhvXaQqed3Gv4YhEbaDvx/LNL5sbY/GBLKL6cJcUz
3JEA7W2MwsyvVgfIX5gMhei/5NzZNM4soQWJyQgLk3Lj/FEMeWL4+VLQSonJtLshl4mM4ayrGkC2
svLYwb0ueii6Qr0YSxXBop1s87OUtCmCLBJLGyx1ocqwqIiL2ac6bFZmdIr8rl+dq5iW61s2Vmq8
FiQmXpATDkac6ISFlat3cvrUKa1UVr80pSEdCe1r8FTxIvJFXBoJwOaNPuvUZ26XN8YGorHdMw9h
r3dpuWj3U5d6IHqVbOiwG0BD/MZJjSd7XJ17L6raamsaxXRbRHifQboa/YuZ2M1j063lvUU8weDT
p6c4E0PcnGNwz3xxLyoYsYBda+6IQ1bFX2SVf+ocrsQofR60M9FVfpVu4RlZfZtHw0HOWkRiSDVe
r9Lu//Ip/9SsOBXh04OVwIgiqZk/Cx3/u0iXZYr1Tj8sgFenHaU70TVZ/dxhXdgwImdsltmO9mbj
iXu8fsWFohO3FZUV/UXX+YfgiRcY95BAQ8O5ho72s0SSVW5NZVxg0e2S3PanbKZpWGmNuoSJ/rd0
on9qViSRoSXj7mTc2v1VRp7hoOc59L1DQztvN3CMe1RsIZvFtnjzG8t++IsEdNb0fxbJuJvcTDxz
Z7Dnr35ZY+T54jg7Htzci/oPo5f2G8A87G9VUwy0IUeD6PkylQuN4Smz1M7jzfHjGlzi7s/f5R8P
FnoWjD4IPedcMwTXny/02KrJabPIOpiTbPiYud/VZvW3gKrffIqlE8CEOxmvFtOKP3+K0RHHuljG
yhXup51X5cWlVyFL/fm3/EOmw8+DBYojHvgqGxTHz5+iSEYWWRqth6i1jZPDsW/f2mJ6tLETcdyK
x60gsDn484f+5kllEhHDLphAuDm/gi8wdhEmVjnroT/T6UmaZFzRAPiBdWT9y0vxu6uID0vAY2U8
9B+j7fCxu06M7nqYzXL9MoZGnGJX9n95In53FYG9Anjj1Tv7yn6+im5Es6xb9fVgy1xcM1NpN34x
kcU6Dl29LQVHST1mOufPl/FfdtSf3gl+0Jkggp+PMG3E458/1krapdM6ez2gWEGIVhFc6K095OYn
3VjFCQoIxniWs+ZHS6jlaaFrap+PRV5O66wXM5KEOpfRei4vzS7WaOa2Ohplb5zHrv78bX9zjTDQ
YMY4B+QAgfjly86M+ujerPCDKzpe8hwLWA9Ar1eNuON0xsDZYIH982f+Y5VC5D5T0RiU4fbrvw5+
pAWTgDWq8AH2/aY30zwsBcjvMsmeK+TfP3/Y734ghdIZ3cwKZbu/2Mlat1UpFZd+qMQC4K6OJ4hs
rZYOG+Uk+l3F5N3DuqTG258/9jcvEyZ+8JVMQYMB+NXVmUhvZprYoXM3FPkxsnBPVCWng5os4L9c
zt98FEYXiHOAe87WxvMV+Dejgr0UmDZbcz6Q8tBtWm9iLlrEzngoqyr/ixfkd5/FO0vKMAPe+F3O
f/5vn+WSsOUy6LsevEE2L6a1IKQKmkl+USzeX3y+v3lMAADD+cHgD2jJ+2URpIZPZG+NLIK1bccc
tIm+0d0yv4i5nS5FHG28P9+03yxLjFDDZWRDO6Nlf/nEnm161s8rYB7VxNzKQqfVUoq7P3/K7xYI
cFlYKU1WPvwlv7hDJ+0ctQDG/pADWvxYeXqvmZJCah+S2nzS7Em/KlPGhHHEVrcem+kRcdd+m0tc
iL4p0vkyitJ5M6YRZgpahvEO3Xn5y53+3bWAe0f1zxQO9pdfvmSfVnXTSW09SIxpYb/2dTiMw/iX
Z/d3n3IG63IRzjbZX9EwRGB489R5yyFaXXNXpqgkrRH/zVv8u6fWA3qEY9CGSeT+4uVOSmOIpqhb
D4uzanuzlGq7oMhw7Mdc8q+b+z+B32++qvuh+/oa4O///wDdP5MP/9/Q/dNX81b8RNw///3/Solz
3f/gYRdU4Wf2OyN4/Ml/hcS55MDZ2JDOUCVx5nDzJ/+XuE9EHLUIUz1Mt/3LTc360NfjkPyf/2Xa
/wGrA++RRZTI+W01/zvAfb7Kz5sEQ6US9yOMwPMS9G/LWaaVSzyorNs7hdXdMp85XpMsUR7wb68b
y9W0W92sC/o7w8RYR6oxNLYzu17bZayvd3UOb4Kdud1EXRnt02RJN54wx++yTO0Qskb+rsQ47Ynu
OJ8us2z6KpLU2uhDWQS1Gs0zQlNtMU2RG2nL5B7vfn9K6gkLAEnCOThrQoXMUc1XbhnF97Tl1g1m
Cf0rB/QeZjg0O0Si3NnTbMtvPR0VpJ6U/rASPIy5Io3cO+ydxsH2Bvd5Yj7yQDR78b5CO3lhwhrq
Tau17dauaciroXSPmmGQVhPruXuF7EPjtK/yEONhdaFmMpQlqvOhJaDo7txgOolEtU+tWUdnXyx0
f5oXRuXAL5BiO5Ms9ZXi77htzUQyyT4m2oujcGj4Uxc1J3gF7ZWtTwBA0tK6GVwncGs9PvZpbpyY
k5r3yE7L3ZQ1xXNpWvEjGTI2q1/mIXR4OlwTmYj1daqH4ViWGgzkgh4jTcC8nTcMNLi7vJCkC6Vm
8zpbNHnA8/Xfgin3E4Lk+JlDJ73Meo+UFJAQqPczSoc/5pNxaNFjnmbSScKuX8XFwmRuij8qIUxp
ARkswzaR3VOEcIwwzWzaR9Mu5UdtltVhHfrmM7cYqPYzbRLgN1TGgIG+hD0+8G0vZHdWRu6NCq6F
GGgOeijlWKCIP6uf5sLY2+gLYBVij+wouuZrM2Z3MV2vRnoo2Q9VQ6nIMcrZAAQsdw5jpr7GhLCd
59s2TuQ+MYaTMDJ/JPIojDkq3UH0NfZRpkSo1d+xEMaOkMIiQIdvfU2Mmypb322Cdgyv3GlG3mH+
6jL6AnVoElo9jfKur+SZa1Os+yjXNokXb5Bc3rAEAGRxb0wOl99ZhS7uGNj0CVCR+qcyxygESPvd
NJP6AYi437TMfQRtwWS+5D+0Tt/ErNK9VyRPykP76EWXHyFjhnP/bpv0RCWD5oPm7RzlkGMEn183
Xy2Dr5Xn6yZKtEOaZztH86pXc5mtrVve4cFrtpWGCk4XqdAfCFgL6zK5YiLcPtDd9vOU0DQw6/At
plvmHKh4S3WjRERHdRh3cV/szaT6wFHqMiRcbkqkDLuaD2Rmw+tPV/s8+cI+7eIx0NtrSR15kTik
U9XWi5vGn+jZ16hmINNN6yt17Js8JbmmVE2D1j3Ql6Qp58s5gc1E/wwrlEY7Lb4sV8RhEqj40erG
SbxN4igiwU08fF2h8R3Tu/WcARc53WPraQ3shTTfdWO261HCT4BwgtmowtJusnAArzE7ngoLmLuK
eTd/cNxs3xg8ibaUFeTu8kk/o39E2W7rEY9B0VjyQLDUvdlW32PxiL1AD+CCEVFGzewL3k+Ii/A6
aLdtdGOoLyATmL62iINnDDpROk7+4Eyme4Mhkwdk/rKpqC8YWXqEBljdjLPGTycvskGN2Xp4xAbW
2Nyhr1iOjLuP4r5q8SN18a3r0PlnZlS/XbrY+a4GUtKTJdqMUzmHVpeLkyPXN1CtesYgHkoouCac
kkntdTgsEyJwmUAob+2uG99myU0z5qq7VtKKd9rQZCedhk+KProOx4ZjUTg1RnSR18jnvrauwC8m
IBAJS+wRK9k1LIrmY1GreNNqlX6siVd9iVIXN3HXMyLStkBWvdoi++ocgqTUD2vQ6DqQZ7W3NONH
UaMZeEbD45ZxiHOtUfm2p7qLlV4e58C5RhbLpf3tzuIIzUkGXR9L4qT0GuPo8FrgcRuAKoeUYfPR
QCW5qNB8NsWMockY+hMohyYYykk+NF4z3ppyPlYVVol0nt7GzMhvKoHk7Ex6T3ZbHV1Hjl1+RHXk
fBQIrYsvxkqevIxXNf8XwQjsoFsFRrrMGxcnz+28VNl541pG4hweNDUtmCmM2zI2Pla5DtvESo2t
hWXngXijMy7LIGCYmYKZ5SyfL8kyTI5RsjrPw9zet6WuDL/GFPN21q2CBidAAL9zxyj3JYAiWuds
HyypcWltYXuy53hGsQdWs/hn0CrHeREacS9VSJCiZYQLxh87iBK7e29sNA18/epI2itn2cJVJ6fW
SGxjc5c8fKsymg3LWBHKFOHcz9Uo6jDnOeu6KyMdBv5F00GaBe2VyYtDL2st8pygnXIGF+Vgn8bh
uWi68r3uGhGQIAVMi2y7DecFazPAEjGQurCkFvmWW1GyGWOFyDSHQZhM23MTufWMOdSJqV13Mz/U
13Fv+thSfYxJ1WtkwFHF76rjVJ6V95QluXDJm3LYGryzz9LV3C7ovJ72L5b6QA6TF65NtwE+cxNb
sYBicxaNo4C8vwrCnTaG02DB0chwTNhEMLrdc5cPoZrlt6vPoEbaGfSd3UdcnelR1eAXRgb8r1Li
QogQtGwXZVDDyNpdNEIjjo1i7Mi86eQvkIwCu18XXLpsHEj8IZZH3JRttK3NT80Zpg3MJMzTfE+7
sg61tLmHo3ov8/aSeS7nPKlchHOhvqZZIZ53miIscVDQTlj9Jqmn/lpM5h7zd+3nJAHaznLh5gpV
OCZ+z8Ad1tpBb5tgTqLGC4TA3KdZOsAZL0zSgnGW6Ye+aK+z3Vaol44VpNQMx2WCpZWs4puuzfWK
Fwi3qroQmtx7eXaV5cg7M2CiZmW+gnb+h5OjoqbLCoPHk0EKc8Y3lGg3jui/F91mJujatrqXqRQ3
s4yXXS209gK6vh+5GOGdtvzCzY9F0w1ZizCkxe0rRc5wHAeP30Eq585zGyNchboaJyu/jcejvpCu
WbazCQKpOTpw3vIzSczoMTm1VwQSTM/pNO7FfIfJVw/G6APXmnkZG/YGaFU4IGiEiVYFsh9OlZZs
J8ZjY4hm/VA9JdWIE7IqfxhWGaw0Jxbzhrnqq2JYDjoi3kXWYqzkthClnbzBDET+lHZQD+izuVhv
GYi4XNL6BK3lZhrg/SWl3E+s0XvLLJ5W3GRbdx4OVt5fuakN6B+slHMhp8lv5ZgcphJTIRXAhVMl
P/pCk/fV6n6b9eIXCFpuQmTekD83M4IqAJwPz1nJhi0vczVnwVxM7/aa4iWJaN+UPKwa6tIoy1dX
pdkltqsg1+lD4KXETW6dnCInPjMVIM3mZ1j/6XUzyi48XyYLZ+zWLq32SkpNnnL7HsnwBw78g6Wp
TdumxZ0Y52/kAXSyutb9qecYrFzZfWqpdSRkXvhjVD1Oqf6g4Db7etlf8szmFF3ls+ulCGiNcoOl
cFfesnwr81qx5a1lABDuBn6LgfPIwgVUZFhDtdwNurJ4cQo4UThaY1v2W8NS53RC3jS/rLRoZ5WJ
DGCuNZu8yk6qqi9LfHg+mTF3Y2zvmwGSouY+iFFRaTCfcz9Cdcd1N1NjVLjWa97oegnG9DNzrZtR
6DvFoE5yNl4qVaJcLt6l0awMbbcohOONHRfH3LOuEGgZO54wj3tpNe2bfHDrENwdUjzQPGbkoReZ
gPU0DC1MuJIDrzS5seYcPM/0AaYr21pOQ6LuXCU7oHyHzm0SzjXLFwu/VsbHhVr0AKrpwowNaqp1
X1KbpmwrvYnXFq2juafJhFsm1+1HLRcXYBKtS72pj55DQmuR3TF4tYSGLPaF12Kic4+Zpj90lDxm
K97bqeOkMFjXU88i2kwiMFfjOrJyKtysvmRPutSj+oc2r20A9eQiZhF33XpXI+UlRZHgkx+udeM6
dc1Dby+3Z7ssd8TGVjWavKzmmlHKNUfMB/dSH7xN3yevhHhdZSS5ktPMujH4lpayTnfNg92rssWJ
7VUnlGL7JcI7aGU6x7BJvfPAsg8vXbIjcsvXEiLK2EC/LYuZArbHy2xBrovN+KTNMLRc/ZliKkr4
tlaYpSOFj6erjdNV9yRs4h43DZbVOv8xwSLlPcFDh2DL47ASVWPXDPyBK6srrT143WdnY8ZcsBfj
BV3vHfaWIIp+aMZ04diF3JcFJijMHbLQsFsR8YmU1AeYsJhLyM2EIFNrDSrXdD+qPJ1fR9s7pdpF
qg0zNt2Y4HVxaep8nWGY8EpCmOXc21IADbIgwQwzvjN0Oy+vH7XZ3ivE1XyE2VUNUEpITg+0Vu6q
Jn6s+nMZ4rVbrx+Gg1tbsC0FnLa+G+5LJRJesdbleo7mNrPt2yrHXAUT8Lru0w9n0G4dY91PjsVk
hCnwtHkXRmfGu3bUocTD/AZ5ZiTbJJ2CSXAhyulkZsYz+K42EGZ9iT/la3bW9ITHL/OlWb0v/JUh
Motwore0zTVzp3nG82TqVcjD3N8ZGIkOs17yt3vOCGlhZ8Q2e6/Q2MxNPcfTTemW6y39PVInye+0
O2JQGYPofKepbup2uEsNKQOvZMS/mapL0djdYWrGLtQq7b0ck0/M8G+OzMFIEkuEPI9RCx/ls0Pn
7rlSznXpzmnIOaIJmUzgZzT5zjaKS91RGUvRWbQvpXtnedpDqxXLPosaC4Kfe1Re80VQgGL4pJuP
QjhlEIn+DAA04t3Zz2I184VQ+h13nlEH4ow355jCogc4RgfHDfUeUz6PZ3k1DLQ+clNt6GfEwZDQ
H7BT81BAzqimFu9PGd33ct6qrgGTpA2keQ3TsY3KvZ3FD0ZXNru5TYddb5Z6CB3/Fkn/IpvkR59i
V/Gus9gN4tH9iDOWONI/vyqsHr7ZyY1h0hTQ6SUqz7wpPRWMCyW1Q+W1SDAlHl7MuH6catycTGnv
4iQ9tlkR+10C5w6t3GV62cD4qxJKUq321YKBb8h0XlSTcOVswSRA5mfirWHKvFS46p2xX7WOX+pw
7GxxQNsLXsJp6DaLJjH1Tqlx2Wg2ll79WFrrtNGm+BpW4nbt1crYWrpZuKt+1z51rNIHZYCgTWw7
C+MmemGpPUkvui8AvPptRu8oZ8MwOwUCskuu68h8Ziz0Bhk039hK9ZdJ5F40jf6eKvdrPKfMrngh
AiKyS0wu861RGWbgZC7FBiK6z7661aZhvK1E+2RM4tFN2HXteSBoYdwko7XTDWqrAW7rUOC7neVD
OYwbszGDVPUDL2ly0FLYpmb/PpT5Y4ZbXmY1kdkULnHu9j5Jsw/FUtxiz/iOovj8pGDiZmaqZpFN
Aw2q31YjKKdN8u8canIQC+1OaNmN3qw86aURtFYNvfJMa13Z+3KeHplAxdAwXDGmEfMDM+h4a8EQ
26j6j95QUVhacku6LvWo5W31VV7VC1S7uNtGMvnOjHSriOnWieV9jDtsAhrFaEN7Be4/p5NmaX+I
1HwvXHaCqen5m32Rbf6TujNZjhvJ0vWrtPUeaRgdgFl3LSICEcGI4DyJ3MCYFIV5nvH094Myq5JC
imIndtesNioqXU6HH/fj5/xDKKuXCR5mu7ygrxT3rjpJBkr+tYhhOAw2+QMPpw1kry/MeK21yU2S
FOhX6Y5UJOWl6+fpARfB4rHVDHCclUURqA6eaIheDUNWOaUmbjOPRRzVfjMEJAGqbzzkfc/DYzDB
6FH0aaLiNvTxNHYDJH/Cfgeb465UzPN07M7DoOVxkJzHxj1iMdYGIcHHAJZ3JA1v0AxOlVRe+nXk
wMUutpqFfXZqNbUjSfpTkuobCTqRE7Ae9JtxLIkgCbIVzSSHA5CdqYa0t0NNZqNrTmJouP3GXr7q
PPcgaGyAjLfA84BcfiynwwUBYNcwHgPkShTk3bamlJ9V6XiqxLjFHeWmtYBhDq7/EDX+NgEXvEUW
4VgU7YXSYG6vFNeN14A488GyezTQrJEXR+euc92LTtQFWNf0WOpxtbUjE45Ot5Vj+6qdAD3cnWsT
w+8VvvcA9+TsArHXSxuFWvLn6NLV0VsB7LZ303Qb6xRruZ8i2b+Jx/RR76H4inaS/jVDCi7I2gyR
Eq2tVL5GvRC+TlmvYX53O4wHCoLbk2/76rER6T7QtpOgzLoxsFNPqP3Q5JDhF7xODk1VKNdO4yvm
VWdEA4Zbxk7x3F2outbWKklU2OpnrQaMMDxiQn4y7eySh+chqY2v+Das/Ei569u4QvRYevAzSliw
2knqh8fGC1A3VMkB8lthSsXGzB7tiEwbBuGqKgdt3/W3MoSPtuTt37gBiq+ohYRyUz3HiJxKcnWU
AJQBMisPVE/xIJMF0MVG2/CHqxrY3Xr0hzsgopdQYg6E1Ekbo/u2RcAViPUD3oW4BJYBcKrsaKTW
RTZaOyEm6PaYK9dD1qi8r4a10dZHgmKDoshaUbQHlzfBSpekvRbmV2FXfglzsjbFLJsdGAnatZqb
H9WyOEY+ZT5DvwwMhHDV+MxqrEv8XEF8RZsejqYJxh7zVCNaK9TI4oKnnTq9lcvnPIcg3wjKsmq3
S7ydrA4XxpByClTpASQeWEvweVapktp7RjnBkYuNTKKvC5LPsQsuTI23X4ImAi36tV+A/eqig5Xq
9Om1GEUw5VX2pQf4CfK6gL2JEY79BkUhW5U2+1tuOevaKB5umqoJHCmr80dqi1qYuRu/4yXjkZ2D
+tsUg/FktvUTwsbBJobOeXInOqw8lt6FZZd7I+oOohjDLTIpm6HMSLPaca0nlbbPEC836oMSxN86
cHj3QgbYqxtmiWsiH6WN7PY6HeFeDgHM6LICfy4AqwGV4bFqhc2RdiDa3HF0gl+3T80vkGMjZ6iq
jMc4dJPGGXWKZwmNyh4bc/qU67bM7y3DfYoTW9lQf0Ec78WOvTu57U9W626T8SZWSRwLjIFa65tH
pq7TmbBM7Rmb7ddUztE9DZzegCxgSI9GaZ4JVThjF++xyHsYUYMc0/Arov1vg0G6Uvu3knoNdJbc
0TzKIr5WUftd1UI7NZZ3crFwz5FsCmXhgwmWQsdWRbaqQsqpgWiHoxx4+nkggm5d+nwFm8LU8BCq
hbqmYN1x89pX2RjejWV8RX+E9NaiKeBSOip53mE2Aya677w7UVKGtmzOFCpGnHd4VxW6umtS/6WW
I9JYd2vCi9kKTb8XbtnRR1Guol5CVlfPNUCRVbcFWTdCuWuy7UBJ0ymGcxVqZJ/flI3umxRFUbge
0ldub56EcKFQWGDrqr53UdewiQ3zpe4UaJqdsTVlVNEUiiNmRV5Sw5ZL/B14YW3tZ/JFxc6qRH/L
A+4Sp+OBHwtxMizolWrh2AG5qwHe9gRvydyUvfTclNF5G1DqloKvpJQPFg0pJ8rZMxH525k0KOYK
6VfXiVT54CdTDRQiYTCRZj2AbZiwe05gv6kw1FemH+57P5jQ981abRUDzpmMjtboUiYuv9XUOuAG
+ZtWD9JjSsulj5tNkGTqNcLqwZ4Xf360A1I0CtFkuNyXMOLs3GlVGxctO1hXKAjt6NllUEvgFUF+
z2TpKm9kqi3Y1ZHByHvfVcU2LCCVB+qz1hA4I/xCPw+PRoGsTy8HCW2LmuiL1Yy8ZRCSfN4aRrVP
IOgc2nAUd2lh1ziFAVi96rXMQI/csp+RsxrOSzfNXoyKIhqHmwfEpFKUZtuIBJa+XQEAqqLeWmkZ
su66d90NHY6ODV3qnmJ/L+7iXMaxRnKT/LxrQliOmey29RZWbXHGuUPxQG22aoAy/iBDJDSqK7vJ
fNgI4as8xKdMAb0eJpNYwHgOz6qaFAY2lSXyi5Fywe9F7qZXfQzh3YhD69rTWwr3zUApLbYKRBVa
Lw53eR3zrTy1fAnlNiXEyYFVJIGTCnubQN3gxjoekMoPTR4wPQlIjplLiw8sGrSNDBYZRLQoBnmL
3oMCmTjU7K+5Ekq0bihcIz9nHTN8KJyYh5eD/0exnbSrpzRDcUaIxqcIRaELH2ndTd41sCZ1AzV1
N83LtwHt2zX8o9oxG+YYpQ0S5/3Y1XvshNRDh/4B/oKBfANM2USDzzLAi4wQFldk9m6wjppKFVA6
mvqsHUXzuyeK+EyYEY9muxjBf1WOa+Q8/iVSyhwSzzpLhu7EitZbi/tY3UrhmPbrnm+7r8lz1LWr
llD7Kdcn/XY0Iciu07jsdzIkr8tB662TK02kEy9Xym89guNwLnNCxgZJfT+2VRKs9aalWiQrkvmI
pFrnVFGe7Ut14Hk9RrZ2lgDiOVYludU2dCVuIsNPA9hWla6cCq8jb2oTFOldL4ZGaAXP0ZhIXyWY
x+PKLxux1UrFO3OVJN8a/HMpmTbiNxo79sXr4S1Q/RgvjNwft3RqzRSueAShC9/ca33M1Y3b2uW2
JkSiVehiIj2IOj96FIL2UZ88gaca7xRFynaazSuD+8o9of7YX1jkM1fUMIazMIPOpaGGCAhbp8pg
5PqZ0Br/Btlo/dJv+siRIaTs2phH/AoigN5d8tahLWchF0PyDld/PEO50KOiTvT/XvqheVENDaJj
mWTfWBoP9jVmIdK5Rm3HyftgaFdSaAdPte2X57pvxZedkulHpbPLJ2hb5XCIKgMufkZWfKLGjg+2
bAZS9YSVWr0e256sMpPz5Bt0Fw2OH9YBWw/8dLC3PE/p6TWFLUURb6D9mB7jtKHnFLdwwJKohvg0
dg2UeUPtjSsOEEGNJoK6qE6OjlBf6tzbmDnd7K7NoMup1C92oy65N3Iu3YDy4xNIFseiq6TJYazt
/mGU2urRopbrFGg5rGOz9c7QFO7PUUPTdqr1nFiFsYOG49tQlRX7Nhi1BD0ELXdG9BCxTa4D/7qK
2oIzKKvRWMjKJNo1HPEYyfvaFQbaItsR7a530tuOp2AX9NTara4TOQSC1kb2xh2PheYLyowwh5W1
sKjIbK2qvlJFDEkvbPxzi2ckMlGSNDhtAvlMc0M7/sr/l2uvKFfA2UY3qNyVSYqNARdD3YNqigE4
yF1952mqqdGT7YyHhsfVYyFMpOslc+gOjd70J6ps6LpmhnzKht59hmBiUBKhfr7O0nHYWL7inpco
+DhZRBWfSjVZhBx6L4neRDe2QJx0yr6to2fH+peih5/d6gk0hjRtrguz0PeaNRrbKO37h6rwb0GV
+deh13pbBecPOKdhYT4BGPC6bacLnY4gOE69Fal8JZVjI90i6mxemJ35pMeF/NZQK4Yh1NHpM+B9
ws/Oea+VmKSsOzOxsR0RuXulQBO4GzV/vE+4lATOQ9Tchnv6lfZtG+jwBkGDpqscZUsEnaAJBT2n
Qp+GHUL1PWAIvFB1KJyZ9AioWne6OIPhadVTlSrEmiLRxPDIcienTrcp6EmSGx1lHr5QRSnj4MJV
rls4D6cBBhlIWF3XnmTfsh9H2gw7Q0+2PgYmjteaHoBt03hs7MREkMyQzTPbZ01XMhgJB/p3d4dk
o3FoQbw4kch4yzTGGMMf0MM7LWuobBf0bAMNhqGJFNQW33F3WyV1COzA7DHRwAVuA+KFOxzn6ctY
bavjEMXudaV28IN8j2poXCfnrj/I9PHUiDdtj8UKtSOgMQLTTd5UES2CEKOMizxSIar2aaZFqxz+
aLse48buVx775bzUy7rcD/QYI6QmkvZqHASlU9fM9fNh1Fyy3nTo0K0yR9ipec5rA/hjxWOh10+8
82rHA4lHaduOV7FN9dVuVFiUmkslsBpcjbOPDopZFt3vrkRqCDusvcwG3VgJV+SXBl5uayk1jHjD
yTxA9lVy867NYrr0uM8HMtgVL38REK4zR9PJjbKkot4qeXEdkE6g9t/J3EcamkEBjJ4sehys0vag
A0ft+VC27YsRKeo1uqD0rZDK1fH1C7sv8I1ptWnosjqeFfHip/WbXKp6I6q9apfyRmOLoUkLRkCV
bP/CrCRtQ5E4PQx1V34TNKhWXWaOV6ohVyc0GL0zmezUgQqAHMg/x83dZQn/m0Ph0Ed7zXKejdgS
/Gv3ll28JG/V/C9N+Lz//K3qX99/7L1lm5f65Yc/OGkd1MN181YON29VE9f/+p8/9Nemv/l//eF/
vX0f5W7I3/73v1/ZyvU0mocm/g/4t8nu9WO83NVL+fL6Fv/XWRW/INDyt//yD+QcOvK/YQ9uq7YM
fBH51f8g5xRF+U3BBnMSO0MCgLD/D3JOMX9TOOWRYARfT+4+IYL/RM4pxm+TvjiStsCSdcMAe/rv
Fbj6A8PO4v2xIn/++b0infJT3JxufmffvMPNSS6LEYE+PQAVughxc1Td5BDV8kWU6ZuxNylgSF+4
1y56kO5qSbndVj3OAm+vuKJZ4S3ymvbumrt2/24NfzIjg/V4R0j5E8nHjGbik71Rq3i0DNUhzOWD
JRUeOPacFpudpCjRkY9nqIYB08Mhe6hPloE9WqFX8ioZm69UUx8Kq1bXvT4e0D960c3CWymSZW4Q
8qB1jELOVknjO5o55pZmKQfyiOiPyOg+AeEDd0Thw03kQ9wET7o2HsYxuxuT8IIlfxjGyqP/VXb7
FIGIfVJK0IitrHZIzz06M+ObYblnXpJtUNm9krPsDiTaXZE0F2YSmbwVfVRojPCLhtTHupCU166U
H5SmF7s0lm8HI/NWVOUYqRaXIyoMv15Q7UcU9n8WdE4lgpOB9nXRtwc7BILUFta6gXO39nwLkCNA
DohTGxH7myYAGOnmpyEPn7LUPKNuqQNx8jZtBRSGNiZOidk+8cQbWjerpH2mfQ//qb+qQ0PaoJHh
ba20S846VHQ2tQqwzw7V1imHZFKgaBsUWvp4jbsSR68u7qjf09c1W4Q2zLNf/6rqjzDhv37VaU+9
280UueUWKGd7GNzuiqbfsUxDIETaOYu8p83Nnay38do3XPPR1di/0DiewJKETjuSohp1QdeKikzu
3ZLc7NDRfW2sGrXvCqk504u/aJlKfppr6bU/eFeNR+Pyk6kT7D/b9vIM+x/xPkcgRy4Opevth5Ha
lnEIkLuAELsBXL+TdffGojnlUTSnJPHUCvlBRDVNJX8Tld2Gakm8jiO2r1LQsejYtCjpKCdbQ6HM
zG68vrv99VRn6Pe/VnmGtfVRGDUi0y8PDaUAJUg3KSzNqIUD2NK95Hn1WhpsHyu7i7Xwdixh57i+
J+/JuNZllp8SQmXVl59R5j766DMmgyBrUAwDcIulNasG8qXREFl/XmsfnpDfJdD/IgP99dtOwPd3
ewpBV/pXcom/OYZVFBMhZg/dqhC4FhlT8aI103rty9DuS13Z8Z7gNvfhrMdqcusl1JdD2b90J6hI
hZqcF0c7zYAGasbBE/Y+t4pa7bPQfPv1t/ngOJen3fVusiak535A+uDQpwCkvDc7KeF/pdTPaeqZ
5idHyszD+681UX/8Z3DTqgIk/oqDknVnU2FOFAnr4+2ADq70KW8q84uGLpttDOtf/2bqRPP52XeY
0X/c1KvSPk4LwGQjWoqgAyIQTLbux6uqE9+QjXQ3KPRI95HXoH4X7kNhUJ2Qxo1E3sfGqCn5tdQe
Y0/+EhYUAKuy/d0GDojEAspgqKZ+5mX8czS6Dinix/URxiAJd7DyQ921T3mAMaOK/sGEnRmRYkDa
LCjinfDse1WtwN6N/drSk8dShcBseSDquF6cQa6/JI20cT0KhQo5re1ugD+uIx8Dqj54LQL1BoWQ
ESCiKm8QJnSqRP7EKEP9+WkEffHHX2C0qgLOjlYcxoDMOAJsWkHAVDVxJ4/qI0AGquzNLtGjdeuV
myEXW2wSeTZIlzTVzwckuyAMX0tAfUe1ueky2qSViXReuHcTpIlBLH9mm/pd8PTv+wITix+nmqY0
vBPXLg5hJQExaFTrNNaA9EaeGRd2NwrH48259nsAqoDGkFRRoptM5PKloXhilUzYHoCVFJg8DC4T
ityGC9QrdRONhlRV7TGgu5e68IFa+j12fc82Vl+8V+Id1Y0XmZc7mUigrYNezsAODkcrwdtRGPqd
ln5GslE++h6z28EtJriOruR0OPy1SIOjEO4hEciMYUiJnOlFVH7hcx2NUdvyRDpSUtmmcSp9EvDf
Jdt/tsizIz+16rLBWDMHYRvL63gcUClNSHpAs/lXOSkF4iGogKX0dnH9+z3S9NcckWME1kz47LZW
7gRvKNmCZRYPdErt5muf8MRBwQDNjyqEcZAo2JblKHquUORINgB7r/M80ve9tzYTsdHy8pjE7VGf
jDYQMOk2qW8ZDto29jZt1JOVd9EOccx97KovoypZpGYtIgMJYHFFIpvi6Xw/WvGZBi9zxaVEO6CQ
b1DM7hBXKp8NJGeATLio4fs00TPpok3r+yg2H30temo5xEHNANbytH3ue07fTTJXvv4JV0v9kYb9
7xOVzP7HXWzKVYd2ldoc5J6EtvKKu6oFwZXDgF4B8qKS46u8G0s0jaSm1lZxl6qO4FDccBNHW4tU
ZE1b+sX2KVEF+fT6d3G/xWvzUHY9ziE9ifCvT+KZZvBfc53diDA18IXTmvZA5/2ibM8xzUZw40rX
MGQsYVjojXGg865uehOhA/IClCMoIkACsEkYKi/e9ShFZv4I2aC8jPqn0YvPTcnaFdR5cqvY5z3i
R6jAVaa+L0dtF+sevytO1ug8xpHYlAVa1dkzZdB9oqnKejDLGxRsKE3T6KYVObgKQkrXsThx9lI4
OSXt1141tx4CpAGd9l+vw4ffbHbZuhh3BH7XlgcDpbod1e/4LkrpXNdwy88UqzTRcYF+kOGuuM6o
c7Iz5Y002rtGMcYXmNPeXg/HAoQSnqeVXJgbrYCqoKgtTWkdCkg1IOj0yWSnq/lnETy7srFfpn4C
KO6A6IyBBCzmi2eBCIdzN/VdcmXrEjgQehdTAAJoNtc6OKm1Z2cnXSgezBGk7MES+8GVRQPxtkss
uqmjXp6j94dEYprVk9gX9I48Ch1RfZLPiI8OvtmtP4Dsmcha2YGib70ZdXyZozoS+6gCWdja+eho
fl6DswjBvemgM9sEi2rolcAtveKEkvCNWbhARoe9oQBYzA1yZoTafKdvhL5u0XVZBVBWkY8Ka1Q1
gXkLqGwrVQ0FEhwJek6R2dOcAtRhe1c1KjiAiFR9Dzkl2ms0HKEgI98V+/ygUCBTAE8eVnkNl6Ec
whvDJembska3irONH1X7doifUJC4CnCTy3UkeIiis8KlKSylTugCTFuZCAs6niYjagWE9Mwdoog4
mrJ6Oe13VSse62hC9pmZ57TgGtdqHIMY7KzPjL8+SHoRMf/xOFKKSDQ8XvODKyGZiTsh2VLVoU3S
JW4/lR093CIp3plZ89brcHxqKcewta9yx06bzsmwXHWKTHlUKuMQjdp1G2pADPyC14lmXPZqe9JT
wCKppnxyRX3wKvkbNTTr8lQ3wzw+RJH16Lf1cz0pbxtyhyKV6l/hkPioquZjovqXPfi2HV7knJRC
ohuTgi/DZ/WqSpSXIQxufh1yH85olploHLl+b6ZUMgoluFQG0EZI6Kr1raule18SsExUu9ggbmQ4
vqIrG1h23T4upEOpZ76544AB1jtSMzr33DGAJuR6n8TVB3UffEB//MBqi6ZpVcv5wfPHjoAvUObS
Km+nxYgIkURhvIvQjCmJyxrzatR0a/Qz8YJwzERBiQziCu2fTN5KXaNST0DOJ2cjfnLDfPC+EHPz
FgWEmZU3oFZTPToD57vrkMKSJevcpNktCPVJcM0wrHWi+NcLv5bx44okwBLxR6Bj4QbKro7cnZwY
KIcG1hH8HRqo8q6y7U1h4IvbgycI3fsKHzAV9iMVFCDYowYi3K+Pn0zn52UwMZe84KMbXaEo/QGt
v3stjMVaq1ugdlF/5YbIckYVdRQjSt/o5h5RPDvT/OwW1wFEOvXRcLQazAQKf69ZoANWKMMXYUmf
0Pq/e4r85C6ZS02wL+W8kfrm0PjAM6jheM8uOfM3ZVDsQ9lmFKWBBSOkqG2DoD1GVMPiqnqWjexU
Ih+1buHS71sLih8Vg+BAdtld155AulaJbwyUFUcRPpn4roP5HwCn1Ze/XtSPbmxrdgm6sYTaTm01
B6Vo7w00vgFx9au+lvAhKJMnJaqfESyv1/Rj6ELVQHIxIQaz6VNT8C+QIz+vAg9X7MbUtt7IfmcR
VDBEwZuXktX+epbK9Mj62fLO7jyRS6MPjaY5qAqIflsOz5Wij+C9pF+1ouH1lHmXgofvCnuDE8p+
JwVbvRVKOswsYXqcsHejxYVVuI9mSXLWdBspV+vd9/n9I4L8/6HQfx68llmVfav/f6j0Txfdryr9
UVDVLz82B6b/5I8Sv2n+ht0s1l30ZXDWkjU+3B/keCH/hmiNKlti8ivDdJJP/W9yvPmbzH8CepLm
wESpJ5v+s8Svar9NEha8vpHN4Of8aFbS/1WJf8rK/7abVEgVP55rSjiiVjWmwsmgRaxj20fYboy3
79bh6o9h3vcPPhp89i4UIgYD4DK4IiUPqq3fq3r5xzb7sPD20dCz87jOND0K7cRw0NFrVshiSysb
/M7C0ad/9V2hLAINA7QuE44l+kso2Ud07eJPAvijmc/eBcMAt44+KTazrfSc9MbakyHLL1vw2Qnm
d2EVuQ2Nh0zVb+M+eqm6ZuG3nB07ng49A8FugVozHAaAucamMzj/lk18llFqUK86uBbCccEorT0z
OwMGJTaLBp/bXGu5YQ5t5hogZknDu8b4VmhNvl42+CyNs+2uayJuDgfGKm+eROo3TSotW/S5N5Gp
lg0NK1d3wIJJ120tW5NCOOyLZXOfxWfl+aK1+sZwjKR5cnHhELl2v2zoWXxmiJxXSc7QZjKEU+vk
lAB0Wzb2LDqRaEzjUeUJkefg0UeVR1pZ1m/LBp+Fpxs2vVu6KFvjfPs15GkWJMXVsqFn0ckusRFO
4czyBqREYmvTVe4nCeG0rD85xvVZdCKzKSpVDlHZILVb1eBOLr3AK48cv58UfT84tvRZhPqaL+E5
iaqJiky9KUtHr/u6aFm0KdF5d9hSJbDHTvYNjE7EoTTal9z7Mxn5p7fEpDrzfmg04Ap8gzwKgZDS
z9BKjo6Non6SL36wItrs6hTQNN1YRmay1fSTGJN9UtTOsiWZBSa0F0gMU9zrQHJx+TxEeJEvG3oW
mAqa2zL1T97fkoAHaUrVN1ySw/tlo89CEzEshBUgNTmqOzzqTXlBpXvhmswCUxVoSOBlPjiSrH4d
O2AxaC88LZv2LDL9CEf2vvEGp7P6YWu0ub1RNb1YdsxOid/7XZhawGi9tuph14gr1zbgYxR3yyY+
i0oJ4YxCG3rdCXL1vjP0r2gB/TNf4D8LuaqszuIy1iPNa4Kmd1BnP+IMdNFG7SfyrR+Eztw3NwGh
K+EqNaBtFmsrtw4v4s7+umhJvnfd3h0ng5bYbSZ3upOCNFpZbbsztOZl2dizuFThGxQi6FGWTaDN
FKb9TUrGhWsyC8yq7LI84xHvlHL3lkvVg6c9L5v1LCgTvVdGO2S1SyW5aLLmQvakT8v9P794vrcI
3622Emp6btNWduhBJccUreW7Rs28ZXn49wLku9FFOUhqlOe902nWa2zot0lsf3JjfrQFZ0FZohYP
Or4ZHFUMYEV95ZC6vrUsKfxeYXg373ZUJjxk1jtu0+2USqVA3m8WfczvZYF3Q0dub0mNnQ/Qt9Rr
Dag8CMdlu1uZ3Zaxa4xFibOB05qTXI8RnHzUsBbOe3Zbhl6JgV5e4gAbRBAZ46OSBMtuhu8V1ndL
4qGIElvTLono9m5sUAZ0HIxy2ek9txJ3rdytXHaiY3lwKhofOg8Kb8tC87tp/LupY2GWWFHBRmkb
dK5S7YtHn2HZRpndl54UtbqksMEjXQZnlfYwVONoWSo7Fy5GlB0lJ63mSsvrL+jFG1gTyadlE59F
ZlyMfqmbHClZSXc3NbXNGEQLL7U5frDITFkpci41IM43ted/aSKxbMHnSLpQoZnps86ORjJ7I1VB
+xjG5bLjaq4lWmgoJFh1MsADTu+MXiAUFi87rObYsj7MzArjzemej5LV0FpvurHsU8qz+1JPe1FX
VdzTfdIOCcL/aLveLdol8uy69DVhyaCze6cyJgusPLnzo3Hh2PqPCZuHsp+kQBZzMivAM6dW1nGc
JdtlE5/FJZmgbhk2GlFNaX4LeyyKYrCHCwefJbJdDTnKQznW0dQW/AXmtUU6XC+b+CwufbVAB1Jm
xdEePNdQ1jeqYFn+PUdE2Y2sxT6IdCcYpTdksV7Rx1oSOFRXZ1msnxmVib7w4ITAeDauqYLjkD5r
4k0b4m/Pbgaf3ZgtVKza4PXgWCnufjYVFDB2n/RRPhp7dmGWMWCjQOFq0LFm2/aGAEuXdJ+pmH80
+iwyTblGe8Jli9e+bDteh0TWIKXBkuuBdZkFpxmFkpaHxejAC5SfYqW2X/AB7M4WbERGn4VnKHol
sSqjdyDV38sivDHrJeHDyLPYrDWlCXvPoKos1TB3Aw1lRGlRtY3BZ7FZlbCH6MmMiGno1+kAp6xM
P3k7TF/tZ/twFpoSfrfQS7DSkyGd563syHX3e4dfrhIEm2WLPntpAoOmp9hko9MX/lYxvC3WDEsu
IPyYZyEqDNduPInZeyo6U1Le3HdUVBZNe+JqvH97e73qoUuVYTLY5JKjR2O/ag3pbdngsxCN5HIQ
UVaOABrqh7Dsnot8ycOHJZmFp2vGvtqqGud4F3+NMR/lLRsuSWgZexac0G9hc/Qj8rlJ9pSp7pXs
/75sPWaBiVZYL9ujy9UW1ldViBDd+M+k2/8sRjDpWWTGchkU6ch5VXm0iHu7MlBFWFQTY/BZZGqj
Fg+IsI/OGAy3XprfYu7jLFuSWWSafmG1Zg5tMs2TPf6+iCDlyw4rax6RSS4sThTVKWqJDMsVyCou
nbc5i8kWX1zXaInJolAPsivf2cOiFFyxJ/nw9yHpjxBZS4PWvTG2jyTNB1Hry04ScxaQoE8taPfA
vsbEvA098TJm5sJTypyFpAios5mB6J2Stj56IWYJo1O/X7RNzFlMghbQo0jOVQyj+2Nvydej3Swp
3LPc86AMyjxAtWhwEi2/k4oqcjw0KBcu+CwsQ5Qu9bxXB2fIAkjC6h4T+JtlSzILSiRLggwP9sFR
UvVLoPe3gOA/g4VPv/tP7ktzFpUBPguRahA6vRqg1kj90bSax2XznoUlIrzA8gakdRHkfo3z8cma
mP2LxhazqLRtEVR9RJ3aHqLLzEvQaOXhs2zsWVjGsqKnqpuhK9TE29RFBFLzPzmppvD7yXKLWVii
E5WOOVrRjhzG2u9BC6kcDTUYdSuT0MeTYmEYiVmMquUQS1VGpdPU4iekXjZx7X5dtjyzCHVrFVPL
ke0o8/AWvX4/CuvLsqGnXfquCAS6u5+0Ych//Pom6uEQZ/bCoWfx6YmmhT1KtdCTm0sPA0koMguH
nsVnqAdIBgXMOg9y3KAn5XQtW1IWw81jFp9lbaKviXoFLp5YHIfx0J+lmTR8ki1P6/qz7TiLUOgz
rRWbJSeiNNRPwOWq88QNqk82+wejG7MY7QfLUEyPB2cqlFevDuEjtOJl0U75zop9t1P0BKHyesqU
8yS5bnpwt11pLzu35kigXrfNXti0M6lz4rIQFe1KxgN22cRngVmBN4TxSvPObM1zFSC/p2nL7jdj
FpgaBByBiwa9uxjn2BZZi7KK7pZNexaZXSxQ/LB9Etr4FjuBl6S2n5aNPAtM7vvKNTVvdOoutXZJ
k4ZHV9TjJ2sy/e4/2eHGLDZVvUtlDXaDgzwIhj6eH/eXsTHWN5Vv+/5m0a8w79uHEw27NfgVDKs4
5oP1qOTWbtnQs7vIzzX8ECqf1RmUF6nEy2NQl5VV5k6GQw55ubZoxroFEqGtnL02Q7DsSDRmB0st
iwSWBFVxVa53KItuVe2zwt4HX3SOYUp9Q1bGjJvfqsLsDCXWdQtf3BSSu+xQnPtAwZsXmGmGFJiz
6NZXpftxsL4u+pp/QzGZUa9gdEPLKm2MM11D210KvH7ZXtFnR0sj49CSx1TGY796swMDEtCIJ/Oy
qc8OF72LK8nFJJhbH3sHBKfuPQC3y8aeHS5VaGlDPEw7MbCvu7jcub1Y1LRCPmJ2vPSSl2YDUl2O
LUnJSvHFaycQpFo28fnpEqoxnn9MHMt2REH7cJtMfj/LBp9d/XXTZIo3UHaHcQcnEChQUSX6wsFn
AepLGDz5EXslhXq7rhJ8nlGwWLQRTW32PeWA67lNZN3JVfGYlUgcK4q77LFvfue3vrv5taaMddtz
NaevELfBLkLdxDY8rCWLjmDAjxmoTKcQI10fRfdQvtTzUd2LodDPlg0++6K8x3vXrpk6fpnoWiNc
gOzksqFn37PvUx1DolB3aiTLUexMuuvAC+NPaofTbfP3WxQPpR9XBRqmZedhZTn4aRupE1iKdS9H
mYkr9qQ+s0oTaHlbM42HfN03iVUuuqLMOTpGrrIedGBhgvrU8fCOdck+oRlW/T/OzqxJThxto7+I
CEAs4jYzqaqsfbHLdt8QbU+bHQRiEfz672R/N226bUdwNRETM1RaaEN63nPsXQs3tM8f/132VI9c
3VgiDopJHRqUQQeEUO+7Xom7mY5XoGd2mFRhLFSNL8Ybi6ccOH+xr6f+zfb45zjI7bS0cjpTGGQU
i1KdrZUjd00P4d8VLf94uKsGd05TGqaa5wLvjLhVKRTUfQ2zmZKDAKqUXHi4g3TmCjz3n8O6JDsf
vhnAo/CtfrJ4+JrJ5Lpq3rVom33z2t/IhX+0ytQNnYJn4sVJpF/asq6fnNJ2di2C1E7+2Bf1LLgo
TyuCqzb1S/D+/pjcNP51i//3ngkv+o/PNq2zVKUdEW/OuvErV88473Q7dAK8ebW8/fqPXGb3/5gk
tqEZkI5ZaVu0TmmZ97KAagG55nXfs7cDVUO+XSamZQi/5bEGJxY3FRK7fU/fjFQAaVFrNJNn4AvY
QuwZrnq3Ln7T+D9rl83OyQjciAOhhbhK5q9uUt5zLrZv/tpmONyENVuGhB4n4xz53n5ErLdrFxxu
Mxz4G0H+CtpkXXETRXnqXq34fff98G2IY/BAeLcVsd5qhQ4MVuTeWXblsx1YYT929nbF9WYXEej5
QX/QrnxqQwT0u3rKNsZRUx9EUX3txRIV5nVRyDhP0Jb8+uF/Z53+YwRtkxwrVi449p4fl3Uv65sx
teHyw6mzvOu60tVzY18cZoikcc/ILA8/Wl7tTieIaAgAIDhk42kMZi5ty5o786tZAW79zQsDunaZ
LP7j120TWmmEJC+F5xnDHZPJfaoDPRxyWbgWJK4xheDc18Frno4lErqg9dsb2ISmVdculoVphfC4
8v0DkqxYHP4740LG9JzsDPti+b7kTRgd0JeXpzSNxjPwBHcB+WKh2lLIxEpcQGRlOVgb5Yvlz/ie
amvMwwO4wfodhHUggXTlpoYpNiUlDtEm+epPi2pOeVnOH42tyvRhGZwQpYrsMC8t1FQChpnW8Ltb
1pAh66oo+9umxcy4EOTyHjGSyeA+HajLvF99juHvSqvJUoLLa9+8U0ITznfLXLRtfcBcge7oIPse
BOZa20TAQsqqsZdy5S/NFcUUa3kQA744bh+qZIC9OiPDaucg7T7pxV2ia+qhKhchHmCrjyT3uuca
fGP0tEq/QigioJncRrZX2I9N0TviGCHprO+tFh71s993jRGHzC5J+R9ap43G7lCRz63hQFRiuh/7
yOR/QD111DldKFp3ACwGff5iCe5V7zN3HSE9OqMdti+QSFP1ABOLqlksoPPkvPSj3egzO/pUHmrT
Ss0db7VQWixGyizQFCbg+b0MKeQfQ2PNHbhspDQVElA71BJfiSj1zBn3WJfRt1l1ifOds/W++yDC
oRnuVeXPzZPloba862FO1k+IISZegJwo4gJJBKMZoA92kfXyI0Ovro9hmOXZBwDlfvuUFr4svKMH
qBduTT047XDP6XEg30u3R8k26hL0J5B0WjlKvRwAW7YmrUJQV0ev6eg789NQ16p4wNM1Fce5nhv9
P5BHST/GQ9dwmiv6Tt+h+pAwRWrty8DGY2WmtyYpZHnoWLidD1WSCfekWuRnvcbXCMOiRvojfA/e
JBt0zBj2Ohfracrq4bEL3e4xhYDaHpq0jr4knlTpLRXo6PsOOkl7IPedVVSIiTp0soGsL42jkC0u
q0MF8Nzr01D6+aeLUETDJq6t27rseysO+qy246VX3rODReQ8yElgGqvb4mLYqsfwCjZ1KWFCUUBw
kF1FKhLuIkTxabpoaioO9L9AUZ4XKEsydQ611ctjqe3+WnItcpXYTvgFyLp9GFS/tscmGy6awWTu
lwMOUXXdq1l8nvtg8Q/aB3QRmzSX84l0ezpeK98T/8uHybpIPIK3sI/aljqAYk3wTnhpe9N2quan
9CtmxcmPPojF16cmCmZzpdPAzx5hjiNO4Sy/OTtZp790CLRv8xGBm1s6/KqyxDd+xBkyi/MQJXn7
qixCG8cMfxyWkArY9MFRddS/dIssX6o2JR7fz4nzbJJSZiddIO8G9ScLsjp1e26jVb0kyuJjbfGt
ZDoNjX6tdBfcLCGZipMRUHyvLIi/6moAdzrH7J6pNLblCpYzbYT9YGclJhevGbriLq3HHDzxSCL6
3BRle+whXjc3Yk0aHbPmLvqhcLpzI+f+L2dNaZ06LU4adQ58QLAQ57J1hvcm8/ifl+ECPaiY5vAl
C3WLB8he/GczdWF5y427b9/JtND+lfCMfCtRUI13nsaoixsNDtDVOK65dd9WxahvuGFEplkRkD9g
6NMhxCrhzs+uKDSk3Y5S2BpsmCHrby/rR9VIcx16TXqfe1mBDFJY0Tff6/ESRGsA+8igApLQZ0p9
XwVz0Hzv8bKBlvHHEA58iXgCrn2TY0uOMFA9pmJFLpV6gamu+LBBG+LMflKelroha1yaKF9fWz/D
6VtCYEeuMPbrq+czZXCpEKkS6sjA4QgZqEmccrBHUHSHDJeUHEwVz4srliOQGXpoOQbliHGsIs0M
y2Gq0EvmDrLRTFxNddG/RzgTcR/1sr/pStUtt/2yLP3zXDeXAndhqS54Ue1SjA+sRYn/oIdo+bhE
CrUOYh5XXaMYIgx3LDtBEIZryeB7GgZ6ORSRLSC9y7yM4GYmZX5uEuwJQMfTTqgTGPg2eBimPMoJ
AqCFuaNHdQ/gJ/MPJe7jNO5LLmfjpcuc+aW55GKe0PS24jhiV/3DC2e6Ma5D8OzWMPrBR6nCLqvu
RCpD/2QFtZ3kkBAG+BmetOOhTb8XyhreS2dcT0Xi0dGzCGmWFWrl8XnghS+VHsWnQLfTt2itwFA5
xRhGxyRK/LPKheLUdTYPQEXH17zwJN7E3navANuIOz1N2BK9ua3vOLG5eLBQCeNbs8/4R6I7066D
fQLlRHZN8j8qviidqT+83neey1ZhYjp4iQpa5Bn0+9dWuxrEkVjti+pX29lVUZURCAfI2v4FsRZ8
cZIoGHBQD0CEGNWedWjdsXPeGVTYXk1UWt19Wq3ZJ7co1vYKHnruXfdCFupA19N3CF84A7NXpzhj
JcHGZuGJhGldB+FNmxXrhT7v9Rlq8yh8IDfUjQeIO5W5BlKYe7cinxw1HnvTQxJGUb5o8aTKLPSO
c8MV9SkC+/lSddQ/nRR6mg8pmihEGskshqMuquHQjARADn0QlPMjYPcQNp+OynPbVHV9h4p8ra6H
sLT0q+s663gcg3AKYpGyBUklygDQ/Vh5bvIC88dLjiUSk2r5PxgkiH563y/0CZmNc1uatsivJTeW
XdzONsKVAKe38MA117r0208TeXa0Dpo14LA41ReMvNFdnl/u7shH4bgiupyLwmWmRwaGeNM4Ul+5
7DgOSPqsBG2FwyI92bJ4NMB+wPyUs031x3QDDMe9CmcnBMzgIAfjz536KHkyY/55AZX5Kowvbkw+
SU5hVJAeIzGwjo1eEYGpMoFtvQz2CO4zGTMwjZNRenwY1j6ZULOmXKGrDljMlcBp4B5S2bjuiIvY
T+ezYzdhdwStXZQH466mvFIyGLpHMWWAtkAQgeltV1RYB5NHWXg7hOxHDh2YrfH74lZ+dPDWijAX
EiJMoTqZJQLDLnXtY+6wd2gOjrH7TzJLLH3qHJmMpzYlmskPMvoD52QqRyO0ins29f50I/xk+t88
SmqjW486vuNc0pvugrCLYBuxDFxbPpsrwDvaXz5EfV/59GV3to9NOiz1c5dN4rPylcsYQaDADiVK
UHdJKvXrOPPcNj9p7ZrwWliAxa5EEnnOmfQfMjMhYVu9prCr7Mc68tcQs+0IobdxLJcWqN3hEV5D
UmPomZMI/lPkfBpDy2AWrfKgbG6skVzlocnZt2LmyGvxWIVwmY7wIMDCTUaXT4B7QnXIMNoGh2B1
I4BSUVZWd10mnQ8Km2t4ZN5srlFhyKfCgG88FYHK9evq9PMrv9v+KmSy1PybmyY/2yu3X2gSFjl9
W6dFujH1G5zTmXqYl1MR5jp8T3sd9DcBb78Mjz3HH+nXsR7IwiJT4dA/NU30Af2LKWIZZoEdW8Sg
8+NiDXaD88BG3jUiQ1/uLFAH/dFLG7dDJl5wmc+m377P08ZM7H511dzVa26QGI3SPrRqDLDEq8FM
RKqV+TNyGwMhKc3nubnRExP0ja6GBrV1X8Ic4bdOqH7Dws/iombpjUeBhfCJebw0b+2Ie/puXTK+
VV2zlPXZGLi6pz7klh7Ht7PKkzO46BFXJ4Dkn8+uZL6Z3EzfRcOwDDfOGvAZOMMSTt9554JSRb5R
+r9UwxKKitRbuz9LRAYwvCCVmefFzxbnRUzWmMXjUADvaQq7vgpgTX9uXWd4zARr/8l1utHnawEV
0TUUORf5t9cl6ylq2nG8UdoUINS9orGg5Sdd+MJGVIxHopV5/xHbo1IPZcY2DhVaYzj6yIb+yubJ
j02yssGs60xUHwuXuvv7ooE689miuq39PIEZCp4coPvyZnGk+IAIRyj6WaWe2gmw8k3Pja5/YluN
ogxKadRAKotArA1dZ0d/CWH34CdzZwX45S2jdW+FQTLcekrnElJ+VylGjGrXQ1f40YUl5nVVeEuv
R/jk2r5lPeV2kljPJAHYDkDVYATxsossqOIm4j1dicVeZoCkKfsOJxhGVFuZ13/wBiTS9SHIVtN+
Ue1YzN+ilknhG6wkZ/1fNNFz9XfXZaDal3Re1fOJSu41OY6Va19Qy60Rse4uoaA8j+a7sdR9caoM
q9eh7FM+btN8yP/06iD4bIhsXE7lVWqjLwrhUAGwF3N6NdasmctJWPxnAt6wHGdzl3hz1y7PDpnG
bMEsLcpJnZgLsoaXOkrhHgs+mhB+FJqvlyFb3B4ypbaiuCmIy51EXi6oN6nVsg9oZUAOVLkR02Hi
Y/sd21aKVg8cY1KHFA1jfYN3GyYJLiM5VYv32XELEbLTaB3rCI42T58m3NLpX0yzXXNCwanNVTZ2
oTxLCo8FNN7I9NEXBCeufh0zTghemzZU1VH7QZPylUFR7qmuMFAfQ+bRJPYdDKTRIVkGsT7wWoP8
DkJQ9AZOIy+ucTxO3ZOlheOeJmaY4rZtu/mNyCsZXdWMmfdCRd7E7pSzAuwWaCecGPCMX9+gmMQ5
1rPlnt70ou3p4K91Xd0uek4m1OOO4Jprdb+7Qz/jaGhT86dthc4buMlRHXIci/0hS0fRnKp29JBc
z3P+V9MsiVYHPJ/1xBa+LemFDqE2DN+VHRb8K+VhSrV6rJVsbxiE42dQcwlmpWmUN26ASbqwQz5X
A7sK/ePCZYmORZmH1cPAW4FwXXYjp9SHZajbCrnHLHgT4+o/U++g+sOyeuaACs+CvjB408n1O/c5
iAZ0L4LrOsHeh+UNEvOlgnCyKlx2WQ9bATdvGiH86+wxjSPlivKbcdIGWZprtEegLXMixhYbbIB4
Pfcqg2Wv7Nv8yn9yIwJNzz4ZiZYaPIGpfeUjuTrl66Czu9XkvmZ+qzJxEL3f5HHO9+dwBmBvPSzj
mKK3Fc0s77WHPQFdRAuN5kCOOPjkV1r+TxjLHr4g3tXmKQutyb/iUHfUB7f1E/4JpvHJfqBUBA1L
6dELj+j8+wnP/MUL66Cd0b7VTKgP664ob+xgBr/ZjbINxFHVvvOOCdhn5UkX/610Qk5lep/ufaxM
0Moz682QnT0/E2dO1tuAKEspcHbpIKmRLXV9/jAvTHNx2U+GzwDIuh42kHbODrCwu+SuxzlF7YkT
Ju6RTzz5OmddhLU+mmUDNU7nnwO8sOhhkt49ppRLfkxGWeCvVVH2oUu74FM5onnCV1zmf6pkWN9k
2DT8yJkFnS8fD3NOJqLnYEryP0J7rJyTNZfNmT+yPItFWDETa/kCOR0xQDWYuca1LvW1n4KLP9fF
Umexh38BEWXpd5cuy9X31co2IL0ygsML1rmRvAGeZ8jyVj+32Vs6WWH7hyoV2xyXmxjvu9XJNHuj
aDzjisZhleK8RvLpkIP+Lh/LaKju9QI/rxitdIJP7YRd3PcwrF8vzhnslpbLrJuwajUj4nvXh2Y9
srm/MHIth6M0q+oPvuEU6biarNbHitORg08hWBm1jy4AnI+YVcYbCmXt5W5I26b/po2dsFjUw5De
WouuKba0ZS6QCxdUdT8bW4jqGJUdKmsvFJb1LLole4AtIm1MdSo8r9JYCY5PE3onNBFp/rFOyUs9
wzX1XPaozmQwkafpix263LlHeqwffT2JhXhZ0i4Pho/qs+jm7m5JXG888u3UVUc/YSEd+CQrnxvP
k1+duqpyOLbsTA6tn0dvVP6Vt1yFK4SD49Szy5xy884ZDT5fy+qXlU+boh3urD4MuJjt5+WT3VJ8
lGDzAY0bJcWjmtr6e+WEYddwDuEwWyRLtdZ39cQH392Eca5A8o584biUhu98kOYWtb8+7+xaFtWk
Qb41fp68hX6KeMgqrPy2Uoh6j72H/+/WTUYAQ7YMh7+IjZWgKsYB2Z+zekt37Y21wAFrzHRkH5c8
5e7s3ntJ9DKOGf4uxwChODFtrg9a5Mq9r7jk/qvSQfgioYF9WSQfF7dN5lTJTe9UNsZeL1jG6/Vi
Kj0M6IVffV+IF29IAGr2SbhAkjfhZ7eZG9wdoontZrpaMs5a/ObbLBgSBw9852fuD1C4asFujdt6
Zk6kginfl0+C82/SEpqIQDyxfXrPnNWcO9bOF7kM2jrXgeGItMIu/uJF7no76RAHxJJE1W2qrr8p
GJLDQrbFePZ8Cq/Rp2OMCi4nwZlTpG9uRR2uI+lcuczB5RvPH69JC6Kh6HMO9I6IhnkVBRH8xyWt
3McgXZc/Ew75PtYQVJ8WFQ3OTdQ475G9HBaUNn46fVirCt1VP6TpbeGvpeLIz8/u/C7LzrwY66B0
APAXNGq9nAboCzW13ZH/MbFWM50CNs/98QKpKFE0Ztl3sU7oV6NScAZNdi96jfhofsojzKSWKIDf
lt2SXtRXHcq9BPriS2HPZrpaFaCyOMsXzl0n2+u+CDsA9BkmQnA6X1svTmQNZ4iHA7nFZG6+ef66
/CWXSeEssRYfn1tfy+9N07T/8/yp4P8adFMJ3XXAn5c3HM1zEpm5b27KAXWsonn80rkNpNm5QYp6
qCAjJac2Cov+AKI7MWwOF3M/GpMXRxzq6wfpRcJcmQlyNh+lev6DI0LVXE1BJ/9iYLk3QbA+Npao
H6PCKR/E2k/YlZQYn7ogSh+YrsOvZU35yW9SFz+7ONzck/sdi6Lyc9g34eSeXZEv0OKjXWQGJ9wW
rlc2Rxtu2ZAYoYtbE9utyrW+/Pom62e/fBN0SXOVd1NxuTx08AtMTEeOO+/CxnG/d/mj/7iF7zBn
tpqYeIyvmE6gqBXJkZPtqpJle/fj0x2BLjthGY3HKHHkTR7Y662ruQn9zSXfT5rG3uQThrErOPAO
8JjNwaud3LtRsStzGdqbRl/g5pZztpK6wom5psGzFbj7euK2KpnLJTxcDX0lTZOvaoYA2svmtKev
/EuhMDZhlYiMZ/tp8knL9ViE2a53+S/lQa7zyi8Mt7WZ1fzh19xjpdOuXH5wEU79sxMK5lcxWq4f
B43F9mIO0CjvAq85QbSJI4ihyyK+CoHT1u5fiJWOUeeYXRfY/+Lnc3XkcD/neJxYWF9r7QwnJ628
XSE00Ko/NgpfNgDrfRx9dS+KU8EH9DtXaN2uRAIQ0B+fLryFA0R96YSjk9w7HFUose59+GZYZszi
c43LK25H/QjQ7OgqvYeOxuvcjMvRrBy8B4ppfDDvHC1SM5N92jd2NpmhiwQRPkNHIAnZ+XNeYmSY
13TcNaEE22pkrkWDaM3A0UmLq5y5s85hke2CsjjBthzZn20blKvy40pwNsvdBdEFvqt3tcuW2j2l
Bj58A+1OqOh96riT4oBu57M3o7M2eThx0k28pHdvqnCMq8bZN19t65GnYO2SUPKzOcu9mpvij6hs
/9zXIpuh2au2CPyAdxmKcT3Oolxucq3XfXP4tiZZLgQL0gSeYzFGmhKR/uR0a/CbFfMypf47dxJs
a5J9znGIbXf0lHlk75iKxE9ue9sQu0CnEQUcaxWluqkDBwfbntaC+vfjVKOZF9spoHxhtpebtKmZ
0KbnfY/edJ/ZLrqlDsmju7Y6dtF4O5XF+75Hb4JmQTVhzcbdHa/WkB39gDl4dfetpdE20z0gnDUC
5lbcJ+UTTPxHzj52TezAnX9s7bTK/KppaO0uKL46VFo5tv+yr0k20zooUJlHHb9aZcm14WVW0jrv
e/RmWne4h27bcDaxs4BzXsY7EG07G2QzrQfBZMKicQjne+tVostHjrd/M5gu4/3fgynaJrnbROej
XMglhRzjHviOvJvCat/P3qa1rb6F6pr7C2AMPMQmedOg9nc19jaonbBT8WyHMiguzOVNmKzZWY7z
cd/DN0OyXaxwUFFEFYdvXaslusGAvCv7GW1D2p1qTdRn1HDMnlGP05y756oz+6aSbUibG8XC8aD0
xuNiZQddc5rEx/GutSja4gypgLS6LJTUKXbOg903d0nb72yUzaA0GbiqrhdUcAmMSwDAv3NOuWt1
jrYRbVmIoBg6+qCa/cch524MItuvu8nfSez/GjubYSlsmSGGh3vgB2W64uaquOFonDy6tT1Pv01e
ZT+EqyGf6CzHYKnmB4fj9k9cyc53+Ah0d/ArTlquJiO88dpMjXqYMT8/cRDC1XM/2MkZukf2ssy2
1e7afEZ/e03+8bHcDoM2WHZp61B84gr/zlfNrt1+tIUNEj4Oeg55ufx0qne3H85JOez7xueW/scl
YclUoypRT/Eafb3kbYZ1ZyHrNsU6OwCqBvJh8VIj9caB7cpiZ4Ns1rGKA9axdIyKw6a8V50AYRHs
W9q3hzXWlDdBYkBXzOR4Tm6Xo3cK532Tq7NZybJwoL/pVcVJSNTLSyQhy3zeZRBwcJT/+Coxf3Gw
P9AqnV3XZMgR1MjSvf71mLxM0f8xJLcpdbcii0hET8UGBPVr1E6fSAocSxxmddVHu04/om1YXYdJ
18JeVfE6D7kdz8kQPUJA6P198+G2OiMK51KtGUCpYE7uK3+6TQm8/Lp9LuPlP9pnW5MBpk51g810
KC1dvPcWW5aD7ricO7gNrfbrP/KTPcU2cJ8sUd5ot1OxUsNymuY6OOAz3bkX30bu26jQXun3KtYk
5g5VOFy3Vf5h3y+/NNs/ZscFcZTjlvxye7SuS7Jr3HP/se/Rl8b6x6PXaXZy0+H5WglWc6hwa3Vq
V1UcocEfH11baY54LGLirTSJDxK0OG64gfu275dvluek962WH+5BSuU6i1DhQNTe/Z0y7WedZTPZ
kJQOOHgGSi2WmSye4U7Z2cnz2h5TruWKcJfa03i1KSjJ8J+vtrfrfcotPXFJlS8bybmwKkc02FnO
zaLxdz5c/vhGPXL7y3A58ct8IkVDvj70frvrO0VuTyrT0DMTyl4/nvv1m56ac5jLXQuH3B5UdphU
kchh0UotDkGrWZOb1SS39vRD+S90InUSWLB4eu6WsUVcIxfzb5aN/+6EcntQ2ebJGhYjOjkMNJ+y
ILiXxI73/erN4CQ4TT0WQd44i0geZGn0V4IKbtdMK7fgxAIdB75MfjfRi3M4hA+T2Dcu5faUkrtf
XYoS74zoXSvuivqYhbU87WuUzR6Am/uB6L0KYr2u8sbO3bfZW37nF/3Jy9weU5bETuDKFTxcqfdx
cj6tzbRrRye3h5RT5xICVBRUrXP+oQscPJ/7YC1ye0SZ58Fki5x+EjR1flom74oirn3V/cQnNvPJ
GgZurZFPIEFaj0KXH902+F0p2M/ae7No+mtapkES0glT+1E29tVq2fv6t7z8yX8smjOLg8+1ZxAb
jrHOQz9wK6Qzd98suz2l5GVS3p/yw00yvQP5+KT64OOuDr49oyTguLh+wHWQmcPpELbk5vpw13os
5WbFlLJSZvGqIM5bdWcv3V1FQfy+n70Zl/Mii0IXMwau0EGRSvpnqFxn3/y9BSempanGqaVNytW6
49BcH5Rn7/qslf8iJ9o+LO2RH06NTXmygW8srbVLZOXILTsxzEl0EvP148WMxyBsHv26fd7V4Ft0
4qUso07zCXXo3N4nq0UBzz4CMyUdP46dzKI+bqXuJO4YndeXCSV1ln3wTrlFJw5pVenMo0n8uX9P
Rvva7euXfU2yWTADlMOLJ2Y/xi/QkBU8mgl/7r5nb7ay4Wi75TzRJnKBNFwX9juld+rzvodvxmUy
a5lVIe+yR/NKYU1lH3o17Ozgm5EpHYKIphzpKJ18qJfow7xPpebILTrRxiDSEjkN4npsKWHOn3Mp
921+gs0+1spD2wITfXGdqZD8LheI+HLa7HZXi2/piZTpkVO/dPHFG658Y1exlTq7DCs0y2bNNJZD
Ad3Cb/esd3doMuo7x30QIqqafhybDgTwfKg4MKCG6E9Tcrw81dE+CLgMNoumLwd7ji5dZbTm9UOe
+8G1bafqtK/Nt8PTpZ19qC8xjt1H4VUP674LFBlsBifpPiI2sw64SB1v12W+SQa1b9+2pSbqzm41
RRpB7FXuwwWjAVhzZ3tsBiYciimXl7Of0AvaG1fo/Ko33b7vki0xsTXu4Oo1C+LKTe+SsaDur9rX
JFtgYp1S5BgOOft733oSZUk5Ypnq465OsiUmOhdzS9KwRQlz/NuRTs9L3+9jRUh/MzBJGxqqKmnx
huLQY92a/OuSU22676dvhmbWUkCRedZFoZiFR1/o+pm7t2TnC92MTdU6JkuphIqdYvGvEo4rn8ay
9b/u++2bsUlRnTeP3I3jPKN2Q0uind6i950bbMmJyWIyoxFXU8ObfKOQbDzU87qzv2yWTkVlVwue
6m+UhKG2qGzwolAa9+tmuby6fx96yi180HhWyDUKE2LtieyB0vKUxHItKFQxwaT27eS2GMJOeR3/
BpQ5ZZI9Zl1/GGy96+pNbgGEQVHWLBaXWYBy2GNNaO04U/Qf/7p1Ll3vP1pnyyB0KTtaV0WXrDK2
h2VC0JyIkrdvB7BlEKqGhw9OwKa/B282BB9ME+4KlUpvM1LLOg2X3qdZxAScIwtq9T4QeHzb1yyb
kUq10hxVJV1SSP/L1KzXqtG7zmvlFkFYWBWblgbP8UBJ2rHKAZ/45HH27XG9zTIaGhWm9PMgJodv
jpdKL+BR68423wzUvq2mwSC1iqEV+CflGuqA5Zrtmx23JlWrb9wwtzheyQr/nn3MTeDvQ0rKLZK1
mnNrFhU/3L+cqjhZqbnZhxq1q7NsbaqzoeI0oiQoDgLKoT3qjZGl7COYYUr/cbPoVWtSNtQYxaBK
qPx0nT+rdt89ohSbtbQwlCUGhm/yZJnuHOTSyfI788pP5hWxGZ6ZRWXH/3eVqCZEL77b0/S6r7k3
Y7MyVBYmVJ7GJbVUV4BfvjUShsW+h28W0S4VavIrQU8Z1nOUw5J1vPb7r599+bf/x1y7pUn61lLX
MJmRwJose1drk9yzOuVX7TTti/FTfvVjbzEun/vUunPU52H/cstwuI36of/NUvqzl7rZ7UqATOS+
bVp+TB5LvNUmkPv2F9skUtaVrrBWHi3tEHGH/FrU0y6UntwGkZyQGFwe0ia+th8mDvrCBIDUr1/p
T1pkm0SyPVU2Y8ithKWX8nY2q7yCk7RL4OhQxfTj28xQCWbEYsk6WvLdNByERHa4y1DKwzcjlDxs
7eMe4EKlWqpz64LB5VtG7+sq2zRSBEEEggyNHuXiz7Scexwsbrfz4ZtBOnuZbPOBh2dyOOWDuJPl
76JlPxmjW7Oqysc0pZqMWHkpRHhoPFd/M41Fwb4YBmfnpL7NJS0m6RJX81fmtCju+8aajp6p9oWp
QTT82G3aFhZH4dIpjViW4zgF8yl1/d/sdH/SQNt4QhuGpU2gnwtEa2pel+xbWAQnqvC83zz/JyNq
m1GoQsWxfHL58en4FqjubDv72PJym37yvMSq0+lytqioAGs791zISO9bOLb5pz51KDR3Uj8eVPMQ
tetNJuTLrklmG38qqDlXJuB35w1YDQ139MA54L6jxW0CqmuJOi4NZ7kJgbW4buzbxlr3hcKksxmo
gKuGYW55mWPbPgxO8wRvYp+rBofOj73cdr3Jaj2S902UPwZeehPuMmU7cpuAWiu92oN9mdSl9zr6
9YNsYBvve5ebsUkwXmrP45jYZCo8FGP3ySzjzs3/Nv9krJ4q34ImmeblDeDVOWqp7N/1w7exJ9+D
dLVQRB9rs0JtrN+sttzXv7eJIcfxcAvOzIZh416yseuVFYz7hI5yGxgSXtKkU0iFnZQUcoMNikel
152NsllD4c0ZmTT0lD7JXsBHP6nM+bivvTe7XL6cvdbvGZeEEV4X29ZxgS3g/zi7riW3kSz7KxP9
jtk0SLexPQ8AWYYslby6Wy8ISS3Be4+v34Oa3l0xyS5sMUYRM5pSMZnu5jXnnrN7/sP/xojbmKEU
RIc9SmZrkpj9FjBwDhjQuTTLde+z3dUIdHY0NI0Ag27UzRCNK7p3FR/T61xFu7MRjC4D+Aywo102
ubshNABsRSy/Lt1io4YcSYoUfeFIF6X1O/SL30tyXcFC2aAhp2jHOg1whdK0CkAPI96Eg7mStdiW
XDUhHOh4ZXsd6uyQFNmnJboOvKZszJAzAbOcGmxnnxvwlywj2APUcNXlVzZqqHAHUAs38OWq0dnV
XXmcC37VViobMiSdEtGcgqvCSzCO8BZ984mYvz9/hS77KcoGDWVJAJZkju/NTPoqrH8vXP7+uk+2
Hs0UjW9LssZwOu52qhQLYI5gFbvuw5n1amoOJhrkKfYVdV7lxafJrT5c98lW6AkbS6SC+gN67eXX
pFHfx0V9ve6jrUdzoJk7NuDe2EOnwng87Yb9cJ3GMlU2YCjTvOdh6a6+uHqHKtRNGzfRdattI4b6
YZARmJdgCIeCANuTgryyWq4CsCgbMxSZYZhkj1UJBfFBJvq66OVVBlzZiKGOxU3IZvQFLxI0RGnX
vG2n7qqyLQRRrBMYRQ3XHOsdd8nsVWAWmnmZ+1edFBsy5Oo+Lbp4fXnSunmbpDz7ACoOUO5c9/HW
1XSGlHZgsEK/dM79OGXgRb4uEa9szFAzhH1OgX2APZlL6jkgazvqEbDBK4+idT1b40DL2oUKy7yM
j+Db2ZlIX2dnbcFV2rhLqsHQtC96qI2US/Qt4vOnq1bchg0twqCeyrHiOYseB3CEHDUt5XVH0cYN
DTUlhkz44uDPfOwc/X4017V6KRs1JLKAgXIOwOahSwdQI4d1f5+oCQRN162LlRoScg6FBMHeXrXD
p4yBjAk82FeeFRs8tEhAp/MIaMQp0Puah4/BeJ3utLKhQ80UOgW49eS+qgd2kH1AfOrm88b9vOzX
4rU5tS0dCO+6sWqAE2Qr229S8e8hi0soFnRRtL9u5dnpGFHfQJE2bEEjAeJ7r1Yj2NDAKn7dh1u3
lETzglgTKAiS1e6r0gHJHxpmrmv3VMp6R0s9Qyixx/IgfXacU/7V1Hlx3Te3cUQtlUkct6iA1gL0
4CTV901SDhvxyt84WzaSiKD+mZsMzu3cSvClB4nvpvI6egBl44hAWNboiKwdDikFjVzSgt3E68Px
OutoI4nyth3ymoGVwe1jkFnn75flulYkZQOJqgHsHZADRSkxAO08BABK8HUtV37vdS9+Qt9CNCKk
MLoA5Ji583W2tLtWx9fuqHVT5UQm0JRD8kMqUPs25jWR1xXMgW0+/eK0Rno4TSnSZTILPRzMP8fu
OqtrI4lyMD+CMBDwkDwBI9kCiYh9FjrXFUDhL59+8RkkmmYC2hK0vaAB5CQ+grn7OsU+ZYOJigzk
8CElcl9EQfEIqvZ+38iwue7223giykANLiaKTwfppUdA4V7WzburbKINJ1qKKamyDgjFIZ+ng1o6
7cVT3FznA9h4InCf8QTMOjiIzTeWmN8zTa+qlitbgLWG5ERY1ysqeQ6+ZDJqkTqLttRh/sYiCut2
IvbM66XMkDMLFwBlFfjgHhw5mY/Xrbl1PQ2IktMG9SG0NwLMQjpxB1nT6zhTlI0lqmRi8iIAhcfo
8NtkAvPxZgfo3y2L9X4GlS4yVM0QhPYieLXk3VfNg/S6qMhGEnVwLsCOD1+U97WzJ2X/A6pZy1Xo
B3WGIBrasAsa6EL1vYn3iawToDfMddKUygYRpfWUNgY8+Hto8+2gxgVJsfLK9mx1hiHqonLGf5B6
WihI9yn/g0fDVWgZoChPbWJZ9qmRPQK6qiPHtGZfdJheueJWIEpBJ2nEmkekQfBm/Wgpxpurro9r
3U4TmoJ0NSx5N5mdhpJM6FZXZT+VDR/KeCFBO6sRmgcDKCHhCpmM1NeZcRs9VLZ5Xy81+myKNHkT
FDU4ajfiuL/xzF3rYoZha+SSgI5OxJzsIzmIr+AaRjZngarRh+tW3X4/y4A4DkKsPSAP9yDsBEUl
8qBXfbaNIHLImFdpDsm5Lkq7t1m60FvAobZY7zRO8zkyRNkIoiKvBQ8KBOdZMCUPRdUEH0QzAGCJ
Rgsn80zG1EOmXPpjAmX+lckpG1nU5cGQ1EOI0LrNH5Y1BxNApnnDUzJ/MyPr3kL5ZUBXLJ5VNA+T
D3kjcrZPjG7QEzpBWHpfjyDo9YpmaUtIGimIHI1QPLzuINjgo3LODXjdV9VHoATByW4+1Z34S2Xv
P75N/xl+L9/8e1vaf/0X/v6trMAgjdZm66//+lDm+PNf6+/87785/Y1/3X4vH7/k31v7H538Dj73
r3F3X7ovJ3+B5C40U99CGmh+970FicjT5+Mbrv/y//vDf3x/+pQPc/X911++lX3RrZ8WxmXxy18/
uv/z11/YWkr5j58//68frhP49Zc3UZzFVRUX39uz3/r+pe1+/YUy+U9h0GCIxDdXnKwvwfj96SdU
/hPCEkYIgeQyQe/bL/8ooPUbYVT6T/CBUaqhSyegGLBiaNoSvL+//uL+U1JJmUH7Ekj9wfMkfvmf
b3eyP/+3X/8o+vxNCTLcFr99chSR2EU2nhPqooABZQtqlxlTwdq5QR72oYlS54apoUfm1DQvssvr
KK7LAGmlAj6YMHZTLk3yaiU+XB7MIPh+juvabyHK9qI369+juAoDcTy3XNiZq3nodGYGMz8U4Hf2
l85ZfN0C8PnT/v61gj+v2FOl+//s0dMw+GwJ31WtS2ejeLQB8EVCzOKBjyVkdiOj2hDaCJH86FDT
vIYM3viDtKL+kNUUJXIZhFrshMxosoudlG0Zk/MddIXmmhnBgXqSdrzbu20oJhZh1mRodwR8Foc5
4OX+5bOWLjMMUDHULIhdp5N1PjlRWI0Pceek2W5JY0RhdAFNt8+jpULf78hZsDLIZ4NPWp1/Wpa+
lzv0v5fRrnTY+Ob5b3T6aK7bIFBLIi5kMrAZxHY8QZXdBGAvGh7ipfyqCje9oU355+As9Ya/slrl
0/0WlFDJicJlkcyG4IL3sqtiVg8PcxiV38JwiCHJKXM0EfLpsdTlViLqwgETuPkuJiXFahWsOCPM
+hbEoJjZoIbKLyO8qEk6Tn8I0LT/5hRBlnhOPqgfEPtr/6S0in5AeUb5SEkgQn5+kc8OlwtbQwl0
LRhUQo1dOoBeAhTbAJ8+Qm6J73KI6/gdruDGlTofBXeWMIEWb46OfRt1R5PKgJjTiKPjEnYbVvIH
LcnLyjY4Ly42DzMwLuhiDZgzsc0/pW40LyiOZVU91AK9x52i9cdYlfS35xcMdvn0sLhMMQxElORM
u7YNavq+KtHokz1w6GwsN1EOuhS0DjeD3i91Mv4BkYI29pZA6K1G9idsz8k5xdA4nkoTYVB6tYv0
JIgqugxt+aBAZVn5Tpikxa6pNT92wxSN0ONQUBDKKnByCtCWJZ4EfKr3Gi45pGrSOXoLlQen20hQ
XFgQ9NsJJl3NEKnYQVY25A0bCtU8JJD6g6JFXc3cqxpS/MiSpNY3LF/cH3XSQaPl+Z04u7YuZxRY
BLyw1AWuzdrvCML19ZjF2YMJIvc2VqLY5RCjg94m6R7q1A1vnh/v/BCv40nNoXyI1kg7w5bLtglB
pp495OHI/HFi496ockvG+NQZXk8xxzIqzAe3BYfEcuddg+5OKEhkDyXUpNhjStQSeWoBb+5NFoDV
/TiYevogXTf53kI49GW42Kfh4Y/gDZfcrH9Wz/anSwSptSlr8rJ8KBuD1zV1kOhH08CGPXgC750e
ZY6XjArGceEpzvLpMKiZ52FZ6+KBLU4O6VgnSyUExgrnc5RkVXXPsn76NkgSO17YlvXHwaj8NyPr
tPfDWbWfclkh9ytbp5w8oEua0U8TSMVufc0LW67xNJD1bOO625FhyssKPc2seHBoxD6O3Ryh6XvJ
d2qM4ltliuFTFY7LRwb6/FvZVsrnyZLeG0GgSNoVAfQsq1UkCujr54/iE2HYyfopBkY8LoRrgC+U
Nh51HodkNEUyHzPQnD726cA8wllReasE4yHXcjmGUBW7GyEveucuSMdFc5z++fy3OFudpy8BtnIc
FwHPwTordROOlCF5ewwj1X9QIsgPJMk2zwqzLS6GEZjk6pBxg8U7PSsTFEZS2q7STSs3hpdB7xuE
T5wXoT+6CKOTKMv+gDgvf1+lsxvsqiVWjc9Iom+gJ5RAO3eakBJ/fu5nzomC8XcVAPQGHSTErm90
TVrObJqmowPBPj9qTXs/CzbeQM2MbJzCC0OBM5RQbDYwKlBmOp0/y3k19l3dHxPBo90EhMIxnhcI
k+hY/nh+Vhd2FES/eKVdeF/8DF0KOGJRhU7eH02/8AMXjbtDTLnFKXFmuBEkCSBVAXhASAKf83RC
ZIHEGsRYO6h6df1dNqw+dOXMNygcV29BirnFqXtxPM65ZJQwjMmt8YohYwtoNo+EOd1umiDGCzWl
xHcCV+x6umyl1s5eRCXAI406LPxWmFDbp+pGSJ/UoaqP4UQW6A1Wb6Ee86nj+v3kjEgwMfniEyIp
wRGRAiwglNlwAdqkBeqEZXOEUuxcwfloAwjDdOUdcCHk7fNH5Gl3Tk2PwYWEc44nioAjYD1DP70Q
YTOHQSCKBYo6cDs8N6al8ty8TOlubGoy++W4SlQPhibxvZomSGbJmmrwm4OYFIqG49J9YBAIdfwI
lL7Qmyph7H2YyyK6iYrWCf1UBBSNdhl0A30iCkkfGhIWjV9Bbhg62h2qxV4yTNAnTRy9zCAOWnmw
hZhrSG32DORbTkHH0Ncob/7x/OzPLwgmL/FoGYTnhNnFqtEsUwstOHJMWAu67RCKpG3ZvtjTWIN1
6PTgvuO/kTk4XWJU8saiCF16NGU9fc+X3vUjwcXH5+dyblcwCoU4Jy4GUdz2n9y5LJzKXeixbfLx
VRaYVWcIdKMBdK82DuilZeOIYmGVhQHVqjUhCHFkZZDP5CjRUe3zOG6gvxhv9ZVceBUxI8Rxa0IF
8bJtKXPEa+DCdMgx5tAeRm9yCzIVKWYXOm8R2ArGOfsDX6UH6gVS6V0VlDvV9sWLkvZwobB7LnUh
TKlxSZAXOd092sgUXkBJjyodIbK7lKOXlnqLqPk8GliHcRkBuJtJ7P66vT/dQxYtC8lK8O5z3VX3
SOv3kCPT7fw6kA3kfeqOEcj+BG7xURswPPouKKqo5yZ1BiF1yC/KtxD967fexUs7jYyWZogIqNbG
2mlW4R0fu4Aeq2gpfDMa6RUmmDde30ujwOS5LkfeSbg2CHAWDUdxlFEoezet1xkVvB4X/jIE7dNG
wpoi94LIEg+HDbkOehP20Azvjgqyr785yBMcxqrYuhtnr5OGHZEU3iX8fYLU1uk+QidTt8jEzke3
TKMvBBDYz6D7N36Kg/auA93/7fPX/ux10ngqXAanESrJwE9ar2ESD+OAbMt4hJyVA+80UM2HeMmK
3+OeNw+QXg/8ronrjUtxflzRUaKQxuJizd8JW7mEqFmrIezoMQeU+lhURU12pmnJ2yab+xvSUtA/
Q843fstMOB0ayvtPlA0dRBDDvLojC8/vn1+Hc2sBzxnOByI5nNPVvT9d+IFlBnRzGT+aEUKEXjG4
7S7Pa/etaht1qInMX8mkDl918KTvl7rJDVgaHHXz/Nc4i/fWb+HCSYB7i8WxnaE2TxJcpJIfnTyC
ni7AIRDtq4bqJgiDaF9TtnhOxMVX4rywoovzvQ4NXmnquuiExLacLgA3RWqCcOBHVcj0czBN0dfc
eRkV19MgLu4pnBLoaxG8AaeDTEbHcyE7dlzyAqqEYUCIX/IX0n88DYNUGgh08Foajgzm6TAl4oMF
iTJ2HIIEit2QJb/HY+Tsn9+sM7uzhuUK5wUPJ3wfG5QB2fU2Ag01O0rolX9Cw2F+QxBdvYyq62ky
wMHAlUO6Hsk2+2QyJ61Q0K/YMQnSlX2Wx77u42z38slIiqOHzBwTRFjbH+sCIqFFwo61XuXDCYv3
Tla+jN7kr7kwdw0SXShC2e5iquoSYtg1RklcfUCk2O2aRZONy3xu1GBc8Bau7y68MrvJURZTl+d5
z499ElTvIHs7f86hYLwjCRIYbMjDV1nkxhuu8Lnlhv0AfxdWEBBiGJLTM9eoaYmZk+VHGsX1se9T
+QnGyrnrina+DZXDtpjgLxhRjswmwHrI2Ur43pbt5qmIQmhqF0cFxkJIINblq8wNRy+jA7szuko1
pBVjcegW1z0aXbev88YZ7qDUV9/nocm3EGFP63oSDCD4NciEIgFgGMIeawmmrACBSlHnx1oOeebp
sSrfyaaQD2VPhu+ajfK17vOs2APzGmY7DuJj7QEa3H5poNcc7hzwQ8f7VvOouk1NX+X+6rq9H6Go
DTS4WxRbHYgXrD7eIIOin4T103AirE0LgBVsA5kfMzBT38aQ7XxggKG/R+VGHMMqHtJ9207jD01n
g9Lw4NBdP3bRlp+0xrjWwiHCfkpTU0Ncu9cA7OxSQpe4OooxiCOP5FrddKYq7gM5JNpLJM8KvzSk
eVUGS1x7Ub9E/YY1OwsAYCYFKj2MIKMpkcg4XYoewLi+Rr3uUEvV3wfxaHYGroHXz1BheKmtWe0Z
bguMDVrAbIs2zSbDY1Oxg5MF7T0LMuqVcImuGAXlK0iMGAlf46zW2eZO1FYRP+C8q9s6Gur7IAm3
2iAuLdv6AnBguBBr2HngMSJxmcyEH0Bv+og+7W/O4EKvJ6inDdfgwkDQsl+zJFJRyuxFYxwOIW3y
4LDiFg9j0Qmv005+iIfwx4u3h+NlQ92EoICCXMLpSTAZ1PZcNzMH7cTNLe2nwo8jHb40CoTBovAD
OMJNJH1tvMcM54KJEK9ABNWMO9GaECrTqJ48P5cLqwavRrA1WQarZPvTpahrMJlwfYhbyry6jqu7
uDCOD/l5vTGhy0OhOLlaQLyk1rKhstFATsDoQwn94W9x3X5VWGIkIdxpi/jt0lDw2PF+KuwTvLbT
HepKFFCcKNGHHhX8b27tqhsu3eSBphnfCK7OPdInrAL0jvma9rZbw3JKKuVmc3DI0VgNheS0eJ8g
0QqvzanyHYps3bErVQzF9CSst3yS9cE4tYsYXCEWwjNu1qmezhNq5qkWURkcxjpOQx9GuEz9aWHm
C/rfxvie5rH7xXRl/hlspi5aTKB7/b0sTXUfJ5ogp4dD8Z5IQDkhtxpnrQ9EDgSOkzatv8qGxZPv
thOACSQPw86jc9E8dIoNQHsmzEmQLeAL/u+QjX82iUsHD85dkHmtxsXwdG7Mx27JF7GbF426dNlr
7eOJiG5TyI5Df0DAGdxVtWnf1QwsKf4QqPAR/z7qfVfDSoDjpSLvIATCIM4DBfEvddvy35KordNj
GToLBOnrKjAbG3ruHCGTxHFIQeOLKq/t6NVVE+ZLFegDL83HrCo/GOBmvb5w3uRJ8MaJuo0I89xL
xngGinRIxaynyNpDPqHWS7JFH2QFx3KY9XjIgyZ+EXR5dSwBV6CwjTCxCp7f+i1+yn8IQmaVrfcc
ytHprgi08JMmVxt6JxfuHWJl5HPgMaD4YHfusEkUYTdgLoER6t4BSe8bt8C5c9nmvbu0TbD3yBo9
LZ3NSVE1TSXHYdSHvFu6nXSn4hFJDtJ7VLbxHZKi4qZsq6uWEa4zepBXgJCyDItOwiZwMtiwINXl
bRpHrdfE07CxWefuzootWR9mhP9YxnWZf9osYCAjvvREH7SqIz9tTX8zz1V/X40QFQyXkuLW8PHA
Qs3uuj7Z6oy64PWhIooY3xABkLGxoxDISoxlAxXvQzcU7W5Abvm2CULm02ENfZa5OpTGBQpjzIGh
buPXhgf6Zc3H/z6wrkDSCtlz8GvYzXFdDx5wRVJzgN+HXkfWNuPnVIzRzYvfPxflcOTZUKxGBcK6
fdDjAifm7GKYpTYQta7yBTpJMX+AXqfZ6JK5tK0CekZrLKIFFvd0W0XGgiJeuDmw0gn+yGg3vh1Q
N/7eT+l0x3kXvKr6/mtUZey1Ey7y2/MzvWBnUAJFthexx1oDtSxAlRSQ7R0d5zANbca8surYPgQS
dqu8cnEcDTcMBg3Rv50x4yEDUDVVzqGpmvmR9ETt4ESJdy+fDYrhZK1yroCGda1/uiIxWkiqxpjg
AL2F6ii7rN9NvXgZiv/pEOIm4m1dMXQUFbHTUaaoAOnyoINDT6Fs0bOl2YFke0vFaT1j1iv+hCgC
GIcI6MRYkQVUikku0F56KGJ444sq6Pe40eZNXbTRh5ZXmyXFC2YaFUukADC3lajKOogFyVUfph1c
y2ktySC1dRj7KtmF0tmqR184DQBp4IKxp7yZTdU00CCKElbrw8A79w5lFX2PeHYrS3thQoasNb21
xHx+syI0orN8FvpQiEXf13UlH+suMse4LNOPzx+8C+8O9JOAKRLIZcDfs67RPPRh3yusHVRsQM1Z
a7JLkmZ+k1aOuhuGmH7gQb9FYvaERraOCFTEALFEtzHmaNdqsgFleqQ81cHMbnGYCua8WkFMP0Ac
QB9SjQ7T+6FT6XvVU+X4Im0HA98zmI4EZR3uNROTv6O8D7SlMwOY5LXtuPwxdWWKYjJ6hKnf9Rn5
xF1FKk9XfRfusjTo8K4iL9B5IFCfGg+tYCAKR3CgH8xMu9Srhj6WHmRN5R8czHNvdFRMnxwu098Z
zKjrkSHMb4Vb1jNwkCGZd8/vxAXPG08kaqsovSMYsymvIpAiBdCE1IfO6fNbSLGU973L8vsiapxb
kJHQQ5p0gEDkZSxeRBP4ZBcwNHw1g/8tyBl4PJ+yuoawzgG6qAT9vak+TNnYvfxtAkwEx0yg0oEU
p3XUUoVnFTJP8ERB7uWzvsxAGhqHgByOW1HMpQu0mjhU4YxB6tE2dHVZgKWwggkCs+9dSNN+T6uY
+6JRYsNHvGAREMwCPCrBtsKM3cTU5yXRRdCrg84C9RqCOcKbalW93KvGNLBmK2ICPq8VbLpOWSQp
gpxD2E/NXdMkBozu7efnT+ClVQPqHAdgxYojpj19HuCYxWpMQnUoFbo+ApqIe1Gz/DadGH37/FDn
KFgg5oF+NzjnqA2cYcZhnuESThMsQBfNPmiCOEAD9UMsw8oH7TbzwrkMvcYt7nLW75ZlPk5V+emK
LyFXmXVFgRdEOHE64SoPW6ca4XQDJY8ook6SvVv2wY7IINshc2Z2vZGf66nPX2FjnXsRoBMr0EO7
Reh2aeUBBUZVAaly3D+rGqVdhNjOEiPAR1PGrRiG7A5aBsKXXG4plF94neEBIwODgiPAuGdzpoEB
nhvOOMd59VFgDd9HY27uCLwBSFXI+OVpObOaeXQzwFXDoKdrXHRDDgZVnNxFie7GqKTaGQpU4/Nb
eekWKuqivgj4IlyOddY/+U+CNKpLQqEOCD7VHfhs6YHlrNmwYJdGWU0kHA3cdRRuT0eJBR8i0Oa4
h9YZiI/yTIwYQmzVmS49yUbDqUVpeA1ZLP/JSdgcxsRxD0rX9JaxwPVbVyd+uCA0asS4oKOxaDe4
EM9PIPA8iKVxE1EPwhN0OjVghWlczpE8qJb2/qCaaKfytPVwdbaM85OTdPr6YyxYMoqiHbpjlHXa
nW5UjmapOETVUAYe06Fh0EVtIBzFMuQPvKo06YcmHWTqUdUD3JzzoH0QYM5QHgsz5OYZifLb0B0J
RwdGXdV7nRZu6Q1t0S3QPARpH979mm5EPOd3R8FXQsp+LdZCh8oykA7XTgTovnsQLETNNJ+hX+zm
y92YSuGlkI3cKhScHzgMiGQGymdretZmr8jivgKmq3YP8woB7MDadA/ewC2xmgsBskJxViJtipgR
QEPLDibjMkLaUfFDp0PAx0PwWXhoQWU7OTeIi1kagfbYMXuhc3XIQG37w8TNy/QCVycEX0IC0S2B
qER3lLW4JoDohAHj1YHnmtxOtfg2t+OWk3VpQdfGKvic6LAytjUaCKlNjyjxMGRK+6XQy65zl2j3
vDW6dE7gS+GthvOJyrdl8wLAfpwhpPIQjiH8m1aKG1jIys/hgt8gnNwqGV+6vJqgWQl5RVxfu/QR
0Y62YH0Uh8V0gddOaX0Yc0e/BvThZeopT7uEwjRStEjtYcdsE+jWsp/CCj4Cqkv94HX1WB87tH+9
TDPtf8ZZY3sYGMR01pEMWFNH8xDIQ446zKvWBSwkcdKNqPvc0uLD0USAWiDyUsKmyS7mrMDB7+SB
V63al0WPwkRA5EOXBXzXgVDnMC+Nu+HKnadNcCAQc+E+476dsehBqdGMBLQXB0AuFjQADaT/tDQ1
MiXTYBKP4cevHaiIRju3icznbGasefP8+bxwCyA8hRgDXYhcn9GDSx3EjWkXcxihkva+jqh5LfrN
d+zCqVyNClxi+Maouq6r/9ObjDCyNLQ3yEWN7nsNAd3XpJ7CPenmcuO+XZiPi2dEYzZ4U9CicToS
SjGizd0iONRwK300atJdWChnY+Muj4JlW/vE8IJZR7JiZZfXSRQcEoSjb0CrHHuoMr1MBe7p4AP1
4QKVSZCPpXY8kUFMAZEEjoc0ZfDIZ5N7bZaUG1HLebAJlDcApgo+ODAmNqyeugn+DFIfMlXXdy6E
kG5hbdOjNAlyd0M9PYwN1KDZULkv9gcxMhosGbq10ABnMyeMi16QM0yR6ao0fex51cReM4J8b8Mj
vHC31/cE7VprPw2i/tMzEaPinGfZUh11HJdHHgUu8wwoD1KPACC8SyGIsa+DXr5Mpftp/3ASCQcc
CdXUM+VRkcoicMOgPGYFZfvIIQBmom317vkb/ERAavlQCpEgwCBPJ8Wm5ZFuB2ZiUCEcs2VenNum
iB2cfKT4Iw90LtVtl4+ceEXI2Y9m5XQmE08Grx/H5Qgd51L681Bk8S6CILr2UN9i3JekrmIPPlmX
3oXZEqW7OZmXz46bdqEf1xXhN0OfjZOfplJ/AE4CrAYUnSWBP+meQLWZBx296XRegasKb0i0H/uI
fVqCZSJeEMmSez3M4Q8HUJVsx0CT6Hh5rGKCHYnS8Q005iO+S7KwTO+nJGgSDw520PtpLPX7rCRd
5dVN1oe/xUukRj+vTZCD0o+SzylUzMkO1XHS3xGnSsv7bh7L2O/xSAGDL6Oh2wPZnat91aH5wOdT
3c97NbVB4bEljj+HoqfZrtRd3XlxEE6f565SAybqDtRX01i+B4dt2e00GFBfi0pAeyObWn4Xpwvg
6LFsYbI7MhgvLGjyG9g0x8xPkJ9GWjxn2bDH2yzH164qxO+Jygf3VRiEUeahBZbED24G4WHfKfLq
R0T1WzBCH3XB0U2XGofOeM7jLLsrZQYWhI6CadTvEKqZG00GeluFjUGhNASq0xNBlv3gee4cl0YE
0w7YkTxA91gc/Pb84XtyxazDtyK6gH7QK6zDTt/pMcz7KJH9cRia4h3wQQH4wkEGm/Qtyb1VpPAe
zBfjnXKc4UZOTnvDe0c+8q7RjicyCMXwKjHvKcm26PsufjWh8LyiMoH+KDu8pX3ZYfWL6djmIn0z
Lz07knpYHN8p0boJBHQftD8a4ATme5LiL16bp135Osj6FKdZZcXX0pX0zyCnZeNxM7QvI+Ve7cPa
OrG+/AjvAO9YX5mfXkU+4hUr0Uh6TPOANH6PLP+jgBrSVkR8/vpiHBf+DTB+6Iy1M9Wkr0IzJrw/
9nWh7tvCoW9pxdgN0khbWjpPCP7T84CxJNJsAH8LpAwsf7fSUVuSBPJfKqIp31EZDx/MEGatB76m
Ktub2TQxJOM7UAQwhnr42A7igePsfmS6jGYQLMNn3WW6KR6noi+l1xZ9UHsT4uBiN+sZ3faDMBO4
8HR0WMKkGD2At+PXnFbURWk+N+gEpHnh+hP2LPXTIp0+j70EPQCqbWFz0O0yGFCLDM0WG+X5O6NX
LB4KwGsRFf03p/spl6lPIMvXH0cYhB3L0+JHFXfx7bjMxc2IphVfFeO0f/4GXtpcnKQVtrP2yduN
mpw1cQL3oQejYcEOSuTxA3A9000Sh85GzHvu9SBPhDY/hIYogZ2JL7tFDGtJo/aII9347cKC+2pg
w4u9AowCVJVesahwxK1bsaBJDw3utEHTCy13Y0WrXeAmW+21F5YNzcp4WFbfB60vVmald2kZJzRu
jqkYmJ/Nuvf7rhz3ZRxtBZoXh0IjLabDtMIJOT0WmQoz2dVFc3RKGXokJcSbCDoT68LZIqC7kEtF
LLtShsChQo7Nri2Dw6IG7x9cHbQPcm/KEr0XU8j9yhmid1MlurcoarQP6NiMEw+olGHxKiDP92FV
VDfPH8zz4AalUnRswu8BRhqNOKfTxnPrdOAJbACwdOqDSIR+dNCZGiGDk6FTLJzr5qbK5/Aug73Y
k75zNt6mS18AjehrMhc27yy9ySCWCXp8Wh+bkY43RavktGtTNhe7IC/6L46jMHnampsC9+omAux/
A+xwfl/W9BDsPAg7YN3terFTyWkp0Rt21JWbeUXeQ97B4fnGOl8YZa10gtmFo1cMyLDTdU6mxGkb
Bvg2Mz0FcEM0d4Uk3Ytv5YrrRQkS1SYYdhs4YbQZ2IwA9FiS3gGhd0t8YjYt6IW5AK2GMgAg3Kh5
2vVi9F+kUTJLfkzcDnps8djv8Y44Gx7zxVFgyVBPBRYVQdzpiqEKicR3lLrHCErE90tMx3cgJ345
pcZaiUZ6HSUaXH1lJ2+zznSiMQFYGYq0fd0MUfhqmRK1ka29NBkU8XHCsfkcnoQ1mbJSaR86/Dhn
DupNIite985E3z9/mZ/ertN33axxO8Aka3n9DFKb1aZGLBi7x4oUSb93yei8ZSIyu1h1BGi71ryZ
p7zf6TGf9u08VH+6zmhKL6/jEmpSWX7Tg+F7z5NqQETRz7s4TdS+KYpiD/fS8d3hvzk7r97IcTUN
/yIByuFWqmC32p3sjjdCp1GkskRRv34febFAWy644AUG52LmwCxSDF94g2yOlW1nJ9kn7ZFKnLwz
ZSfDdgMFGXqHQ8co0oMABR29PLfn9zMdb3J4i66dDSRpVzKYPXyLe680Y7oJCgarF0ToZw1Icv2f
atYT0ax/JYUuDIW6CuJIFNeBd+3pCVOTz1xDBrwnGfg/gsJNopZr/LOZ5trh5Vk9D0aYCrVp6veU
A5/RAteFkv1C7sPuy+ojIa/xvoW19oAYYkbl3En/qwNxzXb70vxARJDWc93BwNiu5H8i2qSSnmpy
n0FbzJrXuXPuHIhsIlSzoV+pWzx2bp9sSbqfANY2ms+jNtBu51utqYmqd2Usstb9U6N1sN5OJc5i
kZyGOjk6WpmClK7roYsSV3KXlL7mHfNutfMD8nJrDELM+mGOiDfHQ4CgR9CvRhkCSkeozTKHbI2A
kyT/IXrXGQdivy4OylLTw9Zphu4o9Yrkr61NaGGFIqMLJ3MygygfO2s8iH5M86iWQx9EmjNb5mnu
pbpStXx2+MluqAuBEmBTUWnYbd1Rp1TuldoSW16SfwASsmnmXS3HP/uqEBPgH8OodSGZPgtgEk0v
hhoiQux0tnFC4yu962AtnBrXvkrG25pLu49K2Y6CKLgaruh9/S7z9DEINDuP7VpHCUQ3h4NRGfk5
72wzj9yplR/0Xs63hSisIzabdZghghM1yCZceb2fk2x4vcGO0w7eJMae9aWzfMWTFUWPuNO94SOZ
vWmEHtDfWHhGWYSZ5qf1uakH53fvG8tnv0GzJdTXVv+5qJXChxhpvl4pZV34FBTCQU4QuNId2acY
YzaBqfW9Mu4NlR7RBTZP1VIXWFLiDfDyBXJhbwEF4jtA16J1sfe9yWc1eXXlM9S8znh1qTwqbCu/
ck1dGAUoA0x6VnpLhbf//s+NAcHNIxhzSjQSKi80pqqMBk9cs5V4HhdTH0NxijcM3KVOIvx0GEAt
JKydKmLe5CI/mrM13Y3DiKHc5POJwySo1ketxPR7IFeniMrU136rUrX3EAfU6xyht820aTSQ4JLg
cKr2+sWlkLzomlbGqgO+0cpRnJexu9ZeuLS224fbsEREwXvVUV2IQfNx+4yTtZuPpNfytpPNdOUe
3pZud2LJNiw6+z5IAm6Jp0tLZSqxFzPpYkD1+SEglT8C3B9ukWepo9ppzCs75sIRgK0M0BtIHeH9
vmqsUFDtVxdVDewCjNsE7Yljv6yIemtm+9pAEY7dllvTStiY7PsCjVy1yZerDqfP9JqwT4LmTYVs
xZVL/NLmhA2zIT5tB8rKnrNqyoXsB5W9WGsnHLGKwRaf09JV1cFTQfrHDJrqbCNV8MczlNeFY08t
KpyCpe0jW6Laf+WOeRY5UNBjY9L8BRPCq7Z7xJtmdKuuWkQ8gr45znDy/EiVzXjujEDgDcCYoB4s
+1ryemlcXphNLgF8LYS0pxvJ90dA0YFWxfrQere+lZYHXFv0qJ1WGCC5sXZvDY005Mp+ehSv3W1g
iP3cDJuC2NaQezpuspZDZ05VHadmr/P8ezOo7CoxjHt2dSbCwh/GDzMFTe1L2mXVb+Qi2iqUme3+
1kRXV0c8b+vYqN0Vxk8PxDCyyqz6wSzKH2s1TR/LaW3P+MwtXjTScQbDgIClh9hVbnwH3Z//7AcT
cQi6e9VBa/RS3CDCCH1obJtVHBtzwSkIVLpcD8RX5e9B+JTTOt+qzMPcac7nua4TnZ8JUSb0lfLf
gy9KbvVWGvOVUPnCjUIyS7cBPCoJ2r7YVBmpMnspazQKnCTyqKkeG8++tgG3BX/6QZAG4dkB0U3H
0N5vhGpeaMybdRHnJRynHC7QZ2Ai+f3QCLs7jYteZViAluufUthuCCmz+/Ly07eVJvY/gB2xMZBI
q/V9GIscQW/gelug7pLy0ptul2ZhkMv6j+9U4xuBhOGbbBhVGq6udu3SeX4MuG2I5wzYT8Dv9txy
w2qgOWGusGlaVOGSFTe2ORinFTZmmM2K3YP+3Ku/K9uesagMIgID9PXpEaiMjkfX4Xksy9H9YBUN
LCeRJdnXl9f1UY5st7CkkIwBYo6CzB7Y0bju2k5l1sfdmAdHv+iDGvnCefqT2F7SHfrFH7a4XU/a
yJ+386QPyhJRVkvtV9dgM0/tXiUEPugIpuGMHulvPwuy6cRDUU+QY12kBWYeiJ+zDTzqyk3x/OVB
9w/CNWARIAJIdTxdpQQTqcBs6XXk7ItTEgx/sHf+RExknl5ep4sDESL4nDQ6lvvipDUuFD2Cnpou
RPwprHWvPSBrmcSi9V/nfPsY1yLZBpqUbJRi614t02lbOxMIbMTZ7OuxrDL91sj1UVx5VJ5HCXD/
ienp/tP2AGT+dO1knyeBNQQizgptgqcORS5MkCs/tgKAZV5o1jV8/oVF3Jo+AFsgYQDT2z0nfVFN
bb84Ii4L5E3mwJlpPizmcXX05crknl+LTO6foXaIObnOTqsauOS60/WH1YZ0qKbX604CNvx3FPPp
EqpsrA0r80QsSEIjffWng6dd1Tq8uGxcfC5CCuy/fTXE1gvp+oplE8X4GYO3JepKnFdFkrzO6+Fx
51Fu2aD/ZBk0gXcfCAQtMZ7NSKZudbeeJvojXEn/yqF9fpezav+Msvs2tpqqiZq5iL3J009F0Lin
pu3SQ0dV4WNpBsUBOMlwC4no1fANoqgN1wAk3KGcuRfNzwuYXmIOmtgLBkzsjco9mCr7/uqrgi+1
CcKSNBM97aaXib60KCkxvTnQI1X1xc2gSnFodLM4vjzUhV2ORBHRGQqSyCDtPfqE02tLC0gjlmY6
/KoI9GPpU3t4/SgeX5xiNnsCKsLTXS655pM+ZRSFnx7ui5ilEFs13sPrh+Ei4tBuwnyA2J4O4wkI
gFmSgqTUfSOUjicPCBxWty+PcuEwAeKmmI2WNsTbvYCbcDK/9W06glU/ZV+MGb9EESh1j5j06xNp
JIwInjcOOiWhfbpudY42OBpJRJP45nka/f6YIPRx5TRduMYRvmNG5KeARPf1h5ZwKINV38ayqZ2v
kz+1J5Vjz7CUVXHviWm8wkO4sOfIKYlIbPhTYNR2d97c+62uAreNMYi037rCVJEnmuJKCntxFPbb
//Y3kMF5uhmyWivGylRtrFlme8oGUJm+Lqcra/c8sKMxx57bdrcD7XPbLP+UOirXRydgIfjxB5F/
LOVKPzubVFRU3vh+YFnPs3ZVhO5CcrnxbEGRcZVuRPrdqMpJl8ZdA8BP7J03rimLLkxEmx6MyZnf
p26a3hpA2O+MWe/OKc2fO092w0PRJdfgDpf2ziY1BTIfZj/XyNP5eypBkm9I2nhIDPhcjZ2du2LK
f4jJ7k+ALPxrMceFCh7fEmgKY6J0RrH46Yjw3Laod2livWpjTxuxK/ZUflCL2x5LDYxBiKyb9j6b
/ADDa2sJLdkWZ91fzClaxDUzzMf48J/ol9IT4hk+gRa/ij76vurjGp1mLn3qxB16ueHi2ckQmg1A
p0Gz07fdWo0RvqfBfZEu9r0rLXEoO8T8stxfHsCZuWG2Btrr2kePv4nnl870ti+pjD1dosJ0JJ9/
dmJDJ8cpc6hegzlprwtoH0dBWA19YMDCQHJ2o7TCLNwe5+W4oqy4aTX4pwppxEMyWsaVK/eR4rlb
ZTqh3IMgQGl/7IHyotCNcVWJHcNoz97LqTZJ0wh8+yjr7PwhHweSZaQZ/V+zNYD37uzeKhDambs0
WqY1P0l/zPIILx1fhr0nut9NrddZOAuUuMNllP6Dmk1kSGscqrIDlZvhjeb01V9lavpD2htOFakx
A69eqtrB3s+ganMavEbo0cirJ6OuNYNb31vQeZOWuZQQ4PxkDaECCxkRgFFnbidBt6weLKOM6LY0
P8Tq9/hQJMv6RlZrLQ8lJjyxM2f9R9OesMwcR4tuWQ4a5FpyuOcEUAbnuqeyZ7NKLOxeFUYIH8ss
gQyZXS8NoElRBXd9ZaZFSO4gj7NXp7duq7poUZyuTQiqOa1VcA1bdPF3gCyiA01La+v8PN2rFDjT
TXDCiOveBFzW2jk+FNJoWu2ECDNnFjQhjsE6VDGU99cV0cA1s9GmxUbcuKJjuHsyHtcEXAN1QV51
QAa7HY0+QdbkwB7iTEn7Q2ll3YcJ2YYrPYjLo5Aygd6CQbDvh4PMGMdC0+m6L3578kzon4veFOeX
o5T9Pfk4GT4rm4//wbZl90bUgEdnXADNWJNqyc9BIQ3nPEtr+A2WpP/q+4PxWbFJegw2++wnNMce
RKWS+Vfuz/qevLgrwpd/E10WvubuHG+62pumB30Yms5Pv3aGJqEPxnSNh3kefmh8hD+Qlot7CeAh
oNqVDIgOB8lydBGKFGHV+KkIhebU9TmphZhD3U3z9JhkXouNrDZY86nUaGJTU8jAn1Yp5cbILGdM
m/Vu1WnwaXayhK7drVwVlrd4Z6OvZHHQnaW8dZS3flkngVjtbI7VjVcu8qM7ZcAJ+xK96siB5/G+
FXpXRrmpQ2wv2atT5OWLLCOcrPPs2MsieQe0Ct+U3hqG91mfrT9cTIGN02wXOXidAUeqe0hMGpz/
dZ2Kg5rSDu3aptPu1cqfDcvKpuclrc7/mzjUbI59n4KmGQbD/90EEmkokQjzY8+0cepDwaMJAVTg
k2Z1QSsP/dZ5O/Ali6/YNTjfxJJyUemNW6PIvLRSwaGyi2++300bSs8bNbJ0f7gTOsi+o9QwXqb7
GUwPGl1V7NytYTwJcBZtFGRabR3zqUdrJ0+EuLekl8mDMHoWuBvtfoosbsU+hAswN4cGER4ObD5S
y3J0bDSCKjDeDeaS/DSa5q8cTPNzluU0WGWTZe90Sw6nVendSSy0GbA20+d7u/Dqd13Zzw8JPe6v
nTv61hlZU+N2mkTP7nCT/KZ3h+k//Hus5uQ662iHQVDR2C2DsX+fphO+DXVhoUpd+T65k62Vg/HG
X4rmtpocszjjBE21UcpOLefMMeffvrL7Plq6tfuqz2twk3lD/8dN18UMe7js4FnHuv/p+KplNyZT
fV/1M35spjX8yfqiHCM3qHwgis6q/65XQ7vr27Qyo2bp1d1ID/H7aBTdmd4oNxyl98Y5bJjxLMr0
rvlFF53agpZ3Xkw9WY5n0L/6h8rSkDgUTjB+15uu+NWlan1fTO36U6Ic8ElhZLKGQ2GDaF5Z4NBR
WY0Cp8jnY5679W1rl8ZDlw9jg0xI4n72OQdrOA46HoluYjqxqZT0Iynn6k6kbnMfjJZdRpno5iLs
bKdto3FZ2/eyLPQiHCbbu6+gN01HTcsTjVC6Se2bsXKyL4FRy4dO6MlPFNr8eyEh1pzmwCvXQ+Gb
2tdxnHQV4gDXyMjUZquJ2Mim/Kjo7XzCkBO33CbJyzZamVJ59gdrWu7SDLDioW7kdIdtp/11bUzg
vctQ2wQ0YFb+Lm4KEqWFbTXcpGVviPvKFsZ4J83G/IWZwPzggEvLD4bqkBHwjFRPQ0NkWf9hHm39
Hm3ncQO2aMG3gfaZE9Gu843InJceZ4dcrlmkvCao35ViMFqecVnVoVMsqrtTmT1+yArB75tmwS21
lKPHjVI32p2q9Bq9c1QHCDZkLtxwdFoYJTyvfQQ1SB51pwhW5BCrFbddufafEcihJtiXzr1yNfc3
UsKlzpNveQ/lnDZ/ys5mH+TLhFuGUbUT7WpJofXN2OT5n3JOZPopHVrjQV98Oz86KXyqsDQQe3hj
DItLDD524g5loo5Isy/0OVSjX2YRLcYxjyTCLb9MMMsq5Oozf4JlXNOPuWOI8pjMDV6GSrMH8Fq5
qN4uBnjCD5uGsH42xAByvx8GLw/bIi3/A5ARJGEmnCU7lk3h/+Wxlx27clY3w0RyGeluvSZRykX2
nzHLaTl586QBHoIq1fxeEgd5YieR30tDK/LDVDhdEwZMjMTGTNqfIyRz4Knw/g4w8oO/5VDSCBEW
BtFR0i5ShsnoDE4YdBlshhGdbhF6agjcg9bW2Ry2S8M7YOUakkAW6gE3ttdh68umZD+KSbduLKdv
R9Drtf8tW4clMmF59JHUU+1N5dfzN2i73udBl+sX0Cia/06ZgfZd16uyOC2LOWYnC9zTGGlFF6xh
bfbTCiKn46JPlzL5uq52APpoEtzMY1KCYVbwcT8nlBl+FN243lXpypsyyIIHIkMEkBRyGZP2wVVK
VDddJo36rs6BoRzMolzeTf0CFWRqtOIbHJfkSw4ePbZTZ4D1kqKPH4IqNr6buQjetL3GM6T1a/4J
xxctPeYAd2JDdroFPH1c7AOKewg3R3NXt3k8ZVkrbzS4yf0d5xtrmtnIFudtOUwqCKHvFvgvIa4R
hLlW+9/XavaXqLHXjrB5TfybOvfTj2Nt9Zipod3fHN0SHAuk/zad+aLCzaJRS10zbCHtcILTvvYP
IAlqdnYp3ODsT8Xm5JDzPB21oR7yd76RAYLBgXQqjiNzMvmQbblEvirWT6kDUYKYfrCLKCt0EwH0
fFRvq8wSAMWBzRaHTd+nCEVhFP9NJvFsWGh1DoesWw0Cd390A85m0n5dvbLvzkomWn0CY8pLL3q8
HiLsSNabIKGl+66G0lWFjY8l7L2d1FpHtFF1+W3QdvqNoCp96nw3yw782wTp1pFW/XlYvE4HdTTM
fxqjwzl1nJIydFJ4K9FESDySp6bs17mU5RAZjYN4HTZ+joy03ja/9vbSBdT+2vXOBmRb8xgFq3tG
3LR5J4a5bz5lA+UopIRNhPGNpNfIa/hMQ5isM6gomgHl+yyQ2KR4s6WR6Mz5jy5Li/cwgS030tGI
wZdBZG4VzZnd30P16PUDzZYs4Fcaq0aheDawqHbN+QZxb7uLaGlb/8FUxVd18rBrOC+Nav0w9ezm
ZnAalrglQnlbG1P9NaB0joNDbaOAB7PUvQtKu+Avt+TFh97vsl+W5tr/2Z5Gt4cbTdM/zXyqhfXI
NXW0iMQItlasuKJWlUkaJlxMQdjM2yo2SRNYEeSd+W+di/m/xLH7IWy31nwINFDS6XX95ZDr/fBx
8QvI55S/qx+traXLUeSFB7G7CRZ1I3Dd+6LIFReQZomT/UjcoZZ3nqKhGy5BxWlDKKelhkIyGKZ+
aT+sSZ4gJiE9PQsRwG77ox3gk3ighZV9lGVQ/lLAfuBBZPPbBnDlzzKFuYWgaN+H45oXn5LVabOo
zqVF3yRZJrzu59b5ltklAIvEGTUz1KrReDvlU9qH2oCq2mEY8036v1TTLdWRfkbWLG+s05ptkocd
IcsQ2vVcgijQjdQ5uFiGfamGoBxvVV2r38RGZXGccfV7UxepQY68ITJwFhqL9+grTGO4tBU2s7Bz
pQGBqVF/V+QK8lCjrdsc8klVBGp0GsawHtz0Hm/IrEBSKNXOk7tY/pFSohM79cCTivTU0kZLMS63
ld5jHqK7Jb4eU5f1xxnzojqCaNQ3Bz1J5LsyDVR55K/JLxIaafcxKASBXTMi/RTJQmM726NAWtZv
loTgrZo3HKDmNADQ/eR7ZgdmHsJQQ+ExyVP74zAF89t0afMhhKNHUYYndbDDrDFKmvCzKP5Cxxf9
oehN4002AVg6JJWVcFzUSMCgaS0CkbCF5x/gVkabdF6vP5j2zN+XiFwho1OXHLQ6N2V+bwlamhHW
GlILgYT0yJukixQ3beVneLQFuf/DtXLHC1FLV+g7SJX/NFytGQACdAEGIDYuSKHdo0gfedYshtgR
9vyhXBT5eMlTQn0l7YP7qlvX/lSR9vVHdPzqP/VCw/tgyTxobpE76r8qo2jaQ5VhLPRLjWtjn60h
4xFNO79qoz5DeiwMFl/IsNZcLKXQoaAFXS+k5yFPrmNy/Q71X2HV00e0kFRyrLI2e3CIf9qzqGZt
uR+NMvhZj0H6F1fU8rvhCE6cWhQq92nqfc4Kmfx2+zk4FwFsoWOW+WTrYuGD3C1zqXCrylCGPgyd
i2d3leXccyCdEj1aymGFUlSzyIfVmqVzTOFngUag2tcdW4Qg0sNcKbd9P5mUMiPywfmOquemEDm5
6rONC1Z7m6AWLt+ucp7fz9LbID6dxRF2eek+OP7gyXBRmpECNuiz5K/tl8y80NflXaqV3UhWhyBe
aBXIkGBZ4GSfucHpWXMa8MCZjcoaQ3cx3D9TYogzUX8iD6lS2hdPWn7xFmkWLBaqbpjem4nkGtQo
W30ys8ELzgNo8uymtRvzMz5w9jurD5zhrweWyzyU2oDwXF3k9edaG9hdGbRA6yizpEgIkZL2r1Y3
lDZl30CCakAh85MA67pHDcmj/ha5A7c5IDKXWR8qT7jf4e2rOWqJhpOQ9Mf/qiqWPUwpZn7xmsF7
cIq00MOg9tXXLPVXI8pKGgsyWEqKLdpKzK91SS8Q6NC7n2Bo9Letr4/5YVWG/tMb6u53K8seaWRT
Oe+c3oVgGphqo2cTzyVR57n1L5/U4R0YH4JEaDtzGrp1l6Q3K4SNm2E0/SFqzHX8b9kczzCOEUlx
q42JlR4tLCv0g4MUxwhhtB6t48uFiF3/cKuNgPyCQgg4ccNkbFXtf6r2Gk4GydS3Vrzy/3tTt3O7
1c8V5Rgp1nI5BnbVOURruNWzcXJ1TUJvq708KYPQQKS4i1okpWyDDsLT8SnAoKDXAFZ23b6NCgSG
I5Hq4x+5ttUrxSO2uVIDAi/4iChGFOPpWOkgaiziGj3We8f6hEqCg7qK495wpq6pU+6aAdtQiJ0z
K0C++DY+Qw1uVZkKcHM8ttaH3lzqt9Qu8iPgTePHFNRXqtwXR4MCufXoHeqEu8qhDfR6aFPHiJPW
fF8tmwmVok7aUns59626BnN5PhyKQMAhdarQNP72zj9jN7rdMuZLjJWuWR6cSaTaaenm8gRfWi8O
2pimtKG1oSKY8NypjzTu3K9ZZVvfDMJYGU6JW+l3vZ+loPC6VX4zXByawqxOk2tEgecbDP79tsc2
u1/Aoru1Eb5asCKbVz467HhF0hYtyUIJetbM1/XZ+OgIpVPmp5wHsIB+w25/YUqebQ2pGEE/47ho
S3Nw/Mn68PKJ3fXZHkfB+8FlFzMlnDOejpIlXtEorVexC+P0jQIo9362myZ0NLN/wIDJOIyDvKat
/LxSiy471i1QEoA3gTd4OigUAmMQbaviQelGlBjzFAWUPQ4vT+3SKMDiKIo6dPPgYj0dxU9qf6XU
rOLZ8xtCyMC+Edn6OkjB4/pZOho/260HBGM3lWlTarPzQcU8BnqMQkN2nCFNfMVgYjq9PJ8Le4/W
HIbhmzIISoe7oTqlD4Ugy4pRCs1unGaVD76Lv85k0R28UlG+NNYmKsQepN+PrNnTtVunzssRFVrj
kYzzgAMgJa52rY8MVVyZ1oXzD2uHCw5OERzovVN30njGlLp4HHWUCcxxpN6LyXOiGQnVIdu4siku
7XcwIACwOVl8uN3Eep7e2qtRuOLFVFgTLQg3gtFN3rV6QXV8HSokF5b5yi65tBX/HXX3Vuh+4ZFq
C9zN0Ih6qM3uIRjS7tfr9we9FTbhZhb3rP1PzysZCeENPEyUvDGdTpyTQUt+qGWd/nt5qIvz2USa
UCMFV743WVBDbtVUVIzY1IyZMNlxoiSZ1ys34KWdsZkfbHpn4I333wo8d1krD+fOftbFcR2d9Lag
8p1Hm2HGHHamQmX+lROj60zPFZAL/E26orsPZZYJsUmKD4yRi+FcjZQrg74zrly6z5ZvGwW+L9B8
0BoQfp+ersFeMkDUAV3XSmQnQ8xdRABfvg6n+thH3j4R55jgAf7X01Hw16mbchtFZljrZEbbh6Iv
pv/PKLYPcICXEcDnduD+Cfn81B+9tnHseDCW7lhVrY71i9vcvvq7oPAM+A1GPXCIvWyLQxxfWqvh
xTmo7oNbliKaq6C6Mpc9/mNbMuDEoI8Ad+rADnZvri38JaBp5MVz7ZifrF7gqNmuAcG53ZwdHx35
bIWtUUvbPAZV7p+7PknOqgCW/sr5cvGC6wdBSyeZvunuh0hR9OOA3mRsuJiWd+P8xfSG5Mpd+Gwb
boNsoTKP/yN54emnKxPRdCn+hnGHYH9EOVQLMw939JencukpAf1ErEzgZHOan46i6qaiDWIYsdbp
ZNA0Fg5EnenRzZ3mylNy6XLH7J2LCW9hnuPdUKZN+RS4CjegYVL7BF19qyeWelPChHvPTH0qu0It
85VLY3sznmYdrN4GU3o0tyGIfTpDs+HqHyTmrn5puCih9fJMdTQgxeqrZAodmVdfanOtzag2SJGu
jH5h0kB2CXQCCzX3Z47uWAJmeQKdMzbSYviRIvRsn8xlSk86KIo86nuhV1Fru92VcR/jjd20cQfg
yHDJmFCzdnu07Q28F4xhjnHVrB7yPkNDL2+TPD8uhtXp53oauu8CyZKFTCwroSEEU/PRdmpUlDS1
sV0LN4WSlwW1uEFg0KFzb9ktgjxOoL6ht4KE1+wbY3YYbHu4r4Cj/ihy0/2FUAK9NFWrpgj7Yk6T
u67JEKhKfdqLB3vSK+R7OqW+mFpXvZkKyhyHFQ6riiyR2L/0VDryDmxEm4YWBmsqtGa9/0oJV8sP
lT7L78DoSVCpD5v2oU8VZbE1zdCYS0pwqZHeq/GtaBa1gCv2su9oG1EacvwMoeR6ttDCsztKiRX5
6XKgp5V+94xqrE4JxjfoQ+JQ/zmbm4kKN9N1w1lKJBste/gxzHZ244uNMINAWo3S15J4h5Um+F3F
xtFihDfM8q6bteD3oiXWXYtIjBcNiTZ/Rqiid0/5ShQNjc1p3xAQ4wamUMPN8RNo7W9Bl1MLMqfS
+GqZQoy3Jk26JJK10X4UpS+KUMdF5Vc5WJ44G41NEcvXsSQJ29aQn3mp/E9YoozFna/q1qCcLuR7
qcrWOE4aNPcjHXLLCkdahNeMKC7cU8Q0DhkpRE4cg3aBbz5WtEktiNIFW+KUD7J/kGpgC7x8UV06
SKxlsPkJcInscVd+qiFrxv0Qt8tMeQ4SwBmRqOqDaOb+Tq89wAworl+JcYwLQQ772YNFBuAL9PXu
8rAqg+5qNi9xBT/3VsmgOrVF3/22pNkeh2koI8g1+tHvLXVHt9M/oYKY3gRW7XysByER1GpRCfB1
o0XZem0Otjtrf15emEfdzd1J53YBmw3Zhk7gXhPJ09O2sstuiUFntd91TZnvlErTX5o59tE6578L
a9GihKZHzNZLj4u0p3eBSILbCfsh2jy+S49Nr6M0bczzyz/u0vpx0wf8LHCvAPueXr5D7vFo5ySw
gEeM96VszU+pbm5SCPr4LbOC9turx9ugTPj0EPCgV7K79eQCck1rTUL5tsJ01KwDC9yGTN7SQZ8b
8GdpegXkfeEBpZhGYI9Y1CYosRuRG8UZSJaN2E7GP2Xp18DXqu4gvLp4deXHZCOCkN+oXBtn+ula
6qYY+MyGHZuT4UMTKknBmmV5I9ZmDD1QMlfGew7yJMim8LNVt8hoAas9HdCZUpJa2gexYwJzaNF7
+dm2OpVfjapPaA+acWqN1PZoAxXeW2zpqjd6a9W/sm7pvwKaa+hMaFdp9Rs1abfdwUNCaEPvlorv
njQrdSAjzuzZMUUdFjsby6OLHdR/QTEs3y2vNb4soCXpSNfiPc5XI8L8gwNcpLHqW19a/bsuWYvy
9WEUXx9o4WYbCTRht1TN3PWYtGVOXM6krH1NGd0z8iWkhXyNAH5hw206v8gvwQTD63y7j/8J6Zm5
NfHG2XGXWL91p3JvpsD5ag/LcCWqv3B20ZncylxMDZvj3ZyCJfWLEgXSeM1X81vRqvrONMtjDrr2
uFZGcuXoXpjXIx5/K91tCdhuXi1K3dYMgy72F+p2maD7hkzKSidTH65kEpeGYvewgzb4JRo9T5cw
TWwBwbSW8aTouYthcehZzdlxMJJr9ZPtVz/drRbRLqmCRZV4w/4/HSqftnVL8fhA4tGJe9oRh7yb
+ivX7PPHka+kk0lS5oJqujcPX2anQIkqVzHwjOCDTp3kIYVl+wUirf0903X3ofVn2q0vX7YXR4U7
6G47hMh+O6n/7ERjrTMr1T0ZVwj6YzS36sOXCc3hH05fix+F19Y3qypgIL887IUlReMVMjen7dHW
4emw2IdnziDniZL04B+NsUXkRvTX8KrPdz/wXN78TW4Agpdv7kbxJZ5byYj6H4TxY0cDnJYqreIH
bhP7k0ySa0rhzzelhaordwh1Nr7mXoM6nQ3FQ7LMsQeC6tyMS3ADU2Q4BYtovr96BdHZgtOFnA7P
yf62CpzJsbXeHONhFfrZwYImkotr37w8yoUVpIjCMMBwH924n67g0oCU7OtyjddsMD459hKcKnPO
z4WNAe26tkDVXz/gpny0MTIoE+zZ/qqBkVI0vooxRs76kNKHfk7sPjloqnJv2wxExMsDXtiJ2CRT
J6fMtv2zOwDoRRlajths3AqZPhjFrN7MeetfuYcvgMU3QSdGgWnBcdvzyJbGmWgAW4oGk4QnT1b0
UZ/gkgVZbUTpstpnM8/M02aI+yY1YX4N/8PZeey4jWxh+IkIMIctKalbVCdnjzeE7bGZM4vp6e9X
vRpRQgt9N/bCgEskq06d8Ac1eqcFqYwqEhxOy4NZGlbhm8tgRAvSLpR5PY2Eg+PiOOpuKRGjToCu
v/+tUi94mNphfQFgfBOdDS/WnAlU6ikaauVjNY6fSEy7G7fNqyvYJjDDYJFKYAQRyESbbMqb0phS
zV5OcT/Wd4vapJ8KwBNh77r5i9UB2ltn1AEcd1ZAO0fWbq4bPZAMuPuZ6fPoJ2h1hg3IWjRxDe+7
3uTT/WSo3YeoYZK/ZAXKK9K9uqj1+AaV7EpmhrgGhEJyXYSSobeeH62ySVe0fPMJqsvM9B4X+qkO
AA1n/8Igh2UOhwg0Rp1F6vQ8dmDQ7qCFaX+1Lo7dIy2fqD81UwZ0RHcne/z09qm4cu4trPM0smIK
G+Tizn/caOP/ka3mAhnWRp3KTts7YwT0lDrIJGaRo9/IwK8UQHLgIsX82JwsuVkQVWG4iUaxnMoW
fBqCQ6gogWRn8u40c/NBz3oA113utS+LmzoxVKSpvjOifKof+iTSfikgTf4wgQdOucyT931wJloB
738pZFMw4QmI6JtuQgVQKpM7y1vQ7U09Xx/j1Nfm5fMi8m6vJ1odvHs5OdFwMSKi+4SE2fk3wGpI
tROQTyd9NVuk6hHTbuMofTS8TP2oVfp0Y70rlxddRLQQUEGXUmby3/+TCsRTJ4BHZctJm+cy0J15
2VVxWgegFG9Z71xZStIOoVAyeiDZ3Tyakynm3CeLecIcsSERdVoA0914VKopufFUV+I7I30CO8Qm
OK9bmuOkRnrTRbp5ctv8Z78ilcDk1dN/vf2trq7yynumw41C1Wb7wuGyo8SkzNIaXdwbtDIeh64z
Pr+9yuVr47925SBZYmDN10P0ny8EJaDMgMEaJ1yAcuAqMRwsiVU2osK90TW5fCDcgsCaQHZ5FSLc
PJDaDJbAAk0/VXUKi4EhLHrkXXuDtuSxpc4DOONIefClkIUk451vOXtRR1PMrga7v/nmJskjjNon
vGp6eoMIfBWL0/iDfoukfuXZyCxoDnLby/xzczlZ1arMBfrMp6qI6l0398tuGm119/bHkr9982w2
itkU35Koxi14/mwmaKy00hhZR7OZ0UtowtQ2JtS19IKOjrbPXPe9szXmXMROgCVciQTuLWBmykga
9Dz3jk3qTY90fcWuRE7wxonafjS5ikf/AlAJuAk+3PmDxUDUM03H/rGc8xW8pZ11P3WIic+Vrvf0
lpXVfq71rDqawC9pWg63OJUXVye/gO3vyP4BUg369gNiwW1WlVJER6e2MwE2y4CXGi+leUSAHeRr
H893Lrypx0FM1WcN782cFqpmfwXrO0EcEc5zB9/nxgcnL9588tffRXYnVVxtOi6bfKS2lRTFSS06
Ro1QPlnwvQZ/pOaL/ExbhRE4KKl0oVOaCDAVeObB6+hzLNNdIVooY5UGxbPoY0whgf6ayW4YzBSd
q1k0Obf8YA1BrOilvavQL/mZe4n3Scmm2btbUeINtcJiyinAhzd+ljAZgJvkKY+JRL8EFnDL1ofd
ocLNEPbPwtLsAnny1LWhKZoiuiefUI8QU0zvoMZOpsNJBbhwHxmO8jj3cQS81iF9Ak271F9wEfB0
X2RrBAhYTSC5jKhS7dRZ0RLAjdlaBHnkOjvNyPp6ZyieBS9NXRrtWGZWcZ+2RvKxa4X2oTEb8aQX
Ntyg2czdoK+b/E+j0bGia79itJAWiP/so0YpzF3h9bVFz6qzIFikwgNX0KT5p8aMgDau7VB7fqmn
REeYM0L2eIcpdFAgznEQ0RDUhwTiqJ/tMkvHB3dNjTTQe3P6kqStlQdlY+rIvcdN+o/SpyL1nULX
frpWXz0aMUwXIP461mqjW3YatWprzxDnl/WPFRfGY5XkDbIxuKH8bSEOgBmvrfGx1VetCGq7qU59
oVQ5MFvsU4IhGzDmwmXMDbxqyb4DnWy+rNYS/WgikUDdi5XioEO4iA5FQz0SRL1RJTg8xK7h5y7E
t8aMNYFkNVCEHVrOyz/Oalj/4ha1EC6jcTYDu5hAJ6eOPh+8sYpGH4IFXAGGKcWHIgH8mA+G99Ln
+KHvZ0tXftVq5I0+PBcDIsiYFF/6AbK3b4hh6YO5jrXed4HE5TsN8tNzNzTZvzNwiO+mJ+DqGdHU
Wbt6VrHpHjxFRIdhNRFQdMXQjoEm1PUH8jeIZ4Lv7n5pUCOR4m3S+UsJEAyNMzkB20Wzs/5YkKXL
fK/oi5IMi9QZtzSPTmWbjPp0oOA0CpoUSvxCrrgy59QwoNx3dVkkgTDy+lG4ef15NmcLrmO0rJAk
IiUdAyWp+p+xmCH/9flYvLRLt8La7LTkX6sWmrUHHW5EgdFN3b8F8inazplM4w8483q+0zSlOiW4
31X71Ou7P3lZxn/7OJcOAJgG176WKdq3zIzqH1bjlZ8qbuck6KtCf5rLavoOU2z4PIwMf2AvZrmk
64FBIjLkWUOCb80Q3zrOBCdnLjs/rafp02C6+kMGgKLzraWHz9osjrLuHb7EGLhlnBkHrW+V1Tfm
GuClAkvgq5mmxd8pN2exB9qtPrVeuVRB75r19zhqq9anQeZ2R+yk3V9u67hPpllEn5gCQrqh7WXA
+5xn0e8Mo81FEDfzlOFe3eYxIw9gXg+YJWI6EYNEflLVaVZ2auPpzzi0EObSpHP+cSJlGfelouXP
otOidV+PxpjjYZU0846vCcVe8Sr7MWJG9M86Gr8nEOQNr6zy19ySKnbsq5/0nOYsWPQq7v0ehf+X
VC3jL5TnIxBztdYVH2eDOj4owOerB6uN0xcYBzGMAxGVrQ9Yma51iwzr965Q9T/j6GXdvovq+NOS
Sq7PYJQihtu0xN8gJ1DPLHUCFCoxFcX0hfDYLqXmZs9KoiBmmNpD/MVqUquBXpqaAH+LLv4Wm0n/
ouVsml2Velgglp4ovoso9Y4DAXjYjyVBzddsaJe1PTsQUZS0qf3CKtovb+cZ21KNM0AWTV9B1go0
XjeXTgfNq8SiF5qouz4sXmF/7e2kPiSGLo6Vljg3OkLbtOZ1OWzNpUKq1E7Y3P6zmHQjjmClaiB+
n/F9jh6Kzow+51ToO2RfTejtqXGrdbFN2V5XhQvsSdY/UJtNbZJpy0RFbmihs2pD2ELxOgiIvjcK
vGuroI1D7iR7NIxCzzObua3rXlUKLVSaCHpxVrEftLy4kVpvs3j5LMCfbFlgI+f7Sn//TxafFaaL
gsPMBwPefEo8fQ2Ip+AnBzAv790bHGZUc0GGUFZjgHL+QEmCIKNU/zjanbXcTUoifgxpWf1uacg/
dUme/X17vcvNwYiQWSGJEGxPpmnn602lKaA2a8hJwCn9VTpDfwcFoX60oMwY/jJ0iDNOIIpvlBGX
3w2ooUQNy5YTBp76+bKePq1IYw7e0cqIDoaSzT+SfElv1HiX341VQE8Sm6lU+Irnq5QR7KpZzZCy
xGUK4oXj+ckIV1LNslul/9UH+s9Sm/fI+Lcsc5rXR7tel10hcTyaUdzy9r0AY8l8FTkaKWhAU4OR
6/kTxU2ulSleU0e7AL7iqyC/HmdenPCJfVJzsVGtNKgXGlR+YXZcE24OVShAmN58Bi3elDdKiyvP
7QD65mzQkQWUtamZuOPV2vVi75jC4D66i6t9KOpKuXHMX7fhf0sznpuxMiMB6ZgKLHYTTWgaapjI
D87RWwfwLBFeEumhWFI8odJWS3ezZU8fuqGCmGKVNtrqZJHGs6ECZqUvkse/atCmUaCaFg7ReFMb
6KS0qBEARIINc9QKc37/Dpe+uxRdr+3O18rjPzEDkrGR4FrkHpW2NHfatDi7ZYAB+PbxvXz9jKQp
69ARoWJlm5/vh5R2KJdvYx3XOp0CfOrSIG306MZHvuiFywDIxYGgJFQLIICbKwQZgshyu1wPC0jb
T4aqpKcWYNuXvHEojdM4DmPPgnhF7n2vx2O7G9G8vTEYvzzMNF1BIFGXY2xPsD9/1BwvlE62P0NR
waDJvCX6t0/LOJgspfz+9lu9Uq6CZOCqpFiWo4athmGuZsiyLosaWrnKGcJNdnnCLNn0JycCPTWM
0b3SpNlB15wyzNH+fphtvQrQOamevTavnxyjdv+8/aPk0T4/AvRduBV4B9AELkrVCn8RJXE6NdRb
MR/VtgBk5HTezosaetE6/NS317vyvqFZ0vMjdnL8rM3JtlEfFApMboRqSzT0vdL0h2XN9gS6W23a
C8APOwteDsNMWmUWF+0meuKnIkxsROdQU7r85LUtImqR7t3pMzsNJG0aLEtW7gFoLI/2CMorwmsd
2Yl++hxjFLHrVouaeoqzz7XozQBionfrCMgtvnn9RB/4GTQ/aRtuJX2HLFEK+CBDSL0JV3U292NT
fFKE9ldBL8TFoMXq5i91AudRGbRHBXPA/dsf5PKs457A3Bfhd6waAUmfH4AqASY4JNYUNgXEfseB
8TdHICrfXuXKNnvtVaLpSlP0ggwA1nXOVqOdw9WMxItprM0HsmMt6OY6PeTLOt/Ira49lewMYQdm
ymtk8+kB1sXgHI05rLNc+azDPIRpm79XpUyGLqIjEGbGILSf5Gb/TzRetaxprNmku2Cv4jhY7Xjo
ml58evvdXXkW9FUZI1P8glzbfiGBgpA+o3gaWl5l7eBWOkEN9/j9+4BVJLoBHLtsHJ4/i2rg2ZhF
fKGytkVg50Nz6LX6vdgaBLrp1DEHdOSZBM56vkrdW0qG45AIW9R1dmjwqHdOalaBoGdyI9Jcvjag
RZInJKdq/LHZ2GVRZ1I2Qg8jEVfhAvvUL4WV3Nhol/EMABfIXMYY9MnNLWQM9ZgpzR1hhA356OOo
tfHdbLbirsVm6+69+4ClMAWn60r3H5rr+bvDtrX3kCcxQn1M7N2o11WABPgtRMblSWUVXacRL+EL
iOOdr2KYc+SOC6sUnWbPiAfN6XPqaFWAgVvri65OH99+rCvXIis6iG8j9yfHjJudZ+rt0kcLH8qh
C/fcTn1xqpJ6OcY18KulRvUPjRcFX4w8fW7RG/8zlgsdQ0j/P9RJ5CdrKrKPN36TvPbP4zKvGSEM
aCNIvl9ci9lCRFyWXg/7KrFeKiZ7D4naDXdWLNtjTuPa+65t592kd/YHPHuawKz0LNkVhoE2lDpo
01OjdM33eEz0p7Qy8k+GMTs+krv9rlOLW2zcqz8XWJ8lp+C8yU0W4yi5N89INoa5Fcc7MRjdP9x2
7gv8SvtOzyw76BWJTVfqW5DJa9sFLAKjd6BKNAI2m7I3rake0CcNyY8d1yfby8Ks0DsfRQ7zsWjH
+sPbn+b6gtISnGkoQ+LNbmncFdB56urhFE/qsVAUxVe56L/ldM4OBpJxX95e71oYYUBEi4P8CIeB
zQO2Czb1whj1cEFB8XmMPO1geumtQ3AljBClyD9Jt7mLtzUl0oDIJdmlEWYJV1U5dMkBLBSt5Ml7
920iQxVQA/kX+I5N0m1jZ1Ei1KuHaBAVYaHQOC+z8Rbe9Mpbk3QyloFIDUNksyGtpmyGSEWXwmrt
8pCkdRZ6KE3dv/1truwFmghgBRghE0Ac+e//uX8rr06iihlaSLvJPFHCFmiONPZ9hfocymntcEP3
8MpXOltvc3tNbbXG1kCLrS6HYZ/F5hJoCjoGQmCR8fajXXuBkoqHrwUlMGLN54+GtnmGRV2ihTQY
5yBx9TGADHDL1OHaA5Ee46MFphuw1eYzzTRNSSlLLZzLMgVHPo7kZsN4V2XNe4et3Px4mUDkpq4n
x9gm4xnSHEsKcSmchqHbqQiX+FmN0tjbr+0VnLAJ3JwhSeJmQ0DpMs7fWwfHPXd7VQ1VrLHtnYoU
/U8afX0fEOjbgz1g0B10SJv8U7ZNbtHXsxWUt3D91AOa2+oTHT9LKtVM8eLrWrEgLgkjYA6Q4HOP
Ii7adjekbvnbXEvlt+RGITcSNRIiPBn8RxiKKjsKGqYB+Gqv4v1JjcyayKJgzlG3baLR1IgEirTl
hrkp3N2wjAnjn+mW4MKVc8WJkdtOViY0hs5fomk2xqrmhhcqyoKqI3MowrvXBgtOrYeyibIbKcCV
bQgTkAKciMAoY4sSs2vFbAB/O+FMUDmovTLeTXaiBlNvGzdCxrWlJFaMvB3QMNn0+aOlzPcny0zd
MOl64zAxzvBNpnyHyCr/vr0Vr6zEd4KxC7wbOM0WAw1nYB6nwTNCdLigDglEebmTlYdVc8Xx/Uuh
3C3H4DQ/Ka/OH8qJs6XxmP2F6lQNP6pe9fwIYtSPrE6d92/AVyEOaARSy2BLyogVx1aVpHBC0RcZ
81Td2w+UyTdgYFein0vWxdQOdAGMk80pHgeMA7u4VcOqr5yDjXYlQpOo3737tclBiSOzXMb0W/mN
oZ/s1VR7NcyBdIWmpuT7Im3Mu7hZh/3bS105UXic01+VTQ8XBOb5F/IK+HDQlNVwKMr83mOmuPeQ
SNhX2oioe27/fHs5eRGdR0GXKk46WBAiOFWbJH7QS12pnb6mrVCNBzAH+XHS1XhfKyrDX4L0jCwX
nZC3V73c8RBngNEAswJTA2/n/CFzafqQMV8MK9Ou95Fqtl+r0ii/OUiV3VjqcoNI1xHKLp6SCei2
vvcmvWcs2JThQNFKwtswDO0R2n37gS5WIYFBmUGKOnM7shPPH8jSV6sXi72GTbQK6GDFcLL67lZL
7HIVUj4mTWhn8Ezu9vTiK18x3myjMHIgOkLzr1BBW8wbO1DGgLMtIdVsAIyRXOJcwEOdP4uhZ/jU
Zp0XtjUUwtRbutR3M9vaQfwv9h0an4VvqFX5aKeGfaNIvtj9rA3sjjoZDBlVyiZnj6RioVWXUbik
6LWVsdf5ttZ903Xr8zxoH9/+aBe78HUhiDsOYhc86OajLXPfisWY3dBBRepZRVjsBbX17ICCYnfj
3rry5VCoI8lAt4OOrq6fv1OcXnH/hLsWRiCn/S5VhsCEEnfjy117IBJBBoQM36VGyPkqCD8TiiPL
C/M8mo8dkf4BSc1uN1nVeCPBfb3ZN7sEdosJFkh+sIup7rRm9jQiQh9qSzLftzFCoGLRiodBt+O/
CK7b9yg1FKgp6PYD0mRS5tXzPjqJyAJXz8vnaPCsY2XlSch4cbV8BLfQIUTgOgHgUHWHd39qZpk0
eWQvmWnjZl+BGaowaXacUHGV5d7S2iY0+D3f3W5a/4+lmNJa7GBbjl42V+zcd6j1dS0fARr/Li4n
5x7QDn6HbnKLiQAL4OKsSu8r2X2gb224232Fs0gCRsIkIkzOiEtyV6sDSOd1QktSldiDarYijQoH
NPiBexRG8dR0nYNyX63/nvNu+mbPY2H4jb1U2V0WRUkVDBgWev6qpNbHKOtLJlhQuSdfATf0LUEm
7gFevVGRUy5RFGqJkoMoj5Jo2CG9ba2BNXBdIy6bOF9mKHEf7BlTLklarJ+JawsC33NbftIHl+Z5
VSepPwOgf1KSWAPEpDY2kCm97EhXkf34CxCv+R41XdrtaP5YgLzmWH/SkrF6NldleDBLL/9nEJqW
+xqSJ8gmV60V75Q0Hr/aEy0AdA2H6Rvzo+aDrTjVj8btzJKoFjt/07hss/3EXEf/3HhaXe3gFqt1
UGTLcM+sv/9Tee7ggWn2FHy+ALYUx7lazCGUc5DnqbZ6Z1eg5RD7JVYYTdC3jWBBc6xUH85AEt/P
4GLgSOGu8NdJDQXqQJHNgGPrlA7ZAunBr6fRHQ+2unT3pp33OvLIvWEEaTorH1YdvL6vm4q1A9ea
TgejFdY3Qy3E54QxFTjR2PhmoKiWgnDqhvJgZ6nW7uLOQqnZzfRhgbruqY8lwBeGwpU36L6H8UHv
e0O9urs4s5Abtas4/4j0a9TvTcGBRAzP6JEtV3v8n0WL6UuAt0y0Pjitkf9jDys4QCVf6892ZqZf
Msq5P5MJFwvEWKX/6yDz1e4SBW9AaNC2c3CMdniqcQSUeMXWdsPBaFpAgKPhtfu4shtvD2rXUD8o
ViHVLqZE/T3rChvOsyLkxnNyBOOurRDFDpzKhNRpFQakDCPRqvHdAZTGCgJLlBYSI7NtOltIlEKb
06oTutVI1dps+8LPGxezPN3A+OPtoHQ5TQfzQNYPAQwGPQnfJg2agRHSyy+70zo0+md1WbUZMY4o
cnyFhPpfHazYH33lEty5Ky8cRFe1wMLMOxe4Ul2ixXDrB13GE0lcRJoGFjV34vZKBDIAKH1BSLlz
c8veCSaRy05Erv2r9uy8DtxZVU6KKKD/LLmtREe6vo76YMboJyJ7rhmjr5djNe8ZD1IcO32BionK
JZsdDDfVf6YzHsbIRFTJzw67mO5OT1zxFTip+JUXkwFhfanzZK+nXfGrHYcMZca4j1+QE0VOC+H8
3P1Y1aig9yti1tyjq1aGI6DSby0FZ3Qq4kjNqKCs9k9pei14VYAXyl2q1ka2Rz5Uzffj5IJNyLsS
jYlWyWs3NLI8e3FwJxx9mon2XTn2fbYrotj7rdLvin2xOvX31tZKAZ+41cQut5z2JdWq9keRLLAf
Dfj/d6jxLk1QYHmC8LljFN5+NVCZ9Zei6HPfqFQlurPdnPc0ZV433+NZYMKVbtEM9TW3dB/6OsKs
wR0W4w7hWbBtSR1lSHrm1BsBeeWQHRHvrb42YsZkmjQMiVeRFOhdV1g8OyB9e1EHiO2jMU3nV3np
tNKOd4071fOuXmo3CegUmb9HOogx8vIzWhT8fqW6j2fuF7+3is7z2yhr60cqUey5y04Bcmpn3pzf
eYiIvMzSyiqYNbeCg220ypd5xrJy5w2K+23gS/7A3CBJgthO157PnnWf48UhdFMriZDOqWgf47gb
GV7HcYs9g6H+yr1xWkIvjeLhrnKrRkhi1VAdR01ZQcHm9KVvFPYXJQ/dUzoV5Jgo0KF9v8lvhxQF
/cmq61M/xCaA2bj/SsJm3nfgeYMZh4NDyR/VjbN1mQGyKq7ALk5WTEy2s7l56Jsx96wai5J0PFTs
j4/oCTc3Athl/ixXkXUc2YADKuM8A2T8YESV1dfQ5KVMCL0E9XlOHXEAGTM+CG24hQi6EjCwpiS1
ogA3VGvrS15UYm5tNWlPiKktJ7DA5Sk2Vu+5z4V647tdXUoqTlEbS2zEJoc21BnpCLTHT9NoObTg
MAlYM5VJ9IDF6NuB8OpSTGqxOaepZVmbpbqyQdbFXtsTVD5skaw6WNUaB90FJMDbK13ZFsAN4E4x
0mKsZcjN+p/G9GrAfS/mtDm1ljUeS3t1sEeylfe2fbho5FBC1vmvprznqyDkOzuQ5dgWGZK3Hd1L
X8ONZZdD173x6q49kByFIVJg2OD9N+mvpqtdNEZuc1qEpoRzarqPtWp/f/utvbZ1zqsPqJASsUEa
xjBpqz021AXDP7NPTlWk9KVf1aXMCwxt/WQn2CQA86eZ48+rlZ3avI+Q7jW65HNuDFrDoK6a1PvZ
8yqUWWpzVPcYqcGj0PHGAbc1NUXYYouN6Dd2UQbpl539LiJ7+mHFahwmJf1Jho06ljlvP9SVs2uB
qJMDCsacF6opHfIWvT4tyQmnmuG3oSaG76xF+dEA13xcUkBlb6935UshZSYtoJCppQu+2eTz6vWr
PVoJSg/Z4A+T0L57pefdaDBdWwWdT4/2COU8FdH51nPxLJO8kPRUZUqyX6YCay0Vjeq3n+VKTEex
B44l0Q87sW0fWhsGdcyTgVUwDwlXjbRAt3MThe1lbA46Y+mvjBRuyahdeTbJmgITyUiJiLRpPmK5
miozHcGT5lQutknGCrsipa13Y2e8irycb3fmcB7tK9kXYc9vooQwFzPq3CE+4WfQmr42DvF6b0at
mIJYs5J4Z+VpZn6abD3+Hk19bPgu0maof6+d+FpbxfgtxggKsw0xrY/IyXdukE7xbPoVolLLvacV
5EpV6zafh2KJPEw+mMv5YrRxkEJA3RdqKWHp6zz/RnBCJIE7re4/SHob3zPqqzHQE3P6xIgve7Sh
Af6pNapRX6CF9BmjUGy5NQaxsz/kygDk0cPD1tfyZmoe4qRfh101xNmPNR7tfmdR742kIrNXPsWN
lU67uhX4npiVa8eBHdE3DGYnHopdVufjr1qUq73DI0F/6vTW/bQkbe/u1EUsn2c1hws4k9Qg+T9r
cRmYsLyxcIlyPLAM2DLDvgUGXe1K+u/eo3DaIiX587QPdayk3yar1F7UafTsA+4B2b2KKdtD3sSN
d+/hkeL4w5BaqT+qojD2lVetQ2B4NU8jTK34rfaY2kMlca3ulC5YvPmkdNWEA56In6k1619iqRVY
EF6qaz5mCVilL2ZhE2+qdE18u+6EkNjC5cWei/jJmgfziZ/UY3DVeBD9qyoziVEJrx/7lBzJlLdP
1EU0oqdGLKLZaCPJygTp/Ny2jA8wUp6zUDG97C5NjMafKt3ECmCJ7sbiFlT6EuIpFaflFBiQmy7R
eOfrJXVbqz1KdaGbrc7JbLzuG9iK8XfUQjgqjULfG12dY1kQKUru8wXinzSuyxttrcsTzWhEAhSk
HIeBvNb5r1iT1V2zJs5OCBWLQza26wOF2y2G8WV6QTMQ0UyJXEb2dtstTq2k5+C1eug1XrzvI6yL
hsicyOkd+72fEYiOiWQQ1ySc0ks5nyyOUaHrjbBPYvN36Szq02BxwuAbl7iz29PXt7fNK8phE6rY
LGiSUUQChNiOo7MamwsFperQIBO9p8dPSwZK7VFt2K1W6dUHvdfauxZzjicltZePnlVFuxILlWct
MqmU8rL+nIn6JsZTbtjzHyanvICVybTArm0z1YiugaQ0Zqc5M7SvaxTZGtcRKbhfGKZRBGJCcnCf
rhlWmZktzL3jjNTZs6aIlxvvSN55m59ChwFgG+kR58vZ7LKSOcLqtFV8MorU5omTaPnKTNz9aw1z
+bssTf0bePHqEbNCc4QrNuGW5KhYcfiOKoxfVJiEAQ/mwn00OuvvIkP4bwcXZBG7sRR431SqNrio
g62j8/vt3355QABpqPQ1JeYJZePNTYRT4UoHbo3CvMrYRard7uC/GDcuvCur8HpMyfeHM3RRLCGt
X6IzUkWhG5XI/pXRbzW232nnS9caTCZjPSANpF3e9hS6oPdTbFfc0E2w/2uM6Fn0sDjX1PtWVPWN
OeWFRSU9Z8nDZxnaz4wcNnlxzs9RkaSIjktZF9TjUZcFdVeWz1kssr9o2RY+Q85oX9OwOA6Q6Xe9
sNRn3Vvq2C/wvckP7/ySDBmJcuTBEOl5xZuACwc7mr1FWMekmCFEmkTdbqqiG/Hn4kvyvIxNSQAl
bwJ5l/OAKpQksj0BaL2ED7fvRvS201G5JRJ8bRWw4lLxVKptbBtpU9vE68DbDI3IXdCki+IgmjRx
Yzh1kWQSOySEl94gphkXssqNMcSqcJuYZxn0u6lwdWkpE3MHl+0ujZdin1Zmf2Ny9LoNz4KFXJVi
RzbliOHq5g3OCb1QS+/iMAWVrg/zl2T2AnNqXuDyhoOHDFAzPdTZdFfMzb8j2v1OnGMp0z8lYn3q
LDNYjfw4COuAUN2x6+NpX+dYMDbOjXJCbuDN7yTAAtrhJ/JTtxQZr8SbxerGLETPLU1oeI3Wj2a2
i18z0gkHA8LAj4HMCMMqXD1vvKSLC1W+IwfwNhrhjF+3WAMQAPKwc3DoUniHZk3zvanQ2u5qPfrw
9rG5khdxkuF0MU/S6XhsAmBvwYFaRRSHY4LwqYOpFiyMrATQa6ZfUxNrwRvv9dquQ3QM4QnqaSqA
zWURRTqDvIg5mUBcEYiR6fnqoh7ga+c+3iph2UbvdTV4hVL8Z8nNlrNrhJIn1IHDNC2/d6Wm75cc
Uk/uxrfSk8uDi6grMqaUN9SgwPDPw8PiCTZGNfM2V209FlH0Y+wbcYO5c4kbljroJELkGdwq3Ljn
q4i2m1TXavMwm4ixfmsmTHmmxG0Jr5r4E2leMe2ZBie2rw9pNvlQHk2KfKXodT/VIkSJSYXtR7UA
8LR7ez9d2boYA0hIOEGFVGDzrgdNlUbUHBuKiXgPBsV7pKRjrjbYxZ+3l7rysinC5aVtMGzgz/PX
sJjwpgpjzcKqKtFig26/H9rsVkfw6io2RCEwF6R/20Yn40iDE+9kodXny86c5uo5tgftvfQ2JCrR
rKHDZNI0o/4+f5apsbWotKospCLDJ9jpRwbqk3UjD7ly2Jlxw3flhiQZUTdFEHFeJJ1i52Fi2u1j
lKj2gzrHyv2sY+XrJ6o53bhiri0oKwIXfgXrbpm+DFth+qp5GQJ0Qw16VC0iNUqYIM8FmOVsPLx7
SzB5YixOSgKHeTvv6dF59dJaT8KafR+kK2J5S5ab73+NwFUkIYUGpBwvnX+spu7bcknlxTlp6UHp
9WNu6sk+qtsPY8bc+O1nekVubm4iS2JXoEDYhJUtQSUZldE2EMcOk0Yvkvu4m9pnPP+ir3GyjuEq
pDgCGCftt9UphfAZuE7/4jqPkIZXxTUisl5R6QfZayhP1bogtILta6/ds1L/QTrJoQXQ22oaMGhv
sbAf2zaI8kYwM7UkXa/GwAds/TLMd0Kd1eIEuUy1AmbWs72D2tTuDGwv7X2/aI7wkywqf4yI8n60
9KJYbtwelxtKdo1Ag4B/R896exoZWadD5kRaOOXCCRSnB39agQWlJkRBHW32GxvqkkpH9cfQkqxa
6nbDMTj/1muaDLhmemuY1kpjBsNolz/SNmrroImNafZ1Z2osv1fqUdulhtmYmAnnunEQg/BioLeJ
I6eMevuiN5kRHXIVh1VHz5h45wk9qLe3ymWs4sfKYgYgCw1le9OcTHPRUJzyYzs8tR6Emz32VTS/
t6cg3wg3OB1QCbPblky6PgzowShrmNOO3tkGzu6acOYbZ+zyHpEgX8lko2VDwNqEqkivUaxpLT3M
M2HucDht7tHyHZ8lFOe9XlGSTkEwJBGmuUDWvcmBUq1GWmQRZjjhSOSnll3udPSCbjzRlWsb8jyp
ARIOQMEIHOdbyQUOMTK37EPS7aBURH6XdcluzKsQVo3f5MlBTlNFbz3SDXpY4/6YysO1euUtsPiV
fUJfinIR1WAJat283EbRgP+mXgvMhgQbFXVEQ0rjveYwvFaolTJmUZbJ0dP585Kz59oi9A6hDNv9
1pEJBXOcvZumwiqEAsIxUAcQafr5KiizL3aX210Ie9k7xEo3/I+z81huG2nX8BWhCjlswSSSkmXJ
cbxBOcygkWMjXf15oLMxQRZR+jczC7vcRMcvvGEHmTV8/6anu4oOLGG5jb7Y4hoAWyFqQwmqk+0K
Z5+7Wn4sKmoS98/vjaohuq/0moDkAqvjDF9+jKeL1sqUvD61oRUcsT8onrCntnG6T9MPStZEB22Q
duyjshPuJ9LhJ6Ufgof7v+LG0XOoGQIfIEggyFzsDqerxwqjiuqENYS1sXWRHRXbDh41vYtXGnnX
kBFO23wcECgmQCeMu/zgytALnRmtTqE1op6VZ1vQLObGCOIP2LAqUMVjMJqKRiOiMlNo00OJvlrf
frn/ydcHglxvxv/NxRmHlb78GcTKVVaMRg1OxAgPaS2rrQJ3euUGuH683kTbZiAOXT7OxOUoToUv
tmPzkFt1qFD2t929IXQVaR5dPIVTE608Xre+iuYyCSwCk7R/FxeOEfWKGnY9kBIRRdscuZPt0JnO
9t1zx/WMZvysTQPtY7FnaYxTdVKU7CSzNNi4U4nSWQta6v4o15sS4haEbQ76LHi3rN9rneJkWqrn
J0siChBNkb6Lbcw9BV6rK/nV9VCgGnjkyL25Ibm5LpcpSl2JdJHKjTIMhgIMLLI2btsHO+oAq4qF
12UG7sjZ+GImwJFlLAabDLezTPDVJzUKuo/gRTSsx7B6sIuKfdK1xucyqMABerVrf7w/pdfbg0bm
XNqYZQznqb38ziB3kJgSlWR7dAaG2kX2kuW2dbg/yq3ZnPWEQHrzEvCYX47SE0FFRWrLk9d67VM5
mNPWdEfYNY5ZreU3b7zzy1DZosVjEqzRdYbNvbhOKDqlptVlHWDVUt+muMacZQIeAv1i1XmaDQKO
VJFdxLY6KXx0+pBugxOgfAkRivo3Twb8qq2EC7allJnvTYTfV+6AG9Pxhi/GMo2rhpN5OR3jMAtX
Jl13qtsBgImZZIfOBv2OdVT6en/mb6wvJDoqfGDeCQaXlRazkMWgD6o8IVaZ78rJLX0HgPDu/ijX
l9pbGxxbAIMLlILU5QdJ3MomPeTqREz1JcDgOc6bwJ9qY59mKLrdH+zWJ1HepqfFc8HzuBjMLF3p
ou1Vn3BLM59bJXAPpcjW7umbo2AXAZdjDi6WKjBpFaFhqWv1yZ3G8XWyC/wHTdmu3M63dgIBBZkM
UpMUZhYV9MicphZsE6NU3rBJnOEbaorxtnbGT/cn7Xogm7vMoMQL/YZ4ejEQ/EdM0JF5O4FTT4/x
OHUHxJ3VPU7taySp683Alia0RcYaFj3ar5ebQaEPOePC61M4hPkeHcfBt40EwJw2pTtPijUU2q1P
+3u8RfCHYl6NcjxziI1s/dVE+MKXVRx87mw7W+l4GHPYc3m3YBGBkNjsIGwBkFiERTElklEf4ga+
VKHWPxIQAB9sI628I0p/Xg7CGhdykMgNIUoi0ulPDhPZRMxwCpJDQlItcEmPMQKXpqJO1EEC0dJR
15L40SlQtN6x8Q13Y6iZY+5Fa45fQ2oqs3259F40dJXAsGfW+F2vcnFKYXqm/mTb/T9BlKu87rLM
v+HsrA+zK5jQ3n3weH5dsvbZjoh71bhc2Eo06URfLzux7O4hT0W/FVxb2/s79bo2DA6YUgd1Nror
V4SgqtfDNBdlfsq00fg0Unb7OFt4h37Q2epBumr6uwTd/fX+qDc2LVRjDB9hLVIKX2q24bbQGFOk
5Cday9iqdwhATkC0O2JTvynWGH43Ql4QCPSQKIkhcMYjcDmVYaqXXlXYOZltmD6SLeJMDOrmo+Up
6UGm0OKiGtVPJYYq17ZCnhJ82qmNF2m+sqg3P5yEBqFrh4xjSdTkdchbkvmctmSlhn5iRsYrOWq+
k6koHPC6iroSWs0hxeIMGfOtSgNthggu72+lw0rDCoyEagqTGyX5P6ipvdS5BSBY/tMg8+Hrnrnv
jen9NbsZsUX4OHeq5wLG5awHahvp1iTSk2114pBP2NIlipZvJcp8O0Rgw5V49TquI+0lsiDumaED
S+cVUjM6G/gnoO2h5fGmptuB/OBo/wioIxcbLU8ECsMYE70O2piu7OjrB4zBeSDJ4kgzuIwvP3YY
4gDWo5GeDGRZvoUg3R+1LH23WBpxo0UVgZybJB9xo8tRcsWZhFnH2Unp9Ghb10X5VJv9uFJCvvUt
3DsmRhpwg67AJaVbpG4Pp+fUAFjftYFmPEbCrB7efwdAEIAQSywMenAxY6HduUPXxFTGsQI7qOaQ
HbVaaPuYOvOD1ybeyk134+FiY8zAaepOOkIHl3PXGs0k8FkDjvQmLmN3aelnDlivMQjtz+//NsgY
9BJnsSZGuxyrLwIeMyg/p6pScFwsQYnswyzIB243azwi2IZQ6/0hbyzaTEMkYaMISTCxmE6P6kU7
QcY9gZ71tq7ReFuBBu77RyHgpCpDh3TeiosCUwQ8rYrB45+SSK98yHf9x84Q1krp58aj9BagAeOa
FUSXCKDQmdQ+rok5VaPJnoWhKUeptuPThD/UB71So0cVqY/j/Qm8sT/YHDNezWSHkYderhkWxDyD
XVGdgFl0D8Tu1hbOW73NA/P96S6RtIElNQBnlmwpBNg4kaW3qlWcOkMNNo2Z/8aKz4DgJor3b/o5
RaBSR42L2uBiV8T6kCLcHpYnBMizXYdOwCGFV3bI4naN+XRr0dh+KvEa/TQsDi7nb8iFGL3BhBYp
2n4btU737KBMBekmKZLQn7Sy22dSrBVWbw0LhxSrKOaTp2YxrOaFOtS5tjjNZ36r1Gm4iZz6Y9vH
NNk8ddyrWvFuRjgqb7w0fCkjo2a6mNViQMhZTcbiVOjJS4qC60bI0V1ZuhuhAo8ZwH5qrbOdw+IO
scYWkbyE+VT6OjvW0UgXyFXUR2y+0n+TqBUr/dAblVD62rOlEdVp5FmXZnAwuUmji7o82X2ejj4X
t/ZiRJ36DLknTLdKOSrRQ1L3UEK50PRj50ZD4eNFvgYeuHGVvaGpICGDA7nC4sAHs4aot8uTrAzt
EbV35xGZ+XdT4Wc15Nl1cRZLmCkNl/tVL+JR6bDk4Lw33kNlyPzBrttid/9WubU9/x5l/ta/2Blj
URqRV+rlyRlDe/QBETc7W42pgeSpeRQjZOYewvNaPn3rMiPmguQPt3e+0C6H7Wj9Bzo4ylM4pxaI
PIGdzjta3KU5iLUe2K2d6lBUnv1hqKstoxIV2V41Uuk6RDGU+8GAi52IvvRFhelnRWC/EkTf2B8c
B/phIHW4QZeZUQ1XEIfJoj/lg2fybWO1dZVorQl846uo1ZGlMIvoWRuL90A3aqcWXdmdCJTqh1gA
6rQrGWxjVck2xbQKJryxZLNvIGk8RXlgaPNO+munWC1g7LisO1rcBOodjgEPjRlle7e1rf39TXk1
gfNDh2sgrxAyIaS0l0O5bhe3RqaYxxSdv5STblh7oUKlfm+0sBhnsflTMNbNWLvs86pKznYGLCCI
22DliF3F/Ywyc9XIkkGOXSlj5kaOjSpB5FF18sx6LBNbfWntocHpWsubx85sDXDDYV1/Ga0mXtmL
twafVZJneR/EAZblT/gaWTd1iXl0QzX/bskBI8aqtlNtK+PO8x66WNcehm7w5ENWZ7L89P6VZMeg
dTUrKZAZXK6kimB0h3qScRRSoHGpjopvGeH/so7QpIhZyDuoKi+2ZuXCWOcaNY7ke2JjRom1Q6HU
WNktV1cl5wwW4IxQgzcMdGX5LVbgeKUTHK1SFYcxjJ1nwx3geWf1m12N2HRpLF/vT+DVqZsHnYvy
GFzBQFxiDvVQNwIKwcHRs8TwSSk424g1iiME5bWy/DWwneuYQIUiC9hxYufFBza1kdbGkDvHzi6N
nzgJdgeQOskXLbeUJyUMsw9BnYgnVO6LQ1rWyiEWtn1IvazcJ56qfO06LZKHPrKblRN0fR/ww9hB
/D7KVchIXc58IMfI6YjYjiUm8/tUxOXHabTXhC5vTDV4mrnhP4N5KZBejtLrZiPdLnKOgorQP2LS
2kdJ+f/fKZH6SizzdjlfVD3eXj7UvdCvnjkEix1rdI47taXOWAL/cDuNueZagCPtpi9x1fV7Jddb
XwVh8qMI1frZwtx82CCXFVgbium6w9+Iwyf8Xqpui0O1+Mow2TNdrBIO9OhFv/EUaaoN/ya6cpNS
o8Hm5fqAO19FxbCBNWQksc/WNYNNzmthwQLUg29UeaBWiSyTtY8BCHWgGFKB3wLnWCsMX8dzzMGM
1oMNQ1wO7GAx35bHTkkM+zgpEk1nh9rIF9mOZexLy2j3rpdkD7xq5pMm+uHXpOnVhMaoHm7vn7Bb
m4uEAGztDMQn0rr8GbEhIbllGIQJTIBmLY0YhlsvVka5hnrwtXPfFVkoHZ2m5fM5pJHsQ/jax0nj
fFCNMqRfZFWNr0qU70XaDJ8DWOfAiUrvGYHoZMS3vsbgfdJ1XyfRO4HyEX/e/+2zAhLCwPPluSw8
pmmsan2Ks6segVjXi1rf1f37S/J8usvVRS6JrjzAqcsZ7tJURJ414tAJEHZjTBU6epXbbmLprQXN
NzcVTx1aMXT8aN4tinqjNcGxyXEDrdPOafysgCE59qN1ajsVL68mtDZaN+awc1zPl4mLRoIjnebh
/rzeuEpmoXxiTggRlPoWv0IBUVlWQU4fwKnM7/gHdK/O6CF1ABos+nZ/rKs4cCb7zMrOjIhFwXKs
MQ1wBaPVQ7BUt+ibudoOeWQz8UVrWBtzSrt3a8Ux4mzUAgMK/TYgNpfraeh92HiIQgJSQvYmtCr5
0CbBd3yK3q1QyEgQXoEMIWIJ9mQxEgISoYuHmXLshxa/baQgFDjqnaHgMDRp/8OizZVvgAuk6ZzR
y88iGnLGKdWVI2puxnMb5P0uNzrzJUGrZeVBu7U/5heGhx3IO97ll0OZmS2UyvTC04DZ49lRzOjQ
k8TuAoy5Vy6eG0MR/HG/Un3gaV+W+tq5451laXiKZ3mXQUGiSUcVdFsXsloJkG4NRdKNnwGIQypU
85//lSEYfQ8X2ZvESR218mF0J/PRFZP35AIgXQlr5wlavJ+U9+aQCG4yt+piY0SuVeqxHUYn2eHd
7NbCOaAyUul+qSr9p1Ytip/AQUW3CQbZfRHCWyuxXMfVlIVh+1hvHRuutctvlbNlwhTY0Wmc2mDv
zAReYSIQhgjXdlQYjghjQ0Bj79592p25mIQeOTI2gGsux7VywnipFMGxTJv4ZxzW5qMSa+mHNJ3c
jwaKBSuRyo01dQCh0+fDFIFe7fI7tU4qQSuVIxS4H3pURdiStoIYNFYO979sfu6XS0qGMNMqOYVo
EF1+GVlQCEsNbrvWuJO3NY3Wqx4mz8tQwUkN/XPh1RPsP17Gf+4P/BZoXI0MuG6ez7nhtwhERN06
QU/sehrsRN/2IKZ3kyaRACy6YJvG+u9UBi/c38hDjc8oMOwcV9khGQkuRxP5frKiHL/NsNuHOvrL
Xu5FK4twa7dTHNVmbhZb7e3R++tgkT4WptEbXLherZ3SUJg/895Iv9myUw9h51W+i+LNGaZW8FJG
iPjcn6AbLwyQJ9pT4FPmRsgiMM44BoZaseeaRi03nIr0Fbe95hHlmuRbYWXi67vHc+h/cL4p9LHp
Frdj5mKYRbIXHDMVf6ccGfAdTP/kOXb7fGXTzXf6Yun/HmoJbGzwg03QjgiOfYrRkVuOyIeh5/f+
O5hRSMPJrKipL3EdXjFwAceM4mht+DJkqrudFKX4OA543t6fu2t0OjVZ/DcgAbFmBCCLzZxTvM9b
PQ+O8aSUR30Iin+h0GGr2lZVC/4pRhd8jKcDJf6CBKOuHorMnQ5Y0bfYmUpHHKNE189BmZh+DPr4
qxPW3sv9H3nj8gQ2gRgkVaT5/VtsKFXYfa0qQ3Dk5+zNAkRDXxQvztCfVFyN6PcGz0UrVpo2t24y
eHvwdYhdQIMtdpVkrsIKLd3jKHAglUZuv0bAIh6duDb/l6Got4ByJqFgOS6vsoYymQeVRTnSc/1i
WwlEK6B8+1YP1p6hW/EuV9aMskLhk5r/ImiZerVrMSMLuJ/1aRf12fSk5UAScyeDHGiG7bPqFu1D
IKph7/bx+ND08PnuL+etQzTLrMwkIuxFltzUwQvLskL361g5qNnxLAdbyPdrRs43biEoXZCiZo4b
6IzFS6QWKfTLxPWOqTMCfKHbXT40NDl3hcE52iIAWqws463vQlocLMQcEvL8XS6jDLoYLHkF5xIA
9BZ/QlyghLLGub31XUjBzokwWhwwlC5HgbaTjxMQ72MfwICm65w8qk6XHIesij7Fdqe8P8zlGYdZ
hl80k7mUdEHFcohLgGFHdAz772FClacgyXzpEQpauV1vHTm4ylQd0M3SmMfLT4uqonYV21GOlTkW
j3aZ5N8drES2OEesDXVrrXgtIBjycpBiLnZHg1op2p9JCGs/sk9SRM3JSvM1NNLNUXiGiW6heZHN
Xn4QnkOlkSMAceox7tkU0hA/YdMkn++fp/mKXjxKcAsZQiVyR7ZoEdyqOWp8GETYRzN3psdG8byd
U0uBon5h9i9tiogb8UC2dsCuVotslfcJEuk89hWRKqhakZjZgJpL3DnboQqNh1gp3V1uZ9PKxria
xzkxZl9wSGFOcHddziNpShwUQqnPbjo4T4aHgE1V9mtUw+vLcfY9oF1BbgzOEcj75TB2jwpx0oX1
OUg1DSddBHjKzSj0KsI6KksHuhil8QGj3LijAN/pgO/NJtzmpqv8984l5ZcQu81MLO7qq9pxS2ne
wziZX2JbvdwSBQ84V2mJ8xyPtRgORux4QPEjG23B+yNfxY6072cGMlA9h6hgiSb3ipIYYFKbM7B4
9B+jWNUReXR6beeOuv7QuE2wt9TM/s9MGsXZN5lrrsAkrxeb5qUHg4I7m9h1Wf4pI1kHtVnkZy0v
vd8g9M1PCUyOlWvtGuhNdW0uYlG7Re8BGZTLxY543MuwGvKzUbT1R68IjF2t9tU3IDeGb2ci9ghy
xo7wghr+z9F2SQ49DfeoUTrt3pYFRIJEqR/BgWfQrFJnZRpu7EZSDIJ44lquKaQyLn+g0adao1ph
cRZwIRExwDR+Cyk8+VQKfoUF/uCfjjbmhwFfgcdRF/0BINe7A16H1HFGQMzicryi82v0VyqRuBjI
u6Iszm3TTs9WIt2TrCPrvQitt1He3O3eCIHLNw0d9WJs2+IcK061rRsle6qFEW/vb+1r3OQ8DL1I
Cilv3gWLlJGKqtR60RfnxNLGV1fEYjN2kXIqi56jPBXdIe2a8NnyEFiqTLP/nIWyf+jIMt99n81y
R2StPOGwwezFRdOWmp6NnZWcKd7b6CMj4vhDs8r22/0PvnGS4PkD6gCPBsjpmgtGhoGmSXp20paq
vl15SNOsepFevwNEWW94TLCRNI8Xz08cuEnpRnl6TnLcVX1Il9pzOowWtN88HX7c/6Rbg6F4yULO
notcEJf7MU3U1honxGjyUXe+gGtVnojGvIe+nLqVA3hr9rgZaIQQQUKcXpy/AKx2X/ZecfYQ3DbG
ttooLtTA+99zFc3NAh00EuAKzNWEJcizc/PEKeysPDdUh3+boa3t2yEf/ounKdyqJlvy/nhvTNSL
YIEBwUVTEyIEp4LvXE7gGLoOdjEiPQe4jylg+T1tQMKMKGWTjEaS+yjVIYZpRrnzWAa6h3t7OmEB
lPV9g3CVEI2DmxKiNaGJpqA/jfQA4TYh+b2p+8T6M8adBCrRVt73ior7qap766Gr+zbaalpVI9UX
Bk7im9UQnGilVIgGNH38LF1JazQVJmXbsZiMn3HRwTbB3CugNJiq1Qc9pbmIRkPiIQatZFG4rdGM
jP2ks2JzG7ayOFZ91VYgvaMSsl87yXFb9NXwyW4MPTwYfdf8MGZxOF+ALat9VfZugkuyUPuj7D3A
rSnKrSUi23UvfbdTS80fKhFB/Qn6KuTuzfJfWd8F2UsjnVIcV1aGiV8sDMRErG3ROmDqluKTZo2M
u4iQCS15tFCEhzbvOElGW21Vye7GIaJQPjPgZxlfMEOXe0AhuRA9rPOzKmNn55WQDqxWhSxqrvEH
r2VJHW4fGizIZxNtX0EDaR6q/dQwlEVaum3gvz50Q2rvglqqJ9S83VOlTOFvVwrt1fKCeqcXpvka
onH3o3QbbZMVnd6gQhCHD6jCJs+oeGWbPM4cXxZtSnA7iUfIC/I0oXy7M53E+IPQgfnx/trcOKU0
8OlF4evMrNnzVfHXK2hjbuvls4RrqFgGYYGWbMeyRRY5CMxNGaff7w93a32A97M0NNUd9sPlcHWq
aFCSVS45HZ2zwUg7v6hcda8ExRpx/bqY6YBJQ0kNqiI3EJzuy7EMstbJquvmbJa8/74bOmOybdrc
ew2nSWt2blG2xdHlHpR+6Q3uQfXE2Ptkp+pWr0B4YnkeJM6mdWTw6qHB87uBoU4ladLqnbTiSq68
4jfWAnlgmPazAAnP+eIFKILM6cq2rs9x4Q7/0bQz0KjpEO7j5lKnpzB31uKG65DYBJPCiaRgQWdk
SRyd2F/NWOXqORxqbYf6EI4AfTd2/2oD3e9tBhr6MUU97BiNTn/S7KCp9vc3xHwpL+6GmTLEo8cy
0UJYfHMA93KWsVPPVutsDaNR965oPsZm8p+Vp8keBMAaRAYH6+sxeY7gdECCpBO0zF1RX6zz3GZM
IVK8J6o2Ak/Fpa9Pj2EqjGpb2hjSHhJ2wsHJRcBGDV0rQBLawKQuq1oCmwkMN6e3GXrL78C0eXBQ
rOgP4nPJMcurcfBNWwQfFDse4oOa2+O3Cful1A8GamyVjWMGZRR0FPxRzfIXrvTpNUwy+YqGuoSn
1SAFYFhRSR8F8zi2Qe8oHS+V23w2rWwEdTbMPz3V++7F7rzuT2mEE94fcJo/WYKKo19NRf891dP4
hxMHYnrtbSVOeHWC5FMOLv372JviA5wq93PV6O0vOzTLeFMmffyUa2Gs7GoZeL+mpLSjjdGFIfri
+dD9W4dO0/sZmimvY5IBw7HN4BPc/wb9f2syf4VQaXliVU05q3EU/BSqzKXfiRGYqhaEGYL9cd9l
/pBSq/JpfVtfSi8qs21Zh91nQ0i08kFopL6MBJMDKwEQRB3BeAKuwVShS1tjbDFpToMfUuZRzXVp
peubqK6n5zZz5L/kuQ6A9zpvnx1VCYOdbRW9PCR9IJq9zAdXbuoka1i2ovF6v4Ox1m4dEWgH3lVU
R7LBQccyjg065VXTT5uYH9Sjl9PjJRA0Xf9HyTq6WTxjWf1khVkyPGM5UNSHQCL/v5FqnPL4BqY7
bcitVZ03XXr5QXRASgEmViG7CuXsbANnLv3h9uiP+0aiOR/SpEdXBuwZ368NdoMy/+RGu9hKtB+E
J9lIPh7b7YZXvC02siqjcqO5ZaLtss6Nq+1gdFa2afs8e2xSwy62AY4MKPHqrfIfiT0f20SBYkOu
L/RoI4LB/A0zMMt8JdDV4FFMveJuOv4n/byxm18zEUj4pYx1uQP5lOp+EMW57VOTU56cIRmjPaJh
XbCPFS38BVDebmdm1qhuWDyUhFUj4B9HFKbFE84dqwjTQLP7GiPP1W8k0S4bVuswjYgK9PL9oByD
+AgMpn1FPzr9kbhO8qebeqvzCaxkuhKf3giCqQQQKyDTCPdj2besZpCTqkn1XMNw21SeiB+DYvWG
vfHgQcEwUaSDyM4NN9/5f72v6Gr23tiZ05niT7Ej7522KWqX29LRmpWr9OZQ4GAp8pD9AHO8HKow
jGlspkw9u7xdT1mB2JKXNOND6OF/8P5be1bKohQMAuBKyg29UtEQwU9nXc+qU0oLYRu4arcL8rT7
5SQuHK7Rqn7eH/TG94GdoVRLH8yegVKX31cW1PcnLrdzrKrlS64A+fUpYRXfwrFeA0pfg5QcCnKU
qeYCAc/Ekpnv8Ea0WaOOZwx+gsY3eTG44nDdcPxpyupxAydKeZ40K0Ig253CyY9gY/2Hl4s2+h2P
6qeWK+A/M21yZWWdrzcuSMgZPgQwcSbEL2KorA3DZiK25NGuiu8W+tkntAjtzr8/3fN0Xr7M8Hnm
j2dHzTDIRRVpdJ00DENXnhsM4DemSSe6KLLcL1nfbSm4xO+Pd+OzGI84GiWpuT+4iATUBGGMmpLc
WQ14YiphiF2MP+Lu/igU9m99Fxpo1MeQlCDsWGwj5BVHeqr1uaSPPG50vVdOlOLxz9KUOC12I486
He/ei5unRBfhqXWGGFUEO7Dk1qqDKNsAEk7LrWe1w7C3Bk0/m9bQxXuAqc7n3Mz0Lw36pM5WTctm
8q04DmjcN63ebEPQoXjnNIXzxTHrEjnyMqKDMyTaoG5DtQrKTeSZxW87rErV73rpJruqUMSvIOio
0jWGW37WnTHQN4paeuO+chxF88tWDuXGxuCz2SSD4g67FjPsHzIJVUEokemZH0c2OMYh7/BLaDWr
fnVSrX/NSXFJM0dpGPu8HpqYr0yMDxlP7YATDsDsra7I9KcbRs2PVBdNspMTRkl+F5sufkCml6Tb
lkbNuGmJUnLfGlz7tcLOKtm0WdS353BUKPAFaeQmfscvi6B14kn6nHhTrX9i0iE6KInd/hmEpyuH
Rojq95i10c+wrGXh23VY09IfspYYLKgc1QehgIizM+ftaKuEPQZoRlFsUG7JX/oShM+GlohMNwnW
KAiuyFI5C80cvyggYX71mtU/mOUYhj6vkfxnIF7S90LiCCjzVkn3XmSxBKKe0EpTelWVSFl76ARr
U+upO8GGcg5R37Uo/4SKNp2HJJmThxZp5m0PhvF3kOpRg3LzhLCknaXNg2pIWW8BbxZ/cquOOj+1
W5IRGZnpK++qrHcqulefy8g2frKrKn2LTIeib+AXJ/nGNiaSZQ3tbP6bdB4yK0pHRHT/TMwXxvKk
0/CgKw+ae9YouDwR0hy0VvNEf65FNGwFZZMj2VRc+WEXFluRBtPHPqgj/C7/hyIsQD3AphoMGBZm
KbZVO2mv4UHUn/u80nwgr+FGrdo16P+Nqwx2P7H+fJVd17s6FPO9RHfbc24E0SPUhPrFmGsgcTam
W3DO7crzeOMqo4IH6IAXH5z8sm6oTm6viSSSECli68PU90rmR25Qvru2TGkB1ABACtAhfNrluilJ
2HWlEcvzNAbpeTJm2IKJvvP93fGmWbfYHnP/jW7Y/N4DUr4cpnKdumkKIc8o2A/GxoMu8QE5QLP2
Ufh1ah/G8XB2FVn/UIu8JuocdAIATkAW+oqT2v80qRN8B69lSt9Uqhp2wCjMr1pGSLuZLIRl/ImM
JN+YauFEMOun+Lce1KI5mlgr/sj1Ko52uG5M6bZvFbLhJhjJR/Je9oEf45MQb4MGdDflMVnLXer0
uEe0cYVYutKFz6GZuc+9mrS/ZToF/5mySvZsxKrxYRdH4150uMD4YRR56dZV0Yv1dTlhAMQTJz0c
JCgHbAghJQYasNDWaLrXueiMgwGv8MZdIqpZTC6mW00q1PYsKq/BykMqDUY1UXxshK7vUJTK/svN
2v10f02vQylGBeVNfDODqJYyhXWVp1VXGxwIMwk+i9FpHvGRt55gUg4r0crND5wJyDRT6Qgsu274
GyW2Nw3tmTTTjvc6qf2LicjfCxrSHiVOr5izmrXq3K0PhE8H5ph5BbS3qHDHidEnQaC055IyzeAH
ahk8TbqRflFCSz/cn8xbEQUJGyVA+M/kt+byHIZ1ShuX1841SmvYDG5g+h11/o20M2VThflY+ooh
Gz9Ww2rP86F+bMcheZJE0Bs9Vr19UHXVQyIj9QflLIVaRJo9YwQwPDiJ7v0yUxk+VdjzvTi2yB45
G9qpKs1sZaVuzBk1oFkcEyIyYgKLAMywu8iVU9udTZxjzuSlyQMp2XCqi1A83J+yG5tiRuHO4GIC
bOqBl7terXGE7HXZnXWtbL5ShEjTLekg1QGVep2dBMo2MzW0ze8Pe+MdoNyDKC1ShYBYliB/4dnt
GLd9d5YquEWrphTgBk12tgu1+5L0hbvymdfkFvaw5/3/9QwObVnRa+k+RG5qduewaNRfemxN3HVK
YccbrejNxxrc/8/IbJvXtJymTY8razcm7u+54ECRo0A/ysf2M/8nMb3uiwyiJtzBipBfa7srP2Dt
jut0Bfb3ayYCWe6GwK5O/aQVz22kKJ/rtgk+tJpovyJfmf6ObKfWfa1WvtoRlQIyXi0r9mMOn3Jz
f5qvnz/uxLlxNusXkqYs7jTXGURqTkl/LhTPwX41F/SX9TVDpuvFnNHcAHhm1Di4mvnP/8qsQ1u2
qpG5yTnNuj29/RJiQ998DVtLPxa0IVY+6nrLokNFgwlQN5AhxBsWw+VpaYG3j88yEAPPy7CP1aAE
GZumfhxoXwAOrMFQbiShhBHoz891SkhHy8ZJmOBqVdhOei4Rh043thRDPD+6EAhhckzJXicn/lmF
ffZvRVJY+Sbiw9/hUyF5ruc9HCrsLhW5o1ki3+39Bk8IDD3Mbzrxs53P5Xy4CYA7CugtHocdNQ1I
WXPJce3EXs/65SiLvraWYrKkjlytPOLuQWbKGJODhclZJ18A6Se7fe/J7HB/A99AUPBS0UsHGcCi
c1dcfhzO1FFX21F7lhJB3ZiY/UWr7WnbKUV2dGm2P9qmyEGOxv3RaB3toXKj8ZsqNXvTdWp7aFRp
nVMv8T4GZZSu/Lrre3r+ceTlAKLeKCGXP87jewfHEe05AacE4F630BhW5c5L63dL9rPIrDDB81wG
wOTncihHGbJpdMr2XBAY4TPWDpR55aqO9HzdX0aYDEOL+A0COx+wy2Hy3NCbMCc+N0k8t1Qjg285
nc7nqBsKNCJitHEDr93RFdHprHXxTmn64Uvd2MkBrFv1P8wvRn+sPdUfCgXz/P91sTSh0pLLaiSv
YlLOcNK6jxgq1vsBfeqVJ/f6pqRDDvgXFgNuJsRIl0PVNdk/XiIcosZoff5Ws3GKId7d387XNyVM
AgCjNCrneG/Z5dHduM4CjYedenf0QJovfYN61rYGlbirmqlZySfXxlsc2gI5JSHJTc6jlbZfIdrI
rTlK5GNL5WnQxzWRgRvgF7YOoHzqVbwItP8vZ7HDRbgpHU+eoeMgnYJHXuE7Qs8eyqYUX4O8GSh9
iME5NL2dP8rByc+okNcbtZVyjXZ343ACqaajNisiXyt6NmEQaU5hUTWj9eOHSjo9IqeKwqSs14xw
rlnKhFDAty0PsqYFU2veXX9t1Lb2uqJ1g/YcKJXzOYFOH22apsai3albm8ZWHI2f3AxD8o0ix+yr
4rjdV+RJUJ5MjP9j78x66zbSdf1XGrlnNudhY3dfkFyD5tGy7BtClmWSxalYLI6//jwrSZ8Ty0G8
+/4gQANuW+IayKqv3hFYKVkk69lu5cxDDR9g/896uE7L5LvnmgQ1wrTw/EMwvzd3tU2wOOMGhOjn
XnBp16vw4h4P4Hnj9FNi1ZY6UKWkEm+ytoe/v+f/4smifwmbBjVz1Fz/tsL/6bNxSb222BGnC6Ph
ZJlnjXOwe/2zw81fXgUKAVMnfC2Ww++/Ab9r1soasumiID0hrdXUHbwlq37y/P7FPYUaGpr2pI3E
YfLue6aFr26z0/Pk1QRtOrn45K4qSD2on58MOX/xfrgSRxhyozDKvY8rzoLcml0ItIt5oyKqneWU
alqrf3KVHzf1ENiC0yf/Q8nJ+wV25YWbYcuqx/LHKrS4Vop1gMYoZ90SiBR9KDfjZxnJf3VRTO18
iJzRwGXezSsaiF5IwTnUQP20H8a1QGraybRc1vncmRv/XlWG+RPd/I/fHK4d8i7QiLAusad8f38g
susFViYak43lQUuC2nq7e6YbovzJhX4g8ln8uAguON4d+fnvlsBOrutaN7ZH9YOaPmVaOqRHNeTJ
2PVgPJYUzVd72dTBtSAq5bIYjD79++fth3eKufcEJCBBRLjwA1vQGwCoGMj7i6GvwlhVzpYqe3AS
wUD9k9vnh5uUS9knmYSDpohrvnuvmWlEoxHk/YWO5jrJl8BKtpmm9v/4DaFHIJSHACkMxb9Vdf1p
AZkhLOfIaMuLwNT+HmvZfUC7+k4X+ePfX+hHnQrUIN8Z6MGJjST08vubZGroBMpckV/YFaoh6lWL
QNJmtRB70C1r1yb0itbA59ta5fvVCdebaO3XJ7K7ypvSmaaaevaO4ji3b4KGto0x/+p103qyYHaB
i5edgIzj37/mHx6m020NY4mwhmcY+9L3L7mi6rF089A4X1EkvJBBNRi0mPrlReHq+YZGu9JPpNlP
/2n1F0s6GuWT7YVLw9l+f1k/mokl6fLyona8lpQkNSaybPsdfd31z3RRP6A6J0UMZiJgHdbek9Dr
+4stWb4Us7s5zC2ifimxWtxt7cKJ3M49utyj2qrFcd3W/DzDVzQl6Gu35nmYtv7eGpRt3Dlk6ri3
Y5mXZ1VpNDI27dVvU89tvJkEHKN3gEojI0oEeZ+aWFUz0HFWmcMbyZfZzewJ1ABmgzEvFsa6IlFs
CBRDKjAID/4nyCn2rRphppucpH+po8466RYUJ7Egc2V1rr28ustVELRJNXUZXSu+cNR+IFWXBP9u
m9Iln3vvIlqH9SlimrZSo/ezb8Nkr/cUblO/a2mOOYNe6VeLMmsh8ojywM+tnAzzrGiIP+GBEK5K
gjL36niyxnJMCtuvvYRS+O44Z2ZGdU7epzw3zpfGFc0p16NSl5ld53aS143MEixB3kL0IuVY+wkH
E401W4mGo1mm8JymzvwLVEzk7XN/liVHWvxdST2sXnasNgOtRglUdN0GJWQb80Y/pL23+Tde1m/6
GLmb3hLPRVGw88tRfAy7Sg5HdNi+uV+tWtIGOYy6vXdHIYcdIrj8yTBH1ImKPgLeUmWOZmo6cGF8
5mooka4U3pcsmjMeMAzApCbUrrDicOi6ns3ZLl5rnAS0DtGbQp6XsVHrmTV6/lQ3zUClSTTQxrMu
nvHRaapwb2+D9dwTLTLvVyqBb0xlNMa+Lpv6gZq0Yb+WXriv1sYs0pkg2ls+afezVQ72eT/2wZkd
zdFuGi11F81z+4FTsruPBtHctXpBVB8EH9ZNtrw8UmOeVt+ehoTgPW4dbDUku6/uG2FHLDTmpj8F
xI59lgESZEV5X7WnNR0wsrPb8VNr+8W2N8KZ7nRZlMXHptDiFeB8iWJbsMClrQwUJuVRglOQoo1I
qAidJVltVbj0lzYotHtiKrrUboewocDQ8Ye4mm311p8gKvy0+pvkAeessFXdpy0sio9QsB0/XGE2
2jldlpWxQan97RCpiQq3rf8Ep2q/uDTmfeIDyyuo+c17cEQZtrvK7mb0sHXjNCkaHeEnRW+5F9Mm
8igpM9s+WGtudcScqKXly5rXLHaHCFqbVH4t7iQACyN05Zo6liF+rX5Y5dEPpFnvGqLpX5pInr72
rqsWHAxqDGNfGD3fdYcEP6nDsF3PMlxyaH5GU70Yfl9/VFuku5QDHyeU1QDwPDhYFG9rXdYq7lcU
NEmvsgFKdxPNkghrOX3eix7FWYsiz07CNsxfy6q09G6jwDhPmHemDxaLSUNBazZd54bbfvLGXrV7
fFH5Q1lubZjkqBWja4k6+DrK+/XCbhxrjgv0SjbljdHix21EpXocemJddh699xccJYnLGLK8upqZ
jDbcwDO8+OR2aHp6d6qeioV8Srp6Sl2dc4odSsFw7xGt4K2Ou5M8hGOirXo8q+zBFzioFvtehSSQ
J7q29St9gN5IollBhE+umIn2A28pOkSG7pcdZ6Zap5YMigcexNE8blDV14NfNqyJOYEGMXXg4627
ZuucNrypKB6GdXCTfs3CeBHFPO0lp6Mi9noR9rtFeHSXSEwncVfNctkF2tn6WM+LIMw5C3M7DhFq
+7uV1ZE4bT2ELtFAhTUhfRKSx2Bk9Y3DSCEExKycP85SVHYsRuQxybawwCbm1oTdLm8cVMeFIEyt
KSrLTSLD977krggfenaB7GqaxPQ6cwvduZuxEYLswYEmmSPUdSVXynNcVS7Xpgo6vlPt+A+VnHSf
EgBSgVf7Rr0ebIVqNg3WIBuvZE3ozJUWK6JyI7PYeRHBy+uotdrn2ZJUpotSyk/asJGhgwMQHaBQ
zg2xpgsCdw3maAwU2UDLematTeI0Qmr4fBVcuJWTFTvN+pzm9pYXyWhHaOID+taep9BCwWssHliY
PDFofoO3+9DUpXnvs6xeONSRtakGLb1GX+825NyDtZx3q21WrDdu/+xnW3dW8rRDsNPTUMdG0a3U
S9SkbCWIxnjeRzvPbtyQIpjY1IF5MFfGjqSYV4sHbZidu67t+FqKWhY6pTi19mO0dvq+l5Uz7pmz
7YFCe+W9sX3LWzDczT1arD0q5qOZvyI3Emo/ZkClN+4YSTf2I6HzNKoznmcVBluXKnMYvkG++/yl
sYTy1LeKJKAct3pmu0UYexmOAWy559F5nyLG78KDEAHtp8G6GN+CbOX/tgX/7YkKtfq03eh7hzat
y+K2EORn7ueM/qDD2lqbOJWZjG/E4Zli349R5yXkHmrviHeM7SifejPY0XjXqp1itv+sPLO6L0d3
/mYZyEr2G8qMNXFKA0VCoHHW9/kiX0a77l4xXgjqrlv89ljg7Wrf2Gx3fHa54+8sr1jbnd10okyF
JTnzRb1rOLFJ+hbKV7ksN66Zl+sOHCKzjg49v5xA614dKGhYWSLhKvp4IrrCjWUnydS2turG8J0R
ZsdpgtdhE9GzIGvrczdvvZ9a0FDtXmNLeKRtC9FUI4mRKMx+xgpJ+Psuor1gL50JOKMyctSitVip
QR23JjMSCgIcnULdNrfYM4WdbCU6W3voVzehxtEZkhnFYJH40iFQq/aU4xF+JINnx27dazQ6Qtwp
9DFV2jMFkuzpGtuSNl6fIQjwhUSdi+//GksIWxtVTyyFUlo9Wo8CKjfZsh6rftmzrntzOLU4Pfro
1iRA9FnryPjg1YPXx9IYrAVVkGuL2LB8+W0kDemjOYS1gyTWny9Lz+LDXQZtXPejScx6Ha3Gi1XZ
5o3lNNacOsu4ZglJM9uFr7bqwV5tIi6G0UEPG2m52SmUZP6tmpT1uI1m9cUwyzDaOYravliHqvvm
A6k6cceBsI5VUJlrjLyXFqKinpy3EpFOzWpWrmXcZmOfJ7S+ygs0pmuzoz8kdNLW42SSzKPDDe50
1mnIq1mK06EpswVbfQ2CNq129dxOVvdgrGrMk6A+ZVXmnWV8afIaMU49Zf5xyILhSyP84NPKJsP9
P4zwpC4QQJ+MyrMynohVyZjMKh+DIsgXiChY+1sxqa45zlBo3zCR1Ny8mZ7soyojmiK8NdIIEZC4
PhjNvO5oQOB3bGbZyiRocpQA0dx2+Fsbhxx2S3Yuw06typsIywH02ZxXaL7EMm3n2F+ILwEibS6n
wrGeQ2O1SUPeJu/MXHsdJKCZxmNrorqLBz3Xr002067cmVHTHRQnoXtPD6aTyLplE8x0gExoFvQ+
Het+GO/c0R6dZByq4tnT3axjyhakiiviA89hSsVrO25FkJZEe3wSRThdKE9UYGMbsF4cYEb1bttp
pudgyaRXxTlBrp/DwWnuFoS8RrwsEInJYOe9kQwB47lYV4PGMIoBrSPhtUYiPHtxUzcchH3wqRP7
0gWkfOxGfBKfK5rko4TtN7tops6v7vrMZQ0ohk0PiYlP8PMC/vC4Fs0Yfq79cvjWta0uEysjlBEx
KwKbZK1JGosD7s6S8KHSe1JTFHyydVD3xyKbOYqin/e2nVtXw/UgwjUkX5edEy3VNnzBEkFOQ6Cj
ArsW6rLbYA0NpF6T9Lp4phHg0c5LYaASFuK+Hmkyjd1JyInv2rQeAdmdryNBIHLf20Hu7YJixRYO
IB79LMLkB9j1dDAk/sU6JYzBc77Psa4MIHqT/eW8LObiYGa5fgIFta5cperbuaGuJJ7doKdQqMy3
U/fIcsxqLV8CV0xJGGTenYI1hTVsvfUnwqPfUIk/I66/vzZc42yYcJTvq3K7Zpq20p+cc6CEPMkn
b6TQdGGHz3TFLO9ZubdXWUhheOX2h14jkq+lle+rbY0ScxHWHTRFmAyFdHbeYG1MdHo+F26pDrlJ
omhocuCNt14t+x584Heg879el//O37rb31/o8K//4c+vQFKqzAv97o//upFv7YNWb2/66kX+z+lH
/+8//f4H/3VVvqpu6L7p9//qux/i9/9x/fRFv3z3hx13qF7vxje13r8NY61/uwCv9PQv/7d/+Y+3
337L4yrf/vnLawfMdfptedm1v/zxV2df//kLeSB/QlhOv/+Pv7x+afi5h7LNX2Sn3n74mbeXQf/z
F1CuX2G4Txo20my4+0A+5rff/8b5FRCVLotTTznwB1BM2yld8EO/4orGAEXLBhqxEwr5yz+Gbvz9
rwhDBwSlHAAdBHZT+5d/v/fvvqX/9639ox2b247AnOGfv7jvCB8QTqhIaOpTiAG/z3wHBy1l6a6r
MsgSbLPqtWBnbtREGX2J3EGAWD7Z/tq8aIxhIhaRg99hySZLxw1gZewNg6YoPsioG8vCNT/zZlXs
BhSi0H7BuKikXgPOq/1kBXt8ADeLLT1MIbkpUNgK7moljXxKuL/bG1Wr7VbKTLQxa0SNnbE0PtgQ
Ug8l+H2JcaQK19iMthsTfTwh22TC10mWbQfL5KgfC7/0P9ajG4LToH50YkYwI6nmoKpi3WDmiQk1
kkld9dsZXcDmTxR9vwFnf3p++SThjJAMgqOiavjBDsVGGWgEoN1h2byjn2GUU8orz8KBHi/65zL2
sbXZK+B7dhJzOq/x62Ri+eQ2nOSQw74s2siPBOS018p1LvxM1/g66rcu96LdEDl3zpZxGOkmxeop
t6sNRUMaiHJcYxf6YuCwjaguc7ef4NOnO+CH9wXEid34VF37/g6B/e2GxZy7QzsbXyKkUAgDnSvs
KW1iFcajaJm1sqr/GYj3V1c93ecWyaqACycY808YrlcUohYoIg+GMwGs4unZl2iL4qiZ3JgoCOvw
p4f2jwfjzw/CO1j0t28vOKW8wGWT6PGe2FDN5CyG4XWH1bXXW8SH5qXt9X1qzXnB6WpTuGbsn1UO
v0Pef7joO5yyIxbOV0vYHSL8vjESIJbvKrN29KUF+79/f+8jtX6/1kkEcwJ/T1na33+grTnJPFSR
5Gtctz0ieg4hzvlAHtsWCStFWJ2nK2mO+y2qryut86RoJ/EayKFKm8Kw47Fpuqt2wwrkM/H+Z7zz
b68OJSU08In5Q271/atTuNTGPGAYG8OPPlDdhVbbBkIm5iMFPP8ZC/H7xThZn+woaCPeO41lDk+P
P7Y7hNlWnHEH5vu5rn8WJPlXdxSBIfimQ7qXf2gpVWs2uGocOnRhmXumRK45q8v1UDfVlHgLWvjN
Esvv2/B3u/Cfb+N3BMvvby3A3xPi0QXdP91xf3psfL/sKu3w1uZZiGRpCezvTPGz7gjvHWfFZeDr
kSUgLeY/qLnvL6PnrkKL73eHIjjLx/tQnWXKBKyIdl1nXdRK7ubmfm6PhvFx7NfUlVhxpUgj45tp
7C0V7en8TXT2Ab9A3HbOnha9xfoKonhKB0K0UyUlh8FV7M1Z0hx4yBz/qJxdnQ8XvfnVHd3dCuOd
Dy9Ntp1hAgnr4OC6n3W/K6KzrL6Snhd7wE11ax267M7JSX+e1kuMhVjq5qRpvKTaJCcIUCw977yu
3Oca/z8hIj+5sX+LJv1++Tx1oqEOxtQOJ/Fej6SiITK2suoPAmHfnmNNwYnV8+5aQUGXkMGa9E6/
7TuHxR/Y3orbcCaKNgQr8LxGnZlzXV6XoEiHzFjNA8VASLPz/qWntDVuaVDbA6ugH/v75eIvXzZd
NjQC4rRjLHi3NNE3Oq2lpdRhDTG6xy6B3OzLr8EH51tDiWssd5gRP3K0H0Df8tg/+Pd3/u+Jkf9/
pvzlN9rtv/49t/0wUz6+CIDgQb98P4ieRo7fh8rA+xXW8XSSwcTHdHl6zn8fKv3g11OBAEXMyBpI
ajzpAP4YKl3rV9QBWKcpGzsNoqcouD+GSsf/Ffs6go2TvpaQMxSZ/35x/4uh8vuJAUaUcHv8kuyi
6ARCQp2/Xx1cD+Gs3JwIhdfSpnk2yQ96GOaPGfzzVTAa9iUSf+sO8778yS7Hmen7PZWLA+vg22Dt
wyaOoPvd0pTRXBVsYrEO+K6rI2yL/MB7DsaLJcgya5+ZW7vLvIBabj/z9bSvZXYBt9fuFlJDXgfF
+NiNpnM3htt8CJcoeIoA6x9ImRnGuCGxlEx5rwj3rl3md0UX2cfZdqa7sIow2I2ep6yUksvC3bfb
Mt1a4eLjAJtFKupSTlDe2aUMtwZvOG5cC4gzawr1xXcXfVya3NmTmRO+LDUx8bGhZ8vaTyDPseJR
1ekIiyjOIwgqY0GEHocV9Mc0eMRxUGLyMOnMuVjcsPymu6HWZzpvUOmsc46xY7DH5s7VnQJJiupL
OWf5FUXgHSj1hPmrqWx544gFF3A9yv41mjf5UHX4R9PR6ovXrmpJThF5uwvqVadkYER54lLmLknO
dscc/XI1EW+COOUDotLh2a1nW+yrepND4hpiaPABm0B9SyCoIhZN88QRUyUKUGyhIG6udsHahFdh
t7RnARTcjmLM6JiPVpFCKetEqtU4UnElbtew6rBr5+W+MU3xLZSzsWvp5bgOM6Go98rt8dIbA5uC
eRK2GfkW+pEz+VgHpbGfN1Mdq6yqbueuLtNTKeS+7xik43lePmmvJKoVFrP5ulRL/bxluXWxmqML
7k8w7iqc/skdG2vveFP+QWfCIGR/g35Yqf6MF0uY+5INoIrBsfqvkT97N5mrwDqJbEs46EgOMUWX
p7Uxuh2OAnVusG1cy9OQQAL6koajrfclvsIXHUYpurNrPIc7iO6Nfo65O7ZwmWfYGPo7LW3nprV6
gM88B92SCAecyDivg65K+g1YoGhxprRGQ+eqdIjUaWvrifPkEHudow9daU2JqM3mc+Xq4G4I1vVb
Uzplnbh4wx/kVrRbMpTrmFRgU6m01umSsrZwPG87c/1EROYW45XKg7jUUWXFjqe3nYNpfN+0uTwb
tvVsc+1X7UzZJc1oXcqD8aVn34RrWEXiOEwE7lRwJjPWW883wjcn1FeFUNBOUbfzJkAKL0PoP+T9
TT5V1DzzkWX9KG7nkKATf2m9i36xdlbuK1Kzs3OdW/dycHFhNttXv3PPxiXbAWePlyIamn3btMmW
c36o0GZYaz99nG3rHG37q+Igmjpm/mZYD700rrcg3DW1bON1Ku5oPHjq9PqofHWelc6jkRcPVdnc
20V/FKMXR1CUoZgP1LleOT5G+GwZIJBySrhPlvqqDXZOrh5xIL8YYn5SAUEEZJJgeKKsosqtQ80Q
FHmpV01fCsd9LCr781qs+so3/O7GUNR5lp52bgdbfF2LvCQBd1mupTYuq9U/n0DZrME6unNBM/Vb
47girl2iw8jpZODJ6YUaVOLXw6MZtTsWqMTJWm7CsS8I8Q8v4S4zbP/q0V3ry46aJ8dcdsU8xDlH
WOD8U3xDzIdalIkiiH+Xbc5r7WOBMKSvrwiOLM7qrqmObdg+4kbyztXiySOygv7VKYw2FRC7+8Xy
0qpaCcnpng3Q0TeSfgxawLxzMc+Ps1e6OxNU9cHypp3d1vlHe+lFPEwR4DlZGHVxPpE15IqPM+G+
B98ad51PPkPF+knwVrLJz97UEk7rAJpV4g3P2b1oHJnoiNVe+9frXKvdVhLg4DUfwEAei/AaGvxR
OIAKTdV+zfAYxktvg/rb2ZUOsLppC8x1nO+DxotJjjyU5phYvRui5ynP68lOx8L8vHXmzbKYVyco
eA2ny1nXxtXkz9NuLeUdX266qPBYTI7cm0tQ7GQx3GuoCmEGyCS6YQcxv+sMEBQECWfE51/1ymMW
JZG7DHukFQsW4H4jY6pMZ9Hd2cgxY6Nj/rMx2QR++ZyX/rMt5ZUb8V2VyvkodHgybdyNRXNTKevO
GiOQFuo4lQ+XgvrqUhjDiUqkjbeXK3cgtl7SPm6EY9zwUD8Yg4zRb8xx7vsDhuYzq4Iq61okHezl
yUASCjYW72bC+oZtXt7M03QpjfGTnNvrLPQY6vMX7ZTJvC5LkhWYblezvNhCVEa45A4Ec19ZK2KZ
Tfn3+The1Jm8brcwAeV+8pz2kkLoWJxC6ItmuqvYLHyrq1MzWHdDoU2YCedszucp1lsUm9JOLZi1
OtO7dlmOJJJAJrREqQQqKZcx2nmqB8bKo+yoLXW5NN7VIn1xcOUbz1eBhqZ0ks1ZggvS4dvEy0W1
w1JsXVp53dNAY6JubJfHQs5uirgHrqyzzfa27fTyuEHnnre+e197sD9R45qxbrnaJpw1jeDvuekJ
mGEFjri/TbbBgJs11+FRbCaa3c7PkoVB47w02/UwLYUFObSiB3uRsy84ik9ZTHWyn0TRGiR9mVUX
ZUh2B7ZsbhxoWEj7dj9Vff5glKwxQyKX7WUKxvusa54s7d9sTuM8LUG9hJcQ6x/CDot5WO+nOYhp
OTkPXT6p2gNaEvsGA03ciOUqdC51/4Q6tUQuwNc0GOVtY56eaQCAbr126SicW+spMIIP7tontHJx
PnDFJ7s5RbtmRbX3GlzOwdI2N7rGizk7w+fAV7fbQiAJdrpkVf55vrEj0X0RWADwfYaZMBcvo9pY
tcgv1YP8irKkPUWNEfaJvzhW3sTCKd2vUxt86NYaptJD4TrI+kvQ1EmkDZ2WjeiTQS9U8aicGwqd
MrDCw5jbZ9Lwj+jebodKPhCw+KEGYcgMWI2gEHHR3i6BV1+36mE0h2O9iHRpIgYWKseL9nFFrBNb
XYQvlpEW3uC88oqefaw/FyFpPV3mMd7KTyez+ZR1Z7Yy99VMvcA2mc9o19Oq7M7XSn8TmbyKdH+u
3OYQqejTIsp7aRi8rXBnCc87QEfcY0rCxT73blLI8nMRQkUTaXzir4PzPFgvrFHGQzOzVkHOIERp
skNnmse+yPxEESMkERtty4JupkyjjnMukvnLYclUGhjZlkhu1Nidz8ql6He96C8FNF08sYL5PbyG
L2Z4A0Pd2m77RZmab8tty0OOoz81RO+j9Fpo714ectXaiT3juJemv8erf4ECNylH36bdPThpK8p7
MenpxInJI0QLr7qzEdrNYUzw0XHCdUlwe+/u3aZjbt5MTRCAnx86S3xYvL5N/Rp2f7R2s0eCzWDW
h5CQrYSiNwDIEHTXHCz7WDYgujaz965Zi2dtyUNR1+dG3d65BSPZzIoSjzr4HKkG2HkpUn+FTM3J
LUoMxgv44rIHC2MM78r8SwU7h7OYldKy7F3U92ZCH94T9MNdthFJ7npz2gV9hJ4Ow9jaZ2+L9FKj
We+6claxVIFxqA2xJwWSD3hhTcTxxNoEPf/cDGWJII4BnHvrwqK96qlhdDui5zrLytJMJqX2pkS5
UpCJAJ34zYpIAs1b9VQZ460M7CdYvGOetUmWK1YOm5yG003pV81FX8zkRETBzVKHSdcV1dmKEie2
PfPKIMQVOZH8TEktQgzbhCtSK8tH3eYndxSxTI07JnnHIb7L1N2myyekcUeThRqmJPH8PoFrZtEN
PvaZ2bO0Tc6hsJcqrTvzOCzVhwDKNnHQ5VQnbNZa9ZNfr1cubQe9vx3rYPoIS3jCXG7tMTqW/fJh
XkI2dOPQaaIZ/Qv8b2I/DSvWW9yr27RclI751g/hlOZFeZrNLuxMf3IGxpxoa7DLB3MyeGQN9/10
dAZveJFjRrw0r2HqbR9Oev3c9nKOZ7G98Fpfwjl/dgfzGtDE5Fl2m9gm+Qp4aPoSNvWdsxaXavDw
L7FkpsL3ZIWACMDOUrTY54FdnhubRU5OfqZd67IkJ6sV/WFolkvEHrjf+/yRnLDiIL1yQRmHhkgR
fjG765XIibpBHrHLoeAZpseEgO8Sm3A6OPdhrs5VgKDCL7f9KMbC3WGgXWJT+Sz04tGpSEjFB5hu
nvMNX1lMD+KlWIqdb6+PhumvOzi+g9OVT8pR9zAbzPUsuaOu0hEDRewaeo8VeTqMoisea4falXSo
PUge6FYknhHPNS2iIwfGJnyOgmY4s4qxQn+u5z0Zh9FZ603+Xc/YvVNLgBkl60iYMNesPTOLoNnb
ZZkf9LA5bxLvJgLN31L45mA7tl1+DKgiYw1BiyeWxSIXy8xuxOBWPVNMD9W/DKZxXqABfPWQTz6b
HkLH05jR1jE8UHnLicrKk3ZBqbIOxZQnNZG8MmlCz3n0J6SW81RzsowWy3mrOGmwZpQkZDM1qG8z
HlPOE8WMSgYpGLZSo9/NCEGIfemVcbOoqf7akVZ/MXWlcTSAzXfVhCdwJkrsiPzUuA5G320JXqko
miOv9h6ww4HFWhgbu771n0ubXBev8o08RvDRpX6ByayNhmAP6dV/9VjrLwFfWy82Ijv74Kt+erW3
bD0PdSWffbx76VyTbkFWIVZtOkumKimCoEuC2WqPdtlmD0J34b6MDOc4mnnx1V42vZ6al9EuOMbc
hMfSPMlA8gjmoG+65ZuuCuOmIcokRutzvmCQ2HVR2xym0kPjQzvdgpwUzBDhisl8Rn7ILZPFGCFa
L1wUiCCV5NwN3vlC+fGu8JmTdUW3bG/5+qgxwz3NvWG9dA7fw1I2b1sbBQ9bu+mdPVRKx/2SX2ua
MuuiegpLU54S+szDMgzoVvqws9GCEnBlRPNyUP0YctgiTFYMwwlnMAjM9QzKuMbONx401ZRRkvXV
TFAaO1+ct5F3nsnRLg4Zos0PZRQWb/M2TZ+FvzhnysNLrBqCyTy3N642DKdXZjayK2azPicZpdvn
0VbGEef9A0Ll4qVmcScWzl8Z3bapDo4TqWW31RCIM6vzhotozJf9OhfeGWmxGoU0aoA5zLKYR6j7
2OfN/OIP+uOw8AgQg5JzrDrQYOOt8Zj75RcTpVfO6SkqKg5OY9mQrZchtagUFcXLVAOaIFx+dYtO
XLidO6MWdZgfTWImU2EHQSwckd365riRNjfKcxS+/VXv+lUacvbnZS+PeB39g7J0vw/gdpL/w9x5
LFmKpFv3ibiGA46YHjgqtI7MmGCRCuXgaPX0/yKrr93KqO5M69k/qEFZWcVR4Hxi77U7V940Nm0d
jvXdVFrzTV8NLne4MXmnLhnxgrqTPgDgWb8YjqEi4Yj0kx7FfORho+6bMYk/56SGnt2EYp9/rIcu
FuV1M4CyRAnspc/kv6WndslQSvRuk5vh4qKjdpbOow3z5M1cTOWys2MQBwg7qiiFnBNqywAW6mXW
9xLf7We6Cf/bkNTLYYmn+ErXTrNrknR5LVDtPCE3mSNdSO8WQ4K/kXuyPVKwbo9wdQlXCxAphwRa
vITu8oLVc3ZregUH+Cy7Q9vO+asT9NUdSqzyFjkJSeVObt462pvui24ar1JvXd8Qd3ISp4O8T4WP
KLMQGy4sGG4DvaxvPCocimS/cqNCO8N+SoseobFU2XU9St/auauuvg1dTTVJ+XpVB011J9EgEmtp
W8+NoKpLrb6+FEu7PJlexwOHpg/wUVAlRjhuus3Nu3JYs7gLtdlBU+iN7Bx4tXsbuCnsJmWsaNoY
u/uraT3VVaoQ4mh0haYk23oO8hNh6FuSVDPosDdF/W5wX0c8Vc19JzwvSjz+dK/7eJNwgVPyzPJ1
YeF1WQptoxk04kvP6m/rqXx0Gy87BvGIGNqnvrAyBjrtUDqPqwfjyUJeGG3p2zTJGq6Dk6z9p3Rd
BzLsguyy1VX/XM+mcyEQXqLCzxGzZj61GFPLRTzFhonuTaWzOInJH+5wPwQvMEslPgIMTTgoFnFa
dedHI9tLF4yu9q4Jv2WEgnFg/lzNFeRSMJaf7TIrqf1FaVyhBVhUWFUai0PG/fvoW225N6fejvqp
rKyTHQtvvCiGZJqpd6r+qWx18ZzFqnN2SxCo20Yu8BVxfNIW2tyQECKZDKCevMfA5DNZ4L/vlmIT
OgVpe+lNUj6M61y/KSaAL5ZozmjnafYMubP5EU88J03gmsU1pIEqInsjT3ZZNamoc1P31pHdcAgm
Vky+AZCyt1qnO5WNSwKXJ8D2x3SEgWaNpoqyunaaeWJKQM0irWxpERwqAlRG10CVbG/lvxnfibSO
D8W4VkfEVjlXe28+jXb7vXCxUqAZzL6m8L+OupyO2vFy5qLFl7Y17L27jhWTM4PpxMpVth9mepML
WOnGBQKK3gw5JVPF+wyg5rnMdZFlqWx+8YIyI6U14fhmVtJyO0zCvx6cgV40ayYU5IsbGG++SvR7
l6fqSywYg+7zWLXA6hO9EB/Ux/SIU5Cd0kIFTwqDBVxxr8vuUOYFjKS8xLVY9zWcjeMy0PGpiQwo
J4Dmh3K8Y6sos2TY0zvb/OLzdJyMRaLDtfwnj7Eljx+QXVfVkFmHyaPg3KUFXC6ezm1+asckeHGb
woOwZovDypzd3QVDM3O61PV4Ac0Idbx2SNGmEdextR8Z9OCm9NvTPKgZKUs1IVO1nbdNkPXZMcaB
Xa6oLpwVeV5YjzHRmBzL5bdEDN15rgRGoDp38KTI8RZFViJ2GX8fenTmnzvUuuVO1LX93DXMnQ9B
s2ZPm6blOKVkzoTliu9BbdeXykUIKsQ4iko4xI86PBuWWraPjVLjngWRSQZuuiy37YpLO6vc+WuC
NJ9516ofs7nWfqTAeN8MdTXdJUtpRdXkdUWItUKjolGtFeJlqkgjspDqNUZgnE1TDc/W0hvnZeb4
wiGTNJ/8fPiWjEugeUAHTJ2XfF9PkXtlwDwT+Rghpr2Lk6Q+GYm57gO90obAiCGl9JQAtyoovI2C
0X1s3hRujUR9NhX+qCRrr5oWEl+MLIZfVLAF5ppAk9+geTRzJkccd9+SoWaUrYV9bcu5ferqpn4m
VZiRU2pM6wUBhkUZekZm7EXBFMwfNgtlPzjr7eTFHsO5dLQO1aTXY2shOw8c6rKqlRTEa4G1h6Hy
M81gfDm6o76kMW0PVtXXjxgJxcUM3E0wELElGB+6ebu2oUgWsLNY79II9c7WB6bVEoqu5KqwmWmm
deM9JjpO6BWMbHiqte2+5qxqj9Dh9HMbGOlmY03Sd0QIhnGtJ+mV1zItvZ80mU+qRdSdBg0EOsUC
a+ODBFsR4iPVbjvCwdtssI42A/L5ZRga95aORFTXi4XULIpXECP7tY7nQzlhOLhFBahvfbOGgQlO
H2wX51D7udMy/9o0IHyI/kvTy6zu+hcrN/x7NKWMkru6+or1tvpRWl19oFwZnqey5lZQgfN5RKCF
ZrTQ6rFLXX2akYqfm0QwuBU5lNnKStRtp4bhJnZg+nd44kKVOemtlo191QxYqVpztHaFMutbhlJc
UH1gvWd+blVH1S8UgmzU+/2GSntmitYh48qSbp9UBWz/RTt72snykBgDaW8cRpcFddEzl8W3rnIp
HhhGHeM86B+MPuif1m5kVoPatr4n6bxJI7HaXAGqTKt7P2BLYTLojERFfT1qPErsDKpvLB2a41Qt
+HmkEsveGAxuma4ZAkDJ7QbYrhjyI2y7bweGZUJO6qlPa5DvVWBdsFTsFqTcttqDPNbPaTF4B864
9og8tYkQ3hVdJEGCfkGIbqm9lWn0RmOzH1yGTLrp26/8rjYdXN1/9yYLXmNvmHduMK83Paqpg4Az
hpPEHa6ryaTXcryuZ6qiJPUcQmcqnvYujgvjLjfXpyALnto8nh9Kry730nABgvBWCcTAH9ccEi3X
Z2WiPaQHmSY03ogPqL8nx28hmfvGGVt5cUIWH0dC+/VD67fMGloP77yfVG9l5ndvnC3TlYOH7NoE
nHmZ0gZdZZWzPicWz63ec+u3Im0tHmumG06sDL+oXIsnKK3f8AEx1NVpfKiZwFxZDiu3ndlAmQ/5
JdZwwPFyKZy4vB3z2X5fhuS02v58YbW8VwXKETnI2DVnBtjznVv5CKoh3G0VWZMVin48L69iGrLV
ndVdLk0OHoeAC4yC9cQuoep5zhv1V6Nyx2cOH2YjdLRHOjEqMGu9XAT2N3PTkaSV/a1Qi/J3Y0k0
wm4tbHjQ7bxkJ5tH0MFdM2DdlVb6xcCL9931mDtamsXeHKvlQDc8XaNtGvf5JmEBVFtdzK11qUjw
4zJxX22n9U6I3uwDfIL4Lpuamuo4c+JjYxtGHxJVU94MHdsKSxs3Kmvcr4lrvheY7l4CzZisjTft
CyQbWTL1oy1zr2riKa654V51MQDf9vEOhtqYWVW5/NiMyhfGRytlml/bZpQ1/ksSMAVNitULZ5CO
3jicbVO3qCmraxKAItYFxsPYEdc5Fozv6JaxpMVbu0/MCuiO5bXKWb/MPip8z+dje5tYEe8xX/XQ
Hr12ch9nKznXAJvw7dgrjesa6jSHJlA+J3H73BAFe96A1GdqC8gx85sx9tt7R8h/n+T+rcrrmymv
9ox4r2xtvsVVdek35m621HkWwUM+V/f51F6v+VryVdjq5AfxfYIV50XYq9rUbXGID3reGa17zqlV
cadNs/kalExDB8NhOtQ/TC5i8FEa5qE15icaEqYAqKvciapbeW75dWU6fbHmhJTsLLfFO5mDj/uS
zZvb0kkCD5tVpo8d5He10/lY1QdGZ8vFbNhtlE1d/Tpx9B3XVOLkynz7NchIH4ReE4es7LbJVD09
9NzSZVgMkqWpjRaWprKwk1235E/d4sMGL/M4v5rdCQvEPJXnXku2xr5fvrETp+9WIFEbW7IzGlwW
9rNzY9J/HnuFKzKgt4MZbls/8nrmQ6Ct9SC1UzpOtsEp2aXqvuBRd0Pbymy4DYgdJ0xgvSFStzjO
XnnBA2t8zQe97jo299Fa9Ez+6d6J7UzjF7MhPMYlyCTe9Y5DY1GYTGl21sAtFvj+dBDA6Q+lMXb1
PdpWPZ2Q7Se7tmkLviTNLm4qxTH383U/o5cmdWxb54YimXqm0WbfPiPnXAmcX4vLxe6WKzpKHIwL
Q9SKdnozpk3Dp4B147dCp4zTlibp38xF6gcV2zMrJjGE9loul0yOKzOSUstzuapMcluk1bVpGKIJ
e9ld8aienpXRtVcgNYd31xg6RoIUF0EoRd99a+p+vphzN31FYN5dzqRHsR/GA3wO2E0fK9MZ7V2H
kiMJx6zevCaYsjgoBg2VePJ53q6ZUkNoUmwwhFkm8ciobnwekGFi4cxL1953TlBdLbMw8Cr2sxVf
kG9nEAG0Om15YO1fIdJmd/uo/DG/8FfPufb8Cf1mUpB9vOBBdLxZPLBqbBg5VOuRUjS+TF0LMufk
JOVFbGaYgMfA8K9VTEuWlYuV7QtMHS8AkumI2GHiyDFg4r4ogMOHUXMQj01T3YtZCLmbSG3dWWsg
rqkTnTNzbrLO7UQDugq0SV2Wmgvyv1JN7p5hr947E0ZURwVWG7m9712YtfeklM88CxZQftPSu15m
sskOMY5s6dIBZ0vv8IA1zaNLxMcPgi+yu1VJaP/0G/atPXADhqSrD1yPLilTlcCFlvTNbV5zArKj
Gw+ZoYzILTIr5InN52MPiVqAj5dNzng/xhWL5zRpjL1P0uNTJQf97MZxcloQYeAj9fvD6sr4xhTE
AMXpPSDzN7vKXmXjMrnw0eUF0hwfS7Hqk0nJ+slZtXWnrKKPqL3Gtw457bEH73ZVV90I8JiI+LCu
A3W39mn2uHRDfT/66xcrY8i3ZzpYM6AqpOnsTLFgQDOynOVYOUkiP6w1Ly6rqnDvGqfAN5iVjRcm
6Kq/TplUOIn0yL7cESwlOMSMxjR+CH7E0JR5+lK683LgPLDPRHCbmP1Lm2AKe01Zpwr3OgAdi2Qh
GC/qoaRlqVvxpTYwD7IBllcmO4YLPY7VzVI2/pnVYnJIvOpLGtePCvk77hX6RKaxvEZTyJwJH6iE
YsDOV3d+GjqtX+5bEfzoinV9yq3UCgc/+27XTXeJxBwXYcAawS+z/JYps//Eqt18SP1huF/YAl1n
qmBcGq89uxA2abvULALiLDxgZ4OXB+9qLWmbmsyky0P+fz9bFYOpdW3b0LJyGkrPX6pTOhX+Xi6+
/M71j0Kk7p0XeGbJaVjtlHmUERzoQ09Bnq2nQZYCkpp2vcNorOnBDjAI7fDgxCDPWR/Jvk3jnb+U
6U0V9HHEYN29N8dt50lDtx69MvPAPtj5tFONxGwnBosJocLYc2bSJe7Kytd3Q54ON9Oi9HU+pfbE
zYgowPR8cc4UBAacu0y0cKX9KE28/IMhMQDyDWIPDciA2GtVPq+Mx14Z2TFfI3P7KqGV3FVr3ez1
hJxIJWUdshz1rjJb9bf5RGZ03RY1eVly+Bo3DorbzMecZRXV1biSmK0CxQbTajlmA69/GORa3dgL
btOmx0dmlhWOXtIKXOQjJYsNi0oOnygG+ya4t1NnieDz2g+6LpZro668cKr95sWbwKNT9Md1f+fG
E9By1A1mXZshNIl4rwePhFDljkAKJDLwrT6JL6vV8aJhMfEg9rYHTMQZ1aU79kuEcy1H+rC1ygna
9dh2oJ82XfXKABJJTZKzudPcKQxzbjHvZUc62uJ5hbx8u8gJqTQJJZ8F3d0x0WvzKe5ShOiZ4X5z
ynYrKJAlo2ibQ3+WIqoIX35ua/08dSVjFLu69ZeuuTDL0bvBDMpUJ2mca8sBWgVVo7lcOm0cWeHj
81CjvmNHwGcV9gz5xkMWcGb4HL94uTkfi8LEwEoZZvB4burbYeV4bIXN+FVO1XDbNV7wniapdxJ2
0yc7m9mRTROWP9otv9eO1Zh7zf5jOgW9IEPd89vpykqsmaBXzg6Iz0FmfzPR7EUsB66DsXSYuDiJ
h3iCaU1tbRt3o1jkxTBSZ/bdxJ5mkvWwQ5UvnwSUu9oxqv1otPEXUmS2s9XM5m/koFZ3Aw28HwmF
tWcnoffuqwXqu19970vKkHRdnkZzQRQjxgtex74sGMft47S3EKK4unnrkL2gcsZSiKTASh+Krg8D
2ua9YNF8PVfMB6O21PIbyQ0oACSl3U1ri/xmRC+2x1LX7O2mPZN6ubITof5ht+44aCSLxGHPb2B7
D7lhjD9B835Gff+fxnvTnDKUh4sFMdwECWh9EEvrUVne0qzBkWF4h0wTodASe+qTIj7k2XO7qTzF
vmHdt03cXMSSZmFv56YBEKbDHovxNyAwoYbXsuvY0IYEbMUXIsVHHMLv/ZZY/Xwa+4StGIXU06KA
dpooaP8EXv6Y7QnpTVJvAwWyJeRl/uVX3W5fmjMY4SE7wUnFOGy0FR7/3OLExLQbHJDmtHsHgcVe
031ewVxIk93Qokf8gxXyg4nh4/v4aFXJMpHM2pzco0yBlhdp2u8zu8v/cvz8V+ry/+hD/MW7+Ftf
4/+HjkUXzfN/FpdH36vyvS3+blfc/od/uRU3YTkcK6TlXAAbpPd/heX+//CQscCdY9ER/1KP/0tY
Lr3/2UxvRBDAuQ0I5UHw/S9huXT+hz+HHw4/409lufhvhOUftd0QoHllXslyoF17H6n5uioMHvXr
FE4aqW/QBFkU9zzXFp6vp799J//GD/arwwV+nk+aiSSFDoXwhq36oGEvMi9enaGbQ4QCAEta26Lw
7Iqr2Rurq9RM6iPxS+o5r1v/WGdjev79y9u/3gN/vb6H+8JyJQUl3/qv9+IwpUtcsmlhe1Uk6Z2w
Un9vzX7mH3J7RBBlkN4EX6dZ0jxMBBucME0T8ejZo/eVzWmMgicANNgqnmu7vJBAVsi+85oD8yAU
zJSNJasDkU8/yKckOqlyU0zjjc9X2hpMxcJ81Cg4UnjzP+ZYc6CWVs5EFepU+sT145Os6TTxFzaz
4+s4SuvZ7IyKBwpV4X6qVPr8+y8EZCKf+O+H7PaLeGQOA5fYfpGPsT4UwTFNeg6ECnoAS2JSD96r
UXrZNgxndG/krvNqKku8q44jLqJkytip6trEnrLazbe1nKjr8zSWBwNyhht1WVJ/7cRce6yy6jIO
ZZWjGoKxJHNG+4P9VcyWFMdEFv1T3FtTGuFKVF/kkDbqYIx+O5/8vtaf5sG3od268fIgmxI0Qeun
lCgzuW0qCshn/ZoPrGu7wuuAM/ApphuxDOnNOHeNdYFoOZW3YMDz4mDCgevOZiMrHsM5CN8drCKX
h7Vr9e2+mAJWVW3rpEyFy4z0bQBL/buJjpuRE9s2fe4Giwpg9bVnRF1n+2+xaPzipL10qvcpsIn1
kCHl8CIRB5kHz2ToH1lFJskdmfCEscWNn757LdjoE0MrJolsY8sxdFsPo0/X4f/bF/gM0LR0susj
c82chtSVDBxHjmzV2a3OKl140iPT4g1QNKCyG2eEQ/06FfbVaMSBd9nFcdeEseOqh8wNMnPvzUaF
2JJ9HRApXzECy8SMOJsP7MrLJQYWGlIqJdl9EdOUXceJEcSsT/2aILN8FOqguCoYkgA9UefYtqHS
x2PRWXuU8kF1m4t8RfRU5lYfyXRSdsRWpb213ApMjE3uRBBOkrkxTKmxi79QdqXZwaHGpFmfO4B8
OXi1JlqnwEkjr8AIDV6l9KcoKHLqJmJrpoOBdCc7mItvjtHvL/5/dxiRgLIRMF2wiR8RkUDjlmI0
BwZD2guObopCoHO75pak4RGU2cQjeYVvfRjNvGZCNsQ/fv/6W/3y4daDY44rCOQC3sztofB3VyFq
6CRTPqPYerOA9K12Li2m/xeWw2xGox34g5f6J+L14wtKgTfddy2eHB8rEbdJha63Ff3ExobBEcl5
oL7aS7YY/js7u/YUW6sT9ZIpJVp+80ytbH/RU6GXw7wgfmcipg6rNOxL28gT7w/uOLGd/r++P+As
EF0ly2rTour79QuxSjOYm0b1YQOK5E4HizyCWXH2k1mMlJ5zJsIcBuGJ0CYvAAVpidDuHVx+pQFh
nKijPzyt/vm04FltYp+FoAxl9qNHuzK6yhT2YDIrdxpklvmUBDtvycs/OGf/zSEsqQ8cnkeBB7VZ
bk/ov/lLRV3IyfSJCUz1NN6lKu/yPccZBprS6bzvxqxpRwF2sQw327QVu3VBl74jUHMLRhymfIkK
eCufIIyxhB3QRJkIUx3gU0YXlxGzMNn94T3/8+KVAmkWrjebb+YfYFxfetIb4+0tj2v9Rdi6O8Yz
RpWMJLxHaLXOX3Xlf7TgfiyjMZ0hAQGdzKYNvhM37K/fkcFKbEgM6vjRUM4LNJbARZzPyBhEz2pH
bjNV6bEUKrnNg6J4mabWZvzWdP9l2BwHhQCDjkWQQsZ0f5Zyf/+t0lXWohZooh3fmO6h2lk7JGbL
0+/Pho9MlZ8vA9KTfBnfhRX9EaQspqmGjpI1IQl/WMnQbQePZQOUNxvU8nVw0Cn0Xbs+l7Uar+KE
2Vo4m1XOBi13i+KA8k6Lk56b92RYMaf8/t39enJSu23BVFQOhMH72JM+JkXWLBM7J06bkG1dfG4k
2SGzEumRMdxzMhT53nfwraEySy/NZewe//tXFz4XAXk9Gy35QxGZgdElOckFZ7T2gvwPpfFSABRd
CT9MOnTa2rguRmsqI1GTAtB66/SHZPpfi6a/Pj9OyL/Avp78SDFG9ZNS5HENjFXOFq2vYzHt6B3n
O82ebRfjSjxZSzfuf//BPxyQ2+syjnQp/CWnpMMd9us9AKLctdp6qkMnR55KPLFpPjMUoTQabbCE
1GreHuiZuMWlDRIVOOs0HzLJqi7SEtfgAds+0vnfv6tfT4Kfb8rj6bWZXPHFWh850lwjpq0YDMMA
22hHTtKfB0ZJLw6RJ5dj2vqvv3+9X32wP1/Ppz4kiGGr4bHDfvgSENisRsFTTFR2EBXgJfYFfhoW
Tn7/WNb4zASC2QP52e4fvv9fnwf/+8o2XdL2ypb34QhahaqUX6BdbnJKxUTCNUe4+keK/Xba/99j
8K+XoUXikCMIDuLuh8fgBHlXoaYdQxh+5SlRWXxttzYGxEFUT4Py2u1Z94U9CXvvEh1HmnnJM9sQ
89pZRHDRlbpg8+ZU7xJV3R/uPcf8N++OlYPLAQCjJMCC+evXP+jB6pYA/XpXo3tBGHmfGey6gW2q
YUf5jSVC1T0T9H6kgLuRQ7kPCrBbCNP9tNjgVjmzdVbckt0yLaK5s22Ujzs4LC6OENW7X0tLMwHt
UsfQUZ3kthelBZJKN2VkuQckNx/ruFZHLvz1jm0g+g8zufJ4ZMT7wvBT0qLNzOMxCp5sR9k7/JBp
kH5yjJlsx4pdwIp1qO6SEAEUVNBqrpevRho3gB1RDJwnJtJztJb9OEdxYcVRW7mSI81f6s9OM5m3
Ri3I8i1TFylVT1q9eVmwVyhDJxAwBs0+zm4tY2J03NXCOpu6DrozNXOtdxaYjgmDcS0fJw0wNxwm
cOg7MqgtFNnLMhoIGt0RP/Bc2u2xgmraXSzLTPp8poWKKJ/9H2sCc2o3T33wjG2PPWVD44Y1pSvY
PMu+ab9bMSry0JalXKNaGdlFlaPychKjIpdmHPqnWdr6E4mY3Xc8H80azrKscEt2bf49RTAcn7k2
HTKYu2WEEtjO0xfKtqzdrVRETyYrrZmFfIAEjRsf6wm5P4C4cx8DHWoksdxWgxLfB3+ev/giTW9o
jkf7iQ8TvIxdVdACZJ1zPRiioi3W27o/yzQCvna2GM6VhENn0OJKNhHWbPbF3vU0wF4AI8D2JtQj
PisrqC43qrazT6VygyWyxMIP2ptpgSIiHlqynwnEOa6uVyGUZQsUzaICph8DADhXLbPMXbtAe6VC
8Itvy1CsL0hbgGqOk4zPc9MJJpsTcMqwqJexDRtpoNCCL5m/+HoZ3nHhBE7IuNH8bFGXfqONWBp2
MeX6wy285FMKPLbC3TYj7Cfqe6NKGpX91BpF81kPk3mvMeHfG2oyseEtdn4BZxI3T1HxnYcbwnhm
drAiNWZV0GEMtRfvzOfyvpJMqwKMcdgKkSo49oUsfDcmmt2ie2+1TX6mVUNqukyckfbQcDvfOnaz
kUCSphPqoM4UbhyNfcFIepGZpvEs5vmc+yk2HbUYpL0PA+rgC4y3bRFlI3LPsGKBAWglTmlLIRc1
79gt4OBJL0bnwUTA4oKstSnCsZ4bMn7n9N3Xdg2sb14HxrZZ4Y97qLWaRfnICIpvcmiLfdElg3+B
dY1xfFOwTQWcmEKXSgnG2PU8579gJ1uhd6+NW1/wyev5Zlgke18iaym8hi1LLWrrGeZ3H4sYNdmK
EAvNUEENfXTqruzQD0nWH0XvOgyRY5NNe9ZxnaDf7iADKEsHXNi9tj7RsLOy8LPYvtl4wjNCqt4t
T5ZLgFHU9rlbozg3YxCTlW8/BQO5wzuPANsb/VNoSx+NMn/k5sY8FWT9VWNopEiJW7GhbnKoDbu2
TCzspT5WFdDP6INWQmJfpk5ZI3ta/MN4MeL8k4MYAoq2QfbhuSDs5A1urxFHeaDFV2AC9b0xNh12
JmPx3CPavIDfHPPIZQuRttwzfvEetNviOjf8iltJ9Xbw2TJs/0cfBPGnUlbrky4VKYAetRK3nR10
T8uyWrzvtYYULWYjQO2SJTxhOs83PgsJBTPsbXSfuziV9l0ispXVeJ7K/rSlZF73Cc5nVLB8NXtZ
q20bNTJKB87gPARSzTLyWp+obypSXNJWMUyPkG4QfKGT75a9s+SDubMstiW4pMfyimm1rLli0X1h
wdLmpW026904Z+rRNNGO7Wplx5hS+pYMYgDkiWabCNwuHEzLnve+rI2T3VdjGnazK25qndvoIeBf
nqCwcuVXXY63X2C8DOdiNrGLImqNStUKByetQ1vFejMYQi8e4cv4vUuh1SmHLrTo1ntjsqrv5mrn
r/wF50dnxAPS4rmpPvtlOwU7tRZZFmUxJlSecRm7p8V3UDqlLlInOwWLCuyzkg+TI1PgEqOJ9RnY
DQsvi+jcUDc2o0KzDdwHMn6Xl7yaRy+krZ9fR6Xn+mLpuFhOTjcsBaZ+XJzbllH4GDcXpU6zWF3m
MY6DzoM+Yv3BySluAmDGTJA6TFu7YcT0HuGphRQ6YDU8DxNgOXxZDS7XnanVOhymDi58spNJXVi3
w+QM01Waut2dSuPOjcjUc9GQ5TiFQtwBWMvrqi7fKuRsyEBRMkovXObVyKNRtM5yzDB22NeiqQIc
S7nOZZRkjmfsbQtjWrik0mcJONZxfNDmMPahU4uUc0OkHaxF37UhWrs4l8kROogic18aazEeVi3W
/ryCfrq2ZqKccAekJjNW5MrD0UCqqSZtXE0DkWMnB5gaaYrtQxa72BcxZRC12nTXhOF030ul6lfR
THfthu2gprmoE0Qcf2iZfyZ7/lrYuYIYbxO0sg3N92OuhWLtVGatmkKJM4K81l6DpJxAvGIIlG3x
FRcHzhqobOttbs2i3AFXoTCo0wW6QmlYQxcuC4qD3YD6Jg9XLx3e2ppM7V3fQDmPwGVluMlNlsgk
8KF6+UOl/2/6Dxrw7a0z5TVBK34ogCFDEJkyuzMoZLPbgRDJj/VSBkE01KL/ZnrNo5Mh69iliNTP
DJXMr7V05qfMnpkWjyagjT99pab9j2KZKQS4LGn7jrXVzr+WoziopagKNDiw+X37YjTb7Q6YtP0O
H5LJa1BnQR0py8hePNNPMpgnBTIYgbT+pTTtAU+9L8b7AADHCrnKZF7Kjez6O2YymX/b2SL9LkEK
lCCweyCBQeq3sGxza1y2lyTkyDOM9Bu6qXxk6zph/7YGi/shsXFRN6AmxAV2rgY9oPQMDGf8XuiN
0RzuRhBmj/jiAaVPesGiw+X+3pnxjN0iGewfTGnNz2pNcMYVCMpKqoO4QsA9OZpQ6tXBDO3EPk63
eOKKO62TJzKCpUr3GWfBAKs2ttvPKVyiR1sUeJbLakT3XK0ZQmDw7tR3fe81e4fhunFp69xZQTwi
Q9i5boGAAgfDj6zLN3tytkE4JuoJGTk2ZEUo+KZ7BUrWe/PHFn98vuRq35LxTs5YF5jQvcHYMPal
tiuxGXk57q26pXyj9tGHzRPg7EpEcaz0h+Z1CFqRRIP00G8RbD6yq+0C9YYGGSlXLLXaG5YcxdFH
X//DpU5zTuQcOoeeopGjaLVr1FC8NoqQvCA+Q7lLfxusXlbjv57UFY8wvwsbZBBdNBcIoHa0sfU1
9akkih35vLGboOwGf5iS/LMxdl1gTdIjLNAk/Wybovxtqtcmwh9MsrDCufX1AZJ8HcW5zbOggtZZ
V+2fsgn/2Zm5HkNEabFIZFv+c8r4t9crKXPk1OKe7CwwLpj3s1eoyuVBOJoz//dN+D8nQJIlGq/B
tNLy/jGqHbQRQDnRfUjal9rzSWfmH6Qv9LVngCunhbF6ZUZFnps3btVbh9+//D+/WviubFIZOLAf
deztVPjbRxWLpcyY4SYAlWD5f+yd127kSNqm72XPOaA3p0yatFLKl+qEqFJX0SW959XvQ/3zd0tZ
khK9x4sBGpgZtCIjGOYzr7maAUf5KG2rjt51oodcX3KhEvxnwQfFNt3g7kZ1Du3Ms1sGDQgAfw3h
BbTZ8JtZgvTNpW70TAKWB6tOBiLD4HTz9SQ/WmOTjhwuiHCy1FftyTeTpC1UY4yAYEhjxeX+ZI3C
EwgrODUxDhxjIHQbjASDh7QvZTcn9f/3c0bny5LpDy7ikeJZnQWnJ5PSA6A2SDUoaKO84+KogsiA
qk0rI0IiQJxScfP1nJUPJs0ell+LSQginjdlUrU3TkaOKYtyavq/craAupL6mjdmiMu89ZCkSFHK
oWUR+HByWs0OrGj6AdwlgE9LCJjj/gORyh0xOPMqSQNyGkCXOOC3i7CtDJ29XqngiFsvLSXhWVQa
4mK5PN3PU5nCjE+QSJzTyU0LSzlYWl8ATEK5HGSgUQMo1Jq+6OnAmWNpT5l6cuccuBlqRWU9wmGY
At0J6Rw2uHYUDW04ESj0AJYH7FVrACr6erk+qEgZmH7pdB9NELznRttJ1kfo20Pm7eo8eOLdTzVo
JDl85K/H+aDmZlBsNdD3tkSMTs6KPgIjt0kZdIgWAPNGl0clj5B0ye2K4iZQB65ewvgaBHINNfzr
sf886zqRBAqyi+6crv9RdQstWdPHiG6pHEk+5MXBXbxDEN0wp62QWMOFKOeD8VRwF8CeiChE9bzr
IyKuvwB/WxQhrPmKZ7yKab2PwXXLiY/hmU2xcGGKf35GGoD4C+oKrS+QQsuheHPSja7gfy9bmvA6
LpxRawJFYD8jD/T1Uv55uCjbGEvAJC04j9cA9c04Ulc0Ta1yaxuY0xw584nXhSR8oVQL37qMCodG
IL6hLtm7SiYkx6+H/+CB0qDRMT+N4Iu88P00RTGIEOkBfdGPrel1nWIdEV4ZV0jOFd++HuqDj6hR
k6aBwisl81icDQW1DnucgZka83SH+aoc2EVoFK65uCNoUdo8/vsBTbqqTI4uFeic9wPCnxAR/pPa
lQko1wMfCDiN6sF9ZejTvtKH5MJ48vLknCUTIIpQY6Shu3QNz45kkU96o4vsmTojqVrBAlFIErIs
dypkbH0JMcHZT4duui/1BZx3qpAZENIElRLNqMQEiZMkKr1A67urBkFGeAxJiHGZqY3dbdLCOHbE
cqKuPhVWKTpD2OD88/WafbAdcYNn63NTGBTUz9Ys66JGmhQKSyEV4G3djel1lsXUASpNhK2oheF2
HCDXNnmC9gEyDZdkZP981rnUUKVGKJ6GAt2V9x8Nhzary9WAXdIE0QrktOKP4lT+hvWoUz4IR1sX
gWN8PesPDjs3qSxqClga9JKXu/bNISwtY+qa2gJhLbMpcQin1BYl8wVnwI9GAWlFk5azvvQS3o8C
pKGV5BOj6IUx3wChxvEAIvwFTKH0QfqF2ZGBnTKRCniusyPNuTIoqmQDqnLKd0rJ9a4ETOuAXu43
cdlWK0USjCP1XwrmbTW5SRzJVz2YcQ/GShBSDTzVl1Sv/2gVSyKgDrRYLTI6cE2a/H7u/Vxb0NNG
zLZCIbhGkatcm1NSPLZSifSiLsKSMMsgE+0yiZNnNkFOptJ1l3LTZZizE7qYEyzBjAie5twWI2/h
C8d9RmrawS5Gh0KVH5o0k++qKWwM+lWNgORjbAZUXMbxl1n31nTEAkl6IXaWgcelphleOHIf7HiT
ljKK7EuQRZ7wfmmaHqs5Q2mAgAjBj1wNp43S6MpW7Ee4xTGZ4QDm4cJC/Bk8LFgTWkXU72idqWfB
unkSTJjSETSZfE42YYDYmaSmlk1tGD0+3gJ3TnpxH/V98/L1UftgtjhV8qwqhO78grMLJhy5kxPL
6smvU/EY0V29FmRYeeGgQzvR6vbnCWGEH18PKv85KqYFhsRMUek1aVG/X+MC472lRsbR0wvYnILW
ye0VcU1cOg3vK0onCBDNuO9ZNGzgBo2dm4jNLO0ruNFPCOLjioJ6R5SvJjGSa48So7nY1ECXX2jG
Q0I5s5SugJ1h5ZGa6q+o1bi+FCmgKBNqo+bNuIsJ9kTEq/vREMsjb18zHbI5aC68s38+6QAceNTR
LVc46uflFwFSEUx4aodC12t+raYnl8AK14QgLjZfr+sfQ72mm2AVAVEjobLoLL+9N9MgyZKoQKMy
kyEeV8LoByjIUB2LtH+7YXnFKSUtnWvaJlisvh8pNrGUkAbKXFT0EYmUqmCTU+tZiYJUOuPC1a2U
srnFOavxvp7jn7APNquJzjJ9XwXZ/tf//83jQH1A0eBEzStLP4l3uYRmhDJRD69NuODQz/XjKQcB
KCAO5NBIUbANaoobKarg57ShsUmTqrlqiuX6+PqX/fGe6Pwyauec4QV4rJ9taiydlIKpzyvkjIMD
hCF9h5mqcsEVA8ls1vbdpUmEDxx6wSMjOS2qy+F6swBa2slZVcjjCqz6hEqTBKN/1RrlSXYN2rPf
0OcrvomjtqCyUCwAj5jDR/VzXHAH8hKoV7BkhAbxwojSjI0vTP3dGlPzZ5EUCNtG+ZCbB5lsPXeH
VBTvBBwqrzOzQe1Hi0XkRYiQqtkJ5KQIKBuKarGSKlQtN+pQyXCii7CtVwIwZjpOVJ4id2yyqvak
vjMPVlIh9DIbVLltMY0oKE4qGqc2dA+S0xTVWJhkaffcQPiQbTmrQTOpRgbJmp7i/KurOrwKce6N
xF0dIWa8hUxDPX6ouwZzPxKzZjOkeq/D7cX6bVPi2EXLjrsexWR8Qps1fk+VcZuZUw1jNGRD/Faq
QXuwqrH/SzOLGWZWliWWzf1VgjOs6wk5GLQsFI/ElYZZDSY5d7K+b38Gp0D+TiepsexeCDEUyLqR
urzWZ9WxzVpI1nyoALCzIYS/NPQzl8JzhZKuplfqC0oPMoaebdU9p0Wg/qbhLO/mUQYtKkCKslwd
/ax8leHjfqABJCWQfVPsbpBmF0HwKGF7R+NPiwhBLdRrZDg2Eb8jQXYJfTbIemLekB0Zsa4Lzjgo
GPo2alnf5VpYi35ZADx2tB69Fm9o8/kxL3PxoWhVEzPBcQEbzGwGE6kluoE2KNMqQNltKK9DdRxe
TMRJRTe3ULtr5yBGLLcqswehq3TNRbHIhHOjp0plp6R0qIFYshgAghtyyscgfKO1gYxO6uPTmK8R
EEIZm+IBAqFpVUoiSkJi1dLaI+B2gIYDSKjSaSyIPVv5txq3CI4GpPIdKRJXnD2CZ6h5BqTazvOF
mGgNcnEAlIeSJtolNDyzLB0wFYEtRrsgK4RyU7VlGboA2IYJnFDXqU6AajUSgkFooDGIaenPkm6v
so/kwPLETm9Ut5vqKtkXgt4jkBWr9beaW+5Y6JEJITuqugOAo/wpiSr5vlucxtzmNAad0wlLpRiD
CevWgrZ/n1ijhQQBNdifIu3En83cDzJ1aEv/lhGr6ag7Sqi0c8LAcwrxMFl2ZVaa5pi0HCMkExCP
rCXKviBNBflB0Wi51vVcvZAAdJssVfAYbLKpT50o6qwXKqoCNL2+aj3kEHI6/1hJs18h03R2PaCT
4EV0g/nEk1AgbEQ5EUy6CRzazlOOJGq4lYU1uF59O82Uu+02UlSQLLK0aEy11q9p6DEsC/QIvpyI
5FCKiL2J52Ef5xHtZVUvsbcEEYWrp6n1oteEoLV3J4LPK8L/oLVroQCYR20Yp9p/ex8vzQ60Ji0d
MA6GPu/vSSxmMRbFaXGlhlXvpOxtvxTK+dJ79EfsRtkFCopF5QWQJ5iz98O0ATAqupY0ibuBtmnN
dvl+kmYJXQLBxGxpbI4ytOhdqS4eLFFRPYM1YM8USGaexAUUNsvVepwAzMjAb3w6yc9lIQgPBZ+h
vvBGffR6GoYsQWcx6Qj9kYQ31N16urviqo1UI/dCGVnbXEeL0k5os+1o/MH5NvRxvOXiCW4r2sso
/6TxzYBLYrdbcE86LQqpfqINknQXft4HAQxJrmjgu0QLkHf+/VoSg55ySCHDSs4S5WdLa35VqHnz
jLTohRD0zwyIz0bAC27ZJAOk6fh+KFAUxUnADnYV0e515ADQPlGnmfyiKqJfd6OFpiVKZxgNZuEh
ikf0GunwXkgO/3zKDcpnVCaWUAbbjLMtqqHNw6NJuzPDV9XHThpPk2p8RtReReeg/K9X3qcI4Q+H
o/1BM0Jix57PeeypQiI1CLcXcfCrUMyynyPO2RvICFCbrDi4cDb+qF6wxvRaIOUQrsH7OesJpLwy
cAwpX8nobgLqWgQuhCyfDrkYhW5gBQZu77N529CJcms04tIL++mPPGP5AdS3QKLKFuu7hGxvQiW0
ZadhHiFTiZBwnRhppq1Sz8YPLUl+9Uk2IJOsak9fXzt/7mHGJCyjXqPKoGvOJg27EpN7xApWQZwm
dNDicoO+hQUUNTQu3HDaBx9UkmTed43kzZCN5be8mV+A9Wuk0nRd0dSKY2TTLURcu1rVn4fBwnrE
iPrmmbrDKfTVRKNKq4txvJ8xCzBtTrZ6W0Zh9xQLiXyHBxyoIBgnc+f3Wik96IIUVPYYa1fQn4Ib
lOQDZMo0jIQc1IQpCAhzKf6cc9TsVzoYQ/9Eqe0hLy2EpTCYBZ1Fnrwb+tw6zHFvRp6sQpcl4kmy
I/IgU2/rY5MbTilVsz9qFmLzCUqxplvVSf5jMqQodjNBKX9qGBmhDjDit0u0CEKmFRLoJrGQYewx
iEKEXI4S9r+pPePeLjczItztYNXhoQfBU930WWRmK6pUhkXjq495USETXiobfPQp2GU4x0n4hmIE
8/5T0HpodU2pyIjG03OGrjmq78xO6AegWCA88gtb+4PxuDMobJLo0YR67RK9+fSmYsUz2CQCGEtq
oaKpOBybMRJLKxyxTw4bW7x0ZX6wsxVoMdSw+OswZM5uK3hbmiBxnkDdzvPVyIOGorVSXIGUaX4U
LRLsUYE0iaFL6O5YGL1J5NSQlvRvpSVOa3BrptsnIkLHQobo0L8+dnhWajpi2GTbpnlWyBCqwbQg
ao+rShrjJyWi6Z+0vUEFS9fnC3n2B9cKqFvONjAPeqvnzIMWW/cIBxXGshJ04quq2pcoie9AmVb8
1wL9L/DVFyb4SuZ+n/cZCpm2Qs+POAON2Pc7rCuSKBY0ZthHFpSoatJ1hAlSHcufUpV7nQA9wJ3G
GE7yU1QJ0Cexn0F1ugUI6URx3E97TiTP3JRQ0MIMM0tfSjNAJQyppeoJiFZ7p1GCm1d1o1ajN6Ou
cc3fVLESUeXO7fEWrvyyTIrfQIPpEXYoI5kXrrQ/ATQk9jJKl9C+cHHiU76fZc/BHQMqfLjWd/Uj
stmaRwE36+1Syi0XhSbE9lRFwKcW5Fp0UgAKpEKrQq3Rm31dWfX66331Z1a//B7TkCxyblE8p6DV
UhlYgKfBbeaYExDFLiYKtI7CC3m9upye9593YXQR+9D1get83sSr4Z9aZTMMKzFE0quTxKJ1J4Cy
N5ORDxI6eYA46X4l0Q/kdTBlkvQRNf6py8IfuE5hUoOsEIJ0qHDhh13o2a1IbGFsKzyzgNtxMLHM
xlz+hsrR+BSfBLFG+GkYQ1tFFiYGcBUFyFfQZNyl6G+pKxTJir/IfKVfqTwaJOOilt9C4U32xmRF
x/QElBh3gLYJPBNDJIkAMqiepLlclLANcGwrYET671OAopY3RVXI0ZAT7VJj8LV+/m7dQPXRiuSN
p5OF5aHyfsOErWEmQVxqK9DMEmLYArxYYQ6UAUjM3IM8NKQninPyrSmgjL0Y3tQZul5Jdp8Ehn6b
9piHI7OfNioeXWLR7YVgzH7kE0xop0wNChUWv75DI62yijvDSCrD5UVFPPJ1o/1/WYD/A//tzZn7
wHQuHn68N5xb/oX/6gLI8n84dYCUpf/l8f+vi7Gk/YcCPRkXAQwEuyXx+q8ugKz/h364RTGOvj9i
Xot/3X91AWTxP5pJV1DkGsXverGp+xeGc9L7QyvIEtcUVp7nd3EPnEcQR1Hal3vpetybR0DQaOHa
+q59uESne//a/D2GcfaiqdRpxgg3n71+011FjzZE3+c363z8n0Py1rTzLAn650+fJT+GBRdMmPnT
yt64Dfb9U7EvPPFn+Fv9HyfFTzMOMI/vrrV/hlhm9SY+GQbNaGe5Efd11KfH1pjwSQh59ZOurt3W
wHgJwGo9kiAL60lumk03xcF6aMQRwHmH60tSqT4VNbpAA+I66WlRI9Qaw6kCrmEZhjmOEJm2nqoa
yElUScjAlievTUzTHVSZEpmclG43SDXCwono8zYPhCY8ZnoZmATJDSj+CClUCSGRJ1M6aZ7cmuGL
JLbF78FK9ZUBMhPzli5zhBgZG2RpQDhOwPymJAehjdVg7etIp+bUjtCFu0UlcN1SVnPp9Oh4nHXQ
cM3UtNNeqDbQyni9xux0BPryQi2kUFAE6JI7Oa40z+wsE2sTRfX7TkViqBrAihYdIjWIRfpZkoSo
8snFtwrjl11T16UP/yd3ITakV0GDplixWNg2qfwjpR3st60Zw19opEMf6RjJ1JPqwqQedierLvcp
xgO2EITKKpwa8pIEHH+bZeaLkXb4pakncZX1oDGJccJNKhqwARSt2vE+kJcHhNiWwkuRJaFkFwoc
9FMgKZtEqZ4zKe4PmGubLqW2yr+wV+VPNtJZQJDQNgmAT0t7Q9oL6iE2APGvI8SSR3TiBGOn6zdD
vDEt/GAvkTiXY/DP0/LP3j17Uqwg16JCOCn7TOE9DqNeXrUTmKq6A+6ty5WMmPDYu0IkNReCvM9G
XKL9N6eFSrbRdRMHkgmudUccbMWXIcdcSBrOIBH/zGgJ7d/8fWMywmpaDnyNECFF5EPSueMxYzpC
t7V6J7mN8p1qgyVdgN926FBOjWBFCfbc3379IV8f5I9WdfnAb34D7EgYHYI1700SUSts7gcjc+fG
osqbHFAZdvPMusKUFwZ3kjqpYTxTM0ncqJ6LbU1AgpwmAGF7kJ6iRfmMLA/PG9yOjOJ5EModN8qF
1Vou2I9+6FmeY7QtLrR5M+9RO6PUf4P4t606RhZBSdhpf3Xy+sKKfPKKnGMmdahleiSH8z7p/bq+
7xEpP0EL7OxvxmA3ukcsbiMTV0Q7YzucVrGwomVQPRjCse3WdXZXpsevf8kn2++crdu06ITNkzDt
VR/RbpgaubLXy5/EUwAaLyRPZ4Hu33tQXwZ/8/0l6kSSdEqnvWIjx7e77j1hP61wKrpKD/1G8xob
6Nimc8B6u6JLXGqL3ri6wvnHt24q7y6z883k3oG/udoiWmx3u0svrbQcgw++uH72WJlil3dJw0+T
TF8UEQC0Jf2Q4cw2NE7xWynsGX+AYYsytR1LdvXz61X/LIo47xiOU5H38JvmPaB7wOtVYwMzcotM
sbXmqnjAB2De6WZyfWG45aB9NMuzS6DphKxF4pED6GP5vJJsLINWFveMsg29S2v52VWjn93XPZCh
yLQYRfcDv3vMN+iWrtB7Xwd31kO+7remB9DGjQ6BixfbpfTxfVnkn811fmVrYJJFvZ33kOLtWfuB
eGOiUFP0BmKC6GqAtmZo9xHejpA0O0RjOg1DGlDuF3a39dkWOrvddAPxVdwN531u0I3tTo8gXq6A
GQKATmwTMFlibHoL14rvTWg5RQW5JVW9k2b4VYQhTxKe3Jjvog0bMWl/nGqF5ptmuFm6S/NniilY
O0zYOc77cvo+m/GK0NcBBuBFde8pfetWzcYE7pzsm+IWV0zZ6LGw3FWzsuqKrVA+NuJtl3CElJtY
e0qmDhLZ4wCGTDRvZH5hIQ1uih4OVcpb6KnKALkTx5cpfjEwvGiCTTB/60z/lMo76VQckyLcUsnb
RULgDUbrKpXfzqZjIuOpRMdQbTdjMzhxbnhSvAmbQ5vr65Hq3zjcEu4M42HQu1UZiBsc0PlQ6oTf
152OemRrdd/Hnpe8GfB1bbUrZYheIqk7VOXsfH0OzjLHv/fKa1X1zUVkmfEJdAnXrunHOw1xisNp
J63THUyX/CitAdv8MF/E/figP7WH4U7eNxcu/M/umXMVk7ib+i6LGDkUjjKqCHTZoK5gYn9y9ccC
IlMTunO2XVZqqg6i8n2Ub76e9Kvt+weH/7yuIhkt8rFZPe/HU3fAUHA1i6prIbi1UKV8OBFH3CQ2
Fqo3ak83GIEh1CJo1qw001e7+7CpvjXW7Tzu8rr5HqUTTVCUkY17dIvtLgk8Uaq8hFbnLGLN3vmV
6J4yXIhqNiQGWaPa+2WVAsLGrRKjUjOMvGJIDty526RCtwpjGglFXCO9msO9FGzDuraD9Lke96J+
HXQwZO5QT7KzYj2plYuBzr6TCVhlSEiXmgafXcfnlAlMGABY4TK1h4EHA/wOY6Yn4ZfOY3BIKa5e
So0+uaqUs5siwoYBijbDhI/Fj+F23gy/x72x1u/El+Je8BtvfuzuTr++/u5num5/b/ZzRHHUxbMu
lYwm+wIf7zDDgH85dbs2cmfUZqVkNRyFq34z0vifnVqz53V/S880Wy0w00dpk56eFcoqqSMeA9Fu
vDyHBHZlDscOV9LW/vpnvirpfbA9z4WNMmjHgqIG0n7YTlDDCtlrZngC4behc1HaJNN46fpjrOWb
Qt+dOtOulGO3KYF+ZF5xoSt31iT9e63O0bZ4qY1NLLNWUe+LlqOON3K+1u40rBs7jWjsOt6P1c7A
6CgOV+nPC1P/7OU4CzdFpODNvuXp6mAsVxImYTi5YzU95Cx3dpCy5zZdc0BtS9+adQnqFzEXimxC
dkH96rMfcFZYDgYol6AV5n2jQ4GjcTPswaRe+LJn5eu/F/Uc9p0S9pWNVcn7uK7E72MSzesa00u3
7fPATmqr91BJ0rxCwsyxTkZ5a0SKtD1JqcVsoUqkdChX8om70oQz7EmBjqdY0FEQRmhwVYbYMFSl
kK1gnaTebOmdO7RSc0sdfeTm6k/tS9oPeMR+/bU+Obyv1+ubt2POBN0E9TzviZOnfg0e2o5mw07H
l6///hnK65/lOgtFR8Q4chVEx37aDleWB+/VFVbCquZZktzfwl+xF23zS1HT+yL3P4OdRU1TjNYZ
3PppH4V+JwXf6eO6YnZDyh+gvTrc4nxn960DtkOtd0VyXf875so/A8vvc4E4GqTyhMvVvsp9UCkY
09uFcF2Pl1K418v0g/vknCRlDX1xCnNz2mdu9V10zecXkGHOhjr6o5dtjV3ioWprQ4Nf5/YRseCV
7LxIq9ZH5fln+pNg8a+vv+fr3fHRDzk7XHpftpYYGNM+lQ7q8DJBcyzWCy7re/bY3PSxp/s4EsmI
Vtu1L2zxEozvk4MgghT1M9FZjNZ/Z899uAYPF20vARDkT768uuS+b/ZxH9ah0KvJtMfpEo3/76n5
2GLHPPf+/DtN69UQLhTmF+WqGnyt3M6dE0e+PMHrtagdbZoRLZQteu0TnmmoS2uXcpRlWT5YrnPo
fxXiXtglfLfZ4z4QfnQeqhiO/KSTLFz4Ip9N/eyEyZY+z1kP5yTaN267H26bA2Y76N7sUCNdWwf9
W3VM1rlbrjpb9rNHzVHs0JMupNpnGOi/t756Vuqhbi3m+G5ywE9PVuS3C/Q4hXCj4vtAccmfc4FQ
yFEiHRFtJypfTuskeMS+HU8JdbNgo6sbNX5GRdeBH9v8NKsVc+kuhKifxQvq8ki82RiaPkfZaGr4
WQQibj2H9rrV2qt52oG76/sH7Gdw8VNqZF97r+23oa/X6Njj6OOL8ZWCy3Dkmdh85o95sdaULUII
qLpgaYJUYn/A33PIUihyxya/imocoYv0wl322Yk/F73K6dQg4MEPr73RMd1kxdXlaDbWBDaQAad3
MJ1ZCXbgANRchRucpza646ebeIU79ZaU1Ma550LR8tOPfHaxAtjUppOUE23H0a7WR98wn7N5Ixg3
sbieBnHVKVc1dGqg6m6JX9yEFVmDJEEr41iIrTt6RmHyfe54XTAL0DCmhZ5iazqJbA/482YQjJWI
FvqFV+1MZvGfTXl2H6eCsZg2LceO2GNFpilRnQmd+Wd1hX9CYdO0p5KdX4nGA9zwynKk8UL/87Ne
xGu56M2GQ7blNMgoHe3xFn0one6HtJ6eC5nBEvfrE698EuCoZ3dwUGNiZaUMMaFOchU/Aua9hWmw
zf1pjenAZvayH6ejtMMF/lE46MfCjx9osz9a28COrgj1nMELD2Tqm+LuUsP7lRj6wU13DuCI4CkI
CPVK+2Jc6xi4VtsiWEnATX3UGEpia7IrdxJ+y0fR09KVgKU5CgC2qfmq5NaHpPes/rcoH7FZ0VUc
CG4gmFfZtiw9IKCFRJAOWHMdYmyc2fPz1yt5ptPx9z45B+gp4Jm1HhTIvltp3um68iWPuoHbPYTu
E6+oP/qqJ3rSttldSmA+qye9rt+b/WHgfxTWPUMmG8Rlxn2xO/mj128UpznEmCV5rU1ZB5P6zXSU
XPwSs59fT3Z5Cj/6QGcXdS+UpzlfBta32p5CnDO6yXo+GBei7s82/utufTMxlAkLsVjSzWZR5nP0
lXVbPipIMrrJIXa+nsNnKc3rNf9mECCUkzWfGMS6E1CeIFe/0ldU/bDY/CY6xSY8pteX3o4zWNrf
u2Npu759O0qYWWZSh/JetK66lLIAeAIHTRl6RqNg5xheZgc03trOk9m011Z9EIrjgOQOYcWjPNyF
lkvfwQjt/LHDr+pmlFBzwc3FRT58ENCVTr0489TkGZM5kEXYTyraEcqjaa3HBkkTfN/tcGkf/OoC
eWWwL4dHDWGc7hi29M6uw9uick1lVc8X7s3XmX2wR17v/zfLC09F0DM8TfcAjN1sa3myW/gnr/Sw
YvVnR3d0O7qdNu1Odap9u4oOrS/utOPkfz+55cPX3/i1PvHRjzjbqHovYyuNbtZeq5wS14xvk7DB
lmnyu98IVimSS93NHTW7ugMMbT3/oLRiXtcPPDUJTCG7f8QB6qo82SBCSkR096qxasxVmN5//fs+
q3rJZyFFTEPewFGIggdIQViOhjPUj40tHEbcblx5gyh4uyMr1LFku3Dlf/phluDvzYfJ5i5COYEx
x86PvAlSY+b2jZcYjrYE//jzVYKt383mQ+ozrjY+UQ4vV8OvsFvJ62FT4BTZ3BT6NQBt/Sq/VCb+
LEo5R6ssLUMjhSW1xwR0gwyQ/yh5lGHc3oEFwMGMPHpi9i9Y/DeNU7qI7PiV2zoPo1v60qrZRPbd
11/l9cr+aNecPfmo4lZYfPNLCuSP1zIXwmreypmDrZ6FE8ymoO9rY8T42DylV+o68ckCMWyDEype
h64yrbPZS75Ju7B1x7vJ1e+ym+x3cKULxzJ5UhrJvfRSflYbeq3jvvmW4WnEYmm5KKPgZ2liI36g
coD6pSPDtlGgBjunbSvcRT7eLFi8RQdh9q3/xwv09Vl6M7iolPhTLy9eYQ9udpVui9VGu3Fl5+Te
GZdSkmXNP/gW56oD8wkdQXXZrTWbod93bufP69JNfZFOWOBYh/oqPqrf6tXpEPm6b64uWrB8Ehqd
O1tkCsauWMRI1MIVZ3bCteGhpbRStuyH69TJt5GrXVjKzxrA5+o7KiCHJF8ivfiq3ahbzTndl3tz
C2KV/2T3uKD5qs1Dfkw34X25EnaWY1wY+5O3/FwoRh7EDqTQMs0bybkfbfU6sE+Xd+gnWevrzfdm
k8hhrfc1DsJ7xUvXovvL8DFy9YXNpaX7LD4/RxcPstidmmWDtB5Ael6Wxtcd8x6tLlt0pFVEmiN4
f0WXbs9PqlyvnPY38wkD7B1rleHklenr2/vbeZXTLbxV+cfsSN41GrXX4cq0ZSdzGvcxdDB6vzD4
koZ/dBbO7qUE5PFs1Yyd2qqbrYjJ3Uul91dti4/+9lmptZ2axNSX79R6NY0Of/ZMCj+iXbn1JnOz
W1zTV6HXuCCK1oqH7Kyb8JIfdbv+ITuFBw39WjuMO/rSJO2OeGFznin7/B03vUaIb5ZbVeK5Tf4n
ioBW54377rG3+y0i9vtyE6+hg7mq3wGrdJtHBDzt8XexD647L9uPbuuvqb9sZMfwZW9iUw/raBN6
l66mzy7fc4I40i5JMS2Pt3Q97wdX99VVeY3EqTPa8gbtztWwMW6qY3lILsgzfFYBPWepYLUjZMEy
YhnOiP1eJ8J2to9K4EeIBIuo+P6QCC/xrlylqKiDWLrwGT6d6llhyOgRkpZGU9rPL8K3+Z7GFul4
/RfRwg88gdXrMkNTzkYP4G7YqD+rp68f4k+HPQvfUEYr23qZb+1kt9NvBIm5+qNl1+Ep53ScsIRK
VOjUlxb4kzv/XNMjyWD8IkLDPOk6/QqUu666gTjJBrtBKpSwg7ov2rJoKTvW/YVJfjam+j4ek3t0
gU/wuvfTjXVNnJo1XvQXbFnoKrhjt7byvSbUT43bST/E8YVq4meDnlVhEEapg7HRQFWN3yXt0Yor
Qt7pQuz/WbtQPLuoYKGkRt2zjBocU92WD+Ft6aUH9U78VnNAHr9euSV3+uDKEs+urHHERl0/6cQf
08mgJSWkmD6K38pWxKzODP2iDEiRxoviOZ9c/eJ5rcRAelBMGA+nRMy4r3BRf6wOyXXKu+N09/W6
2c/beIOh3+9mLa/LrezRO3Dah4jM5uspf3IDIIDzfrPgqDhjBMxmGX5rTnAg7Ve+JccEl0F/rO3y
t7Itb+ur6Ea//X8c8CxxtUbtpMcWA4ZX1osV3HeDzUCQJFCq1X7JT/Jd3GHBtNL/CoPSkZ6/HvaT
gAhq7ft5RrlxwkmIHXTd3xW37bLGzcPpenCyzfzb2oZ3uQ+VXd6hQI3kJOWq6rp8uGQ49vHhABL9
fnDEoNUuOKngKhGEHfrbqHrsmkvyQZ9UbaDvvv/r1WBV7ViwjXRf3rab2MW+3l4qsBhLraIfP36g
xunO7vJclRfu79dy3p9HZYF2v8v5Trke4vjEjFjLfZTsVXCigZ1R8At38jH7jgIEkeVquBafgidj
C3clLx/jjXY7DOse1WETsCNKnvzI+DD+Vh5PjY2k9s9Sc4YnHS3xXXSTXdjiny3+2c1UIASJTzM/
FQCKm97HF96Sj8NciPXvV0CAeW51DX9W174FpXcyvo/tbfgsBo6ZrqTJv7BvPxvm7E7CbDcThteb
7yW+la+kjeLJmp1sENUN3PxekW39XjuY16odPugOWqhLPTO6qpY6RHsoPIFGV3Kpfrwclo+++tmF
NUMOVKuGnTa5QGfZX+hCr06e5ge27vxSVs115MZedaE/8gl4CJeLsyWe4gZhQ4Yz7NiNSc9mL/Kw
0fF051jayqp3AVI4+rZ3WIpDeGFvf9KW0c6lXU5TowrGxJfttksFTYaOs4bxmaJxY8c767bfdb60
k5/le+EQHwVH/b+cfddypMC25RcRgTeveCjKqlQyL4Sk7gYS70m+/q5SzNyQOELMnNeOaFGk2Wyz
zLn5aHfxa3VGboiaWLYlyWafOz/fN8fJCnfilt7pyvovVdbEdpC7AqKHgdQ9ZxAw6AD74QG3IyyL
EcWWyIq89phFuIIArhQRGA8FmQyIXJwOxqwy+5aBi7byEcogrRN1z06eBOR6x9QWAZJZhYbeXL40
w0PHMxYPiKV6R7L0LpvgsN5poum7kld6DK0FFaZaXHdIOrMjj5DH1BO1PTMAMwmpaszxu8jaORzU
C/Q1w6nozZqCmCaNLlFtTXwZUgggqh6Ir28ZpmHZABKAS6Ib1BRkgHgBPZzoa0OuDeeHMnsDocuB
yYA+90Ola7yfcqFDsqcUzmowQBVYlBpyYzLigLa/tCmyfQ8uP9wUdRGTKzlm4YTVIpX/EEW9qkzm
Pcr15qHz+d7JPyDSMY9W+fR7kFgpWaGm9f2i5DC4YEUGmk0N8z41ZsZMsMuEIiiGVnDfnYqTPLnt
PpN1BgOf2uvhSovGZIaBN/n/08L9v3UVONLffwLbNYpUhvgJfQPvpxTfBBskarerC3vjJVci4dKt
EyraedZSLGljDyYUUV2CDLBzh3fGEr0Pcrk37DKH3zFX4Fc2nrny7VAX0VcE+bQpoh5ZrUOt9jDt
uB15iPzY5HzZ7hxwReiucH5/2Gq4W0TXDGIoc6WAfTHy9CrR0BOi6UpnqMZQydTIvbNODnUsOpxa
GTMVLJA3dU74Q9VZFzrBreA+lgA81jWvIsChiYwZGugrG79uZSmWFKm8EGuxpwJ6BUgu9sKL4goP
w5Ggt2sK+atcBgqavkYYB/C/CiWrfwAkl7NzxpgfQ8DNAaka9XzjwN/P9Q+3a6llVxcdSfsQ26LS
t0a9QgPG+P0tV87YkoGaqGVJprBCRk5hzuI36EhzxW2QvFZ7vLuT5FtU6p9LDQjRfb8uOUEbErow
GEgBIx3HrD4KjEWUXUczCJfs2+nf7y+0kEb833upLALR3DEyCUscKgyljuVb7Y+P0Vmxsjf1eb4N
r+nGjtxtgH/ckkUIAgK7raH5fb8p7aEJMg/uIaZqQjoMn2kZgACUFJAh0Nld9Zi5QDg+bX2vV2Ye
krIIPQNGuzkX49HNSRCNASBjNHaiV+VSuJPPfwhvaqeH4jb+fW3vFpkf1yQwP7y/6mgwR5SI1mxO
bmxDCECnduUk5otiRMZkbQ0W1563CEJan9AxpHiegDmGpl87vQ622Eork1FpyYuBbWAvZSz+eIeW
ND1AaV8n7mTxSKx+P4HKzwdjyXeJYakCKhcOYJa9CuMf6Vx7I2vGw0bfYS1qLqkuCQSEx+geoge7
9Ce3OeZ+7ROT2EDa7oZdZ5XmeFRdkJt8ERDWHdmSMf7Ey/4QhT7Tpy+tRGloxw4KeVyAXXnO7IGF
bqc+w/1IgsuPO1cuw8HZWc9chtElNHoyq4WKw0s06lFv0R2UZGuz7oCLoHBdgqOKmRyF0++LvlbW
L+kuykjqKhyx6jXA3rZsIF/6k0Du7ALa10478+awH5wcPkIbu7yWgsiLOFNDyFytIQ8clLc5SF9h
GgHjFVvZz074gHmn5mFaJB86J3nJtxKC+3fxp/VfhBwYWbUpFNrwjlZ4Tt37bieYpoDw8F8GNXkR
WWqw8VPYcOHseujYjefOy33hCaNUMw3ArHUrl5pwlfKzN+j3uayjXDd7wWsvtwgySqKMY33PpyTB
0spr6cB8opD0ajcRP97FGxXdfal+WsJFaGFTGjJaja5ICnMSCsOLbNwo3tY6BPIimyEzw3cQb8OB
yEzyAg3J9CJwRnMMhZecOk2vk9LsYVIyG1KHDuhDBGsm7owUX3kcxivvQm8jO/RH0BN7wSBnrnNm
0Yr+tX/jBMkQ7IxszJB9gl6HK02Ypz9s3JyVhV9iqEUowlJ6j7a1hRaRHjnE5j0gFh318l8+4R7n
v8QNyG1VVa0V927QB/xwRaHS87HWi9IcqA7WGDA2t21O70r8Xbp0ZrAcSdVyxD6AAGoNz8oRNdCl
8wo79eZzfAsfugPgcNVbuXEvVz5XS8oPleA/K0OkAk2C2ucgZmzBaWX6u9lAvJ/NH87sktgjMsPM
UXxVwNXHkXqKMSqq9qyJoKb/2dihtTVbRBZoXIiFyCCywze2wlUnVgvJ6Ex2ChScFVpsWsA/qFDF
H318nW3x1MD6SqndZuNarj1/EXcgHCOyNRdhJijp47/sYfDDzBi2ZhL3HPOnBVyEFi5iaVzVDBvM
x+kYvg3eCIm8k/w4XiJ/HHXOmVKY+elkNuT33xd0Ja2WFmEmlKF9rKZ44gD5abRUkAr6pQdXzfK0
hbJeKU+WUmAEqgIxU2HJUO++Z7tY1H//6SuLtQRvq9BlzkOY5wThOOvd0EL38xDXupaav//9tS/1
EoVdsVqlVZMK8YYE/dPiqp4jtD0C7TwYYcD5jFNY+ZG5hluUqJWQL97P3Jfo00IkPaGpxgaZVJrt
dK6F2oQEeScfkhiaA+YMgBcHsuShvMbStejPv7/nypFeQrE56MMk0n0dMbZ/xIXZ15uF88p0CDLz
31+JUSU+n0IsYXSAPd2pvAmY6wnUmN/S41b9u5bgLDHPWaNxBOBgIGM80QIxfKc8T17q83dXJ/Rd
RaLHu/qI76cKc7Fq4/StxNKlWDlUPOaehSJS0HkYWJSPnJO5/buy9efXNmURCWg4kIkdkd8oGnpT
LLxpwD5575WNX79WfC7xxi0zwO8wpfdJJG1gDW8MI4SQdKBN9Hm+hHad2T1n9t1Gp38FgQnF6u8H
oZTmuk4hYRIozJ57l/YjmOvwPvPiM/T0WhvtwwAQzI2nrUScJaiYdoUyQOETo12Uf+ASbiROK3uy
hP2q7NRCdDZEdJbhpEdvTEV06SZJ8HfbQMN+8hF/+AAsYb5lDgejEbpRAe9XwMBJYOkkfnctTsoO
KGNfOhdmdYSVolzqsFUCXl+2EzMGSASY3Ju6a61eV7wtDAq/EmE/ASRfAhLGM+qokXu7HViQwmZ9
3knR0Quv1a4PMMswqBXbnR8fZHd0e5cxkf+ZIoBZ0svvoWntByzCRxJKaseNqCAbepJBF4AJ30At
Bnfi97+/comXuOBqJG0C91W0YHQhYA4QUNGZU3j5/Y8vxNz+t8GzZNL2JYSltQp/fc5ekyDudlPo
KK9DfYM1bIz2OHAdfaxvzaPWmi1LRi1lZKbRmAklEZgKs6We7/qQDefNsYHhXYL0MlVNFiwQI7vF
WyPOtUDyeZK/nBEG2thpex831uP7m9DYI28Psl17pDJ5KAu4ffMUvqK8/31NV/gCsEb5HkdkvoO5
b4HHEdWbNU/i//GFkRSWmFqlBIHTGSQbZGYl9NlriLiIPj+7bOrB+A/NzybzGaCYcjNtggTgbykV
0Hf3yxGmCDO8GhUj5c0aLLweDiQxE4BgRLoXUXjL0WIGH7eunn9/jRXiGZwKvr9GB2F4oVSwVySY
AcOaNL28KDZkiMxmN9qTXl0xFEWDTj5N/6KX6S05thDeubWn35//Can8Ic4sMepTNMHEB7JQwWSz
t/7WHyJfOGBUaUpWGRAfjeMPGVjb4sKa2X+Z3C5R4nILtwDl3g66Y32lXekrdnqudglGlJ0Bg7Vd
d+6c0Pr9DddQBZ8x7cu55JVaU6sB3wDOvg02SpJ9d60dckn20vsUhF4ZxG7pAUeP2Y8TGeTw/wDV
XSlUl1BvrR2FWUyQkABW6kLxX++9ufCUDCY+BhQxcwgL1fS/K0g+T9iX9+TCApq/GZLGWDCmxBoe
wuxl0m780+/ruPLN+1zeL3++qvtQaVsclHA0MSajGlQ9LiA/0a3B6dpH5rNt/eUJUF+CQlojYaNM
8XH2+Ec21XMnPAlP9yQbjTAgSCnQnQBf41745L5ZzmuBCmhLd3sl714iqxk4EQykK8WAF8mgw6Vv
X7bDxhd9rdmyRE7noUTuCuQYiJSxTiqvuLK8jdJO9ATN7DRYVz+G9UmubyMMCQEBrqz6olKjqJ/K
+qZCBL/In1XiTYrfhzVGk5KBgU0x+wPaNigKpWCQ9ET0JmfU9IhxecwQlXxXNXYMBHs9bJyylQ/l
Zxz5skmlDJNHLkO6OB+76FHoLvBGaBNbgD4K2Qjta7XCEoQNjfxR4ODnHbC3+Cq4HXp5E6p7Pdsj
vTF+P85rtcLnv399kVbulbbvUCv0yrkXxA8ufuQxrpfcXDMm+k/UUiMdYwtzmZc2yS93m9uUObU8
+KVSeay0rezgs8vzQwj+rDq//JK+UKW4u3cw2XQnUVDbWHsor3V/qelRhgQ6E0NF+Uk88pB3SAhE
yJyGznZ5kCtHAIAhhgzW3JpFdheq6XAzwZ9gXXLMxb8VyWxI9RHYX7JgAk22plp5yeoxQGvMU6/p
RHQSDlDHztTwWpkRiZbM/2VBauASeN5me6Kg/TcmuiD6RbJv6snsIxNqHRYP1oPaBaz4+vt+rLQf
lpDxrJ01CW67WASjeZD9v4Nf+INDnN//+srFXuLFqUghthU2iMPSB9u9hNHGpV5JSz9zoS9bByXB
qM4jbN2cHzFPKGNXK6kebUpUrXw/PhPKL39/lgkvFfBqC0biSaGZPw6+4HMWCo8J+enva7OWuH1e
wy8P6aeMMMqAXudgQ3xCT/XK49zcI3Zoo+monbKNK7dSjC1h3XIpwidBTLFYAvDy2Ytyd2jpvd/f
Ym24uQRma9DWZnGKcIBQxR45qEZCpQ5pVO42HlBJO0wBLJz4xi1uwC373a1x0usm6molLC5B2rwK
2yCxjNHB1bPcQBYn3oqdGiQgVN/nK5qROLMVW3c/lhdloyZaa0ux90/1l40rYceI2IFTnXmDHTqt
MwTkmuxySzUlR7WhiaJ+0ED5L88Je78EXx5HKYvmUIErOvrTUfXTPSBF4om5ZDpnsE/aiW6USyuX
dYnHjpsSXgQqDr2YRboAyBSRrr8fkrWgvzRAmLq2E9QIQZ+Dv28qtGgIx8C/hEdFgJqYNFlCqxhl
+DixslXPmISHgikxoEzmLSrtLqhEwRKHfxu/5t4q/iHws4sWcgjNVZiGoCzszNFqL/0+3//tsJi8
qbrDPt5It9eOJv9929K4rsqWx7Y1XBqwPMy+p9Ia6nmXT6nZiLlXtNPGJVwrdJfo7FFk+TvK4E6f
En3w93zgfvSAcUqwRaSNh3wmzz8t2z1YfjmHfMlzmnJH2BUeb7XO/SGRle75F9EE4tABDbbZgUXp
RA+ZQx6VE+PFmk5RUmgbv2BlIC8uAdlAAAGvcX9NQE9AkamNBLgJkIeNrZis/Xgy/kNRn6qwN2w4
NMnSxq7hPsi6bWq2NgcGZOf38cZXcaUXJy4B180MxVxlwkoyLnwFP7cMPBIfzBqIQFAzPW7hptbe
ZxE6ZmbONIFHcO5aC/CTCgTbxEtOzXkLbfRzdQJPl+9nAg54eZTCRwvk9FZHdnye9lvA8LU/fQ9T
X45bN6S9REr8aUF5FMTbENpCCjmGYxVvtN1/vqCitggDtaD0sPfCAyjn9JcQ4hYauhQ1qNmGHG58
e1fqfFh5fn+LaS4Ig/oKi59bENbry7c4M1S0en2h0FN6uLtstdB9gcFqAdpx/Y/XTKghJxr0eezf
491KrwNGHN9/A0yXhXmEFVSQYqAsGl1+VLIAsEcFencpPM9vqlkytzIZTTI5ffesUleGwkO+V+0B
qAHUPtWeCaAC9Of3H7QSrv7DkIeGSZRXI37Q/DCYzK488FZydjhHgg3gYYs9uLb0S4h0E8tMwo4o
mTr6JJVeQ3dwb9U76AnO8mutUvjJuUlcor4zCcawMe+XqkuZnTJd2bdi1JN0Cyu5QkOALcj3HWAK
RYng1cgG0sifYKdlJy9JQQ0YjbuDZCfCuCfCPhHOlOgykgpyg8xaznlsh1Jin7OQFtiFRbxxJlcu
1hIp3VdlrIU1fgwDK8C+A92Jh8y5AkI1pDjjDezRPcL858cCpmTf3xjVaj4oMUJcpbgzDJVC6VLH
6PVsfAp+zmnFJYa4n1PIfcPOJSh6sJG4WmegjhtLW4PAewj46dcvYk9RD0yn3T804GA6VTDrw044
DAYIlxbQOmh//H4RVsLzEhjMwFuzg6PlvQLo36Asrd/pCWywNZdbyc1hSvF9E9BPHUTuXtzxUEY6
RQ/UyI6pL5vKc/42PPHPChQYoLMT7Tkj0wxoXqRmBI3BrRnX2hlYxJ2Eq2CBOtxfD+iWdPIgy67F
uVmRjSnTSgBfuh9kRGDGOLm/HsjB9QHpgKFigr5xTVaSVljsfF+9do4YuWOQ5qspgoM+3gpbfYAo
uqWOem/OPszIrxQtTOmcub+fhxUOprgE7/ZzPJflvV7mR1NFYHA5t2T0DAqYRJ8wauLdhphyhIZp
emLuwZJuPHkFKgja5feXhZ8xm5Q8njx9gG+XNSYHTBqG3hYsu46ZzRjkBt0QvKm2T68puPlIvayt
NGVFnU5cQn61JNJgYH/fST96LbGbsy0aIQLkQ+SGJn1JHbrv98DImiDvwP7lPDc6VLD3ZCfbpdsb
AC7Gfzf24H46f7j7S1RwFGtizAuIXKNRmIU97OZzawtG5bT+lqTP6j4v4ksDV201lgBBzA/aczFg
NY0hwFW8wbDYgFxyENqSdTeC0SWAuDauy0rMXGKB+WJuWTLNQqAm/D+mA/ZQpZAaroqP31du5bor
i2hD0fGPSxkLpx1jkDHbYAuxuZbALD2J0hGCnEREwVYE/Bua4LgZT92HYKNfVgXDqd4njziiVuKU
pzLgGzdLjMyXXviAbizdWsayhAIrNVSCP3HNDcR73qAWDNsKsA9aRn9LRgOW8HocbTXkV/oLMKf9
fhdpO8NvVsLkZAAWWIfHeAXywB/2pLT67M/oc31AKbt9Gv3Rlzf7svej98OxX2KFJ4VhQ3o/kt1z
fqtB40A6+gGPPTP0OovdpfYmrfbn5hosGb+/3lAJ3FxPAG70FwZ6DbriwBjRLvY1wtxG7b32Movs
o1fpwM1Jh5Gymveuyo+z0aZ1s/HZXqtDl4BetYbVJOFwHqM3KIAx1mBA1igyHrkt8MlaOJYXAQJu
LzTu+5oNlIfogikyuY7/xBsQSbApSBJQr8El5E7UL/ajmWU6NYv9pmfO/b7+dBLuSdGXwisVyf+B
dc0oAvzGnpVj7mhWASGC1FaI1Zj1xrVaiRjyImK03ESyWeyBt0IzfGZbncoHted0BhaQv8eklQxr
6RWoEKWJKH9HAIQ2RLsbxqQxhEZzIJIYOINBJ4hsVJOrh2LRHqEwE5o7BeFPGR+mxAybt14RDQUC
+H30wjwz03OyJTK5kvj8Bw431KRMjIDDLRJTANO08rr8T6/Zk2JPbWb+vnQrm7OUGBZzONayYS0E
IRdzbzKBpWM2EciSNGPc61WuDRt7tBbvljDcAfbWEQfnwiA2yAhYcUrgcPKcweobkMjchAazKUDZ
Cd6tZeGJszkML0UTm8LWbVv7HC9huYqqtplChjkYQn8sdz1l9QKSV4XFgigI9VV4qMOOtPaTyctD
j34g7PfR3zwLqpzdOD6fuK8fbt0Suht2Sq5Blx+6oc0VPEGdq4g5zi+sYsEAnEzWHEIwT50PfXVI
u1dah0gaRIMrn/PEDuvSGLL6cZwKQ2TB3ITrXUWVC8lcARK52hRZTV9buVAbeeii0wEVzQwlmSND
9ZXLd3xVWTl5GzGJgqU2OgIWn1xb5Q/t7d/P0uoWL+JZwgpJPaVYYWYX+vy/4gp0ha8Y1M4Ojcud
y2uR6g/kceNpK7deWkSwRBsLrhjg/dEbkctCwWm0MPe1o7uOD8QG4zf0eqG1DHlhfeOyrAiqwfzz
e9AsuVDlYEAFvVqwv/lr26KTVBRHPoLAU/bYyqCaRCdRgsbPfC2I5MQy2OlFamVJEcjKfKzrK2RJ
YFSAKwBlWFm2IgFohRj+6pMB/beemhXMFQeugCPCpCuxJfYH2skbd/AzdPx0/Ba1GuyYu1kRRngA
wQx9BBAZgdmeJTclCjoRVxUMnrbFvUSLpuepw8d/UuZQlc0fqDTrUfYxp299yTk0+qtmTwWHhpZ3
N8ptRLcjTwyBgScyl12jPYSpk6Krn0DJQiLjLsctlyGy3AIAFmZmzT3JGOTA4/EoljD5ZHSGPQvx
X6icGFUMqbWY0fPieWqy/cA4mWa1MMqg+HNQxNGEYg+/cUNpLBkU3rHcGJGuDOqwSd/3lkmUOu0k
qNKy6AVwJnPh3MJEw/ZWezFwd8zGUHMlqi/h1ESmcl9LIg1UAOpFKALrEWwwohLUbHrVhpffL8cK
gEtcgqoTHKhslCBQPJjjHr4pmp3+axxgUCWXd/DtbXXMB2dONXoHHpvPA2fB0UpSdN4ox0rnA/h2
z/aFuVsftS7MT/sWzUzoaAyHDooh6saBXIsYSyx2z8EflMS4UAjIafEOTeydeJwt9i5FlD4rRteB
CA+ujMERc6vQWKGtwfn1+05Lodyx0URYtIQr4P3bszhjuADKonxMnirVjKrjzF3H6qNvbfZchwZV
9Ul9FrlJb7vyiQfFEgy2jz6cTQFTKzaxh3FPKQxizRxNP2lPYnmjYl8rSZbIbsKDD80ISBG51q+j
2dYI1gRCaZBZ4Kw2etHA2gfgu3lh662WyNoJXUTxueqqKWXxSEiDXTI78mS3PW2Vp2tV3hLQTWjR
psWdpjCAYOGg+uYPUoUV9oZ38Yo2OdTIoam4ozvpqp2Lf8OlyYz5xEED2il3W1Outa6xuAjkVBa0
Mmvvl/0s++QFXkMO2XMeZ6b+sMuO+R6dDwaymPkfET/l9zsJo9iVbOs/4OCqCFhHx0MNPidXkdXO
LH2umPS9GPpzKcidAlRIzOlcClTRDI0Crn8WuEsiRX6TtGbTFvuyjkweUbA40/CkJnbZnIfygUiw
CixSo8bYAdaJugDXp2iaTiGkR5Oc/onD3u8iemik3FVLTOdJBfcfAusR2PVyaYsEqEGxqYVGXsOG
Mml2c9ihCzNaURZZ8KbNstgSQlB92e7CcBrVG02G/Ehpazxn1pNoQshdV3mvyIOsr/ej9lCD7Cmw
HjBtVleoMah7Ry60ukk1GP4NnzyzC0e7V8u3PvFYaTA4vK6kvhAiApID8X9WD/v3vIQdR5a9UK0y
CuVf1GquOrVGOvO1ic9N2tnV9MTmNtOhp16qDTGyCLII6ZDoPD3BrT7XBa46RHkMXT86AueUjJU9
d6nV9ZOPZEltPNhl+aIkv4ZRdvfUfhpIZmpp8SjFk1OJ4gv8r42pzd/jaTx2U+xxmtNXUALtCtbt
Ok0H4YFvSVAlDYSURNxCypMCCkpiUvR6W0oIXIJsFTOE9SFxxb+kqZPzPon+lG1vilAAYlVRj4mK
6FvoygCqrjiAkdJXbHeuR/m1VYWD1mjEaZRezi0ll8nHkPP1e1/WOWRZakj1F9qEFYSaFkydmKkw
IxhIekwEa4W8bhUdq0j1oYFZvD7wskXFQZcEBC8Q/a1Cg78N0zzHchM9S2XxRPLXLuuGQEolh5sk
sxxS1c1E+sq1NHNLQWqf4xga4ZpY/JvL2pnHFsLJFukewvg49o+NfIzjFo7OFtTBKZQo6sGFqDsy
eqWIT3FjpKFmCZGTcgYJfVrk0OrPYbGoaj0mNF4Tw7D1nNYUVLM/oajzyUkAnTjekcjLidtV/tQc
W6TCcRoaQl+ZIeSeJh2aefGos50JtVYc3RhxWDZzxpkg8t4lgdgHLDV68QxrnUx0UYhCAE5lLsMU
xC0gLbIjNQYa2IoFJ1/BCNMbO+9hdpCPQEk2rNlwesjQXcbW+xCiITnmKJBCO6lzfNFg2EhBSCmr
w5g+VDi3yjNlYTFWw9/yQVL7oGz+5vXfCXdObODuwL/BW5vywnBpu9hRU/EJ4zowxBSUJMxkJiIB
3I+NoV/dG6jSjRh3nKuuhXiaw2s58qWnFOwRYiPHrOH2Dd9YNVy+PNpFTz2n2pGMfuJ8SblDDmLb
NL7OabnDa9ARs0kGwj3tLaxnY9C6HWUj4K81fxRCzesK/kGg4gWetsJVDcfWzWGFy8QmI0zZTiJo
SuDyVnkB55wCQlY4GiIGWA20nohelawhZk9CHZsTJVeob48Uex7DmrZW7LI+DPNcG6rCeopg5UNu
TSkcLxo7n+anoQZBHVZvg8YgF9Wn6NC/ZFTGoubHYYSHLgM9qXhAqzwBvBweHUyEQVZnMTgqUpbY
KM9AGoWjyXidOGI3ymyWkmCUSotNYmuPq82Ct9g71wuqL2VQMEUEYe49o5gDuiosRLUt2PeY978j
whVyCgoJItG85pBE0uyabUtXiIFo1+Tqpa7EU8XTMMijh3E89vXfjjQ6nIc76qT1VcWuywm6RZ0J
3gFuRy6XhtKzRivsZMZN1CI0i/4wQ5tcTeqAiTMvR7M/YtPcaBLtGsJc2BzwNRQY+YHvWkhoM6mP
BR6dOtuj86RFVt/pTaAgsh1ZtK6V09BB3hnMpTg7s4POZK9A5qvaA6wv2OFd1kJJZwDXeM00h6Uu
LCDANiay0WUG947/Wc8e6YwKzhCqzo0GBygjBgKCPsCTSk4OI4xkyoCd9Si/lNwpgeZVYXUoYKLa
VrldF56Z+V+cg6JXfHA55Dtg3qBAhT3to8ehiV2GZJ4cZ48dqaG0npa80+Z+jEFH3eaOOsSKLYCF
J2lwAJ5kp8X3qhd4mA+kRts3k5FChhaynBI+aRKi4F3KcRcJV0TyhMLXhkKy6FXCKCGSdhrqK7EY
IUGhVIYkuTE7d0ZRVnhC1HX7ulCSd+6hSexJssIMXD/Z4O/jWeAtc0dQFAdkMAjcTorByYmOw2NF
LYzpSyBQEvCQotMo8easdDqjwkpR2bdwilEjBNHZy/9lM7RdQPu4VPBuSyHu7XVyanQlPOpIMb6I
bX+cOqilQ5AcrQ9qFVkAK7mUh1wZnOwGq+f8SrCY2KoFzIyhatPhuapmxGPSgWKBVXtL0kMLpe4U
ZdEIDua+mD0hRS0p/hVYKA2IJi0PhH3MZ0Yv0QnofEW2uBYjluYR0lGO1AaRaEYxeIF1f5bKQzVY
LSS7RDQCYIyaw5+oe5jPAwA+pLuAilmEDZzzCgsq3api9QncHsRHShGPismWQT1v+d7o6ATDarNn
X1XyR4GTXYcyxk7+9iqCBJi0JeIUAC8AzUIgnvNKTTB43uY4S2uuTfQolb5wDxW6POzLYodpVJQf
ZGo10P1Fh1rUS8WoKsS5F2Z6yOdriaJF7M0h9Hhw2nqn6FwNzp/o8T3P0Q7zRxGXY47fYINkq7wW
aHK9R5YH394RnXyF66y+zhGHCL1UVPIi7GgVsUcRVWhWJV1A4DtTNA3GURjPGWI9W9o8+QTiI1bE
tvjE0PQIf3a94GKLyPKb+ho3VlLMOLTEEGTejdpsBykqf7gvPjq66pjaPRxC6xlK76U9INBX2At0
brpp8qHbYXB1bxb0kGFKP9TKqekMrfOzuDP5qXZoPxRG3dSBhD6ADCdtUaiPdRfwzEMoZLuWf4O1
ckFDsPO74SQkzAmUE6OGQChUJq+9gp4S48sM7E9rSExOI6eLk0FUsh+nWkB4KmR4dJbNrueV0tBm
isyKc/nouVfQMupFBUkV2yLZQ1IW84pN8yl/nwd88IkimCS3AV6GTrxWOmIk21TsocLUmv0s6D26
/2hasnulwv1NPXwEFBEk8nL2RarafIGykpeduB6P0/iMebFei63BQjuwyUeThwcjLUUjlgItk4DL
LuhOm2vYE0NSBB+2RH6oxtYGsRL+kXCTRS9AY3LYJ7PxcxEqDhO+sWgZoNumz5qvKWe4nDpaxMP4
9H6YQQQKC1FXz03jSHnoV5r6jwqRYA6EOeWFF1bsG0dgJJRgq6WhdvhqxIqhM//YYew0O+oDgOSS
pOqasgPgu0YWMjevlE6O1kDmabjl2ivP3rr5JlKkdVaVnWfYAXCdTWGkAqnp0IuhWYlUwOBlchl5
4e8AfpfBwgoQum89UGn5sU6qfTlovC4UjCdXOLFM4yqDzZcOm5MPUamtWOsgoXsfK5YzzONhztoU
sjVmMtHBnp9g+BPt6iIfg1Fu4epWdLEX08kf4Kyig8x7GUpuL3c0dgV2eCnxDXfBvdScsnnjZmIV
RPs7TfBYLYkxyDciI30HZB999uQEa3eYcnL5e0pQmAw53NtGKL4MtdlmgG/R3kc269Uhsys44sZV
6MBm9Ab5vp0oMg4dkeIMRfJP0GA9E8EsTYKpvaK+slRBkoZjJ8OfHNESKImyOODjvBOALm6bYCav
ifbCSggVByXVYj3FhS8GmHpCtD+1KjSZWqm1mBqhZJggs4Nx966dJ9g7g4qlJ1ofB1Onuk0oHCul
CSQM3aIq382TBgobioH/Iek8lhtHsij6RYiASbgtYUmKRqL8BiGVJHjv8fVz2LPqiZ6qrhIJZL53
bRf5RZy5tVLx8TVyKIYaonxbH5a49NMtdfT1TRbGZ7OwpinVsVR4oUBcM/036z8SJqShbGiMxwng
tbrubWN/UdPBkTU/Ub97uF5Lq26S8tQQntLNL3SiPpSiuC5DjNPA4r9EMeh55E9Q+5Uak2JlaNPe
+q7+WDU7rPv8tUrmVxV8ZlGv7fiwVMkvzSCUN1LdRcnTtEbci/A3pYSZbhc1zzHVjgpP4G2gYIh3
Iffy5swJW9ee2h9zSGjFX+2gLG426wCzxv3dFc1hsNVQqSjf4vZvZ54SGsSfzbHdtynHbqu7q4Qy
VPma5WdjdccM55BQftVifNfnHx5Cl32M88OJytLrksyN8sWN2n+GSd249ltP3ma2DyuDXD+nD4om
76Th17CknUIrdfWiWY9l6pYmKdxA3TUxFAtYqlZ9aHp2tSOFSg8p36/YSVpj5YyDQp1rVzXet6Q4
rFb90qaoB/oyVGWnlAm0xkRT6K5pH0zmRO1fFrucrUP+KUw+JCfFhpHxyY1hk3oifY5w11bvieZa
BHjI0oMlh+U3BGOnOzG1pdXHrL3r1p4pYVuCvAfJUA7pTLdHnxxM29dbbmrWlKO+jNdttk4xgRn4
jeS+ciXo3mFgpCUwdTKciTSrISczlZlo+Fk2OmCpu9DeozXIyI3vsIunZeyp2Vm0Xwb2JWvKaPZj
tZt82TjlILeEYFKYNeR+ax6M+szp2XHDTNmDhldTflQJllx4f5rBtWSKSCjbE5ZrW58xkTodzdjq
XoeDjL7WlwRhQnvPHy5V39xeFyx9feEMgE60ACj7hheqPUear0cny6YwymHTaZj4BskdzfOglZxF
x2Ig7XazzxZTsMhbTyEPCkB47HJXyUeapDiymbL7Mt7HbFyanXsx24Ka81rLcGpPawXoO7jNGp8I
ugv6gY1iGQ7SkPi2QmZmegcSUmpSWy8efiNqMdNi9dup5oyrd2kXTHHQ6QVJkC+dIGMnKBXPLCJ+
iO6YFbFbZxqzceoa8nKZa3Ovx/DtQvuRY8Koyi7kar9Ks/Clwo9IWFzeI/wbXVXsV9nTjENd/pkc
PUvF2uEpwKVRtldRVu4sbNswOfux/TTFfkJcX69ffXMVuD6qHfzSQP0XJ0CxY/rOJ69Yd9UvFUa7
tjZey36vJudBeqfdO5BmSiosQgIIk+PTtwaXIlLLPikFk1F0tLlqpxqTWtbU4GS1nv7coyHZlk1z
fEzqef7QW3n5EFHbA1VaozhIUu1r8xJk1eCBT7ROkuS+QTt0NLD5qli+s/rP4l2Lq45A9lkcim45
zHEaqDadSMZ23RQVx1TuD+u0r5TuZzOM9MQI/GzLcRUiNXFIbHoetOapLee/OGZxE8QpRFFiBkNS
PTUW/qnIsp/k1TZ2i5GwvawRNazSY62uTk8dNT+XK6/jt1VMSRBHyp9kKV49Rj/r/JS35613mk+t
/QdHOGL9YOcZXa1win8GAWPZ1HnreB/gzOFYv0kqPRWk0RFRZwV3ssViIxOnJsXg55kS7WWuMu/W
ylMWf6i/6pS//U4oz6LfFY2TiLs9Yc8bK2ovLQ6W4ut97ESdT6cQEMNavpNPySBYIfl1B/mogNg1
LWXwezqPbfta1til/4xv5SJetQ9p9Sn3VgJldBXDbXq/SG9jdhr13oE51q8Dl7Ueu4AVOFnJxU6S
IK/PHf+24MdbQNt2fXEas31F9ObkVFnQknhpX7QsMCjPRlRcmV5LzRBbcHyQGHTqF4NQqehpalVv
LHdT/i81/AjVubIXJw0lYr2RtvhtZvmuiKA8X1tca32YaceybPaZEVACj9V1Hr6T0VXTfZT9SslX
tD3Hw78p3/aN4nekUTUuq18FTBh3hATvqFTtW89uLrW5cZwiZ4vBwPIDg9zW1H5mfdlTdi50MoUN
fhmvh07RQUPhq6icJePRyPf5TWtiNtCnNvO4S9bMVSsisLLkhJo4aPvkQVgPxkVvHnCRWwTpIJtp
XPufNLVs2V5svpYgE9Wln/bKRiN8DlVPbFhrsIcfu+zAmCBh25fpOcBUab+U9r7R3xMFA2IxPxni
n0lAbwbAREn9zGFWvYuOckLJ8ET7UFZuIv/0KnG/1beNfq78a6arDvuv4S2vPYI+FR2A46SWH+BM
Q3KJmn2r36r81OkPNe55JOAl7nnETbLkcemt3V5R9wwEW/1TRV5Bb3lRuiag3eARh7pTwaqyZbjb
EEmETybDTf64kiI64hbxUvWCY9YfJYAWSnTHE+NIg8vsHzOe2zahQiTbW1nvrG8ulf61/tVbP26f
C2Mv8OTTc0/Dx4Czg0jjQbOnS1TWj1Rw7rSGD5OievnJjgIaGBPrhZ/FrB+rm0he4+VC1rC0vXQa
k02SOllanZuBPZ6l2khKpExjYMj8cNspequkDcs05S36XpAVlzcgN8fCLgKzynjjiQi0XSW5SgdB
hnRFcvhD2davBrdkwRCmJiyzxateX+N1V5eP0cAjfzJYZyrBN4AkUBbEP1McuTqxdV3zm71tjH0n
mPWpuyBX25nmw1pfK+2ljc46A20NC1b4WuROalgWxxSf9agBHuY+uFVW7funmnOQcOZe5ZFlr7k1
lW8an+N2KCUw3qD97PNwxvhrfml0v8lcmtgGl09+LjMJZpmaM+VfJULAzV1RH/TUJ4SFGnTb9Mdf
3jLJ9gYRwoDOTCDbNTVfmup3LL6Mtn8Eb0eFoPUPzeCInO/unb9rlX0sWrdrOyhD8wmxqM3X19ty
mIBFNPXjUn6s6XkjISR+76t4V2qPWRRU7OPxzrRfxOICu9nnrAMH0wKt2qPOckxOqolFDBCooIPd
fFPao4HsKE+OE6Ms54jhdD3P+0PGvT8arPMKZ8omuUBDjBRdtWcCYllOeR9p1eNZiBYc1TuS2UG9
bIxsth9x18Vfov43F+995wg8RYTQ2Jeqrhwieg2wEuXY1+AoxgURw1TR1heY2ZXdqVK5No1iZ2qv
FmNF5NSbI6OI7R9bsiRLLo+/XL9q9bUsHCMOYu1HtwtXN57z2CmyfdIFowghObiGJ9OZqXNoXsgN
zgpiy6TTWt16yqCb85hdk/5NrwBwj700exOegaz4XOy9Jv8x0bVS7BhMKSpzTHLMNyxsuSstaHCc
tqUVY1fxzDO9yMwju6Sz9nMkbkMdw5/w8xHUQr+Zvut/5jrkTWkSN+sCKwu7juHluacYro9/I+No
RIcNEWzimkUw/bQZoxoJTtj0dS95XSiSXVy1v+AbZhbsWfDUZxvE/UGjx9diRQFcknmXU67AwAAl
kbJ9Gxdu0b3mBnXeJYTHMRsZGs291H9tlukY6aEk75AaeNkMKyTONG2oXKeBec4XT6iv26+Wvql0
gkssv28RNnnOZaNy5JJvn2JEN65ckxOrPCElkfSfHrj1eRUW2PauJDS+4xwtaHYdfAnDJHWdMALL
zyK84Uga+aogAQJefOYGMiMS7NRQNf7ly3t3rblYkjAlt4UxLfo1ircZJTBQVsFRKxxtiFw0OpPB
eA7sCP6xm/v9ilpSNz9i7dQLEnNyf074kJYXdT7yJBQtGKGjYcdrXbs/ywPSTsBeVxVvKeCDeZ0W
l/QnjT1SeZXguwVIstQa7rQAiSHGMHdm+1tH55lYaXsvPgzwnISxOVytS01h5LgzLHIHXmepdtE9
7rb1544HfiD7NeUHeXlckBSx+jd1sPZek/ny7NSSG/VeP+yJrZbTT2va51nlLjNMmDw+alO020wr
iGNy5vvHauENY/3UaTZApXfJmqd48rombOdD99JSykrC/B+7Z4QUUrzFqBUtL7qNCMo/zL8xdxPF
qWUS6kPV3uHyseZwOgzwB6Onckf/atlB+S0Fyf2ECcaR8Mb40xreF+VRPGvEEKjTY/+urUHN30jz
tnUDqnyqYiVkBqGK02GLj9LPTZMdDckW4Ql6Ze65ksFl2Bb4HIL8Dtlx9F5i/UtJOSm9oTwC1tvq
bxK7Rf+dFgFIKxXP1vKiSMe+c/MljOSAhc/4E7npdB+Z+GnGL0BeOo932afKSH3LK4uHrLlrGrQ6
KEHei3O0tPvOOMFj7yicF9y60ggK6zca+OBy07WvkQQA61H+q+snVonCCEVc79rlqNdc0wt7697M
/7XKj6Y/3fF/gqA42dTy+h+wdH/kxC57SJOQ6Bjb0esQfgAVlwwwlGzfRraXqTSUXwq+8pnfvGGQ
zm/gzTu4VjO6yTd4k56SQ2MJ2uVFL24Zz1TSECZOVO38JPZDc260wFzdaPFBSxCEUQZACHeJupFd
hreLfKOgk/et4vO8mcvnyLUQPwy6Z0bOGAdRU7lU9NbzbUuIPDja7Q2oeP43xq1Tvwtx42uXe7cg
qdwIps4Hqp6xPHxvxjGLqDUwwBJGp2WokVq+tfVVh55JX3vpd6PAngfHXOE9jvciAnHXsTl2XDpa
49lK7Y7lD2kPZuxl16170wT4isJNSPT+O1lxUh4yRTerN6GXkrj+qZ9HAkBRX/dNnbCtHws9yPKw
UByb2ZWKHIt0sSGwLM5ov2D15RSi91sqw3wMeDWN0gfhlmgxBE4qfNl+Tb7WgU29hJtSnSkJdfOs
IPNTT0Mb2uq/mX+57Sdz3+S7SnqLmpfmq1KjQ5S9wJzclx57RKTfEfPVv/cnAaTfLZqjFY+dcVQm
LnMF2/KLHb0tCaKQ2uFLYFZTGLQ33c2gxDiJeyZnA4Z82snTPQApdfMabTf/tDcmquZZLOVxMVja
hD/zbOXYUHfSs4HZofwVmvJRK3hvC7C8BSIDd1Wnatwcx7VyB6M5mf+/3mlsqGmAWufZSWhpqusv
Qf8BzhXj0WzVdwkAYifp453Drkun72DtuYYskGe9zEGJaKuJ++dOaw/9muzVqnaMsQm7JvqTs+bT
nqxvSU2DFmp5lxupI/rQyHO/nIVnWp5qTFwsuyr2BdvsFSETAtKdpbh18qMm3ypqBPUYWQErOC26
nbZXmuMdhktc2fiDsi9/qFEPU43QbTx79aW9jW3sjevfOGkuCpSeiwvMORT8l2XNUzZtDJahTRzi
2/xJ9zrF3yy/gmrRx/RvMQ4q1MlijR+V8FjG294R1nzKWzKYh+m4DrzEJZiYir0GkFpNz/WT3X/E
uuxnM7Fube7HZv4IBODn472+S32apvtiD1C70GjcdPc5WSbenyto6RYvbjlem+0EphZt04di3VIt
e6yjfcav1nXpSUg3skW7nGuCoPtrkpy4N+fV32xmrAf9L55/Z5TWMQjAjgGfCArTVcRxRrqokZYV
k6jlcNTeh16Y4eGOPqwA38N1jsNqOqwgsZBVUAla/GhX8BfwPHtdOW4GkLvqNTmn4HaoV2Ci/bbB
xp24hdPRsQxfLLeKvO1uFxlejUEzosUkmOR+X6/n+sdEc5Wb0xVwGZRimq7SeJCetuGBOgs8lJP5
oVsxn65bqEFphnYTo234NYhKqS/qbdH2ZU52356Su11OPzen3jT6LNyiexb2E2oX4qSRE0jqTeXR
Z07mO5qFu8THjClDZkAgr8UiSg3CKCZIqtrNE78Q8Lr/LsyPcQ5Ndb+SVERd1/IzoQksIfAuE2e5
GJnWSi+HJo4W8sa1JOynS5m92sZpnc85LCtAr34QA3o7wN3W7WCdW78YU9D+d6JxYE9uDHmMKAr5
jC/TemmV2/Bn/xSpsRtTz4j+NQsAVpreFmP8ULgZVn7zmLzVzVeBEsyej9N/vb9z6kOKaoMrYe8a
Jsd6aCeFUeIjZ3pkjCx88Dtt2dmhTVNVdCnyoKhu9vTQTZ5UXGS45TE/Ulxsadbb+t6Cev7K7Nrg
nkHzU0e/uuXkNks/WuVcdvjcZf28La7O5704JOcazioYXJ3qNZ1pS1JKL0k/mvYkf1v8mjH3lvIn
ql9HEl1FfmUFhISEPRLitNWZOwjuTxyDvXKI6/4oOjhAEomgGEt5v01sEiDHQH0+7/LA7HQyitd8
g05HzjIiDih6X/DxFm9E3yxiPbbMcarh2sPDplyK1llmQp8DgjZ8cYzMe3e38Nb2Y5Hh+R2h/a53
OQWKGttj+9CQrbQMG/f9JlcZLFCRFE4N4sfIgNLHxuibffTPCqtJ4wxauGye9mRfp+61fctsh+cB
EBSwQokht6S/ovoklawpffujYtBU3jtgljgL5cp212oXo5AtXc3cNYnsqte0gg5377Pbx7r6URTi
BJKt75Yi8QvoORZrmKKLzXVQK3zocyCGQzOy0dh0f6jHdvzGkvtgkvktNl+Cxty+owm1RPU8f0j3
JJjhQUKl0TUUag5+yqEh7xdWpXoj6O8Ua6hi7/cMrILaeNF42uJzvn606XuceLb8KUPRpeLNyO1A
f1hkbzHgHo8FCLwN/UNxh5waL7Yif4+ldIxbbpqIoMdXC2xfat6NjGPWTcYvhRD06YvI/CR32TUq
VIbWw6oTcWXw5SDUF79LdCgzKZDhr5NoL898QNltnFrfLvOgNeFwIO62S4OWLoYARYg9PTQR50Ts
GrzaTf0vS84pyHQcOx0ikrgLra50VtrZWBiS7luXnrVyRhw0o8nH7skbEpsM70gfq8TPtooZAlzb
4JZqDc/MZ2/V0eMUMcCDll+GYt41inkaYfTJd5YcTX0c4xsVk3DdsY1Aase8PZkd633+lDQkAkyF
3qGBAjFRmzA3KLex2MLLwk/YFWGeQUyGN6v5spSA55JlHEhRmk9d/VXYPBMpgAvTqZXUZ8VSncp6
lHr3/lFPj2K4lPyBcfHFf83MkDFaj4X4iRrSst8yGXm+wgKuPkv0xye6v2wDMUcsu8zJEapwjooy
VP5UQHs78UFG2nVDDhmpwq2MN4m+dfvYcBRuX7X93cfx/bccef4zVDFGzJpwEiZzd+qo4mleEpRf
5QdXtqUAJ5rGbkKiXZr5Z28AoRYLmTZv4CDYdBCQQQy8y/1Dlfz18PAr2+70t4ne/U+octn08wi1
HrOjtZyJsmW914xEafc+FflBs9BkJdlB5S8eW+aRWsxjuSi3kUyC+VCJ5yi/CrSMcfQq93PvbrZy
GYcp8jr1Pm3WH0mRBeVRWj5sBfwaoZsz8qOMr6n9pKqTvxSHfoOnih6rGERJexziQ63CHD4pUqhb
3mZHrjH9drWXwK4Y5l6UDtOuXu1T6SVVJybtf0b9LYCY0mGvC+iWXdbROFmBvOckwpZPwzycs1J9
KgRYNfVlSXnQiVEs/4kOucSwyrDO1NlX29fcc5Em9o0Ya965pfs2lvRFsuHam033K2WCf0L5qHX1
vh15w4dR51wz/40DSAk3sDJLVjjm1leUrAd6+p7j8bCoLyay4hoLQdq+6VL82ANqdywYqSlNpxR2
HzjNkp0qhdjNGVp8XZMTv1H1J9OI05smEAi1MTN9tdV7Yce32qS8RyAcrf+pce6puraXWtSM5fa2
yXcIiCMnlmldV89FApOLEEpEd2Uge6Owu7fSpkpPsqaDmCe8AOSq7USlhqOdRE6bmbkzyu0UJIP4
jjsz9mFCUS2sycmKEJAIbaI7VGG6ry6R5A9FKBQbf5uL72DW5leJ+z3Sr+v0zPrZZUfbwjvRpm6F
Iqn61g3hmhQhbDu9Y53KCdO3cMI4XfyXSk8aJUUsoVhlbG1+pKIJEk5B2JAreMyWQaMmsK2fCks6
too0O5akeTq5HCovqu1aw23UU1epwlX70i34LzUoBp4G9atbWPFL1BRNBVcCZ2ndCTpSiGvNMQky
2pr23CXNm2Eot5h7Mx5UDzG7OGSKfpkI3gQmWJliLSAsOt0Zg8PUgCvQPkRCRmWSTPuuLx+meRSw
WhFsFwHDiRW0rcyXiWHOMa0yciKpF7uuFYqXxHzepg1NMqrZ6kLwnPqqu5aq7VicItLSnLX+084o
OSdopJ3GmgYn3V1sdKi61vzo0oNZl/s0HvHGjSn4fhnI0UWf/IwWFBtblkYl9SpdNItAW5ICqnOm
MTg7TJGmElJCoXFbLPEJn1LK1LmWL6txkDpftQ+1HsTLbbKOgjZT7AG8bUMzPPJYx/5AYQd0ltjA
6jMJPFJDA6YgzVK8bNHA/RXzBas613xFSFO6ffZLdwBfYRutB6fsnhtaM2K2mwv0tmQeRfJk6F5P
1ETv2ik4E0Rvys0yslkUW8gGYGOQwtJqWd6Io0HzkD/4NQG242q6WsyP2+zj1tqPa+KPKBBGlcWy
fU1mrx3HsC20fSsGAffGyJShOUT0zPn72j7VwKmj9c/k3Gb4HaavYrAJrNE+mu4H4CzqqvMQp2el
Dgt1ftjsX2EBdpdsKJ16WPXeXw0+h0baW8m3JihtkVzsZ6RFHQqlbxy7kr9kO6Dy0e0a5C92F311
VUuBThYhIkGNtyjClWrjKzWVjcmHYsB+fBsUOVSz5LZGuRO1Fm13wtGjFCVELaHDnfo16DuTuM+l
Hu2fqWtkb5RXy5WUOPUUPfpVavSovNTa2FMo2QzIhjOZvoVS12r+D+iDpOEm30oZSWdPI5gZ20ck
2JoLA8jb0Y+ln2dZOLb2MVkWmDzKb1AxzRDy9RKDjTX64iR97QO11bVAcjYB31hTlR2zpQWXSq4t
prYWeGTMq5MEGadNSrihRFzG+mNWbD+18gvy3HOeZo/R3aCogTuNjPcbvpUS1Y1hGLInj9XoG81d
IXZe9KMsMutpQ9pZz4btV3fRLjp3Z06IyY+SvTHtNqsMbaT+OgOVYDvJ8CbVqBS028Ar30IvRWXH
yDbInjF9TdunaEOVvVNDTtahtEkYT/DoSW5sPPXqeTFtZp3Gpdk6UvWdOvBX/Osbov8i4yFHgdAx
KFcmU7rxlUstG4xkuEv5VjX5i2KtxmWF5gZLKFjN7+ptJdfcYrqYzdVIXqUOlPogV/X9hatScidL
47sxeNC0dzQt/phjR5NRECda+9cg5c+dyXpP4zjQUsiKFhQul4XtrIO1pzaI5qW/nkyYfmHGsW9I
OLrpMlU/efSdTMCdvMLW+ovIYGbCLjP8+AMoxSorXmf42+j3uCPk6yQCM3qMlLMWDck1x7mpoUK8
6cv2kzbTfMj6V6sIhsL41cuUmpUp0JGL0eXno5SvtYsx0xswFRAr7tA4+fCcGqpjkA9rzk6BGjfX
hnC4K+/Iu0Ybsthofi0vHQoghmvdntYEwRPqVUstYflL10i60EhQYnvE25krTQ48XbuZcKn7UFvB
T8gwe1JoFxLmyXcuX2QnSLg6VCAyW3fzmZLsVyocr8Lrqvm8zfs0OqrWpdczJ+aIyafXqXuCdIJa
nkuIVN+uQN4QndrYch1J0f1J5lqDoUmm/HOSkkvONC664yJ9jrPtc2g/pqL1pflFaILo1RlvguZW
uaQ/6sx6ZYGcYeo5aYvH2LD0cOg2MkAY/706GuFNlUf++5OaOIiYGJB5aet8eEjZxMpyO8UKSd3g
FBog0DBl0KrrxSqMu4pJCUo5LOqvbSXxYxFOt6mOonwMUX2wl4KfAxds/mWaaKf4jf0dDoSHVP7K
EQGs2u9MMPkBr0atFakLGL6tBpZTkI5iO9j0V6ubWzYJBAlB3qUVz+gKWHsz6be0DBSkqBsR2qdZ
kMR+Qz5MDYCdp+HUrBb73b61pusir7hbpj5tCFWF0K4KiGsxsH62BKIY/QrmoPnT9Je0pvWEMqDd
TUk1XscERJ9jf4HXihNldWUZn4cNUJU9yGPWOlMjXk1kKBg8akO/NpUWpPhcDh2uZIwrUhVaJXWO
EoP3uFq8sBsiykWNEvee6PTeNOT+rttbvk0S4o1QGeSKCxB0pEuHQI1PC01OjSmsXatml0ryCgQi
Y03AnKaxLpoSzIJs4XosulCdJCStCxggg9jjKMW3eCrcddGsh2FZvxYJ3FDT5c61VNTDtWk/tQrV
afbyBOKad2/dfVPu1fivtkmZT5WrxiAqmjl3atu8qj2scnFRo2dU6oWXZ58thSPL29hxaTbtLbIe
NQKs0ROOMk0C1uuS/4tYvrr2LZk/FA63xHoejLdFB9VVXmRAw+yuCHrLBGSxxp/j8tic7RnvQJS0
7YO5QjJFeqGEZpqoXxFu1RLiNN7g5Ooocm2GK3nytftyN0KcR1trg6Sa+7nLxdewtd6sthiao+cl
nUItMt0yX5Rn2fqJRsnhWtDbNH1FIkUvg4Ego9MaE0XwLH13cowDJfvq+/I33hJQsrdm6/dtFr1K
wAvy+JwuQLKJgeCm14s8TMxF5fVB1VvLbsnjt+McsnRTwQgQPwgjLOR/a0LJoKWhK9b+lal1ArwY
N0uGTmY2wZaD9I1zXK85MM2gqv60yoBgHIgkWpTxKC+JQljwv3p+M0Z8QmDyQtjcd3nQr2VogOLF
41dNSvqYPOPEQu6OCnHi4+Z4mF/GGWmokCu2lczVQVTUDXbIFGk4MEaDoINNzfefJuv8qn2Eli3Y
5G3rozflp7iyP8umZIAGvzTWUkJbcA93QPQYlGX3OhiMdwBumTGdCCTOJB/deDwsgYkhCgWzgBCx
3K5j2+myu0ydioxdIkFvQGiXGqoX3UD+3WR69A7wywHW/hpq8z3xzaLjUBKko4Tt5VeCjIFJpCdp
PFvU0jg9+4W7tm/kOqJm0WKnnEE5SUsesXUpI+cky1xZ648l/1TyzRumYT/KiEA260jL6Q5b8aIg
aukspxjSII1WeoyBZ6S3NeYba5VTYz4AQZ66CeDbMq5KXIfIp8t47t4XemSrscY/hFqNhGdz4H9X
sB8sy+sWEM+07zteLJ1ow+ZvjgDy6sV+H/MO6jlh65ZwOJeGAJcRjY85YSHj9Iysvd33hW2Fm90C
vybiocpA+5iFZDeu7fakjSjNLKVDbCwfIpVhOOvdLNPZ6mKewl6emEtxovQ62vTEhi0U0aMxGwBI
pn6WTOtm5q2jROd67R4MJnrNSvzeAiy2HI6xY24zr0CAxf1bmyNOmZewFtqFUkCouxd4yBWPRTDP
v2prHsvM9oTFNwz/xZ/3DLrblXMYT+0+5a+l9Gj4p5damX09++TgD9e6PKa2GUZ9wHKcjCf9JUKz
0zR0e6Na6WvFicB2N3NykGEfkugj6jgdeVAQ1yTp9tDEuj/AbotlAYq1Xhoi4uqZVhrjaiD1xm4N
9Sw77fYrUGoN0bhvq0+bLibiH+6T04w2rvqxxzdJ3EbzBx1Ykn7FMkQKOrbRTaWvmZxuYdj8qCAa
HdUR+erOzYSJLEM9DucGxJ+Lq5Z9RPOV8bQewLAa3mJEF5Lpy4N0U+sutBPN74iPd9Y7F6Mt8Z4t
PdAsFPBrHU7S29zmgUGSrZ0e1eW1wYykTvS6Cdmx0v5OcxhK0TnFJAFG3l/6mYM9I7Bl/GfrcxIK
NdrnuvmZ0G87tUWwmIJacQxvFcabEkGemhuozBAmGMoxZQ4SmDejPj71022e06BZsf4ZzUHDQoAp
0CNQ8e6DHwWflDRBdiK7MsWOHXnCPl+DlrEmxfpyyFF76KB0ZXLrjG8pvcmGi78I+drHqn6rzT8T
Xl5pSXUdP+pqwwOazf/j7LyW60aWNf0qJ/oee+BROHH2vljecBlaibpBkBQF7z2efj6oe2YotBbX
REf0TYskCqYqKyvzN299l8Ktz5JnJQ3OmY+IbalVZ6WzHr1BRr8gHuaZ3e+laJ/ZSMyVuNuJrUJV
LOBUOb4H1+M2LSiIBd8JQovset8BJbEf76kds7aInqkVrt0U+HlIK/NQZ2fPuecw46U0hfexO9Im
V3kdLCsjeDMonLb3vfRIvu/nzrkxaF11CADIbgvY2qk4b1CS5/y/q0Jw4Ebb3spAUgeQtnbfbCoO
J0L40UwVyVHN+8VgxLveM9Q7/LLAxGoVnEm/6paiBoGrKC6xO1LWmdG/qcJ6TdQXKzoPop5HhQTA
RS2BZMW2exRG9wKCPQ3tZeMAInc6mapyOmZHqRM/KgXVfI7ACzeoauZFMnbCR3UHMpsu6znrIruh
JbSyes7EmWttZLFSCkwWfdClyRG/nFWlFnOL1Yw2vi60fRjTXK6Es+tC7V4PvFVoaAvX7iBirLNg
rUggS4G21/pCLdZJcJSEcwcZovLf2ta6dfuvhvsdqi+tfE6hpiEtVO9OMW4DSTuX1NkLKztKnTw3
dbFKTdm8s7oQJJRnaSsOcQg4xe0KKuI3v4V11aLQFotAf7GcELXZJscMNGr/TNelCFCpEnI8EblE
4yyHClzXfCejWw0emCMIk13yRYgXkH+D9pbRLNCAPDSLTiKHIaBkT8IcHjgzbU12nUShN2K78rGB
BCVVr90QHq1o3+d0Otx04ScR1AoL0FC/Cbt+7Qn3KIE1yLvgYATZTnUNODKdsaozVV3A/1lGRk7V
Sd7lDlUDP/OeilBeot/LK4B34oMYTstVFbdHt3TmLu2VdOjB5Q/BQhPWIkpbMHRlrrxkg216lFaQ
eJW+lFYxr20i6gYHBwrXWxVwW4sbgAlbbRG5FGlPWvtM4K2VL6Lf6g4fbQ7NkmT/bvCQbwG1fkeC
nbn3zA/dvgXPLcqtzZHZEQ9ZYtKNuR/MVZfeVGQSSk7RQK/WrXDuWV+JjJye9J4Ckte6cF7oNask
ygAm2hlQqSCTFoomqrnvlrxgJYl3UdmiRUeRNwgWBSd311/k9Gvytt1ZmXmH+Va2KI30tizve2+t
aQvd1/YZFWJFe6zylBTa5SCwTCNHm+U5lLR0JdN11UQ3j0b1JU4rWnIKuhri+BcobVtbTtauEqrr
QRneOvOuJTfLhrMtfY+7L7TDOaKPjFBMcRDmNcQwd9JgRbs26g1wm2KXg3wQ5Ub2lNemzAAZx7uO
Qoya7ETz3dUG4Of+m6VG1MIl9j4bXbCnKvUPHSLgGNKJV2/gsOZow16ngz+QS9TdCb4LVZR+2bOR
9yeJhd3IBlQEZebX3VcoQ5X93dd+KOZmKMtzbJzoZNIm7uEbS/nRK5KFBiM/MIpDNJwLPVrj+bos
6B1p8W2RPFvBU1+wD8I1F/uoBcteABfXjgXaVGEhKFKO/YpVakGd8hfRiEKkP2uQtIJCKwfrUEg/
NCRzI3jDZgENZgQp1X4GN18sYRB56NKV1QafoXnse0tavD2OiSqM2xXgZ9UUc7dpFulw1M2EX6Yj
59AQ8dlbpZzSIkBUKIlJtOmzm1i9Uclv5HU17NCMpbA/G9BBsjoIrcPT2Phyl2m2haHrU5U0thSM
dH1dNae8nseUudx73V3mCUk26Gz9PR+9sSiMiPBRAt0BTgKkkncDmHwWaq+C8zPdBPBVUkPjtYCh
Kx1rDygK9rchYDybQ7mq8Y3oDvgnOpqSwfYKsiJ34rlfJqu2b2+ykubGwa/3Zf/c64vANOZquK+C
27I7mABGVf+UyRJT0wufs1jfWkLw9t7s7FxIyc606PIWNqhMqJHSK2nHlmM55T6I2tSRlmXkLYZK
7FLbxhYQ4hZH3LSir90ZT7L+w4gTcF3mzneHxyB/sZU6hrcC1SFvlQXs1EWvVsAfwrUUAJAVe3d8
ovqVYzpfHrwU1Wmof7XuLJMqe5Sb+sanHVNbCEcXe6lxoYlJS69wH9xgnBX+rWH7u5w3rTrKiq7L
XCvqbaUdhNwbKKKSwgZuidtfuJGr8gjZmOTuQbjpV4gaAABoCKywYVsG6tYJEUpuDEAl/ZAs+ubV
MDTKRTXlATdbo4tFPbXg5N/WKJVbc9Xut4rc94u81ZHkTG7SIEKZxSMLS5qK6orZuN3KERVeaznH
3ryr1wMOYVpYwO6k8lR35aNfpKz20pVxuDPQWNErVT27kmI+jrp98sLkfL9wG6Pe2gqFA9emlqDb
4DZFB0wUChSUFKn/kg8noJ2h8jUs0vlQolQAHj6n9/xssbV37n1OE8iAOGEXKycoXvTqXJiQJXr4
YG0XvyclZOe+dMhRa5D9Sv5kYTlcxDXpV1u9eZp6U+TKToxaEFl8ztAuMlPhb9LmtqBwTE9tUMKZ
SxFM0Di2FLZFKDOdYaxy8zvmRugcBd3Wad9dKMq2xwHOc27thjQpEX12SgpAavDrG06e+M8acPta
5eSMp8eMVogmP0eK8RXpIymtt3EUPGsufNwk7u8svATuqZpuSD0rnZpXc24jgE8KrIZlyVor6juB
XA+wfd9766ut6ktLWV0Kq97SXVlnCD1lUXzvoZdF3jQAVUNbkBQdZwbQfb3+zQ1PcbxwgWeDCvV7
0A392UfVfEaejX4A0F9Pss7xMMy11pkH5dIryze1ytaspUVTevuak5MWSnOD7qMV0brOnbVKZcjr
7vWexMy8F1RdF6XTD3MrjkixUceS4uZHPE44f4Vt2VozbwDs5M59q2PKKPJ1NqYXVN3y7BuU37pd
CR82G/5UJjVynhXqQa6uABGJlC41ekapdZLB8AWcL5QQMWcT/rFTdB2pBJQ3+IueHy2GJGEfH8qj
1UojJ/KW6k4aPOT5CuItXPyzTzO05/T2CF4U/QCZp+5cFd4YRYaVGz+Ieun0dwqaLNKWZQmlNbNX
hfStrQDWBKvamHfFN3DfLv6+8l3p7Lz2oVe2jbMJXWnR+WcnuInAntqLTr2P8lXffk/ipZ28+HTl
zW++QXPqqaKL6j97xIr2SY6WFiZU7UGlwCklyNMknGeHkvN9fO5iKuZCGUGe/o1rkdicQoKG3dya
xiLpjmrzlOj3ojFPkmt8y9g7I3EkB17IzZHWZCnXj7m3q+0vGslyRh08apx0WdqmcxJ1O1dLPpoP
x6NWIYFxWMHyT29r62TniB2WoOzTyNL32kiqzXOB5Cdt8XmBxnmslGSi5dE2gPYMASFqiKkxxtqp
KkBjaWm/qSVBJyotd46VEhbqXl03ALDmObQrJf6Sy29R0K9zuCR9hktvMQwI4DQ+v2Tse83ZKkGx
LbJ8E0mwpSJprUACECjCxDfe6AfTLb3huyfmwglOclrZlJjNXabInDwU0NNUNbc2Tf+Ssl7WPnsh
RvaJSgJj0ttQ1ppt3TcpWTxw4H1hkBD10PHy+Bu6czeezCE6hRMceLeNlRB++7VAI6eL15V50tST
qm0FJSE6kLJ1E3FUL/uDMJSZkefFTrc8ZxF4xld6EwiO0OYuPCSkaCx6fPFG0d9cVWwCOF7hQEc7
BIFPl8NrNJa4NjNVOFkIZMnBayxAvXq0ZnpVX1O+zXSSWjHsCi08xFp57+tAfqXoUXL9vQM2w5Dc
o1H62kxkkNCqYGMLb6MOECJQWOvSfoHURkMDMLlF+2emFU9ZAJ+hXabSjVMjGd3Hxjwb6UchXeLb
mqnaEFy1kalshgS6PDdBd5uaxnNWd1S3ac2nM4fToqd2kAX8Mp7VufxVyp1nKaAtTGfKNFE78Izv
Jpt1ES0VgPl2ue38lemTrnj9DzcI9okNgh2iAhmUkVKk60dkZ7Ku7XppAWPzlGTpmLee6x8qsDmG
TJVizM8jGLiJae+UAlGnB9VCRs4CCxRS2KWzVuWLAE48HuYG7MJSenLVYmHTGagiD8DGrcsdAesO
jHwxDPR2k/57bgMDkWjJIPrS9BCiRHxjUTUsAJjWPpAiUIEzjX5gHCXLUs/vnDQ5mZF3xv5528Xi
nNWHoEVUqa7fAdIE0kZIJzc0FkhufFUcb+/EpjwPPcgJZPm0Ie0ZNaxD6IBxCjoAxZ/LUSmjTuJv
xAD1ieBd6CZDbNktdJuZPH8dvkB4no2SibftDM7gFcnEC3LUU4/gLAwaQ1YNEHz6ypMesuqucp6u
PMAFDe+pUXCue3Ifaaqyl+U2GwGianHoVS8AimjQHVL6LH+uwxZqrFEYZPQePdf32hW0lfTBA31w
5T4uqHppE6njsFKTorFB5wzdcZTPjeCz0wJcDQvwXfCU1GUezfFLp+fpSIeAeoN8ZWjr0iuYSNkV
lWYOpsXO0OkI66LdZbqODCGvW1LLAy19H2LPSe8Gem1cR/tG27bK1qxfugqhg5IJJuXryoarCBvE
r77mkboMJPs7u1jpbVi/FOYS3qY5y6k96OWtavRztSdTs3mo/M7rvySE4fJFy5WND/5DtiGZB675
4rWP7KGQn6BkzgUMMyfrsJ6oN4Eh7SK9BF6P8vtQk9FCnGdia3Dx45npPuBIYhUonOWs7Be5gVaZ
bPK62ChhtUs8CSySjkkrWeH3iPOBmu9U/q2LYN5pdHE//6Q/P91v1oY2TucP6shNFkZpnMgDRoze
zWkR75xzuvZnr4unchNWM3kNtESefZHmUOvAys527ey+XogZxem5u/7hzt/gIB1ksNDLz+9I+f2X
pvz46x0lZusYta7Eh/6WeAyF0HyPs5VKdBrbhXNKOmTEn4/1+zWLIOmvQ1mOl9WJxFBp4ClbkRRQ
PVHH6MYS+ecj/F66VTMnoaeSisS1fJ839ENfSkcTJHR2AHV5Rbp7VCr8+9fTjHHYD19PB17iKtSF
Dj3wkGh4jcprIef3MVObyiU7dpmaUZlGB0OdpUd2dhIsqL41++WP/kFnRzcWzhf3ir3KhddkTAKL
lCLf5fc8R0ju8FQ8SHeUYEdhwvTKAKp5KXaNr/DDq/KEpJaS5Wo3rtpsUD6TQQ5J+VeMC74WljrL
bI2it7ukIDy2VsFKg0X2gxbem8ZpD1FQemJRRc6/q2mCNhxoNjk2Cq9B+cXnxBejk2ucc+9sK9HG
gj9Qu2j59/QuW2RxZUM9Ap4+t29y9hgZ++6H0Y8DWMjADZs4uQu0JwntzWwJRso9yR5aaCPo5Ki2
AtrclwbUZ2LuYFHr9RIQ7S0+5kvrnl7H4D32xkpGdCVEhPYgkSbXC4uDBbgGAtXOfa4UeAaAzKC8
LgcdJv8qaWmkrJG9vBtJulT/f7QWCCoIrXP8guSD9oawYXZu6xeN3Z6MiJATh/uINuKQnejkdxnq
EdIOmG8hulmLNF4zc1AYS6iqUatsn6wvgAIM7UYjOeIUUjcbGmLQKMt2a6JGVYfHUfst1h46JJoB
J6rfy4zQSmXFAaSCm90ACqd9NXRQ7l698uPhCPGVvMXz1Jksm4RP9xwVLkwz/SlS9bMfHNwUpJV9
igG1InMRUHgsl1W/LVUddPC9UI+1845FUtWdtC5fGvnrkOwhqoF/eCpg9pnYxWSEfeS54Fop1EfV
+5BAreT3he7X6LmLezVrzkWdvKqhtbA5SSskknFC5QD1QxRH+n1o2HPOp36x7NCfoITBuWAmglfV
SZD1yFYenXsc1DN3EzsvpXxMOJ5RDMp0gSIygmoqGjmA5TZhxF6mHcmMBno+GoDuhLsK2zWYZcCe
Q4A6TsbRQ8N6T/vSQzGBBxiUj0W/q5O9Cm6lAEEPMjMPEBPwA3Zlo/4hkAJ0ZEi0ejvH6NwcqDFh
vwgzxurOtX6I41u0hRR3a5sIL/lLDiCttc9L2I0hfEv3uVT9r8LznsJkk8hzO3sMq9ssURdK495J
nCbipoFIj8FcIuZeDV+p1Lx1l4YzIPUZwNo6Tu8/j6s/7Uv+HvkgCf26nJkijbD7DKAwGj+Qn9AD
lZoXv+T0BAa2AR5t0kf2OAYMkXIr6adYQUsAPVLQFa1XzIBOdRp81pBKWuQc2tz6Iemg5uNqpPi8
ZBROZYoVnA4bRPy9W+DsyG7sPWDyMHbCGlisWcxBB+cWOTLLI9wqZUkT8NBKuyo6SGLXxDvbVADt
PET0cSMgV1F5m/WbPijPDWXGyKYBlNXVOqIdMDM879bw7bfUMeap+F46ewcQmQxpJK7u6TQss6q7
Dbv2VXOajd71cw1Vhi5ChFp1j/rwrUu2WnWwhuGf7VzGJOHqRNEmOlIgB0BRAxDCo/msPgDVH16M
K9LNF/JyzZjkHmEuKUILGMJ96d6St/CH/qO8le44aFXKWrxVB+XaSGPu8PfZohmT4M+3t1QNAPyh
/YFpHNGfDiew6jtVR7F8Xuy89/qKjvGlHXncTz9sM4Ekm7Jw5PAgJQRra2lr0pUPoly69PhwHy7t
tY7aR9YQHjwJKF7qIhlXGjU8wjJCFbGUaSL7iGQk8WAsW4r4C6mycHo0y/pYlam+TqMq3SnJ4FzJ
1H6fPena5FFrdHUjPLnUGydktfgSuyiBG2xWilzj58tc/P6Z9Z/69B+eOZFt8PuR1N3QqIMvhhRj
gUQf4GQEgw03mIlShycercAbHRJQNFl4I/lvDvr0kjMA6OsWcXMcwIpL72FOJ8IPt25J+6+QViLZ
eSFhVqE/kMFCKKn7xs3CiO2FBnzaH/keebJ2aAJzEkdpMSzFnRe9Kcq9FzQLKqdzNtVCOZQIxmkl
5fLQf66TYwqIH0UVO2LPUL4VOKXW3cqWnjLvTQnl22Kg+RvEi8YDpamgx20HNG2kGjfDp1y/bfBc
r+IjkJsuwwqj+5b5iNfjilHTQOvtnWSD9uLMc9Mmb93wqBY07rz4WHTQmKgF0CsPaFv6UWbNP/8E
F/JxXZuksHJFScYwS5pM1dqTkDiElf1V0t1H3YXKtHNiFIeRQ2iunEh+nwrq6vjvH794krQ94Bp5
X7mZeW8VYXmiUwmhJE5TGx3+JEFEJrIWwO9CBPSEZZyvPOiFDFEdZcI/jCxLg0yM6LW9VBZ0eQcn
WYW9eS/V5C0JqMHE6lyolCdDrqiRvse5vGykErxvS1mlpgqeUly1ZV9cmfzqpRuaZMWtF5eN6+Xa
3mtLCZZuVDkabgOJ9OynMmpfPl3h760Kkl9vLFqApiqDgzEIBnoVIf5i6d1bEUYjsCrKtiaK/Oin
JmWyr1ook3moFredReaipk750NpmADq6VcBXjIsOmQgfsGY0oP1Ti9K5EsV+Tpu/h2L958N+eMu1
ogaBjDLtwaxN1BotKnLpKkV0ExrdvHYs2rM08eTsmwT22RApRxs0nvqTq/ljtw5UT+m/J3V8n0X9
WgewHgON9PAiFThKuqCOi6LetAXNPHjKbZHRukHa0/KXsWvuPp8pYpz6v3uGycbV6bYjq6GdIg3W
0sQEcTWXX5wX9MgDmkSI5AgNbqjYGBplxQWg2Qwk/7txn936zUv7KHGGoNv72h5ZVsg5rYe9BJiN
x4d5wANhSoOM0qtZIMqysYIXqtnID6sz+0v1I4xuoB8wD9+j9GhSduOU9KXA5IXj5Rs5pwQep+fI
DOBMKpfhrkRiAu47boVrOAZVgoTeLP8G5b2QZ/EZFVOhL8PyFhmbwXNBkO5ptiRXnCZ+Onz97j2N
Uf3Dt1Z7JU8HZL9ukPNfaZtwRwPrBsztzMNnXJo9CEzi9Lm5w2137q1s4LIzCZe6bGVi2GVSZQgX
zoyMdEMFdvyrRTyHHrtASGeuU8N70ZbQH9fRHB7qCcLLMVqTJN+giw2Mek3beBut602995ZiBenu
n87gyb5nCtcpzJSnwm97jjjDWl3Lt5CWUQbHF75dILC1NLe85lk30xeo2s7fnx/dRbjibLtHDyC/
kmooYxz43eudJAT+UIcdUV/F2o/+9AKe0Xx8ReaMQskcCYiZv/IeP5/yynjN3401ybcLwkMYjmM5
B+k+2WJgce7fkGKfJ8t/WEFVJxuNXQEZKtTeunFs6AR5eBQquM2kC9UrX+5CPP3pkfBhOlZyk4su
bK0bRRpJsjWeSHmQoqQvrewov2oOdCE6/LRl+jBMotkFwvwDJTX64llbL/T+kfMBABVr1Zr4W5R7
QanGvpYkXdgxf06PD+PVadvkTgQ9oqkxG0DDVMp3MSV65AeR2WkXmYo3TXJlIlxI+n76m3wYTKMH
r0cRvVU2jvUgv2goApjXXt2FbE+ZxFVXN7M+1DVslVzrtskhbyKj+fkEvlTo/JlVf7hxy4pFano1
tesiRdsqLMBehJ5tVnOYNgiidyZps2xBrM7AYZ2UDkyAbyBHhs2Dt4wNj5wT51/k0DXUJeq8ouKR
2u6sG+QaJLmKfEwPbBZXI0T0Zcnfm6UqbyPhyfsabZFFV0F0auD8I0uWiGddRc0TT2YHOKI/2NaN
iBWUYB0HsbRItr/XyBHPo6yD5BHpKQoXiBZ+/iYurYJJ+KJPXgwgUXEEKRFLQoWdGDJHb2KmGlfi
/oWDnf4ziHx4135hmFCwGMLTQn9dgKVEt90zlo0FNNFQLHnZdlZ5UJvMOfleUe+iGA4iErwB5Lds
WAQEtit79aX5OolbXh8DTLDMju+Wc/L2dwLIW+/nV7LjSy9zErMkUzMDuXP7Gyk/4Hehditho+1z
zUjl90FXnuTCZePoaadh3eBHBT0F1HrLQ6PKy380EeRpvlv5cZSDWr4xBRo/umx/KxGwVcv2NWqC
K5Ptko2gPMlhIQN7gzrIDNJTyqgDMP1x2uyCWCej8/bCHk6D1lszNOkXqg5c6PNnuxBJ5PF7fZiB
Odo/ee6oHdzExzp+ToMrdeTx3fxmG5QnEUpY9MaLnOu6yi5MRpFDMPMKHFhvaQ5X8v5L9z7++4d7
N/2qzpN0vHcJ5IBY+WFyZQO8dOXJ0i9QCrGKmCuPKnZVeN/KV7y+LiwDeZKJ1Li7xo6kcOFogQB0
ryzAfaNp+PnHvLCG5ckaLsrWdSWVqxuWN8OMxFGR7V9/fu1LH3SygIFMdW4w3rkNA1eGxzVqBiR3
Qp8Daf18iN+/HM2erGIvdtyhiQAa6So0fI2mvokQxhu1w8+v//v9X7Mn69hP2sFFkDg9mAD3XXlw
ZoplqVu9QewQp0LBRCX22hFYh1RFlfXzUX+ffIIP+XWWehEwuEFP0kPt169pqBlUxLV4HUaIXaRh
DQMFhePPh7oQRDR7sprNuk7hQQ3BAVZUeJQfhxii+Fy67R612bVW2qWvNFnZme+LDE/Y4FBpKUl6
kvso+ubiNbBA5mZoGVzzQ/79jNPsyfKOOt9WNKdEFBeKAaynyH+yur3UQxEsvzZedqWO8vu1rtmT
tZ7HUqTroG8PjSz8x5wPv3fs1Nl8/kl+vyQ1e7LgPTdwbTcrgoPurhr/IWhOcnZlRV669GS109ev
JEePgoOEYmpsdagXL/Piyo56aa1MlntrkdEpDW8lfkKzPoHfhu6cgsDjfEA291qcvTCKmKx4Qwsa
wLLju6e91ayL7/Q+ArwznFmH5Mn755/g0qoQk3XfC6Vq+ohRAhTHikXQYFCBlsUMXmIt7RyIHPmV
CHbpeSZrPfSrEJNoRgJmDU+BgiVcZlEuUeAvMMy48kAXPryYrHIbD2AnTFHZ7O0vTfQcRSViJG+f
v6xL1x7//cOeWsWG7XR+HCMkcW7gHqNS7lX+lddzYUX/LF5/uDh0uFJTAfkf9AOS+TV0PyrNZzlf
6umVCHhhMYvJYtarummahBHq6glVONiSV2790nuZrIc+yUTmtRIEkqFD5/ithD9bXYlAF2aNNVkF
iVS0Aeij8BCoC/RAZBQ6kNYbaRuLHL3Ba3bHF96NNVkGepT1iRjbIin6dZJ60qLt53Pmwo5gTWY9
MDu9MP06hHMZM10o1Vk61XfAtEaiPn0+xoWjkmZNJr2mUPMQgR8eWjdAVt1Mmv6kSEkNDppwpHjU
8wZ3lLS202AJKrFd2kOibchYXsNKSBvFbdorsfHSi5ysEdtwvDoxs+hQdidJv8Hv6coku9BC0Kxx
xA8LpPT6SORRHB0yJDVsWqGwJBASmNVvztcSPjEmbdfgQ5ceYrJSskGpPRHn0SEAgJ9bT1V5JYJc
mg3qr89Q0zgbPNMOD2KQ1jpyOQVlfx/DA+vanjrOq7+fLbSf0LcPb6mO9ELKEkaoJdwTKnRozo70
oypQntWCxefz7dJTTNe761PhN8AjBVDRa/0+dIAKgHJIh2sW9Rc+wM9a8IenCM20N5XOowOuxk9R
WYGmlp4/v/kLL8icrHQv0CS7GMLoMLw1D8pr9sP5CjX482tfuu3JYq+0qongu0eHqjcN9PDUL4Uu
XalBXLrvyRqvkMv5EwRWAwLDHvPJXHm3n9/2pUtP1mwnA8nMA5eVhb0H/UHAn6qOas8QmNjfoQTt
RPY/fEPjm/vwYa0sNmu34g3BRMK8rEY84/NnuLB9mpMlm+T40qEIyIypANLsk5V8tpN99nJtH7p0
/cnKtevSSITLnMffVHmg7z8ajhewr2cgOD5/hEu9eXOStDZZ6nvyiPOrjVl8LF+ys3THhqF90+bu
s9jMnSVw6c/HuvA4xmQo3SzTSsuU8JDjIws86qv7aIzYpRk8g89HuJRZGpMoUcotzHXMDA/JG1xv
wG6RmEVf1Dfr1vlKnvz5KBdW3NQf3M5TS8ZSITpYHrVHiqFpUVx5gEuXngaKTG7BvHP/MrXa2MLS
NHCu3PWFhEmfxAk51voC/g+TaQDdkUgw+7Um61CKbPPF5y/m0hCTcJHKFvIQQxMeGtS84Mkj6WFS
GL52OLl0+UnIiOukx0+XzTiO6bLse3/delcqEReikT4JEbGsVVhKcun2FsluDHWKRfcS33/+Wi5l
Ebr2awDqct+QRAvQA8/G7qE5g7gY3aBP1bfy1HwrX68MM07y32zDuvrrMFHuI38R8hD4u+Ed04/e
ETNkzJS1T08F02btyiy9sJD1yULufMd2fGCTB7AFaHAZFWKD69aZ+W/ZtV3t0kqeUh9G82odtTu2
TA97WwxXYPwQ/5ZWsaKlj8a/uNaFurDmpvyHvI5LbJd5bXmFwpS0qYmEn3+RCxN2yn4IZKUbnJwq
eCMh5YatsvScIpT1+cUv3fZkPWutVA82DOibCuU3mW3BUe5+Xvl/vXX/7b6n5z+nTPmf/+H/31Jk
1XzXqyb/+5+HNOa//xn/5v/+zq9/8Z+D/1akZfqjmv7WL3/Ehf8aePFSvfzyP7Bn/aq/rd+L/u69
rKPq5wDc4vib/78//K/3n1d56LP3f//xltYJ9LS7d9dPkz/++tH2+7//gI/84e2O1//rh8eXmL97
wOAMhqlfVi9//7P3l7L69x+m+S9T2KYqTFmRLV0de7Ht+/gTQ/2XbsiWYtmqCV9Gs1kWSVpU3r//
0NV/WbZtmhZwdMqc+ngXZVqPP9KMfymqLQsbFKFuAvr54/88/S8f6P99sP8CInJO/aQquZlfVj5X
1yyh6bam6MiSUYybbB+N42pJZKB3oWZFuWp1FCo9xVZG6Xlj3eZefaVq/uvc+3M8Ycg8mamgbzHN
a1WztBMbldNlHOYUVjAYGxZCcp1rfe9JFPhrIKEIW9YQn7Sm3Qs1yEUqCVXQYewQaQryuozWue5j
aOeitEghSQJUbKJ6mCJPZDrKLgptLQP7TiPqyoL7dTVzL7pi0hXl9erC4FVPqgO67gtVN7DaxL44
3IhccR/MQOAz2Q8E9g/T768P/PGD/hphf44l+JAWxFoLctS0RNAhd5EjdmYv666TCOe5fK4MBHGr
xo6/KFXh7RNv8M+S2lw7LU7O9X8OzYyVeUIN1S59stsGshcaitnYaKYp7Q3sUe+WPbI4mG3KXoJm
Ll0SoZjIvTtNefJ4z+sICudD2RmABOXMdNCJT+PHz1/IBMbx120JGcKUpimyOu2GK1kSNJJu2Esj
zbOVCD1rk2g97NFeRYIEiRd4R5gaaQViGRLq3mglSMkesyxz0esOXkqf38/fVpyuCJQQdN6TsJkL
k609wQu2NaqRvz/0pLFBmJsgMIMCNGkbt+02dd0hujLm31bdOCZrHeMtFrwsJl+miuPeVAccqtIO
o+EogvhjJihZff5kf5t6ptBkawx1sqVazMFfswnEhEsh+ThxW15WaMdaaSoPObOwTqDBSvFbJ8Wh
vW3UxMo2aRhjpPn5+OTMk2hGULFRbGD62bpmaVNQRSDBGy+wEV1lnWxq+OuFaHfPNEuVVfwayvql
UYX8rRto/+e4eTzqoawUN3Zv5xhIlFn6AiQyeo/ckeARebGBuZHs18MKRy4F/Sa/RHLIMSlnwIGR
PPWUqGZ0agM0MFD21PuHyI3l/LEXlXmrInuPi6fuqj/0xO6qk1TGtQwpFtrVYwB3PcNIr8upnIqk
7g20IvqCI45VRbBkJC8sC8Q4VAGlOW+oG+mFomZz5LjtG58aXbWU6hAdOtMYEOxSK8wjgtD3ecU9
qvy5aWCXlKiy1q5TtfRQW5PSHNXxMjdM85RTR3zSUstH5q8bmbpdGef2a4yGIlq4eNxg3jkvMskC
fuolGOKlcgi/oiwRSFxkioqOJPw9Rf8B9lvv75sC2YnNIJdRefZyZfgR95maou0Re2+57HbSSvMM
XcYjLKLfKFofdC9OdpUyY1XS92j7Sv3W6hbZZ+J4wzdfrUoJYkyNHxeBBGxz0WbVc6jbdkXUiDlC
dZ0cPLeD1OmLVJdHNV/V0kAAKSNhWUX5UWB6Bkp81ma5W2HpRTCcxbnm23vZ14oKexQ7ADsm2Qi5
BIOKzM8gyaW+KJFZjdem0+jSJjNUCdVwte4PldXquP+VWLtnXgadCvCmAVHcyaJNZGn/m7rzWJIc
yc7uE2EI5e7ANnRGatUpNrCsqiw4NOBwyKfniRrS+M/wJ81myU0vuqs6MyIQLu797jmSUyAEKiYt
egvhPQg6xJGIAEDpL01P7Sxp5PjbNLEGG8CyKM9uJZpZERcpARWpwgQffoDeiFctJ/2ghdsgJS1N
hafIS3KiTnrU7o81NjGX1Mk09fPSZol3LVTvxbeN8uNMHfl45hwEIOOxbwPv3nxMhS2Z33SnPoKX
2rA24JHPOkoO64R9wAP1xiJEcyMIRbungjWGrJKVnbbdnPDU2dByIYhyxaBLIyaaLEMRJsgUnaw4
F+UMJQd25oU5wG6PC8OJGZWb+5Hkg4r8lhe+LjHQw5gg7L7pW6uPqygl2cG+xHjazwGqX9DaMFJM
mGcvnrqM5ixLM+2GOBTFrhNBCno0iyX43Ejmx6SbMdGA37ZMmhGUN5iG5qLcebbs7gB10d3Kaj1c
sZQ6vJYw7oChdGVowTyt5VcW9HI5YpU2+WGdwawRatekmHwvRyktYUJupGuX75x/fBVJwLwtRwTP
f+dxlfZm0XXtXVvkhw1zMTHSinVSa4nVtOzHzyyofR7wUU3pj7lOMaqLfE4waHugwo4j2viPWHlF
uecUNDvHeF51Tq2klTgVw7ZnPjttsDysweTOJFihjVzWMUwPzFsnKMOCYN251UQnalbp7J/IOwPu
EyWSyELVaI3zwbYS+v0FL113CklRT3yf3OjApPS+THhnt3UBrAlSB8BzOUaZ2nTlhBoLvAaqrDJz
o/c1zbK70h/I9rdthhinhFs07sDPJgwGAWb8VSahfzVlNDzYvkLvplm1+dR5EQTHco2QvojAOr+d
ZkwZ/jULfpYuzWO76R2TAuBKPcb4pjwYb8qC8wHDDapzT2uHVHaXVamQOb3iVDDivWTwyLZ8aNAo
fdEVz7VMna++ktE9oFdkKM7qgTUumsYHLZ7Fud2ZJsz+irwVYXjiR5eFLCna5rkED0UmVScJkLE1
stAJPS9fcHeUltklqNYvK8IIceOvwUUpYZ0x2cFxYWSmzVpG1IKkbctDTwRuPkb1GA83Yyii+ehg
9h02cQErYd/XZflWj6W/7KrFjNw80kkdyyVwvlmWYzDpSeqQm9N+8CsuOB5vOSpT+PAyi6k0dYMR
ZWncAYirw6Deswx79jqroXSezLxCxCeE0AdXq6p0c2YowAiaQD7LzUatOiyOkyOMYjSyRpXiD77j
Y3dq6xXBRxPom6DFxQ3lpm6f1oBY/IWXoB6NjBm+qMFsDTey7+RtG00RDIUwIaFs+MczSIkBHxBo
eguhs85/O6JlOhSaIWoU1Yromtu9iW7dLFSrA5+qMx7QhLG07fWM6RpVXDaP0GZaSH6VbRk47scF
EKu7EgUfygEqVsbqR3q4TCBl5hFUyXFqswBHDGN4m1zWvMQiyeOrenWhpFgiQzcN5w0gCn2TuZhx
db/cK9W27vWSdCJ7s05pmpsuJBpw16yFhk1Yxo7ZTWRDVtgBCOpr/55pm+miRWedZMgt86oCN3ww
xZi8jM1HNCqBhi9nq9CAmEhmBhB4N9NcRYxS2sF7Z6ewIyaEWMlranotaY3SLe18NlOmh/dA+IIR
+2IMLBWV2Y+OReFVV4BHDXKWqbPLz0X1qr73ZEqU3bYOYflQdc1Etn+oXWBoXpsN921euslu4rF9
My373rabghrqv8pKnDlzPj0bs6bLq9Winm/Hokuch9rP+gcFxYnhyM5joqCpHHHrmKREGEz5Fluy
rrL0OXacFBj0WnU3ppEYuv3ZMBi4jm2Znxn+S/ufiT91+JXLWffvpmVABFZjWE8Psgv7h0Shu/8Y
vCx5y0KnzE8lpNh+l9DYE0wNSeY2A81X/q0BhwGopnDT7BCBi+NomMkn6828z/MAAPngFl4KJQz3
3/1iYqwr/dqmLF9tnFLw7ywUZs8s5btuE9wxwutZU5Ikgb4o0GKAAudMxMysjBLM0avLHH0zxpDM
FtXGP8MsH1/nYqzlvnfi6IFvvv8D1opGYOT0GiOzXH4x9bo+xm2OqspJAvOcd5oww5qt3V2eSNVe
p3M+l9/h2KRPNpZrivmjZPp5Gi7yBHdkQ6JhrZ0fICs48w2FKjmF8Mq9j6m2kvxwVlnz3Avt3uYy
YrTROiGNAM/4xgLospDytF9iGC2DIuFA4erqMXPHC0xBKO7mOlVvLjx4BzRjhMFOBYVANR7GgimL
yDXdlVjY2/fjoqBW5FUMwNJkrAUkpQ25XrIBuD9U6mLSxU/jRLuRpW5Ca8oyg2kccTCumyQrT0UO
s3iXUonAdecTKmCtD/RfZVHz6ZLsmV6cIUCXxjxq8duLUg+R0VIxpDNG63s+SGjEgi0PloLVJLH4
hPiFUjd3X2WmzFfTLAGj6Nb33sE9owhWetU/uKq19jZdOZ2NWJwmZR5j0cCjGuukQPDWzdK+8Tz0
0a8iJJ/44bqdP1xxdgTVsTfJmHJQzaE65buqD3NxJecknhAJqFgsp6wUuvniaNTc1TkdMAbmAtiV
VVgG8TM8OamvA+wWHqPvS+wy61vVSXJcI7KpLGilLwwRac7ZMXtknbrfwm+jEnKUSnirben6yEqJ
TethnD6dtciY5p6G4dXJuqm6izmuAmz1DZT8KkC3p5cZrLBxluIVV+ocMIoU4EAJlrCMtoLza7OX
lDD0XnmlZDR2sehSXA++lkyAtx8EXOGOP161TO854QzXuTXJtyvokSHZ7OObhTcwhvk3u8PGCAVi
yK2T6rSIIi+OQG3g2g1VFaD3yYTarSYMPlPTOx9sNqEFr5mUcKI015Bt0WbjpwrzkekfcUFIR30W
L5ehcEhcVTqzmwRhrZlbL5WxByWXXu/qJlcDvgVcbmnnkDhMmwsqOQZP8FhbYk/HpcwZamyCZcT4
k5TsygUqTo959Nimu9bt1E+X5wSycMu3HFSspdHkx+XMBpWuyI58drNfImvimzBRcbKtjQiQijXr
wLmyzXzgTm2vHmHcF+1piW0EMU559i1YUqUOzXRBCosiU3IbVDxNzZSN6z4dGu/bNjUN76Z2Ma40
WMzzkw+yfyHQaFf3bB0n/KDaF4SnhO/xnbZa/RZ+zisAvrvABsxj72EQ7YXWVmQ8H2vYypshaosL
LzXN9dVC/OG311+seD3CX35s2sXZMQhn/83Gap7w2DgDspLlIgFYq0zdrI2HIRMvTwU2PQ4GbvGT
N8nbzGrQ65WNZj6AIux9SDFuz8h3xPIw7sewa7kz2XVEoTLpi7HNJdM/xz5MypXYZAi+VTl4Ofjh
R095TnbwQYY6+4yLsbtJcSS/UQrR0d6ZBZfYskl5ojqTjeEuoT79FeTehei9Ags42noYP8a8wPNb
T+P6o57zMd7xqMJcXZYcykHX+2t0wa/p4LhYlwpgYOqhP/m135W/KiHT+qdbRnN5JYVxxUkDBXJO
Opc+YuKU0/WhFrC571mf5LgV/AswqrYY/wOV8i9Vs//HUvU/lLfv2+/62Zrvb3v71f5fKGpfenn/
9p9l4/9W1H5df3wX/72kfflLfy9pq+Bv1NGUVFQt3UsRmlLQf5S0xd9iRE7CpdLkBrEr/f8qaYu/
Cf4FhSGK1q7nKf7Tf5a01d+8yBNxJEGIBS5FpH+lpn2pM/1XN0vGkeLA5fKjLtVtCnv/VGGzPXIA
HSC8qpKMG4pju+PsdNMxVUuxr3vff+HyOzz8P+/Q/6fueqnh/uMPlbxoavmc+r0QXPo/Fr/IVMQq
DxVolKEiHt/BjoIuZiVLRuMV2HRLaCm3ReCnHC1K3SNq0+Xs/UsluMtLl8IPJFU+L/TxK/3zbzHN
U9eUbn7ibHeVAVRLfKaj0tW/uH+rz8pfX2JUuf/7S/fknwzsP756oALKp/gbuZ7w/rnanpnFWRzR
N0cHoczrIPqbBf3J8jQypQ30JQnmR2kH7l6JNOJX1rTUWjoW363yEDZtinxefho7T+EnKiP/jRM2
BrwsXwP5Ous6J9INB6rdeVLU5qRF7pfPopCDf8PpERNNB/I0aKv6bozNkB3ZzrnMOoN8oDp81/UF
LtrEc2d/1/iima6TrLBbZxmCt5rp263AVUIToKTSxWfX5Vd1FQflNp+nCFlKysp92couu4FrU9Ax
pV+8ou6rvwt6p4AAnBBRtrxa0bogJZjS71i6CRjPABXqBAKOQaj46K/FQxsPD/Gk34rFIj8rrfOI
ICS5uKPtMxXB7mqhyHdPjwAWoKzd36VTMQg/1s8AKuRzGpbOKWkvAFrXu9iQ+CG5yn1ienVxVN3y
53p6L7sVUplGje115geX6nenDKAkVNI/xm3gcuxLOaQuF7kht3Ru/7ZE6OdA+Rv9Co6JhBYgglL+
sEt0Titwlh2Erq1cvfq7jaT4GY1tC+t1Ht2nMQ3fKpWbPcrf61m0Q36YHBnLfdbNrPc1p+LTUHJX
uR2GurkPFZ7qpRq7o9c5y/fatba/YtwynEHfjB521rhNy4dhdvoCX6z174EDit9NKWBhyrIrsMjJ
cLqfAitwFejF8qEsMnyf9QK7SEdDrs6xGiZ1r6nHxVtbFKiS26Zmuzazx2QiUoKqe/KzdTLPgg9q
PpXFmP4YYqcfb7tO9WzxdeyfJaVNRm9jaLh7yxctwlqyEIVb5wkiEKlIdevMWB+2go7qcJ3iHHsh
dD486SKvoOY7VCAAMwzY+Bpw9Hvtu7FBPpNVmt8z9+uj0hkD6XAX1JNfaBmcFCjL+moekVocCoi1
P+NZDa/lWiMmTCuHMWeIwJHHnOUoXGzUQ8lBv8kRyTBc7sn7cIoWjKFBmHEviiq9il0YFqCAeY4n
MqieYSff1NwmDolfWAM+gZreftFN+1TYsBU7X+b1p2JpvRiG2tJBZtbm3jHMNGYZSVj9qmxqr30Z
LZA+MDcL+29VFniWaF3iFe1G+JZbZehFbMfegUiTR1rWh9nmTbr3BvI8+CMLzQS+U8fcnRzOllXF
orIrQ5kyyJFnF8QdlQ/0NATvl0NAKwG7huyarbblBWNaldFwhgaJrdZlFoTXxVTrvcL8AqmUmxLk
piqIkn3k5r7dU/FHhGIiGS4f+aBlfzONTfw6yyIon/H1xCVOVD966epkgiwug+dYuDPXvXqYS6jl
XcF7rDPh76baZMUHX2hg4GnhC1BVQYdjPVscnW96o6P4VBVBfQvmBV56mvsLFlKd9/J5aJ1O/ix8
d0FnVi2zOrM7BmYfUmarrmM37GmLKE61qarx0w7L6pfkiGNvRGvsLz8pmbf6GosL1V8Cn/W6oefp
o5tYrJlIzsbrIS+n6Troa/0k5moSIHsirD4hFW59YI6r/rlSbFt2tcu1lncyg+tLP3x4XXJh6Mbm
/vDc10UEc4CitntFQQjnL+9kXl/zpQ0SfLNU0vZUNNencLYTDKJOcLe19Rw3d/5cXZhOsT+dOw/z
yy70F/MdU+ZGhI1tEqWVEOPRCUux7hYWoJ/uGA7Fccxk+7KY0Kt+tb6Qd6IYO/whpTXIqWQwqb0K
1fjlz2hiziavLVc58NcdAmjcE4WqLn6ACS7VzitppG1RbVY/VVDGj42n+p5iLvLebUsXFGa/mr9Q
NbV2s0AB3ztE/RFN0craKBU5L8Jb/QendmfMeKFGxRJVlQaGTyEBCOECAB1lkcR9N4GrH/u45d5D
B/889oUwR5MCxX9EJzE3t15bTOutSZIGmnqb6oy+S4ZYzJd9dq+WqS6PTqcw3tcLdfRtL4O8INGW
h+FdYYAkbQRE0odClO29YxtGcpq2JelNDwVYORKHAofuzIOzg5XBW+00PrBYRpNoNFgxd6hzA6zZ
OncNxunGpA92yYBj4+hjQJVf5JN1M733S8xDGycry7OoXI2P0vbvYbPiWKiIQzcp+xdQc1u/Y0eZ
meSKbXctRwPUTIxZ85KnQQvOnpnQQzP0/ket4u6rGyh/cQn0Om+/qn41R5Do0ZMdoIRf3GcPZeDe
+L5n7uBDt+NbnPvIoHyaTfoAMHt4LSAgP1D1HkCvplY+DFNSYOzWOnKPU1jpetfJ3g0x9S5E7X1n
WUquwAP9ukwswx376eXgM0pfXRc0K5ND1y00AqYUAfQxLGbTw8FN1stsXflLlOwUyFbWqj4KVhiA
DCHpyStDkMNcu1Hd6/OMNIT/iOZ7igp/V7ilE9113jI/UVnKzHUUmUIfppFU7SEsQtDYTWibY7NA
nd/meLbNbQOVegUJZ6LkOuYU2F/1SMg4F4Rh82uY3fEmyp1lPg2QB8bd6nXilh17ilHdD+qrLaxu
cVSvPbaH0ltRZtgs+QYh4lbXQ9ZgQsRbgYdSGmytOBvjdGJ58KbvHKEBRGoX5O9pRLQ37PyBA+xm
0cSi2XjS8tJXZIitkNN3PXbVZuyH8adV4l63nnPdDJHZw5KKPinDQgj13mwY7GPh2LPbEh/K/AH5
VMx9nzIzhHsPOyTtuZNnew+4d0dbQVI0dLdcRdkSXacGF1LqNr9Zyz76ioZLLItr7G9fx8m5mHR9
RbQ3PFFAggpqqVA13dRuHMdiIqwL+y1VBaoYAsCrE5fFR0rYAJkaxc3rlgFYtVXuWNyQhfR+WV11
Zycga9DGHTt1hiHUj/Psk3q1+5qL9mkykU9/tqA9WSWcESZvfFpj4OHeUB+6trxJguCzudRpy+ry
jXNaGrKF7QH8xv4pX0Dw5WFPbzGz6ZGK/7nrR/c0pKnaLdLluD/a5aRdm10r6+V7RzrVVsVOvs8g
ut+VUXXPMajZ2Yv1K3SjJ2MLTgD95B1R/W4jP77tKALgOy3OwquPhU7bw4IeZReV9WmoqJCH4joc
cPkM4fQeBSFOqWyyqNchAjJEk23Cqs/3wWziW3pGw4FGyXhiefg9xE1xpBr02eMksmmenFwV/+V2
VbyRS76fvbG5LxIG5om2n/kzyXlBcAG5unhvUlZnkkb+sVgYaBb0oHR/6OPqkQMyTELHfUxgu9Dq
EKe06kFaSExJUJzzM41Aoq+WRnzaUsIXCwP5/BJbpLXynDQAZbMKOZHH2Ku2jXPLJ4iDWHr5k14D
poI7X2iWqwkmB2OfJDgmTJolSCKHaBMuVo9aW9s+cHCf0daPU7X1fDtw9nPEl/X0dO13tXxhdkl+
YRvXdxTJP8U6iodAl5bCjJvs20aVZ8RgD36A470XyYsnkLonI7xEbndbd1HvisKtMQhGuQXZr9YL
6ytRyaOumFpvRCPOgaPoYk1QL8ZiPXa6RFqiP/xBerspx2Bt/KNjnYthpX23NTFghFwxuqS1Pbam
CJBL2Nt1zq88PWf0kjQCAORKxG4xPDB3SIiruI3dXxF9kd4jLFs5+tR6w0trJBsd/69zDzNtq8Lq
TkpYmn3kvXFyWZxNyezTvq5m+W6N+iufsG/NeKYEFN8jzrJ5P4B6ZxtKoQrzmC/2mulQ6Jw+npKg
rIKnsKqaaz8KH5dVPdHTx0C3+vJOTnX0Q0z0SSb0eXiZumue0eFFmuKGEMxNWyf1jYb5vUz5bR2E
IPGLlpYl+eINLQGwlbaQVwL40z4ArlgiDxmY9sNIOB3c2LuYagt4hLBLpnMYm2MYhk+OvxyLbKxP
PU4caOwUCpel0u/RNOLWCIBCBm1cvi+18u8QBJbtHtJWeKf1kCAHMjgcKuk9lhdDu5OgEx0wyBDC
ycAae319dNYl+JUEKAqrjLMUHYvoZqjpCDqxWxwSqJ/lWIEpjNv2TALj3Lg5T2iQDI8tjo3zpNcX
N8YA7pK6+Jg9KuvSUAJoVUOOelT2QCv2HEKlAqzhZOe68INTS1lwr0hRbJspgXXeLLr6Wlv3eemm
8GUI2O6miOJBwuoPY16+GOWlT2NOirYqSg69vip3iWvRBgVZs1uK5K/cN9cdUf3DUuV4Mpt6whQm
aQZSiLPyI/VlcruygF8HEDkKtMUlwpo4u60Gkx2o7h8nPpqtOzXo63Tg7pUcdo2HBaXQjmFTpnG+
BrV3T8qJpb6xOXgtJzlmcUHnbAgzWmYesA0PI8nZW+imbwB6jV8qTu1jnraIYjPGB9kvk00I+PM6
XPLugFn6mgtnthPL7Lwka14XyMxq8UOp+THObPxFVmHVXC6hfud3k26j7iKPgXA/dMOVJ91zw5eH
Azk0sDl23S1dEfGm+JhvQYdhU1O2hivYDhCWVISSNUirg7c4wxGtNy4akdqXOi+hzgFPJFtwwZgW
IUEHTgPrmhRPZpCIZipsAk0X0ZCjbLEZqRzcB8EoT5VLuXYRXAkqHB3XWtOM7Ga0vAPHB5+GGvKC
BOGAttNN0NADKbqsR2Anfw4UODEuQdG2IdDR4Li2+WFGRw0uezTxPonX9gwF3T+XNY9rD9efQEDd
VTPFhIDS8zQSsHrWYpz7FsAuhfcHGHdR0GMLSTT979kl//CU2TGNsYWSPwih5UpWhwsK1UjkIqb3
adqD+YNYuck60eP8TmgupduJDBmCozXJOD7vp9LXlzAPOPYfUZwMI3oApxRhuptni743dFbZRgc3
oIDIZt4j6QgOuU0p5//0Ji+NH8K+e7VTjeg28zNBWThf+VPR7eS6A7FNV4xmoBVHIHpTljFzddyT
smZU77Tg/Mp8FUNei/o0t6qX9oIgNBEHpMzUGboLAlDBfFxX4ZGcGGVQRSh8BvoMK5XtngGZM92+
PsgR0KyjC5eGW+IcOAf9p5Od0++Uh8Yrm8+0b2FsdaFPiIlWwCYqTXSgYYVpGXb3tg/Tftsm5hhX
/k82XbuNiWM8m46paJR9gbcPMwdVbDhP1NsrfMtx87tpx/YAjwRmvOpe6WDs14je2CSbe8M0c97B
xclhOuLkoA0zrjmUugb3TscasCGvGHyQgTH7bubR7OgAE97ohpMh+k6X0Bu9C1xtutzG3PdK9NWZ
r6I5pJpmfxZUzi28TO6MA53aZmJwEFZctLGNS6ppEk63i628hpqTEenqXL5PZFSRjrGTWGkfs6EP
eDn93L5Fa96g87ImDdBNY69J2o670+w5+X1cL8WH5yQ5Lj9ZHLpQNd3edCBkAIWRT9i5vsfzmhJP
KXcOFUuQZ2lIRWLpNPfflW7EvKHgyFnCi1uyJjrWR5H56bhrFxW86YxU1I6IiD77fLQ7mm/QSZCi
coGeyleXxtMm02a+6fpJwvVb7uY+LK7sYL47FMA53uWtMOMhrAgG0WrY63nproK6x9pM3IrYUrM+
huuUnJrepPd1Yuyro92tY0rOGuWq7wqPW8eG4+pvj8hdseknv78xdvRuHAesa0YUxvFisetZhg4o
xW+nqHIOxgt2xnPrc6nL8hiPHG0ZBYLwmA0XMSxscPXkiknQs2OCIYWL9NwFs/yiRY+lWyKx70d8
luGUesdaOsO5z/y3NojbKw+/Jf3j5VVii8ZKL6ForigD3bx7DKaebX5Ygxt3HX/Tn8GVadPmyip0
9ZA++6swXE557c2PzYSINOOrfq+zTl5lRewfW0hV5A2bRs4nFQTO7dDjb91NFDIekklZkoY8FW+U
aJI9Adzu5FR1tdWhq3YOSQkagyp54ayYX2GW56H3neahG/0nGWJLLb2iemxiX3HgSeYzJjOPvGCT
4VqQVbtzUlkdsiBLtwpXGEm0S1rHQaSVUuHU6lYisc84a6/J2YcsfSxD3Bf78GIdukhfb9Kid6Ah
5vAIsRYNW7fPeX2jMbibmskS8xg/XKHav9aCvyLyGMqN+hMeEhNT1g7EzWrgPGzisXsmA2o20wJQ
Lc40iDvteWbDegCvk3b6MdSM6OST5x0qRC6t7A4mtvbH4IbLZqJYe8qHhsuBU607MScTzdOw+5Vz
xcCAksLGdoU+WiCwd6GH5mSwSXlw4pXFv1iGN27sl0CU/ns8avmTlfIAXLonEiVkqLIZfDkZwnaf
qLZHLH7JtfL7v1DbmPeCG/6nlRQltyKd/xJ1Ac2rGFDYOV0JpWue2Qu17vaORenmUYkeJ8+cE9Ik
yTYmc/XX4tYr767CIFRimYO9HB6RzKNMTUDlW+YGXm3P5RcIlvfLX83vtOeQTLW4FkjFq/GZjM3T
4qZmC2N12S1wT2+TZkVdYZ1LwoejRD1h+0yX9JCFQbnP8/CdhgPmjbWTG7NwyPcoC3COYweOMhyY
XTP6N1Vv11My4zj2a0tSZ62bK0Pk/1AR0Lyf00Buggj1J4W6+K/lkmxTRnwPc1I/BBlmPyU9jiGc
tX+2JHkOZeCYu7Gc8W+6Pcz6GsEF2aD05NMNeZwS+04lCgGWQz6RU52I0nN4sfq5tPx3SW0oPZj6
SUApvmIoiNCdB72b+PNEzpRrT8LFp+XrXUe2e7KIOWG7qHo/Z5ho+6IiAbXaj8o3M4bISN9QI412
ZauDK1r27YM7JLjbuhh1KKb04uBUBM8WhSNcAEzeTIVqacwPJvghfeEcK+OletM0AVByphz6X5Si
1p9FIeSZXBybd8W24C3Einvdo76S0rlnKmK8ckoH8gzlK0wXk9UvlAHqg0+nYbvqFoq/GW4qr6qu
qTMSEa3CE4nD6C7T060hn72N8OMq7SxXtuvnhzzJ9KlekvQt+pN3NE1U6i2z62gsZ6YJHslr1RxI
S5bTZsEBNXf9VcU62s3+M2Xreovy7RXGlTromndn8ue7ZXCHUzF0R1PX9CBC8UhMkidaixVPASWo
/lYDxv/R+cw6kIHzCL6QzeyLg1RxfuCvu59UEIhsLn/imxxC2hM1fnXVuYljtk5ctduF0zoWGirC
Z9nkdXol/gRBMTTvVrI1lD/b9BcHi+VrEDF7lnvpMsXCr7CJyT0ayrcxr7iJA4pSZY/b3Zeg7fP2
pglEuY9ESPCkFxyEl6ChJPknjIoJwUkPKtYEXz3FFcfvvC08XIacffeHn2b1AWCk+l6CqmcvbuYd
Rc36jpS1/5KQmD2rIeH2lAdZTujLEY9Jj3KzqDGMd1TaNvM4NhzhOAswHjeaqyLiiylafcks58tz
3fotj83qPTZitvteOWzAWQOJl6BMyS8Z2vwpdOao3KXZxK3V5vYE/pHMTTzR0po9qqSlGzYPs1M2
bx7728anmnzJXgMxygYd7C+c3731mDOixKxfqL8MBwjO/XZyguQ6W7iC9cQb37Bhq1saSvF5KX3/
aald8XSpGD1S3xFnP++78/InSowsYsBSH8QMk8Th48iu9gLkl8BzBZvyxHG1xf1E+wNT5/zkx/5n
L+vig4Ed8snTn6yyF13elsos3uf6J8iss5pthd+Iy4oVy6cdzfrmFZFkiqVFEFetpvq5yIze2xhF
PB9cTyMC61Tf+uDEHTuiQt1k4XkIUufGa8vunHvheFPkaFOTuRyAENbujpT3xcQJQfPFDqo5xjkS
HJJAfH8oyWzTaiKDWUBApzz896B2JUmufBF4gQASbR1nIYBV/wl0k16ixoQFgGwb3/ogbC31zmZY
j9mfQLj7JxxeUQ1Mtoar8u9htlxutpymqb1FbmSvZzcKx0MVtMWy6Vbf8a4BnSE1ROyFPeJP9Jx+
mkS6kGZVvR880z4vQ7+eynggoUrI/5CaQOUHSSHlbplwfwctExIb9l9Wpjno/PuuIMY+GTXuZNQE
h3g2/p3yB47/hGkosf/JwiMX1n9NjqExQO/FJzece2ZXumo8Y/I62qRx3L1tZ/sd1ZdMPTFZyrqg
F19M4XOMzS+1dZ8Q3RS6x7jpnkc3s5tSMoOw6Lv8oh8a46d2oG1JqHSn1/olM+ozNl8rI2C3dupO
EUMTmJ14wnd2Dq9ZG7dUtouzBXws5pGWwkoFmD7vMaIeSmUvP08qkZu0TG6WnO6zTAV33uGaF7wR
RMd2knEo43fLIXeX5iDXyW6HBkMaCsONasJNnNcPwqnpYSA7WKy+S9vmMMzoRuZhDk7j4D/N2CyI
3eA/Y5ITrZxBDtLnH1UMX7WQbBXZv7N3JktyK1l6fpWyXgslh8MBOLZAIMacJ2bmBsYkmZjnGU+v
L6quzLrK1JJp34vLDXnJyIiA+zn/aFNFgijRBKs4ajD/uEyoHW3GPbpXfp//vAaYGyr5JJGDKQOn
b4IDbjbaq6clmkMLf9SzyxYYZslyLwxiFTRNHrQw0iCXo3Wdm7tUjHdT5FJcMvbfHinlG5sEjYJJ
9oguKuim8STt7LaYbL275k/OOgnaZsmP3SrcByq+L2YxTrtINmioii9L63t7lSCUzh19aC158+63
lSFcGK/19jma8MdyFbdNufwq4m4OGk5SQBKHom/3UDaUy7Qaza5G+U+8pnntfqFRLarYeJHtp5f0
ajNhc0c4VCQu2rgxuY29hEa31oLCqOZmZ0VtsS+B/eINHXTJ8RYMsUVwHdB7btzmVfZYWqAvXccE
G8FH+ykDfRDHogxkTXtdWfY/eH+O65Sg5rR+WF7SJIFSrXvpOEIOTHwRdwrsU7Ys6a2eu/kHDwIp
6maFq6if+IZuaoHfGJx5oSnLvibHmAuPYqFjHuXVumd/xROcqRXWB5gWr0vzD9+Lm5viTjHYgPma
1J+XdYaaosKeYI7RT6MpZXjFJ3wo7s9Rjdb39fwKRlHmvyIYmO6cNzg3+NGZwx6SDO3zbQQxtgAs
zg4lLWpmsZtb6ah7t1hpE8QZnDxjnvJWhrvRKfEteRxe576q0/gGjigtg9iexPfIeer/j6EUS6qJ
EjgmOIOKDymraR/Z7dC8/9+VKPJfzXXoX7RngynaIJ9wb+Lfk/ow03ldLZL4aA1e8lioYniazZbl
SbBOLLtFV8KlD37iHU/HEQy6RQFAGuLgRR/VWKMItyplUKJcFLQSKNuen1AqNthTZnAMH+sonZ0d
MaVZOCGupPbRq9IRJcLS3lj0mn9UqwJXGq0JdQjZ2WbY8On/ZSH8b2Haf0gbC/R/LUx7S/8M1c/y
X/zZ1//jn6o0U3j4qV0tPKUw1P4no7Up5N8xpeqrwsyS2pQYIP8yWkvr70T6sbqhPxMkBFyjr/5S
pem/247EpImT0MWi7ZHv878lc38Jwv7pff8/O60lErd/0Yi5bDuOTU+xiTbOhuT892oWdyyTPsLe
cGwoU1/oVAIB3l7rxsqa257u0/l+XBA4vc1Nv1h3ZUtLmIIzyRNMOAvIcGf6zhC7VJhytngXEPju
d6PVVj5OG8Wo5whye/10kcoad56eW5cq+C4j/NmT8VBRNGt5pkn8bFF/iTSjYrNd00Xgj2LD2VW2
aNDUNN1ShiLbovisddU86GgqsXn0xnwA/OlMrGjF8tUiQn22HfoKEMdPxvw9pqj6QixHJSCiC4Z4
PwzYwLE0OSoCv+VHfTfrxp1eG4u0TCw0FGMT2o8AQp9BrknIwpJgKPLezLXsXwRB0s2p8xSGEB7d
9q1FP2sfayvdHAasKWpwq7h9fkoSp6abdZqTZwjcKjpNSMzTgztLDTavr4YNIFSY1yyaoGc5AzmC
DhHU+fI1mrGLuL1sN7ThC0QhLkBc4CHOM2Xsl5qqKDXJWYPpWHo6uEMn6lAgRLWDtVpEEURxTg39
vIpNPU3SacywT2b3h6pkQiE9CZtUlBVqBZc3hbEGNJxOza5MuiQOxmS4otWZ6uhkrDRVYBWOO9bw
aPZ4kyfch8BLXZLcDFnpgrEQ4h4HNWpZZvd6NWhTybrJqM+lU4yos2p3HsNau/RyNKiJaTpLI5v9
ozDMNdAlES6+ZkW5roJDPfww6q1BKg4QfVoyQmdB02WDna2Beztk1mr2TRBRw/m77k2R7U0z96Kd
dDEXcFXVtCGDG8zLaePPRCHo7VpiCEJxEkxVrOjn8+J2DugiSn7G07Re9wO5/VySUtEP2eR28lYv
XYryYluSN3rVXY3XCOvrXjjRVl6S1e5u2knl9kdPx8uXyfmcn7iAr2rxpMyST8UkyrcVZyLxTGaf
pZSoRWO97xanfk76ZCTdymuW6nerYrP/k1V1WZ9YdOJtbxoQ8ucKmY8665bC7iBxbWbEhGhZX3ZK
ZAjNlTGEHofDL7vYaibe1lxcm1sAYTONOkLNb2pWkb5gXYTPF563/YysacOxJ9vEPDBKR9bFqsDC
98M6IVhJC5WaNxQdz+s9+JNY/bVjKXooLTsxxd7BybkaO5QVU/2IdQqJYeKVIKUyVfgtkFOb29GS
mC+Er3B5bbbvIFvwtF+7cUZiQVInztXqBJh/Y4FGgqo405VnKKbEaNHrF2X9gviE8Ca/5yVhcE71
YJZkI6ulPFcdm1be1r1+iZQdM4yY6cZJkC9xP6JXsKW5swojaYKqXYFhr2qg+oLUTD/n2TjKYM1b
qtvKramRNS24lZ+B29XPaiuQXAz9Bj5iDWK0n9H8ieptRfB2S1WJvZ3KzWjm05RuzdFzI5zYxQbA
eBiFUbBHR5gLCPucUm0BFo529xuygHpMZ1kFpm1nRrUJ3VHGdAiPg7nb8qGMbpaujOk0VE5enpmf
0LZz5OKKzCy7dAPKodAlWQVF7PuIIuOriG3Ksqv0fUW3ggSIehVRdN4h22rDeRlbZ+38bZyGEg5j
sYqdJv/nZZsiTWWyqkt1llZZzLtYNyuWTDErmj/arKNvUa+UOzokmVOVKJM6P8KwWX9a4EGWuq0e
LpEQDXalciNDOE2joT94loDsd3GwwtYZJbsBdgzyayjYG7b9VKxecnEKEzottqmZCw1zs34mTstH
pDpvLYhqQqUY1NJrPul/Tqg2rbbqp9dVK3ZPrKPZ44pilhDelThPDAvu8FqgoKCNBA+76Ua3trfi
1sTnn/hiJp1PZ9Tr5tJ7Lckug7CLiZegMQcbL07RYXoak+YUo0Y857CZztxCKHRbj3qoDjXIwr5r
q5BSyTdTjMaNNiKg9pKauMn5bQL43Uu7ImkooZtOI695bxc3Bzqm617Z8IBJjnfDtol9JfXyLTMo
rco2tqYwqqprBw2o2HdGMNyO+fxzrbZ3Sw9H10Yb5qdoJJ8zqA5qgucVbr8uQuBS37Wdx7SqPiBh
kIRlxLEhBaAe0bB+Y3tyvmPh3q4slnHhjDdqHDzchitu5radfIMGxWjhAzaW9J15E84UpWCACzo+
VK797Lb0WFbYsdVkHZZcR37u9T9aZ7qL3TEEKXd2Lo4dw46WI9SeDBOqRoJRxzsu8vxMisahZzg4
YsOF2a0s4RtXaUWnIZHj+UGmbkEt5HiDlIHVcBuq77Gu+AOqO1D95oQJvv/PujbSP2XLumjwtQg2
kmzTVf7CHXXBBysfprHtzV2Pj9nvSrBAK1pPRtnYVD/a4TbgRjHHONp5ugcTi7g12qQPCru8mPjZ
dzb0AZuuVQUjE/9pg6S/xFoYDRDo0kAu9cgv5KouPWECBXRFD+3T2piVKj5sgVd3atWOMr8z6CGO
NWebDriTz4iedvgL0V4M68FaeuN2cbfsOK3ULE/8a6guLzX6+1M5GttTm4FyTV3Ug6TX4ZJhiRqh
C/y+V5TIb8tbUxposiyxoTa51kqStnzSEWtAxsQFUTXFaH27/DuyuzTUHPjYFuYPNbv1TRxN9ivF
sNGpMZEWTPnV3YfJ+o8z4d1CALc076hfq99ORXgJELmeQmOTz565DYdJsAQr1Ak/eIPTrx5X6A6V
AGRoJZ/sGTa/KGdGBbe7lAaqKx50LmQyJDHtQkMtYMVLPOTnKh4ueNdtP57i/CSahB5HkNGf0VzT
w2nzoijYaYX1BzjfDkRtVig32uKyKVS1dt1lFygGPGSadnRbJ/sa30CAPiXdA/EhBN76P4gwiEEw
YTs5hjwoyLVHvhqhTyK0o4XeBYy0Fz9e01vRWR/piO8SdZ4EpDDdk2o50VDFy+WxxZDA1zFdUCAl
22lFsIIGCr9yiD5L8Zmw/fbR9nPwPPezQEpmLB016FpyEblLAziIBgT2401PigiU7AtWBo9Q5LIQ
d8t9n4j6PHbeaUnIjQAPqXdzThWqndwThtDs4pZ0BaAR7xVvZHpE7tdTS4qTGgDO4/JzvqfCwURq
Je3jEjsxHEF770HLh7oA+7bUesOjDPgBZKK7j0qboy+Anyj4g561mQ38mPqIYDGW70bbZ87CM7cz
vbppPe56hSbStc8bra7TZkXHuMbPHdXEFUTdOVbTnZ063SfGXfUbgO7nLNbtsCC00IV19Jx02yEB
DmtiQD4b8pF8IlyQPjkkEMhFEUBdoIM23Ij2sslseYG5DDTCNM6L6LTRxb0ns7oPGI3J3M9zJMbS
o/TKsm4rIgyCXNP1WVSQyKX4ObTGi1HHxska259jGet3qYrporLtIS8668aO7cd+pY5LMJ26XuUc
Z5dDVmZufxAWlbGN562hGTe6v1W0L96Mo3tPVkRK2nGJckA4o/1Yg0rjW0gVd1DT71y3LXmkU78l
Q/AlrpHrBJXo4x0b/H2zLfHBAYo4cgvku6GNjmbT7FmeqcZEh/OjtNAEYIwOynzqXmJQmd8iKsZd
DgR36VtvQuvOj/kRDTZERP8xF/2FkM2G9z5dzkJFVhhF0xJuBY7NUk46pyA2mY8GJBBCOyXjH30e
vXKfPqUdVN2wYfFkynQWRrwWg+5VfWbYeQd01hd1YKHy2nFJnuq+fOd80ue1KUcKc5bv2hZHc0S6
GiFSfV5jw3qB36SbPUWy6etUOtt+FHqXLX37WmM2gPjK9L2VLd6tthLvJ7Zs7z6GIafF1TF6JLnk
W4UTOPrDooRxN0EF7DxPPKBS6jjVlHhEiPiuslL7/Gihg3prLzXznoQ1OK6RRLzS6Qsj3hcuLkLx
EOXLY5xZCGu3+9aIXnJahb2ueI5TL/oBWDvPB49KuV8cX2h0jXbvZEgv1kiRMtFx7twyxRQQCXSs
LYb5lqcx8w2j8wu5QNE3ZwHujLkQf9Zmep6idD+vEmI17jMewxE7xX4CEG0z83c1WUfHGj7d0rU+
tOBUzdXoEvMwTjdNIvhGVUnb3pdKmEwceg3zdAH5xMr42W7ITWE3PUhTnZziRce/htUQAbrp+Dhu
868oVuWlja7IlMXM+Dmi79kJNTwT6kNLHUYRWJHqaXWaxwwBHZsUOhe6JXybfIUZUJL8DFIr3P6l
aocbK57uM1SJzGFN/5qatrzPTdfY1bH1XCLD8sd+orSea5ofThxyL33xHJOpozE1VL/Iwj6rcKnX
ues4h5xMhIMoqLEewW43urDNVLYHp0VfFrfXR30ZvoY8fUHdaoTwGfSSMw9rVyd/usmB5u8rDKFX
CG518hWxbxotv5bVdsMkXyX7fUQ1ppzT4ivvzeYdKzBbWSloGCjnr3jMKPGTZGUFiDmLwxRBpRY0
1rDAkdfBNbdk9+MwcJdM0eynzlDfDgoGYuiHj4VR6JC61vu8Vft0dCYUuq7AGWEmhEeS0SLNT6/M
m12rwc/oZYA2JLlDFB9kevLPa3+Kskf8tg9pRfoa4OO7XUy44kRg29Uu68oXZ8BNA1/q+fXCcuvS
W9CiTT6vAwd/sebVgTSi5ZyaC8WwbNLPcztZA+O67kDFYzqnHMxftNTM7Gv53M5+420XgVIcgnTx
grqo7mObtirHPNlFaw+7aulP2PVbGFD9NVV9+QyhwsvOFdb7ob+YxEZsbv4DNilEy/mGk+e7Z7/1
IZHRXcTi7Ngx2as52QVlZlbB0qN/cE0PAJFXls3wUKGbuhNFtjzPmFTqfr2F+jld5VgfZb+gKwSC
tqPhQdSc7SRtHxWqvyejt2HdiK+41o0n6cFINH2LGIaCdki274gEnz0f35kSNifIWxIkUrkSBW5B
pzjQFTe9PZfvqhwO5TBzpErrfnWMI/5E2LCeCifexP3qVQDt102wNYksCpxULLfwSsld2wE12JV5
jLsqqNX00adbd7aKTNh+0UznNu3qXeM5jbszFwePM86nX1Yen8ck+ZUKprcp5l5yl452ZwdT6CVq
0PJjfvZT14wCcnEYJEgk2wmXftO8X+37fGibX56RI1ga0vlnjQPuojQ2I8VnTdF7DJ0dAK+Ve7y/
CYIOxx4v5cpNzE1/tyZ9i6ZdF+gGOi8/AG9lp3Lp51Olkh56HxeSwoSMo4K1H61RfmlHWf+Sqr7J
nJXVHmPnDt84NZfxsIuAre7KmK0pXcCAM2LjviKYWjCv0XlPGVXRpbjzeUGXdoMn4LbLuuLT4dhB
yFTdxWinIF4M8Wvke3vkDHqb4qL/I9Uahfjhx8AzKOrtemd5L6yV0uIFF7e2+zfMCKz5K7U8WYeK
cvCIxgcFPLQrEmAnEe6jTBmcHLKbdljCyxuwQ4p0Z34pJKow4cLb4ZH75EF/L5r4u8nqj4irjzRZ
5IIvVZdzTAm1h/h7ctNmPbPaciLGXy5s68NSmXk4iPJE7yyb6bUoy0iDsou+0xI6wBwacoTiYruf
KarFY+LGN6g2V7pJ83hDEYCaFceWegHJ83ZTH92oTCV7WLwxMGw0I63qEPU5zWuHl+dAaIe3oyYm
fibEBHi+tfIlgfqRtj/JyNiRW0pilEjq3t1VsNE0kNsyvsyD3GiNq+sfVjfJhxqUI0QIdGMCEN3o
ZOvPNsRpiPa0o368qPdkMXV3iz3Iu1V1xJlAHcJoY5ZIKaNZutU9x677ZxRFth9bNjQ55VDKpMfG
0fpYaByYhNjq3dyhKOvQOpBRxEeMK53sB0/hFwWYxuKeGRtf75URvJ96glabOFanBan3U0Ki75NM
3EhB6VmwNfna4G2zjGzfrA0Ok61wluEI/U2Z5poeVZMNRGxL0EfuTlmfKo1SdMkT6rZjmv32KtY7
9Oprts/iSH/mUd0eYxeTxYLqHb1eLgJXZz9WZ/5FpqF4qdSc91TwLXTuYS6zQ6fMsztbbp9JbjxV
+arey5x6LwbEV0e2RgiXmD7EQ8S2RHZN5OA5IkVAEQfxOcSEDI2d0/syJ53CIrpgcseTmjuGbh4N
oj3tOZQMnxHCeeRsuJAd3xvbb4sB4t7I8/GOmVY9GFXSveim/JMiOgQacxf6YYmpOLVptd3Vs2lX
Af0+bDSbc9K9HJ/qYW4CTP8ayIcQisazv4e6OGY9su5qqb6cST1RIVHcEQpwV3fJcmJJi8lhsDnk
ltr+E6t5O/ZxkWM/EZeUkB8wZmtfbNChLGknzafZ1lUckqmavYxuVnU+Xq1E7SbXPQ9Vbutg85b0
wXWg2XwLwebR6tfK9u1Wjb9dp49kwPLjEP0CbOBIvpInd8zyx0kvxIZgzIBOTk1vCerMyGZ/W+vy
gSYgzMjpWMnvFG/yB5dFYWGkayECdTmd7IoKdC5p9KduXWDjMVMM3a0dkraFQFvKdIfkKE92KzJx
HiuriOtjV5scJW3Es+DnPatIIG1WCKtJil2Ft3MJSozVmqtzbh4XRbtuUoGg5jXulVQo0N6haIyw
W1IuprwpmUyjjAZiJNHSV3U34UZCuObn7lraodmOzkspM6KbEmfF3lKn6TT7U26jf40Rky/7Yszi
h2no34hOaS+pZfzS5WJjPFC5EUydwVeaicp4gGNTKkiaxXqOy1i8Ed43/pGmmU6+jHo6j1UyoXqv
e7t7l42oEGMVBA6RTLZdp3eTbymHXvaS17ZzyVkgrj7T7dExdbrBriaMSDHRMU9uJKN3R6x3hlTk
0jlpgxENqxS8CndS7WUaAtqrSI/mjA0rELfa7+e+mHa9TMSJuktGSeH2d8Ta7qpINO+T1GsKuS1A
wNIizqsd2D2p8uuSPeXRCJY1tdOesJSLQun1ybrhHetWlHeUktxpbo/Qmxp56Wq+iSIXL2Wrb4ci
vRgoz/gmliROt09oKvuQJxwnTKXU67ZWK7+Uw9GgYAu2Gn+5TftjA5ocO6PxOxP1j8zuCUE1AF+Z
n39dRyXUBTALhGa1C04UV/ZwmVMem36O6xlJ+oZbZ11UEiasPsfccvIW/3BzlAt6CAlKQ7VNrW9a
C3HnNdqAgiRSacLK807GbDBX6Fh7P1LP++iW+Nw2XXu8ujp5IijPSwpJXNsIIkgCGHJZ8q48IC6C
bJgMTIQoqHIIgMzvtrIPSd05y8qadni2k6AfMIKqgfkz89ZbJ4L/iJrnHt/vFbWs9nhfuyNmgudk
Ee+qByOdqJ+nPhv0ZocN8hFpzUub5d2TMmX6kbgUz9fOVpBKTLWE1+QR73IVxQ+GILYBdV/VvUTD
5iLZ2jxcoS22ZkQk2WY8qckmoa+Yk5PVzcOj6vKFfaBwJr5fzUrsEjkFewthAkn3+Qm5YR52tKr7
WHpX7bvYRY6tbvrosJoFaDLRh/PvXDh4ndDXYrBEmjkBAaDzqwBqKpn7KOcsN+T86SdkQbb+lGvU
/zCyoSe5Ml31rZqGK5EU43U20OO4/izsdA/kxz/idt4episTAWkFRH8S3Ehea1PInZ1sMyu9rC40
klVgf47kZ7CBeCuk5hzLgTNU8bS36eKJiI2pDo12B6yQ2vwc8bRKf4Eee0ssJd8bkrdv5cRVuhPA
r8d+ICzRHyqMcOi509eeYlkdZP0iftr9/Gs0sswfvY4LDljNYBUs+3L4Ip6Rm8eZLbUduPr0EFgM
dfc6owIpbLHwh2uj0wAtGPFRi5X1uT/NnflQ5H2UnOSwZUGfMpmnuj7xzvWPnZiXH5npqZi5tk/x
hTVyn3UNM2OLr+XiSA+g1DLs6guN1vjAq0xngFiOer9yCbQh4CYn5NVFQWSqzQqAAXejdObL2gNy
ojBLLET7nodwIpPJLkk3PLRWl21Hh7+LWuRsS8OlTb7Y486jk1/DEXq0hDmbwhiWoN9IOEjzJH2g
qnaGFMRSDIk84jKo72dbYQsrQJKChNg64U/rZLxHZpTfrgMpCUvmurdevrR7RkL5Z+Q6vvD1CEjt
Mm8aPWp9FVLdDd2IJlLM44trkNmpTU1AiJmDDqYrev5F9a8AymXBvSrFhQM42ATKVBpWIlJFNyjN
bXCHZ8Noo9+xyBGvD11hXB9ncknJrxX8feTMr8bFGE2caMyR+ksgyozOjuVERkmiUTM0oVEVUx+g
sci387TM00O39NBVHnGovsiKJUzzuX5UoBlfSd6dYl3yLoN9+XYy2U9xVNm3iZOeyMdzH3vXm4Ni
RpXhQRXRC9ObJBS2tc1rWQyh8EjbYUIwRdCt9vq7IizM3tOCs9xksO8EPpfJHCSkVbwWVZl/kU3V
eaT61QP6EPu1ACrifaqfBS7k8zhsh8h1ryLAhrsAla0BeTVZ/ZO2iUAQENJ3IOYkAki6UYzsBzZI
sV8Vdl1fNB11RDzjYbLCfnou8acuw0HIAv2O1tjDrGZNpzyZoT1EmYZmUZJx0kwkQhttR0tcXenX
vJmf8mqVKLq79C6vxE2WiZ1NWkro9PZJm2gApuUhN/oUiDXWD9HS/9BuJm5zeOmgr9RvAUXnl/3q
/plr+aGXauBC6n566/xCgvG7aWd1SEMWq1Zfg/gapYmwXCmPC61VBzwowm9GnhXBVRUWrL9hU9jE
ZcyZARhiX3MpPRIzOPmfcSEb4dbmG5tOPlBZb4oPU7FTEQrxVpfA/tuwyTsUM8mua3vV+QS6MiKv
5tDiYwT6RrG6KqMJu62+Bm6WOgXoy9p7wl4+sr6yTwg8JmSuOBnBgJvRFehNuYMCsF/Qv3oxAQqH
TPQMJY71amzVpbb6Sx3jpSa2hmAX8N7+icUQ2nOuRut17PDSA0F905LZW7fo+ACrDSEM/mYryz7r
VsLfTkiWM02Wdrcpxu0sipzz0K7w/zxiR9OIK1LtIhNavbYsIKPBRjA8m5uLiqzOl2viHSiey9PG
dMmE0XXzc2YKDe01IBkgPvhZdiUbYjLyRYsqUCnYy+HN1EaGYaavLH6Gpj4ZxohujlIhOXcjFwuj
DZeJ9T4oj2V2BfTQtrsyGhnvnWl6b0lscHYJMC8HMy8RM1ZmzMG6AmB2jh3mMd41jrIYFolg6GAj
K/PqAPKJhMweAD1y5iUZxvjRJ874wMkme8/wjsR25O6FpL+30ybakR/V7dJokrvOovLaTdNPTdDP
Xo6xjQFScw54HWeSraIf3DL2fVlubaCcKP6wFtm9Ww7YuWs4PjZhO2CtErdkh8inOS69WwLlBHik
Wz310h72vA/maevs6B0//XKuJ9OFM4iey0h+y4UuH0MdR3cCVIpk+Q2Z12t/Hvv5JsXx8eiw70JO
KfKIzGK7Q4Jx0zVRtEs9XZzI9/X5FpD3KPJx5Y0Yx/1GrtP9oqcs3bUYiXmURFS/KmmlyJhz534a
x7dCqvxZEC2EMXiZSn6HhXL1k0RF6rEdm+4G2zm7mkagNiEMj7W1t+1hcnd97SBWSM22cMOV5aqA
MCTBOgDWSNgr8g7VTRdvw/MIeGLi0lvyO1uQn+tXM8Z0v69rgtm6qecCQGFutw9rU8TyJqrUoF5Y
9ZoYQGpxJURWNhLKT7KTwSVQWeVLG60m4pRiGDgAHTLJDwueCNKIibkNJqE1ZZhzM8/A5AuYQITf
TBMWbW5flj0gTnQ2AV9dbch3QA76mSZ5g8jjC7wnZb2cM86lSU2E8VshEZuqzW4RAfP4hWlH+zvx
Oq5x1yBCKnYKsTNuc6uPMWXGeflKWHlKJEutrbvJRpxprAIwcdYeflor6d6oVAAgJiUi3y3RiIwz
7pAIEPJnfTROU5U3XhyJE9UtEbHhdJugi0JX8QNav1cHHY3rn9iarfuWTowiyMuU2aJR49Y+TGja
Tw1mQoS3q8BMnBHd2dwIc+jSo0WSJNvuaLRfFQK0BS8ZSYjEbBtoi3SDKgTxC4ZNUoqxQYadMLng
Oob5r9RFtkQibolax8JCdGoAH0j4iMcJ5QFEGGIdqDDPZ3ElarmfFlRSunG9d3PGYgKyCPe9gzit
3/suH28GTe4IF1C5oRXggoj2hqzH2cdx3H7kreRZW/P5N6+iBZ/kjLkyaV7VBvE/XFd6JK6YU7lW
7c5UEUM3Yat9Gg5u4hGLrdkhr5io+dtEsNGeO73VEy+Qj9pvkERjEYlnpzysuV7iC99qlm2BwgOz
itnqu6ZM2uzYmS7F0JvWBhnoAgVR2JYmk1Kc4d8Im0qu9mNWdAzXNjDBN5UFy0s8WgRuMl2juq7n
tr1dZS2LY9PO6dNoWZU+Etvds412slt9iN/hFyfccEMIKFoAV0QJ+s7YbaDHS5wUyoTm9Scsrd+t
JaT6KfDGpBzGizPv25nlLCgkTREnNHB4PQo6FinVKuoiGLPFSQNvYYFd2M3fPTeWCadiOTukSiKt
9xF1Lw1v0mhhv8TdgTdUdBlbkolH5G5GaHeDpq72jrz3iIc2EmX6A/wKOnBJ7UMCBzjK4idYV5LD
glbm8LTOavBCFvUJArUuk+Q5Mhd8INvUlfavKufYfernFEQUJU/SdD9bT6YSADIyElgCtVWPGF04
ofHranM/mLQNhHY3rl0Q2TOMm22QjIs9ZRDp/6M4/l9z+FzeRgujkUSC7NB4Yf57IZNKVEmKeb2e
7Et65vCP/hl2998y2P+AQRK8m/+1EPa+H7p6+tsJx+rY/O1//i0c6q4exr+d+uJn9fs/62P/+qv+
Usgq/XeNmRLpKZJ3kvrQT/8zt9FUzt85nZTjIE11adAg0fEvhawit9G28QnaJIGaFMsQffiXQlap
vytU365nWZ79D8H1/49C1tH/JpD1LAIbeQGuENwkSsp/K8pp1rIC1yyc186+EoRkVDs40oOOiOHb
evMkyfnZd0JUF84l924zy20fgfYOgkiD1Jxux2RVv5l/ONrTjQrEZZCY9mT72PfUA5SrXk6wEcMT
EFZ1wGVo34ustO8L/PA+bPpNP+WJT2RNv9vGNQ7Jd1ov4xb9KoT16Db0MJRV+14mbEsSj/7OFfFv
ULgYWUCkfU83z+Uan7CYfpiT9dg0Kj2S+UT2RDVdu/muueOl9RgX2Rcl758RuTP+qnn4xKxfmGWQ
YlGHC441IGwrNoGygtnDW7NPAhXeZBu/yqT8rFlHgV30SZbGz+SqwhiL7xHo18+Euks3CGDD6k4s
L51vyf7H2jXw911jvpdt/pWa+qVf1RHBv8HxzD++9Owr9H+K0TVCq2osP6uSSzL2VHiwfe2ithM7
M9N2kJpbdRBIU/djwqvLTFj+ZRFv0bWwpiijl9EpcEgZ6f9i70yWI0ey7vwqMq2FMsDhmMykfxGB
mAcGyeCQ3MDIZBLzPGOl19Dr6Un0gV3ZlVldXWW1kP0LyaytrLqYGYxAAO7X7z3nO+Yi07lYZZZ8
4PFQ3cZRH1XsVZuxq2e1jtas8NI1q15G75aCOChR+dwqkKwbDz7m0rN6uoBGdqknLJJjQ+Grpnnw
DvRLRWOStVvJVOGlL6j3QEUGDNW79pJ0ScBWXUjXzxW30Oao1wFRntMyu8HGLfdOM1U7hxCoZV3G
xUozkc1EIb/fmtTizTRy7bktuANCy8d8PyXFupxQL5pq+E4H+taxlL3W86Eh96VLJQ8+MiX4AC30
ERa9WKJQOtLutVEmcIl8C4NfWLXeTh1GZRt2JNFxm4QMc3x16/fFncUZf1EXmrEdJ7w4bcVOTxnN
qHPg4/Ms0FXturn1R9VIlw945dxUEkyR7EBuOtjQC8z+1S5qxniPsyFeZ3WoPyW42xd+wA3me/Vm
UvtH7Azj0qq7wMVVeFtLlCTIK/SNr5pnpe6Mc1jI8mumZOzkCEtoXMlbTn8FSm7tNs6jd5xzj1HJ
+yZKYSJ/VRkeUBrB2WEyRZIfe4mOhwrejCC3WQm3VP4Mv8P8klU6494SBv3Q8y0yD61dRzK6Qox1
9croTZmK+6zl288jrkGM/GX5ec2zgu4WC9itgpcJJRJsEVjsc4jARe074iKToxZquQv7EqFyxJME
W4WBb8bNjkoSz9VgbCSN90WUc+saKJFdRen9I8banZOp3Nx5dil1K7zF9XLGk875ayyelYGMF6VD
da7nyM0bDv10/rfDlL+U9fQIQjZZjKp49NhsF6DcSNZJ7cbFAXtMqkyuQx/+aBFm3HaShJmiBu+s
hXZ9BfRszQIz71o0rC9RSa+StLBVolToVPnsldqefDs5TuiLltboXGtRXPKO+wmby7mc+Exqz28P
Asypda9ywvSb3rUEg6PcIJWhaIlJzWuXPmxKSS66ZYSbddFU8+wOc/7L5/rHkc5cyGw+WvihuaxU
7qLEmx4VJABLFWvdPE6ol2aJ1FfT+I7LhAOkVHlUzCR8q4W8VRUkYcTd5TdZmkmMj3Cq1BCbARpd
1P+KyomyTIplqvCN5JUGkMnvYkE32OOS5Bo/9/MmIfcZTSPKdBRgZfWcadUz016VAzFLPpFMtjuM
2b1Fe44YdVnfxfMXCR0afe0gVkqY2i5r6mNscvdks265YxdQeTMLK6ue24CdovBepRl8pEZf7fKk
jlg3aWx/vnaGmBoGtbHrWuvqxZO/Ap8Wu/EUvyGOVjmEpbVb+5S4fUJsWNBT0ze9vsmC8dELow96
5dgFPFXbO11/KhGVM5LikU0y+iB5kBzLMT6WKX+f3fPs1P1JB/K+miq2JVtGL+g1n6s2FfvGBqSi
KtNjUVNd0rBntTbscan3LQS5zDSdap0BDisBfyvZuKyjqTo55PCsQ3CSi74TIbG19lkv9Fvan9EC
8fC9k2YvpRI9RCVcbj/gXkDe5rtWy1crvVJfaD1LkTHBtSFE5qz5PkFGU9bc63FhrUQTESCi8F0K
toOhrZ+Tso/3vRa9FzQWIKk0Ytm3OBp6DDT7BNX61hdyWOHP0q6U+NA/exCgzSRvez12NgZJSzuL
zDMffcWyrwu+W8+8QipmIIeUYNEr3C91Q8XfZffTbCA24peBt7Ucff5wZIRv/jiPPUV2jMrxUWnM
M6r6chOJztqGNt0J+s7Ix/zqOZ0SB5YTV4JBzjcHbplLy3aXOckL98FzNnBTW9K6OqnzlSL5XbWt
YSXExOodMnHXx8m784aMNvL46CfFs1ePnDzw/Z/0jJM6CiE2ZVP5xk6DxDkPPxQVnWmJVJdNMH0B
e4IizCSmKfDfFX++9ARrLXFZ4xnMhLLoB8bNPfFfoc971LjM3egxMLHGxwFXI2bcLqdplWKmjHEc
Zpp/MNVAufYj+OpKVrwFI35PBv9jHPw1Utz3uGWVKfKg3SpFkm/HAu0cgPSaozp7HUkkwJIkrTOp
TmJVGoRA6SVfLBsW+m6/l26a91wkJfpwQp62SuG703r2wBB7KR7C8K3TlX2KxHHppMq1NVjKweDZ
C07vvBtUZ3S2uffpxcaza3nh96wG2UjHWTXpnPXVfAWDLidswueITl8bh640PBQTnSYfNZiARO7M
Vp++CEZX5uGboc++ASW5FCDDXBX1UsWcnxP7rI9UBoRnnDsNwGBEkeFsF7F3BTly24TEyzhTVeCw
58GYSkvfVMlUnP1GQ0+XBMFN4mQDpgDOXG09PIakXbzSjufDJPXzXN/VtMSQo/YZ6n+mNVAXMHfT
G8ZsyZIjEAetmRepLj0hNFMqYcUKheAKnuaxTrXXfJyRz13+kuYEQFA3bxqkCit8Me+z0CAbWK7i
mNVfBcS8Khnco77O8q2B6vKk5pa+HssKVbh06g22o2wRdfxDFNyalhySRSRZu5WOyWuPlYKDrHqr
RhZtN6EdQ4unpuFiYkUcl4x0L13P+6NnAVXPhAOBWYvNgBYIeBwut6qHb1XKspOkbLxDYxAPNvI3
7YblzNcY7idWcN8pol2PFTcqOkIGyPP+Yur+e17EL37PBL6bS+wATuKJGKFiyZIVuwTH0R4CEYEH
zb7agU45bWbwgSZth3SAvIduM715Fe0A7EbKm6+ymckC2mmt8KATMTXsPhfDEMDGioDQfRow5886
EhFyXEQUPY+QPJttPwgsE3TcV2HHxNYxEmcNjdNYCslIx8/Y3+aFBel7vSgHJN+M0q6gptBvzQFW
ZWhKNxQD0VYVO1EUDVzGGOgDjfxm83lG+79wYP23sQPz7/r6Q/Tur7/7PzMhF+S9CWL/Lw+rhzZ7
RaVWcVz9/q/hHx1Y//Fy3w+s5hwagHbUVE0JVp8T4/cDq4Fxk3RXQXqcxYlV/nZglb9Qx+pMNvm5
BVeDU+73A6v+i8mL0OnQSWWVjhB/58DKsfhnRyemUH22GeuSTcISnKj5+dfXO5TfZO1q/63MbRNO
AoASo2O43yiSSgCMmmlEbxzXC57ikEMjcqI3UBnOOs6s3GXrNk+mKIpXwk7GVVNm05odzDhjUpjw
+VGFZ0CfTpID6gKa+6OkHb6q4qxdt1XDGh9UVD7I0jbdoIfbCSTTylA9TA9Onx8h0wLAxxGwmUTO
UaiWt7BjzXWvxa+6lY27FBXfEj9Qu047tvnULAI3b+j5wcZLtqnFMWJC4IDOiX055jxF+ArZSkXB
ujDlwYGa2HY1AvmscT6d+hQaNVWOM8HWQWJTsc8nb9qo39p0XMMqek/xQJD4g4ZpbsF66qMMWLWJ
w1zb+fSlZhK7qMF9t05yVFR4fBCXw405UO9ib3yBrkOaUc68Hy9+gZyOUyrKGnIxC4oQ8Kgfwvb2
ElDR3kIvvg2N+C0YiX+pg/yeSe0J5R4HvJAzddhxcqbBMC/80Zs176QBzoaNHfD+i0qNriXlzS5M
w+DGbnDWgEWbxoNn4EYxx47ymMLk82RLa5HCabDszZwUsKikpx2Hwjy3cckh1xwuRfmiNvw2QEAv
SccRBTY7m2HPVZj/U24mLyCB7pErH7yJYaggIpRtPUux2Uds3p3y9fN4Y2tqt6QNeAro3LpVGljQ
rHCxQlW/thnHUpOtGMTYS0lFscacP+yxCYd89wMizbGB6pgD+lghrKFynM11Q6iyzfD1CIdaaVAD
9rWqYzAaRx9zGyAe5/fYJi+Og5TI8TXyfVSAXfP5I4wCYC1ZXbwUkcPpCKkdoBBdO2Lnyre9bcjz
ON86g16fHDjBCyfv2uNnL95C2MEIbaKaWdRWKu4SSqs3TVPL23Bqn4EibUTY2i4ADsQw4VtBiAhn
OLycCILPxZC91F51jwo9XepRdl/zbqOS3VRNL7ji5hzGAYVhpcSrSKRvVhu/j+C20Hok0FilTvSe
Xg/7LIffJucehxOwiaWBsg+AmJACiqoIB7WLtutd5AY1rHZLeQIWOs0ZjYeUQXHMTkcDPTznKkeD
XBjJEv2c8diGEUWpZzEk9mL2zWhMLqIyts2gzJ607L4aec4w7X0Yo4a30x4YPSXcdmH2YRQwW5IA
rLsUKTehqWbwWuTIfIxTWx2B93XS/hSFAWQaOinMFPNtEnFphwIVwjKQGg6Sps/JWxv9ozkxC+s8
w1w1/nTqDe6ZweD7VNFsrxPSB7kWDWIAfDo3oQB0OtWYS53YY9pv1IDuHWSLgL2NZa9x2FJjXsDQ
S+LB7GgiZ4LjJ6L8Z8AxaP9Gc45oosVQ5n7w3uTOV4ha5d5Twg/PlpvPglezICxKaie/K42LxbKo
C1XfmVkq3aSmneT4XIAWE44rfH5j6dDnmA9DXEkgko56Qm0st7kdq27HgBZ9kWDEUQfvXdifhjT+
ICaoe0wiah4B8Bj1BfUUnHbfrZ0gXfZRk21aX9D3S5Ad64wVY9t/q4T6aqsd7EG9DCHpzQWh18Zr
jbbVQsa0HmKJNtkeqWFso2OlzWht5KCbGfhS+hWjUe5bpC1oorLihuzlaWsPXvnccvJb2XaRHdMu
q96K3GwXXch5y+taJN/cNwY07/lhCxg680g5FRor5M7jVsXFDCId3adic66TYci5Sban/1+C/I//
aqk26Aa2+X9fhJxek9fxlcqjCpP//T//Vx3P/29Tja/vrxQk29e3PH39Xo7UPzbQ//nav1Uk7PaG
0A3jkzXyU0VCjARbnzXXI7r1G2RCzmWHSmPd+bXt/lv0ET/S4YFTP8D0Bg5hy79TkfycQvQJqdAk
rBsLBZ1DPfK7/J/RiatEZGr1YHrlxoDblErTpbHg5ir0dzbtOC02UT7+xaRH0/61EALt5mgm+Gci
zW0xZ4P/UAiZjibKptGbB85vqwqId4MqERDwSpnbLipMHmV2gY5TdwLHgk8NoBjizZ7ROasN8YWb
eRZVy3ovB5NZVfoSTeMqCIttJrq7qFJXCbBWnyEpp55Ln79pqbFhXLCEs3RLBMk1L94CGwh+mR4J
MVjR5bqiPDk55PlAZZswsucsOwSFTcNGj8wvgAOChSGdq9qgOUfCWy28PnoLZLFR64S0vlkcHr7q
CD53XWVf/TRZcW75wvL1IKW107EtJGH4HqCCAc5+a1bDXWe2aEm6guy5yj73iQVWarybX5Jxzq5j
a+dw0+/iyr6B9M+4XnjBmgGLi/TXHUg0VmI8rCYRyjMGVki3YfiyMokUJLbjK44qFHJ9ts2U6B2S
dbRmeZYbqy+eHQ96uT69DCOCcfjfwVqFay+mjoGJ/vAJZJOUlZZOgGEjqVNKBs+YAFzEY66lI3GE
9glEuN4XhelmMj2iMcE5Cj8iHFeYoP8ipsqZA+d/y4v6vE+ZcKnMemxkIFTRP98uZV3CWsJY80DB
56qDAcukXjvluCpDAyIgVGjd7G8QEl870z8ETrKSeFAQm53DrgNBUtwXjbUux2FWItbPfjI8Jgxk
mrzYBLDnhdfgEfdWyIBdI5RbCo5byqwNQbW7sdSx3ObJOTPLS+4NjykxBEHA1x6ZRx01MVF2rg5P
sfWHQ4mER+lZrOdvh3nTKs8jlBXzaElrQbXONzhggtC3AS0E3TJJDFD9pguk7gW/Fom2xsyg7Zad
kr708xSoZVA774rtWHwhcHiP7xwAmrHFvnLrmOklFdYR9duNrw83RVneo1mA26XAEZMPBAZt0To9
dJW/JvB6OXrpxeIxGQKSQ0S1pj9w6vyv0pKumaYXnwQFRunLhON4qXGHaM1aT9IdgfN7btAjHOr9
D0vqr8yb/5K16QXGfzOfcNQ/WAeEpoPMYT4vdc5aP3+xXVxVadab9UOlOtfCdK4RwCSC34Eu0u9U
qYR7jdpjMFZFE0Fawx9R5Xdet8klpEdjuMFGQix6dAzpFqq5v0bETfNDnArwr31WXFAQXuXYumFi
HYup3LX46dUEzbeiDYeqLHefjX/q/nTIwGZ2S7LbV3XRPHmshLUHmFaXm4znLbLGQxjTl0Ir7yXA
TglPRKr55tG77WfKLqAXRlj9Y2VHbtHqvCNiFcMUjR3m06ZZO2O+ATmwFgNdSlUgsO3wZTEYGuZL
T+sFPP1otKfC6ZYcDniGY1Q3+S5v4O8W9cnXu5tUb92IciNFtS2qaaUQpxBp/SmFu8soY1o2Gr38
CuxzSxpGjj6wfESWc+P1xTaP38mD41hEA2qwFqr9tSL2VBfU8FW1b+tii7T0Es2HG3KNdoXOyk8u
8J9/4/rPxK1/PMnafKRmu3EsbSYr/bjwQxxITeRe9QPXGiAkS4pvbPxxRmNn27Icb5zeAEXn31J+
XtCurJSo2BBs6SoDl5Gbo8jyL5T1K0eGBQyIHBC+uUbusa4k4ZqmZNYRn+0U73vePtV2thO6/lB6
4df5KRE8t3jM1hUOMW90dpjdzxUunD//kH/0GXWVTd1W0XCZbNE/fUZSmkrLBM36EEQWOjF+Zy9a
IGg9UEM41H/+y7Q/Wht10GI0MBjT08f4+bd1aLYBorCVyrwhmgcN/MJy9aYgtffQlGAJLPTGnXFE
REgmGbkqLScHrfMCcuSy1Z+/mbmR89NCTZdk/sC2hh1IRRXwu4m8bsS+pfdd/9BjqZuicqdAnSOO
dnZlmsfONmkMUGUkclNZJLcUxbZvMIkbxjrleUIxByTfPEeNfm7oQbJe74PWOuYcIga4gWBVDyUr
quiyXe60SMbziyGcS2hUT3LyDxwallkoHlKluzMbPmYGCjlto/PcAa4S/VhBLiAm7D1Ny03nE44y
tidE1C4Y4m81u7Ywh5s64pdQAqV2ds/plmmiD82FQCfgi974qPFnMMgUXwg8ugWzh400YZ0XCiM7
8zjowaEA1/AXX/J8x/y4/4G9F+S7072CEmZY2nzH/VAuFZpHYyjgspqKvq3YxfXE+8dX9/94s9EC
XcBl++Eu/pf00muY5pVy/FY3336q47//zV/reGH9gpxF0yzbsG3btCjJf+0sCvmLKtHGSEciWkLC
9M/OomL/AvOKEJVZ1aQaqjUrWH5tLSrA5/izuqrpJiJd/W9W8rzeT/cI/Fk0Op8CKnqVvEnzd71F
1H2FIREmHFRVMvdj8O+sRySN7qDQCIsKelxhQYu+iOwY6resdhNmtycIYTq7Qls76yy3VUZNXoAm
pqmvTiy8j468abmwzAArBoEfuFgCXJNLquHg0kSVtw/h95QLFTEdj2Q2ncAitugJSWC45JY1bWVm
mV/NyIO7pcB9SokYXEls3uh6qyW46HaRSFndkiCJhBqudtW3dEaMlglW5uj5K0kx3oeXI1Vb9oVD
v6TUc1I0ObLzX0bs6NUqBd9y04+TCetJ2N8+30vtWVjYKmhZZEP0dCXx1U+3IIALLMRdeJtbkC0A
Tqs7qrOYV7VbXa48v0ULBwwqd4l5nk5WA9xlIkkEcUHVMftrNT4c+F4+SG74z3pBZ1FlF3HrWMF9
oVCpTshZy1PURbWylFEMwHUol8oE5G6RJaG4m+LKPGJuS69NCtGUgA7vizZoA1MjRqTYJ8wpMy7C
K6aTLZnvOZEGSVv6EuSwkbXkPvt0FHA2rPCN4YAq8mEfhW1K6FCWlU+ayL2lUgvv2gxW2sDdD9Xt
WPmglomAjAC3lPGd0fWEhtJCko94nIJLHwvCIJCVtKSLSuT/Bb7il6hQrS1JgsElGLr6qmme8tSB
Rd1aU+3s4s7PyBixdXBmKd3UeiD0Cz9fgdj5BVuXfA8JC4T0Fer1zWASiyOk80XV1eE8kHhDhUcy
p5XR5yRrAPxYaacXqSLbsePR2GlqL77Acogvw9B6X/o2JhnGHOnh+pw7XNRqDGu8dmPM1q8pMILz
EEb2CUxV/gwNR30ug2B8wM5jXlRs6ovK5o/IWMaPHTEpi9YjNAP6HdkXatWssI0qFFOpoJ9u2xuZ
jNWujKZuOSpmvII63D2w/9yEEXiSkUJtFeYDDK150pYEHtEUHXrlLeENHqA4k8ltGavNEtZ98YV5
PAfaRBlPRqH5lzRu/ZfJBo/4OeUUDc+m0Cf801MVn6jq45NOR/aW5DbmwiESBW1qQsICGMc3hk5l
DjHl4CMg2dRpbZ8SJ0CYFUGH7hOmph0E9Hu89YR/iVa9sHlWlwC6O+48RAqziMCZm1So3caTLsb0
Y55uns1mDE4eFc27h6tnY8aM7WpMItswDuPTTFHwF6MuH5MxtEICbM05o4IosKWfVB1VmF+1pZuq
Vb4N/HrA48VjqgFRCSAqtHO2GQYupPRznKotvFPt1xa9b8mGr+n9KTSDbq8MsC8au43vwVEQG2UY
Y45nZIivaiDyZ0z1wX3QBuK2Sfv6UJl+DLQp8/c5+IiHvPIiZnFe3wD9mdodHh8YvLpan4wwbGcX
/cyHb4A71JWcUMmI8tJOSXssrCm7K+NO2ybMxLc+68wuRaSxHgodB7Famq8G0vC9Gfjegz4CvPQN
GeOETfvtD3vOHxyFxM9b/OfyzVblaCpgA+nYvy+MmcHXWoZU8CA1P3mEmUZ7k0aESfO+RbjQaN4B
pbe57Iix3pKq2j0XeGY21ti0z0YUgttUmm5DGKd4imV5Zv5L31AxxT1ZTtEzQRbxQad+XkdZMe0G
o8S3ZxWcb5w0d/4xt2SU+MfoUmn+LOW1TRpKVKQ8e7S8JIXg/GF/qFfImqbI1Ivi0A7d+GRnklUz
pG36MUxT+xLM17CqywHMw+fVna8z3naevvnaB/O3UIA52IaK4JuZlOxOJEwG5BBUl3iI1MvAtnTq
wNZTI5Ya0G7fCBnXzl+7GLGVKzS29xIOVwLdmBsEfLq/r+ebpp1vH8jy4jaYbyltvrkwS8RX+nfc
cXRW8kM734b+yA3JAkZoitb0J4EhCbkIN24RBsppVD0Kv4aozrCZEdXE39Irj+W7UwoWZlGwIMJp
AxaiYbUyMf2WKc7TqVHJvWFwgFWqhxaGHWld5WQF0B/nifajcNeqFqQpNEmHjHXfGT03M5NDoL7E
4SGaXjHqG7ALowIozl2kP1f02JviAxGRMrz47KZmoy+ZiC3TUxrcZdVrNjyUOpkR6U7kN9Hwhux0
oSdn3CuLAufF+KwxuGphiPrNIXxyOk5/HFPYVGF+FMcsmlFnwytNtsrHjoK4qLGuZl+tmvDGQOaP
0HJZth2eu1XoLRHe7OJ0PZvFxQHT253/VqC34bgdP+s9GMR1N31RkiecUFK9xDjggYEQwOQ5X22x
Hd8sbpk+vGmdtT2eMCWhy0kXyexmKsM12FuXqO5VJQ528ISI1yX6eFkn/dIYdSQXM55NZR4nCeEo
VfGQZd057YY5tnjflfqBtWsVW9bSz+IlFh40IHcGjJCAQU9A5gNCFsuROxOUJ+aAWChu0/fqtrCD
5gkjYrGi0cGls7WjMttziOBUNhQnGuVAxsnOEMSsIpUZJ3kmEwHGltO66gjLFMjds2N0xzaZ3Jpa
iyxidBPc6HYoT06grSPwJAaBd438Aq9/DsrUP6a+f1Yz8TUZVZeq511MTsj44ZoOxaqtsgfEr1ui
Lw59hcesyfd90Rr2ovCetXY7ZPk5kRWrXaje6Kr0Fyw396Uk90CQgJXeI/rF1Cbl29TCrxz7PQrg
ZWJGSw0fW6t5wBUnhwYnlIujMfXZvg8FXH1LjNVqSkOi4TwaWEZZbS07DdWFF+mrBmLKGYzpBazm
wrPHs5oPG7Aox2hyAAuNqJpLPBGII3to7kvMp3jCMus+AU1ve29Ruh+s1xo8rpDL0X7TratauYL2
s60f837dRV9zuIIKbHkLzSYkylUWYfBaoELjIAtPiDSdOiV8CdM1QdKxVTH0dvtUc+1ikyhPU0Fh
Vo5uQ5xRH93OsHxnrRbhTlRfHP3gofbK5BP2p7XizQzFc61+8UEhAKdMnfRgefcGCS4DrUZy2dJ6
T/DdokEgx47cdTetXy1KqWJ9xISj7zhChvqXYLzABBVPASHXfmftgNGv1XDnq9QfI3thy1PCkxLR
+GieJmc1mOQ5KmDDtRsbb2pbmkurerf8nUxO+sOoXZhFLapXYqUxYr0zM5u+0Q0DC73ERrLMumNN
Ypy4JALNbXnmCTTqZps7yMEPIrzpUNPo/X0FqY9ycyuiOzuNjzr5uy30z0jHglKKxaz9g1aCNWRF
HjiFiMS6aMCe0cNqrffEnqxA2ux06FYdJsFJAATS1hXV51TWK0t/KpKzNNKN2n40U84PFbzSLzik
qC59l7wo1F39UoctlnX1ym5uCe1xyWc6+grYnBmAXO5tyDxkngiIVIF/NaqL44+HSHuuKqZtpKYo
6UeREGiQUPdGOwA2q6ZrkfbGj3pFYhEJccVA9m1wCx6RZPl9+e5DhPHRIsw6Am2bOWd4nHlyzQi8
SYttRTir5mmLwC6eVFqo5OQ0IS1bSnKl2/ZkY+nW0Rq+aDWBaYayG1V7O+NQNH/bhz28yg8JE5OY
xkLdNVm5EsFrGTHQx4Vh/EWDhcPhT8e8z62Vc560hG1bKKPs37V7sHYVvq7lyWHIPW6kqOqxvtk2
N1LolJqxCPNsLBgVNNlNJccU462ldi+wlxzqmYGTh56eGujS+6IJKS5yL0Gmh8s0fsQY5myUz6KA
eWUGFoJKAb0wJEpimw9qOvLcwR+7ASab3zRQW7ZNVst90KvAesGeUF1F46bqMPXmDpTAgjmlG/vR
LWv0IywQ7pG5Kg5C7rBmHVrOoWwZ/QTjflTviuQQ1uGOqCaOIBjI9fiblb/lxSrXV3EH/y6eXPyb
ltuySex9bThmAcAan+QKj0HpArzBVk/HdSeCLRlIK9Kk4ViZIAgWop36sxpX6XoqrpYzLnz65eqJ
PKSTma/M8cXWn6PqVukhhQafGdwLaLmQkk5NeueP6YHD7TeCehwdl6a/VWN6zEbRrmJOiQ6D5ODa
MiwqD3FvnUXl44qANlGTL4mlwpx0Zask0850GN502UPDt2Mxbl814972GDPU71PIdqxcwB+nQbPL
De82sx448QDX0lYCDE7bmZs0rbapCsKubA6Tbd1rNfrRCVVmQGx5dM3hAxNr9hLkxUEf7rTyw5we
rbFeEskG34mS37HVv+hzavQ8fmhLcS/amkVXQ8flQ+fjX8aHwF+rpELTeYisntJhAstGEnJVtS/U
QtMpxia7mbIhXPW1X7DjM2gg/EJd+wUF4Gf9/LfaV9c85X///SfN2yeB/58KuP/4t0K5H3Vy/7H5
lp9f02/171/qp1cG5v/ru/vPVNMJ8afNrfs+bKZv1e9dXp9/69fGlvqL5NszmcLqQndQ031vbBm/
fFbvjoMijmG0mH/y3eNl/WKr9K4QtBlkY4o5OOO7ZM74hWpijtYw6G459MP+zoCa9ISf7jFL1aA8
qEzGeGca9ErzdyNqPaz9EuChoC6YgudYOiTMigihsyaZVeACwqeP36ladgJdTxdYuFF7xbqkZeLt
gqlUV2QfoI/Q/BpZfVPcB/rwUtQ8sQ28tpt0yJ1DrCQ4Pcasw1EBGsoVdZSfslApMNiY8gQ4YIUL
TewK32EzYOPqYLhN9s6O/XplKgXrsOi0/mDopMK2RFgyL2PiAwxh+jJYhH8ORNvU9Mdymhadbhy0
aLjPnDw8AcYhpBm1G5JrNPBAj1BZNQy2ZpZUvUb1d5ug84JxkFUMXDvc00oa+Bz7epLGa113Y9mG
SMrYhRdVEBqbUuiEeXPcH27p38ytOzAWvpMLRuywGHSODijfmn6T+JlO9KDVfe2ToV1XuvxWkQ/J
FC3ERu1IapGYmCIzAb2N3r5ZUSR2J632u72W4IdCaY6bDD+Bla56SIMFi6bfYHivAypXJLpCmRpX
K4jW6VIqPkMLx/1QE6G5sLRB+TIBfX+jOW9tEQIA5M/N0iGjHZBxRQbXfU0vxAWDkWy7Ok4+Bp+V
NyYHZvCAJALsH7ddnmW7IIdo6GYZVA7GhVs7LYqHvqqnZVsZPjOzyTrUgVHCSUGms82Dup4WFBYA
H4lrW2Krn3ZEOChnnZQJmmkpqVqkM7sjoC3YCHpK54PmlImtBfFaPtL/aQ3jg2Bz89BVmKUnUglv
YZwZtyIjY9ukcbbLcSBv7FIh5tWp60M3UTG3emyCaemSddIN2dbqU5ttKKseCAckCrDGI6gJTWxK
5HLLgaRi18BB7Za6ol1ZewHuyBI0Zhr6C9PAGl8M1mYkUnJJ4yk799TJ4LKst96aAZp5bnDpaPjg
2n9yRFqu+8YEGwMEil5Rae3B2MlTVqP7RymPCcUKU9fycEXEqPZhCk6w/NKy2cJKm4k6DoFunfqo
a7p9BbjQrMmc0JSlg1eaaT95qA1sT8DkkXzOMUBvq2YOIDVwXxw8WFj0v+oRIG+OBXwpayq5IAmm
zRh13VcfmRa5GLogc6AnE7wuBg1sm4H+Us3CYEOHyeMfBu6/jPObmPScLB7LIGcSSgEKrVhf0XHm
X0e+SwhHptBWzYDVHWPk8MKQVJ2NIsMbGRvGley5l1iBO5DgSzlrVXdIfKbsJp2MDRwf7caZUX91
wtEOb3q3yiHLrrOUS9R0pnYqy4EBU0bJaA4OTUVuNKxNtREE1qIYk/ax7B3OurC87JVntM+ACKcH
0VWAzjvZr/EIIbQYchQZ0NSFUgHD0OJngNsq3kbLe+JRbYGz2MktTL9Hy3OsbWsoYFrEfDdOaaXf
DDK6S0JQdGMzELoNv/lCCwV6BpilchH3Q3vG0S3bFUS7DnUJdcGjKYZhq9t9e9PonfWtJCfqMELX
XaZI9ukWiCZc6qXXB0ttUJsjCN1BWfW+Ik6inadoqd/XpTuYTnYO4jIiozo1YLnEFVN42iBeO70p
dDNPAW6/9xLYXLgAxjBuiqIOIPaYw7qm4UkjM3G+aSSYuw6vt1HikaRnZmUHETc0CbVxXSTxQ6yQ
1+2GfVRZC0OhXbO3W5S4N2FOl58UxTZ+KnnU/w9757FkubWl51dRaNyg4M1AE3gclz7LTBDJMvDe
4+n7Q/HyslhN8oqKkKJloqLIrDwGbu+1117rN7cGVnDOLrzeH/BxuZpJr7qKmcgRSxm7enntQCku
A/KEpaHWz2ujq22EhkAdpHExtG4urx7rDXWpSjjJRgL08dBzGTXCXdnN7e5mswwWIRNeywkZir2o
8mfq235l4fCSLD0Y0b7BQlRm6KKCmAdomrpxEyd4ywlWEilqOl2SWQTM2KpqILcATqxi/gQSiBUL
AkykTLRoJEme7HVjBKWQmJzSgFmhYTLggIXeqY3mszdnVQC9LPMttf6kF/2HckAf0JrfGyWbLTF9
0oVjN5om+eSDWUJ7XpYklNkSbAHGon2bY2W7CluTXDTpGCSK0odiVg7epIxKi6VfItFFJ1JiqX3b
rEl5L8QS/ItSrU6pWcvw6eL2uUCl8mPWfRNi0VenKyZUD6d5GKFCNx/ksntvzdutWKwDDE3rZe4/
j31HvUg+5Gh02KG46Ph5Yaw3hM1VB+bjHIHmPo9IRDubaj4opXSwkZef60WI3410HmjM1pmb1PvO
ss3WH+WC3AXqMRHM0kmN4vxAM9CGRuBJTu5KE+7PNBfmQ4lbCbDk4jIVSdk56E1omHELSxWqmSU+
tbNRvFX4cqNcYyYGykMZTkBUKAKEZVai3USNKkY3uDelPTDRJjzkfWLw40YD57cBdZpLE447BkgJ
Cdbbz+j2tL6kI9uM3pVinLVt0D6D7pTvrLISHyBVsz86fIHuVOpoQIGHk2zmGy6ASfwKbVPLz1nT
lejlxJ8kFLFPGBXs2PSsDxg4KU+Cgiz2Aq3Up3OEN7nRGpFVZJTURi39gC+TdkgZKcKHQkjaqMYs
ovZEpI7ocqFKmKsm/9G0gIEpunmjrWdNXvW7YhO3hSK+1D4k6268UY64nyVdnJFzF3c2xNVQX3nE
cUepY6vvF9TjX6kivxsaZtRqomeLrmwDF2rFynhKSr/p28STqkl5QYq1CYHuaZASST0NILJiB2mG
JAKJZQTAaMXp79uM/k/SKj2+Jl0MzaFsb2mfz489jYRIAujvItS6OxvGqQhig/W3ZWsVPnGOeF1J
4mqyrsyQ+5Muls5Jago+xQLMSNQR5Up4UUqCvcue6kqQlgIWKItcFqtdHKp8CNztvjWlAR5PddjM
1XUxc7QMcZdKTjPexez+U1GyczqLuB/Tt8S8GrHIuS9iD7to9eNIr7iA2irAE8ilwjEl3fhco9IY
YjS53Zq4TQMEtfbT2kv9M8QsKLfo/srwsE3MREGz38+d0I5hicyBuzLZtRC7KPTuszKWPpqyWVC3
MKWFslBlBpjl4fYam8JTkSJ5i7YtYOiRvu/r3ufdhx5khnhBeTb+UirdJD2lVB41O6XJ4TdloqCg
nBkf++xQB0MTBI/6OqHqOBgduHWE5QGQDF8Bk3xFvUd5Wg7xWrOiYZyy7ONEP7bVG9I1Iz6kZd4F
hTZat141JjKQynylaymAe6KycIL4EkhmWpKRwKlQ1aEPALNqPtJH+6OWM1S6Q1RzpPmWs0X2xa3P
AWGTPNp0ditX1dbRH3ngd5qgv1PJJf0VwopfJUbq7euafzGr3XCpeSjRtLGSArYpQhFTmaNU3YXr
vO8vNVYn3lx97A5dYIAuSIOJPBsjAxxpkYlVqP2toO+k6oNRo3OM3NRF1fanpKdU1I7C/IaY7i0v
xv5+KIskIk956NXOR4b4Rh3qi9xY9F9pHonWFxzeH7NVRctaDgSEukMMN+SLRrK0mEuENeB9XOL1
tW5StCJOSW0fe9Oho9KnpnrUJzprz5qsHoGwcHqNnH4R3VJNA3kr958xXE0Jm8tGimaNOR3cVB8e
N6ScLNxqmwXlmampBDrao2bAAc0+GWSwD6g6jM+GpNI2TUc9pyK0JQ9CMmDGLVIyRzWwdPdVqZ5i
JMps5CH3o7RgnoqhTLxlR+7f0raNCr/VA/7cs1g/m7suYIbT46auJcLysIgT8vMWagxuCoP/MZl4
CyLwVi9tVxEN1XCw8iw0253dQlqyulaimkaomwrgEBsEeRvU8W4YSmRfRLVP2HIhqQWYp7mlcTI7
sO21e0RPe89oswqtXmkXCcaKHkxkOZASgrIckMEwSmFAfq4DoTtPfYpMVEkUrto0LKAz4gmVzwgy
8oC1jPjD2qt053yUsVQ3k/VajRScl+y93qjciAHCZVRvJRlEpQd9jI6WMlWHBNOWS/fYNeE+LpuP
JXQft57e1xhJsZhMT1W2i54x7VWoK3Hvm2aDl51mnGqk1E+pooz0e8v5Ie3kS6l293qHCykNqe6d
CH6LFiRq2BPKlC46fekVFlfq4SZBrTsvq6DPqQFrshCjZW+hYkkKfmdkpoxr9SrDJNZhT5TQWzfg
Zg95xfDe5WWJpgFq7bqB8dSyB2SepYs6LkK0tHt5jbcOuSWxtnJPT7eq8Mdsrh5x8vk85Y0ULhMl
vU1CD4q+L9oQuF8K9UVj2i12PAxoe2CB/mLIC1M2SaxHaVuKd9gaFbI3YgugenROhucemzq2DxVq
13xBZVySTOU/eEA8ZFhNYI+iIxqx9dbuptiHQfeRdCdJKwQr1fp9oqjWTRJURhvGBvNFq9FFcJMW
VbrGzL2qwjBhiEvxhNTiDi4WjToZf5QCNsV9hy4020iUl/YltjwiXPWoafvop72445XSGk5V6yu6
mtLu5rBXGyCZbfe5xQv16AGUCJYhNYmTDSUG6MUYfC1arLyunSkFaJUXTzPa6u5iAFyjcV9GGHsU
1yxXnxkMJD/TuImnHamSyutbtXLwvuiicYozz8DNl/U55/mm3QD4hcByXAtSYfG63lXbaD71SUtO
KGeDib721p2HxRypd7Qt+ACsXpR+255N6G0OHCLh53jfIBoh5fFVGnXzvY6+d1SIw/r8b42GVeFI
r9nOKBsfswtJQxTGQs1aJCczxDfJzJfzv1G63XMKHRoEX2sORVg19oZszK1F6gJoSewYmCSQLWQP
bDvzG+2D7Rdc6P8v3z1v7Zf//l8/NVM9gt3/klB+/x5lZhnUjYy/LuHhx/RW/KrVNPw3N4MTPo2w
Tx6m+vNb84df9ytoDWorG15wg0R6Ezzmr7U9CR/Tb2BRnfUPWNp3oDWZup8MEdYSqWmZOmiyf9b2
eAkfCgrFFApN5Jj0v0U+genxu9oezXug5aTk4g9wRlqKqpHNuXLNo+zcnYabcIciut26IHPMq3w6
/qnezJtO4LdnH0+IcDtJTzDTpLv4IbvhBuzV1+3dFsbe6qMQewf84SQ7vTuc8kvxVkZHr8uyaV21
kRpM59xL3NXXHfwvnMKVXd3TT+imenOoOhM/r64ctG7xGJ8QPAjWM/sRpwuZeZ7qoLdwVlyWrZB2
lyuFWdhH0HB9MVBPpEEBxSJP8JtQP7VPyUlxJbe4DUG22tNVctuo9VsfdOstQYDClnzFHUP0Za8L
GCE8fi7FFUHnm3wy7vSgu7GHdvVIdfdTecuiOWz9KhyC0lc9IZxO5ql5iO+FW/lUnKxbc63C7jSG
6ME4EteJB6EnXLXAcOLIxOXFsKsr6gUmPBUaBHbxEt+DuLLXn6vTGKkezEe+VvEH+0vkDW7sPyOm
60iB7lJl8eKvusN99al0fDsN1ZNCvsHtAsUF02c30eB74j3OiSecfQJoDQ7yC+EU1G7qo4sX7R5C
CufJlYI+1D/0Z/RvfcXRXeVUXAxv8Y2giKRgua/DmU8tj9VD6u+B9UDtcohMP31AqsYpguoEfqgI
Zoe6S7C5s4NIgJ2f0lN+Mn3lq3Qq7mFgfrI+0ujkPAa3t6dnJ3EWlyqjM3vaabgsvn7XRKof21gY
Bm0o+pWbhtMFmc+77bK5nSv6oktD0u5c/S5/FC/V5/2VXijtQrIQSs8dPdGb6FIFvqHNch2i4ql9
QeY6Wr+K/uiwzXIrviS7T89zIId5oEW5N3qSV/j5Vb1qbhnESoQfG4iL7Mm4NyIM57nbWYDdlr8X
9/Upc1GBCDJXfIfY1kk+L++EqHI3V+Zkqa99yvh5c8VQfazOpL0hfadNcsyb+ijdMxKD2Mv80uuY
J1h7P36ezuWLdJ8BqEACw84fjGgLQMjoJzUQ/OyueMqv+UU+lRf92pzNx/xqMAP6Sx6lp/qEEd/5
r9FNcOn/ZKoDjv0eCbQ0k9zoTSddEX/xUJRa/dGlHOYM4WRTNOMcevfr1zHIfINZWUZttLuqJ3oY
abnCsxJBLvaqNxCKTunQlnepPXo0tJzCfsX/0p9s9kaOjJKMnYWS20fMML8IpdDAOP0Ty63HKHLQ
FnPwI/UNH2wOz1thlI9nNTlVQeGQhjjoqzuQ5IM1bB6ozoeCp7tJkARZcNgiUh89oc04fNl/rl7m
cDwXQfGCsukaZsF2hw0pox8I6Xx+FBzDEV4RU+V3Yxh/SH09Ks9qVDix27yYH5KrHEm3JLuYjKWr
fseAjJJIfmZf9Gh4gz+fjGtlhEk0n5ILzny32B989U4LlObe5N2xjY2vLV3XAMUVhvd6zAd/dvCE
4vdfSSectw+l/akmKsD/tmndu4MnnkZXsT9/zfn84jIneW/sIKjubDZWg47kDZF2Wi5YJwY5gdW8
obvvr67mU6ChrO8uHoANJ/NrZJZDi/EonJN3jDi3dd50W4wQTnF0+zi5z8TwixrwUK7Cub5gP+pO
HrsNbzpb96Wj8S8E+v3RNz3zUTXsMrAYDnIgB5oLEshFVsbDkNTR7DoS7rbTcdzyuv2c3OlYSNY2
FGIn9xo/9ZgCURc2nhrQkfVWt7DRIHL72+hkLuUVr3cXR3WkM4osDmp/fuEv9mL3/hZMLDWDhy2M
PdlfE1aE2SXq26tbR5pruWACrCjnXV0oPnZh7hjPxofE7Rl+2fueb4cuEAmsQALDOOfSTMdw40cj
mmwgtYEQtnxJempfEndy/noaUdj/PUzwtyXzB0TdwsYVIospXjtPv+4sZY2D3os9ul1YUQLjmeA6
5feu6XAF3EoElC8pTwJSEzdn4beC+4QZgD95Gj9itGa/UqL3N6+yP9cO1pw2psBOHMzcScMFMnPa
wuk8MQ2hiPvHlAUV4a7uRzPQg9lnabZhN/uJN7AqDl7vkzMfw+ZYJHnBhR3uoJzgzXxaD4CIROYp
JlCxNyKUxx6Subb4cTqV0fGFQ6gzxkSnuq1+x08pQbPzBv5MXr+ezQDTRRvl4G+/KN6O8TyEmtvw
b3Sdo+JR5Ys6rwnxxvBkDpNHi7NysceXd54U5QyW0f3lQnISBYh+BIPUNV22wYxKcCSBejWdxcFR
6HXi6mSGj87FMLRu3DQWccUnenHlzA2/ecuf+X7uq2wjjerpnhiMPqhmT3IrL+OP7pBVnPg+bjdj
SrgvX2LP9DpOafvKY3GoQTvbz0gUJk9xYqcvw7lj7IDqcXXuHGRzR4/YOjhU04mdq1/zOC2GqeWn
zFlXJfCZAQBvchUGuovxn7sxcTZH4Mkcrx33bLKZYEHiJ6wdMFJZGOn5MBHwsmE2MukieJL+MZQb
z+JzkksHzK65hoqazwUPNZeqdnRczpEqjf50xunF50McKA64QbxDsI+hh6QDN6+O9vc4MJ42bgem
mr7JsyefCOKgvaTRcOqOgerqgXB3PGnD3UJY/QxYRHv8Pii93nmqOHuAdAy42vkK5stG0thOiQoF
c/a4F5qdc9KU97/dZIy3SOqwDWIdEMloWkBhDFhOJ5TPY6CHejiyKuOx4lmhcCYGnYX7JRxCePr+
cSyVLO+YI4mbe7QLOIzEUrFwornTBr3uCBEibBxN9gxm3jEk6guxKSyPkUx0wWnLSwkesdcHI7eY
vMOBceAM3v5+f59GB8jETQPCFTZCxCCDpd5gfKsBPo8lI09kVe5+tiIt6n2YfPwmDbCcZBYfIxWh
lEA+zb4Q9n4YO8vZioYwDY7pMPIWZB1svCZYDjbSkJRUlxDtCGEajZ9UwrB1OWJVGUzcUpkhfVwq
vU235o4qDAMay4wqmXsJSM9jLnrig/myPKg3YhrPunKla+Ue97vlZIDWhaS/Lt9mFy561ES92CFH
8tm223VQHvfDyXgPu1ImJKE+WHguy03i00fgV/hMG03MhJhYpHBWMwsF84I0mvrOVfukM33Fhy0w
WWIgebjtG5LihLWGz+Ba/8oIIOvHDI7AA3SNZyMyCY8jW7bhozVHIkH+6pC2heBn3dbHq9ZJODa9
Rc9yG5dkzim5yaPPjXXFk/IttonfRvjqS0SsY+U5ZuuGp8G3KIOWKQucQv7ZcumwRLDLY5AIRE08
9JzZjl3Aix6aySm3kXTnWPU4lfmSkltgsmVTW35MPze341Z3JySWnZLbQPTk9dazSMnNIH+OSbHb
uyqgWO7SACE+AaI57/q1vqseti9reCQKKKJ6GelKHxI5mOpxIPE262ZV9nxmV+KVzOPimpxg7OQ+
IGoXC3u/OhUnIPNBuV0wOE7vICxfh+vwBSETm0JeQJnbIQkCUfoCwj/IQs7FB8zlwG71GWB26i5B
56x2dmVXZKPqRpbUBK2PrBAZFMkteU7OlgIAgtOTFR1pl8D+pHPS44+PL9tnwUnYM1hO6x15Cz4R
bu1v1+m2XnQn90139HbPCnDadVfAt/bA11PGZ1eCDThd31sbKgF+LqTsIEGi9qzd4mewnyM/iE/G
S6e/gFLVLyRiXgqr0K4Ck62EFgCuZBdgZ9wW07U8/XkmmEQYqkfNC/eXgQI66Q6x/qA+y/eLgHS6
nb2okUwGp3xUP9P6vs8Cbg/vzZ8STkf/kH2hBn7W76sg8Uofx5YM+CcMHYdSq4cNVlgFLJGkmUce
isev5iWB4HVcJ4rqDjAOrp6TdEobIoob25/GEGyyrQX8wu6cwb4nN31DJ6uxRxxNL9klwTPFQScu
WHwQyTx/FJ7VLsRxLIusjzhppHzsvfwUAztnnPBD88ybyfmOxyscmz7SsJ58Ecg097CJjn2Y9e25
WXwhfOI3dT0LH0lPGYDCcInDwaVH8wzwUo4yWGMB1tAO7psfaBC5n/AZsONPi7v4q/cGQJCg0Num
bTITOUfDMTzV1m2d0TW4LWN35F+be6ShcK1t9VvWCCGaQ0BfrminsOdiewnqOZBpjgb8djswsV9p
q3pj5wDSXzJOR/5URVnUe+lt1/z16+b3Xszhjuw2xraQ7VfHEUq+X2bamhyJs7At6L+h8CD7ut/5
x2mAK4BRbSefy8fytiWB6jcsbkdaRxJEWMMI3WlDNqJXw2O0E9YTn+KjC+eYY4m+xHvA3gasOTw4
xq7zNjoKCy0n7xyTBqME/h4PAAVH/0i2j8FNwdJ5+ZoHRz573K5jC0LXitOBKMwS3TriO4EYpdvz
CVUvu2fJPk6KgGIjlcs1bXZOQCI7ZyOApSD/R8yO1adgdbHczW7IpI+sTjjnDosam1FMW2SXRgDr
m3lcBzedbWgAepaTBT/LiaCNS5A/0kGLJDpjPTT97rkh+FtRGaxBz+nDOg+Od7L8OuudxgWooXVi
HD13EfeLRQkC/evuY19EUDZZe3NvDswQTSObhTQ46i9jkB5h2DvuMlsAgjJpwYUqffN1IGMUfMRk
vdxbWFtIXGw+wAmTSPlpJJ6yWx4dObYJYNiXbXYgqrtyMYCXvfYLW21WmGO7KJBV/HX+DXv7T7ax
x++/I7TQV8qqrWmlK0kqmWaFJBqFJdZ17zN5CjV0Z2MNqSlBs5IbHFhjkZ2pBVE5IqbhSEH6hNsj
+dmR5u5uEpb3R75Fk/NYFwJkp1gVJGpJZKb2fhe/xNf42l+suz5CDTJaAokKh0XGinO3K5FULyeN
mtHwWj5vXhKOUUy+h1UaERvxk6NQE1an4Vr687kPa/4i2HEsGtfxjC8iEXHyzaf52LZxhvO79d1q
3xssQlUwvIBxu8PY/Wn4ciwD0vOxvoGScQtPCyW7YQkYHozzan+amdwV68ERqiwbagpLP3Ge1U5l
OKMfHaKLsvMyCi6EYLTBnNxNkTMgzzzWFWS7zwLREJD+Sf8qkfhSP6KLSNDO/ZqbR2GJIt2xpOxs
LBdSVI7vUDlxNh/iC/uM4Uha/WNRgj/qLy5hgvccOVr8sPpHdkP/78iabfl1d4/c4CjfyV7rDwSy
40awlgZCoPuoQ3+7nJTkU6ZJYG88kYFlRGV1bqL9VCsPg850txtKWTMRHfsfMmki+YrZazBRIEJR
5olLJwygNOLNr8LDzkRTvNVTTiD/I41Vew5ZmIONeAlrIsjZZ2U+jgos/iv5T+8feaTl1mSIR47N
boFrAOvraOOddd9exXf5AwikTCTVy68L0/sIIrItJI5TkYThCYm0MkOwd48xiV+p27PVOgM99F8Q
SnGmqLeRGiFGlA+r7qSn/ggg4bG1ZXPNnF14jiTmNhPw7kgRJ/KfI8VTvE701dRuT6UnckJHYrhy
46aIpZVY0hI1jpSuJS2jkkNS1yqXY1OCpRwh9YhcxLEL+vi35J6eJzHpKDlUhBlUR8hn/3q2Stqf
zdYDt/zdbIXxpRVlahrX+It0h447XAXyZPK9F/Fxf9Jp2V8hjbpHImsSGo/UUvLre+Fuoco8ftCi
7Em7b85U1R72T8gM3i1fUV3xlZA13jNPJilJeoepgHdkD/F9cqqfQLufpUA57V8b6ptYgTq7J1Pl
3Pws0kkMxwsbaNIYtsbRTErMJs7Hc/CuJNfQ7/uz8bKfqO+5Q8Si6RWnhiGSXbAYYIt5/cDiSOh3
xRtOAowrD/X7SL6XP4yn6sIqREIrs5bF/kSRs6M0oYdDZD2Yibt8mje7izpfPXdn666MiO9Eccrn
VN6UO/k2nI2Irbd3bPDzwPqF1fi/ra3znxBwjWinqEME+24s/gdJgfMb5Ies+L4z89vHfmnNGOZP
OJ6AnpfVf6oG/KInwCuqposqggGmJGogs/8Ju1bkn0BhK4YFtlq2vsmR/gq7VqSf4IOgCIZAkqge
wmB/B3b9I83klzoTiAjth3ptbADlx2/8wFwu1wHCoi0i+e9gnvoz4NUgkSn+qEdFfHKyzIgyCfKg
Xp2a4gnPXkp00sOSbAzyWScfE+O3RKadbJQy202zwJpNk1ARxJhOXir5vJYQ6fnBU4b6faHLvmU9
jDO6y6l5MaQ+KODo7+r0IhU7Nujl/T527KLMPHWM4g7DUBS/AC2aIEgV81HW0s9A8DDEAJNiqsNL
kdefkM2PEkvK3TXNmwu39aZLwwXhAsj0Zt+5eZWzIU87PwGzlU8AebANASKV6JCTdw5mbSZEo9Kz
xkONKxm+CH37aJVLEI8kuS0+YE2bnZdlfDcnrNqbHnbpZwOKtVBjeiaKxtMeg3XJ38fpVxry0CHM
90uqyY6xZu8y6a5TtNZTpxme8UjC2Lz0qvxZy+HhoZj0IIm0++FnWs2QPxcVLf9eK8TTqm13SDsI
HqbErIY1bQVzGz9idkstdmwkb5OX16rVbjtiLCc8XNr3Bn5tDiLhczBWff8RKzIA8yv0nLHvyQto
DbcAi3VElRIdpYHVlL087oGgGJ1KhrIPJq107M0nveON0vBcFQviazmy8t3S4XrSNF+2OGtfKkHO
XvRmz0OpAY2Eqpnb4DyJpGjsf5tTfyu4/I/xOf6YGPKfN7jQD/1zZcL7N6HMhE9p9iYMw/QHMYZP
/yPGWD+h63fI+6G2dIjs/VN70LB+IoyZso5i6jfpEcLZP6gdCgKDqPgYlqHoCh+RiQD/oHYQfjQa
ybwk4c9E5/rvxRi6xd/Th36rZf9A6bDkrc1bVOnCplEzbMIRvKoFTOo2ee8/WjC67FXGbF074Jqw
EaRARmcT2mFGEiOXcgvAHlXPwjSzN2Pum1MvrsmrpjbaCWeZ9/kyfFynboACb1Dtq6tnvZ+ZTmaP
eQBpga2lQHzR12gddBjYaKR5GcABOKVpaTzCDhGogVrYgTSDeSfE03IprbF41YpCfY9YmQrteMuQ
6eTkr1jWYJsymZhaKANolDb2VVlQEUHVniTtDVENeCkSfidpNlBGxZq7lpfBlYYhvyL3A8kkTrew
aePVwTytA/92GDZvvDvUkP77pGV1/JTmvSQAGYQkuWy6/jGBc3NKit3w2g62C64/pKrDhq9RiQm5
WytlBm42br4oudqEwAmTsBGM/txudf1pl+PY73c9eY6hb7wao4QZWScCGS6K/iSA6w9BBSoPHXBr
AEry7pdlMZ1SCeadZGyEeEvkxwKYM5RnXXJ0o7aedNzdQAaNiJ/IUAJttHKS23IQrWtJnaNYi0nm
oSh/GlBiMu2csYUziSl2tiz2y6njZqLkIOqeZg1KoKr4qLvjWubXua3bKyIc9X0R9zV4t8NLoCxG
0U/1YgqUvqmvGDvLYZuL+U03+/kdsGKQokJsPOp5at1taylc6qSZX7amBFbbaHQX0u5gB1fl3d42
xc1aO8p6utpcVGBJrt5Ksw6pOo6hatPmW5o0vU4tMX3MZ4qXujC6aBSiTa9h/qKau0Sc73bk7tMc
wJzYiwMirqNjrgrREH2awTK312VW8p8T5IPRpJgf4KnQgAI/Di8vM++MHjmuIR8pk488LkXOyMe2
4YtWxTQfVET5jFRe/ieSs/874yfN5z+Pn09vdfIHUZPP/DNqqkBfaL3h7iqamJz9Cpo5cjYN+PMB
gCEPE49Xfo2a0k+qCU9NFHXQNhpqUL9FTekn1Fp1YDPWofVELP5bmRn8uT+KmmjZ/35Ts8SJWulj
RqVXXt/P2UQ5PRkRBuljKcCDFT8v6L6epmeACXaI4q24YpNUw7idkqwPuJrJaRNcJ8BBo9CM3bkr
VA2wSqX+iESWZM/4fZw6E5hvn8RzlAlx5UuA5ryVZBUBHQQ5VnVKcFvXVurlAwoSeaGx1mefsB6l
AZjI7Y1ggV1TYYFfshY0ZkREQZFxy/y2KyBKGL2+/LwtI77IdS46KqpJp7qzGqefZlJBst5Tq8+q
Z3Zt75OGy9SqKtXE0KvJmZkacOxlNfUHq8CuZAV9/9pl8kEtAg0HhYsy9rI3ADMX1gspZktqVRQu
6n0lU9XAXc8tzufW+NRgqwrXHWuYzFo34K3p9gVh08nHT5rCmFkvDv65uiMDbsYcMwdh0NSHpVH7
VRClEcsn0iAwVJyOPhmS3RgzeTF0kU0snEmT6FAjyvKclJsJ+ticKO0Y2eTADn4sVS31UqW+Lvtk
cRGdVIVTspShAHDcwXOMWiRY649lnhiPJsYcgd4s+1WTt9kVxh7eczYsfmE0AijTeThtVhbWuvze
XIvUk4aUGpM64SQ5imA/8GbHS1ql+I8euGwXfWH407rTlFvWZxw2A3NFcALRcppwan/9pvyj9UmK
ocYshGWyXiruNwzF1QDPKj7viFrqSx5Hm4HiATaVtG/MsbKTFvJYNxsCMtVrEnYIqGLHOsFDXPoL
0iYFgrejhi7VQGlxLK2PA9QTUudJOcFSiQ8KCXKAsdi+zsbSPs1zNbtpMhnomAL4tUtljElCEZDA
tZuC7Zr1r9M0TIGxL2C0BL0KrUou332LC/9vJ5iEkz+PjcHb/vZfnrChbX8fIfnQL8FROQCFOjwC
TDaQLv6WHf6ybeUVGYIu+njETcPSTbCGvwVHoijxz4Bsihb0ofb8a0op/SSjaQjeUFIInchk/53g
qPw+NiIVwfENWZV0ElRcNo6t8/eFn3rAdzhuEzgJuCL68yQY9W0+chZEI2MG8UmIlbp0kpYOqgya
BHe+E9SLPuybaV5dRGAUFGVAWlyHWS7OWmcJmy8tcOCQrt0H/G/X/G5QtsZHKDcBY7PCcnHbYq8O
3wRBuBvEoYiguK2Fs9WZlgf1gEZR3OpoRUCESkCl1YTacsNR5n/Zduiu/VLzkL98Ga9v7f8BHHdJ
+ssNUYSI0e+G6/H2X4arfmxmZFE7FBjxlGUx/3Utx4pUBKXGeg2N3dAxGfttuFqUZlBTtLCKEY+P
U1b8x3AFAAsVneROVRGqOz72d4YrKcZ38gmGggGWLh5bLFkXpcMZ5ofRuqMpnHey7CEKh2DUPMjZ
Oc0HKQ5Xc1bo5jVNa4RyncCqsb+b1n8gN3aUcb4TFP12aFTSka1EpZVl6octWN1hv1KosUjpAUad
UOfb86LO4HVmMa3/xbF+vEzdQuWePQlJ0aEloB2T9rtq7FwNkobINQiIpYIEOyifWRRWfy8T/Z3U
jRC+sHO+/PX1/eExJY6FIqaMxNEPt1YTCni2lUFbUd0UhMzX7oswpsk7vGmEW9G1j+xY1H9xzOM7
v7+nx3WyPZZQN0OgBQnc31+nNo2GOKgWfmRtAk8sHnMFzLwCflSo1/KpQmbm4a+v8o+OiPgCCqPE
PEOSf3iKC049fZk2NAyXDnk3EW6ubiDJI3bK8krdbgr+9vHg/X8rMTJccZ/8/RUOZT6w2+noGyqo
rM8Q3pBWvCHGl0VYYy//on7/B8/Q0ihQiDLWS5omsmp8P276wRqybJWpihddAoViu5OE8ppVEza/
tQahOX3668v7fT2CegdexYzRox5Ltq4aPyioUiHDUHMrNvy99Jdhzq2Ttm/Vv7iHf3QQXTRkdhHI
4+E49furkoUVV+UBYZw9ltitDwtgf3tvTDP664v5j3cPwQwCHDdOQplW/OFiEGjoRF2RNheqMko4
el/N2Z2iN3LiT4KFsDZK6SkQ03yoVs39e8cmrLIbolJE9MSiWTnuwXczXq5yjPHSfnfneRPgIbfj
i5TOoo/MAY60WU33u+ZG/4s48+OdPY5qIRSiqiz/PL4fxste7LGRJinE7bWOoRHqsU7hxZSS3f/r
y/sPByKSEbtJNyTGChSJ31/eKOh9kxra7o4G1eMlTesHuRK7f2GS8UdHsTQ4mwqmC4z+H0KYAVu5
FLRURIha2j4WuTWY0O5SKFJ/fTU/DhTcvQ35KNUgF8ma9OM0m2FDJXkT7/9O3Zkty4lkbfaJaGMe
biOIiDPPg6QbTCPgzjw5ztP3gqyykk7q1+mstr5os7qqzBSCAN/Tt78Ve6Mvv7mcqQfTs8pb0y/H
y4pIshdhirXKn6+6RZifT0tcgxzPBuqw1tgmPehfH2I4JkWKKeVEK+WEi+4OP9ugZ5poO2c9SAYl
IpwSx5PpvPea/O1+XR93ZM+DvQJ6hW/k1wu7rIwagDPQ/QcOHTWJzcgQ1myKhBWFZ8q2FzI1bQ13
f77htxEXU0+soC2woh67M47z5rJ0ySbFWr4ZJ2GnYRV1zgJrVbCIN++Lqjbyv8g9/7MJJ7fxy/Pl
evjB23RywcVw1Px6m3heKzaqDTNOu9aKC7+uz5JIinc+hbcRCMt5nMjoB5MNWVzo7V1NFt80vIa4
ybV3OecBlne6Wk4wTucDO4LLOxHvb0+R69GehhYMDcTkM//1rozOrdmCz8LYySLUlV3ENnGQKazF
8oFw8c5L+rdPkKuR45mAKUjU6Pz8erXRncshxzMp7sHcnXdDyFA/m7t3liN+d0++zbPjrKSts3nq
/3RaNriYegaWXjiwNMFXWNP1VxdjUGCatmHE//AtXO+I7a31mwNQYL/5vbCEniFj+EE8mQnrIqrP
r1kgy1mfnP+10vd//gJul+Lwd8mFSKbJon8OAmmAY6q/8PDsVDSXIQ2b/RKU/T89Jder8FGxi0ZW
TlH661Xsnl3GUUiWN4KpfgKdJy7KVFTv/ES/e81/vsqbe/FLp+0drMTj0rfZfRA8LO2MWbxkKRoV
Iyue//wzveUjrSgHbovS014LDS988zt1hpvAFOHhsY6unptG5I8qrZ1LmWuMgoS/tdjtYyh784KV
fdAY08hmlj3SHJFYbQPQfofVsl7xl/Nk/RuRh4FpWV8d603QywA9B7rkzQEMXx4Ny+quaBoGxx7S
9b4zx2+m6uyXPz+G9Wv+2zU9+DBUXKFLHvjrjzuW1QLY2AogBNqoipXHhlhhlKciGI2X1Klx/RgV
xPs5OPvzhX/7SXrsJuLbv7Z63xwzWZfowMAKKXbayTmzcJs85CO290VuBu9UDes5/Pd7/M+l3pzT
YbUUuVq4xzFT81WWWQ/2iIo0q7zVUKs8wxxoeWxxQj7WDlOSP9/nbw84jzkg9a5Pl/rNxWumLbMy
+FE7ofIT5kXOSfdR9d8cOv+5SvjmGIWf4WdqCoJ4cab50gW1vquwId57jdu9k8z89obWI5sTgYaT
8+aGikUZLZkTP5wdTacqCOpPATyCxz8/tt++l5hCEVdBFzlvCwVjzFMvFTy2mYn5RYTJ2MWUqPR1
xsTuc2151QX1vIcFmGu/8yh/f+XQIyz5nBFv3T9x4zHRS3DlQkkLvGGLusI3c+PogRK8mFu3i/H/
WY6qm+TXP9/07x7t2mFbybUreu7Nr7jkZmMoY+LSTo6qgUHoRQ7L6J2T73df3s9XeXPM6KBXptNj
72E0FlYXRu3uW6vvjvkcjTf/dzf0JnQM2PrC3OLLq4KpPxetYNluGN13cojfhY6ADgSdCKjE4QoX
/jkMBpXZ143NDem2imLLdrHWx6g1toIJc4QlrPt3XpHfPsGfLvgmdJhOZ3pDbrNf4hfF14oZJdPa
In/p1ej8F18b7SucaFfXelAnv95bG6buiBEa2w1d53wNukmfd2oe3gnxv7shuikB3TiivBus//yn
/KjtcUpIPb5pzB+Z45s44dvMdY41v97hz6/Eby9lOxbd6oiEb+sv/3SpLjNTTMwEO6LVqv4vMd4O
ILCdjUk2vJPJ/u5zol2O9aZLLvu396JwxdJRFATxAHZmj/lEcygN71+2qP8oCQupImnzgXYlif31
2YURaHKGTmGMgbl3xMinudK1Gs///Nh+fy//uYrz61W07KljDH4hnHw45dOJnQ+nLv+rqwC+pJ2I
Cu6tNA1Sq5nPE2df3S7BrtezvbMk/vT//F6wPvC9kNYhA443EUROyeIuJfdCpezuIuD1nO3Oe92Z
37xoNF2JuqjJ1oHKm6v0tjeOQjVWHAkRNbsOPOCMwsVD/ZskafTOd/r3q61NIOx1KbkpPVe31p+/
oAXewigTj51B6pD8CETKb8kilWmcm7XXV++kNH9/HQBh0rRnSGQxSH9b0Fh2zhgUbEdsdCWOCzpg
KT8NnXcO1t/cFMP4NR1FJbk20H+9qT4c4UTSdozroS0QuQa4iO2YXU6wxpAayn/8XqDJdOhT0EyD
X/e2WT+VLSmFtNEG5ab3jQYXJvO6wmjynd9q+3v/mhD6KxARAipwVPpYb3LPBhtQ3XihFy8TEO8v
SdX6bXCwAsPU5zClB2RCYe868tXVgRuczMlRiIxKG+GQsBNqCWoB/skDTW87P9YU5+0xsqQZra79
ESunvCYVyAUTSckh6XED20+T1TmnP39Hf/95/IB95IBEgcD3t9o57YSsh86hXhj5Zo9IYad0D2MJ
kMMsq/rhz1d7G2VDrERgctGEoNzk833zhvOLLdQ9HrtkUEmgopeG/Di2GV6+Kf8dqybglsU7v9Tb
O+SakR2uxDsr4KJvO1hjj9lLUblRHPVLFF7C4HMsWkkOPmhyrNjK/vMtvv2q8NpeJ5qo8ujm0EN6
c5R7UT63EYZWNHSygEaE6bsfO3+y3zll//4k0faRrvDy4bZMV/DXz8oIq07UQ5bERhG0IkbxEHzX
pWCJykuaT54crX8It3NCxsbh+j9iPD2Jt8IWOsGKXrGNQ8KgurOmr1jvUX34zuNbPx/+6j9/WZRz
/PFA3IiI9FQ3a/2fonvfqb5iClQfMAHEc6cwfaOFYEHy8pDbC6KKtDXnBMurZPyAKFDF2WjL26Ir
w9t0cmZ2qbLFwSpORxUr3XU2PLZCJp+XcoWvdwYyCE7D+sMi08sotaALoGmwbOQfO1ckDqsYZZTc
WCWZue+X6o5Et4AGQuflBZ/q4dDki3i0Q7N/MOyorXaLlXXppTCXFYriyS6eya2yMw1TB1t3y9I3
VdB55W7w8/LJG0Z1cpLcPTcLjr9DHggPSXLESnXS6hvDbr83toE7ZTiCEUduZn0rRYuzMxjxT5aO
+sumDwrWHrEU2xmA4Z6wkS6PgVOxl8jfBP1PwnK6p7/IGYHgbnT18DhHqysytp+VHc+isnBYaY1g
3tXKFRiWpGHK6rlUfnowlzIEPbdMoOiLsGEpZXCXMx8X5Mt2MFg1L5yg2GfGKi338IQr+1ocAg9E
nDH1CFd015oYAFQmkqJphCsBRo6lCpmUwBnc0hQHt8fqBs1Sf61THO3wBK/MjwEQqhfh0hGRtu3t
pdez+94IdD5GljnfXXsCd8HcPit32QjKoasb5J2pPZyJjHz3ZWgC1moMy1ufVJWmwU0mFJJzTxkL
cN6UTuQx8UtsRMM884JXxykUdJSoNV9U7QYovRUGpbVhRWXc4FP2uRAVHEnZV+mPYrAqvKm7dHwy
rKIeol2Hur9m0lUzYsTmGcEVoqxsbNR3jNcy665P+Q9jp7P920BbUXLBH9vTnFzAmuEe69vNkfkV
4zGhhgK3Yme02QkvuuYswcu1O7ToilgVrwHl2GVi+ZepiSD8wqqzqbltOXS8U1B6ufltGsu8OVZR
G7xKJzMuOntY8sMYpuWrPYsHK9M1Dtlj/8HWuH+vkOoAqU8tGhYfh4UF03mqo68LXt53uhkxARkL
nKptC7iZMuxk3gWic/e4Wg/6vgObCX/QbHwV0/RscYes8Lmc95Uqa9Yic61TYCW+8no8Rv3WqyfQ
EdbGWHM19k7NkpXHKo9YKqoXaeLFO/dqr9q+uRnA4M17UKQYcLd1mBex8O1B7mvirr4WTS6d8qGm
jKHXMqf4vT47YKb5jlSDVZooQniloEJ19kCAhJ1n22rxDkEkGvGAC3fJl62wAE2xqMXEsIbbJAyc
nobeQOvF47CxQ/fSnt3KIWy8XSQDWIpj1fUvrQpbfEP6yEg/AfqtnLMAtSzuAiI1jIs6HPpbwwee
EqO8V320c1NtZow8mzLZ41TOzGQCcDHFETbm4c4Ihok/2E40K7BhL4KDH7KFgR+yG/GpyTZi/w5R
49HlWx1BAlaCLVcdNnfhxJd0zOZiuUujJazixJ8q5kyzptRy2tT/ViYdHtEGAkeoVRxj1hFIBfKW
sFUJTq6pzquDY46qiUPTsMND1svlxUgN/HYNJ0JEHGDDh0yumLPbvBHVsgu7qvnsStO+9eZE5fFo
toaOa6t32XNFXnSVWUvuxKFSEvxIGhgXYW6l39KO6Ac2zF7CeNFIwMhn0iLaiUooDCS6ZPmihDSd
fVOF08dpsWVwcgV0bo6zPv3s95ly47JOTcatGToHAFoQA2F+y+zV74zWhOqulHFgxG/kR+2480l5
gZHtASg67PThIM3S/2K2WLI6rb7UwzJVe6SSDR4bgSOnQ2P2DoBbCCt4S1dDCNE292cRnAfKUv41
sZ0eLe9AaV2YtRXKo1nmwRW2ejpCFGeM2OxEAfI2152BBqVtlJ8GJ5+XA2stwod0NOkfJmKJ7Hxi
82Q+TlnqX+ECTMiavIZ1EyecrTu7bTSOYN3SZ5yyWfBjtGR0Q+rkuGdZPnoffVzJcTwYuoWh1ywi
ceY2/VTvR2yNsbcVrvW9UbjEHtzSAzqOUSI3pXSNE6JOg+A4B9aKKxpAQOHjKvGYJnTcyya3CRA1
osZ9txQOS4RJECX7gbrtKmFu882QdYCu2lLK3Yl26NnthcvcnCyk5vidjAGc0Cgb0jgkDlsHa0HM
uGscPXX7BeUBpmODW4hTNnXOPV7zwjtmrVGa+1bV8zdA65xBoa/7LB5Row5HVOSZiKt0VsG+KQM8
KBkQRXpv2j24rtAV5KM9b8Mnhz/RRl+QYIuKRswZDlnXGx/NznU+qSKnCzyVJYQYt5TgdYZeypPF
gPms9+A27Kx2Xt+oUgXRzgTJd2V5IgXG03TJ99ZwZ9x0PFUHmKK6XstWaQbWQdLosBGS5+NtaEFH
3iHmpJdB567H0Ajn/nCf0JnFKCdLZyfuYbA+D/mCoX9XOpINb0e149Fz1fxlSTisb3w7G5+TReYI
WGWmPrnYUV7JoTAhmeUN78dQpeV3Y+RsRBg6ZNF97SsccHE3B3Bg6b7EywGn0nrv9HMWQifLiG+T
0fIDRhieO1AvZYAJBwj5Cb6NwDJY10sORIuHzbq61NyistLG3Im5MJddxwz9q4cE3rnEER7v66Za
15Swgl7YtDB1ho+IKsJ6zyeW5/tiNkZspCEx4ssxORk7YEHqiNiWFmawQEfRrtJhiEgh8jSimsCc
9qzTtYnjdF1a+yBS3fjBTjjpz6dGsvCle+XZn5MR29bD4tq9vKmrhYH9DjV/o8FrYPeNxBSn5Pul
9RbJciZm8eJLYOd5/W2YDT+h/Yhotzi5yp8W9smkLJb6RgXDaMhjNZpLyhZKm7qiuu9xzLVx4vJW
OfYBcJpqqOohDdB5ga3qQRXi+dXjwWyW1oev4Rt+X8TDMk/5t7zIbPkhsLDfNtFVe4qjiITN5Utj
v+HY4KXPtnOVd0nsDbLHuyUth+Y2sQtx4fAX8NcjHmfspHeL75zXQ4rjadcg986yxdvNJW2o3RS1
MEC6XGXfIVwnkJ+wyH80S7RMR4yPvVPFpKE4Zgw4AZuN/D8xH7B9XTLWIahO/KA7h4Mv3VcNidA1
e2oCwHCZdh9d/mzjEGaNccLcflInoxyGOg47ktJdOXoSGkI5q/tCDK5/OStpfGCbhe/Axdscn4Kl
WtRBlbKzomMrvLljnpSi0XZKMbLhVwq9L41wnI7FItILM22t6nysm3l57jrwRzExowlfi9rowD3W
Qf55Qgu47C05EP2WaFqio4SP6+zVSHd0j4t5+DgXQ9ViGCsQjmfwH5NjOsMX3Ts2au2dk1cW3gf2
FD2krcafscGa+9LIDVBHdebPO2aO2UeNk/5HIao6e2KfSbZQWhdxm0Gi4g7afLjotFLY3AHxwsAx
KgQpI8Ouj0Ex2+Ue1/gOyyPLqgXPO3Sro+l24V2l++KHJUuNRS37X+YOQ1mP1NmxFQwQEcwPRdBU
XzgR7aeysjT2g3bSpafFEQLyu2P5DFwXH/16NbByiMrCPZXSHr9po69x0MtC2ptJo5szLYYGx6LQ
LX5EWIlPMM47SDadHKa72ZWI7r3aSr4L2x+oXRqf1L3Vi/w+h4SzA0z27sqcFo3JhGETmeuhYMep
Tqzuoqoy0kKYuEFzLIgIR0PSL4odSzgYUWIijv0kJc8KKJTTh3rxXjGxxfKiSME9OyzMlOuNu/7Q
R7GrIcm1GGarRPEnAym5tdidvO3C8VszAEWk2SSu57TiBvK+C1NQjEnd32V860+NmvMfLA3Z43nm
jxWWEWN79IF8YWBRhVa1JxT2J03//8hQxcBmO7XJkNul/DIWU/sqDPdxphAC9TGQHe0apJzBTlfS
PU1TiweK2S+x2eUtC9o+dET6XL4Zk49Ty0w5e9+ZSB5KFZr4cYjWugoT43wRITY6eraeXBN9PTho
LEAGHV6HsIuOULujl4gB5GVEjoA5e8V6Am7MxlOTV8bH0pXVI4tUmDjanfvU2Wq6n8LSxtAvyj9V
eCdThC6Gws5OUL2uP1sXNwsW9Bn5/SlP8MjmwApe07BXjyWA2X1iL9ON65WYWbUdSZXBMpjvlU8L
mBprbEoEK8NyZU/+tAd6AZktWzReQCZMU1IfMBOhcF/ztsB/sS7FBxbh5oMB/XK/GVhDIgivfYNW
Ce+mnXjYHHNbtdSPfUA8zNrRvVA6H84zOti7eTCvhqW4DCqssVhZ3aFRHXYVUFZCIa2+yC9GICdW
sUO5YL+alNhnQT3LU13P9scFZTodwEK8VBUI452fwlJdsmU6dnN4Oeukel5Xyfi7S5wGtQ90wI0u
DKYxP/TUt7CM8g9R6WY3jmmU+8Y12aLIsbXDJ954zUynvdKdVz2Fnjs84Emj/ePkJgUVq7Ix5iz0
cDB5FZ1lco6ODD5OlJu7RZvnjJnq126krbsUlTjYgxHu9AS8kyI014xdzehj3oogO7psyuyzPsLS
pOzCsyUVaaxVjbUPivtLsB/LjzA0MLluC1JqyVZ1RBm9KPOT3/jGQxHJ5MxOBzxf8iw/yxvaEbvM
yAF7zuldPXj9nVtY+VOe+z2eHKO8zmbszulLzGc6aDjLJv0dMHN/LJPZ2nnCHz/QjyoPzQiIIAl7
+RX893JRM3a8Krz6c0XuRWXhBDsB4yTu2Yy8VGXF6mpa1k/Ifu2Lyuj6Q5usC27a93nGIcRJt2mn
oyClLPaJaxTOzqPrdBQU9bueT+YcKdY9BNLo0p2Qve5dH3+jBSz6Ka+ksg+ZP/lxw2D2wqwqg40h
62IqVHLu+jWEX+m9uIlj3C2hBZehd7GIMjOT93GZ61cfHMINEpkHDozgeylcYoOfOnfQ4n8Mbv86
cg+fKT/qbl96Rf1pBrC9LvkJdhOl6B/tpRwuigX2oWOqu6IaHb4bDlU4xIlAbew7d8gxSLvcQX3M
pxwrooUKGIZ5zpa6QyVCXHKsbF82KKF3FPp1wlteAm51NGBgROyhtddj36zOs4OPF59rLRANwdns
8lkOZOh5N3cntgzZaiV/Gx+yqvZjilHrYUprcz7w1/c61sLpKsRjMoLthR1l4KhH7+FhVh5Za9gV
9qVf07jdNcp1PjReWWPAnvr2FxTZEHzdqE+O0q0DY7+MvriZ06jCbJVORQKiM1Vp3PJr4Y/HEYFH
SNEOJR98E361OGIln57vnUDJ2KzWTjP2hoGU5FtJDxedVkvFTk/uVrRkVUa3J4uMMoL+2bjQaQxl
uke3zGgUex1UjV1ZdAJTk8YZrXNZhWrc433e4/uiZ/b1FRT2dCfNbKrZ3IS1YCQ5ZAH2MQOPHWFH
fzSErbO9EH5i7wojdV5rI7XqHbMJzPxb6EfDDtiduq7dFqKpsMroW1cb/Rd/GIa7YgIYvUv+sqHn
1P7KpnIoY2Jb6RyHLmp5MdHa4TAlArs/5FAEnqvG4GhDU5ljkGewkwrcgiHw9UgbRe/loGRznCiJ
orjXRSsOovf7R8D1YMYi9Bi41UBz4lVgbve5sLXAtKzsAlbu1DBjspoPHg0xVcGH9Cww4feDdpPr
obfYNKkYOrE+nQt1E8GbNzjTU5bBJFv7z8Gg6RtXS5+8up6cibedztMYMt7wY+ykh79UOTWfazm1
5fnM1g46b5XYwTXGDpQ4OhhCbI/qpEZN7ELTZNVXk1KOpP6YViVt+7GZQu6h1HRNo4nO0Y6Tlqdn
pw2uMWFtlxgQzk2Ds50lw+upKsKHpYWudyxFIn26O52eYZZRi8eBmxvmeTuRYyM46AAHzZJJhe5W
AoY1ThyReYWsP0bsAQotqkK/u7CLzgSVZPZ4dSfeR8cr7ezgFamQB0UbFv/PqQDlo3U3LWdjmQ7D
oeDcfvFbJ/meCiLPXvtt9RDmeZ9d2SR1rA2tkxp6PkX4rWE0OR3SYACHu6RZ8lAnoGf2hm0vC00/
1DoHI3eSZe9Sbj0XU0InmxdQUPaFqZ8dUHrVDRCgAUthlcpp3rmD2/F12tqRxzCJpuul7ijIoqmn
gdSEZdDucrNCSmnTQAr3fWOGVI9lMNpPdWiM6Q8hpMQzrCjt/tyi6XZd6bQZH03W6RpYJHxSlCEt
athD5fIwjmEOl4MOCbSbOMKcJI9NZ/K8OF8aAHFzxTLy3kmUAbyb2bdggIOn56LZlbI6UZmxRh5y
08pKfLbmSFT7lsXJW3wkOABHHwTLLlkqCLiJ6w03YxYAb8qcwuCNzErraRqDNDgNo55AdbFFAXyp
QaG7d1O24HdTR0l20VYWP3zcZqoZYB4k7kj0GZrZfR6YAMn7ru2r9hp6NDyvfWYXBRy5oFgp5Y5K
frS6oPhZYNrnu6RsVvZW2YzF2tAe9XM4FAamaJx19Gv9AOoL1ZS4q8fCJDFui9nZwU5TLZx3nNIP
ka+K5LrVHvudtEU95DZ4FfQn6C094nWk9DbKrKZXY0sKsGDlqcUY1XcB9DsC+OQt4b5cMCO609Lq
rGtTV+B4o2moqUrKbjTpjTsssfuIrylFVctzSuAVBefzhKcHogoyhVdNexD3IkV2ePRqVGgVuO3W
Nl9mYWTgJ+aZgcBlpAMxX9DInIa7vkeMe+DIt6dHrwfy3B1G22Hpl15mLnwwQknXPonCc0veHEOp
+0Q7Zvqjq01QaBmisOYinD20fRwsbQcJaLJRpjVs03+pM6fB7Iz9fKgoeyt3De/kMRmqznuy3Kjg
APKbaseXl7c3MCgzFoyjJpusem+WTJGs3dyMqjb3wKEbDMxLBtY/WCWev0iPSg2AfDPTpjN17xfu
xdQUc3FOe2aIngv2B5GQytJYMG2oosRvpx21oEGrvOit3n+OZunMt0tvBNFDXtg0f6w8n8iIWKDH
LWXHII86QEee9A4zhXT5gf55gYNn5vZGuWstwTLsThiLJ2/8ElUVZE63dZaT5VmdPKttukX71IDr
CAxETRDXlkjPPnlexbQJckzfzyvcx4OO1GR1oA9m0BnBhUoSA5Soo50miWJSwLR8KdtZsb3azhPZ
tkEoNx6UnWfQw9nnMeZnhMciw5helENp7KF71uoErrGO7koxaH2Z1FGeXvoU+XghjhM4XYdJQR63
zdQJcKD0bCTY4W5oHphOJfbRq6Q33RS+XTOIj8a2gfSTIKhddmNfhdVtM9RB+7myGHY96sJsSy+e
1Gw0zV9j4f8HO7X/320prvKn/3m1li3F9pctxfVf/2tL0Q3xaUHGsG7IIsOExPvvLUUHxwEmvugM
V+OAcJU+/XunNvhfTNdXQdm//iHyh38vKWLugj4A4xf2pvyAkeo/WVL0zTcTYZtNCY/VXr5Ey0YU
Fb4RWtDu8tgGNysOZSPHJbLDCCCtvBrP4Yq6LcmLM7CHlOopXkE+LeVOZWcetUv2TFuOKGfOmZfd
B1ZbyqfVlmZgHF91NH55KvY+JTXCN7Dv2QQsBzMSx4Aglp5M1c/pMSLC+BeoYcvgwl96J8Ojtu+c
9hO4J1c/JHVDn8tjpx8YfAU78sXVRd9zDrGzQtPeL60Q8ltmfTRnvDQoPGnbkbcZhIZkO9/H7azv
tnM/7dYYQMAgHoxraAi7Hpgl9X0ldqytEz3SZo0k2RZVknnBesXcok23RZ5oDUICXwlc2h1/rE+T
qQcC1TSxjnXtjYEr78mviWb2Ftl02w6EOQZUlN0xW34KV8ctGpZbZBQ2p8lu3CKm2qJnpLX1lG8x
FdYx8RXflvHG+CvqjpII7GzRuFsDMyDT50J6NXOVNWSHzUzzZC3ycEiQTrWTW3wP11DvrkG/6F0B
FmDLBawtL0i2HKHd8gVCJs4qnZdb2bHfcoqU3QUSDGvLNtLMxQOF3LZ9dlurwAlmzUemLTWRW5rS
bClLsaUvw5bKOFtao8cimQ/tlu4kW+oztQFpEADU6VqljiuP3pYozVvSlKYjCRQIPy7tVqmDu2nf
mThApn0jzr019+rS2cB6dUvJUmdNz5q/UjWjTx6yLYFDJkwyF655XSKDdXiypXt97QzZVUvG85Bt
CWGw5oZzqPVLqWmtHtrRGDAAjiISya6cLRbNJAOmAx0Uks12BPJgmtBstlQ02dLSaEtRKYlILewt
ddXTzCpOJUMyznLNbpkTsbhWBaA4z8MtAXaSZpnjEWgqr9iWJKs1X9bKD66dLYmG6UxC7WzJNW3u
Grt01TMyscusuC0yvY6M1qx85EzHFndL1lGCrTohD7jvad4S+tRdk/t+S/T1lvQjE+rK82atBZga
URY4a4UQ5iPNCG8rHMq1hvC3coIOf/O8ZB5FRrIVHMU0qBshugifbKuQ2Nqs1QlFBoUKHWyKFiNb
C5gG+mVC1bwKw8qtyJFUcp8jK2WvItnKoHorieRaHZnEMuwot6Kp+KuA2oopsRVWalQ97OKt4Cr/
Kr7WOizaSjInpD2677dSbdzKNqY7lHDjWs0lNgO1OOs8ypR2doe7Kh+HL3KtASlGKQdNc1LXLa8C
bSglKRibrXj0mC++yq2kTOVaXvZBoz/6eUvRmcKLDvc68/27YitLlZ8EzK6XiMm3uZWushCUsczL
KWmrrbz1t1LX28pecjJKYLGVw5HbUBrPa5Wcjwr5Vr4Vz8ZWSDsRCOkY3i1u3lDhuvKM+ebMoIz1
5K/uVpO3W32eJxNE2Wir2+umL3nwWz2PyYG8KbYqv0AnmhxzA9FHSi/zS7t1BNq1ORBsfYJwGe1L
vXUPlrWR4CYBPYVp6y94Qpd17KCorvcMIllpr9Z2BLZ/4ISKcHjAF4FuReqw+X2ikqOLgdPYOoRY
mxtjIhieaYQrE0zptf/hLSgGQCDSFvG2Dkm1dUuAPdM5cbcuSjGsLicOw4RzG/ctKpFlOtgiu62I
VLld7nwryXI6+dkz81DnPIBkki22gPQdTFf8XCnOeua99FJ1mwXwKiQM6aZI5cPsu5cQLts7GVa4
tfT5rS4RiYfGZd1ljwlyGyICZAHd3CUKx6u8NyBFhNOdoymzzBbMNzJEKrzGLPec//VZSdZMue1D
Umna9p487sLtzPMsXWjg9SvT2+lfiHEwTApIIlUonqVWL0065weTv4RvZnvZjeO31JwhVtovbP2e
JznM4J5Fc5Um/q2VJCcZeV+YQz1RgPh7xNj8IondnE3+0jB4kNfLKnGXvXFCaPSl9uVzH5Tj3hiH
i9bu3e+NNR81lfr1wAbFxez0A2AMFCIf3BSalZ9NMHmmPj33VfbU8idYSEpTGpxhlu4TgZiJBhPv
OzzosT3LOgcWMPl+x0gc7CMyH2ziqZkYpqb2LWY28Jvy0sfWRcv0QLWUxok9h/cRXjZnyyJ94kpm
oJ8wPwdMM5Et1thH9jVWjXlxmaj6YmAsu3cwjXZ7fFTz8r4Y5JUx6cHYKWwSv42ddy2NUlwuaTnf
BxURxW9nGfMHoXOab8SYj0/lRO/MKjXAMS0gx+fVNT/7tAspMK8ARdt7HOHUKUT8Q4lIoixN9z6j
Tj5Nnq+9UyS7k10ZwZnhyue2LMBlBEReRnq0mMV4absJXfoyOmtdeZ3gx/PYMzlgXFBa99ZoQ5Xw
nPu5ayP8KFX1ybPpFoVlG94lBuFk8U1NsUWoRt95M4RRB50iopsUe4x3HifVVD+8QGNcFta4QE2Z
PurR9K8HY65vza7/ZovUOW+NKq415clOG5JJr2fDmM6wROhr67a3hY3/ruvitafT+tFvFP5NMzZr
wH/hAEZjfifSeUr5qIrppm4zjNGzUhJdhyZFAaDuZBNRf2TZUzdnrybw1HuLVHXPVhdssrx5TcYJ
WIBKvxbF8Ik2+sqUR2f7aKRm/eQbnnNMWul8C6zkWZjl8lyg3gRO6ZK/LLTstJp2ys0nuMJIc5g1
7tuskGdp43xiEczezaP7jYns3g/QdNiYyOVRajxCziTqTYUfe7DOd5ZIrhqbLc55gCeRBeSseX0l
W+XdMH9kGufM1z2iiR06rgg6B6O988GNzg3pY21N7KqrajnXBvowmKOYwtnFMbSC4m70Uww7neIh
UcsH4J0/8tGY7g1D6SebjvEnPLrQoJxjB0UjO/cw3uDm/zd757Wbx5Gt7VvZ8Hkb3VUdgX/2wZeZ
k0RSPGlQEtWxqnO8+v207PGIH2Xx9/kAg4Etmexctda73qBLsa8Ku9EnaWEi3dmyoAq08U2sw8+h
OZXmtbBEn10IoC4fcLHNRudbBcFpBHbLEltuhrBqeUad3TS3dYvDyKlQ9dDLtR33Qf4tpDGGXYhr
3oC/NaXCXG5GcmG1vqxqP0Y+kQ9eDx8jy5gLful9WsVkWyB8HhVspkjq7JJBUidBp6tE4fBagjPQ
agsFG27l+8xrb9JYttUdFBVj/OQo8nmXMS51lDx1pxl5yz5WMWS2D7UyCMm+9l1ljhkRBmBa+hq/
ytxvrvsMk6/0OazqqFKbJuzDb2YQe+S9Qm3ilBqIYU82kstVFTf1DIDoWqB+PbHy+06W7m2KzxjB
snWW79wS0hApZz2k5MvaSA35MUXI8SilKM2tFrFlPpRJbBv6D3L4f7va3yxBO/j3Xe1pUX89ct9Z
fuBPs6jgd4GRBjc7wMMAgxI6x7/MogIaTbQ8CMfNJX/yP40tlj1QkRAp+Oz0dJ2vGlv+AIKw4OOH
yIvf9//+v1dSmObo3/9Hd+q6SHTb/Os38Z1J/wMfWFDV467A8Wli0Mofi6H7MQnaRnTtOgCgOjhC
defpXLAagnoF3oEuMSfNJzLTE7thXr0zPLVhFIidZ1Pb7Vk0e8NJY8l7FHkMDxN/vBFV+6krsN9E
Knep+2T6aChPfhBGTXg9DlHDvpQpIVKzOZ+PGOYQdli212jryWFxyNo+lYMVECUysipvBbZm9S4o
mTScEv/VLnJfqSDR4LWTEHHG+n7BYt+12B0TPB/CGLXC7CV3lskcwzobwwiJIQ25jhHB6CDJwGBb
zPgEXr9tqrDA2RR2NI5A+7Bn4RVqUCqiOc+Gqners9KL/e1cTil5MCmLkwwdcGCzVooxP+HGl3k9
DCd+oQUDCmhoK6udNf4s1KHsLjLptgRrW+3COBpm9xJuU0xyH3sdCUcdRdZtiJcyg73U9IubCHvX
k4bQ3eh0mBOS0SHpUeijxPKS6KSWZfBBNl1oDiCAbmMzcgIfO3MyrLkMy1CfKjWO3nlelaxv1YgG
IoIeeQUTNFunExJq31QWWYxBOnaXeVDyexmmeACVOnCeZRfVXAME+/yD6QLTAjV8X/pmK41UtGPh
CdNgmVspYgPGPuxjPJv8NNjUYgw/WhjmOSdl6odNuhZ4oBmnQYYoAIdAGNKwgvAS+RK5MB7h9qaO
d2YysmfL4SVq12nt5iPc2k4T4udbmOqMHJTO1seVY+c0abcrdVub6zx3Z/U8d71FfpkVsqU66F4k
6ePxTHVWkkQ9DxP8qSFxwAyHTMF6LRMn5zca85dWpJjOjCPujWsG6uYnBoFJtCXaOjHvRJ2TfQIW
H963fh895zYzfmbU8ANWTpIFtBRpnN1hU+i0K8efcnuF6BoYF5vgrljHZupzbWVBALg7sl0bXedd
OXaZE14JEf+qiTyIn4DFIMQWk2+sJ2OVnISDb3/zbKnclZhC/wypECxDZM5hv7aLMqMuMUiMBj0V
MO8qLzjkEg7QKs6G+RZOtEEkH3sVeUyjHVxkpg8JKgdgPclqmcClmFO7XkFAmT7UDibf62TIus9+
UuIuywP3vsZe0wWr3BvNRzxypo+yLAQG+fi7kamFq4C9CfHAC9d2VajsXGhIDxfdFMtgjzWXEa+Q
SWh9FtVZ064qo6heOuw8wm1vKyzKW1x1oeAyZdIHjDqsC7uPkJn6fn5mAVFbO6Ps7HRTCLsnrSKb
evM88s0WG/8ayQ83xC2L3QxVRWxtnLryVdNLxD3aZVi6aXzgs0yoe6N25nI7ez1v2wwm8sFcODEu
fKJL19RNtqb6T3aJ1nD40oRGgqySuCaNxDE772YuvTGHZibLe2Ldm5cu0IHcse+Pj0mtslsfjh+M
ilFaB4yh4PTERT9C0OQXebvK88h/YSx06Bmwo2idLGAc0UFWrfdOSB7xbg7HJttJcc6uTcvXLVPX
1vV3cJyIH+89O/rvRpy008nXf/22WJ38/T68f2HGnDz/CDAvP/Anvuz+7mGOgfgFRwnb5cb/ex+2
zcUHHCsvn714gZ75mz8BZlv+Doi8OOC57I0+1dhfALONo62DhAYXKwv5HcYQ/2Qf5lRe63L49dIT
GPIgIhbfDctfS45UlQZeL7t6O/ttle1zdhzibbzSvU+cxia0nXW/WVdRL92da9fjR9Hn/jNnPJ6E
foE0qZ95qVdZ3Nkkt7i4YJyy6af5WZPJ4NEJu4SoGOTekNbZp2A6oklhHDT3bBDCa7CkigRDKxU1
/lObL7alTWBOzm4OqvBC+wFfN1U0q2wMT7dYq8wrJYwD7Bra1qJA9mnk1lAZe0IJ+jA9YMMfnLdu
Pl1GoiqebQZC34pSY81hxObzPC8u2jUsgk9FoOG+eFM+6JWXx+Ylpnzjp7bqvY+BVjgyxCGxBaue
yRt4xhTBJgnZnxvY9IpEhDFSzbObVdbXWCvLXhlzgkADvNlb0crBwA7bGRnayIobbvy4gftltXX2
6MTufKaTDDoOJu3VPrHyKwH3sFqDMDFFj2E67+n+jMs6h7u8uGemX+M0M6YV+uzptHbLAJ/rvvVc
6Jl8y4htMHKDiNgO+dqujZ4MI7nY8bShRjBlG74ItmkuZbgNNXyRnatleUF1H6EggC3zRCdkwcx1
8/qGUIrIgItrFo/grw3xT7DpkG8wAb+qM+ka6zzyCQWrVDPWMCUU0K1h2PWDLJzgcz72SEAqmUXm
qlGD9dwvTiXrKFZ+uIEZ3Z72ce27B3qshWVbpipeW0LDU80rm7YcQGS+dunFCKAdpqE8QG5LiQfz
Mm3vjEGLQz8WEDFdE/LyurBm/6PSQ6LWBhhWtA6gxMAtb62JvAvQeWOPPt4zYPQbXnWKJAWvt9yB
fobIpajgmDFshUEXdqU4oGKtduxjBSChKf1+G0OGz3hR4DQS4lyLO39ovVuNBuxEc+DbMVyo2onQ
clq7kncsipKJrPSm6T+OWT33a89LJ5550Cn3dI51CuSISPg5R0xCUh/CyLPK7zAon1wfm2ZB/QI4
gPUZNtKqlDDRZsO/8GagorU9eD6yoRLX+BX+pq6/yhCgAIRXE+weO6kd51D4WAEiipWUMiAEcbKd
bGt80u0YfCoNYbDrtH7O/aE0ZfwSTD3/nA/Tzpzq4DM7ML+p6tiR46msL2apKVUSKzUPrepzKBxp
wWcrKTDEKnBjjwgxY5y+ZaOVfPK6mTh1r2+hqgI+OxN8zyBxgBNZIVaINupvINC5hJUDULOBmWZF
m74QXE0uDWhoXRI6D54qsKyX9oigqw1slFqebdf3jU7yb3k/GE+qaSu4sHUZvrQljAnoBc1w6fRU
Ghu4DA7hSs1CR8/qtFKMKGroiiHzkgefLhdRkqxwzPdGbAbWsPAhT1IgQyKHGpxjBTjbqbPOLX82
15Ol4WNly8uzZgTUeKfabitoZW1sQ1KGOwJYadOD753AmK8ZXA+kLJJsQA45fswo/Nyyq1cAeRpN
bNx45onb+ENK4GidUuLk+OftCpqdYTcZEUuTm86uPEyU8dGqmNplhh/ZNXGsc63tdQIKTVxCORg1
DPHU60FsYMbtzD6zHwunJtjA98fk3m+L4GsRmt2jbuEGbAYzafq9azoR9jVd237AbNtNUFb1mXvo
ylagHYLrhkjcSL0BSRIKAlYeU6ZfOJ2xO0lclZCKRcX/hG9iN6y4cAhvHobnW5D+flice2dJWg1q
s1u7jnlDDGNy3OtuBN474TYazxpxPPHPQ4NIKcjy6quZDLiil224owtSDM2TG+gS2KV7VZdaa2b3
RDn6qoVLORFrhqgaSUvCY5WU8N7oEE4ROSkNl6P2yVjY5zMxBOlAH1Sp8MTh0fuJPsNU7hpbrG0Q
oU5PrGFlqe4ywzDK5TNWZX9lV+YXuBo3ppP1K5kSZl8TadCBHIbhAKGYE+ghVktfn7klXRxhNSsZ
zFdNWZGMGpVnTe084mP/dWr0HeQHPlKIZZZ4tqLrvq0uVDbBGZwOsiF4t0VVGwXbqVd8DnptRfnV
CE1EVfFj3fsEqzsVYth6+NDp0EpWaTIeJGxbaOS3vUIEGVTOKg/9Cx0zs80rZ8tQau11X3yVwKiF
fDcEHC03o31akwo7hD7GOOmDM0liP3Oz57PMNwJLeYOZKa57NjTpfIOXMm71ZXZqkwxx6qvuQwQZ
cuXYhEUWAxG+2UEUii91IuQ5mggt1f6hjkCv/P62sbqT3g1OA6tk7UmjNTSSucfwXg/edMLPPzD5
eWhSGwKftu/yLDntvRgrMnmORB72CFoU1tpp36PhgYXBry0j0N18/MJEWW8V4oIAgNbqPYrg5l6b
0UorPlTGgChVdzGiu2ycz9KSTEBtnQ2WAaNFQ6l07CvsnHhrWHFQ951EYQOe7fvVY41ftEqzl8IN
SFPLD10qwF39eyRUYOyU++uJEMz72bSZF5Sgs8nWStAOz766YC2SK3dUCc56abGNZ5rbWFv3XkFE
UGsthUzefkkKcVtXyl93fIxr1L4bz8h3VVF96EX6yHK6dpBZnRha3PSDWVMZIac1ErAIu8J8b0fp
c4dk56yqcgJM4ocxbP0vdWFZHzxhrBtbdCtXEu+pYgtpnQ9sOpjdJg3idecU400f8ztLPqBt0VUk
dRqGsM9UV3/xbQOGoddbFwPaZfR0j/SHRBul7guH26R+dhknNdkibe8EG+WElGjKukgteyvjsNr7
lBsbURpfZ8PZ6HLYzvkcnoqyLu8a26M0EbDSR+PUyK7tdIAKKW9Ts1w1OQg2YheX4FCzt5mG9jOk
+2gD9rv28wo+uZ5uhD1AQoyZkooa7gDPMNX2tdKEpdWXeEow9bDlpWYOURrtSZ1rAHSdfCY34AJC
MHNWto0xujRc5wReOBQwfBZY/NZjaW60knfC0dM6HoaNQAwd2x66lnIuUUUtk7vMjxnxtsg7Ciiq
EJMOLfIHYWQXEwLwLHMBg9WthrzZeEQwsqJGZnANELt2gnqFEhzf5jA7BKSYmEG1j3Ba9rOVzJ/i
TOyMuvlIkfGYLLzC+Isu/XM7v0mQhHcMqXRx103AtSGP3+mfKQINEkkafjg5yGgerrvoPs+TtWfV
O6bfuy74ahTt+eSm246AlIu8ds7MNt0ZOYCGz0C3Ey+DJXG0tK1tFWcLpD3Snxus681Mao+uu4MV
NduUZnrTL4dqEv0UQpvDNdm09qGcmYaZLvM4N9j1Q3bl9OzRgbtDXcLKLOYvWYW+sYQvtrgpwUut
KUbMuf2qG4Jph7LfpHNHiayJJXXVJbrhMz3WepPlLCdN8qhwG9hwaQUy9SxYZU71TGndH4LieRRG
WQGsEamwclsVP3ktD+gkmk3vq8zbKwvQPaYtaFt0o4YpSG9ofFPvYJXUyNFclT0FZhZAoXBzP93V
xAhtk6Y1402M3m5YtyHCDdIk2AsamFuXdj80yOwSqNCrylX2l9pJ1bNlK/KyRIBlzxY7e7fGP16p
kfk6VFYYDwjBNiiqQSzd3nTXweiyI7ae8FZ2GaLj9xXsZmNsCCMMqu6Fe5v1J4IZNLhAEg4pLyUJ
GgBb6lsOKQndmFmXt7VRz1SeyHqj1Yic5t7Mvbg/N0bKqys3TNprL8DtedvkvX1XishCJVgGdr6J
R4VqP53G8iufFoSysYb7sFPoltS60x1UyREpWLopvTbM1wxxwpthEE2zttqWwZ1R9u1WWXXgbMYW
mdiBrcf0N5gxw6vESIATVJoC6dQsXZtt0RdLYRnkwiV1LjEeCPwwLilMpuoMTUe2Vc3kfbVal20G
bhCmDKORzp+/N9f/xft/g2j2K5zhrBuek/ZHmOH7D/zFY7Ml6TcA9/9mq/0B99suqRHSIjmMUYDj
gZn9BTNI83cACHYc8w8//WVG8G8em0/cGPiCj3UuGwq4xT+BGSy5uFD9APdLnL0dBzrc4nOINc2C
dfzogjRlXoeqBpGyBbOM8AfoSfReJpPImnVzkXzg/2CUKKIcfH1IpHGHcWWUZlWtaJJMi90lotMD
PSiIZW2LEBPOJGYLwsE7Wes+pKFzg7EOST2JS5zKutga1/A6ovCiy+jTNwKOqD5wpPFLHaUTsvrQ
XKxDMFUh573tx9NFeMsAuPetGwz1I5jomGXAGUW/SnNZ9qjnu85nKIpsuOT9tjDrMIuM3QduFmJk
r9InEBRGMnHL2rwwQt/1D7rJ4/M6UawyoS3gu9ijnVwr4c36ZMCaLmZ839T9ZtCFj2O+Dtttlk/J
FYvq5dxm/iWDQ+NCBGg6uMDaTm+w+0o+wbFymNwjcuwPBuKukbItuY7HILyXOMZpWBz8o24hg6+R
FMDWAw50IUNXhrwLXXLTvgZdajjbPNK5B8dvMJxTTDKGaJe7tdtsmSGGBBUVCTowL7QZNsdTXV5G
xlQQNdz7guG8SQ932fUxXGsXzRFwpxUc0JNa8x4ynIxvdBx0rGuRbA+lnbThdVtXstsOEh2PjDxf
H1JZlGdjVWn7s4udAU2W1YpvGsIS0HCQXsOMcSFQcJeR8yfuHS1wft7UKSFh9ThP/GlfDzDMfKlp
jsbyS5y188rUwrMfaXyGQw7fegF0y0tHTs+ImfBIU9zGlWwdBND2aZjX+YOXwbJcM7uZ1wzt8xW0
LNPZUh+C4yQ2kyiIoBSD03hFfg5D6Y6hSg9AXWmKc0I7e9LtELjv02Ks37G//e6J/frTQSIgGL65
y+yN0fPrT8cu4oBXZO42JRjUbiE47YWJMxV9uKmIQIZKh88EwySgF5v9emywm9JauwdnkOUZdhPe
TekVNmVsGV+E2kKJt9w5mFPj5of16PqPk/pxrGcf2zK5ODE536FObKJNSxz5VNrtFJoZMVSbCF8J
GplUhtl1mDS+z5NOs3GVQuxHQw3FAbch0TzB4jTHM1mKLNjKquk3GfUd1m+NPQMwYeHyzW3d6BuR
gHhLGIE+GKRP3Yk4A8NOVQ285KVpcRYL7dJq629u6l/IwSsuCz7EHZrMksj6pss2kfCDl2By0puy
nNsnhYiFALxeT8y6Q0t66ya2wnvlGMbLFIXFTUXw1aVy8fhYhZUsO0iy/Ip1XscRJ4ZP3L5TGUYW
MXNK9Y65lQW8e7RaLqbXHqkIwnXgIC9//4NZUmqNXj/Egso+S5zbQtX9Y1e5H0F1xGGizzhxzIh4
vzqethXkNSS+rYelUtdce8Zgnbgk4H0MYfBQd/XTmR8b8c6r2oxWQ/TvPPKfnKrr25bAkY/njg3h
61MNeh2jfsSoaK5F9wCZC6ZgWs4gDqZAGYTXHY5atFd8SsV7t2kxFjv6MuBgW/g3eos5JbG7r25T
ENSxryYsXqLRcU90hmrTSusAZf9UfvCN3rqUShBFlDRqR+gPWp2i6NdzUOwQ3M1bqsWXUEXGuT0J
BdfLF6cjbj7veMEv1PKjs/TZYbk5yAeJtDGPvgk/1aMq3LjbUJayndR5s+miJrxDv8veMU/MLRsw
JLLap05gFh9227CXgKxe9hhEzXDoE9d+FARXwAYR4MKh0Wwtv1cHF/n1YfTybh9pAaUJxPrPqIB/
VGz9UgwABeAL9JM6ieL2f/820XA53l//GUSBP4+/hDe/+hecWRi53HQv9XT70nR5+29OwfJf/v/+
5f+8fP8tH6by5V+/fSk6JrT8NlTOr5OKFn/ivx/qnL98ftY/+Yk/2RUuqgFe9T8ZFc73OopYCl7F
JWfnB0aF/fuybOMwD6HeCZg//1ViEfaKV569fD1Ubi7Gmv+oxIKA8eo9Ey5WsBA3WC6oA5csjtdf
Q932GFipzFqPbtLW27TPCLMLkKas0UBnF4QCwOpO2+yT8oppb3j4hW5oEIwnD+iYKPY0Kr52KVjZ
GulP/jFph/AzyKlnbzAGsq7DEAMlECmDtAqFw95TlJntCtXfSG+fGdk5htCZ3kW1mhnnAA8xwzZm
xgQpEBcoVZnSgESuBQ5oBuHwLa8C56POg/RD2uvsQ6h76Isa5ehd4Q1okYveLs+V6oYPamqTS6Pv
pnaT9kl03tV0GDu27TDeQPQPN5Yxgnv0zlQ/toyM8b1BvrwkFnbRZYyfcbn2XDRKXS/obWpD63E/
lx3Obhby2G1gj5OGX5AX4I5OV1JZTEP2KUrKr/lQZ+lSBW15hhDqKsjB+apXJrQwuwpYg0WE/puB
vbzwXBTOMrYuc0cTMmhgf6TXWZhNO192HiSzro12Ii7ajcGkTQDkC/ZDk9mctcLarXfXzWiap2T5
aSTs8MifHAC9YaVZwgMqTwtqJRZd0ljJeAHTrUin7YY/RTlkG1XBECwgnyS28uGuT/30smkc80qa
MLG4uAkCYl4EKcOElq95E0+WGe69ZnBuk0ZPT74fqmBvmcIeVyEoMzP1QA9blRcoScfGHa/SDrIE
WIQXUjvh2ULQrp13D3boRnojhkF+CkdgyDWZLYUB1qSqQ8ds7kte9NnepBqtdhNWmN+U8N2vSQzJ
93RG4QGwqw33hdsFA82cjQkpc5lBscHw/oS61sD4gRnK53pqSmPnmggktvaIAmBVphFMujqxEZul
LtY7a7Sm9U3S4F3E8AsdNlWIH34w5cwIUBbwVlC0twZOdFnzAesydZejXsw3aJSVBa5WVqf17PiP
4PmOvcc6zKwP/21d/5iQL4E/f7+Y7pI0+bFvXf7rPxZSwyLYVSwhYd8FVn+sp5bHqikpuiBxfo/O
/s96Clfxd5s2gg7SFLSTRHb8taAyL/2dksld8jVoXjGR/kccte+F9X/KCxK2bZpj2HB4ssKax270
9YJa+fmi9m7s+wnLsdPIGJrHHv7iZ93UzhUhovNV5qoJzrGPCCjp5Uk2xjjeVSK/hvUE//2HW/aT
4tp6XUh8Px+sM8m4pSVf/HCPfFaNNIojzEi8e1ukC0G2aAFYKX7tGQZ/H/gkoxpYFs0pTnB5kmMU
CXdnHYJpvmMKvjTrRzeGYoh2XsLgC7B9fX1jwlnIUAeddR9qplTEPjU4eszNHx/LK87gj82EeF3e
LdeLubCQuMpihiohxbw+zJS7RtiKPrw3MNKBNCOzja/wFprjhToLMr4f3faMaBKIqc08vIxljXol
dLwTN8UdQdJK7JRVdftRsUQRRBud+OhBD7oPxL5tcCTEUGs8c0mM3KGcsneWGTcfcXdibt8oMpBs
XVdbJEzRHzrMv7+y123SH1fmE7i5cCAJCfr+pH+o752pFaq3be+evegMQ5mNk9SXhZWcV9rBfAvv
F+ACGO7MYQoI18kaI7aN3U00TrD7o25rm+FOSBoY7Z0qVaBX8Q5j0d+1DrQzI9wbgrG08U4l+/ax
ow+k2pZoEqkx/OX9/OGsRRgVcgB+vY+FWx2Q8aAbKavmnZvz06PQjNnMuomCNI8aCoUJrMsEz7+f
nM6huwO3npjP7N75mH7yCAg/lRjRWpjou9872R8uJpIVjEiEyg+4EiQ3HZBOtK/R6PXrLMqbm7ph
QLiTfprcA3t0xYYRcn0R+2btrd3MRmbf4v8zY+uJxwPGaK4qtiqY5vcynn5yN4QNNQj4DA6R7x59
AxlVDk5OKrxH62cwc0cKJabGeWdp+dmnxntoc8NNG5LB8Rc9gFdR3xvhve9DN0P6VZ7B5kc2ox1Y
kmiw12WTMjhIy2Y/a8zxJkqYuwAzgk+OSCZCLB0Th6I42UHfY3dvgsMw6vk6baGeoV5pcVVx5XlQ
Nsaum+HcpfjGIJdQiCMylEBqmsdTxBDFO27o30/89VLFHML3wU8CVhOY+K/fWa0SITrMQu+JXBpO
64krcevpMztQtoe4i39Wkfe7bgS/S6usvtBeUa2wxrFvjdRyTzszMtaQMN9by5et49VpEfwmCHcS
vgOwA6Xk9Wk5Y2T7XdpGD5GwI6K7UFblhinP/LAqzqZaFmuWtfpi8eLa/PrFZ3t8e2R6FI/USqK1
7KMjt3LuAE7T6EH56lxjtX7nGelLrTHHalO3eadFf7OEc50uSQsuOyh7+bFNNwQmtBw9X1mQZ7ji
FB6qpoGY37BQDJmrclyJpJLvbBxLo3N0cwEFcCDy7CXgdQHVf1ynooJiIygC/x6bXYe5ZumttaT6
E7YuHr048KDG6AfZzfPe6Yf+nZXlzcICFsF6Ivgfhtfskq+PnlozjNSkZP2KemfNGP8JnFSviVx8
L6Pze8Db8YXSbBJGA4fLQm7++lAVQQDwzZPg3uhr2q24alyQAGv43FddfKjkcO4NvnewhuqzH8zT
TdhZh7kmcTKIvG+9qaoNQuniWibiqRvD+WBU9ifqKm83GwyacZLpN1OujV1uZ98yuOyX0kYAZOFm
wJDNwfwfM4szp5MPszmZ2zKga5gmYW8tsp/PoJwzKvLr8mym1diKmdw9r7uu8qA+KRR0Nqy11DNo
crBuTac9ITMv2o0U+ZugTplP2bPceNZkvrPU/eSN9Egd9m1iBHzsZI/ef4zPRtmXo3evnTrYQWas
tnDqM8SwimRMuFi0dxBQfv3R/eSNJAkQ40NzSTQmeuL1g0qdyCyRywT3mFC55+RoyI3laeNAqzye
FNPkrKO5YjZC9tBVWA3dOx/ET15J8HiMDpkOccXHUV6tY06yzTPek1girgcTuy5ldGOponinMrSW
9fTolfTFUiAsaBcbybLw/bCt1gm63GCKg3uCkJAZdbATZCLNDTriYiViZ9hl8FzWg88AJusL9ELt
ML0TrPW2UMauQcolHJSYaBQmR4XKCC+McUZh3OeFAr1oveJclXAtMzTjq9CT0CwxyT0XmP8eorEN
dl1cxIfGrOJ3Uo5+stjy0GHXsoEvEpyj547Boj06Rendj42FlSmlKZSLorhMJ+cWHYq1/fVr9pN3
m8wKgEYqSxkQw/765qcTMdIal9f7OhkZwEoNx8ovzHNDTu4+TydxOQTu118f802BwmUR2ENFKEwW
ouM6agAimW1r8O8bM3a3GFI/1yOJgL8+yFEkHwWzBzQTsIk4PFNeq6OvtvX6QOHdlWAfVvarYq76
bZvJ6WQYXPc29OrmgLfneBqpiv2sbiDvWgJvOjRGlwqXw21vDOV7r/qbdmzZQpnRQ+mlT6VJfH23
c3R0rSgaSotO661rTf152g8QI0h8OrTOZO5jKadtmFRYwyT+cNoM2JtXLaD9O3fnJ2eCIxAfNxA4
tdtxyYxnfa6iokgePC1jluy4hVABx422NXzyHIzok9HT+4J4lQM0xexU98yJKh23+1+fyduyBrMd
nhbgI+dCk/76lqQjHL0xrJIHKFwVNvVtZn2orIhWmCkoOOFS8MHnVlH80PodJia/PvwRmX15TUBS
ySCm4CMknt7x9fHtsYCoHvT9Q5hVM5oYCIBDgau/b2O5SHU6HAYj7B8qZPHrMJv1vgqD6g4vUv8h
De3xfEl3eGJeXl5lmAPCzoE6h3FVfYrNf7/pdaOumWU16EBiY4XWwlv101gfcHuakUY51p50A73S
5L1s0pyh7mjhrPbra3y7pNj2wtenVjeXT+LoEq0Cc4nCMtVDVYTjpqxzsfdT4ZLLROZeM4rxnXv6
9vumsaZQJY1pyfp806rW+dwgRuORkmG9qnGw20tMm97Zoay3WxRFGQA53/fSWXpHH5Nb5TqfA1k8
TO7k403uoKgNsFBFdIs5yCQ31Txi4Iza+0o5Q7SvkubrkAjzS5rlyQms23yHh3JyT8xr+M65/eTU
QDUJwQx4r+SbKqtQOaZxQmcPIoE/iutptsH3Wt6YJV5Yv364b78fSH7UydQJHM073i9q2ZWjKIR+
wNlXXw8kYnzGXATFryqHfdz4yY0l2m6XBETa/frIP9kzEYQCuRAZiyoF+vnrT2dASQpHrMkfEtcT
d3iZWSvpjcbWbN0JmfdQfE4Zk66pHDHoDkMX42e8uKLGsv7xC740a0hmSCKUAWLT1yeCKDy2e9vR
D0gLs7XVh6gv3GJDXBt8QhO/y19f+Pfi53XFsnRiQH3QXZCtHI/nUJ6SCyKUfkjkPD60zpzuG2W2
Z61sUuR2Xn9TWdhC9qo2t7FIwVZGHHDMtBLn6Lfmgxkufp8x3THTZuM0KUcqm3TAVjVPoovGF906
QXG/dxT8jlSFuNAh5j6TblnflJA037metzUAqzi3zjFB5hDxHt2+qMjN0FJN/NCMQ/6BOIp6Z9pk
0PXIave9aOrN7KT+exXX27IP1IAsNcl95P+Do8pDFT4ZLGGePrBZMvDPLe8UHaG5T50n3/1cm7om
YC+dztJZ9Zepxlrx10/x7SqFESAgIUlG37Hfo7e3aYWJP4vKH9gf2409lXAQY1xcf32UtysBR3H4
LEFjSNc67p0nZXozeWDZA+7EObjc2J9laentmc3W7+zpPz0Uleui3uZpHmcH1rFLGEWX5zirF4S8
eGG1kSmKesf13jnST2or2ExoKRyG+HDEjmNNg8TABmLK1MOAtfwO1+xoZ3RVc/AGOZAMb7j7Dgqr
4ZVIB9upve4ynPqsboi3tWsnW1SLwzst9Nun6WI+xirgW5Li6pj+gA7LgKGjOCOczfYKDI+hvfFe
o/72SyHAzkOX7UKLY1M9Ks5xvCDrzRrUA4EeyXnvMYEr/VHvkEqrA3oHZ2OMcB7/4SuEHzNzi8AF
O7cBOI8OWvNS5QQXTQ+Qtl46hLG7vsnEFvus9vbXR3rbinEoSfbg0vktYX3LZvNDK2aakd+aWTE/
dCpPtqMb9FvQVODvqNKn0RxZaNaYhmGx0p3rbo5AZux/FhvJfuJ/38j4KJmLizfnIJa61If39jB4
gjwQD0M6zNDei+178ySZ1MCLAjRmzM6o/ajsBAaqtGnI8qEXdXJiNJZzbjLE2+DHP+8ipOHou8r0
ne/mdSH2f+ydx5LcyJamX2Ws9yiDFsuBiIjUZIpIkhsYRRFaO+TT94cs9r0MZN4M46xm0ZuyshL0
gHI/5z+/oMJk0MR9haWz4sfy9vZmij62PfrEp8gwr5U+JYYiRXsRK8ekLH6+/yzV0y/in8XgU+H/
Z/FA+d2nz3Im8KtQ6qh/KhY81l1LGHjZmm22J9fG8tAazHucnky/gRwaOK2i3yGOKoPMktDGN+Nw
tZirmi8NTSKQxOwp8dDts0JgtG0nWYCt3nCPoQrpMR3OITbxRPvG6AyvwVbzzFmhn54VXIuNfQSP
ioRKnhsb3Om1QDDARjRc+uNcS8UldjNSEPGO3IT5qt1pEjVwYDV6mtQUQRWBkmiq1kGCYSSiG7l1
hG2NM5Ou1wFeTbjImZyhWVFmR9nKyz26h/aWV9q+zCfDDgQmBA8SBWxgNw3UPx1lQ2olEowx8+eU
OtO+KUPtWU2txgMbT7/bTgw5UEwM1JXSQhuji/DKjqDrY7SmBEku17upGS3fVMAV33/Mr54yd8aA
SMWrtVbB+mZzwHJBmRtiEo5jl8ZBukY/1CNLvb/KptZeHwBVHi8t/bTMIEfbHNZqGBeOQNV+xAcK
K5wSeoE1lbrfD9XwCWbg4BZLYuyaVjIw6iGKwhZzQtmDG6NK/3HdFS1z994U/qxZ9Zlf9/oeEPTJ
1JX3gu8WzOz07SCkoZ0Lc+THOWUGG3RCEhb1zpmP9+WD+XfV9889YORMchbjH/apza0u07hTyGOS
j/YYYaBNNerrA6K9Hk/qO0bVXCsWZnagaaL2uC/NF1klOQB+Qg9NVEbWaPQmGQxECLmErNwyZjgX
zXgKGq4/EfhshRgMxQDG3ia56jFS5sSWlGOWYhJNZ2Z7UoL8kv9jgN9cTocQ0eG+l6IfNnrhP+p6
/lmdYorBGIPv1/4s5BbFUoW90jEnSuuytyaB3QMYZREv4szDeLWTgldRs5oyGypqQGuzfYeiXlrU
SNqRZqLY6b1CzCbhnh6s0OimoCw/84ptBvsv10YLvXrY8FcAnM2CGlPfiZNeA6IP9c9zoWsXMi4n
d47SrfK3CUHUXCzrYF+7kKRF99S2CHcLdL0PWdZO7vvf41uXD6ZgmYpOUclBefrGx5CnEm6OdkzG
evYBwEkNogFytUzoeIVa57JMDf6801efhoc2E79b4Domi6frIbhuo6yxtCMbfHhFXcg7VE3KrW7J
xbk7fdrQ/nOnV3aozIZD1ug20xv5v10MPe8w0lziQACGfaS8H80xMgmGGol0lGv5Gb8Aa6flqGoa
hzQwutQZoKZ9RH3IpPCbtu8qJNkS4bJ42yjnDqQ3fyPfmIJqwSAmdnMemXmBHCzUleM4qPq9rpXT
zdhVeUB6YoTrD9lABRRqvxqW9MP7T/71XgdLmpgHSHs4OjAxOn0SEh1TpJeOwl6nqjsiRcZday/t
xR+vAsVAphjEwgZgYX0ffqsDDWvRsyXBndcWMdI6GwC1w8PtzKN+41p4fVeyxmpmwYDtdBV01agQ
o9w4Eq+tBHpVPrb6cA4HfuPV1anX0bhooF+gYKeLKBJSSHucjaNixuZFJEvRQSc578rEHv/jn981
W4dks8YnU61vns1MZqmqLSwlyjgM6pJRZanh2Pj+Km+8e2C2PBfePoaV20kFrRfRSO2kHxMKnf0S
WdaeKE/jI/YH2dVc1dN1JTOp1lpHPvO8lJd9ZbMPQDq1qcoBFGF2bN77tDJFOmimflTwSSAgIZTm
MMDzHAeinLfejTlUUMkodXqFlXv61BKdcw9yhcdmkdjfKYmbmzo3nWcFSnzpLYMSfpXKTvoYaUZ9
J5C5ExNSYmSvy8zUU7ykQg8t2fKtmGO09jJWDF8XMZdKYM4Jklk1M9fIhdqqr51FjXZaMxBygClX
VpNwY7dfFWM1nEQta1+Vg20E0GFLdL0G7ejch3UM7xv/a9dphfE9TELrm9MQV+h2ixanaMbFrF2T
+aN6WgmUiZlYX1eBYnW4bbU5ELqX2K38VdcG64cESRKf+gVBXJIWkiDxt2qIs46z7mHWRfKg6X2t
M8Orwg+h1t3EVYaNgdDw4LxohW59dxgR4/9Ud2NAwYiZSEpmBdmwSpfVfhZW6RVO+KOzBkcNi2eW
isAOMUT43wCWt94kl9bn1W1Yc/tWtXfIXVHtJiRVSAEhXN2CEnDCiLKptPy2oRLb1y3eJH6DbEK4
vWW0z0iHwKAaJuDxbmxGjlMCP0vykmEHCcZj0UU5qty/EGv8H8MkALso69h8u9K8bRjhJbu8Ji7V
64uRHEWoo6kGkFW9ZFzFcnJQ5T58GLj9uWtm5XCMBsn86ZBpgMYqre7WFuWCXVUpLoaobH9oYYGV
BhZq1WqJBRPX7WC6PxECh4sufYl4qhs01XuhiP6TPdnGIVUnqLGG1lo/sjhfrrWpa5gyo2SkNqtS
ouYXQfAbvjJzfNsoMHHcnuyX3Kv1cLnA2KlmHK2X8wdsj/YWLlVoJ1KabVfvQ61wi6mdPw04NVqk
I0TKZR4hDXOnyhCQElbTTTdXw+azyvtIj6wQEbys7oueJbUkdRUwYX6OpN22BB3kqnBledGe7brN
7qHPIm1v00S/FpEsk1czp1bm45lo36mkvq2+XfEnhVhL4U72YO4wqcIdBPi6My7QJVQ/399jTrvj
lzOYkx4qANMzvOlfWAS/7f/SMkgkpaw0Os6Wp6maobc5zbQGg/Dyuxm8rqAv9WT3/rJvlNgQ4jn0
ATt05nfbrjy3unqKQyM8mvZo3DRJ2DyT3a1mELXbn01rhLBA+pTQ4kzz67Fv8AvVw0NUqPpH2yDY
VrVR3cwNvR+fJIkJlZacORm3d4ZZIru4xeRSR2gDun96nPRtqGqYjogj8QwJ7hBdHthDahFWRVIU
OiPlnnLkHOD81qIGBzLwATgi6N7pojJ1mS33xUC1a6VeilGiV0UqapQYYe3OGsof7z+HbXm5XiSo
IDPK9SEYW6rRUKs9WU3NcAyXZt/adPZTOkfwnpT2ABXozIH2ovD6/VRhubVxW2eRwJ4Ai6eX1+il
OeNePxzHZRh3urkIIoRM+S6ukgENGImPndEVgeYgpBZEDx1iejwvbDG2INmZ+BdG154V507AD2+C
klGjJ5FtF8RJ2t04oTX7Sz/PZ07DNx4KpIW1enkZqm1pCzqxBU5sJOMRP3GS5Qrd/qDEKnYxUqkc
1KYP8VrSznH73ngy2lrJgLoyRoYDfXqrQF7GXDTleCTIqjnMtiQdBhh+LqxT7KpwWP7DRoNHs3II
qThX9gtS3NP1hiwXZDh00zGKzPskVRtmoBHB7LVzGenkJ77/3q2/fvMiEIKB9AnKCwWbsemwC7HE
IwjVdOxaCceFGKNq9KvnOow37iHXA5hE9Q749wI2/ba5DRq07GxqJqSuWEogASkuxWjecxyIK1r0
cx/vm8uRCgJ2xSNTtlMyyjUcshJ1Oi4pRpvwTKaA/J129Sb+AfB0TuH2xj0EJINPQ5UG8LdlL1bT
MI7kE83H0dbjHRTlaldZkfL0/pN646I4HdAOcSNXKdKmdC9NyQ7LwpiPsjC+GnmPcc7wdzRPf1vT
8Mus9z9SnzeETMTpjDQI4mM7YqqMMmrTjWCGak01nJFjYZGGjvswWaWWtAQDIdOkSdXxYaTiwttk
SC6GAWNVXMzIJYsR2hIHgghUNshCp0Z4/x5sOwsANyyxaVCB53lXt8JVJ8mlFgeknvT0YdiRj6D5
QpLtg1xx5L+/1Cv4YV0LHT5sBUXGh3f7HTKSM5KEpNtjTwnuQtWWHps4TK/H2qwxX6ugKmgTDFCH
kGzZUebLSe/qfbjU+YWgEt//v/wc9gWQesZAzEBPt4VcqSAoYlwNHiA1F4vK0QtBY7wtYrRA8wL2
REA5kfAFTD01nMhx75fG75WyO5CHMJ6hTL2Cul/ujmGg62aHWl0LTn9OPVR4WRPIfpzhV+PWisLC
mChlScYCdFXxxNTjotzLc267dZEMt1MSOvsGmaUbYvvitXUbWIso9g4TXM+WMvWuW3I7MGpDuiVv
Kb9E0Y+HEYprD+IfMR8xPv4ir8YzBKH1h55ugHg7gitgmmyt3geb/qp3imGQIIEeVWxTMZ91MOXX
abHiWMio6Un3zhkhXOmpfnz/ib5obrcrI8tY9ynOFvDA01soD1rLCV0NR7aO2qevWx4hpVIeT5b8
oA1Y53atbuxGo5n3nTpl+7kgBDUN1Y/9UtfPlZFagURJSDicnOzBgiXXyRQjaAmg8GxNwlOvd3hz
DZyi+jbWd8SBhcRqG9hbOXH1ZOe97ZK2zFzLTFqiBNr+SoFx6GpWvASrk4iHZDP/QHhft2+6eT5T
173eNnUIWSoDfeZf+G5uyCRZLKDLjsl8xC033S1aRSAzWfJnnu/rLUNnwwAgXYUK1FibVWYi28Yi
MZdjZGC4L7UYVUE+Ki8aMUpntow3LkgFI8Xyk1qVEn6D2Mt4RqWGkOVjD48TL5+hwYMLJ+j335u3
LsigGl7J2mzPxnpO/HaWRgxl6cQz5QjhxXYxD8MHunY+YGnTB++v9PrEgR8N+xZHVOoQatPTlTLN
apl/NKDveH/LmYLvj1J8rGfj0gT8O3PzXn+HjLYVCGHQMAH4Xm3tILtKG3baERsQi5jVWfYK8odv
ZAV8LxRYHBJlXz3nMm5df3yZ0PHgUEOPZLC+vaGL1Pb08LF2dMbIeuwi/asSy/IPKXF637Gs8cxO
/sbzoyiBaMykFeDe3pTeGHPbpELM2lEuZMUnGdvaJzYeR3iZ90/vXxlvxKvdTafsQmOn81aAkm0e
oWJOUTunoXWM7eiqw/obV7xWRNeiAqxCD6Jbj1MqcE4hocl+qASsEX/EpdX2ltEsLx01hFNezRSh
vdApeumBDA18wM5lXJWqMqavl9PPwLXRU2sh0Dh0utKSY67Tv3qpU9dg46QauiQqDFiql1OseWjA
RxOUohzxkZcoKzhEdW127Zaka2vMrHvoj5xdau24HZPGoxAJNEWiN0B7KVWhpEuHurOqeyssRI84
ITaQqjTDPcEclelFIzce14i07Hz84tRPZqVo04U1zcqnWG/uRwPvTyI+BDGAGPfln1M8Sfu9jdRA
uBFHae5X3QyHvk74bdHUkZ+DOU/rYree+FZt0Q73svhopFDxwVzmQT3oHGGPPYX6D8bR0odxKhY8
5606fJrnzMFDS5WReDcQti7lpqKciuMhpBSWi9U4r4WT30LuxzINTEvhyCG7x20qh9i3KTFwZ1My
IFdCasfp49zIAHPGktQrhhMR55wLBTpjlX1W+ln6xu4AAIcMjAxIHNEPSoZJjKcSEtERV5/Fk+uo
afEFfhBYzIp7Gl41L9LnEgroIz6VGaI2E89UbD8dG0ZQu3RPwLcowhWoUw+yPEVX5Hfm+3aOxEOH
ReAXBUOLdk80h0KCUK63gG76uJh7G6pn6uXwUabA7JBlPpVL0oR3xugsoQt8E99K6WCmZ5qaN/YS
tDNrMAJsJ+YFm1pJAXuuUdAsxzLpPDzx6kOZZfZOxJq0m/nOXAZXim/J6ZlP+/UBYIDer6xaVEwy
nfzphtkkRkWep+Qcmwm+6SxnZAxpZ7URr7flVe4K8LpORKG2bb7pWl9CaaiEdKQ8E5c6Rjd7XDsk
zzYaHD8N/Vwl/HrDYj3qX2SeawOnbw6csQrJGrEH6Yh9D8rNiqSjodNuO0SGu3P71avtiqUYdyF4
WpMZt1sx5uh1O7WWdEw6XChjR1kCwvg0X7YEox1U9X6UOtF9ij3FnSBC+GdUR2tK7+rcbtbSOVna
WhucVmjrz7Gc1eGb+ep28sOkr6dMUKVju5izL8jb/kDMwXyJJsDCxmfVyqOachc9Mi5xkwXk5O0m
t5VklvdvzFsvFsRPTmG6TOY2myJGKSVMZ9Uoeh4liVg2fQGoDPvwzCpvPGjOYJoeGEAoIbYyMFDq
NhktYR7VGFMaR8uxsptVdW/WYjr88QVhB6OT57UqL14J/kLDnKUq7J1jmvf6hRqVGYlDkM7fX2VD
rlrbWEgawCgmjDmmm2s46O+10hrxauOj66DFjkNX7pPuaiqKbscWPGMfyODCLGM1WKJRITdrMXwz
nqUz48MNZ/flR6yMETzlqXaZi212o7Rps0yL2vg5jAe4/J1VkrNERkqxKxK9iiAvrMckvq8SU5G+
fsJrxqov+QrsJxX75nPU9HUT2rzUsJaRnSDQV1dt1ek9abJGJj6zQtRotYvqoa+K1hyI2qj8mGB4
LajzXsiXXRM5v2xq/iOs8HpphnSc5ZhkrYL0rTQeZ6ZpwmnYPkqK2fsJMysPqrrjdVnxOeu0v/EJ
loL3X4EVFTm9WowGnNUeAAUFR8GmvUulXsbtHli9mQgCISuZI74tuuYY64Ru+1HYDBojBEdUnmkk
KvGnJSyxM7Xt688X+TLcRZivEBghTJ7ecrPqnSQRKvJgWY99XaTdpS6hPnj/Ut8AbU6X2SBEiwnx
JC1YpnFqJlWmVbsWW8eV1agKllNFfpdhM/lUYB0XqAPRdXQslovnb3xbtybCv35u7uYmtc+0YBvu
6voF8CFyNDJ0Vjmvtg+h70Jl6RNZOkqqWe34z/IbYpVXf9y4viazxQkyJEl+khQt3oE9riJY0nyR
1GZCi5wSUh2N0Znm862bBey97nOwPFfLp9Nn0jZOuEQDaWzC1sZ9hiQlCNc6VyJbwesweoECqQx7
YY9/wyB27mp9NMkxTdnzJx0faRsjeOHY4x9vjPRvL1MgzlyHzev0Z1VhpJpMmBgDDRquMgK7lRop
3pmvYuNW9/JE6BzXYoXGAJLJZhOIC9SNU1KjIyD971FqFumnmqj1HCTk0pIDFpOgEzNK9qNewygo
JZNgr8lpH7l1rKWOq+qd84GMoPajBFvE8vHoNgiQm+QkEOFknUGb3vq5GA1wY9C3gFYbm30cyyzL
JAo2fdZwAr5dFsZz0pxFt+zuOCksEGQ0S+ruO5KWL42ZgiHGxPtSl63MzUy921WNXO9lEw2z0bek
fC7J0LsTRIUzH/pbbxWYM64fTNNkEy7o6eObLaCuWJ0wq55xxsPyF7+gXG1udST136IpHH7EU6t/
rnCH8ztFULsb3QQBFLXj6pWBWNeowHHAi/6Mqr4+cTZciFSMrYC7rFeiqyXtce+ZnKPIkFIa5ViS
YSfhc1858Zl3eCPW+GctirgXpBbHt20hkUhag6XkEh5r2S4uMpVw2VrvRg8dhRngsFSQMUDAKsZ4
y76LcIgn3Ti6gzcwolg27b1mlSMZT63kymQd77syji8L0Ij7pldnnI4t+YmASIGx/yjDiCDxiozc
NHCsXvKiqMiP72+sr7dvRmX4cZoyRHems5t9tR5iPEdhFTxnkCcOI5lfl0pVfX1/kfUVPj2oVqIX
tSb2q+irtveM/CJlwrcqe44nlXiHiHR5cM/ebxV7Pldmvz4UIf8wFuE1YBOAhHv6lqppUmI3HWbP
tRKbboMHIO5KZXvdFpUIZL4Nojo187qq29aXtEm+tMJpAFLsFSz3UetFS2HeIbVUApukMd+K0ijo
NCfckyMpPUTyclZDv/YYm7sD3g89zYF4Cyl/810B3eZRXS7pM2UjFqsNieqfiDNriLkYccBe6SbN
HdyK+tnoOYpdmRCDi6FdTWxjfSZFgniGXT1V8fUYzuGjMVoh9udYSd+zj0wgoFhlHYc4dD6ORZ3d
SBP7EE5/gBZkItbxPboKbJsx68YuUyXx8TrFKavwlErgeRN1XfIVfJPwmCRKeE0EoLvCPTZ9h2wG
z+KPuLSzshC020Px0Op2Q8gXQZKtZ4qpz0HNVXRTfLyKBONhEHelkvef5SbCPzTB9facgu2t20kJ
xv4PaXQtxE9fgM4wJAxSrfTZKEkqd4yi9WtQqW9jVsUBa/8pC38lz0GKxw0K5GWllZ+uJ4Uq8zBd
ShH+mKavkSbh2zgjebreOoE6T9OZRvyNwp+R5joARFmxek5uTvdqkqylVlKBc0eHXX08285z3Fvz
4zAOcRNgxWvdIOhH+EserQTlR07w7hnKPJTO9SCvPzYHcBtTE8b6TBiczdnFn2g4opGGZ4CV9qIk
jOKxskdnV4/1pYl46JL6w/iAbEB2Kzv63sRwtxMH/rrct+0FWXRRIM98as6kjNTMVbcHFk2DdFy+
0PUUZ9yDXm1DEBw5HmAj0Jspxurb9XvHZEMsn/JU4IFQUD0mwFvZ4o7Fr4r4fw0r/4vX7beNfzXE
/GV0efu1wOjyrvh66m+5/uf/mKwZzl80RjBdMKHEnZJv83+cK9ep/K/MMdX8CwoEmaFrLyOvuaD/
MlZTcLuk9FhFNmubBW/6T5wqXyrNf2+5+LLwpfLR0o5xnjJw3ry3ibAg1aW2gW+jzVAI8FzLdlKU
yJpPRI3yYUgWch6GwR6aG6mcIKll/USM8FxVdulLNYA+Fvta/ROnK3ZoWarDW6yDhpAEmJ6ghjWr
FglHrzCjKuvQ+G53mEyQqTMQCBE6dlav2ZXEI1C+Gg8SYvijPDcxeUd1lc6uBedH93UHTpJryo38
UQgp/lQu0AkY29lrEDZVP1DVEtWzS1Simh0UpTVy1I14SuGW2E6fi8JRWl+dWo2YEsdqYO81Tavs
2B/NPBBCqfqdCtPz0ohtNKVFAwXfG/t6WS5brSWtWJ87JQscXAoxbkaOkO26LEm0xzVQ4GoSWUzi
QKSl/P2U2paXEJZDrkfUQJmzu345LEXFaaWTiShdQlNUMz8bY+1hULhIUNkMlFSx2jPans1om0dL
Lb3O99kg6csoCU8/8jykxu9TUych2anJJlwJecSmFcV4MMOc4AM8KP3QIERRqLF1K3fIiz0zT0zT
RWRrH/iDyzMoyemJtJ7okJE5jNh6wP+sLeFAyQHy4tGxGVtn2q0imRN432gf0ngSl2oT2rvfvroP
/7zHv9vWvbGeg1yEowg1MRFDG6h2DOUBO4CG9aZu2fWiTT4TgyX8QlTdd4Ug0DMn0um+ul4fHxFI
BGgX3/YrSLqvuwx3IN3284hLy6RovNQrgiZgwOZnLm09vH//cF+WYhtROfdWMHVTK3UEpkHv0Gxf
mlObeNCp+g6SSRje+3fw1TJsP6Ba/HVlJeD9d/oSkQ9VQZdNLD+ScDKM4qXZxeT9nlkFuvbp5VBw
rzg3hzleWlzN1sAjG5F3JsuoEw0SdoMTmJMhTSskQC7SoImkeerVXDY+5zpS9H2J7OwnnqtqHYSY
W9iQmeMWsYib6wZZanKcTdMdmuuYACcx6iGzHyxk3UitMmpFQGQ1xFKJAA43HeWoPGQY1PxNAE9T
3DiRJg2HflrMZ32UxBwsoucFytgk15gY3VA7SGEdmTOLwG7JG+1xKT7Hio4frRfj7FSgU5gitjsV
V6N0p0la/jBi02C5Ymgz+LU5E6990nWh/rGEC4gl8EhTMrhhEWsFivAhaq+g42pj6BlSL+Wq2w1s
wIYXFkiiKxiysTFfZqE0YVUE/pMfcHybo125egghlDOH4lYh71DxhdmnZeH2HakBV+hKOOBDDJXk
IJIVsmoGC2yAMdAwzuF1MchmEhjNsOS34SjX5pNZkK3r2aVIjW8ku5Z50Kgkbu1jyLHlFT5a4adC
baXOd5Yq6T9NYOvfl1TOPxpZlkwLQz0lER+WMpPSY8HQvP2ozU0/PAIa1ukBqWOV3CxZuUog8rIg
YSusRzNp/JQWQdnpXTj3B1jkQ0NK0ZRmR0L99PS+UdGPRp6Gg8jt0sNhvVqIMp6/GXnIINARduPc
DdiBzD7RT0h6WREfqWyqE9tfEt34Nmd5fgPneiZCZaiNwSUfvat/hFGepYRzicjuD+C2DlFTptKZ
BoYPrSQ9ST0d6VPGF1d5SdLb+a5KFkcP9JYAhacu7iv9YViUeDrmKQKCoIuAQfdjkcMpV2xpHu7y
ZikjySUeIw8/4X6rmZdwgFrhmlKklF94Fmg2DrEYLSL5GssY1K9q1FsShHKy6JvvxPZZZOdEETJK
GMpOgnVTpA0StPFEUX2LkOIHAYFMcm14eOQ6JTgQXeVaaBNP0PbdfECC6uSXrdNYTPFGzdzXaENw
TKQ5gbDPw7X33dDbsiskSbMCwe9+wW7jcte0S68eaierPjNby1WInxkBOb1wysmXRzokN++iMAyS
rDf4xMa5Fp41tqG4pAcYiPKuScHAKxP00jVDe36yyUu8lksdOtCkGQmBxVyqEwi7U0zXGHWq4tSC
2B+3U8cQm+Ay+O9Y0sZ+oWrwZCa624S87XpGDRLHM8FXtSZH15reTNGOQdcwH2K1Nq6YI6nlHna6
8yWBsVfviBK2Ih/CS1rvmga914VJ+ptwraU35UsiLzXTFZYk4TdDLMYN1mtOdDeIvjUeY/p26VBp
vTx4SiaXt91gWDX7EVR6H2Fa9KgPXK8XNRKHC8l55CV7QM1asdzMOso6iXRDR8P6qlxMHi6/PLdY
p8fGIk6wILslpKcg6GdqE9U5QKfK2YH0JWoxQe4HU41Iz9TUhoh2v2fuS0KInTSdvzZChb5PRjLr
oj+Du6ChoQO0QJUgu6x0wS2wzRYiyiELRxKOUoKRXdvMQv22bbUmC/racurjVEjjcqGaZZ3sEQKp
XwSfiXNNtOcgrpuM9g1p6yTbHmbhs3MbpxjkPL1/UG2O3tXjjyKWExiPSZ0h0IaWU5bhqtYguSwm
8OrOmdDPYUc+utqiSGeO3s2sB5iItVbrgJeDniJ8c/ZSTdZsDFYMr2MoEcsthYun1OjramVgleok
97VWh/wzNboNbUkOKrJgSLeJ64v3L3pT36w/ZKXN00SsqndYt6ens9PInSaIV/VVfbbMA0dN9E1n
P5zcJJQt59puQ/2cwH9TEfA2UAYoqBco5eANbSF1QGJ6fF0ffaUZGZeW7K75VGXB+1f2ehWKRMgs
8B1op5nLnl7ZMGlEBw3K7FfjoAcMgNP94ADO/PEqjCq4c9QcK3K6qW6Q7MhyXuCZiv2WvPrMqhej
1Fnf31/ldCDG94NwGHYV0zhsPaACbZ6S1qnj1OQ5Dv9NbgWGQ0ioUefKDl9MTgg7mhjJ6b/I/3/U
e//HCAhmed//FRTxbqTE/49hEQ43+D/7m3+kGW9/Nzhn1v2v5hvDcsQeUDfYzGA6rPqbf2zODfkv
C+KDAVMR110+bF7IfzfjiAJpxummECrz3f+rGVf1v1Dirv0FoDFIK838/4Rk/OpOyNf4j4PTzTuP
VIOph4OgHYCAMfIrExSdXVQhuQ5GaK3fKFaRXiay+vG3m/FGS/RqEb5cBEjsYC/I/UvX+BuxsKfd
lGyEXP6YS3S8rWIcGqzp/mxjAlbgj0dqwM1kmAN95fTzTe1OwhhNRVbShPIVzNPH2GijXTKQwEmG
lnJmFrH+cb83Qy/LEan24rsHSX+zXDhFEkDn1PoYrH/trY6Iodap/cWeMVbB6BLb5Dk501+fIn4r
crJugXzVfNYwNbeCpUoQnU3BwZr5kF+nDNIvRNZCOBDa4C8EwcLJZRKl6/NFanTzmUN5c9y9rI5X
OR3TGmQPHe/0Bg8zzoZFzupOo1nuOA5kw9aEw8e2iM5c6OulUMSyBtxJ2nbentOlkijskTnaJPsQ
vuFVMhVU43Sth4jznPQHOODVk1znIlAWVnIoHJUNaEHudAjODrSU13SEXlP1xWUCrvyALbNZBpSB
7RebKI4ODEdTEm+2x/4C+WjxJW9CbT8Y8Zi6aZ4icpvhA8B8jSu/nbPkp53bmjuVpfVparLK1+tJ
3oWkSOHQz3EJB5YQ0ooezFvqrvs0L3n0rA/h8EVS4uQxRP6peUa29IoXhkLIvpp3euh1Yawa5Jji
ybazo3bxiJ+Xr2M0c6FnLqG4psc08UrpGx3udSotR/QOyvdwgQQZDCgdOv6pynnNPNH5OVWJI3km
LGyCTpouEqT8muGVlSqWVxMqcOOkWvQ17FvnKDo1/GlV0UBid16XP4CrGuViTDuDtk/kxROpHkvu
Y6do4hTYL08JaRqPszHrTzGGeblbhuZEt23hBeyuqP3n1Fbm7+oMKEXm7JgqVLlFepuYI/bARWop
2PKKOC+DiHal9w17iImGDw28KLRJTB5mhJ3wDWFSzqI06wjpwjLja0dRDdCHVqehqDelq96hnyK2
Vszfa7OM/pYtqbkZmLj3e7klg1k20uRRHqGGuVprmI+L0EZq3dTKf6DRIgBlpcLejJAyb9V0XgJh
EVfsRomD6nmJ47tWOPJlUat67+qSJOVu22IvQUoKwIA3mgu8QEkT425Appx72DcapOW2s98bmnRo
YE3cKlrXTW7hpM4Pp8B+PpHlhLmyGkMkrfIWHDRecNEkabvsPewK0iOx9eTAck2hQ+AWUWBul5bJ
17rOdNMtmsm4yjTRhjtsSVsizdGv36ndYHXBQMQpozgkh4fY1KuVqGL5EjGK2UGM0/JjLoiHdad5
ESTbKjm5VAiRp5+D3VbHfEznr9i/DM+S3C4VKXOLobrsydhrTkptfoIpyBx1aKuBuHtrUJ9pu3OM
PJS82CWQgC+GurX3VM3Dt94W2n0r152fVMvwU6BA9mFLdbrfxKj51V7pyjO0uy3iww6GKy4bNtgk
3iqAZqfbSt0vlSZAVv0Ze9C0c9wGOeToPJUR475+CkhHcjuD29GvPkkPdfN91K66vPAa59Zwrqfi
bkSiSNgPsTLANLkq7aYu37+clv9bRf3Xi9rrP1dRD1/7H8n/+b/t12/J19+LqZf/7dckw/iLhC0T
ZQuqOKjna2LprwwuyiKH+RIoKNIhCmv+za9iSlP/QvyM3opTWkWSvHJSfsWcMtnQ2PwptPAER4/7
Z4ONF1e+32oC2nSKNlgJ5KIwl6QEP32/otkiO4KNzc0bpZL2IZSBvxPdGW2/bC3jcjLY6NSWyEM4
+apMKL0m5uMCfqdcDOwujiebRf6zLZT5ISLcSNupULoOZI6mezVeOqbRMmzDxBrDCBQiakjVjOAU
pXODuXbaRj8MzN0uKIRgQwPeteQjXynEZ8mepoXtc5LyqatlIv0I0ZjcW3WpIAKaUo8b/RnsL/XI
005dx+5HQKGm1LoLBO3R10nNzc9zBLU9Tqz8nk27TF3KnoxYeH3GycG55ncTJ83XB2LS1qrxE1G7
Az7TDqPfICX6YIRmgadXp3t1qI0fseZJYy/rI4twk7DCulYfes0dcN/az50QTNcZctDwiaVIsTAr
Fv0q7CZLu8yyXE4YxLTpA5l06rDXxgmVk9WFmbgBhE32Fd3PTSrVzBeT0jI+yQycpicVgk55sYRp
fmWBhP4dxiaW3DE2ziR2w52Bq9fkTxM6ZbYHxWFWUqRRE42HsmzCjODrKuOYKYasz4sjQVyzQwDo
GBYm6eg2vmKPA6VfZPhGzakYB/ow9M3wc4wnWsHURSNbd7BVjKIPFelvxamk/oPaGAYRkzywSHWC
Mgn7qpX8gtOjlm+mwrCz4r+pO6/luJFsXb/KeQFMwJuIcwVUFavIYpEUjSTeINSSCJtwiYR7+v1B
PXu2VNQRm/vuTMx0qEeiEiaxcpnfIAxPa++U0Qqs04jtrdVAkoFyIUaELpGBesx17vtM85dBddlG
V3acRGalq28jpygXzA66JjeR3WFsVeDCkc1r/+gvEia+5w5DvNWMyf0YOz6NQun67bBq7SYIaI5+
8EUpZzHC2imCK68bnP7YwB9Y/BBT707t4rQX+m6YFF5DJZ3aSCnLLK97u7SHD64tBraWgEL12XFQ
vXaWWMxhrboh+BgEhf/gkxSd3CZP1U5P++LOQyIBHbqc3vJhjJtOPo2a70JcD/JvqY6Hw01bD83z
NBcVtDRPo6M14XMUtVMQAOuphXPrcyoWkUJZDsPtVhTpoxy9Yr6gxQg4aAT+89XtnCKJCrqCVPql
53+VbZow9mvMPr2KzQmMCf69HNG9o8ngshyL5VPPWX7dpoZMrhZzbMoQG9IaHb4pQ4uuqzTcWbUq
GW/81Bim/dAwGFwoCIOdhc3eXSOU+eg4NDE3qIHPnys1sPZQkSeCUFXFbhhFsHUKvzcuMXacadQx
78QKebAe2myOZYQncfCYp4uZbwEYp4euhuq4GbUmoWGfjO0E0rgdly+6PwLp6/Bxz8PUm5PmMs0L
tDwlrshT1JdrxlklfXPjG5jXbqZFK5YHHDwZW9YzezEcjRbxQEFzHUkL5N2+dVNVumAXhznB5a1r
HhRGgf2h8WG+RZ0SKYb3SLuIrSjcYUdTmAYpVnKB2PZdnY5hg1TPl6YQ9r42xvQGNcXB3glg558Z
N+Qzg43A1mQ0GiYvJTZGeZU04O9XkT77+0J79bYxJ/NyReInkITa/MXzJ13t4OOUCzhJE0E2b0GQ
hIZGmdWXM3nIZk70zt1M0hN7oSPzspkREnyiI25+WuiBirBf/Pojgy7n82SASaZX7WbJxqjmsQ0b
J5aKreIhhNdkmURFpE6SdGtNrpVGVWbjo9raKiHBauLNkiTtDU3c4KNGYG3CkRkZgi09Upq11wTZ
zm+NPo7E2oIPxRgEMJbydinrcKJVLnat6DMoRVmFQssca4mFXs5QbypQtEl2BRs48Q5mG9QyBYq0
OhFLhmLg2YcqZvtcWApHK3cD2NKJdwx70gVfa6HToc9GUEDop/juguGCpuuDe2xqN68zwgctMBEi
eDE+C4rIbWa2FlIQytQlxOsNeldNbjqI0cxa3Nx6o2kV9hC2jmgHpwjHlmeKQ0czLrZ7im29rAyc
DCud3dF2pqwZz9sacjcFDxdamEUmLTaTZyOaW9kJlUdrOWDXqVE1SDyrzItxrPRqMvVtBsiqGfEU
G2jw72ZbViFhR6Ub0xHenIMpTsR04dv0P4Hddyr2hk2SJJNSW5V61nglnDRuuzCzCncqbjUoLVhJ
N3Yg2m0uDe2rw8BLhXiNTO3RznmhWHAZzxjVzMX9jNyDpMxQc7BJ/K66z9rAA76dwskCquLMbqTD
C+vucFVI1DFGvHbc5w4DuL0zSfmC86N80KYATlLPqDzhAhvxPRUpPXO8aGQfGUvZzlFtTeYzo5d0
edDGETpb4nrFGA6IozgXghrPuzELCw+mxDa7IgL8Gvt8Fkz6Qj+jXOQVlJ7rQm6WZg+BlovPgdQI
6W6kALj6aRBOo5G4d8hv3PQUkIgUigTryiYXo9x5pONQ6ce2WqwwyQnHlpmSnFvL7IpjqqvkMGcE
kuMoFDbYVM6Ds1zoVVbaJwaWk3m76JWwogk35GLXTpXLZH9K8FE3s8F8TiSykLikQx5lZubn8jRi
z7hHuMuHW2NSSTLvqlEz5JRwTiXO2/ZlCR6zOxRdoQ1pCFpPr24wDwC14Y+6c4McEkI/C/jOHiko
MrKv0oCGFvnYg34uWy1Bx1RNycmBcH3vNHG881KbsNnNWWpTvsFKg8hmmMp8NrIubdagY9fPtaey
T6XRZ6BIAQFjNJYzgz0ILWmzuwDayL0xw5V60vLJgzWqoaBhXhI5GMGVrTv2+JkaQfdi19zUU+2L
KthCwBvSjfT71gFgoXwZIy4FXeUih0G47HxZQInsY0nzJMr4IgDxla3dWihw6PlXzD+RAPCHZAES
yF6cbwcxpcmz6pfyOWc+bUVL7nKhOegO3mlZOc22JuXNDrM1SOcBFTGnQdvIcXqUFJM8Vox11LRr
kH6LjyqI3eWD4aP9+4Bokp5vF5iAXhYGQWs+V2aKgbSYneq2bybvOS9tvd1OKCZZF6rP2CqVYUKu
Z07G/HT1cC94bMuIr4NlgE5+VrnuWEQHWTo7YHFq2KedhlPpwAywDRl6o+xf5lb5ieEhCY5IRedc
AO5c0kPvQ/5lyNNwFLiLl8NdLIeeW7TatRZzZNANWytxDICQ2mzvyLvSa2MazY9VOeU3pqGJB7/2
5zlyUKl3tn07WnMk3YEsvDc4gvWafFimM+0q1x+YqrelbVHKFUH3UQ/6ponsVCmUQEfH07blAlf4
pnCavrgByxaboSqqYL9ksyYv56DMI0EDJdtNoF0uY+BAX+JGVkME2sV/bmlejRvkzif3XhukKDZ6
jN1YOBez2pHOli8uNN19jHAnu1nZ8qXWnemxUYNxMTBCSffoEzQfFj7VeWfNki2aeYROl1s4JDgW
bYc40+9ipqM3nWbIb7gzjHpo6JkyozV3jLRF0x12vWX3sE5s9os2QogI/QR41wZfJmijMhh1c4tz
N6JzQJnixN3R7LSvFhpLOorjg5V+EwW4pJ1TFrEEl586nLRwnIIDzBb3U60V+VXdD5YME4DSaKQt
qDRGY6FPX5yune3Q8rAuDHvyxTQ0ZOkK8uq4844YxKbXGvLbdPZkB2BJOkLnaKiVd0uWHnwBL4Cl
4dSzJXoL93hwE4rvxcrpeSE4kA0P6TJ6ar/gpXLrDorAMyd2vgePo9j8aewGW6/vpr8KPQ/qgxgc
Qp9kvtwy/0C0LdSdUdWXAGQNsR0RB67DdiKwvzHpOevWYv9FVkirdHWeW+U+zqrBuuOUbyscC6ap
JLwXi5Pc51VMn7FMyzAVbuVEA5kqBlx9vV842N9SGz9rvK9XAOZ7lfmFXAlMdP39nxrvHJbtAr+v
jhqhxyepCXsXy1m+/Lm9fz6b/HGjFqasiFqtAkrnDdSlXIuRURORM9HI3HitFE2EtlRwNGlSIh6h
1QqsyTLxFMil+KyN1sXhHB9P+wEbp/QtFPLr+0ZgiwJ8Bf2Crj+n/Pc5FMDSzuoIY2ZsPRE63Ffx
nNz9+b5/twoCEwg1wzpjFno2YyuMtB68lBwe8v9yoDyxSTTi6urPq5y1wnm4zAkDA4iXiY7AK9Um
Z/Ip3nIctHWX6pkwingDtUM7PyLjldR/N5/+6TyI1TyGhwypsHthWHOuao56KFJ88ViRFgV8NDMA
J3gQzSDf+DbOpsisA03wh/w+Zk6w18567swNFIcO30aM8Xe+q7HratBv6WjhWg3C5cCv3poPnbX5
1yVp7ltQz2A/4Rlw9jEgfhNwwAkR4fsoX7rMtW4duPJXeqrcB5gF4itBf4p0GGLFG5OTs1kRwFti
LRoKQPXhVbNdfv0OUZKb0A9ZRISLHqdmQVHxMjmrlzjtAaJXz5hpYgTXL2+p+7zaPTxkpojQuRmj
UFydrVy7ehO4s00foSgZYCRA3GgVSQHxv0ty8/nPe/UMHc+YkrGQy/xtlX8DrXD+SZhIXorM8Mlt
Botjpw8mDoa8nOdHZxCkWazv3cVO6jz5LaJTF07nxacMv+9Pf76QV9uL6yDsIgqGWQfUwLN3PUs9
Ny3NgQ7UM/UJx2qhhDA6cqlIbwt3NWdx39zTv3nLyDSD8DfWUIgd169vOUNVckF1kzDYO86TqMFU
GVGWQ4LYlJU+JBdB4i95GhYQY8UbRLZX7xmhG+hX0Lf4nvhwz2KRkXdrDZyKqBzA3enOwggq03z5
kqQ2Jcy7ni4GgqvvATB+EzYRj/hsU83SVfpkr56l1KdXSg2w4Vrf/VzKIt90Pp3BNxY8i7Trghxe
hFoavtzh+YKrs2RqqjqL6t6jH5o7w6Z8O56fbRraxijS8I2u7WCUjM91uRw/K9Mm0NKoL0Sz7YLc
wC9Apl5Uj2a+d/XprYPzbMP8veC6HJsVm5PzYOuKBGX5uMmiLrHM55KC9eNE8KNj4mxUQh8oZWL0
lvXs2U5hUQAuVBwGiFdyk/OIwHijY4qzwhm18VtMCwZbVvWtNN23nMN+s5BjwsxZhdY5U85Fi9IZ
GrbZ5UmElnoRghubo7JkwJKbxXsn0+ucGNoZ5QULBvY5cmfUx1nPKALCKW7yzY+bKklPURrg9v68
919B3FkLwARpBVNTZKHPwQxl7Dq5tNw0QtAKI40mr3wanmM/XOct5lGX8eIldxa+gCf0YomBDPt6
HOiQbYkvBrt0y2ugleVbvNvXD3tlgcPMQOMRCflzpcCqx8Qmlxkt4oWyLta7IhQ+6qrB+qs/P4Hf
LYUNGs+Zmwc/Yp6FuQUrvwrWYmS0w6OnxsdBqEedX79/GZJXzi4DkjdYs1+XybPcbkBYJ1Fv5Ex9
jbLc2rlvh0GP5/z7l0IsGnKAxU5lE/26VKZgw6BMlESjFHOUZkt8glAwgbnlV39e6vUnjygqIygC
NUQczopfl6LBghGyCV6SLCvf023m+54GtRxEQYxhvpFcOzBSvv551bNKhG+e9J/DAcQIGwTG3K+r
DuCh49xC1JYIF4DmptY8jY5SN4Hs2adpOn5csg5Qg884BzizeCNT/s2WWR2WfEqDVfrw/F1SLI9+
q+H7nExDY956emk+I2hDbiBcwQX9+W5fr8atApSBigDp1T6veoRAuBrKjYY01PyoCY3Gt9s//oNY
8HohRn2Ip8DNCTgFVzLVz+WVkQOkG9D1oLSbfnwJDM7+V18COu2rpBfpOGoj50+vb+opcx3FnMNd
hk3GO3pqJzUwtuJX7310Lnm5zdPjdl6nMAjv+IllNDw6mV+u37bQM2Sl3v9tsxFWVBvAOCK2d/bg
SschA26ZkyJrWl/Rb/0mMOi+ytP+25/v51XisHpjkweS9VOnUYf9+oacVAOf29PuyG0j39vOOGze
vpvfLIJMJTx4cm1or+eL9J6YsxqXKWStquoePw35whdl7959K7j5EdoxuWI6ep6diLEGMienOCwQ
vb3jfKmu2l69VdO+3tIoV4BnBm9rESjO7XzJb7PMTvs4NGv42BubexsulJ2TPgeFJIP/8039djmA
kSAQSUXg4/z6fuJZVig60yo163F+LMGfHNqZVkUJsm77/qWAD5NJUkyj2Xi256x2mVF7ICp0osA5
tQyy+kovKNxrzHnfIhe92hK0HwyYFNR6CCu9qjVh7uBh5QbQf2Pd3mnUf+h7s/n+fEuvViFrtAFD
EBhW1yj7LKxrS9ENiIcEYbZuN0nHddPM/rsfHKvw0FaoI8cxZ9av70g1Ocr+XRGHCUX7uFcrzYEq
XXgfyCXt9o12x6sknNUAcRCESPhJHc++2ElZ0neTNmaeUWRP+KWDXdCt9sNsDMzbczd5g5b8u2cI
Swg8CScFed3Zenqe+y0j9SD80VLWXBPX3sDP9+9+U9wXvmfsBt16lTPFlDY1pLEYDTstnq90qPjJ
hR9P7fyWEtLr+8HClM4X+Rl9o1eSEnOPl5KdwTIzMb4uGK6ZfY3piwje0vd2XqUybIk1MwvoUBEv
zveFTMaxAui6hj1i9xAU03UWx+ZfAjTCsZEWOgjj2NQ3TcCwE/S+VcKtm3PwHZ2eY6WVYhUPV5Vc
FWcVXbvSZ6GO4BskvexeZFsDgeiT6gfn2aldS4swgZAntBCWpzSY6R3Q+JwfXbuvm6s2VgyivBb8
FoNbO7tjpE3HsU8civ+0cNvkgApUEO+ZX35sY6TcL0XsJJ+l00/pzlyrrMcJ4tCJnrq0QoY3NRZb
eiUfx6Xxk5PsRWyHjAGt2xatqWUjATQcV958wRGWxKhN1pZLXxkm5vdlmFyM7Ax7NIEEu9N+Seba
P/WZNJ5z2FCMrTxF0+e9OwwaCl5CJr27tQ9zto8lbiswZbwgVAk5rCy0isHTm/v49deJMCxnKdNF
Gr1AdH+NBTGPA403jgfbr2knWeUUn6pAkUNirH3CT3M5vO+24BFTaAGqQpxjpbeeLVh3Y0mLCOGa
WhXyZQogHJXV8Bbc+PyjYRUCKf1VOmR0y88b2LmvAVUF7hF2k0UqnpFmLZCU7/98L+eHHauglxrQ
eyQQ0JI7C9dxmZlKpnrM7F7VVxAAExyNy5gKQIDbfaPQ+M0tUaHxgZL6kwifpwv40qqsrhU25aOG
1oLgWEgYXIY/buldWMWHWvDf//sLa+MHA+F/6B7/jBRy8b1epQzk+V/1y98MueHfV7cqIPzyL9sK
dcb5Tn3v5g/fJdqk/82DWP/kP/3Nf2sqPMwNmgpfa9ww178N4dhfxBWwDfnp3b/SYrifuzMI4/rn
/4Yw2iaQw7Xzgt02OgEkWf+BMDr/YmADBB120A/g+08QRu9fFt1Mn+b8anJACfkfCCPoRn4LZCsc
b5zD+Yvfwwdha6yJ0M8gRhJm7ELW7h5VFMutxeRPQyOJKy3KvZoZZZYmkmixwNH1aaxb36sSY87V
BsvMUbCVpvhiiErqkS1ztbP8JK93pWOwqxmcwheN3aL2Q6v3xbQV9aQYEQpwA9idcAFXY6Hp2A2l
jf/Vn4oq3k1dQXgJlep97TJQWtajFIYxi3Ow9Dh+ZJhQBJsJNPOIPtqC1Q4oDzf1UkKD7k6Idfa4
PmTb2cBT46srKs7IELRxGoid0Qd9VZ0M4dnqPvP6CYtPH+nYHuaE65YId/d1Il4s0Y0DHudtUGxb
pLanvSg9JT9McQvXVOSpgw9915mToAtRTM6LZcD0BW7Xq6m4VsHU6bcYNsZ/5WQ4BuDzmbHAFKqp
yvunthSqOrgV0kIXc++hY2/gqG5GZTB0PupwygeqEgqo9c/gWeaHMnflTavQcAAxGEHnSvYemjpf
peY+1bF16pMhHOinH82yv5h1PcwnHIWz9K4tR0CVcKehjiuAoVVr6ODoAwYfeX2tQUF/XFDIoGMr
u+MqB7J1aiAlItCOXNbHuLB5plnTXsvCvhzy5Crp+y/TeKJnuKuq9KoQ7qZoPRXpfjwfMuB7YWen
3ge3d45BgvCl6R/tlULa23uvBh8iXWALRfM0LxiG8YTNa03U7eXYydUR0B4QYGYS4o3p3Qi/fgfI
PbfCuleX0yRPS2w6O+nhRxbTsNjagP8+LXY9nWiS2idm5ke9hyDKxqCQ2KeFcz9ykUAvkic3Ta19
l2rFnTAHsKVIqoYJSUAydt2FmOZkO2GgHtF5fuy1DpvP3MMECz3PC6aydLT7+LLM844fBE+KeI0b
7Onx60cvqe7pVG9whXxqij7ZMMlCo6RTTha5KFWvaq1N+jh0Zn3pul0Qrq6u6WrtdaUH31E4TzYV
VE4R2tlSRsXYHUetBejpkelq5naML0EynJLKzZ1tbVmo+iSBlmwbHQTuxhgxvgrYCHDEkWl2ug+Z
vXSh58XVbuimU+YVLqpPVRmiRnIaLL2JePcb3PmiukvrPfqoH4a23ntN1m9GHLQumF8/GuW4E4nW
hyIW4+0KIuDIMGx8gl32AurDK7GoOzhFQ1e6FbO6Lkml+T/ny7RUy1VcudZOKv7hSY+UsHbdW0XP
STvorXGyGHrjep/kU4T8yF9G1YNCbrO/uqmwmwia/jevUUUTgRT4IqVjHfuxmTZrynmZBUV25blw
09wV5GAX0x78cIuwlWpxdygWMwU2Zzfh0ozdTlYKLo2wrnNSl9DNtfhaKhvbClAtG+4quDWzxB62
tPaRi7Tl9KUwym+jZVQgZIRxwi2vrPZ2rc1HgKbGRV4CMI3mlJ9mkO9txlHXtijlJuall5h9crG4
aRYxVncYMfWH3OzHbaVo7+1MiybxZqxavBUGh4+tUopI4JvoOiwBYJ0QvOOgjqSiubgRrfZiaOpG
ps2LG7sAaS2sAa3bue4f5ISNIhzwh8IDpWIokEF9T5cJwzmfWHvUnfgSqvan2atK7S9htegGu37Y
+fUhN8CYZz5y8JjZVtZXiRhpqI+VD+O7C66RlD1lNaGwyIKS+Xyt3dpuetllzSmrpH1FPA9VU9o3
5ZDzh3xNEdEAdesDEuKazttMEHugD268VDm6Lm7pF6E1tN+7UcQvXeo9l4G2tYZgCAOrwBtCXy3k
p/hjPMzXMNm1w9SL5dGsQCLrcdAe8sE6QY6xiiitSagj2YjiSx1r1U1SjcAzHUC9nY10RpXfophx
QqixA7gKbnY3eJqBbb3BzlqhZbDicAfJnCRE+gOSlYMMWTFeGflyDdDc2vI98VvupH80YONHdiBT
7c5IWueKor4k1CAz0OT1vdfHG3/R+ReJYIdTRIEGMchPkUGQ+oVlN84JnQjgsHGPIrybotrZtIQM
GEwMeNuImONsFsmBkdQo8Wezdx9b6WcnHj95Tu0dZ1hVVbuv/XY3De2aDsrjEsfRnC8HwNrqEw5Z
eugF6oCInrMcpqAOh7K9KdqZ03SEdmM57P26fUo6vb9K4gm+O12QbWo2V0C3pkhlX4l0KszTxLlG
L8P+YE128s0avpdNucUvgSeoSVncZgQHdCrugn4MHWO66OPiSKUB4bxpbzIGYSGak/qzI6nFg+pY
ptYH1//S9M5wTPQcsG2375b4Bg7ZtV4ruUeGGD4atok7JoX1X0Gibho4EGNqXAPGu5zz8q4wD7o2
gaLKwja+NJI+mqyKPAC9YH281jJ1TLDkiSpDQ+veASmu3bQ9M078BA/CTL4TfJFv9WC7RaaT3tC5
KneM7Y6+9tIYd2oFaMtyR3LwcQgWejFu3oQWfKmgKbC8zooLW2Rlthnb4mtDnKybB9P6y4fMh548
Bn7fQA4zMa9vyA12+jRGeneNjHE0wbBqquSBRhmfmUEoAsel4U8kjUhLs73bnzrtHtHlj606ZLT1
meURktEEXr77rgY/AjCXp23UhI1HPu5FpU7uQvB5XiQgXCIKuPxwcL3I80+Uetd8srfkk1EpSHk6
f98uwOnUyDFAMM7yTYE9UJINl9Kc9r3RXrje17JzbvzMuk1FvS1anG6QkEE1gfzis6MdhWWjENLq
BimBgjgaXAu1RsWPRYnHjjDojm1N+1unm8QpM7tVgDK9LLmcwAVHSJZvuxhmoia3vtYeA2iTmAKM
w8ChHdR3i0R+L7URtTB3qUn+MaFxi1wOWsx75d62Ei8TPgfIfWluXoP6Amg8olUAwqa5y4OCXIQc
2Y9GB9yyiwTOZtXw2YO8PSzWhTNXDEysC5oBG6NhtwAGbeAkXiJ4V2yQk7wAgnEzTmhruK0R97zs
hmM4WeTd0mrmwbHH6hK4SbZPZvJSHyR5K+V1nfd8+1X/Sc64QYMxBRXpegjJIBySdXfmmH0Q3Y2X
5vV+EAYWEu1yY/ryyuiGK7PfdpY/b0yv1oewEB4hsi4+OAjdPU1WMOzpZ/kR7BHwsDmyu7X94s3F
bRBMh4QfCUc72IxC3APLtqPZcdR+qOYsSmdjJ4ruCu9XcPnNfPT19L61Sn3jcN7x/R3K8qLuc6uP
7LHZ8j/IotUnuxrTy3GU7G6oIMA8XNKenHl95Jvpl9R0Dx7yjHWSkh6O1n08p1jrBRdWm4WzJw+2
Uz6YrFx1OPdoLsBV03+yMwxLoGKGi3my+7vWXHc8/ZxGWTsoNhFnMYDHLAKIfDQyHdxewoMJizo/
pJ6Wc2JEovH3WVbPuyXptzHJ8Zw5UTCyWbNpX7r6BiYOfpikeACiN2ksdo2mf7Iycs3J2MRzcy/s
+pRPSOhonvUo9e7j+lNuVz7pU3Gf5dozlqrX3tB/0Az9pdeGxzFo87AjJQiDeIj6trDpCAXazTJC
7ZvjXVvmOzG113ppXGqWuPQyg7NeB7Y9mfeGLR+xYd1Y9V+y5PPyINMik3Kl43sxCPfZkNPnAPSx
33nXeHZs3aWywmwKdpqZXFRZg9FmfLKVs1c10MocNyiKkcrB7lK3HkcPeonravHW8Z2Zn22JuUjK
adBXIydFYdTM7C1mSZGuqbSl84pLgEjgWuZwb5wl2VEUZPBepgvQP8/9kHVXqTm1+xiHlIaMHpmM
bTlnW9W3QNHLuyS+DCrrMx3Hq4K90k/JVkCACuHIcrHgQMsu2MELukzQbtJE0yLLN+2xB9nOefp5
8d05dKpZ7qtG/2Ki0zeZWVhD/cCG4yaPYd/CQVjHHr19WXv1BirbF09qD9g1PiTlcIFNSojcEnBH
d/rLKa5iDRFUu4G0ahq4uaXBjZsP00YEguH9cpUH+g+3lEs0hfIrdyK7tp1mD/GPKITLC8zVvjDR
74PbNeoXyPFsTSy9PKCcl2k97jxv/pB52QEyKcPN6hh3VA9kKkSZbSvr57JwtxBnNyOjctMDsLhq
TjnlEa3Ay3S5qXUEKu1PDNq3Vv+S1NpWLdUdMp4IBKqwrjuSv34z8Yzs6kaHTSCqvt44ZMbxSFaV
6HeL6e4h/+5tTrci8UOt6De6yJl5dteaqz3J/sarpvvWSa9lQrGSfBnJJzcTBqCJ614X6YD/4/hU
D1YbQR4YwqXABIbePueD1S1GJJNTLgEzxZn24lrT1vSxIxy6BXhnMl+5xoTTTIk+kU7x0pZfiySw
4SugdUvnHiXW+CLuMGAIEwvla08VDFt8eyIXhyAbfy3TDA4zGP1p+ZDWQQnRumoC+8KzYqqeRcz6
d0/m5ldj7JMPXVrZ3LiRuV/SphPPgS6FHVllL166uCKst3nO8SKsYL6359KzQnDgc3udjkF+sPpm
Rgg4masiQkqqBWasazljQVEYNwM1nAYC0ZAu4s0W5opkWd0XtNNysrzUB1nuxQlDxAL5NhqEUJTW
UitJRs4skT6Xfg2DUtqdfmk5yK5HulIup3VpFlMIK0HDB6pVfbLzLOVt9Tqedp7b6VVUOJWTbs3U
OLnuVH+EFWFdKzPVn602SCCXCZ2aH40/cKyTNs/dFgbENu1IkjcWLjuQEwUd6zCDslfwJzSo4I3o
YgTzECu6giVUkl0NMAKRQHbcx0QuWAwT9uEvZAMyBMoySAFHZ+4+2UK5TSS6MoYBYynp7oohS46L
P079Jm7z7MSFjQ+JppojdiIW6Jp28e6F57FpMub+D/nUFA/oUDmPSxCPL5pjYLez6F1QUtxVRRbp
hi5GhLTWymKcdI5Xp3Ry1LfskgTOrG2UhvAhiRfkAQB0R8kAh3HjETAwyh0oNymUO/dDjNjWg58v
yG4xMoS2bjTOqB1zCZ896ifApjuJLxMaIPoiii3a75O/cdzMGUOPjumNbTclX79S3g0axrgvV02t
rsgsfTNaDE/VUTFxWEa2P5drHB8dHJUyI783eqZIpASBs5Dx458cSggUX7JCaE9GV87JRekVmX4/
jk62Rj1b/8yYEWsiCWN23oza8rXOwLhDUxAZqHlDr7RoXslTf88639Ur/WeN0P/f1HFw2vtTN/Sx
yvrv334Qu//PVmTdl/67/IXfvf74v/ndqwjtipUHh4dbA3Cm/26OOsa/mHrT5AMBAewK2MV/+N0o
1wLqdUB7AyVgCLJq5/+b322a/3KtdUjFMeihv+O8qzl63lOnY7uCO8GZgcMGTnvWwHcDIdrSzM0N
1zLswPJWh4zOx9899f8nBPscrLOuAlwOYzIaHAx1zmgDvjVmVtMpcwOsv8P7eLSeNaVqzjw9Oxqe
BzhjcLsN5AdrFWSob396N78R6zmfUrA8+jn8x2PmC57ubPkSj6E6BjK8GWHMbzWhE3eN1NpYXeO/
cafr8/qp08w7XJdizMsyzEXNs6UseBCmqeEoWrbBzhbLw+iSI8A+hM3syQxCHEqBvZl9/vMd/uY1
8nzXORlqTDzqs4F2N3SaUwqNO0zzmI5XoO2gjL2FvD4fla03h7TSqkWkr9rkZzcHa8pd/Bj3VJ2a
8DhPZfWssW5oZMI+6kWhvv75rs5ZGOvTXOF/4GNdlJxeuZkHTVsbavQQUe4HGm0wwA4afTA6+LFZ
o4rE5FlFLuXJTpmm+4KE6HOGouYOFYDm8Y1rWR/h2ZvlWoB84fUEiOR8E0kaHZ6RJnjFDpjzYfW6
mafsBrI8ciNYxlloHkR1LK8drvkAZi1kWOU+JzldHk1X7/MZW2WT1ifzP1ezTjx+mmj4QuoZLGNr
49D9ZrInv+hxol/qjJrTN7b0b/YWzl7M+UBHMq485/z09tqSwIiDrweiFKo/92UjzTcwEr/5RH9I
TKzAJiyuzl2oS4+uSFUBzwn4Ui8BHNCT8PJ0j6hzc/HnN/nWUmchz457f3JzezVKSzn7vZTGiWqu
+0S+U33v75eEFu8KPoPoYp+NnZDRpMdERNo0tJIgNert1WgpP3rv/SAQxtdBXAO9AAzo162A3Gpv
N55Puk4n/1CJZT7A6hQHEg/5v1gKABAQDOZ9jFHWrfLTrkNkE5SC7TUbMYr+CTEJbb/4wnxKZNy9
E8SyapCR5dgrAhpg8nms6RXgEtoEEN9HlEHTmtqbiu4tINA54IO/mL8/MMGtcjRwNvx6Q7OLwqVV
Q6/n9Da+u9LKj3Jxg0h36YWOiLL8leOHtX/vC/t10TXS/PQUsSxuhReTs7ox9l70mwZ6Qrj2hQY+
E29s9tcf7/qqgHOyDUF3r2nJz2vVbTvZTofvCApaa9IaIHxq9/EbKkSvDwbAos6P3bcarv/g0Px0
R1hnkFgPjtzQ1zT2lmy8PUpF0CX/i70zaY4bSbPtX2nrdaMMcMyL3kQgJjI4iaJIaQOjUhLmyTE4
gF//DrKqrMRgPIZlrjstd8oUAoDDh++791xV8BgNzb6gBDjz2mxQgnAz3cVrcDo47HwkglYa1Pna
ZinHzcQhh4SwX0PWn66a1Ok3PmbqCxPh+4mDb9haHiLGR/Odkcyt4sj0i7gPMkJ5CcOTxVVeyS7w
UkNeuMEzDxRVJOoQGhYILE71l3HcDCPCYm5Q74e7ypb9oz6DXq5qCqxW7HvjhXs7s9SyyhJoiP4d
jxM62bcDpY2ydhRNIgMMpiZ2qq7EVOU0sO5zBRoPyIdIV04l7dca52+xll3fPfiGah4Sv8Ek+/En
8n4bxeaWZ8yUBr6UpJ+3vybpyswt8k4G9gJeXo1dbmAi6boMAwk8oE/wgfBTT6NjAL1KjfQSr/3M
AGNeZs6Gzr8wM07mhaFsBWgPrk8oeLg1S60O8Jp1AWfK1z7140PTo/T++J7fDS+qwWwhEEQzKaGN
PrlnCOjG3HVtH4DASTftkNCArTwOblX58+MrvX/ZXAo/G0pi7m1JdXv7eOvOjDwHxxzdPM6TQeGK
cOfRrzpIpzOBsDQKSVuFBox4RctdC0JND56y+is3V00SfPxrztw3Wh4XIPLCB0VE9vbHqJKYwV4A
QO8wz69czW0+2bkRf0axll5YVN59Voh9F4cCB6dlmJ/mes0ltGwsdF1Q62T3yCQFCKhF41MYUymJ
pt57+fjW3s2+XA8hJhpqJM70v08UbI5G/12GzBgy9v0/Ms7oW7we2uHjq5wEqbEZ5DIm6yXaKI4e
fxLEfp/k0yEMEXspbqvOwmujpcFMC7HKg07DQnQFMVtusrFvFz1FDOklSjcuVKkrRY7RfaFhqaZK
HVnUYLpk8/FvO/cEbGvJz0DBt+hF375cR+QobUs4qYvZjwgCc9zOVR5f2D0u4/XN3hyDJvsf/uUS
aMOWIfbb+pP0UGZye4ZylSV1vI6HOTsmcxaFQU0K2s6ks3vTMqUGgtbr3gYWoF0YxCexjX++A/Se
LsJRWjcC/9vbnxA1RmZU4dAGZJ8JhJ5OGDRhWdE/EDah0w06hDxuI2qQo/vEGPXvW9UXGw94RiBm
aexrkI0XluWzjwWfPE9l2bufzijkNAg3K3u+LIKIaafUOmeFSekdbTj0MXssXeOeSqPcihJm/FQb
ZNx9/P7fTaS8GWRXOGRsh53j6f4DvSYBFO4yNFOjuat5Gisnm7JDjzb716x5I2N0Ni585icRiMvL
MG0Qq1QayGtcjuJvX4bT66NGbLUKQtd8tuRtWXXwDbWgRDe46G4xJRxMJ1qP8UTCzZai4gEu1AAg
v1XxyqZrW0TzhWDP90/CpEtNjQXavcs5+uRLIJ95jHVJ08OWZn+k0S1u29po7meLLYSWzrTiJrf+
/vHjfz/hMSRxDbOXQOSKa/jtg5iaUvWwKfSgbN30evqVtciN6mLD0nYpdvnM/bFk4p1l3USg+ae2
+rdvsFBWid4rmwPIo/IB6Gm/wTtSPmb0bfcIRb3jbFriAlT3/Qhn2cDBT9FlWT9OtbSGFYclNt0J
CxFPMRZlekVbtN3nU018QlF6yR63gk5qrd9Pt524KOZ9v3hxXYsNEwsLle1TASxdLBuFdkI8LOCm
NakT0XXoVu1XJXNxYZp/P5Xi/WJHgtljecKnRbQ6rZf92DwFY26HP4oyTL6Uvfn14wHz/n4QQS9y
YSDdJq7Qky+HgCjQUwSbUdPu5WNjAOPRqtj8I5N0tj6+1PuxyaU4BeiY64GJnMIL1EQkhRGnU2D0
Mj84rVVDmTYS5uyWPkicTL73lxejZYUklx2HFta90yQ/xX0hrOymIIRqvjdlo90INdgXprz372m5
yp/HLajmbKrffnNAgWRv1jkfupaRvZOimQF8k20/fnpnr8L+GH08JSmyC95eZYa3p8aknYKcIPht
0abOdZ9G44Uxd+YdwZCAzY66m6KMu/z5bx91RkAH1TWg1QrXxaGqmgUlFTafLCsGPgDn4cKzOzP8
DI96NBVGkB1I5N9eb8z6lI4F1yu8RLsyU03zUWLmpQvzaby0PJ67OZxh7vKW2G6f0tXbvKPq3KJ+
0sIuDlL6xqke/dL19J7RU14Y7WfeF+cqThLLTLWsTW/vzAC+5jST16G2bXzOTKSbdHHT7z8eFWee
3/ItGcipF7ORfvL8YNJQotTsPiCp6WcRJhabHfNrx5S0+zsX4pDG+ZQC7ekg13opMVWafQAStPzU
qBKnMeWuYzj3f31GYjRgOFvWcTyWJ0VnzSuGxAv1PtB9o743K9vcaK5WP471aF54R38iJd7uI5fa
9n+uJd6+pNmKReS5HLub2o2OA6omuTbRNeObLo3wwezawdkWmmGAr/TlXLKNqkdwdaXLxg+uVeXT
vzWLdtXhtplpuYmuQ+s1eNCnS7CTn5VW1j+lPQgBO6uY3KCYYbAGH7+bU2QJ2x/CMvDXYs1iG0SW
2tvb0GScxoNWDQF5VvoGyXB7049d9zLhDNjYPmBONwzRsBTWrB1Fm4T7ybXqvzEUl4e5kFOonp16
qfqJA+0k5IA2CP0W0aIZpy6n3y1WxguXOvMhL/s8djoQJ9hanYz6CTsxTmO8iE3eZDcl+mLkhpFW
HyXK8CWEu7mU3nL2irQUQG6Tv/Auoc4ueQVD1g2EnLfjITGdfg8BBZllhLL9xszq+P7jd3pm+iDs
dPFRsEmiX3c6fcxYCC0xER7kVxXqsQkZn3DSCyPnzG3hSqKDhImDTcAplKTLCVccFKE0TUquZKry
/qrJUrmf9UTeaS1I2I/v6txIJc8FwAvlVYIWT/c0RSpSR1TdGJAjNqwigs0QUwlk32lafUbmob0W
JpD6gNKtekik73/3ejZBf+O7Zw9HjZ6VgLKTvTz935Y5mFNODvqCCC6nMzYyy8qDRk0doAgIveNo
5fGdWXrD9SRisa4clBAdBMs1jXaLom1f34O306lATgRbItHYxqpFwz1EFUwXPkX8CvSpZk/0F5bn
M9P90o/CtsZOCq/x6cDn/IL2RVNB7U2JviK1bNz7hTLuy1KpPz5+V+dGICOeT3pJwsT29/YZ+SoC
uFoUPKMY4Udc1Q2EOTva/o2r8DF7NPt04B8n41xpvjeLmjA0OnjhPm/T6qr2wU9+fJUzB0TqBfiK
2ATSQ3f90wdXxkpnCwKMu4icHypvwOMWc4xENIO0d9CLyO/XgsLu0xQWJVpcvIO3Q6vnB990fukK
Cq/NjmQ7uVl0b0O3HVYTVY79aOjDl49/6/tzFT91CahaPnDEy8s3+9vYHBPbGvOK506RYz5MdVIc
80imSMbCcKdyRLC9UVvfP77o2YHl0niFmoBtalEm/H7RBrzPUPkV+rUue5Zo/Ne6jqAv8udi8/GV
zg6r3650cnstFc5Ur7hSOZQEWqChvonnXF2ohJy/H5xftK1NbBwnK2LfOThaXUlOqudFYMJ6eJAJ
aLJVKfz0Ek3m7C1hs6H0QaeYvKO3Dy/Nwp4USya1TGXGdlq0d7LV6wu3dO4qS92UWsdSrj/dvTbu
yIJht2NgKdVvjCnuV1k9XmIDnXtwv1/l5HvMDL1tDBPrSsE57rGvwFR1YzV9seoQku3HQ+FMWZoS
2lKiZdBBWDrteijDmnRI3IphAG40sjx8QSBj1dUQFd6zkr5xNZqefBlrPX8CLKwdw65Prq1i8pxL
M8QyIk62gpTziHfiG6AL6ZyMywEBl69ZrQomYeTM9GOyKfT4eTRcuSNC59dgJkHZIyBPunZeOWMS
AYhNLhyHzr5jikVwfNhou+7JaTztw1gfZwihhE3We3swulUFifLCKvKO/7SkqtHXMsBoAQ1AtvJ2
wLo11me34pGD83ev5yLKHjL2rresta0XCPCJV0kbuZsUSv13baHOh6AqXwQlvVfcIMalffi5Qff7
7zn5Wq06cxVcVBV4IbSpXvIA6GeABRbO3/lWLZ9FgBK9QORw8oSzjG0JrRAWgskEiB1aiJLrLLow
yS1fyelgQuq11CQ5bRLn8fYBy16Bm1axClL27P0qQS4I9nLpPT1YeoY4fMBxcNRh/Jm4OdLqr8Lm
lhdMn4fMZM66nA5PvmJ6tpE7R7YKKqyjV82QyjX8evnpwvd7brg6yKzYS/EPrt63tymaOMPpStFD
mlP8mgs7SgJ37rXPE1LGa6Ma8QuN6dBi0SrjPwhgGOMVVPS+OcydoT0r0Vp0IkKNxm4CSjm/8DWd
W0l5pouiwKUobp48hSZrkNUPuqKYoZt74OETzrHOvZ89r9g7FY5Ayyrszx8/lGWeOH31y77SWipC
+DROtk1R1CciK5jTpipPNkncYiKsUlCy9lej0758fLFzL8DlydOGYFeNqfrkBVQ9/q+Jz4WGsbgy
G4/Eg9Tu/8bKg57PIx2UeYk9ydurDEaG0zPhORIfgPi/LO7nbpCPH9/KuU8GzO3SO6PdjhH87UUS
hNVssekPoK9uv4Sdb9wWJHxclZrsvoWa5W/S0CSeRVfGhds798ZcVAyQaX36pKd1SRp0Q1qhEQrM
CAcUaajxVVMTX7YpHPi4q0IvsqeP7/Xsa6OJB4EP8Z5xGkLeVLCg+UVjoJTvB5gFrUAbknT78VXO
zarcEUo6AhKgXZ7M8kkshacSYwzCEF+o2Y7+Fa2Y7qDj+77wpZ17edCwLIStlIgQmL59ebm0HFTZ
GWaKyFS3GRa9p9Dtyv0oI21T8NoPEQHGL6UIzb/xKCm56ktZlGXTOvkCat1t6ZCSeV6YY/IlqWpz
XRQk2X78KM+9MGoa1KM4CUG9OJnPZ4zsyZCbTHQtUNLCVwVAVlH5f2feBhKydPAWzaG//I7f9v41
i3DpkMyMv3Y0Nr7yp50z1U3w8d2cmxdpWrKRRMHDQzt5Zk3EiJTWOGLCCtVNT1hyvFG9QeVVJ0SE
2L+CkBc9Vxc0LmcP/wuVlEsvAWano6QuO5xDBntL1Vs6bqGyce/DbmqfmBydfTiMw6FFArqbq3S4
U35c3udzcwnve26fR8gWikKOWAuo4u0jtmajrYyRryJXodjmhj/sBkevX9M2THbTXFo/dDGbXzkn
tIRDtFghorSz76M8/YspukvVjof/n19yMuOlRE7UWTyzoXfqHuNeLLapLy/BqM4MXTTjrA3UDCjt
n24FwFhYEeZ3ttfzkMXgFswZz0deGxfe7pnrsGdl90w9n/3zaeO3LgxRF21nBLDjiuOYkocF2f8S
+fXM0KXJC6ppkbfRGjtZikhYaaRtxkZgeRqum8GZ/oC0X+4k+hyagJGNHQu9w+7jD8ZnTJys6QxX
uPAufF1SWU/flCBILIpzI1BNLB7wGsVbyJjjOsP3ve5Bfl8RHt0QrBJPCyWi1i8clM7M5MhkqDoi
al8kQyd3LWMySuIoMgLf6PX7goPQxi3l9Ohi0f74Ts9eiaIYW0Y6QAyYt1+H5xtzlOMWD1TrTddE
BDWbOWu0R90kq/LjS50ZMChlYA4uzVwP1eLbSyUqrVWYeEYwIS9bja6jcOrE4YW57szK5HFyQ2CB
RADh58mr86QdSglljBRWFyWT77Txc5R6fR2EBDgtiRZdfBsLu7W2UVlm5YWbPCPVYd/02/WXofXb
jO5kbex0fiKCUDbyF067/m6wcNvOyWLorAqr3JF/VGwszW2xDHijsSPhxPoiEu0aCvWmSgCrRFbU
/vE3nr6vL5o7Nr/vCDmqHOa0okgbxFWBkXWc8sCdHHHh9v8pg3n76bDv/jP/eWmZcxR6e/+62ytf
a0k+JWCMpCEXgMrLjAnSMuav5oRRLfdktrMHj/4YXJn4M4lTVRa0RuyjAu7D8jbSaKisO3gxGu58
o7M/94nUImK4vPJm7Ge8cj0MQWc1NJGnXzWFj28ahKDnHCJTpPU2kdKNAieKknpbYSP7Fo41xmDs
bBXhHNpEzGgYj9N+nvuJQ33XiuhYxDgPV/yGaQSLMREIVkhtynZFiKKKJxVha0nkiIBETzlOB4aI
WjQuLciOUXqtvzFUngBOLq3c24B6i46TXc9PqppTqmolpNrV6DUEaXmDpaINkWdhd5Wpqe7WCRYL
3HYxvFv+lgpqj1Au9TK9z1S0In61EAF0n+qrhPQm9iXJOeW2NSirkaqa2u5GDohtVq1oa2+XG1MW
05GpFhdKrExnN6jU3S0Mt/zKk3077TMElw3KQ9pV163Z5lGAfieK1oNVO4/hiL0lsMZO4U70/ESB
L0/JFqjaxM6ezCgZ7afMa+cHYauJqN58JGOHc5fWbOOe+C7wKoZLTjAZc8+CYgNmIOgaN1Wj1S+2
3ZKHJlx5VU/I/sltS+pqnStiC0tKFxn69qnRrrSB/RLsgX4mKjK0jVUaTf5ENlPouQTHmelwnQtC
GPEKti08x8TqAsPLKFdHHQ3lXd47GWE3YegeU8cFZWOFsxh3xBbpzyIq0mnV2Zl5m0RTDJUmZq4/
UPhJcWZ2ohVrZ4zz5thgKRI4rVu52Hv75to3Q/R18PxmqKL94uozwsFt9oMHmfhOuKX2hciJ4YUM
ZRCGrqJrACS2dL5PjNhXxyvVnTSwUnrFXNB+1pVYcdLRF3Nkqj7rFkhhgK9SXbkVnvkVGhuD6K2o
6jqfr7UYcbp7kXerd62v7RVBmuPX3vM6e5UCbMIF2XXkpxHvVKRBPujmr7EkzgziiZnuBk1qvyoS
OC0gGfhVoAeUjFgdNNYnJku4CXM5F892AYyFpD2KJWsKgvG3NK29A2zV4ieRN8m9MsYhvQsj13rO
ErCFSG6Aba9I6Yn1AKhoKBkxBUrdwu/wAKsIMMiBALSWmEp7Sp7LAa43SgkVVvejIMUvAKLb5OvZ
T+QPm0CbapXluHZXoVsP3zr4oPW+AcSVbdw0sp+JylPDDrx/KNa0kcy7LB59m0YnNMQYPY226XJ/
blexNfFRElNXQF7K/FrfuNIlcFFos3+XRbmGtTnkhyQYcKJVzktbkhEn44fkqAMY0By+wyXRNPBV
dpKQRZdZzwlq/mjlufVMJE6cJlkwokGRG7RShnfwsUrrQeJ7bOhKHwbOum3n5F7wLcM/BqTYr4cQ
q8EaK3upgdDKy4NvJUSvJHVp0o6SfU3N2iHLcZWPDegZEaUEKveaoIE8xklPvrCelXWgPHtIbxyh
KXudzNKHRanF5I9o8LiIh2rNWAYcXcoXoXSSgvuhqNLd5Eu+TqHHXoHsewizvVROD95H4PYllYVJ
ge532CHs8s3yYRw9+1GLVSOADcxYtIHCKmNBXyYkRPUtxvYQDe7EhEOFYoVKHwqNXWVqNzoSNCit
MGe+Koa2NNKggJKB5re3iTUkCXbUQqP9jkyuHLUHXVOzA6YNfK+WP1Vj5hHBDZxR0Fr7n7LBZ+eh
kgqGNilvqX35jzZT0WdbSI1yGsnqGydx8qsUIgLkBpUwsUCkko0rnqbYSPljwtefQEzVjKi80soL
e8R3glAPrQedJdwCFOgR0JhvV7oIceMAJ8QKUid65HEBITDCCaaWngdEJLAxLWUTmGH2g1UJC3aq
kcqAIHflk+G3rvv26c8V/v+8uv+NyOG3zc47cuHzz7b7r9Vrmb0x6C7/zz8Nuqb9D+ypiDKRZ+JQ
R873b4Ouaf2DLiRanUWTj+Zn0cn/J4AZ7PISQLO0RNE98kf/Muiaxj+WHj0lCI7TKOwxzP2b2nj/
z60QwMf/r3UWhQsD5bctExxkzjYI/xClUkZE7Ph2IDnAses4wWJh+NnVEFpfOtPp7+sEk2lPqXrv
NEw7g3IJxiQ/9Nqbx3uRy2pbFrq7HjFXSHYV4JLotx57XVo7XaMH5mfmfF851rgfyVAmUHAU1o5W
Y2B2+nRNUVbfJoXTgW8CXNx2tD8EnSCQU1m16Uu8RL6juSukBNdyyrvAFE1lb824027V7H7ResR7
1LC0bTc46a+QgPg70Rnlc6ZNxn3Vm9qDmB1536tEv2KrXxztgYiSVVVOC62Q0M9no4jbb1jNYqBY
8yaVu9brb8Kx2ri0I1J/+NksAK64dz9FTMdBYsx8SMBBnWIoMB5NsOjkN5G8iD55hKl4jG15EHmx
syeIMPEhe4VUSDDBeG9X5WvoNN/KufkuJSQd0W9y178mrvdYueM2UfW9Gzn3RlTek/LarWxz3qvQ
+AyEKtCceueEG+Xel176GMv6sXSR1orSvWUzscHOTyC7saGxcp3l473yXtLEDcwkJNYu33kjMdPt
eBxUgxWjrzHYaN+azumZPYuHro0e/QkmpGun37oRW0RXPBOVeIwz93oawq9ZNT+rNj+EBrjEqiWQ
SGyi3t0SN/UwRRL2Q0i6a8ReyK2+tuTCjdhSbS28G4ZqgpuUrpT+1cyPUfNznOagatIjmdCfRAUl
rS6ia7fytyNhrmsvEtew9fkliXcTG8WvhuMVwYcrR/NvoVbum9a7Ew1XxIY4E2q6j7z0MKf22h6y
oEvv/GTFIfOuj+xNI8NXjug/SncOtO5BE+ldGmebaQbjkpE+ubfFfU9mqSa38/x1KA8kWX+JjXkJ
zpPBMIGh0sVrXQl2qneWAVUIBfXO9/Md+IsSkk73ouXaVmrzto2qJzv8XJlwg/JP0gixOYy7XqQ7
1u80Tu4TLTpoYEAkIcQ+DS+zs2+JHbkVpbdtqi9z+xyW/QH7xLfZRZda2Ht6UxvoNzfTMF+5hfUt
kdF9HGa7Uc/vJo39jlVxpQYze9O168jMD1r2rR2MKzYSe7tm66dP63FidBKJsxq8XSPEDdXv6Jaj
3lVRx99s8coIup5luzUG/WsmvqbeJyPmPTUkvoUNed3qF0vig56px3KAyOfFuyhrQPyYB7d8KbWG
vaNjX1MS2Xh1dzSVf8Wh5Cnp7aDtany1Ny3+NS/rt9L4BGH92UjdraVuPJgg9jVIYSJ/3WnnT+MR
BvW1dPAopld6lG/NRT/OIu6W5k4k3aZto29+TmixXYYPU64e3eXjiz3/szHsm/6T1fwssN2b6ZYA
+KC00+3YQaHGDK+8gyObrae3R7NKt07t31RUwFfsPqpyrdJxVZH8AoVkJSuXrRvQKrO4szX5krv2
fhLhE1vqTVvXRy0rAH9p/sNQ29ea8zAQF++WYlf50UFwllLzrizkZiqHfWu3Gzv+Nln2fdu1WDXa
fKdG/UvYDLekBzzTCf7D8Ij3qRPFplcCpus20JRsp0q452jXtTVsj3pvRVfAua1hwd5Yq14IfB3p
CKHQ8p90X783fbnOyTcHQ5eUa0mLeOUY+XY0vk/exEZoDiLf3c5y1zB82eVjxxm+CJ1TlpThrzic
174+hxxys2vkCQdSpd0VudjXdVn+qDHSMKGHsE9BMenCupLzsHVi9QisUAW5ZwwbyrzJOqtz/9kr
65aZv/7mh7E8WnFa38gub9atq19zTL8ztfkIsZ1TkNIwCGiDd9eHfK10mOKdlRBSjv8wNPKj48Oo
9do+vSan9GGhnKwqw2BwuPuC/3VVOxhYO0N8zcr5sbPz174abltwCNdNLNl8d6W+tzNjOHa1wDxJ
ftutxcrzyS5aca8m07gV+guOM7sN84ActkCl+jpKnuLISVCERzljtzF2XuJuW/9G+clrDq8FyUMx
g2UDWh61ewRYD10BOS6dqietmDcZmKuc7tt1udMyGGopRo9uzEgW5vS/amVo091W136u+3ucwERp
NtWmiZJn5vx8XUyPgjRsUh93uV5di9R7aeLhqbJCbRVL90kmDcAlXlZGHDv4tP5YlPdJARBBJCHA
IJs6RVuMV4OofoCS+2Puzc8wda7LVDXrMCI+uNTvSAqHlmToL7VTh6+1BEJLwseqS/g6xquScA8S
JiEqlesKPs865iwAyg5hRFfygaheIs/hOKUXksqE4WyQLz+DB+wOmplGB88Yb9L5Febhi5r4rwTl
iHRXFN7CI5qDMtV+6NiVioHABW3e+WWjgiwyJ8oec0TOU35b1iRC+YChFo7FMMwvem/+0qZGrmbD
R+ia4jWzzShEAsFJox+tI3WfY5aHn405/JapcEkdvh1K/wVd4avyxT16rK1pdT/i8dCIT1FF6nu8
gHpZlD6rhgJYqutaYNqDDlmR45io9GSnKqdcxTVZzsCUOPNnPUiuUZlM3/mjmUcjSz7UywGevhzm
Zme1drMNlyeWszdfCz8Pt1Vu9Ddd7PFNT92XsgEBQHpVeISCbK7o20fHJM5uEof1GwQyBYmQ4odm
NcNPS+vcrUe7Khh7OiJwgbxV5ifdldvFP0qHaAI/m4/YLUH+zQnEIqMYDmVoZ8e4dbLbwpn0XWIZ
3ZYSC2DQtvPIZa4Ri8q9KCSAaIOn7LnslmaOd443gu+02p1yyl1uaiaYp5d6/Nok1jEiBXtd+OG9
6ZLKZ4J8YHthM095n7XOv2tzeRiZRkxd7WWLWmTs5Iocs9so++5XHAghbPUbYU+3nmoe0aOTu60B
ldQz7QFgdbQx6+IzZ8mridOZF4dyPTRDvK3N8rEZ4+NcpgYTW5eD4pX1lWP33nXZEdS37jTTva0B
9t/QOc3vSRpn9lxiCYkr9K1tZUzlAxB6npp5Vev2gxdN3kHF9UsHenZrJnviDbVPM3kTT2TrTPPK
9OtUZ01TPUKgKNyMOW9cNV2xa4q83cWN+Qy+1t0Mrfbrf4rKNw1tMNFpmy4Jxd1hIo+C0y8FkEbr
D40Gc2+R5471dCOk+J60RSAG8aNno4mUaU1Y/T/Pf/933PpvShEfHbe+/ix+lm+OWst//y8WkgXx
CP0dPqmls//ngUpxPPvf/7aMfyBgpSaMXJ0j13Jo+vdRazl1/etoZYh/0Ingg8VzQNoAuIaTk9RH
J6t/pkz9drLCT7C4+BcJN6c+dK1LS+K3YnwNVMambumsKiIStZ2Zsn+/nzMrZsWJOj8aiPgbl21y
1LRackTPUtg7tA/znTtTMzo4MC+XtAyhNTthlg3KnnTusIqLgkq6W5TF1wlMt7tu4mh6pvDnfvWq
bAavHGbVs2fCsln1RI4YNYyzSnPVuqei5wE/NBfoVyg9awBOKumMQuTOpom/JA6H4clwIijkUd7E
Zr1OWplqv7K8twq5tobYwK6vUxbKKJhp6eL/xQUMekiPDA0EqUk9/eiFKZzLpi3jY6f3mrrJVVLG
wZzrAtZgPqXFcsrx2ntbTxzrQC00NsvVNEvo2PXUZNWr1+nI3bzYMSPCTjgXxBvD1bJ8Jd3MpgSH
/TgWu1TBnTjGfdeByw5RkeOKUr39Sqnd0z+z0bCRUWfSnKFHJ3aiwWJPZVoVX0rTa4Zv09iO8gmI
/misazkWkNxUGRZLXZZsucD3saYVaxoV5nQ752CiH/w59L+NyJTrA2fFIb4ZofA4+UqhC00lq4o2
hTZWb2TtYp3ylwETwu9WE8KB5QjmZxhx8tlKzrMCf3ylqKBBDkxrGRUcxiANMDeFrluRSbgSM3Sa
4ZdOfjt0PX+eekHpv6zj+Ekje8ehdU3+lz8EkVlgEVkNdjea3TFv8HxAlqUUlv1B+PkAlpLMRfiT
RddZxT51PJn8anpLE4/MfeVuTlwZr23Nz55Cve5ecR+kMDVzWJ5+2bEb0cM0v24QoqcHGgSyuHHR
N7MMla79gjVbmnuUu059VarCiPZtLKZwXc0W5dbezx8UmVVBZ/nNQ933YO6cmL33qlWO8cDi0x06
MahN4xGJKGrlv3R6UX8HPHwnZO0+61GqTXh6TeuhMmXxh6AM3awts7fgR+AhfIHCinlgTK38pdZH
/bGJ8GGXQ+1/Rekf3UQRxfHArjldrhvbr6gS9+VWJdqjWQ8zTZwqv56SnEqENdndN2WP9UMeK+ub
sCS4bhFDMyEUIIGlnc/m1lPQizuNtbFQIrnOSl3bLlhEk9DyA20dRPItWFhvZBPN1/yLs2O1gVzI
0WjWPw95BwC4F86RfG3+CkvIT5FXfhr+7Ezk1vgLWrC8nqZKbKqSPR4fR0aGI72Yx7Zoq2rtj3YK
kFI0C0A4Swtnk5eZ7nCUzs14nZGQmF01dkJ5IUkM3ww8qTpvO/hhm93mujGmG9Op4+KFcZCqHwsl
wl8XrQpRnw9F3gSFHWnO1yhtJ17vNJKKABPaZmcWz6SwlzMQsNt5DNt5rRHo4d757FwcIiHoVK+q
OYt/ZdTCB0rcTv1pcAb/fhwT+d0zss5dUoXcmFjPTnT8TUn15GuY1qDl0nIB2Ehs0Yvvo4bfSH0w
dKTy3VwH1WSlAi97F3frKjU49OqRLl6UMUiIHYbJRlGomgzGTKaZu42tKilfizbO5BUB61W61+o5
Mjako8HHRYIfmdVq9FU8PJtO442cbIdKrM0+SuNjU3s0VsJRtnO3kmHj5D9dVYr03qqbut52ZiWl
vp/JSJwf2RB0GrkXjcivZUnYURm0lPGilTkM9FJ+W+H+VbT7r7Iv7vlxXctq9bZEZ6LApplBrifJ
1OgdTgUBcGpRI7t9CGG7I2y3dJG0B3Utu7/Ypf3zOhiOURyhv4Pp83bBsumxzK45hKsZYPP3OlbT
d0PGl+ArS6f992VxuQoVc/ZaKGOJEDrpxM+AZ3KHDuRCoDT3OLkTDkZ5+Ymt7Lhq6qy9mUI+io8f
4Ts10HJVHA4OgiogNO8gFrkqfY83tKR8oaLotNEE7a1DVrbcOd2Q15fs6FwTYlE1fgPbtDbzVY0U
8svHv2Oppp7ePH1utFDEgKH7PnnEBHu5xIqS9xCVEQWBNDqy1FIu9SZ5+PhK7wcNgorF2wEdgcRp
wTbn992Hx7yZVAYQ9y4q/c/2HBrbuZ0uqRnf3w9CFUFlGyceLoFTwUPpFukAvpzzmc/30PqiDeKo
DI9ExdR/+SugEg+sy+LJEUZxisCYJ5tGnFOGK5tW+rVHzyxW4pJB6Mz9wJNYwJhomRcPz9unlju2
zhEu9dnXh/+PvfNYjpvLsvWrVNzJHUEX3gzuoIEE0tBk0oikOEGQlARvD/zT9wfpNyL1lxjqWXd0
VIVUJYc0Bwf77L3Wtyh+Ih2ubBfa3UnN8u49R8I/fEXmaq7mzjZBEb0VNMMjNocIr8LqTHuQ5IFu
QJQl76yDf3pH1KEIelgDtPnfvKPaaDQp0UfHXbS0il2Qvl12lg3lQl1VQS3Z/PayMyHgrJ6R1Tui
rYK4H4peE+bZGq9F68QUfaC2gD8wFr2XP7y+6B9vI2hquDhMxiP6mg721shtoVUECKE7bmzQOxMD
fUSz5+ZupaE/VKX8+ddv6h8ux7GAScy3xE3dfnMvWZ2tJbUwLXrSUnI/cbQ/k3JHPWt7p7rU5ll/
Bzjz8xaJ55lGG8AsdmN0WK8/xGihO9WImca6E5tu3kVPyGpo3w/K5WyC5laH4p0r/rxKuCI4Ex74
bHNIr99cMYk04MdcEeBZFSxWQ8eDz4HuYfYeW/If39y6aQAswRbx1g1p6KUYEF9bLtU3sO9sHAOy
R/tby2aqFClp8tESI6KCX3+F//QGWfzcBasBE7n86zfYmnnEDtJbLoK/YSsRxuWrddYEoua4/+tL
/XxbA1Vjd+dHZmt8ka8vRfOvDCl6Q1dhLnaWSNZaZ4ph9+urvF2T6wMNswFuM37iTngjNSs7m7AS
q2DN50P8nLWZhPe5KP1uzodjwRgm+C9czwKYqGOSXzfg1+8qDaN8tlOmdY4FVCPW0VH1yOgfBraV
3qW9VbzzMf68TqgNGJwilOfBrbwVXyb9Iq2yddtVkI8x8jIpvdXYym51wrEPmHWZ58xmM74nf/zH
67KryOv7xKT15o1206C0c0/eSTMW+m1ez4pX5qR0lK3Rvcw4MG+kCkHVrz/dn9eMauKMBrjBAw47
2JvlqSfObEmC2GU6s8w4RC5rzypKmXd255/vAuYriJERdjrI8dQ3741G5gDMUXWYrJGGgX//M3tQ
tU0dUpJ//Yb+8Up8JTRcuBhGz9fLZUjlli4uKu9KVgRjJhp6rr4IiBFQ6t+zWa0v+8fHASRk4EMs
Em4EKp6fTKxm1PaKieakCvOtmi+mJwnrZYw0Onla/Q4U6OevCr3xGvaH0h+IyFvyQGpVbbhIJQKX
cZA9eQppFRuV887n95PAYw0mVNmUeUd4HJADvf4A47ie8ri0aOWGyxhuenNkcNbPaj9vTKkqHZKS
bD7TdLDiB+YqLbR5mTQvV5Niqw5mbg9jJevpBfmmpfweBOIfP4S1pABPsFL+3rw6g5NmKDTetVWb
jWeGzPNnM3wPG/nzrUigMcQFnvb4Vth7Xn8GNpLd2O4ZJ8TEs55X8HVOkYxUT7FFfTNbXfOQII95
B+/181uD5gDCDzMLbkXe3+uLjpIV9hDebFfwsW5jYy42wsnjd3a3t0pheE7EQ/OQx7TH/fHWxWvl
BOZJkzDddi7bFyOZM8lN8oxOVEIOcbNpSfGTLuMmhX1N+Lv2HjP9p1sGCA7KEmo1PEGrQ+L1u7QW
kRSdWXN9khbO+2ihbaG3CnqNcmbau3TJe1bs9V98dZNyPW5RePMU0ZiR3uw9vRPWScw27zZWrJcf
9bAKF5dnR6TvFyUdnXeejz99jWiNTQ4+OH2x40FjfP0G1ZoYTR0ohKt0xAo7IdYKfOC//ZBar8KO
ShEPzwJX3Our5O042BBADDfPMgHJs1K2RqYLT6lUxUNBUn9uQmN4b29Y1/3rj5L9gEEWGjRo1tSI
r69aLl2IBpmYlMyJ0Lwp00NiKnelY13asbg1iuFZR5qhW8NtXKH2+PXOrqzV5+ur47fA6YWNeqUB
vb1Bum7pRmXODZI6jNaXdBLh4yjtvWwxppPZ0Eazmi69AnowbiWEwbveM5i8ff71y3jz/VI/Ynlc
XwYVHWT4t06TVKlK5JJL4aVWSXJdBzCVXvhv2ga+XcUkBmE93+LF0N9sBnkWzUudkARqkDzuJU0M
y3nJlHc+0jebAYAyOKl8k4DoFRN/wpt9LilVPKPq2HoOyWJkhoam89SJxM49SdXaGf2QMaaBiBvo
RGM/58vTrz/LN7fmen2QC2vJQzm+0qpfrydDjWo7XlCDM9SVrnlyDIQEauakBhLj3+73TqRcjWcb
NlKsZ+CxfsKhmLTIonIyO6+LGENkfPTkL2ZpX7imNdrvQWe+1Yk/LFcutxK4uFsQ4OFA19/sdBOD
4jZR6sGTNVtCg68MTjm6ZiuscTuQydgd+hShJSaA1pxvG4cX5JO7Yktb08ml5lJvHWTD8DGGwXxq
ZbzpG31ALbCx1Ei5HcyqiFflklVjay9HUsMQgPbWBtiJ/Djnaiv7aabUTgCOmwQKt6NyrpAiyHr6
/Vv835ng/zFkdu//9+cw7icJ5mX1r+Kp/L/iX/lTyS7y5Vuq9f7z///+9/6SYQJupVNFNbH2d9bz
y/fZIDJMAGPsIOjFqTYw//01G0RryekDBpmKlnpt0XDj/i3DpAVho6ekzcHq0q3fGRZa3573P6xS
lTKA18SxkYcjy/UtzD8fRgTXBlZZkgr2aXLetNplVFfPVa2SX6rmbAoIyjTzYx/aB5qTB5zvF3Xq
5np2BkHDJCtU/mTViuVJJjJ0bfoSMa+Yi+hcRxSGJKiyw0BJnkSnPqKDnj09qSJ30PXKS4fuaUhU
r8HGkRGDuwhxXhqEgAIr81S9eUK6qaq79MZJj4TktSjBdXeug9D2zcqrDk6NUXVr2IfGPh07RimW
RaaXF8fnGPD7baP7hYYg3w87T1XcEcF4F8yp6wqLrDQGGERaMjn3ZX1T9ycnuyI6L6muw/QMB01T
eUa4WcegGb2JrZpdErvm6Pv8Jr9JN7gNsAR8bT5q8jU6KtklfZsftYzn8XKeB3lg3EvhZkbV9ogy
qr6hd4IS/FZSPEJaGgIoky+xcl3ekH162+SXlXTH2AHV/eKicohcSau8xc3V+qJJt3JrM3DzhDRt
SQlcRVxuXCybfT6dw8/Ymf1VJeEhCpqeqG7Fzcvcgy/kKlu49Z0KDNbrH+YX6VF6nF/kbz/L335e
f4yfuq/ff4yf1Jfuq/ry53+Gr+kTU+Gt/jJ81V8M9iQkFSr71wwwKAjnwNk22blKDrPuEANJ4J3W
Q3k45HXxmBN5Fsi0/tTqE6q9BR4cB+mH/EnXvAH5WHYL8Ot6kvdZR/zp1lW8ah8vPsngY7R1WngV
R1DsihGM8Qafglkd28abliOyC9AS/FuWsuXHnslidbTbncVwZWFaRyQ0P5RGEEs+tIBPk2ejAGpz
V8OweGj426tx8WbyptbtHdd5HDz96LY+f85+qnSfkE7rcVu0u7Rm4HdE1+jGs6/J26j3LMszp4Ak
xfnE+4xJS8PV1W2IfB5d/XY+xc8hQitxKghBLg8TjqWzkISMXdwT5yjWlIfrSHqJxLEwz9V93gfR
lr9exXfTdD1pj0Z5OJlykEoPLNVIZ5MHUE7O6gb+m7cG+NpzFUD/hcMMNHKNJB32WbaZKy/Rz1ok
rNp0ivudNmzlBcnNppH8kjeMeNlyu+YC84EnoYrx6mhrhBdaeFGfkzA3BaQAduf21aNBW9bBbxp7
zrHtDnHsRxX3tzert0I6iWHlSNHSbzepfGISOH6Nb5PLi02wsTFYfQ0aEERIpJ8uJNdIXJqwjlfq
3rIEpJzXAj2SJy5B9gnGkb6jnbdIEG6l4xD7/Ivq7BuRL2Z/Ig95TfJWz7Pia5jc4yxxsxnP4Pno
6QSb4xQTzMV1GZWmwaleMlwD8jOZR2SrrnpEGSyHtHPis5xAeiV5JhiPtNtDi/63Oy/RitfZucPZ
NWRyymtzOr8+yU9UsgkGrTvkgc110XzN8HdEs1fkk29RjlwvVAxxDaiR1DKbDeaINjEV8q78nKCe
o9z1EH+SFbdmqnpo4/j/9ucjMgZeGt9o6k57Ylo1pj6eYj1m4ezF1hdnlO67NMiNXV7vZ+1shRfm
tWtHt7Fyr9sG73RbykFW3pXynZz7NZS2S/tJTek6xwTEYtRZDmN+pq2JzLbPKd0tgz4/yfMtCgC9
DobovL+w7kf2Q8WtroorR4Yq4YJyk779j/LYX4iLb7/Mr33/HZntlTjd0l3WDY0gt+//NYQnvlQX
4CLFuGdjXM6W+5kM08jNGDwzs9vA/0SWdGr0S6RiyvzMsocjJE3PIi+YTF8ac85Kupdkn6ChpOee
amDNESWPvMrNZXLGkY5K11YreVG0j2qJI2GJNHUvMFw5huWOTL7t+YCVPa73rfGx8MPRH+1NRuc4
XXqiOEPzQcjsq5R09TWfakn3jDxR6F4G1sny2XZDrrwh3HNxVDSmoM1aZ1uRldy7zLSd+iEfzSDf
lFjTrJpcYdd5Ms/T5370mkx4OjmI1aUZ3VU8HkMGZ+WOitGycAgFy2WN7Fz3SAqd1IeSSKGO40E0
SMx0Jz+xuXdQLdjq4s+ZeuoIzC1QWUjNE20qvzwY3LRJd68bk1/D/3A6I1AtrAFVGORj/TUycq8G
5qXSUUn7yiX1eZOpH0Mle+bB/inNmUZM0uTq6FZQ/WzaHu80QMywJ0dRn91luZIrJvLR4EWO5tq9
4vW6shel6Ut5fbZGsxqzvdEkAhOq1h/Hr2N0bgssDePWNMn+TeQYx/5J0uC6xyhwXQbbG31OrhKj
1H2JCOspWejYw5VyFUHIrnMsphsF7SIpGH6m6njuGkD5FvODOirccVgCiSauND0iJb3MUuWcEMyj
lU93RW5+VkvkgPoxLv8LVep/t7i+ld7IzOffV6DbitLzXzf98+dEdG3y0v1Yhf7xt/+qQxlfriNw
UIccRf6oQY0P9CroN2u0EWjL/liDah8Yy5iUrDQDGeOt/qE/a1Cy+sAZU9QC5DV+p/7kNPn6UE/9
yW6GCh16A6xsfRXI/Ti3S+pGMmgUyV4TOovbFKbu5Q4gJ2IE9oOdB6kKYd1S7jGJnFqdEhyh51xZ
FzRjdb/qxJlRmLsCtBQpaUdJMg/VoF8CVT2zx+yO1IRLOV4+DpM58Ri0DjmtgaEVOyUj57tUn2c5
OrS6fF3pQCOkzCk9UEmfC4ZfxYANR1O+mvZqdhHFuM1zZNdVmj5bWWZ+wfUqVqmUqnycSqffGkaD
YY9z3mGwrQ6pv6Ltp5gxCTHE/V2XNYarqfn0KM8h8bEETnsSurWrGK9sJp6irK6O4A+pLGrzpZaT
aUP2NtCAVhSHyBmHoMQresSBGO/0VCARqGkTrxM6DAdampNb05rX05zdRLJRvWArXW20YCokVdYv
u7Q3kAlrJYkd8AFIkmhIAs5KG6F9ad03BdvgjLXJS3UeZYWdQ/k0WuQpcn3CzbzX0qlww7TJtlbf
3tQq294AYeDFyEO/rfgzHGkPWSGiK6eo912DEaJgW2Wi4IVVtnWGws+reT8OFcCV+DAT6W1lZ2LM
zuwUI4zWem2B5aDbV7aGnK7k9F+5trFcJknj1jPFVhrGd3M08Aeqy1jnceO0HWeQWjwbkRWUan/i
q/801Ys/1pGn2A+oAYPFadxEL/cLHhpqIcnCx+F4dNAJOSpJTcZKha4ndcxzJZbAtE79qWzm8lOd
mnzC2mDhb1AQzr0IbTE2qUGJqui12Ctqmd1pq5woL8NLuGr7dsnbYCrlxwkQ88c1AptwX3k3hWl6
BN2rSdXBCNMv+nBGpHrAzRZYKZIPSV0yZBLGzYCGiAX80mYiP1HbGDvRJ4cUhnsW8hKLZpCgyTB3
0oY5yBQoa5pSfmYdSN5iEbrNy8oCVQ7rsyLPj3loIZVTOfaIxjifoAXvNX1G1SWTJW81gllkFx31
ZSndKItJbHbGB/rdlvdtJ/qttsB/tw0Xwjhxmmvw1r/fc2/78vlfe7Ge+cWP2+3ff/cPVbDxgR4t
VIxVd7M29TnEf991DeMDDeJvrSh6XnhO2Fr/MGCSkLo25dFbAbGBgbICwv7Yddff0mCgkcLFK0To
YP7Ozvum9QejwlyhPDwPmCkx6X/T+lPUgtvDwGNtyZ2X9bpwxyp+SLXsuehjjGfQgwKIAD98UKfv
bYUfBWXKm4bft6uivdK/qUJwpb65Kr+QmOSUGxul7iq3IyGPlgF25jkpDoOeXM5tRcFoatu0yE9g
biycJpyosjb+mLLLbniOkLRepnrw+2v1f2bi7x+r8pd9rP947v910QsKqr9bWH//vb9WMyRpigSA
XSiufrATs5plIPXkKGALpp/r0MX9czUbH8jaIHBM+zbyWIuFv1Yzv8U/Q6YEDyruOeTwf/bZ/lhI
vxK9f+sU/9DGWjMpGWkxs4PDQrvc4o76sYyQiEPH8UH4bdNFB22msJ7TcBOTUc+5TVXwx6WZPxrx
jUMWuLSY425AhIdwGr+bgenNWJR5N0Xmvly4H4RhV/+F3fB/5gqjbfnvN8v/yJ+fyuTVyuLPf19S
qvIB0iJbj4L/ex3Xs3C+b5CK82FlQzPZWrVjGvKZv5aUTu2J9AQEHyK5NbDz7yWlOR+oIB2qUpJk
aJryW7+xpN5sVUSP8M+vXVvUeIgZ387xmr5JGlTokbeizumwYy90rSGV/Cqv8W/+8KH8w8b4nS75
wwJmjodAlEgxlEl8FExHXy/gxoAhEkGx8bq20h8Wp0ueZUo1cgpFX13Ykt53wWiXCECqQh2faYTg
ds8jFRt5ilFgB8aEsSZm2PQ4hXOU+1EsegdoS51e6T3SuE3cmQkyY7Iez4TeFZVXlPW4H3oZEHji
YGJ0J/rEDxkJk6Gr4yeYqPLUdvaiUKnwFqppcWfEbVG7CoXqVWa21QlE4MBrId6eUiKxaH4A2x9w
l9nJQxvWnOWTXiKn3ugRfAs9HXEZJHVtuHJbqo7XZaH66Ghk43nzbMV3AlkCLVICQ/E0lQXWU8OQ
1maN1GnFhqcsMAmYN8Nl1ObVvZjC4qwa6/Q6wp2e7lJt1gePSMUaCtDYEFwkA6GSXKlvmtMwMDbx
lW5Whi+plTWm3zEWeYwqxzjGYbz2rKfWeLBFj+5/aHPVdJ1cHVF0LGVzB45zSnaSICTZJYBtvrIy
AKEAnVVYPnYtNZ9U3QnvEwem+YazTg5DoJQFECR5YX6Hb2181OVErEoixb5X52HSANx0xXNRzMkY
VPrMnLhvcB57QrahIkyRo1yNUlRoO70zhEFrS+mvUthGpIoTsdYhHk9sWnKWPhBGOpl975Vja5+x
amuctO3s3CLxi2vWC6U0ut8aNRNwA/Mxhp6gYspQ9SepEJLq5UuqRT7UzLgNAK41p3nshue0BWBI
n3TpelzL/WRgHBBD4xK1oH6EMI09LlsmVP5Ns8TbLhpn2avGcf7Y1SP1Nc0BvICmbg5HsCCYqcVQ
0MYN48ogQgifcGlSY2w15lJfEoILS19Hz09rY7Tyc7uNR+yNrW1+xoiRKu6cz/JtGWH4WUH9La2U
eqAHp8itoCmRD/2DPq6WJ3WOCfTUuqRT/Rze8mMUT1PjhpMJVbWtWjZ3EGn0+3QkLYYbIlAt9gVx
kEQ16fkceywT6dkGoRRvVEkiG5NVFxouhESQmHIcpt0ms2ehuZOS15Xbx1Jzo7UGm4PWTnEZKBq5
CpgIEIuRnFDSexLNOD3bo4MvpWmyLnNraC6ZPyxag5dQSoTqyqChMrdXMlG4ADjGr06f1nRK7Jy7
mZdxa2jTSKsfzq7lczDXNbeSZiIBR3l2JG/NFFUC1Rn7W7oEGgqypMH/gWUtu7AMJOU4pib7soDD
E/vxYjSfMSb12MtDpQem0zjV7LdW0j3VoFyTNfEGc3psj/njOHfUaWpfh+0mTBIr8vUl0r6MGmmT
F2k9WyKY6lZU2yVWEuPgSAsNTLpWo6+SDFMGRtJ0L3m8tlDB8sjaBRxMhJ3VNNijm7dxj3FBLPSe
dTM3HxcTCi62+lZlnGPNd1Yi5Ns6H8rrCGcUFgwkhyfDyQ3FXxpbpamUaVax+d9SsJvXqaSypmn9
+0f1vnvK51cl4Prnvz+qFfsDYp31yAJMfR1VUk9+f1SbNJAMjjfAuyi+LUIV/n5UWx/W1hFyP8p9
JpUmraw/O0jGB+ScSMyhAzur+lf/nUf1KhP44dkpY2sghpFO0or/VBHqv352VkbRLJ1jq26cdONZ
aslP2Ppx9HaqtlvUVHixocTvqLXw9Kz/7I+XBZQLYF1Z5XhoFxjuvr4sDdmsxf0suzWH9OVjjYag
JEfMri1kPymnlbVFZJ5X9APqyzQFRn9EUacYbqbrZXOWlshYDloI1SbQhtbW/FBY4DYHIpGXPcza
1q/5bD8rkaqEmzTjmedVJK5WQUpgufzJzit43zUs1fogo6oiKV1L69K3GpxoWZaF2hk0dBySJOzV
9xC7588Et2KqX4ScbKJMpj0SWmJ4GDIqnGDUk0XFUR6P7Smd5frGTIl82AxjvZgHVEgd3kmRh9o+
Xxz9waDijraSbcYzLw07M+ZFynLNF5Rzk1cCclNXozRGT4ABEkoLZ87G1JuyOSEab8HEdRYjbCCm
t7PylvZ22+rjvguLqbgWTkKTrIoGZ1soPU+9WIGzQ4BfTIK5Ln8qCvkoYdyGpgIX8QJNdRnErTmY
0DRG6wGDqgD6Vgm9OoVABYsgz6tJuhGaNmt+N2p9fg6HAmqAbaZTulViJfs0KqV5P8nMmEq1pQlp
1EX9ya7t9iiX9vjcCz0RVCOZHbIR4lbyK3B0NROdWS2e5YoGoa83KO5cDHEQ9myJAhO7D47ZHS50
fr3VYmfTSwXFTwLXjMnBHDGdCVXtBjqZBWWozHF+hCbeoKjWYWf2Y641a1ey6U/JPA8DZjyba4Zm
0XyizRd7ZjMDl9SEpgOKmKzlkCZddZkJIekHuyqSW0uvlCRIIzGW/izC9EUuuobg6QSznp9JVDlb
rJs1HsVl0VH6z0WZtdtlQMsae4u9aOERF+4wfqZJNynawXGatFxcPVrk+jDLfVEFnS76wqNaThl+
4l/6JJNyJE6ZtJp8B73RRdAlucojd7CSqjpy6bmBnBKGZUbkmRO2p0woWnZqNBwi23DG5EoyzVTG
6bbrNNaXYhSyuJoacJhUM+RGE+kwot4ZT3LTl+nHolbj/Nxg2bMKzWz906h/RY8X8o9ftBclGXaT
A5FsE8sO/3K4TJbFsAT8mtC8vMYsC8dyRDO3wLRjVrg3spBaSQeWPm/mqDBFUFtmLN23wHFNnncQ
Jj0tWepPQzKYmi+h2m7deex516Um+M2oru0rqi5GUv0gGvFpNia93IRmUm24UyiDRjrFkw+Ok75z
OeBzplRtO3kLnknJPg55y60iE36Sejp2yPQOLEObnUZTh2bQJVUh/LZI2Dc6QQ61nzpOkoBlS8Vt
olNX7Js5RTHfzHibXlDzpdbGnHohb0urKb90WL+/5kygrju1qo1PcYn4gPkSNAeO6wcSJNpAihb7
TkvhCQYj6NjbqEmsy6pX5Itmzncxs5xGTtyJoxod5TYFPcD4MFWsbSKsfTqo3WNvze1WMdf4K+Oj
NmfAgiK+qo5SVGvAE3ZDb50cMm1PjSFLHpLbRHZhTUxnWqaEd8Ni92Q8q1JiXZlqeVtqMJqqcIQA
AZJzK1P27PsFCodbJrD95kS7jNmMc69xdChCChthnoApUYtQWYeV5hWRQzsyokE6AVccUma+ZRlD
HFuUO1yYXwq+5wtUhA1GA2UHiUNs56YOIe/0z7gtj1hnbJ8yNd7IoXQjpaBNR2HNG2f9Ypy5waNr
Nwdqbwbw08cx6bZ1x/hMxEBN7GS0LgYRdiyHYdtjRMQpB/5cgI82++rSQleoP5CIg8e2j5JLJ43v
7ELzEzq1Hie9zgeSGbpZmtQPSsRsPsvuSn0+w8fDpE+JDv1ib005bg4dnKbWzPT97DRB3obnCyQ4
V9d5Fmj9chZVIg8KY0ndlYkTyM2UuY3WnWldzibWp9c8wchmqbhlI704cMQ5heliB2xVxj0YrFst
N223K0DfxAC93FBd2j1T+X3U5cJNKuISw+GxXqTKa0usqU2jdy45nGhSstH2HAf2V9Rr2DhQDzmM
HitgGKr2mXnTXlLyXZmomluLYv4UZm0Xc2TgW8L5LbsDs4FaIdwvjW41Jw148i+McRH1LFOLTS60
i0bfzAnkLdrpaGLkQbOvGtlBKqAhg9Aj8xBlpXPZh8aVXA+jFxcsptDp7zkfXslpLLm9SM47xwBx
WpLDkEWXUG/YuCe0mJGebqMa7ZCWqfN+nvOTIcWcSwXCPVPXIurfzGh4TPKgkrIy2Uu185wOYkIi
0iUpw6XBREUgsz+63FvjlQMdyyVDc/GNMb9S2kVKN1EnN27bCSYxkz2XT2O3sDVJtQWuvsbC6pOJ
HmLdb4bGr82ceZZSGruxNNOPsxyOBS81svmo2zFBWW1GD84M82ZOFoEASukT0HNqnx1a8MC3ZWcp
T05TgLuS6tr0VnBsRuhSfc7OMR9bUZcbfNj2g2WXykFfsvIpDkWrBEUMWK0vUgQ8M9P6ngSETWQZ
2S4ys7DAL6zVmFsb1b4VdQ9pIk6BorjhogO3Gp2K4XSTXMRRlrM3Rku0kadBfJriTtm1cmw91qba
+BXJIleAVTQeE9kAC2qazSP8/ifZaHLfjiROQU1S5dlWgRhrPhuZ0ynnTsdfY8odRaiyKBZk17KH
elubQw8olpk4BMv42DCe/uo0AKvJHVwPJMAk7g275kirhqnpcXzKok2vGEJ2sxBmqK+HmjlsBOg5
EJdyPo+oclL7Xk7z7rJIopHTtxrLdlDKmXwVFR36I7htvGl1JKEbZ7t0iQ3cpOQChrTth1LjQNzG
R2I3xTbk0PvsyENGJOEoH+yMcZBjRZoP7IYpUxQz4TPhRPBYTPG35gnHzUbGSO6xUq+s2hBQLPpF
25hCypoLTDiJl8eD1bhVJurAaDOoOM287FR+FS1RWCl7Zowq2hmR8dSPogFCmDFvNZEqD02toHPq
FwhoqHgmelBl3se7qEr1B9Gbg58VfacGCBwgJRVNIt9ZI2owB+VeUjTdLtTbgqw5eUrdFlKYW4kQ
Yl406hdKygw2Uovqhrj4+yRv5Y0QAx1ZeRC7rK/Ly4TwDa8rza1gX9wakZqpm1aTlNtWhKrPI7Zk
UFzW3tJMI74zRbtKcj3Z6Wygu65RU0IrqzyAZGGwHQLzqnkcnlmN1G4JlXYodvJh37V96WpJZl4N
1NpXfdsjEIka86wzjK+TPOX7Ol834QYcWY8+hKN0Wlh4TpwqUi5gNMkHPKYLPPUEjY/kpAm6lrAo
XhpbgCNMxUr3c4YSYoET9Lh2tlbWlpkXL3BkqQO7zLrupJYKKzLTcKtIS7exq1R6nnMRP9DRaDmw
OHW+t5gihTtrUJzNVOe260iEBy2tWZ0JCzXRVI/xF56pdJXsrhu31ji1hxkg5AFUjeNpI3LJYjZI
mEwhSaAbSoxtTKuBuhd87m5RhhxK8tLbXi2SdtNpiPkygNGHMM8kBu9L97HTNGnwMjzdOyRP6VlH
SkRA/1H75HDQqb7oVWjKntqZTn82mEt3zIQz3tWrQTyoC9MEgqxLNSmCVtjd2ENjX2itpVDO5MM1
J0qQzwt8mK0cDhzS7CmqcKD1bNazvlQlyiAx3Y6yQtPN7u34qwn6s3HTYlYfI+IDPNGaUebRAtG8
Rm/rMeilXIGWNcrOti5Rf0Hvsm2wuQWtF0anz/Wo1mngZPEQe62pTkdzlGztkEV20u5M8G6jO6U0
P87EYlzl3RLjNciAd2zbobUOsaIVt2gVdC/OC3HoMw2SWQEukrQ/9KRW+lI3ndJslg4eHM4saIxc
qrmSpnk8pLAEXafV6A0lXelmchZJ9G9H3PG6CNfJLpt6JTUK7ZaEli6BC0Ok+4BCwugY8/VH7kh7
xpvRjHO4UePM1fSmgB7QQ5ULWZk7euVPAgTmdWJCFgzGMaVtSCnW0ZWt84uRKAAwcS3CsLhHFDok
d6EZJ2fs6soK6DYuh6RV3JZdc+vYgJCHHqmgzi5+NMaSvhPZ1dQAwOtwVZARTNfPr4gOvRg4Ym9E
qukvdr/U9zjLBFPnfLiSQjnblpX9MYXyuJdnLcNSVJQf26kRwVIDX+3kSGwlvax2oQo4PWAPqjdZ
2Tc5cjmzRnCnjhdZp/Kgnh25IicgodBH8OX2YIVKvZmuF8QdW5qtFBpJBZRvE+eh6M/osbV+POMz
18icr+mMh8Z2UpthL0OX7M5p5UnB2u042KXZZR63jLRrirEKtLZEzKZxeS6aUCHWTl0ltFsr447g
ON0LS87dacRd2xudykN8EeupEqlUmPOGs06JTjQciVTG83CRE6N8F4Xz8jV1JKC1nSwvx0Jujxwg
heM1vFrfyVFIykOuoMpopMybOkizZ1jdOlcyu0o+s+0y5YFj63xbdYLUsV2uuzY1Nl1JZb/NRyk7
mVaF2lXSIzjwclezgUWGE4GA05T40OdjNXmtNS2+CsXcG8M8+dzgbPOLHrXgHCd6G4yFFHdB2eCU
QDmqrguSY+bZaI2W5NYcLc+lrrT2s0DWAqXkP5k7s+W6kSzL/ks/t6dhHsy6H/rOvJezSFHkC4wS
ScAd8+zA1/cCFdUlMjKlypeyNkvLzFBQvAMA9+Pn7L32sK5KHnlkSM53b+rdL9M4zcesBaiB3b+N
VgMM72lrTIpcaFB/gYQvCLMXaZsBS9yy4wcbwuejm8XdCtmcfWvCnN/iDo3OSDiVRxrZkF0bRIR3
/diai25Dg1yZ0zJ8c1mK7gzDf81jetAFgS/eOrHawV5z5UMatrQQHibiyUFkq8r+QecXQG3HBrfw
4jl/6kRzPu3S6pTMVnrWNnJAd5LUOTz2IN7WtRGvhVSoreO2Azus0cam0gSwxlAIfWJvY7/s2wc2
t/ysHZHN97PuDlDHgdAa3DNIr8ciQ7wepxeZnck7eHnppTPRjh6qbubbD04+l+UYqSbd1fZEFlLk
pfD2PdZ4NgojVS8ZOPndkPXS/jH1dvoMCAcCXDz532U36WPlVmAhi6I8MxqoU1s/bGiWt2kqJ/bi
eLzpGsQgqyzxc33W48H9MvujNRwqqyseuoGLvi5Zx87H1IDOyGkalh0LoHdKp9rIdnPWhcamT2W6
JwUPEOHUpfJGWZyJtlFqeU+ZGWfIGyFT0S6f4VkqCIBddvCtdDZ3YIf872MVjPV56sJPRsI5Q3NN
WsR9WTHVzwY0y3tt9MhgdCnChseIupRvLxHNBaCFiXyGNM2dU0pw4y5XQfKQeNXSa+9SYz40VJxv
FGeodUo/scqVkEJeWK1BEAf+x+YKnZX5SHfKiEk/GCH/SjtC7uTfsX8b7BxjC8Ky941kXRWoIbiz
pvY5JXEQRCN0Vc4TS3/LzZhcsB5VxQ/2hSE5G4Xwb3BxDxgQcq+5l2m/CDQTSGvrmpbLYU7quVl3
shqOIphrJhTGeCc74W/haEIOYpyePPQV2mmVmbm5htgZPxP3TWMBA73JSSkaAHQ96BHHBZzUoHhg
FJcjbJ9NumvAj+gMMK7RTLT8tkUj29lZstE4t5JNzaJOmyJx6GJ1uSkRJWVsME2/4K+SsKAXFeSw
fRivuGZ1jNoQem45Js0P/jZFvztQapgwRh+7RESnoiUTlaODSmEEc3bjlzDA4PVFXBvDLqt8h8p+
arOt0+bOfWACaWJn4sd4Jm1u3nAA5A0qDPjazz9X730nd+mdWDK3z8iuPcIuiKdVqDwrO5ORa+S4
BMaG3XrlRXlvVOucvsNMcrKlU7mmNYheLo8VX4ZlqtkgxASqfn4CIToi2iZhjLaT7VfQkn3EgWiz
dR631x4cSrWeQl09Fo7Ld1Vh8tPrMYj4b1PlVn6iZ22U97ZVtFbA8dfO7htz4vI3HRD7Q5f07EJC
ZRNvkJGMnV60+H7q74DQaMHkER3Wv1o59K/4kqxO0Qrq80Zm5wkQD3dDHFhUbsMlAPxgjMLQa3iT
St/oqK4e0ULyCyxyMBI24qW3Y1fUyychErfdja3BNfCqmA/nEQRHU7Uc63TburHp7Sd3rml5jeTJ
zoc+xVO77lqb399xnei8VlVRXgmm8daKRpuZn+qmztvHDOMsy3MVzeW9YfWZvmG5jNW+Jcs2vRBO
w00JXZNPmk/agX0NjaFPL02Wnvx86NP+gcK/BTzq6ai5N1tjrnYjuavLhhZH3b7HJkdCQVDx2/J2
5o02YwmBFaEq7yoIwt47ow1IikGRd9iDat0WlwrdI94P3oM+BTopQ/paNm07fMXgyUZRFf1WLvND
wsuwV60sqx8BxYKz28uexMumdUCqehM8rUY7X6UOmAP3gTrkromo3p/zOycaRm/1Pw0Ls7umyY98
P0JpXiDQROhPN7O6cmAYlmdB2bqPvwxW/sm4H8nDr5MDhE9kAwIh4UG3mIA6n4b9aoyt0JA2d61l
11eFtpGYdvmASBWVQCN3trkMeH//mu+MhV/GFbwWCgMLjS+kxEX09WlcQTFd9h3FE25HUT3SvYMi
EHE3vDYc7zZWP7tHZ2rrehUMokBb0BdC7CZaLatuTOubbMxVBcPecLfKwu9faCPfTXbtPtVjwODW
TchEWdVzxWY/dXZRcHDpgnvHE8MXvzbJEjNr89iVwmw2oaea/A8SiuXtf/p4sL08AtbRhuC9/PSd
zsKqTLYPbEB0Nrm3y+YsTtJ609q4g5sRELgNVW2tyri++/03+7erCdoFbylOPZpcyyjq4xyo5lEb
ZAFAcVAWhWWaEckk4uQ1cSsOECETKPWHa/kZ0sC1pGhFWrUY2hHQfPaWNoVsmafSRmryLLqcnaGg
7STCo1Yzzhik1MF5ntb+lXAH8IhBEy7TabQFBuFNYie6EqMY7Eur/8Mb+yyaQZiDYxGXIQNBBm6f
GSbE1llpzYZOwoylrwOAldfQRxdYDMgx9YcrvlzRj1c8MAmro7+JTZqn6dMVJ2/KK8vW7FcD+L5o
lWSV3UMqxNf/++v7+UOZls+czUfvzp0FCI8x5q/aMpj4CjW3j/XCgORGPStkhu45wRRFK4O94fcv
9/lG5uUs7iO0nmSN+shHP75cMZmyYD0iq+B945FaMnuYJppA+yBKWfSzFm7p4qWw6CzP1Fib37+B
d5Hph2+WWSdiPyBXEItQxP4tpRbGpE6ZC8FW7Or+IWmzWWyV43QeE8gllKxtnWFL4FnFtABGxmM0
kzVDj6fGctP7jUFzEBEBVBmGipdgvlEURTBFqm1npR4z/0BJtY46Gxeoo6OBJlvH+oEzcpScMWZr
PmhbjT4H4gSLW8QSna0mo7SMQ4U7KNm4fcfa/3MsQ8QGGy2DhKUGdWxGTBa9aShjVLckYgG7eALL
7MhTQSFrXTKJ8KqNyLxpOjRZZ3TX2ai5iGGrzfKeswUbKpMbpoO10my63WDwi2Ga8823JLXlO23I
Zesl1g/45CDKdJuWkXuqgQrdxOHEn9YLRmHVjLYPoYgVz9yPhrvsxCqhGrCGnDdfNp3cd3bHpWRd
i5/jSlfRTiozOOZNSyPY6fz+XAVp+GbYCVsl37GkBogYMxz7zouihyKMMioToqi+zk033/hi6thM
LYe3gDafqZRF/z07l03Fhp75A0VIFwg9HxJ3mvpXN4OhcCjDpBdftLKj7mwqB7b7tndDmhOVrcxN
OQcy35V2wO8hFUsVW2uuMUo6ISXVemoSqqgUTSaGT1bBvdCK7zJimjMfojYWYFZzzQadg+1knvde
j7g1kPGjLh1BCond0UptC62NQ2eORn4ili3HHCbhqyI+mqp6O7z/BqBPvEjPgEZtynas4XjFUoYH
ZnvvX4LPh/YZgyOQEyVvdqbGV2v0aUl73emwemxn1TG8qXREp3kMdxI56YNlN9w1iiQyeMJjfRlB
9MdcVqURU30RPEepvmhVwWzBK9R0iVKRA2TWqkkcf1ZpelRDyYUdMNbVQ75x6Gy+mWVqEVWSmjgJ
4S65myiHYXrk2FT8adv7pH1AWs5SQQmFxBZJN3Sgj6tF6KVphRnAWslWUtPHzBRv+IysUwFAfyyH
dXJJECSX4PeLxOfFF9mTwzbr8/oW5cTnasIaOR9Gwci8OwtZ32NBa5kEvklf//51lsX110UeZcGC
a0CnHvgLHfvTakhf1Rk6BT/XQSb4NQE19qoMu6kPiQrd90QaDq4ZJvTgFM1m+a3joXj7/Vv421eM
DJQQVmhgUF3wPdkfv+I5nCxR5IR2GWOgr8uJMp5Wk38DYRFRhO1OL3k88R38/lU/VxV8YtQxeLYW
/asP1PDjqzKDS+A30gEqnECdbJPzDavWMu7OiuZxiOVg/mHd/9s+x+dEPxHiPnARtHy2Yo08uzpP
GQPPiQyv9BSN1SbW9ithPSwlv/90n28fjG3sMSZ0Q2S+5uJl+LCnkhFWhZ1WpBeGHEVWnOpTcVN2
1Vx8//0L/bOL5/JNQl5AfwL24+MLoTArnAbW6krPJY5JN5IoGJOMPwiHslr5TaBffgo6fv+6PPn8
5l/vXLxuyGp91Og2pTcK54+vzKZXeG1kjtQ+XXZlGG17nBwDZ1M6ZUW1tZzSe5F+qt9ceKkvruiG
bE0YR/vcYp7tMFZO9QuZRY21RatCeicTxGlTRWF24+eDfV/BQD0PNd1NTE6D+hoyjH7OpWXgKo+C
IAFxhMIEG9NEI1PKatxY8TA8ZyDNkeygVD0iz3dLDObh9EwsRVuvyaAgK4nVmRFT7ZXfRyDcwL5N
S5+hzSiCa43/LGGW2MTyWxkGcL3XiVODP1mEpbm999/P1z2FgVhXDNJQMw65Hy2WMLab0OpYhtoI
LvmRiFDHZ5xWDOKA4IZVO3EUQtOmF7JkVL30D7Bq8+fFe3NJ2JwrLnLO+sG1M8DGOcZZRUSeQWLq
berHJmPceYThfey9SAXbNugq1EN9DiFAWG3O7yyS0mLjDOfrGEMXspLAQawCZYeKivniRT00ebCT
s8NCVoxKXLXoA76g6VzeXNzAY2Bm+6I6wiLoLobGVYsIkg+CTIee80SRECrIzm6aOTVgbnQ9ZjG8
ZZlNzilpZzEb/xQYeKnxChnnravoWMNs6jZVU/XOoayKiQ6ncJERJ0Xhw9Dow4NGbvmthfnw1Q2o
LDaB8NzqKErbPRUNFHWgLyqQ2wUyvG/UsjJ1qPEOjKsDby3LiC1wwtUHg0CPQ3NqU2AMYTW6p597
gkt3sGFdiwTw/PemkHJk0T7CYF4uVUg271kVS+qxnz/PJCiITwYpksG57AD5n/u0LL9pF4exH3i6
OnTTHJJKkbXiUTCfucPQlNI9coxofkIWk54KU+DxGdBM0zWnzCW5LIT0MIVjt8vgAeZrY+776AJy
fJTtmrxra9jlTZ5fyLGd0HejXiZ+G4GPgMfucjP/lL/MzcRbLjCIEl2Wkzqyyia2TtrfVWKsGp6R
nAnccnFVI+15XaFfD0/lpPX+/cn/t3xvd2XOf/7X8nd+lBW1TZx0716E//ynf2kG+fCXMMH89cIL
febDP2zfcTM3/Wsz3b62ffbzBeLXcvnJ/+q//MvxczdVr//7f/yAQd8tvy2W5YesC44o/1o3+n+K
FwDkHywe/PxfutF/+AF4I5iPyEdZT0w0lH9ZPP7B8AODRUjpYlG8LDSvv1xDi8XjfbfnX/kcqBdh
5dKbSCCUW//gmrIrmox2IXH9e+7jd3Tzr0s0zjeOdSzNC0ON5XpZwn+BBlshuXdgkdQqikrjuxyU
f+3oUq8mbwZzgLxt1WI0OIvw7N8PfsZou6/FPY26czptoEoygV2f4DN+hqnkcOU7IzqbQcuvusGK
IF0n2MZIlSHHIPFSevjB4OeJ7PFhM4jpJkLbvPftPNvqPkRvZ5XpWebN/RqgIiFdsdM8NfRvax08
VuOsNkVpnyYd3RteYu+oSZN9VDcnM8jFmkix+8oz+0sQvq/sEStmO+QOglswaNw81KgHt209+UfL
Kru9bXXTlsazv1WiRcpj6u6HI4xb3kp+MRAPPpaoT8NRt1QfhPA2DI2vEIPJXW4itimQbK+p4XFt
jIgiIlHyxI/dqWtMOkZxX2znwJt3dGPibVXaL6UzA19AHrtCnLdnkjvcqay6tePqJUrFg0NOLN+0
dN8EYXEBfc07hD/OAfn+ISyt7LBIINfoMefjjCrnJ4H4v+1x/fCI71/Ly+f8tf385P9/+Ey/09b+
9VP9pXqWH9aA95//+VQ7GFuX9hP9EJuinKf3P55qgVDc9Bd7lrO49qmAeeD/47G2/0EP3FlA+LSU
Q8ia/++xtvx/gMGiJckRhhwtF0jWv+HcWpJ0fqm8aFxwNllWCbpk1M0YAz8+1iPbRcy0Cg/K++Sm
iMncPfgCX+m6R5Wwh3YOKyQcJxOA2iA0lBhvmBGhpVPEDKpfTtWUwvyJFblMpZyM4cG2px/fbCWm
VAe9EO6mTWn4eQVSZEyC219W0OufS9AHo+zPdux/rk18CJhx5kKDR1nOIvqZdlhNaLrTbHjrKWyH
G150qNaIK8hc1l2Is4i8HsA3dDFwpQsbzZ105z0HMofH38rix6iI0Nh5TU5TrAzmKX2IGdmbm9Yq
KFXSaU6B1dh2/9yzOFF41abHkMieSg/ts9+gQ8/c3gPdNVt4/kUUEtSd2eW1oNiy9zqXCIHIRXNb
5MJRRqrCzJhhZXmcC9cEa3v5muXRp1lMculG5jPxKdDw6mthJZAGEovE1I1RK1BAyQLDW80qWhKf
o0rcJ96EwCDOZdTsu8At3uyCmrhbeZaqL6Up68eANpJ56vQU7gkA1O3aI2chX/ldVmbrIVIVbahe
zgwJWt/KNlUpDGvLLzmPKJpwBhXjdDsaFYc2m+ysR2GVBoHw7UAjZK6XECLlDqF3nDR+JnxESt5J
06u2sZfJcZ8wqsKAEzR8jw06v2RDkGytn/jb1F89Ir3xDpm+J27CWlfEUTLPkmsjKY1bldemezHI
OJ92dkc5tBnmUCwh1lH92NGM79diaJdm5jQ0L3WeRP4XikGbQtp1q/kQ9Ab6LTXq8dEtZJbtEvII
CHbUcTLDpTLrdBcgIAB6g8ItXs2EsUjUHwgA3HGgvO4ZU13Ghl3bt/5cD3ITKcmn6JRVPZZ9nYRn
RNtZNyNiMAhrFDVHJtUzrp9hSDRw36lxaNINur7sErti7je2zgRbBg3hdom2q9m/aMqubIP8Qt+q
5YI9yoJvyOetED+Es6Qguj1j3MKPQP/ALXC2bjQW7ZmIF53koArE7aPM1VtZJYheysKJzZfSbfQ1
8mc4aP1QCrYkq3CeTY4e3jGw3DHaRW2XI4ejSJ62LZ0fSLY8UwmJGm6c3FduOn7nMNUDdOKExJNE
ywCldxpVHeygqLeuZrTQqEM1IvAdjLp2QnkwFTz3tRRN3iN48LgvgmH2olOJgAViCbu9uSvCUF8z
PTbMTe2Pg/iSOV3gnAXC5GHrzGAmEiknLmrXTybFp9loTRC8kQJk+Pkodl0zcAZRauBXVG7R6idN
P9E5JGKi87zC1axLpNJ2meQvTmpnjFO7sNcCuXiKop6QSjcJw6+MyTwNXsnTvPC8zDghtXfWFUmR
AymB77frbIGF/dYzXko2uUhZGn7edM2Y5OEuqAZj2FjtXBSE8Y7kGthelnZr1QbPvhMP7saRouam
H2L3G+a8Eru0Myqmh5NPtjdjwBu+E5vuSDI5j6KL0PtkfnflmaPAyKoS57sWI2LgIipfVJoZB5w1
6pTErLpDa7lnfVvyKBdVl23iAJlCnBdvMeLSzYzMJd55Ik8v/Qzo3NpJ6cfu6Av1uDVpJLdwCN1x
W6jIeIA13rP0EwCpZjVBBQlQrftGcR8OQcqBMo7Lp5FszFM2SQnijHguIsrS3lqTAJ0jfC6zr7A0
wrPaHcsLt5+mER5Wpa7tsat6zlMBwVOmEdCBxLR6n2n3S5BopFNlImUMn2zouhuESz28An4DqOPY
B8qFStNH1oUUz2TkK/iiyyyMN+ga5VJNccpaTS4EZliK021Kn53G5DS4156Zl+cmVpRn3xb9HUc7
ck6j1j1OPgqWoIFltQJD625it5G3uAKBOXpFMF3N6KjO45H+NM2RieW4u0/9Tl1O1vRmqLF5CMyy
dLfIiYVa00BBHjbkZfRAkuiXfm5iju19c86nzzZD0PeP5BdlKznI6CxdGPgV0YX7ahlIDF1ltxuf
5vCR9C1nK4ekG8m9DwD7VWFlr6HP8+Qqc6gJoE0T9J4M39/6csq/sGLnMb3WkCBMVbX13ghjgmmQ
OydXYwgVdTvWJDC7cZuHrBfeXK8T9gRSzupcnWNFilHWY3X+ESSZRAfuy0pswnqInsuZmB+SCawn
xu8kkDjCr79LKTxjG0XG9KUea29vyLjmpOhaYbrxMTsiTyf4aclC9ohey9IzA8/NnpWEFNQRVW7R
EpLLbLeGMObPT8NUYCjtrT7fgej1bPy+qvzO1qgalFydPKhSdeCJqmYTY5HMQF4UjnWUlC/+IcuV
oMzvuWIr3aXDiyi18+olw1tkzM1FnJXxpqOaup/wFj8GeIaeBMd4uXHa6ntXjAUU9mmJ3DbQva9i
dKIbyX3BS6Whf1KqUuHJyIb61sHNvQlMKutNE47V62R07Vug2vqaFX4Z+PLsXYJn6n6YZud/6Zls
bZrRJCAOVLZ/3hcOiVhYorM1brXgprIm/znHJ3yjhCdvWTDzbSvj+SE1aSx0QWKy2lTRRZCl8w/0
AOYDXjH4NAhVbsi/CdfV1OHYMKZykyNmGB67SBasH4iX2svcSua7OWf2sK4wW1GOtQ0Z0ykGw/Cx
pKgE1ZcJlSxw2yJdmbIJaGCoYYLPFnmPKQ2Oy9ICZ7yaabyMYKJNC75x3GdvTKkd/Clj1X4lAIy9
n+UA1LGU88x+gv5h8Q9auyLJl8le57AZY1inuVV4he3vRqnIDWE3SB9Srxu8XZfOw8lxi8EH9LcE
ddOIWARAg0uqbV12xs1UBu2h63L3NUdVdZwTFveVa9vaw6buZfM+AYyxHPzgn8BFtHsHGB3XgNNm
aE4kHBPeBSou80uWuVghxEfAGKAPNOgebXKXVgjCSYcUYUEWTbulCEppwi/KFhMbfEgnsBCvlt8n
BvCAWEYbwjRCoqoF5tkh1CAFdBQTv1sNElDmVLF2m4gxiHrrrdygLAn788ote7lJo6btN21teeJ2
9KXZblAb4gcO2DdRgXtmZj6V0jGfettnCMDkxiBp2HGqPe1NT7AHGIz5inGok20zD1V/7VEpyXMz
wuvE8z9Z3TEGE6C5Eh1CUdqZ7Tc5OdUNO3IwHB05guyLqDpA52WSnWtqquqln1Dt7o2SJsM+1dik
dr7Gx0KWsGkfGCHm8R7MrEHLN/SrNX4iJ1mNo4uJnlEUVauD2t+8yWono40aDtiLRz+vV2liVns0
L+EprwBjYflhx9/0xWgcpuXcwWIivdMUVa6xlqlWBzuK1a3Va/ZVp3LcN4qjSy9XJjr91kL0btrQ
Cla+N+N8CitmjdySUuQ7EWl1GlMO9nmLRGZv9FGf4vZpU+dU5ihqtsIIhhTp94iSMaHOALYbR3QZ
ZqZVKXsoIXm6vIG7nquN0WNuW9mVQdGhB1t3nM0pxVaFcCYbcsLEw55xdNtynqFYnykDnpsi7r5k
amZbntsmvWjwhL/GyMp2E8PXdeRSbW218sRlmuUEbpsxhFZFSiNXo+49cxU61ZivZAfEitZ2gX6x
pSVm4faA9UOCAtbdAwrFHmroIG2QDvlYpLscMAJcXR/jz6qfXXEO1SdAO927wjxy8GHUzDhffkWw
1bqQC4vgG+r/eENPZYIQm8jgKz2YBJxjy9qzRoFeYTlLbOxKQYBOJfd5fBuv4G0mdml9DYiiPA8L
zfc/2Z1LYj307XNvWM53sdE790gKy0cnqwYEvKF6cqRNMW9iHH2hbV3fBKRbYjCqk8g564Vnn9Hg
BYdpZAbKfrfvjSfGndifxvdDQJKZ2jrH1P9VxXYAJS2c63mHEK4MDl2Aqo8byEkER5VodFejGb3Z
7ihprBr6jP0/OENl0Z2HtIHUuhYkYG7yhDTRTR9iKlmqP+Tys2XPDwmmoa+9OfXO1vT6+YuPUB0i
AvKyU+am8sWyo7Jb1VoH1yM5dBVWDgfCxrJYuGZjW+vSwXrRWHHzhfKbBEUe/1UwjfJQoUPEs1Ai
2+CLTy9CKyjP2kTgSvb95CypkhfXQyKAW1mf8dAthmsgk6u0MQjOcDvhHRIZpTv80MmNI1312ji5
89YPrrjNQ9k8hToJv8QT6cw+++vG8gV9LLeYaRNBB/Gv4dqNr9GoBYJDjizfOkY5CBWTGcpPIces
3tfN5D+aTWkPGF/QAIrl/BWMJj0prwzq6WrAzkyWZklCdeoXYE4zBomZHpBY24U9HAbLIRO6k3rP
ZjnS9kMIn/kI5iM7FsArDH2Nrrwlp6Z5kL4f35vC8k4Wrm+omLZ1mHN9oHqbrhxRW9/cCq80hpgx
OZllO9tbipNm701WcW0JG9Mbd3sa77Wj+zON12OXACO51xmGST+mgK8Ne1fm7nAFKxsdBTkn4fmc
+S+lxiKCDSkxeERDVI5gYNShG2aekSjukXuH0gqOstTWGbvPazLG8YvHNPoAEZ45MIsqiaql8M4N
5Tf2Bha5ZGTtqtBcd1mX3LJKZhc5gSfQ8ySu8Kzi7mSvxwe7spmJ0p1X3rdShkBhkfhu7MpcUFw2
IFMOfutaDQ3cY1lsE3scLsY5e3U7/tYwdeKM0WF2cpSwDkPERIINzdnWpshfA2SGW+m39VWYtXQL
3bhs3B26sAGXCridS6ds25siiqAO4vk7ojuBatOGEZVl7yf+ilOIgciiqyvEaiEAl0zgkOqjFnyh
wk9zNLpouLHa4nlGW3GkvOgOKTFm51nvA0gBWXVl5W32dcgTrHQapTh7Mxv9w6j0RP4K2aUr02LE
1QQhiBYU3NxL3J9nOLikTV7JGH53CojhRWt0XHwbpmKFHqI7mWNGeu2IzTtE8KIYAjU1BxeTqoZ1
Ek8IDVUk1SMCxe/+6GRXbVVV/dH13OG69QUPUYKlUsKpUs0LmccQrA1SSSlmO/sB8CHM7aY3i33q
+/p7BMeR5HiqDp7eKS7FCmeOfeA2nqnJGwcf3Khl/8WhTXxGMd6qdWKA6UVYWo7siOj5yEFPnG3b
O8OujqxHp67NU6HwPOTFYgeuR+XBnhZP5Nz6e2vwC7SySp9wUMRnmvMH6h1RbalR2Fsb1eHWwbyL
/RjX68rsCnQ2eBDuNarlDEu856Jh7XjPmsHwQxUUgAoRaCDAHcL0OtZl/eTGhZdxOm/LO/rdd00b
d1fMffzmbGwED46fYlO9a4ohd4mq64G69J4ar5nxiOhqcodgPTRDCDo5a7Zgnsb91MbpvNPx6Hic
Vgxc0Vplt9SD884cbQuyE0G931O3aJ57QAt0zOrhhx67tNn0NrAZKbBK5Zmzp/IUwSogBfCoB1Tw
EIHEJRtg/b038WAkSKBQcw94Lbx5tC4sjv7lnsza6GzMsvGs5JAEwHzY+X4WzBs/nrLvs+yqCS9T
Gp6ZSX5CTDPh3oySg+nkLBT9nByI2WX7o1jHZej1wWsD96VdL8kTOEB8rBfrYUGn7DXA/Rt/hoaD
yX46lL3VdtdTk067Mume2I7zLyoo9DZIwevlU3LW82n3veh50AOsB6/O6I3uEaHMbBxjP2gJSM61
eCIgu/7GuPeyUla+LenfrrXty28yLozbpiFT2J0x6mnAEo8hjsODiOGrK198KSNHrxS9hwl/1RBO
tDEE1TbnZNT6o7coiOf0jONksbebyHsSuTTJtLeTC8VV6srBUxu0ToNG4O1iq7PcbjO2uG/7xBG3
rWInouZxeRRwj/h9f6Tpt0QAiGbXCOFcRE43nZfSB3yDnw2VZNjafrqaA3OiBHB7eYlxwnyMeio7
3ABNtO1TUZ7CctD05qriyU9gMNTZ9GbmetwRuyu/WpndU1hFcoP7Uh015u+LNJ69S8vP7mdB9V8M
xQtmbePObVueIDKUi6ssxAXMROVrxyQalVtQdF9bxxXHugi6R/RlkeRokJbWtaKO0E+FG8Q0Yf3e
AJHBHLffcB7yaHeNMjZRKOcOn5FWX1Ffyzmnmepn7DzgDer2zketgsO+WXhb72r3yJFGTSbZQOOy
tmOqVHyyxpL8JIz7qXb6TT0kVYZLZ3BOolgUbxzsvevJGfM7dtwG+20hqaXKsYyRSmcx7YGBwwju
5wotxwlMUIT+J6GoWiVBOsqtq01dnVOZhAooX8Myo50lNpBrGtB8SnIQvL9vmjN1+Nj2p2MOm9Cl
oCQXiSHAx7Z/XcJMsezwFcLadCTX23AP0+xgBZ/KGA9c2ZOYZkXNdOmnovr2+9f+28iBUMkQo70L
CBFJKgOMD5PEwEM/YZbzM2Lx4kKGdr+PSVXfzDRdN9Ks+0NpZ/2tiFKH4KBeGLvfv/zfRx6Bz46F
qtxeNi6PVJAPr5/4biK0Ryd5Nkzg/TlcXxqIACGmHyio3OGuChzTYOVfxFpaGMZ3pRQ2ArBPVHRj
09Ofoeav1QY6r07PIjBo2akv48jau4mF99xJ2xr10ww3b8UQ0BZ/YoN+1Msw8KDucHwy15Cd8D+f
I49E4pk0s51sBe4mxXPQJPTBRVFYxnoY6M5tMS2YGaVSuggyioBhTJwt2j8Fp+Gr06Z5vp8boYeN
+T61EbXwsj+o0cx/8iaJZUG8xEjbMnmfH79nCDK960fYE72qUcM+sgVu3HyIeV9s3DddMsrXMO2Y
1ah05kt+nyKFJZQTfHex5W0TFUvaPX6TTLQP3fmP+X3Llf51boQAm5RrsN1Mxx1iKj/NtGlsg8Co
U4QgPW6Y258PHWlYSu/Nih7VJesGQkpP0q/fkCk4oVbX7YwhowCVxuB46kxOxzqlfMC7yO3SIjIi
8qPW5nTKZW2PiyOg84I/EJXsj/ozl9BGi6vu8hQtVHDL+ASHrZQ7Z2FSL6j7jLvXRicVPGVxXSE1
nniwn/Oa670ZRYKVJLZIQVqxXCbqMp68MjmBmozdA5DuxexkJRIbeMGZbDOCLplXbpOwaKplGkQn
IHHXYzdZX9GD4VEOmwyvadCq1NnV1M16k8NGXDo5dQDjqISVCERZvHFiUrc4Aei1wjWjpavnQDyj
lQnGm5FQ5TvkWC7k6A4r1x+ejk/ujeXLgbuFJInwPiQTnvvpASe93MyxUUDR4TIll0IGHG36Ts7R
WlIzldvCLR37om1wJ24bKa3phBAnTo+uUfD/HQ5tV3T/W7nHAfZ/mTuPJcmxLMl+EUqAB74cA2Cc
uJtz30A8wsPByQMHvr4PsqdnKktkqmU2I7ONzCBuBvLuVdWjKotMzTTqPQ/RLD2p1uwY28JSTWWD
skuXtsxIHBITi/itYnIqTHN2qbqj7zR96sCJK7LlwNYlfWfBT+fEv3+a/f1hivsd6jyPEWO9GFQe
S/9yCeM9oto4C9NN4cAt4gQdkbyc8kOhFvXRShr2AWplcZYwoPzNilu0/82b5C/a5v++ifgX8CFb
JpchXHwTc8j6qvknY8gST+Zcplh9sUK21daKNIND5OKwU/hPSYeP2TYObmjE74lSdRMRyzXmMAHr
+m0S/ChhCpmJ4QuWs6EngFKy8tDH/rNMeQkyfYbhAa5SSNwVi8zO7Mnb+YACGWBLc1FotylEqASm
waJy9+8/3b8a2P/5h0Nh16mUWl2XOqYsXfz9hzNjK1JDq/tmMpEXNi0UBpH74l/PhsC9MEX24SbB
SXkM7Sz+qtWSdaJtN1kYQKYM9WB0y04jGmy5t5nNqD/AGXoS09TNaEqa+eT2c3qyehzPVzU0CS6j
3pSNr6qjRokInHFWwqzNnVkHx1SXZV+zyzPboHDr5m6EDEPev/+JV9PBPz0T4c8xi66RCvDAPLSx
Lfz9J86Vys7NKv/u9FVXIyLAA9Cu2nV3hiuh9BxWT8OWa6y65EM0JTuzYu/KmZyxppN6PP037te/
rp+/fwWOWHuvBfI+SY9/zckUhpFwiMCeSW4csbDqa+UpTd3SBoyjhZKCAGt+GeSAe9Ts8jAJRjo6
wrPrlgldJ30Hy2VEqE6Bx5juT0lzfAejQrWutp7p2rYH/PbTJCZSpVnL4gJuROZP6mpf/k+B8y/v
o6hb89nEjgNeU1XZ3v31q8pA79FWqAOsVZD7yUAzi5Pl2zZUuESqTkaYOlvGN7OtMn1DCpDD4lxo
be2NyNgQzRZyAruimlquaLq92bhwKI/5I0fC2wVPke7dLSv+sPwvBVIUoHP2pd3LPfEubesg+zNI
mmEfBpXDRIvMGVZTQM2BrHxcr9RwlX+ZsGkuy85zXmsvrTuzETYrZh8ASQ1pkaFwL7mKJQouCzzZ
QO8Kjq9mnhOurfl0lQ2FZ8hNf11p/8/MRP8f+oTWI9D/2Sb0P3qIon/nO6+/4X+6/+x/rKdhnEKs
LLHQ/y+bkPsPU6fFk2cr0SoXuytvgP9yCbn/UClq1VSVNx3PXsEp4b/Mf9Y/eF7hE9JJW/GIxtfz
f+ESEpiC/v5YYKv4F7dcY2RYcefmv7xnOIl1sbMgoqruEB5bMHZuTg0VCMGQmq2tbssjktSOvilW
6vtkAspnTJ+M8L0HIW/VcMr42TVnxBlDibOXMSUbLHHF0X0zxs+wMSgQi01OiRULaZ1iCm5JmCA1
iQVB9iV5bmfd8DWjOwzaEDQAjTjIROxMWGPSdoHysBHZe9ea1Vl3fzVNf5xJJZdxmG2MqckQAhMw
iZmf2McsvonePUwWhWlCiAvnZq/LpjuBaTgZb1CGWBvPHpacgyw47OdQKAwrQ9JLkzcRCumNEyVN
thKs0XsFNWhR/CJji5Yjoa/2aigFO6lRjYda3JBjAVvyPszKXmS0S04pXhsa85ros4KbFY9Hrf7s
kPnqxHm3sgCjx6bXP/ryu641PN1vg9ILnz4kfW+7BUlfeqxaqz02vfoi82JXtuNLnxm/F+pBN5mb
vVTLEfs0bD5gdA51XjlkJj0tK0/Rp5ObKaRN4WtpAHeMLDqOAjoxALW9Md71KVzj/NOrTQlI6zzb
7s2GJRgopkMwW/MwfAI5jHWOREW/w86DFcmOHyVLryZW91RU7aQozur0SQrLfcwZD16r2pHPmpL0
FzWsXrtObFi/fAK/ClpVfddYi+fqyoSuj6gKm6p5SmNqPBAqKE9CRC/iLvKtiFknbKp9XgnADb84
S16ydjl1LKghfbFbWsajidaMWUs/wFBGr5TJa8PuH9Yg4LNUbXgjVw/NHL6ORip/LbIf/zj1W4hx
1ZzmL5ytPlrRQ5/mDw0MlVySWTE3SohzJA99V58iTroQrAsMXxC+i+UslhzPqwE40m1fp758mfOs
3UwgNfcJyZetTEP0B5XqLlCBu0nXPGRL3y7RFMsX03aC9R2/5I/Cqk8WaXhq41g1A00hrnMNNXUT
Flge+mRfpOZj7YavVcVHOqO4ZUcjx3KOorVxrd1YFYewIP0fXWrrEFqwFtEj1djYT0rFGwnDmihe
HC5u0/5Oo8KrqlNmFzdi47iPKMs1IcD0W2yvJ8ET33XbZ3xnT0n+e4lO0Zy+CLpS4upi6VkfiMHw
reFzKX657aNlpEc9xhJY7XoaJmMN3EZ2cgX7yr7i388QNCrdLw37korryzPix1Dw63i0UtmgxrcN
XzI8LqX1Spm8yFl9aJZ0ZZFc1cXYLiLfsD/TZ5cI7iQ9h1Yip8zPLugN6dbP0ooea/ugc961w0Gg
8mr7osWVB+dEwjKRIMWGiC47fQJIrvxMiZ2cTCd90LLmosv+B+7bZ9H0cbDM6XsVLfYujtVADvoV
/iXwQSWRfpma82+NE8T7slIqx7wqd3lYdj4weIxyuvYcY/k6LpPT3igKwcMmkU8wLHJrQU7xiAEM
m9JtHkRrPjV6dc8cOD1us0vztPzJltl8ze2RkDEt2xspwmc2W/z/yoYvDFzrPYuSrdnGx0ht90Os
XPpM9RuSR4hXn3h8Y6/DGQDl6Bfz/T4Pu1MzK09h56SenX4YxeilUdmxsx8oLQaQT7fhrAVR74z+
qqthUQsi+RVO/SaqStsj1Hgr9Z9RUjCZWtN7j7a6MhXrfnhz9C4KBiuKv0e0JtJcSDwbsgTuvIdV
G2CtaD3dbvBaFIv6OfaZfdYaGolYQFS4CzuojJB0d23JZSod8p5Zayro5LcsbcnZRAbskbCLIC/K
9wIeHoKdip6ktLwpFvU3E6buuVWOGWyRc8DcB3nmTdjyPeXIii/9vSmOSuM6d5l81y2+qDC3vUzC
WeEmS/cDNwekn9LyFfuWqEeji0hNkiv9XQEgibg1KJrS5WnGol5Ew6eVcloLnXCfR3CvWhoGuQxr
VLFF/4IuTtClDPRk9lRKEDOMP+EKdZ+MSz4C+gwBCeJX2KnzOyWEHood+Rla8AAIbmB/ZDtzARyO
W8HezM541yhqxWZ0Fs5yrov0HpvWE6EwOkxVbJqnunCudp18thO+v7ifKJ3DaITWMTRPiSAg4xPl
gVp2FDj1FufRMaIPVCY/IsUfJo7ft2fDeJI8XyUroliNPmnG8gVrRaXLdhEr+NF1b6AGNqtw2Zzb
6D3s5KfCsRRG5qDbnAblBm/QZsAI7xakeOzGz5ToKoduZ1fKxZzyj8SeDpYkdNe8O/UMVaeCuKlh
sB8jfQ5KFaITOD08eBZmTLezrzha6ISkvjAemrXPniN8Ow5nZcweBX/3AS9N5xVRtOzrafEK+woj
fkfWjzE+vuaGQ6SYb3l2v9G5t5EUPosuZ5PCOwI7lkMOTE7k5g49ZZlRzUEDJxEH32E4uGULAitf
Q2JG9kEI9hlf5S8U7dPUsPIei9Av2FkUXMEUoGwrFrFPfalt48z5FlNmkQ8zvtHR3zqNANgYdQAf
MQZHLUXAS9FYsCA05RQqRsiIyqWCJO+p5OiU/IPNIw+8CcmzYGY2xvxdi+bpgGeCe1E44LSQslBG
ha8Oz0gvh8p1EX2UZKvZboAo+W6CVlO08FHDoryVXb2loswFIEV5Qk3ueWfwqIo71Bre8OCfvG6B
bk0hazhh00g9BigvtfrXzhoOdmHw4deyx/66ABMSnEyWKsgc7VRV1F6mByxBaMyjUHfS5tORa7g3
O5b2sKcyYO0EOCXljtNB1evJgZeY8LI2XKnbu6Vwgegmt6oBoqIqfwa92dQukSrqELVCPtV68Tgr
/U1Y012Jq2DSw+JjpTPnvfWEIexDVX8KgnJ99aPN+nFsTxrJb7P3Yr08jGrv4Y/c2zLHg0AFHreN
Ciq1vMT1ZXA+Q3FUh1eNOzqkXBXH0FgfzZkUeBlIdd5n6d4FpFRqJaEwOjjcV4C7njN+4WAL8M9u
KTFO+I3DFHl8nXx3hj+pJlEM0yuraT9qMa+L4jNdD3gdW6O3JjdXB7xH+htZHVHfmea9wEiEzds+
aUvuESnfqEr/lI6OFSSMbVWY/qgOt1KfnSJjPCc0thGyHK5pfGDDdZry2S+tQr1Ok6SP0/jd9BJm
g2oETlrttQ4mG1UUuC/3dU5kRtSJL80SwGH1aGWC49v0q6zlflxAODY0bGqOOIrEOuTRCitbpq1p
VS9Y24LOkXetvYiGyyAWj33yYwMdW7SMp616bGNx1JfygQRD4i8FackGBhxx/VfJVhHYeRAmIIOR
pNirjVtU8VdjaA4JR6cr7qO6wIGpeS0uzQ0SDrWqU5gFEUF1EOSz9NSpwg+fIXxVzrYDhwEuUDcv
fTGBpM71HytcXqqRH0HTDS+Ke/vuEr/fW8RpvDwVDxWRHybYR7NuflkOiU53Wi2aU3VKUuWel+7n
NAMI15SbaLRbN2eHsfo2K+mHJqNDERvVMVdH5gAqW83VzPmCi5o1Jx9o1R6wNfmre2SDRHVR8/ao
NQ2q1LJP3PnNjMfXzBaXPNFOvCe8kWgOvLYTZhs/AfYnqmovFEG559KfplbiazUGfNvNBKrOLral
MLYA0AUPYlEHdRqfJIbL2gDZt2AHko22opye03bZQ8v1GXWeZz5yBXAtMhkEqKU8D6Vw8NTnbNmH
7sUpppVMrcbBmC671KBsVY1Mv067rzZhChh79TdH1+aDhH7rZ5OmXiMYhjw8hhIStd56Q68B3lZY
v/sUmmqNp9hidYvIkx3WyZ4l525lnu7ZIZmHPMVk1IVPBLGih3xSSm/AgfjSLOyUN3FVjFBV5im7
TUs6bSyNil/oKwVO35qqVdXgLL0L4fhZmuX4Vulu7T5fG/z4MOJSeWOXGhKBYNgbdLLzS4erHqb+
0ugsY3vzGZn96tDIwQXvcEXWFXC7RsFbY6oW6YoSXIPD4FcNfeDYEMJih3EgxUz/qVjuQ6piCqfN
nd5Ckd1ARS5bMWbtARO3Q/lxxePAsIlkVcfMDe94QdRNVdXXOKlqryzLhwYSvYd2maRmkDed8C0D
k4ZMMsVLi/JLoxLgIYEm/62ZS7t3ctyTQtW8MeHoJnVClaOdKjunUtpzZxulZ7U4+FtWVjLp3bPV
8SJrInbMcPaP5mA8C4XVIspaBa1W3Ztl6duT+BpEixEG8/I+MQTFh5Im8aW1iHcMjX7g/LOrNTSr
uibbCpSNmOqC4A+fvcSDbS23TmaHxG4eW9W9weXysCHBMxu+7UVuUPyhguIjsxfxRy+zc7lYN1ZP
nDW5WWBpgnTh9IgEwvRXJZa3jGV84xyv+AnD7kqkX51tJe40s8Ait1qoNHMumInaz7oR72Oj3fVa
7OfWPldSBpCQbhNX9ilLfqThfDRqvx9d+wcLD6DL7E8z0AfQhl+O7e5F8dtxX2GCvupa+9TkxrOJ
ofAYzvFvenu+zKb9BPr+YSv9PcEH6SmGuBW4QzBUWl94pDajmgQzcvQ+n7pDK2pfp4ozSb7JYMyn
2KoSH9IZEsKgW6zvTAtocAYimDU3vlQ97Zc3dNpoWykJp/Y591OnvmKqortneQQqEe/1/BPvD1xw
dag2idndKpsmJbZquW/17UUxFfMq4DV6hVNtMXh5C6GXlteHkWdHMdXHIul/xVhnkBOWmoeMNfky
d3nosbWYumMVRW95GT9VZX4NzfZaiwz8HoepevmGJrnRefF6caPBn8wg3UHSxUXCoW0eA7LVZB1p
c1CSOy4+3LkU7sz2/DUqw75fWuVsO9FPwjFHi9JTLocHvIHfbmdJHLMpQ7+NjWgp353F3hKwxEJo
02cvy6BsnHcsDnxAqkN0oYb5jpHLg7oKf+4zSbuHJA735mJt9PVFQgIqyJ00D8h2MaxGfk5TNyXN
u6Y1ufK1Y6npJ3XsKYbtX0xkpU1c2LtwsreDg/VBG/0EgRBSoQenhoc2T6rMwkKDxmBHbIh6Xbwt
Kb1CicF6Q2sZs2tQM90h7i2OUvYX4ZV94cCnTXgTdjX4QFYaU4ib2+0ziR8gP0ccUech1B6aJr6a
ybi6Ml7JBIP9VGrJGzd1VJybIwkM+N1nu5pjjqLTYcjnlqk17bo3TkT92ZXiN4HZTacsvjZy9MOJ
zzaNeMh1mMcJ91g9aYdYn5PraK+HE4pArHGz1M70aI9Rvopz1vgIMZn8i9o86RJ3L3iP+b2rxXGs
obhPrmZuuiEuvT5tf0nLDNzpOyXnkhXdc5xMQGv1P4SEOp6YOGIjvVZqD9lkfolCi3xVExUsmnCx
cMToZ3VekyGAZu1UVnvCr+odnPSJfzYpF7V9Kme+wYWbJOjAYWwmfboNVRcMZetVnYM4GmLk4JtH
cyIjKy+xmmyzwqp2KsZ+nxSf5Ruof5QS5L4zSi9KMGPm8WtoVvBYWMv0o2meTZY514Fbw9MYkfV0
fofufCBka2xLo6XWqMZeZLXVvYFYdO7naQ7spMTBrYkdZPHjovNSziZ79aul2bNsiBcQP1YpsIgz
X8Enwl0F1Doppt90++L0rLuHtJ+39rqlwBnAJLIf4aGGOJG0Qo22agiINUgmLvtuiKwrD/nszREs
9lJmAZ7XHxityRiMnF86FKnGxNpFJH2+9mY7vcxFMn8puRr9ZCXrzv4qC2WfyOg3QeMEZD5Joj4j
UebEDFs8TI95TT6CsuYhfzU15ugqpC4Dm7MDRRZzn6d2E/Ffy9oN+qGdjB89YfeRzUpQmMnjVJVb
PcVOG0YMZK5cLnFfv2F0PhRKcx+5iTe4zO84nOHShOYPrRm79YyiW2MQqmAYT1AQ/Qo85ppe1Jr8
2dF/6/D24aoHXa7f3XJAypL6xe7Hb0g3vEVldRia7JTYRb4XS3hPDXmRQtupE6upGWvYfui49PP1
cyGIcm8K9VLY7rRVo2ElA+nJWx5+IMKfRXd3i7u0yn00mltCzdqNxZRl0m2S5bsa5tTGRuj9XFos
Xi3Y6GBQU7+W+dVop0sS/qr1p2Sx2022sJNr9Pe5DhriWOzl2OlNNM87Q3pNJqqBeS0pXaz4ShkG
hmxxnfXLO0uPI5nZvaaxAsGXdyRcgOVTYxjQJFU00Ppx634oKpm3MgPla3FCZ1GPqc+5J7TXpJ31
OU/4sHTLDaxGJB4YHJvNCpVG5nMb2b7Jw6zjHYthNyij5JRXxLottj0JGyAw4vtInT2q5zaiGFkj
CANe3rifXeqHxmHedLPzRnVyszHxuY+KAR6Gt02tDIDou48WMAdbabQzp6Z3gTfPbE47DuCblQxl
2AvPoyUkWKVG0/geR4+F8lmhE5MxZEcS/aw3mIU/g1L6ndKo75Re9EzoGev6+TpGT5PtHFvbPFix
ulHMxMPlMbhvGdfPFKqPNN58ZsYqHA4hLKn8AHmVm7p7IpQIBfU5tUKQWbgL+OxJtV6GwdhJdX1A
u7ty+k1p3Gfrxv4SvlssJnpql2bnT8qUo7AAzfrCpyTAs2Z1Z9n9MSOgERcBrMtMPMXTH1F84QOc
8zUH8d05wEqbIdDIrVnZR5u8sNVQAYLXbKFpevbZK1zb3Ny2LWODpl0NV9lmQ85arWxPRfRTwynO
tOKyEnerSN3hE+YnQK6L6dBQjZxOF9cj5kZjQepslfjNtrItgy6f3JqBij9jgQs+L9CxH3KNLXJm
9fumMPYkZCCgWQ9m+eToX3mvb2jlC4ZK3IEVIiwYyq4XQ4eJNbuRcT6RdsIjWOo42HOUz8YvF7bU
Uukf8VD+Kozou9J4E6InPuSOYHljPNDxc1546klKNjBSIk4UcXkk8flWr6Fo+SaHa4kSEo6vmp5s
6+hnQk+QqzHkrRxvYweXsXgF/sGH23qkyoqHRYHrD3P4oEz3bECOmFprZ00d8V+H9MlwBt3DUjjy
B/09WbpDUo/PufjMx3mTDvZ9aI1dOkN6mcjehKfI/DASZ1/WQ4ruYr8AJcVfPubnsk13icxPVXej
dqR61oC6ZArocYxzGuiJonV9O3xK0vCEUcYrJwVaw0weOSI5N1JPAenLIOhaPkjakRcl5EV4H43n
sl82jhDFxUqCiOIdcZxZ+HYHBSe53VDxDHhuUI/oPFoD/DwwNKItlwVLOYDPMD5mzqGldkyJjiUn
5DgNMg6LgGXK13y55VaxNdVPhdd4eq6r4xTZANDpkZ+eQQ9dcPvl6sxLhNwyktnqcqY9wyHLmHPJ
rKOhoVT7ZPkO9QlIzrS28JBJeHPQgyPRboa8vbBjrsZ19bxcNZMxctS3ahk9CJe0NnnzVN/H9EM3
8mJmqFgVGcfU4KjEdi1xBp+OtoMtzRviNDWcvAJoNisDVZ7M8mTmF0t9bZU9MYBw2q6s1ar+M5Wv
eovwFSSCd2Bt32XB/6pVF3L0zynQiZyEl0JYcVMor42WBl2C2DEUULIJkDvLbq71PeWjnkPTfdVc
G8F1G9GCMX7o6SPeqblUNqxYNrRgnsty5yQ9yJlDp/NgIcFni63hLr4xab+0xXmKaYqE5fkAWEEg
ViCBOOZGI8WnCEX6UUGiQhigOfLU3ZBkeiOUSQPZ0u/XABtHKAiEywFW3Aa1wG81Clf4EtX4CuyO
qhhqE4JYJNnzEDuCIaG3mdc5CMWHMCT3JFWnOIB+ZUDLz7XG0jbvz+3SVftSqW9dHH6NVvWpE4ig
CvQNpol8S4e8PMJ14VioZfVldhsw2+9EqtsNnKvfVLCcmwIOdJ+x7em9pK8DTJ8d/SiFcqPTfrMu
yd153jW2wlPY2tTzDcgVxsJPpZRMwobXyyp5MQyVFcfeMHplP7Xw++cE/BTHEla+zxnzhVxa0kxp
AsYeWa0+z5IDf4mV5HXWXmV61QVeFlSPRaFQhutz1rGFiXOhDw9a+3vUlUMCKFY4XxTu3lO2sCJ5
CPGTO3YT2MvMWUZuGzbJWXWI88PcB3H4LsZTaT6x5b4CV+D83S3kAgQwJ5UlVCu7p4WoM5Bu/YP4
L0m0DwpozoRDAS+hskl8vrZ0eJQUhzRfLtQifJfRLwJq9Amwp3TFJDfk/pOttMsr+wJ6AZN68jJj
OA8q/0hM1jS9mqCM2+xWhk32YS2htc1m8cC9hQ8EnSSgkdVhI+EqH8zZ3E42KlDbf2RL6cU44fVc
p6SGdhrVSv6EtJK0ubi4Q7QckwnHVRbtZasTm5w4pThK7acpV7LU2E6zDvWV2d4PtuIiLGcovI3y
C3j7FeiDPyiqcc0z1zk5BMKeh8X4slTu8NKdsGeDznSbn76TB8q5MWBkERmnhI2/y3rSazo0kWl6
dN1U/epM8kMt3SRHixHFXjpPml8zUjtxM21iVcSKJRqs4mC784WqNwkIPbL8MsQzrTmxfISjdV96
po/ejF9cEelAMNhyxGGtcj+10T4tNP2x0LahCyXATm4jxBBEu5Gsd6J/ufEC7T6OZkbOybhJnkeU
rMzjvhIGMnqkJuA3CYZwCbnLKdWiDvaGqxwLSWlQYMF+3Nqs3n1K3fa1Pb1FE9+GHI0pMJq3cXT2
AL2/XN3cZpiZN7ohXmkKZgQT25YSkkwsN2uQBxTibeRwBbbxoRYqvVTq1Y4HovSKBchgmo6wzzck
FOPzRO7KB9Oq7lyupAfbmgkhRYOzycm7H8rMzLdqbc81hIU8fxN9baQ0kdjNrgXNQJ2ZSG1M4IUu
yGBZ0TNI+xp2VhuzvMxi/l4/ndPdaJHAqfXuqOimFaDi6Kfe4GdqUR3WEpoMr1voJOY2DOtq16rl
3YSkfq80BFJwvfYNZq3c6SVupcxKxIvd1pdspOOMURPgkj02G61mthlqFQ9mxapiIfT0JNm6BGz0
tYcxV+PIowiq2+tLjlZN4nLBNQGP/lEOEo0cO6G2rQWzMUg+Z1Po2hOQh989CMzsWlJhxrIhqvSP
ETflD1l2bRMJbfTqkU1TnsnmZ0lU4pbR0v/hHhx4kej9bakaO9Czhu0KnVcnt1bkBW+khpNhHhir
FoU/AjXGGDYIFFOAlPk91AR48zgXD41lvw4k4DdGHe5TzBvbuC/1DyR3hOmq7m+9AK9rUHu9acsR
KkpN9YK5JO57lMWcc/Nu/HQc8ScupdHtS2s0z7Id9a8mQvSO8Dv8qUuSrhvKTo62Spo2HpW9GwLB
BT4t2bRZcX82uPX3o2qUZ0th6VSFkHRFx7NxMo9gm/90g1bfTDdmckSO5H072V7Nq4ldjzIYnOtG
9RArnMvUduyvWj6b7/TuycrT2hZCbTLpIPZUZditdaasPUYzSNJq9mMmmt3a56CB8ZUtBjf0LObg
fM4JBNrZU9+F9X0opxYBZanARC2f3UrZhSCS/3FJITV+y7IIKXaoqREtkjJ9bPvIJh3F0U1DQOJL
Jluhr8FoDhbCc+UoPrQSpodUiTN1zDWHGvLUReCZ29F6IK4F8wMnnJoTVTXbhvBB3RKGyyTVOvEY
on/mobS4r7WKKjQicSaMn10ticIaTgnD0YUrvw2z2tqV6iVzZvgWwHCc79ocigBFW2182j7EjV5r
91feKNouXah/GOrGvIS2qW5VzgdHNtQconiXwhpUpjd7mKj4aoT10JL+3tKwAmfdqk3r1DS6e3Uy
3fbX6pAjxqZ6o1MwRAkBGAPGCWv4lY8AIHYJGUgvpYgGlk9TqsemBdI345W+a11UkD0GZB2ELnIu
A9jsV7hXHVwXsGEigDQXLCEGBN1qjh56FsBBb2jDQ2ZN/Hydo6BKa/a4dWG1XUwNNTjSMZpzKzPK
ZaLbZTiwaU2p1TcnDJdmK4tk2hsFNu4h66LBU7NiIXiuJspdZNh+8Mx/q1S+smaYw++iMQAFl4hO
sEO1IMFORV3mELpXN2Jr0uRU6nap7fC1JOZBa80HOhMK3pqllqzI3ojVhkV/Ul3Z2hudF/oDCx7C
yi2VIdoVUG6vbNIwLJgPas2jf6kPFMVJaeDTRAUoA5/GAPfHX4G9jqgUXwf18Ujcet5N4YhNGsc/
ta9YhiJ803sHgvM9zKfksWa+kMIurikHSUwfY/iT1M08EheOnAvlQQ/wh4kUAlbTykbd9raOkBsu
bIlrujOToY7egUsYx3Q038aqlDejK6cHIbq/mPJ6wI8FZEUPwz1LpO4ks1B7Xx+FW9LL2U1AjnwZ
MWVueLop9ygT5o5wPL93AhhtGY16MIxqfrZ6vO7ZVGiBo2OiSdhPPKqN6B/ZVAHNGBqa6PF/Az7y
wVQ3NsEKw6z9vCteYpQEaL/0ieXFeAqzuSOHhHuylpHiw/lw/hhJikpjOt22qlF9uYcQVaTB5YGr
dP6m/2++sJD7VfUo5gSRd+4CDWjTZaxj8mkpr3blMj6lLcf7jsqXQ9xk6t6ClHOEo72bXZwz8CgP
tk0xWOtQKVGp8iiZsx/r0ugviJbGVpPTfNHndg6ULuceSxuCrzCC7lNYWhfhjP0NosoEkENmr0RE
2TjVZGp6bApTf9VRSejnS1TalvlPD1M3JVuQLtmmE/F9Lhr9NvPd9hsOJxS+RgKERzy9JqmTP2Ii
78+DYYdvlTKrbNyyd43tAvjxFhjPNFX7hh5idzDGrTY0NS2w3fLimv27K1QnqMd1OVrNef/qjDrZ
1kpGFgV0Fq3zLKa7et/IiQ69KRMXYjso/1Glbjn+oCPlqBKOgVC5IJDebFPDllWwBUJJPk1AfK6t
tBqvyZZPFj3sZ6qRzGioq56RT3gvRgvkhCW0YKrBMpDO6omBcTeKoJ7oOJGKGqIWFxW2jNJOAnvM
S58DQ8dLg4NIudYLzv1wKNjmQTfRGF+W8FNEoK95YFtr5poZxI8qN/vSSr46CsS6o164Jsz3ZPVf
UORH0jrCc9LJIvxTRppznln7Sbw1/qIrOHnS3FfdCt+4upYjrjWJrhjtX0XmYs5ElLxh4tD5ixp7
R/rFQuXRhHKl2YOfu8r2Ydc3bGCiyTqo44AINOkRo/PchTeuNubypJU5XqcwoVOrZO3lOgOVf7VI
9lTA4TrDOP2W5027lzjr5o0DA4evwNFsCiFbEVsb1oLTTWR9x8oIF9vVVnN262M5HdK/6iTdvl88
w27Tt5oZAc/X2jxZrx2UI/2JNyNfAOtbNFSaWQxzMRyh8+J/RdGJ+fMSzsfLoJ3hGsiHDJbLr3Yi
7LeprF79D/bOZLluJMu2v1L25pABcDgcGLzJ7cnLniIpcQJjJ/S9o/36WpAysiSGUirVM3tmVVY5
iEFkSCDRuPs5Z++1L6fMqF8nXc5fUlKuT/3ZnNKt+hqOKfplAjuGjygw5CUglH5n04A6tfse//fg
y+jamApgjaGlj0NHm3yISOCclyxOvaRyhr7kNC1ANfpLXic9rHKbE6GHv3L8nFE/8CWWBg1Djcjj
YxeM8xdYafm5T/7rriQnHD63jaOhlcpcdybKv7kcm+000bLwbYk6lsChedPM2FI2+UDW9hj6hzFJ
cxIJU33iLqmjIMF9pEhjcV4vcaRAkKfLsUTO08TqJmA+uRuVSD5jOqwh11G2HvGzlhvccFsQSvNj
vQSdttpHnpWUjFzVqO/NlpdqNcZmQ4NOq6PrMVVKhmtBXCodeMQI5tRcZHUi9gSsdZfj12DVOIXF
04AtOZRfc1dzq94aZddeC2PZGJZs1qBSWOX6r5GtDc5mBmeTdzEvxD2+GeMsEpbz3JCjfE74BoC2
MMRqHRS08TxGQytYLMM1zK+W08ySFBtWLqmxo2KJSGViPbCYPHdMFU8YC8MgobWwHQZj2hXxmJwH
U8I3AoeEb2GQ8/Dk+pN/7YXnWcDoIzr68irAdnnqhmHzmpM/GtQBsOd5Tz8bMonmCNAE5CVZy24+
G8c6pE/pAPMkg4cYkZXd6BXBjkhq8yO+d73R5KxRThKlzUdPhAHZdkagDhxQ5AszCeczO0ewR6uY
xQxLlHzxayO47/IiwqWVQHpxGdHjnGlMg4N94m5UZTnOJsuAn5pO3axtLyIAvjmEaXxv0v7r1t5M
th6JjcppDk1Ae70iTIhTXzOfZIrmfRw2sHjIC5vbeN0BWDZSyIhed08kQLPByIHwmk6+nN7+/+r+
//tCRH9lDli9ZWHc5dgBvqKKT17/7/+xseZ8Mwe4HxDye3irbM/H8IXM/xsY2P4gHZjwi7/SMy08
Mjjd/uENkNYHjIHuQsbH5YqNF+fSX94A/4PjCyykwmRegKHA+RNvwGKm+86e89V64OOilNgoXbwG
74wBppOMWZ27El4tmzkyOorR7qHLnGPQN3pnz+3vPFnvHErfroi/Dzk3BgdyV350KMUlMAbiHSX7
oX3nWCliTPrKRvKRMeut7XNGq7oFtyge/E6+mKK5IQb8ecprIoAMsWs6SdyQPEs1oou6/VSKiUod
WevWab2L757h1bfb8D2blMfz7vYsPk0Cd8glkJKH+N6LSGA9qa9BYLOnDjT58mzkjA3hIorRHqx4
pgWnzghEiaftjw2V5/WSINhEzUAVNN9NgPGJPiWipRcBeMq+Yb0bGQ25tt1eZCL6LOOFbSaow1pQ
lY9MJq4xRzBwgtElOrRbs3cZxp7e1qnYtcPoIN8ifq3vwv6uoFWzkSqntgniAwhq1mYGhc+jrS9G
TmjUPYuM1SCGitwMg3orQeNI099myVp3jYB47zPKbuwxPBtwjEJVWg5QqnwEYtoB7FxiOltgbrQ2
W28TsTBf17o3rsMgdHe+XcQ7v6A5TBw7YM8ZWmzWmVvf0BBAXFLUcw5OCLAn8Qb8OH1rUR/sutAY
N9pmDiI7A1E/aWgEYN62XoOqNC8eIu34J4REfJqd6laiMCfvVa/bEVVFysl7jzwKTEo9z2ews/2T
ZAjurRGOiAlXYwX9x1mB1WsIJ7GZvTRxtTNL8Othb5z6fX1HeoV5A5Nr2OZzX2wto8eJMGT2sw9m
Yx9MYs/z8w91WXaXoVlHawpTeR5zSM+j5HWAY3WV+QHJrIXZWZuChtqepBiCDvIohawT7xEDiHSj
a1OeSJ8G0crAOXn0pkwhWJ2j29pGdV4GBB/XTB40dccqtgNU4PSv+AIdEhZzpisQMkjTekJ3Dnag
tOb1RF8RehqJLVYmrmiZNNtOz8WmaGlvx1FTXkiDyVFPqM+2rJaKKGVuGcFTOs8mQKqFF3xJ3Ch8
pT331E4admwPlW8du5E+VG5eXs+YEDZ5SF4P+irKR5CJYD4bscYRmgDCjMIdKPMXWIDxk+0Z90OU
iUvBVOsM3F+7tytDHCM0nmous0+125q36USvMzIVfZoQxsyGsD3nvOk46NpfJRKSjKB1oSrGWUF1
4SOFfKxHtlUq72hVeOGik1PpiRFzGIKhi7WmQcDRVO5lRErVRx2rhJtDJilZ2bRw6jK5CAIEtWnm
y2eFNwPh+STXJljNHeHeV2TxoWGXRPokue/TNUvCu9ocb1BTJnygIQx+PeFRCQ5xhBCrcpth01i6
3QRNlW1RkhyaJh+3HpXRTeagMZVdJffgWcsLw/Tnz5Oths/dHDjXGbxlUAMRM5Spj4K9jY4SfMt1
W7TdsXGZPOZyGs7przodIykP5YwK9rrDx7WCfPkMaBOMHCLGCqyLqSNSMu2JVAB1B93s1RGtA+Br
UPu29LqtJCCUcwxSles+D8Sa8cVOEFiwN12UrMOgQKEJy24hFzrQ7bqxfu1HWtph47ifg6C9z+FC
AVAqEJzHlc8ZtkINFg7YfZyie5rtvLqwUs85qMZ9SMCY3lGytdet6IKLsrXCc5Yggir71toSL11s
W0tiQtA+VnJCk6+wnXmPkEcZBvKuXld1xYggLrIrO0n7tSqjeh24cqJFm6LIiwtrbQfVE12+dl8m
pf5CLw0G1aTCS2zc4O1i1SHV1OWnuooep3zkXnb6Rk+mtYfA5hzBSimsH+alDoePJEQ9jNK8lwyc
XUr1KsQGXEeHdAl7XGMLttBsmQSEZLZ1grUEEAAL5Js1Fqh++YAPlQUwZcVxjSZBUeU+gosktE5o
qfIm9l18BNUbTBuFtuIgVMV33ea9QyFQi4MpCjoDiUFHoybODJgIsUiXVS0JAxdjDVW7rrrPSkO+
32UgoVEWRqiJ12CCzI/lVI7c2ab44lRdfpi1TR4bVpzkDCr1Xiswl0Gcvdp4+7HoeyW+96E8jCRZ
0vqCOPwsrZCEZwMSYu/7kb2CvsXsSIsG+CAtyiJzYeaBODn3RFJdB02WUp1l0yEcHeMkpGwG8dnZ
L3Mc1+NWel3wsVWdxYArgr5ZTtVwASchOtVzW1yHSWcxCmhOLM9PUjTklViZspl2hlkSkBaN9i50
BaVmLhU0R58msCb4/QoKDYffNs9Ou2TYIDiTSHoRYAgfNXEf2cl5inPqC7yT/gpmDlFWS/7TzFez
MzuDIt5OmGLYDvMVxH0dUx5cXf5ZF0RfBhpi92XT+luDPf5J96o82p1DBV7TTj3aUZRWF1XnVnsO
5PTnSgtbxJz3+WWVBM6zMaG3DQQ09dHpb+26CE6jSXVMu4WzJTNz3lZ+9xaBE7tox7zcuop8cwYa
p/h60m1Cg+WqZX6ya2X+0FCa03kAFchuUEaHKS7MdQi+YVOMXoJ3FyL3VPQuy8Q0LCh337wuDZvJ
wWigLEs9DwVKVS/P0Bg/y5I+OaFj6y7zd35eX0btHF+kA7q4Pg3OPHYgLJEDPo2RBPJV1rNJdgn+
86zJhluqtmpn6Bi9GIDn9iLw0xudO5i7GjsgkM4XD4JzB1aEoriUXu0cwIAc8j5tsELpAXWDNsyI
cbDyzupMWCepA9KvUxhb8OGXR6NFk2k5VcP4KPkSt544wQlaHmucyfdxy0vKkg3FBJJ4N9XNqZlU
/XhDeYo03wtNmm3C8Q6THmEbBSLK1hkc2t08RxBmWnc8d6BWIDz8Qu8dNF0E+XaXEb04yRbiUWaR
EKjN8LwBarnyMkDcrYvwy8gTfKtfm6KVxKBnuvJiAPS0yTrwOFD9gkM9o/ZunSE4RqAozwB/Jw+h
Ec+7Fv/jOmX7OzY96FqMa9248+omOUWwUGE6iQOolm77ZoxLwxXAXLklK3E4H2B17EltweiP8E8P
HVk7RXg7tFYBT8gb1rNj2ntfLFJErIL03aW5EfSWDx7Lz7YLdb1RQHWPJdD7S0wJ7trTwjlzXBSP
hT/p/SzVFWMdxjxjiUbAS9+kUwc7adBOVFHBxBxBSIcLbhVqlKdFM/EBWrBoOzFM66Gvi0OfxNaF
NWaofmR8FjlMEotGfRyYuOI8YvLt9PZrAQrptEV36Mpc3Ff0Ea7DnoTiiMuWZvPahAQxAUclynkA
jGmmHN+jhIy+HkBy1XfXjKRaNrbZ8y7YSZP7vmPzbEVYsjrW9VGrRQo5hGcFqchvgWBU1o6NfQ86
y3/wNLNsmRAYhJ8UtR9wS/cqsovhasD0Ea+AGFC8g9zBkTFA3kRtXB2lT2OhjJNPqgG51trYuwSd
KLrGWXMBjIADoZElrN3lVWARkNviYLStwmTGkMi96OSpbUzxLUOP85pc8jVB61utDHIBEWwm8E9W
uIeyk8RC1lQ2Lp5n8qFlBcF+RCSWq9jfSsVO1kfJlwriEK1Z8Zp27lMe6I9TWV3P1GLnyG1eGJY/
4YWIPpJNiHY7tBmx5B8rDtkIiKNPmTOCPuQnww5spRvac/HaNzJOkzkv39C24S6t++EkiYN6jfix
WmdkGRziQCO4m6Z8UyY29K96rC7nfL5tysLbAVdbgv0g85ohY73YueJJLp3Q5ryCI3BDox7NbM4O
6nRVRapj8Ar8OF5VLS6uRU0xechK02kBa5pkPdVsYEjlEFHTt0fjS4z2R9dJo7MUW+xeoosJkWuA
i+tBTLf5eSZRUoVVCci8q4uVwE/HYdSzr8w4A1rsRM5u+JoQNmvg4wxhkmrwdjTh5M0wVq9o8dCl
T7qlbFK4dxIAsBKP1eAKRJbavLB8Z1gVDEtpDqpHVRntYYR4eOnkMWOHTO/CxJuPBUaNBRfbRHAV
yKoeHAquFuBKmhmY0pSFdIc1snQdpiSGc1Y1Ir8CtZOvLI0CIkkyfUpzskMvlmblg25JICRT/iwd
Rw+tdfkwZ8WzWc/DRtQUOCtB43SFEat/hs+XrkD4ZLe2DiGao/TiRR1lg4YKxCDSCxKlS5pxmynT
i0jQEegTZdgduto/+OhDpoKsmZUyIayv8mSoePUoMedAfwlT6GMWwgpavaUbr2fNMN4mgWfTtObn
uv0yhCPi5txD4VvF4+dh6P3LMbL9F9pHM30uQIklJyTgcbiTLfq2uzEt8z0s2ps2d2GLVeK6Sf1n
hju3ADXDU6dcusIzZaSe1G2MYvpgM9T6NBZuvK8pycfcvdO+V9Kpw62b1dOFuax0ysf0EiW42nxf
dds8h9q4JlqJrjNH/fLMz60Tb6qydWIrRht2+dp2c36bhot9vpDm3gnTS9ph7oadZUaXJLEG5fBc
mpifrO78U36mz+50n00hbUOrvKRYt28aNS6z/QJ66TjdgNHId16i2s+lnVIle6HLtCrF96mZ8jvJ
UmqOctG1MaBvZuolfr5+ZxIahMiCD7ZC57KxY53z4fELbJswOa3yNN/xAm3dKEn3/sgR2BzPBjtL
di11+FoFNz683POhCNiyfIQXru3ewW05OCEMNbJ+57N4pnKdTR+tN+vi3BvOLaEIxj1nboYvQD1O
8KkHLwpLwNpFl3UqTLmZq7R9aNLuVKUI0aoSprHyiSsrqc83hhyq08Sl1792RGXetczi9gxPjfOZ
/sYJQ3FAMU0pSYjLo7dZTNXLDFZv1ySYBv+3hfi17febbLGl8/ev+SIreHnx0789Fa//dnhr5rew
pNh5+qGjyJ//B27E/0Bv0BIEhUIOsYRLW+9bT9GSH5TtKbKUoem4YKX4M3/xRuQH8kvhTAlYPMxU
BJ25v3qKtCJdYQPiIfXTsUEm/UlPEc3Oj20zkIRCLrglWpvSIYf9HVQKmgKeod4hvIKO17yCJ8LG
EDAdP7fMmUWerhGDF8548CllqHCLNHPn4h2D77XSox6SXULjE9Vg2w1PoR7g3kSqTzBpzwUuzRwS
53acB6jsuqfQwR+vR07OdlZ7J/iTh25j9zSE4HTmCFtGl4bLhTTHAhREO5lfEKAM9NB7Nxi3XZ9l
CGlTI7s3OEVy2HBtQPGFXIRgAa1Y0l00q2qMCPDeN5z4gcil9KzxO595eubJ22GIoKwHkjMyMdIj
OAf89gjwpRr4F4hnDlbc27AhC5+hHn7x5lz7OcLK3G6bo9ejzQN4kbnbUHXNMXYy/9bMfegSExky
BOHy14rC6y+GLkDujq6vxiHS01GYRZ8z4+/QeuiU2B9++hSgS9gcs5xpFVPVqU2htkMYAl49ETdZ
1sDy8aYk9Q1eO/2lJfMxOGYO9x0SmoH4yc9jP96IIWs8SAqtLw6z05rBWdqkcb+epBlsLYKPfIr2
JqK7WPnx4+CYCua5hjciolSiVSSkA/lmn4XnRtLCOiVvciAuu+hfytRUL4ZTzRP2u5TDn/RHzPeM
uA4hcZbEt3s5LYE+C6I7hfgKAroqRtQgZppe5AuZtbVbE7yC10NxUUDKofx6euhXSFjsMzetGMo2
XYB/vYjte7sxzJM0qapFcQlhIXeVbPBszZ1ez2nRQXjMnfgOuSmbHt9FdQe1LHwuMO8guQpK5a1q
CCQPudewBZCNkhtbNTlfL22arN8425BCmaa8mvs4pzKulGvTL2X6tkNgYgdH1+0AYVBfoKzyAsDb
zPXQOoFWpiVQJUlEe4Mu3C0SQn60WnX2CmRGcpJxXk9OqqmmH5TkwwVI/fQ5Hk2auwT0oAHtQ+ts
pnmJQRv+1a32mxDmbwGIFX9EQl3R1MQHbKw4zj8NTIKKLdzxxSjtFvswKOeriUhLdr10UI9tuGiw
57GFJuMUQFbXs9dGtwYk0HnVxZP3Eie98eDRVBdoB3vjiR9pui6UHfQHOTWcJwwQ88a6o7Q8Aias
rHMx9N5IOyrA1VFiRfI3Y+ha97JmBLdK+1Z/tAnj6aE2zI23JiemhIpjM+pd1+SF5YjU8C5dkM03
El3Dqe4V0xvGTt835qs09YsHSHn2ix/kzRud8NpikJ1z26aUPtswfEIgPHzKTDu9EQPGrH2PSg+X
MM6fYV/2Kb4v8JveTdBbAjuAslqHhv6Icmi0JlTgIvMaH8OpCeXZ9rLh2o9NTp6Yg8RaaaJuxGLF
afX8ErUKd15nxg02PAvtIQ7ROQSRKCk5tOk4p7qtMvAGkEVesXo5ny2Q5mLTIgid+bsHJeklkSAY
03cW6yEKo4xclpR+YYsifhNUg6hgLRP4idBF0bb3LRzVWUy5ZrKE8VTQGhCDEIAmMpDMqFU2cUDe
NqOupzO+Vs5boCDHt9kYsusZxUqGhNfQoDSiwsX0RoeUs+lSWidI71/YJYyC4NEaWrM04ccYPrpA
AngsFa9tN8kiMnut8aEtqcMY2cckd2iOrWAnAXCjI+PoIZHUCpQcRC2DV0O8qfOLPGwKfJ9ewm0c
hu468Gk6rhtZyhtb1eYbKM5FrTHP8GRdjywoZNgzyOrOn2dAlCic0lPlIRxYqypIDOyuJEatCiB7
NhYZNHhrAickK3roGodWjc1AMCXRVrA+Qvve8n0MtZGyl5QGEXq3RpY2SOrQTEnY/aZ5wYuVE0zb
aBpidQyKZ6NaHtKagDHrCx0aYmFqypDkdobUkJ0202wYdzTL+c/BzRL3ooxaW1tlK+0dkRSE1Wao
LN/YdmzZj/6gCG+yBhqYq1QprXYGWLcL003nm7JsDWvjGxjkgY2443NXFNmD2zklPN0yUMfAsTIs
mTHxPzqKh8uep7do/hX8HY7wiFcLFDIGnxMajxRQVtBF0eN355GfjcP+tqs7nuMJV4CZVswKF5jl
d6hIByk26ziCCl8n7VVuhNEJu7bCawRYxk4KuaHZVBwnTCL/hRPjv0yR/WGifFm9Fbe6eXvT50/V
f4NsSvHrM2GXhU/voHPLn/h2CrQ9siQFUe1ALjlnuZza/pos2x+YVVoOUAfHghNt8v/8dQp0PuCO
4IS24EYtzjL8dX+dAq0PNmpm/hR0S2bOoJf/gDrHBPnd+8Lpk8wEQaeYCbfJ3/fufRnigCNLP6xJ
aUgue3pbG2lIZ2YhKU1meNHYk3wUKG+TK8d9SzPWsTVJbeyisYmCyPVq10JIKtOLxiHvaU3fN0EX
M+dWQFmo508W4TS4h5uyRXyHlalde/xrqEGjtIFx2WPjn1ToW29mQXjdxo9DQqgD3HTYRiLLu+4M
qYwVASYuziCmFdTZBEpOa+GTxEfLMmSXk+N9Ek3BmQ5mLku7KaXGrCplniiIsBjLgjfbohEFX54B
nErraIce6oGT2c5U8tIW+WUk9ScD6ck4eBjHaYzAUwDluhn6dBeQwCRrRmLhuA1AzkfVeAiIe7Jb
C84JOVZpIvotAyET6BLnUoImhb4ayaR4lvZ945eS2WeEWM7DlePH6wr+sqfcQ2tWTzWQnsCgse4l
x6r278x0vJ48IGEGsvTZ4k92ioyJEABbAaprhHJD6BZKJ0o+/rGtQ9VgkvPQknEk4Y9wIg8iAs9Z
NlUnPoWq3E1FftLUTjHu8loj5jE22qNpHjsTkif5aNej/zmL434Xa5ykFEHjKDdlSXC4S8D2gwFj
+ZNVl+QcRiIz3gZ7QitpEYd03jc5p1eH/WM1QqhuCOho8L9ZWKE5PRGSqwi2N9O7uGmai8QzSmD7
IQ3SKWKZ10WljhkRgsh1k+50SIlJoG8cIXxzdXQXVxgeFjP9gCEHFjgFACfqXWMxtFujYQpjthsR
34SoWdEftxbWTl7mfeC67TZVOr82XVzGOFqIm4J/tjKb8ZaOauZtFAoqVOI+BxW3Dw5kd+GVyZAL
bSHcFV+mCFERb/540CH2llQGPgi3oj/RYFrxomT9milh9DLpgga3wSa86u08vQwh3G9D9P2hQ22R
jEH3hYYuFqraURBL8wCiiJVP3qkaS/qy3lhy0ouHJRtWcTrmvF4SRahHV3+KBl092I3qkMk3CLHY
k4R/LbIEi7YuCb7hJ7do6/qiuR9nP3swK42ZMuglOuS+dmjcUZk+EtJIu2HK5TPDaSvH2ISslnF/
W5xJkTDjqtOlU5abuNWCIOFEUFmF/yI4N/KO0XO6m/y8B5KSq8XFlkXtcxvig1njBMBnlwSNXW6j
OvSZjrlJRMh05Q+o+3UybMfRRE/gqMVUW41I5AYnMNfw0fjVe5PG5yqr7D46AzeWvynLHl6UaHCJ
WTkmqOeURDWkfUNb4FgFtcITNapuH3lOVi9NkMCDTMTYe1NMqcZ/r52ggQAzkczjan5HViemUORL
whiAOg7Wwk2LcUMmJvmFWd4l8UlqIpk4KbVKqXmLHO4QuRH0FLumYwVKQS1zkDI8ZxUpVB2cKrF8
HwTBLxzpEy8GCzhqbMMWgNiJGECG4xdzq0mfztGQOdsxxF2xCcg50xubSNNi5YQz1JbO6pkHFNng
chvxNRET3y0rTR75wgVGSbLGRWjxWTN+GWu1ooMsDongtTt1rMr83DulmW0RHsULycbnlAmzpENr
nyoPa7lgcrPrBjeEPEbmrrvDXmSBe3HMCn2eIzmLRsAULmEqO9Y2m/JpRKACOJ6AoMYEOzPHCBZB
bI71cSzwFFmzbpCWdlWOnwU8DKBxXbQEX2TWjO+RKOVy7fB61We133r6pOoCDYgxK5JoV46++gRw
3p8PUT8JEv8GL2h3dZ311oltFviFUFYAWTf8gi6o9KSRn4ppFv4pUt9iOMvJ70bIKDvKoa71uqsx
a8XFVDL6W09Vw6Emq0nvOLjDYOKJJsDO2DXQ0JEAWAGObBtRj7XHZUDBFcdmZuNFA2mCpt+V1dmo
dfw2o0hukea1uP6UW+YctnvbAljIcfXE7HmNyYLJmYmqsPKcrUCRLneyYIy7QEgZ6Q2jLJ6gtvdn
QY2id2X7NPuYOhLAyBaQOJAyqt6C/thmxWoedX+sKmQ2azwdfJKtSeLTWjd5LU8o7rtsTZuXtkbu
jlSg2kidx6ZInHCbhD3hGyZaUH+TFWOOS6R3j91YEds4GKl7NrQyI3UtiBCFs6lj/zGsLgUz1RPy
hLGowaEkOo6/a8na2q599h3+TS4K0MijAv4jvMFWFDeNh1eMzkW5ornQPk6d6rGyVsGAXjxOFIbE
JEjVpnAShNWBM83WqnfjiOJRRJhp3cBlWKFKpCmEIszla97W/XNHqQF7p+vI1hRtIM9iv6ve2joU
HI9R4E3kMfVBt3HCGtOofVv7/OVWDh98YyYRUhUpOhLcsiw/MFaVYtOIbDpj4jQ8OE4e4knVI0it
Nik3bTLYz7IqCZsLgyEeNtVgxad9GrbHrG/bbOsWQZFBhYbgh1xdGteTnc/xrg/L8LNU9yHK53WU
O90r2oUpu/B6Z7xjewIuaodZBA/XDf0XB0uWA+JHT5fTZOh8HXWDfZ+wLgOTTpSEd5B1YbDiBru3
qnLAOoC5ozobJD3kwhyqF6/w2mbLgL0U+zwgJXY1mAGtJijGGJxqkhDW+ZjrT5Np4OVg9Oz6K19b
7gvIV/GFqGKUJkxQ9MaoR/FoD0IiWHIUwrByckE9MOIZWPoQylKqu571JRygeQBC6XFx+1KmaOpn
gnoxHmhFI1sSsbCa01LdlC1uYBxbafsytksPRg0dj0/XLl75hIDqGgGczW6EpE1vKYHJo2K4vNIq
y25EU5PE1WQZbNcSBxcpqWoOeJsI1cRzOiUpkZb5UGabthgX0eBsOad9JSYEVgVpp+vaS4fdVClG
aWzQqNEGUdbXURAbGsVDEj3yzfqvczsP3gbWzTJ+ZOK1gDjhHC5ojT7BdheNN+QLFteLWfpJ+ZKB
jD8X7Fvz3GgIqqYXTFsE5vUprQ/OHmMRWQady2qEnlAmWEFV3iMEgto1O9sZlRpt0Xa2n73YS581
/yRuNVDUzlneIML3KbOdb7T4P2J4/88sqySpNP+61b7unn9orC//9beSylDOBwu1J6g53/RolVu0
tr911tmMPwCytzE4eyY2pKU8+quosgWtdaY0PgUX/54C/59FleV/8Ogo2OyvCl2B80ck7x8x3tRx
/E0eChOslTaXeS9HLbGHpphF+n3betOuAVK7iQlQ23x3M35S51MBfqcJ/nYVnyEBtRtMM0++q9tY
81XFjKzfG1UvGInTc2PPSjaxIfzt/9ullkHCdy0FDIcD+sC831OVvkhwnAuxFVAgjqjTX1/px6SN
r78UJHZPQltfknfEuyt53pDhV7G7fVlCqkI2aJzlPcYuEt2iao9EqtrnrdnufGG1nwe/EbxB/3zD
fnJTf/LoJD2T5a4qS/xNSWzZiPgzgxKCbrC7Mg3YWjCKyj9/dItO2XLVMoEBOP/j/WzZeokUqru9
VRnGcU4AEIW5bSAantzfRE387BdybMV7yExJmfJd0oQ15KBOzaLbt2Pv7ZWgwAk4ZX7r/NCzCd/K
/9xtc13By+gy16dAevcuFjRZQ08Fem+bgX9J4LxCI06OxR8/HBcjI4Is4dCr8N+9HFTBcUwUpN5X
nnaOKO+C68knufbXV/mxH/L1FeS5MIJjfaBf4y3f3XcvO2gej8Ex5tGQkJATGAN6VdWmd5LpTJ2G
PnEhAKH8TR6b4W+u/JNnhbFHurgFTOZx1rsrm7Rgc11ove+6CYR06XBaJyPvjz9mxc1j6SQyyqON
+u6NUGxicZ3b1b4ILJRBY22cWSNSUki3zeWvb+XyA/+HbWG5lYqlltwcnhlftP3uUgFRBGYLOX5f
kxV0OkMzPMlLt7mokfee/PmlGJa67AeOI3nZf3xquugjZ87jilfc5FjaNhDYDTuBmAJA4NeX+vtj
wtbx3aXeRasJPJ2OzjMupSnLSieVR+YRv/uFfneVxRLy3WvYk0eAbMEo99g+OHMQNH6OKSM9/Pp3
+dkTUrQlXZ6UbQPR//EqMZI7xrkhv8scTgeC1RgUAJnaJICbNr++1E9/of+41PuVCMScJv2KXyiY
yBNWoZz3IBfefn2R3/w+7zdFt4PYh9qwhFuWe3vKINL/Bnr2bcuZ9deXWh7z+5dbEQ3nmwQsOL6z
rCPfPSATme8UEHewJw+62Yc6l4eY8cku9vIXVsPsN0/qp7fPx00EqNURjhQ/Xi4KIVZrT5X7jIQ8
tKEACFNDpX/8kJigwKGALorriWv9eJWakJ2CTk+xh7Fx3419ioAWi/Cv79zfHpLAcsN+oSg3HIut
+seLlDqx6YiY2V57fb92rUi/ikjXu6AiXOo3T+lvt+3rtXxIhIqYJUe9u23sVkHJSRGQXe+OT0FI
Jq7gjF7+5jLW8jn+8DZwHZtmveLg6QoS0d79TtJiIF5oot+ZfF3gzYjPiom40gHOw9ncFN2l5Ubj
OY1UmiQZxmiYNPKhI5SKnEMi3agwovlcdYRLqyWCnR2gvS3Q9xx/fe//9tYuPyc3nY0Gs5tFZM0P
b21gd7GMdYzdn0TUR1LD5IXllpDnQgdjEe2EP10sBdci9I+bYkoSbd4tMI4NUqINVba3LeN+MrFC
ZaYa//St5SIejECu5PC/pRr4/lOEJIKsw1wo5QGwD5XXOKxk3/3m1n3drt4942XLNB3PMjkj+u8W
fuRqAra4ke5bHtNTlTGu3riGQOteOF5FhxqV9LoacNmDHho/CRH5+1q65kdWcnsV2W1166EdPRum
WkF84kagcl/EuHnfzsDm7HI3VCUVtDn21fWvn/vfvwPbxjzItIluHD7H5Zv8brWy6aiVbCLpPs0o
sfFiAAAwJu83X/bfzk7CtgUFluPavrlUZj9exQjpXnl1l+7x4gSfpyqx1uUwhTS+3BhldtOcBcP0
pmZ0FL/+9b6ejX58NlxZcpTm2bi+eH82FJUqDM/VCckFEXObcUzErST246ms6Hevh04pYqBdwWgF
vSAyGhQb4KwZwgK19xjpEorR+o8pmSaPYeRO8K1ka4bRb9aJv39+/3CD+twlJGDvNo1O5hYYWsyH
s5sJ+qfJo4xwPheapHB6nt1vLvez5yFZ9zjsmVQbzvJWfPfUkS2WfoNvap92WI7yQuqtXEqPNSCH
YI8Kx3mkPejuK3Lz7n79RH72wvEicBTjrI4M7t1CE2FjnFrid0GV0FjWEQJp2+H9+/VVvn7a7547
ZYfCasgCT8n9bt0l7twdEGgkaNQbsMyZaSHUhHt/07ajc6rgkZ7+O2nn2SO3DfX7L3QFqFDt7RRp
i3e9jluSN0Jsx+q969PfHxcPcHc0wuhungAJghgIhxR5eHjOv8yzFn1dIjxSyiUU92M9BOI0FN2E
QJ1w33tNGxwA+aYzASpQBFjdbTF+tFpZAaptczVl8ysQkCDj7HzXjcU16NjqJrUKrmt9FfCaBW+L
Hm1Xv4+U6RzC/Tpr0Ef+l6OsPqEWB3NfcV3442znZ8R+LATfU2UnZmwdXU4uXsGaDheU7P1ykwZ0
GZ1+FpGPbO1HfKeNzxG0eRyjIhNf28iukVWq6lnQAwTh/iUrsaUQpV5GYIIt9T52LfR3ncTVf+kc
qt/VZGPGcnubba23SRVY1o1IvpzVelOyVTSMqyJ4reN8B+12eRGZkZxvjyInut7LUK7ZyshD8mRf
jZJiNRImYIrp4+Tjg+nCCFRcfJPI3Pesqa/TFZ0YieUmRG8ZHFZDRWOGwZnTIWcwjL+nxEb3VEA3
6OyvVYWziKP/uD01Te77y7mBM8W0nmIVponOq/Xdm0gUOdqwNFRXfQU1fD8HqxYe4gBKSs0T/iPa
v6OUXeywklHBE5lh4QGej174lOb32z/lepU5ORwcsA4GxrXO6hZHWkmdXczEyQiz5YvlJNopciaa
4rGV7wSD62h/OdQqOJWL0UUJ2iy+Tlrt2W6e3plaj3pT7IYfkDEW/8vx5HXwZpE10Q4qco7SEAl7
V6hsxi/omrDGVOr7EDKMnaMrk7fVRzXg3esUYk2QyVRNL8aD8dHQ8ywj34gC7a5OEek94P6FEGsw
D9qTUgC1G2EOnyD8On9lSaD9vv0tt7YVSyxQmyPJtLBvvPwFkZEqdauxjzEmqj81Y19+swGBH3sU
hSB8xdG5RiHbz7DvfXDDOjj3TuQisjS8t/xAOEZuHxvb1/qUtUpz4VjZbpg1kT+NmFU3HLtjP/R4
5ViZuhOLtvYv9S+qK7JQSsHtcsrBNIBxLcPIbyBToBqEHFQ6z84x02Eu3l7erf0roUakVlIRY726
XZlMTp/ZqMiqUfSAWgmE/MYMzskco5YZQZW4Pd51mKXkyiPKcjVCEzfC5dRoryluHRuhny5R+YgK
jfZbtWE43h7lOvYxCjkDVWZQ9MDoL0fB7qnq2loNfbUMhu9Vhr9aH2JSq9tDdJx4l52gi+yVfDen
xg4lOUBikirm5aAhtUZSTQR5M0OtPi9lP36KNGPcCQAb6ZBhWKrKVSwE2ezreXkTAZCPwzJdSUIf
/H7+CQrT/BOERPswI17xjHK8/dDONmLLBaJJpYKWz1DY0wssBYjvJXSb2yutyQCwDhAWaZ3O+aSU
us4/o3qhaJzkLDVc4Y+gE4xvRbQo3KAtLktJavyhOgXgcXM26n9L5ALOaj6LO6y2k6cKPaJ7HFFQ
9br9q7Y+hWWghgXCjjeKbCu9jZK5qo1KrNSh31Su8a+qAsHOrYE++O1hNPnYuZo8QvQYZvPy5bq5
HAeJibkFxRT6PfvhR6lXLh42TfXo5ov5WPVWeY9McXTvIvZxBicF3XCaUR78L7/C0R0DzghNmnVp
nr3g9jQoFQ/xwOXPYmzEERlDhAsjbIDqvsNVbHLRwkDl6XmJ7QJBS7f88/aP2FhxSg4QYCiMOLwH
Visx2ISsSjiKh/Bz+gkQr3l23LTZ2fzy/7Jabxp4hFZa40zWXp1reewiqxgVL1y6b0o3tU9xhNJw
jRp/rbqfb09pazCOF17ZEHUcGG+XH9eIK2NJB+zBUAeD5s5j70w+Yb6YWQGo2MrSP26Pt7WERH2h
kTqZqm2srtrITRyzhwjthej7nkYNoVAlttOn/zAKnVNTyDWkTHA5qx7sMIi5RvHsHuoCYl/kgsG0
V67ZCMCATnn+Wvxl0nC9HIUmR7Q0ON6ixG4mL+EMI89t5dlXw/bYl/X4KKGiO1OTP329O94OunqY
hdkMpmvh9ZJ0i3jqqhHZym524RuU4odtjMFd6ziDH1SB7b17UU3uTjJtlFegH61yg7RQqOfEoeK5
YYTcx0DUX4Zq8W+PspEWsBlRZ5RsMo67/PM3kT9OLQ3g94T2Qm5lx6lZQlwYYUKUsZYcbw+1sRe5
x6jg2jy6ZWy/HGoIGohZUePiqzY4XxHrXB6bqht3UirZqF9/MdJKk1xdvoX418thEA9RmwWRVc9q
DAiuOFEjqxMg44O6nPrT0MbCWxI1/mWhd7kcJ3MIf5ai1571RRJCrXQ4zdy5L4hxK1hYLzb854pA
eGwHnJ6iwnROc9+PH26vjbYRGBzIfrppu68vudXioMMNHiSIXQ9kTfUssrEN/EVD6QXIUN7n+V2C
A8J8oJo5/4HWEBAtV43in6lSpmjQmsELAhY6hBQoeBjV88kRoxSlgYfiGPbhy+1fu7FpZOosqEZR
7qeXcbnEder2Fggx2NFDoZ2hZaCEMypYRTVNunMR7Qy1bjuqoxtC2cA9zmkly9sx23sdAvRTPS3B
zjfYG2p11OdhDAK77BzpJNp+KdIGoQV6Jx9q0Fn/ZVaAK2GOgVdQXxOgN6euL9MQNWZsBHq1afoT
JmhRDzi+cf8InNw63/5aG+fOIWnlSxGegVattpZCxQdB5gYHRxOJfwWr+DNslb2kbXsUkJ+WvLMp
rF/uiYzh56RhT1C5R3q0aJVDBf9wJ4ZsZUdM5v8Ns9p6qWMuKqJ2jmcMdf2tnmra3ni5fgDf+jvp
Qu0fA8gnNYFYSkNZiKCC6U7fH5lhUKh0uwicrrvOS0Y70wKhtmz/JsccwzRmJAtGc2eqmwtqkyuA
+BBsk9WCLoubanFasfO1WEPLDQsPt8jDu/+wOcgNpH4hnGKpa/g2/jszGrlDjnAERfLf+HiHiPDU
w04LZPNk8dCWHRAeamJ1c4Nblu9Ntntc9+I5imDjjopj+m0V7JXc9oZazaeEwwRRkkMMPj1/RPkP
E2mBul8yVfnp9tJtDQVOQV6ePJ04W5dLp1tDJEE/aBmp4IhnaFMP04zOlgtX9j8cYboT5AEgI3im
rRawpelGbZMjXKqqRQZXQgNxBn0nKm0kWA49GLSVebmBZ1sliwHY7LQYMEmKIZQ+1HOMwRlotTuk
LLHC0Z3mEZ336vvtVdwclAwfWJNqUwaRF+ObUIinqVIMqWV7yTBWZ9kBOyOqN2Is1C0fKRvjAZQa
8U6o37ptXcsGtWfyoGPcy0GhuNiDM7PrqyS1nvMRlx5U7yocIHv7yYar8v6I4dIeJ5Wjum9Yljzr
byeZmkuldpzlrkTKu4+7EgLmWL//+1EH1+geUDIFrLPakAIi2Yy7gONpajqcx1B1sPLBi0qr6gLl
7K7+ir7R3gW9VTugX0PlGVEAKjDrvZmAem0QrbA9EoYEPyRFbz/pYVyUntUXzl99RoxEWKR4CdvK
woJYdtRGSxOPBXIf9wp5y84ybJxLwGSqSdGYPr2zDpyG2ot51g3bc1HOxFCwb46qGtSegCL6H76r
aeIXY4D6c6l4XX5XAUizSaF/ehWmGp+G0YToEA7OTkq7cRNQtyM3p92hkULLI/Rm91hKOaotAchD
pag69yqKZnGPOP3tg7g5Cvg1WSSkJLluwoZ4iyZBwiiVTcUXG5V/lgbn4fcPYqmW4ElDV5+O1+VU
UntQqyzXbC9uYeag7oqTrineDbWSH0MHOAYSRb6hVwvmoK4ZZ9loe4bb4P6jYw0xOlG/81m29hlo
FANRDRstDEnDfPtZDE3JGgt6OM50s3M3KqH2EMDR/QRhsnn/VUPk557RZPeOI3451BIWGapeke01
doH5c4g5msIrxCsiVex8oa1ZOSr1CdpDkEid1SWQRtqA92BoeyAWqtOC9jUyifD1Q2XcTeZkQFo9
rmkjkc3R9QRnsy4Ua1oCeRWYh6c15j3uzBAjSwVyfPSnrUCHV0L7a+E6/bHG4hY2k/732NU/bm/I
zemCMmGjCPCTa+QSHI8gTekFEr36witNh6peKopzgwPazkeUqenVbMmOKV0QoiG9Xn5EExmTFMMW
y2srXXkMSxPt/BA1rjLQtCcz1gsopEV9brpo+OTUiH/dnunW+eZ+NV16hFwPr5n1mygSuh0qKLlm
edhdwywSRXcciJU7wfe6teKibEfsldeqUM01jxwHrWKOhxrTuRKe01jEGHq2dAN+KVqtP5rwNU5V
G1jnBv3Pr/0o4I4WffsikkWfdn7L1Yz5KQRNoDKgl2jeyT9/M+Ol1vQpnXrL6xwVrXcrzh6sQf1+
e1klpfrys1JdQ+6aOiXPd26b1Wcdq0nBsycQnrDKHlZI3Ws4NzQ58Et1kHKChTbjGJiSTdWqosGY
QTnmeXYXKK42IoiIM4gYL7BuLPPJHzrVxakTrZrfyDCm+DtONrcqGrrDIxQvCG8jClrDZyT01K92
S9vuPGhjKdAQ04YC7q+a7oQ5GSzfblsY47QE5BVPrwxtgFVWEc7uiEriMPi2U5dPLa8FPNYd+EvT
uKh31UBaoSa68u/tZV2v6uuoFIlc8CcA7dYwycoM01xHScO3GhSekxSPZavDGrho2vZ8eygZp1cT
JApxGVHVf702LrcJjIvAdLjrwILkrjfgCvKyLMI+TqGuvESVUL00FM4/3eKkO7SF9dJSFSVnQpgJ
dDGxZ43+cyPc0/RiGcAHiPk3ddlfC1xLWKBhfZdaTng3Le30z+3Zrhf2dUwqz6SIcmBbRqk3hyKy
56LBOWPwRdbopyWcEhjmJeRwG9Om20PJnf92YanAoQ0EqJHgSoA3VkOhuKtA0bNqiNVkY3irVqe+
VDn/IB4RlCncneVcB1g5HqV8tqqQbVVVLvebqelxOefD0Nf+VBjoC0/6cj+EST0hcZNOZw0zILwy
MNCYuLcfabFH/0O5+v/mM7z+AB6CaODRI6REdvkDajfJ0ADKah99FhsZQC44GNITQtG3F/Z633B7
0JhwyD5kB3uVeeABx0tDh9TiOnGIjnShDz8nWHtQDkqcZB2tN045OFL/9rDXW4dhqbtLNhTX9ppl
IwK0di1aMj72u39njpMcm6r+smj2HkdpHbhZR8pFEK4okVEdW39Io3JGpUbL1J9Iqe/zGlGDOVTm
u3dPxwQQTdmV65+ny+pRDf9TtaqhKX1qPeP3EXnLe3Lv4qQWCoo/t8e6nhG0MtQymA80CtBtlztj
0RCjwdik8CPpFy3sFgFCS89Ot0e5PnBg9nTK62TXVNjXTTu1nJEmcOzcr6E6nlytE0eaa/4otPDY
KkGzc763JsXLh4of7z5y+dV2n5KmSvHFLnylRIIA0FDoZSnKo++elFRAIVIZnCyi9NXSJQu60aXf
W+l3C+XPY5KKu7bLE8jL+rCzhBtz4iOjq6JLaBmErsvRurizUSzSS7+Z1OWT0ZWzN7rqe2G18oFl
SLQrmSAbwpG/4k2kQjDPHLRaQyK3ysQH+PDTNwMfsJ2Vuz6vjEJFQMU9kOREXd3c2VzMTdYJqAaL
GngwoCjTaxh5T9i9vn9/g6IE6kb4pT61TrUS1azTFD1wf6jQkFXB/9Gn75d3prBy2djdAFh0HsRX
mjMKhWwzmzJoGuOIkny1YNUXKXuNt41ThLwi95asoriAlC4/jjuVRIHKLfwxrZ0/oxnp+352rXPq
Dhhv23Wwk2BtbblXXhq3BvX5NRY167U8rfWl8PuErpVjK9Exx2hyZzNsjMJGANvBnqaM+JrGvtly
U1+N6HllhY/pk3ou2gzcvoXR0u3DurHlaAhBmIAowGXsrracIdQQwXuj9CPkMu54ZOTnhWUDcNq5
O0NdtQLYDTwcbcouoB+pJqxiapV1ca4k3BJUaGGgJw4gZeM7vdofTZT9zrPhEX/Sz+XsPlZxs9MW
3lpNrg4QuwwuCZmXewRllQxZFe4Ot0dRKNHwlcL7em+KW6tJJQw2Mo9jk1v3chSdsNgGomSUsgUQ
jPi5l7TZp9hBVuP2d7tOnSj+/48LjgbsejUS/qqWAhmi9OFqRl5Q96h2tgaSOFmL+fQS6scSfAdS
8WP4R52Jducq3lpOevp0OyBpQtGWf/5mc0Lptau6j0vfxj3x2ODP6tEM7XZ2zMbBpgPBFQwWF0XB
9X1FopGr+EdwCXdm+4KRKSDveEG3aBpTA7noVB12RrxO1NBUo8QMXRKmHM+oy3mlWl4oA3HYz9q5
fuR9yOsvLPFJ0ZIFR0TYwoj5gWnYicabR8MleBH28aQDN3s5LkKHbaEEESFsWmhO9bHyFXW+9MFp
dPFzKrGw6PvIeOnionnQyRS/9aB8dn7ExtxNUHJcBySL9B/l13jzTWORj1qvurmvdRhKJ1OSPQmV
mndrdvBHE314AhHwXowBMQGMnrwdVMp+sJcvB4Xw3jUjNgh+A3Lsbk4jtKyUsHv/djXJ8SU5iaPC
fXQ5Sky0dsxcz321nsNPS1Qho0Fl4Xz7TMp75vL55FBGITlgr8rvuHo+RbZdIGEz5n5Qd/HHcqn0
j/BVC2RvuwjZSDiXSR0pyGT04U402Ig7Js82Cb1G/hdFm8v5dXmvJyhx5H5eIdCIhoo4pMZceouu
jjtvtiusn/xiFJxROrbhm5AMXY7FfwU8NFa5r1jWT61CXkrpnrrYPSVZ86J3AwI9uUtG4dzXc31K
leRcG+FdU5Xfb6/2RgiiLE3OTCESbMO6/K0XdVh0XFqwqBsiIArcmLqmy87O2VhZOMC89uVLCvjz
Ks6mplPgl7lkvjJazV0wEkmLcfiuKPh83Z7PRrBjQXl1SJwzRfDVuqLYrxRpAYh5wlb40KJlfwLF
cphjtNyKd7fE+YqSSMdmJcEgj1kl6UYwaX1X2akfNxjTZ3XR/CWGcdmxbNsIKfIRBXGFSxdnzdU1
kdtIhxlamvqmm05/RxO2R/OCbEs5Je5DVg/aQ4Js7h4X9PX2WR1EmaM7QCc4iiQcl1s0WtykwA8L
ezL8P5DU61OpALRodzY2O36ShMhB57P+adEQN4STQMtZwfBsbAW9WtPJsFRfDN8MansnC7nqvbHs
3Gb0fOXLW7Y6Ln/ZrGRc2hH5VWmUaCSjQ4fLfREC/XE/OEI6ZsWxp6vhRzvKPyTF+JzXjo698fTr
9mbbODxgPqgTkmCSOK8xV0lTiAE93JRD3GkPfevW3oyd7k5A3BwF4C2tPfYA1+nlbCk1Tr1ZKIkv
6rEFEW01D1hh/Lw9lY0TCqFRfmrQ0FIs5nIQtBKdSswWfnGg7U5TFC1Ht4Uj1bv9zkgbJ5SWDhuZ
LiWHZw26Nibgt0syJ741LekRB0rnvkXxNcQst1m+L2G69x68qs2zXaBLaUAwJKKQWa7nNqbZEMN6
Q6otfDCNCYfSHCOcz2MXmn4ltbqVSRrVZ0h1T/OMLQ4q1cfFivOdnbv1KVHNkXxiFO4pll3+Epks
TRqedL6mDs15KXPlqACu3IHsb31LKvMO6Fca72B1Lkdx7AjNrVJNYN6WodfnQ31yQdScZlGoO6Hp
ekKvBVwqB+5rCXIVANU5EqMd5LkPB0u5F8H0A9VC9X5nb8rn02UkYhQblj0XM83t9YSKOjCQ7Yty
vypQ+DiOcxXXnwS53Ix6JPp4x2Isu+CMiLITHsYB8csDV6r+USLqwcgG44KcI3pzxxbkuE5NiIbY
KRJT80lt03YieJTVD7O0w19pBKUYrD+eNo+LhZ3TySVdRcUfuP2vqTNibISa6X4u8/k8qHrzMU3G
xkA3Dvs6j6ZGkfujPeNQacTZUN4pRMBvateOpd8iKH5kYBczDM34uzYAnKBIYOTnyqrVf5CVzf5V
ZqHiu9aNiIMj1K3+iGo8As9d1gd3QjGX+qxXZS59EG3Qm7oIy4PA2ijeCTgbeTTrzdOLUCChuOtC
66zWSdLhK+QjMr98HxrX+gsPIQW9MqX5hKyh9oTAPKY7VqM/2AWG65qTvrchSybLb6BuCHSPZHr9
huAJmulzYnLlWEvoTbq0PKjMFucYe++5srWJ5caiocWA+lr1oB/TXm1dVA/02orO5RxgSuT8h8ee
S6GevjniBpDA9NWjyK0Ms6hRPfSjNDDuzHwcnjOodTtnf2su5JPQaqUiE036y7OPgQxLioC+n1Xl
FxWDSx8HL2Une70OMAjHvBlkNZVIR7wOnVn2R5zQ5kyc1MdeMTrSO98jOW0OxUOSjhHV3Sv+YREu
fWk3Q4YRtdpCEMMLLACweuinuduZ1fXFxKxA67zWdGlSrMIm3qzGrFoZH6jBvrOtOhwOUGdEgrVv
quiAhOQe6eU6sWNE7nQKOvJJtU4fUYON0fdjRLNujSebqv8RC0371DilfpTiLN6Q4Ae1E003gilU
a0aTbRRUIC53SJom1DLdKPPx7x4fhtKI6cfGFZcwEra3h9rYjBBM2PC85+gQrwvzzoS6Z1G4qT/H
+fiU5br1T1rbKAu/fxh0iuBwMQ6ksdUlZLc5+MDGYBhTH5/1tsSHpQjznVto42NxosgieFtAnVzD
kdo8J/+HSuInZRYeo6rW7muEIl8VXbWncYit09DgIHh7bpujmlzmPJoA9q9zf1iRvTXXc+qHsNO8
Whj1Ueum5NkKUtUrQ5F8sxbX9G8PuvXdmCMNIIHIERTDyy2CPYsuC1Op31XacBe7XXCo7fi9AmVE
eNx+aP+Sb0qmxyqKsJRCa8su9celDj9MVYAPGcrf5U5ElMd2lTxcDCMn+6YgM3eRJSbE93yzc5J7
izzXPqBD/BNdmdRz49bycbOH6DDnkfNgdIHY2Z0bXxDNeNrAAPN4/66xX22hzyj2Bom/FKJ7xrJE
PU5Ith6noddPQyuaeyXPw2+3v+DGE4kuIrVTKkKoiZHQX846buc8qeoaLQtziOszF437HFeN7UVB
a/weHaf5OTSq/UhahYa4mkx3kaLovgXL8UnN02BnR22EcZqAgGMsR5CNr5H/ObFTx1oyQY9aG49w
LrNzMWvqqY6MaOecbmxeNAmlsgmbF4juKhrkaJTq2cSjjKwC5VXEks9F0u/lSFsTsmV9SpCQ8pCR
f/5mV4lYbdQA5qWPsxqM7mWpvEJNnCfDHPc6gZsTkg1b8l8eL+unmV2qgVabDBXV7t+h5RQPahzt
Eb62dinACAjF3IFgtVaHsccvj4CgJ76BBS+wcfxxq2IOP4hoxpMktKx7IJ97L7OtmVElJuOiDE8n
epWsJEFe9i7LhrhAMOJUpI9/TENZf719FjbuddqBXLKvRVJ3/ehC2iwQes6D0zYxGUmxknopkgB9
k77AYrELDHMn4mxNy4XJSjcN3jRowsu9kcx11Q1hQ+FEKx3fVETrKbO6p0y4laXzkkTcjKUDjbuu
PmSKih1ZOiS+mw3jgxqNE2aBWvzBqPr0JQyhbJPIZOi1d/E/bbuYmGTmS/n+bIKlRWMNhSzKIGuh
tTZpQTsvIXHGWQRWYkl8qFWEK5pg2KNTbCwrhw1PECmeINiql8vaj/04Ofkc+0Wpoh8eC3Zn6xan
27tlaxSyMZpnBpx3/H0vR0n0EQw3Jqx+r2h/11iOnY0apYLbg2xED9A6zMFi7yNTJ3/Em+hBZZk6
RxHF/pSGypGy3nAsNGs+5LrR7cxncyjyPdxiKQZc8WnyZSysprIjX4uUv/CiC07xqL8oShL8h51A
SZt3OosmKy2Xc+L2q4bZRpimtK3wKAXnz8aEyLMWvJsXQuYAdee19EY//EqPRaC4grCCjgaOqKn/
NUBYhRI659sfaSNxQP6LcqtN313CVy8nlDTmkOtA/nz6gMhGwJ4IYs+u8EU+802n8zhb9nwMAMAs
hzGD5MFjXDF3OERXwYu3D5UP2dmRnNj121RCSLuw5Xwholl+jIekPQ6Adw9kivYpz4tgp1J/tf3l
eIDtZWlVcrBWIRmt9AbJK4ztBxsbUVcd+4MjunBn/2+MQj+AoeiTUUJ3V/tfWKjq8uCOfc0df9ZK
P5xUKQJ/+/u9MvwuMj/SVGp+vAuoM4I+kp2mN6dMnRpKyHEd+wq1hIoeQAsmREHuDlsO4w8HO5Nn
a0yCky4axbcxPo4PeaPnT7aOzGDYtml+dLWh95Y2bA/YJljHxhin8wSY0MtMRTmhYW4eo7pflCMO
ZvML/srWTiJ3dXzlHDBIoEXDe42+1OUccpQlG71jpUTUte2pxm6NLNmxsvgwkdCedpbsqvmmQVXm
QCG4bNM0XrNaRCzSJFRGlFl0DKYP4Vwn+PtRIn1QqZ0ED60tQbdZM0EtCKb6V7PM4bOLlzbKNXOp
HJxAcx4gbRe/IstQ/HLWJxwbQrN8igt7eI5SfBn6PoifymW0QbVixjEgHngsjEXcd13i+MWg4mg4
CuO+DpR/QFXv8emv9x5TRNoBOiXUK6L85YrGmlpoICMQcyoz83lOcflNRRXvnKNX1tHl5kNpjbwD
RDiEDDiTl8NYiRFqWdJHfqDH7qFfdE+t9D8izCTKwP3W9vqjsIMXlPiyg8iFx6v43hXZcAiK5hgV
88tUDF+Cgc7GqI7qoRkbr856bAqR6ymNaaf0cb0msiIluSkkmAAPVycF9jcmoDQbPVEMM37jpcix
gcFmfWd/XUczxpEPAAAk0sNL7vY3JzJMkcxAwMDx8mAxPsd2UvzAARj1sgC+1B8LVdydAbcmJmkd
NDdBg/H35YBpi2Fez9XgBe6g3LsJ7y5jirL3Jnzg5iTaQXLrZPd4taVMN4aVSLMDikMz3ou+w04H
pb3/MhewIiToshqw5oRbmGEsFb4daDLM0VOo1uMBW+Z45/l0HXBIssATy2cjGfeamBg5Oj6SI8yQ
rq7qk1VHh8Ep/y0AqOxMZ2MvyGwOgB4iZ5QrVwekM8KujFrH8oownB/HOuMJbuDFmAzm+LWerb1z
vz0ed43EH4IAX91ssTC7vCbL8nLYPX+PPUKbVo4IVIfw5nksNXMncm9sPUnEA5DKvQ0HfXWmMGLt
NHS9LM/RO/0xiHAaoWY0ebcj9ubnIhUCJwp5Denwyw0Oed9FvkzOygA9FIFJuWuNeUIjyNoj1G8t
IHcRgVMi3YArXQ5lzA7Sg8YCxYXq78Oy1MbHYaLfsXwwm6Ta2YbXqyflA5EBorNOEF0js7rYxDY0
iA2v0WfrEDUNH2pUjPN7V0+24WipUgzlsnt1+3sTj8rEXCaG0T2ndn8sVqodTeq0XgPlZKeOtzUf
ABCC7JhHISj5y8Xr6iEjIui617hKBlDe7E84HgXvDkTMB/ArPWk+E9fb5SizEar4Eho6begkOcRp
r31VWq3/8u5VA48MQp3aIJD1NWzNRYIyKoNR9/CRCzy0aGIvqUz1c6ubwc5QG8vG3SlJtuAP8Dpe
7blFIIZcOpNO3l3ft4MwH3t8FXfu6s1B+DiA/LEep69xuWpTHahIFDOIlRUz1X7beYhHZa/LdF2S
k1kHO5rUQ8Iq1lXVAj/mmSqy5i1O0Xxpoi5DaEVFVvITBtxD8qIFY9seUhUzXVSti0o9VHCrw/sS
2x6EphZkP8+LZQ57gfF6+mRBr/BAAJ2Sf3A5fTXMuzGGW+GJ0Er/zQBd0v9X651O8XX0oGyuUsmW
9Ffa/quiiJvPeZuZhcoi019znBmZ+TD7MER1dTTzrNk52ZvDQeekMy21zNdK2lCzYLrkoepxYJb7
ohK6F1toM4UDrmyTmu/psl4touTgkACQ23B/gte/XMQhiEUjCmF6YsByCkh/cVYXsadmeDUrRgEm
yq3M0wy24SqKVOqCAF3vmF47x7/E0NnHpp0F8gHdT0Ux852359acKFLwFLAMWXZZHb6pipO2blTT
myqRHVGhr86ha2Q7kX5rTuDOSDqBTlOgkL/iTQyuYSrGlSKE5+Jc5k8uXQAxLON9W9nARkW0J8N5
JT7/Srx1iF6gUHhTrbtucU/bpkcv1UvqgE5itQxdgH9ImzXHpRbAAYSoqojStI6+e7tkunmom3D8
hhmHmZyQniurozHoen90cJ3EErDUFAxb1brsDv3YAcrOxmrea3LJ0H3xnqB1wMMFLDuEEJrzq1Pa
J2RSiVYLrwmz6XsB6OI8F4p1MiqobOgmOR8mYAM7T+jrmPU6KirDVEAkmXR1ofSTs6h2yPskXKLs
uZwH99FF7OPRyZzhLqqxjzikVjmesIVWCtbAcjwKgeWzKJPgx2BY/XtDNb+H61NifCEwqWvwe4jO
wyASiPpuEYnnGRWhg5rN7XuvUUZBMBSRE+qq0rvkcktSLuuwl+lQx+jE/EGMlUUVy9bff7yAWHAf
aFKJmyruahRDx35+TAW+beVyNLF9PfaCHXb7st7aN6goAFLkaQ85ahWY9EJNbWN0DA9jB6yIcyeb
TpoLUerQWHNzx5NI3FPRe3frV5a+IZhBirGhSa0J5lNqz1pmkL8pNBIxLi0h7HZus7OEG5NzdHrY
RHiiIYH3cgnHQvRq3au6J6Syt6sxzhmxNe0UjNznh5igeACZ0H27vaYyzK7OIuoH7BBQSWTUa+E/
a84EepszCYM2hYd+nrIvyTjZZ62aHUpaQX8unUD9FDjz79sDy491PbBslsD+kKqcl/OtNRvdcmIP
WXHfnrsh759TtOnv597Sdk7aa4FiPRbaAPIFQ8xBveJyrLTp46rvZ80rYhWedRNV2REFtpZZY6GJ
GTslt5+RSPD5tAvnTJO6P1uJnQjM7svujKRc88CVYR+TjqJPmwjtsTHq5iELI7xf7A65X4WumduX
8WPNKTlEeEoe+1ir2p3K9MY9RuMVlC6Bgw7+mnbmotCl8n00zzUb606ZUqxEaZzsHLTNUZAR0RkB
pMq649rmQqWK0mmeYjUfmzawX7og0XZ2nlz01UfhipThnxG4C1YJQNlS0JzUXvNiZSHqxsMPt8p1
JMeG+7nlrX57u21OiZzQpitINWANDi9iI+qDttK8DiOUg9oZ9n26YFB1e5RXh7/1pCixcyMTC6nn
ryZV4A3UZFOlemphFuYRhnTzF8ZilAWphjg/lDSPvpWRnsTHyUDLjXriNLZeNlCoPIRJr0KNdLT2
d21MQXVokP3817Db5Z8xaIb0MDlpLM5QIpr4qDTCzI4NOOvYR8yPyysT/VIhuO1a/5h5hZ26MGZ0
zfgH5NvS0IaYJDzAcDVORPF3PgbOL5fO3r8ab+Avg3DGr1On4GFpzob4C+uGdDrA8ja/i7CFQgAN
BttMFdYe6FbdAcKWiVCdjjlSt3846aA6RyxNaI/A7yw/Z/GY/hU29RQeDZHrw3FQy6U5apUzYYNr
9Vl34IfP5vn/OKVtR05baN4QZIl1sEJAwge1dIofO5/maruBnSXAUnTisoVdfRkDXCerFsBPqsfT
zD7rE47ZkxJXGERNeypO14wIXpLUSkHtS7Vh7Dcux1LNvknbpV68iMdQfeTdt9zzbC+4e/M8bu6n
JhkU1AKjpD9hE2t9w3yk+qGXWI/3cRH0xzkbqZKKtCh/vnsVpMgTDRikjtioq/05TXWVlFCXwGvW
+tGFFHmigagd9KreK8BfB3juamkEAsaGIL9WzCL2hW5jRovXBBqO4FB+PUV1RjCDw96CX9+dDCUf
8NxkEpC8epD1aqd0TmnOSG8GvDu1Oqg+aYuYwZSKUHkZUhMbnnA20LG6vZzXUYXKBMpxNAvRnQCw
dfmhzc7MokBMszeP7vKQlsFv1xzVncyAXXO9d7m0ZM4qqRkwji+HqZaiaybNbb2gHFP3rna7WTnn
QlvSsxHM09/CrMEPq2VolAerc61vQ+wkKuswWqBv6zYITlE5ZdppMPNEPyB8q4hD3Bl1fNC0Eb/r
ya1M/czlP4lzZE71l8ldyug4BvGUgFFGl+EO60BqVnXuTrUXZi18dBMd4nORBbNxt4xRlR6nlnLr
gYCPIgqeAUl4jAMKX89VnmOEMi+ZnRxzUw//rOfBUY6VM0TOyS0qBx/4MBR3VliDJsXg3T1U6ah/
Ufu+Dg/DmCtkIQEe2OfBavL0HIR5/MkCRZzTcQkx4n0Vdj8FvRrKSTdjepTyq7LPqQXZydBmq8Jr
XM//jOcu+AxWP/s0OKH1qw565TOoNDVF9KzSPtu1pn3vjd5RDlPjZD12TiVv7LotTQtgsD4+iUzT
QQybk/ux6HGiP7ipnZjHeS7tyWujOkPM2FaW8kOOUhB91aWEzDLESh/Sdfu/1J3JctxIlq5fJS3X
jWzMg1lXLQBEBCdxEjVuYBRFAo4ZcHdMT3+/UGbdLpJqsXPZiyozJsVAAPDh+H/+IeRANvRhJC45
fzXmfpssdQ12LdF8bIX5YZjCWiRV70wVthdbQxyz8JosFg5WG4fB74sGFZedEfS9jNatO4/C2c21
LfuTphj1R8crnHuaoQqDjiPrW4z+dOkbRlHHYc6s+ZCJXp6LYrO33eBGc3EUhpE+rbq+bZPQrPy0
DJcmjF0vd5+iMfM9DHC8FW6ZW+QOKWGrdTXNLLFxJWbzI1ks7rinBsmjHUNlvKk7g9xwTYI9vfLN
VuAifhGpOFhL40QOdCBjTB2NjFV+W79Ushp4aKHBPC20sZKm1UvOY1PUM4eFoJ0UZY5+CDPP/WZo
X2GO0QTibOOvv035sPJmxpCibSap+gKEZHP2vZycu2kihZ0azCxIjF7zOUp8e7F9grZ08dQ6nXth
e7O4pneIk4NRh+K6phy9DfOhpi6MgnZK1RCC2pul1T+M20yOkQ7qmVszZNYlLHYz1uLamc66ovK+
VdACaG4B/nFnTURedF7m61M/Vt57e578AGt126ILpfx1TueASj8hNBXUkQicgkWqC/V2As9GNkmm
cvN68g106j4te/aOORe7Dkn7aROGC8yXUvRPdudlX3H7Gb60IQrDWHIqupEA3k5iRxwlIfRb4zvp
XxHefjGIPrub+8F44sAkq2SYtGwTjFeDxxnhwJey1LZ1GKPaXff25DTNee27POxZlOMD6iSvJaiu
CIu9rYtKxGM4lZctDNsyCdw1vO+HYXoUICw3PJwMuQBjaElMvE8fu6jQQYLI3GjjmfTMe7zn9d26
zmZ/6DBM5r8G0aRSp7GcLtE4OWfx1lflHfChqBOT/pYVtwjrv8kIrGO3klPppXrNGCBV7WWf+TMB
r0vPflzlc1kkwhuCHcQ/n5LcM4JbZay4xnllFcaOJdV17fQYdJGsGTAqZXE0bxcRr0C2QdHHDnTU
82i2s+E0w4582jOjois/d0NSwpaV3rhrdWMeS9+mqSgwvwtioLH5jlJoG2Pe4FxSP1nOedj5663T
lGYylw7C3Nlc3bNhiyzGrFWE85m05x5lK0cglWCsmjcxNzgTFhf48tzwfHGT+Wpp06qtPQJVJtN9
nxVZc+MXgyQjfeossrx8ZZ2QbJ5dd5GP8iegUUJ5hXXNsJMuWQNGpFoIcFpcbJig3g2ubW17P+i9
4awlbm6AqWOgCxlnltJETFVxcYxvYWy4s7/sO2bbtN8W1bWHSZd9C5jVhu1J1Y8TtBHRwPlcOvm5
BsWXSUFX8RBmucuC27f4uTdy9i5CPSLJru3BujRhOfnJ3JT6nTVIPL0agg8PRFmyirYk6okzMpFz
RdBIMVsHz59YMweUIndjVdYPhW3M+cET4ZLv1VS24lBjXsU5iLrWOQhvjqhR+4KlqcxF/5ULLMCW
BeUJ8tPIek8CRkVHejSoBEYqsRbmqrFWCX7s9qetIS/0MOopME8IeLWL2OMtVrwYgcZmiZrFix2d
hV2MtlF9bkJhYlVQmohj2sDdPhNRTcrZ1ij7JrSr+tTRNPxjMQ/dEjsOCvxdGeRCnmQsxmZq5zow
cFTrgvc5DuB+HLFnvRuZdMFZEPSGiUe4W9exXbb1Yy30iFEXLkFf6HiP5x3+rRlcK2sExuwD6vB1
69frLNqMiTiYtmENHzNviYOyRDpdGm47JBJP6tN6yby44zRw0ENgJluuLpAdyeuJt89eRC1XxjaB
X3Lv9f3EI8Dxgdyv/JhRSVNYX7tiycsYtlf+RXpGoxNvnCDA05Iqz0zt9d87IDYOcJ72yrh0TSps
6mCjT+uypQrO1nWw4rz3O5Gua2Bc6AZ7T0AVr/jiuMp/t63DLA4slM6S9obNflZYpREHUUlIom7c
gfVyKJdrT5fyS9NldZc4XSBW1lKvQiw1W32WbvA0qribZ29KmTB1tMubSd1vtB8OWEqv4dlciOpk
GNk60jKgSL2vvMrfdqKac+u0aI3ia2BObp/282TphMaUOOn8Uu/UIrq9FD3aK9epBitp17654FmW
nMNEJ7tEbEbeJzZedZdbjdz0m7suAKy6Uv5dP3rOYxH5KFx9Wc/mrlYhnvAtN6vj0mK7js1wZHlQ
nS+vqnEcHtXARnfATBDGliOzlcMdy658zGcdsiuZ4LJtZq6fLGdpHqfNsqkOhnF176rJmB/U+L2o
91bZbN8JYg6/LPXWUtH1oL9LpmBn2NAIwtiYAn9IeW8e7U+CIW8GHaoHpevpU4endR0PaHY/iiWY
vnM+obzrfauf49WWlHcuLoH1+2N5clPo1SgOU11gARmRfjXFMPrRY4ye0nOCCcZSJNuyobExIzHd
jaMdfOpDT32uQiH1JRL/9gHlb+UnobSCMW4yY7wMFimePNXan23H7cckd7PsiYWNrVnaLrALKapN
HvM57a12W+tDZTbB+2lYTYgwjYEjO53/ekgXQQmWMhvr6JQqyl92VWctp/7GcIJFexw9FTIB3EYK
FKNhroIb0rOqOl6KvkA9iUnWjdnVTp7Ohmq/9FnlPVbo8Siiyyn6YHh24aDi95pHmUXGVTuu7bty
tpadmKxq3bXW2BzDC4S+b5pueFgHhSSrybJ+u5tRpDEkxFK87+aIoj3IKysgsBChYDxlGApyD9WK
ILjtqg88sGo6m3BG+Vh0hqgRNHRGf7kNo2WkkwlAmQas930MbsWGVFbCCw69ZYFb4quQe2mdK1tw
UJFNeWXO/tp9kIJFI5Gj425ptZhQHVkJ1A1G4mOftFGwqrhhqF6242jeIEn3SZYwZ5Y3Kq92jXuQ
0Ca2CjJS41CX0RpXEcZ/MU04Lz+xI2LdiHtbRhHT0O31rlJh/pHA2Oh7R48J1lywFFus4L69rwaf
FBzlm8bXhgSSjUq6Lm5nm100FgIkahndbIvtApZMvHR518VGxutkOrZ5e+YpaynIiZicywaDXPsg
fS2eFtVqTtZ2laVRuTQBEq/lePYoHUslpET0Ohnx1DTOZvKnBKYMYXFXBvXksv6txvKRBN91OonC
Ta27hlMgcYimP9CQJmOUbSayDQ8E09f93s820Z4M8Pkv7FGpNa2cErh4q6Nqnwm7kxjJOd7TMWWZ
UnRuQ++0093yHaJl0J81rpOPsTSCDGjGzpukQmbw2XE6ZlKlAjaSbtSLvLLJ7G1O8lHXUTLOnqhS
a9mWj62j9H0GBTFPKj0VMrFn1d+LSIx5AkMxeGjLjdhT3babH4c17y8RxFh7sWuo8ZMyaY5BlWrC
+7rT2O2hJQVvahovv8B2fTB2pvKtcufIviDYjZ3ZiRdo4Xla+6WZp8aWTzyeTRz9+fJqaw6T3aBY
sIOpFOSSYOVx8IMaO4rZ16Cuedk58yW+Ee18PcnA/2AEWMck1qxYtU1TBCeTcrSMzSwEtcI7FsM6
9CErfFFwsMTLp8E8GWTt2F9qwkL0pSFlHybYFLXvijUfutOoWovLhjrBj3XVum3MOVR9wXZHXY8W
EeTxsnVemUQGxWjCzEautnm2zpKWY0ZHwUIjOQ6HtaRqL+vqPY5LtRPrqY0IxZRazrGP0XJLDyKS
80HxusODiEi6SMK8mIpzu3Wi9ZzKiCSFoLfC03roTdhoLZ6qSV0G4/vaqvRTW7EipnO1DrczHaKb
RlfU/GXO8fC8zGTN2oGqgIiuvlPFhdEb4xKH69hP5EM2Fa7YYmHGLcXcjTHuO+49UnBZpJXv9dfL
QsbIiUEZcKgqOoi7bjKzr2vFk05HSrsqCdVg3vR6oGh0ZrMrd5OejPH4aAJ9A/7cRamqtJJxuEWD
E5etw4NTjp331JNmp6lhFgYSGA9tcMhvnnVeCRaes2IaVUcFkvefAsNU4rRCuPMlNHEZSLctH7e0
iVoCuet5xeeQCkodlAb9xDg4I1xTrcHy2OBVcCYnj8PrtJGZFaMNw3zH7IcmY7kKmylG2p6/k2g2
r8Oi929sI2TJtoa8MXdrOGR2PPlUz8CoZRUAlIgi4lq66pOoCCMQgW02H8JpxF7N7hf1fSjpO52g
EMv23bJFWeq3sn3Q0hnN9D+cYup64sPmfXU8EHeVTfE4GIvpJf/R+xzZh4ZGPPB8QMmuZucu6EGe
cg9TtQQnWeK1sFOIihgQOnd5b079nu8cveVf+Rp0w7ATTijW/7hqIYJ5jhT55ElPoV0DSOU0cVk5
2Av8LpSQxLy3vK1eg1/0FtEaA+0hUXrV9NMwTWar7Ne96Cb2Zu1GV8Vc1N//LsQG3kUrPYRdDZj6
si9miWntnLVd9uPkvsNP06e+kCDGfxvJCwIIdfgd+6jygUifP7hy1cbUW+a8N9GUwgBG+tSa61tW
+697HgQWE6yIho5+KVPo+VXYRWSRYwZPIpQu3zVl0VyPTVSfWZnn7IcudN4wafhJ0/vI+IcQezRQ
wGTtBTK6icHZPC+f97NL0p/HytSME/u1s3w0MECJw3ZwkwEj59jbOI405U3pcy4Y/24Kood4yDnq
95xj9wqK3/MbH9VEjZLbCgOicj6Ze3KbWpwO/vZL5Co45sBV5o6tl+YKlY2wJndmtUeoia56DCQF
Dwkyvx6Rr+YYjpk0reDim0cWw0vyKkhfLbp8wms8m6d3ZU2MDPiyd+CAUCe/vtSrKUayNYxSekNH
e05w++ePTS2qz7epbvaDCmQyFq24louY35hiR9D/edMKRQ1kKZzwwJgxSXh+Fb6820jeCy+npq8z
Ubz65cOSTSCIxhcUZ/C73yKVv3qIeHuZ4VEth2oISPjFfKs1eY/K9HhVbVklVlMaaQAfLsGn/29L
89AaMC4orpgClGgvHqK9SW/LPLXuXdJqYsHh67Bh0f3GqHj1qn5cBakHAg0a2i8zmuqyaWftDvQg
emPbcSLY4s3q/rav1/Eq/O8Yrs7a+5LHlDfBHFiqXWmlLH7sgcvthSLjcZPGX97P//nMC1n+87/4
+aHr15F0XvXix39eTY+j0uPjb+/ue/nbXrff75Xo2v86fsj//6PnH/HPd+KBlL7uSb38V8/+iCv9
9U3Se3X/7IcdOb1qvdGP43r7iCpI/bhA/tgd/+X/9pe/Pf74lLu1f/zH7w/oH9Xx03K+/O9//er0
+z9+x5nx3ybk8fP/+uXlfcPfXQhV6PtW3L/6m8d7qf7xu+3/wWqOnxTbEtYHTNHff5sff/zG/AO2
AUpw2sD02vA7+v23tuOs/o/fPf8PEM+jJSRFF+vicc2Wnf7xK+ePEOI9Hu3Yqf34uH/d+vWf8/XP
98Oj+Ovn31rdXHeiVZIvc2RQ/Pe0hpfIIDkS+Oi+IQ6CAf98WruZV9d57/WQGpC9pH1ruV1stq59
b3DEpWJrpvVTTb/9blyWr7Ups8QkCLTab2Krrd1qFayfFVTz80mWBM1vsgnASDsjNHb2lKt2p8Uw
RddtDhn0fFksAyhR+svHf3vkP7kPdogXNwJx789NGbYYFNqXHi6hxFN2M3DM9OetiE62nDw3DJBQ
Hp4NWNbkcVDV4ruwx+g8aMzhUfRgUkmOxRQdqF7kdYyxjOOCTG1DkU52n39QzSiu/cxtnIRI3vp8
Ya8uU7Xk6tbMYWzHEIZ9cboAGFX7wWkIeTDCsM5PjMBfhhNpq5WIANMkYLCEpkx3a+jqz5mezbO5
mTjthhI4OnbGEoVilM/NRxfftoDSxYSbV7AZDnHeqfqB82ZzTPphU0mLekXLSyXuF/EoFG3ScqHi
AXLzS2/XzmFDyvYKTJvQiqOfMB3dCBK3MtYp4aDXXxeOmuskwtOZoyT5SP1e5hmGjRUv+WIJVHjj
02HK4zxw5mlXWiKak6mTso5V41vyxI/gIex1OI8XrR7AyjyvzfqDJW1wPQ5w/fdQBMMRx/bOS0rw
pCrLdjzF1JcuQlACVIoyx9vPMAbOk2FhtUGCk8AG3KbBL7dZXU8FJ7t9vdhiSmloTJfhFmgrNkkg
LVLb2AzOxnVgAuo02bLFxkr2YexnVnnViMkJ4ylqt++ZGkdgiWJ2noZqBHyeunq+s2qOL0ntFPZj
bg80AwoifThMGOWlVajSvuqW1r6gJzq7cVPj1pDOfOOGc7eZ9EFpUh+Z83ZXOZQQtwg/oWcI2azO
fhk8eWUSj6tia96CAjbFZDsp7VMAbgkVICmyLuzSY8wj6WswMz62UNQexJytfuIbRYEURLZQ8ruW
8ZlYY0vgdJFHfR1D1F8G3h7H1l3UjssVKN2MGSVS8iHdyil0L8h2jqLDUpfTeD6M5fZEYAWjOcrQ
rgJhQHLeMxLNOq6l3mjeTXNxjx1jwZkHOceX1Vc+v3O3DQxqoke9y0HwgLJKz31vk8+APIcToFGt
tp0Gy4xMEsjaZ/syCxwjzTUbAAvEWp8y/sAcZ9paB4MeVpXUwsBcrN6y+RPSxXHekd2mr6MBL4wE
Moj6BGsovKXY3OY7B8Twc1mjqAVNXuavLjICGCaG0UONRT1nJ17b+sUpoIsJqNz1/ZMxaOsBOrvq
kw0d2UnTd2GIe0hYP7Xeqt5xhu3ufNglldScJqdj0H1cM4nPzWycvzVo/c+8hlySQw5fMG7D8IuC
fidPtmLN7lY18LILg9E3d716qHuzj04jvcqN+W1M8szuS99Mpdln4w5imPVt1eVkHQyJqXSk9aRO
imIhOTPq+2aOo2hyRAKhJ9gp4BMzLrMCd2bLywBlNMZ+zq6aLGc95fwO42KQA0bruWUET+yBVnk6
8bzTsAAeJ7gngIwrPR2GqTmO3Yorl9u1SWHa0IJkN9Ax3oiPznajW8tvtlfJTx4YmBM7tZmdUZsO
1YHIZWOINdB6l0701+WRgmTfKaNiMq/+rHXabnBhEw5txgL0H6x0Mu2u3WVLvSsxH8hvoA3Jake7
BrTAmFsL8tAyl91ugiG+0lxg0KQboMon4tGGKKls4aq4yOi9YJtIK2unxDQ752bQNDvSP6OznJ+z
uMDy5ZMgcHSFgFdPgEnL0EBv1HV+S7+4nBIErHCHLBm27TmqoH6ICw8OWuwOKJfJgMgyL+kcR9PM
8RdZxHBQhHWdZ5ab74tGDMDMltUQYFb15Za2ejpmb2HmKyDOqfxSjNugTuBQZTwhSqrwookqQb95
rOd72x6LuxB0l5iUuvK/2zpyl5051dN04bOgN999eugoGzsbLG3LlM3FHJcO/2jDAjHAZQtgRr+h
DW+363k+22GTzqG53FdhZb0TVPU6YWF2HwjYIvKVUa3iNYtYsjrhSxOnQmW/jyB7HrVk64didWhM
V1K2NxReIVaQlX1jZ4t8OrorfZundhn3VYV1C00Qug0JJBiQexlVdsQMc5j+KlP+uKuPGAobVpFf
lVSSddLNXuvGJMFiDztkuXUR9kreY6kMYALyJLs4pDHnkBLRqzURKlAfhBuUWAtiwsBgnwJvPckM
YzP5KBqY+3Cd1NehMEE+17Hs6CjRMl522exVD4XneUvaTsDE8dBJaAwhRtR3glQFcNJGTeGZ0uh+
EtyrrGvfaRYz9nKDA/8wr+GaGLZCNUpFQ3MqZ4ilwTxLhchFSHzkPNerAF676HoGfb1bGrr/KUhM
do09MykesK1qO7HwNf1LXP+3CuX/seh9Vihf9Y/tezU+Pirq6f8D5fFRM/2f/ypBX1XHO0nn93lt
fPyDv0rj8A/Oxhwm/+Qt/fDE/6s0tv6gf4llJr8GhkdC9N+lcfQHfNAjnIRfOg6xRwngv0rj4A90
WiTbweGD/or67Pd/fbH/RW38whA2OFLF6PhxfcSn5O69PBNudm+rUZQWS4Npnweb/NznvjwY1uZd
qG2NzgTG3+fULtEhpB45OOPaVPRlgXHjYgsiwh8zfdZS+n74t0f4k2r3OUL044uxVR5NEqDFAkS9
OKwGWWmUc43aZgB3P28VFUVsy5kvWo0ZlKvwLeO2l8U1FmA8jWN059F3BUTvxSnBhEUk6TWkQQ/x
0BzD8Wx0jL9HM8cgwcTzCxY1NiQB1qCvYhZ1htq3p+UqHG1eLEimkZYgXhGx4dgfWtvOP+R6sK/7
dX4rFfEFG/N4bfTgOEMDuKH/wdjl+R1moQNdIljyHYLP6muOVv5Mtv0GN9CbAJFrpz00ygeT84np
MthyVLwV2j7AgvYv6wAWjXKIwfz1e/4R+Pfvp7Pjt+IIT44c+h3ImC+gwKB3ESARGZ5mi2PsWRqD
E+JEpIpb49hWi7bitlzmK/J25Xm/kkVUcCA78f3J/FS1FQPQim4M3WRFOjpB86b/PDPt2eHxx9eD
v4zPl4165Aew+G9SJqpyrHDGNkuXPCL0tIqO9C93vF9wwD8J1sr65DZGJ2JfdOaBlCSVHMmeh4y0
9nOa6uoNDuTLacHXwWuSNYO5infTS+DU3/xlLeRYwLoImYgAp3rXj0W4C3rT+Fx40fqGbuZno8aD
bglmyjHeZyw8HzV2MNSlKAaxizjZwYLRgR1X3Wi+H0daRiBxRZK38/xEO6KIi1Kqy7X3ql1nW/0Z
xv3GBxPn/jcwpuc81x8jmaGM1cjxFAz4+OI7LVJ6g10THZlBOr4ZVbbsRpMAHTfPlpNWTJR4wMlv
PPqXCwTRPUBO2GhQiwCPvzQ8t3XvaIquctcFWX6gLpoOm1e/ZW33k6uQbn40pwG/PeoCnj/u1jfG
SFRZtVsqyQP1VemzszvN7a+n3asnCEZzDFcKHIBEvEhe4NAt0nmPQ6tPi2yt33V24Z62fgZbkD5X
dti08LFVafzrX1/1h8rq2WTnsux33BpGScfcoOd3p9w28gYIUGAum5GdEBpnPLm0q8GQ16HYk7MA
VEGV55kwDMZ13GU0YwF8t9mekzA0wOMN9sYptqJRva+MAaM2WqhBEuLu7CUSs0ggA3ftb4kXDYaY
ltpyW5a0bxlKzlU5l9bN4DnS2/UKz/l4WDN5AV/yaPmovbXmtG1m74ow65aDZjk4SFSn3SWP0fPi
aSqWnWqdfk8y8LTE42JT2OV4ajexX1jqY9Ev/qVpNHO7nwq7O2OclHm8BNEskwrV45BUosJ23YZE
+V6GojbjkDadnYKY9tNpbdOnu1mmNj+BHFSHBwi7FJcVwPdX5YHd7iKYdh+XCNlmElaGMaVWWVg0
65FxNIljzME3wy7HMTUaiB++Rl7dR9l7vIWGj7VbBoloxlamv36nPxtJLEfYETI7LBan56+UVJXN
zoCr0sBujLQTdXZAgODv/EE3qbPVOMTUYbv79UWPE/zVOCLAhT4Kn4Xf6vOL4haba4cKOG2c0d9t
dhPthpZQPtug0f3rS/3k/qgJOOU52CPQ53gxZKXMK0qniEsxK86tdTT3WUH3v3d694xxztHNN97q
d/zsomgI0Sew1vuEjjy/P06pE6gPPGSri9S7al2u4C7UqYuqJjUD6hNfjW+FdPzkmaJjRxbqUwla
0Usvts51CiNfXW5UCJS7vPCkF2G7d4Y8OPn1M321iyEtsenmcCWuSCH0/PYQjjWdpTsPWvTSpOxa
46kJLWhXmtEGq7xZ3rie9ZPnSc8Uu0WuR139UjhQB97Q6arAXstXFDiwFZ5CHJW/cX4Vd5p8zs9u
2Or5YHajRVN+HLZbMwuQRZkVTdlk68Pu4M/V1KXML/N6ADkqUreV6ynpNOFbDjc/eRP0u0hDhGHE
U3rpbpjJiA676oK0HdoIcqJokqHPzMTv5VtGAT+7FPUo9p0Iz9hKX4xu0jNJOGjzILWKBhZyaIhT
0IwwqVmV33gJP3sH2J4xYwPE5+RnPX/pa2HLsJzgBXBkzi70lkmQNcfsgYjhfs6qLs8RS0xvXPUn
N0gmC64WP7p6/N/zq3ZRBKXM2IJUB1WLnbwrEIvJFXL+Yh/+7qjmBAFqf4wktWi/vpAYF8sWgAtO
ftrShktLN1O7YdPjwS1rM7UqVb/R1H5dKuAw7Qa0No4mT/T1nt9aVjhVE/kQXTt/wD7AWNVFxA77
xvr+eq7yyY6PZ8BxdScu8/lVBtpqfeRKL8WmP0oMS+iD0xT6Eok1CgBy5d64Hh/JJz5f3FlbAKqw
EsI/lGr3+RXrKoo4h7VmqvzJcNJSLAQ807SZor2llqiFoOUUWSrXoj9DtAb5GIk+OG0mMeeJw7Av
b4MsjMYdTkRmnS6+39x1CNDadDWcDN5W7Q1JJxfKCLPZspMqL6ePVO2AZZBL6weRdeuhEM78JBvR
XeVa1fZ+CDQ7N6D6rPcd7C3Sn0Ivz3dBNYjLZWvGrzD8KFuMwKVT1Y8RlGhP1pjsLzQoCZMDvi/N
UT8WXSfGeOpz7N5mx56/ZR3lVxJlHVT8YiuHcw5p5oM79qgHePXNB6n18KHibT9VhcwuM/uItU4T
ZKMYyNGEgD8YUBerIUCjA2vULQHwl470A1dlZ1FQe8eHmK3XR6FSm7j4oWPxUglYHRgkj5cubKoa
EFMHFkFBG2YNhhLBuaOrDo7Jki+PthroeAEjN/d+r4ZmB7XSvuOwMH2qq3WFa1ejh7zQtYN2OlrX
5Vs2jaBtkNFotQ3+VrnIl1r1qSCzrN+rzeEcRzhhU+8rMcgtsYp1I3FnCTxKp8VRDny8kQVpgZP4
sK3SuO2rqCzTbsj4IoBoPEI9rr67z+qc/0JJ6D00Y1Y8AYPP3Fclcr0fBRlv9VpnkJGHub8afaP/
SOmGpsPIIC7GAi/zMJbNYG/wew0Jeboy6KOJzi4XWLbWxHPZpDJiAltQjPpOawYX9bZk+lT7ofpQ
dw0e+YX22ynGLbA9UxDewNi2MLqNHLIBDoDb87lp1S12LxbOuwmKVBRZmFRLQZeozc55g4uVUH1C
A1m3poIhlRsBrLsR+PxImhNbUqL/udRhpzRUvTG4K0l27TEkq8LwHe2w7tTw2gJish0dvcyd7HRT
kFp3VTm0p8Jpob5PjpnfTP5m33Ehs0ajNnYf56XdbhnXoouzop8eh26M9KGiP9TGdsMmF3thNlz5
Ixqk3a8Xy+Ni+GqSow/Gx+VoIP1ysRSLZ9Xk8Nh4cpjeYWj9LmULtt9p35h3lB1N7CCyTVEHjUAT
7umvr/76VEsxd7QYsEDmoqO4+/ka09rWMNhNR249RPcWOeo2pGNtbykmNn3SKK/fa7fPKVCMNu3l
GF1Fbhdc2bzwNPT0fNHT5X2j0ny9VR3tdjnWUqVQib10TVFGQ1gwsfbpEHK6oBlcXRuYWMVDEdU3
b9z/T/YOyq7jzR9JSOhFn99/VHWOdgPlpMCP8+nSTWu6ll17gf22e77SSrgv4OqlUwkB2BqFseMA
0iUrai2mc1YkgSYFkKZcu//1F3tdJBw1pD+Ov8hJX7FHRO3P0ipbEj3HTl2Yeo7m2PF7Y9+ByMdZ
5bcfDTXNbwzGF/QwAIWjTt3hzM2aRVL7y01uK3tTeMXsp0025Ze9YMEHBuxPW3z/6Lr6GIY67C3I
0YLrAPj/tN60xOLQFPIrgTDN518/hT/5K8+mxw/3HLBIvhoY8MvzuQUTwXAmJ6eCmPSZW9R4PVc+
x8J4cDIiac1lFfZhDLS+zPOS44jdM3zijIrqLGcMf59WMNMkwlzoFJGMyZiuC+josOBcczegdKI7
4lVjf8qRmbWujbLlLEeTqdPRGuo+6XPH+0iIinli+2hQ2X+hOMSNtMYTuyzyHjJ7VyMELC220Qxu
kUIf6/mfCi9v/cRcV0umXmU72JMoLS5r2y5kPNkwgeImrEyZAJv5D327sMhg4ofRNe2Z0Y8Db5w/
YGXf4YvpqpVIcHfOTy3ew2end2qVOHOOmxWRfuHKP6Yx/TDknVvvmlWb4VmNdpd9TRi4ByxJsFh1
5+4dEdhXntPLD/42b2pvbc5wpVl3HWSGvpXv3XI1t1Qs/ngnA6CEncbj1DqZQxrxqfLMd003+u31
xJqi6NEFDh3swqw/klfoJMVC3hqkNyxIz4qe5lQ6GNCw4k6oIU/Inmq8BCGUul465X0vUfQbB/bF
unmEd2KqO7ExPj9sUeHZJ8PaoW3NaRnhtNz2gT5j45an25wNl4vs/ekCmQ1k2crJtipdawIwT8tZ
DeNhLVSFlTEMBOvGrkK9NwqCJVI9hmZGnzDEKsHT/4+989iNHFu39BPxgN5MacIbSSGbEyKllDbJ
Te/Jp79fnGoU+lbjAn1mPehhoapSqQhy79+s9a0aMFeVdwnQ4caz8Sxk07MqZstlfsHCgW9TYIJZ
hlbp+evXWhPqagyKpTXU7iuJ4+mRi1p8OTxEqb9iqvik6LUNVr4lrlXc1PU7MbdclGWidh/0k8Qs
5diwsiCpUtKG3WVKe9/uppFZ3T2RwPL69A616xQzmpqkf+46+370z0u+7Rf0utFUFs5z1UwOhAKI
Eps6TVm1V44xgAnqYimjXpkHfFsljyk6BVzDfmKOzjVbUlcPpJUVi9/GfTJhoOy7V6qGTvWVzBMu
ToKUsEICMB1t0+Zp8dIj6ilY0k0W5R062O9p8apkV5s13p2i1OBDpbbEkkZ8TN5umzyxTtmKY9RX
U4zFJ6+8/xxnUchCnLFj+hYurIWjnESKOu4hZ/crrgGMuv1cn+YuVl/QhvAAMiFXPgEXY58tvaIj
LgaxntxVpkzehTVPO6XwXBGlsTeroQOF530tF/tjYE+o+P0Q22aAs2M1wqVrKQtRYKY422pXabBk
q0h0BMrhX5PCIDE0cLe/r8qqN4HAI8ugSEX53bTzvbIR7rtSkZzmD52Ew46TFj/LWHfqy9ABrQ5S
HqoDgvrs23I65VF06siQPgdaotkJ+pHJydUP2XjK8zinTnqvKpXHojcmw08Z09x41eM+nOwx/5CZ
a7+Pujc8Q8GSP/iDxzPiHXz5SleDuyzMbn3RvVp85tiKFR+d9VCQmN6bM467RL+7It3hjsyaqjzC
uczymAlcswQ01niiXNhwVRDHi2P5E7Iiz78vmiLW+VKGepxrKa9lrl0hR8d50KRNVWzhtxu/wMlJ
J8hlsxzcccInOVgi0/eIeUakXn2JS0p3U/ermxEUR5Ps5Xx0csfEI0pn+QBDeXqfi9I2fd0u3Rc5
COvQNY1mhHo+QvZqklWctTHODF+TjrYETT65OT47vFyBJguURV25GNaOi6XFqlYRd70X+aym+3pw
MKHIscA6X7bNPUmZDjAwYHdpUYtNrggBh8aPdV1Vr1qSqIhMPDNdI10fuz+GwoYaW1emXInylQht
GhQBQc8HOwQoagD9Q9JRX6de8fAJ81a2W29lwBmkupm8qjH5YVwpLenQ1Vwv2ypVqyacVMn6CmWJ
lFfH7Es7dL1+XrYrNpAfY2mkvZuqQXnjm24b9gJGUfMRTJTZlsjtMUhGLZUQaTXvfaBH8OtGZDLK
3IzRQF5kxHd5crBfxhjyCur6Kv+TaqtaMu90JI4d0Tw2KouGUMPUc2rY2RtBHa+mhSvDnOOgN80k
DVWzV9poMsq7XcKt5k9hA8X1cS2V77HWrARtKzH4M4RJrt+PhsSgoXfDaTYb3B+WYzGr7StlcaKY
PcPktFj63P5enQ3VoL0XbV+3u6Q0bBHiph/jMIvTyQyUXMEJPhcsD/5SRP//ZTtaVArj/3nbfkq/
v5L+u+z67/QfGlb+v7+W7qzPmdSSimZB82IUY1Nm/rV09/5l4jwAPwtwkaEQdsm/l+6m8y+IxZQ/
7OT/sXTnX7HwuY/j/hKx/mdL938jsf/34o7qHiUqYyKXn8PE9R+Dm0GFxay2DRewXrQhYVDdce3N
ayUzpHhxP2yElRuXxIKE15uktqAbc0KjXMiwUwf7mYTBPgQaP5zXqjO37Afw2opPiKPvbiHaAAur
GWDtv3pciaFEKZX18jQS062ksn2T9uTRUrn6Xta0zi7OFXbQ6Hmi2rA83W9YFxDLVlQ/iZXXoVmN
wEOLPA6gd6wvuCXK9O4S3dcZkwKCDmy/FIyJUYWa16UBve6ORRdmakIiBa+Yq2KGk9pEg2xk6bYv
ywSzOnEieJidJ64X868B0n/0ZjxXjHSKfypL/psG5f9OqbL9ru4S6O6ff9T9b/O38Pv/DQ33Pa/o
f35tgpXX5h8ilb/fF839F9YDHbA9ct7/9Vb89b5o+r/uoY28EihN/i3v/vt9sbT7S4GO4Y6utEzG
x3+LVEz3X1AWSWwm4IBx+/0J/w9EKuwG+Jv9t2kBMFv4ukiX6Akpx/6P2TERiIRqeyUC0cq9VWV2
7XCmodM1XrISzH6zgD24I+HQCwMmaQfnN9eM+5Ai/otyxcvI3/tUTflIdEQkZoZltdmdRoihzLpM
3iOrvOA0QDadlThOeWLt0rk4Q4Lyqqv2K72EORq1L7r5mLfdDsCChfIwyqwMsVxF3VKdlRK3f1Kd
Pav4BdXmq5pI+Ozbn07xzk5nHNTaeYI/uhlAC+WvifddzcfRe+1XdWehVZwOZZaeNOqFxrh0mbr4
DYRWFQ1EvGw9oBONYX159Sd/u2AUZ9VmUBRra1SkxUPvwWjRZeRyg6fs+sZyv8g5ogtAWXHsLPbh
5hJk623Nzzqjs16SzWQpX5lUX1Z73QNtutydgKgPd4pHHiqLZ926Zu3HCryt5u6rqSFX7k6RHMRc
nRcTLEu6dexPM6FfeBUFIBNUd+CNvPQ8Gxe9PzTqGvQuubyd9a0I5bkkICEoPMim5sOiEDCqdM+t
+O1aTBjiQOS3GNJSrmc7DRrOwmSIhfTDlOAhSfTQbdVzYta7VRVIlaFZnB0GhooFmGUWh85ACjfO
VrjM08lRp2uyYN9ckt2Ypp/yjub5XdXSAMRcgBTLkZakoa5vU1E/AlrfAQCgmriafVYHSNT7Pfv/
7FHwY6H90GsdjPGh1V8zxq6M6YJ6esj7Q5bVyIjHDW1n6eeJl+yToTqNUqPpUIBCxe0TI160pg9x
aUWJY4R52z4Ie7y1rhz8xlq2nVEi9sz4J2UpPu5Obt+xl0dRuUdjRMfspC5i3XWj9qsXzKq5qSf1
CTVsQu8l32mSes76Cjaj9qOp36bWOyFFzXnJXtWu2IoxDzqnCNrxrWbwtO8hU2UWd0hGo9Qs+gss
Apz1rF5UcFSLw/Bx7/WjD2fgmJpNFoxddbWXM8TXn8yZL52Xh2VrhW5fbWPYgZb8KOo2HIcp7Nzi
mOJTNsvjktyoS8NG78PB+r0M+UsrvJ3IYnqmIrTU8aHL6hqp56ljPoHDLLK7NGB4mYBkMbX8rdeH
W5yWe2plDK8kHC/9xVueq5U+KrUeO6cGn5fvc1PZTcZ0Xir1y8utD1RBX1n7jsa+YzIao1n3inZv
Vq9O6xzGEk16eW0t5zYY3FozBtRC5TG0x50r48d4LH4SgSS06Zc0MCdN4ykfqACty7BCzXD09str
q0Py7y+j39DetgyPK8h5RLeAojm4S/ZBBfnm3f24imX8ED77TTEx3pEhXpRrd4ZTGjHfP+pKHg1Y
xjNRPKBuitTZfZwHpdkU1orAW6rlRpvmG67hD8+Sayga6VyVxaAvWt19UplrsIiFeZ2rEKJL8AUC
gyrUxvZl4T1qZ84GNd+pTJPL8mOto9Sy3mWMIz9m49YQ0dF/4XiHNVCsOHvvEbzJp+Y2l8RZED+P
A+PslRs+dwB5KGy21dhcr/lgzU+co1OoOctJK3mtWZX/meC/uBVmOUi6eu40N9zPp5QSi2mOZ26b
5WUoZbCa+sjO1KHSBhc0VuZNIiJyVja+Zt9RIuS4QNS4uy2YnAt70R+Lrrw2tcSfBnvMnt0DVv1h
AxNx3cWtU0Tgme3NmvBqOsNE1INMf0m9O1auFw1VfHVHcmsUeXIrc3m2CvWtzZcH5C7HzLEuWtnB
Cj0SIbKG9Zh+94nyxIAFz4Znf7exngWQvFzWS1my8xadwUTuZofWLOYQ3tnDOFjKh9F7rAbsxJXB
gl3e75ah98c2azZ2Y8Mf4m0ylfhESnV7SRtAAgVQKx/k9smx4mYX98vkcqaW/aVvzPScFpi0oVdG
bmrYvmoo4153wTqotfGCf7rYZ7Fq7116vZvSEjPgtAAiLEU9xxhl3vuh7BAhzOkrXci0sdiLPfKA
ZOhWRXpyinQ+Clx0oejMamfneBJKt26iXCCLLzhgQ5I5MENAJgwabT07rbdpVqYbi+KGCmk3wlAC
jrUvS8USoWXENgypKm+C1UDUMmCKBAnbe23FxaFXf+pe3DRF2RmNUm0W/alLK+MUkzcV6i3ci5YT
6wEbEq/N6NnlBd5GvzGSfvxMoDT5K/Atbb84dId3BRznrV5enMldmZmMzbUz1iFa7GfFmuv9nDmc
j0yrgplG8379Cf0XeehqSOJJ6E1GcZB1P29zN+RDrhkoNLG/zFLue6c0I3ugW04W+dHPCUz5ifmy
4yVvOTapRTVOYq6Hvbk4txSa0Bmxt/zq2br4tTJlh5gNj18VFrBPuBDhojFkQpLv8snk2hbekb3h
c6cssPXPIgOeYAryPFa7yTdQyR8sUxkjC2QgEm+lj6y66DdFc//TUIX67M6Ka1nqvw0tn7e4UgFt
JcmuaNxnFoZXC3gkwB+rOQ0qhYLzis7UI9BsQZ6ezSvY8+VTz1DWL2KGImdN2Nk6F9cIdde246sO
lOa8zFt1pVhaf3B5aSFLJTKR7faNbN8/oy0eJTKtKMHIEyR6ftaW7MVIu30nlnNSaI+r4mxAOuyI
vHjW2yLUTG6UeP2aHfmraqjSlHpLhxGmKTnIhru13QHDxCY2TyxD0bTcaybrkHbW1gPecOf6ZNqE
JgzTV5ccVrhSd8rHNo/vCq3mXFny4M3FVXhDkE/XprN2ACQuWGO2sWFHygiNLaZw60wtUiSvhqnV
Fz57KoibYmbeoc5L56OKu/G4jqsQcA94/hN1ZPijKEPQFRNossJhKi0LMtqDVTXjPcZCdyuFjuO+
JKChBzRj+P1klnipmlUtwnXy8shcO0wZiAGtncAbEyhpBRDOajXv0NSGc6RItj+lQgGZqHF1ZC0q
cTz16raq1+QR6Tc3I1qxfNONyKeUNVa3tsi9jV6Y3M5jbwEb0TWY9VxMpdesxzExlSct8bLtMK3W
DhSddhrbKvvF5KN5qjBGROgdqJK6dI1vTVyVbFAWphpgJwwzKJt5vFq6I/dNbam7LJ+bt9ZEoWlO
d6SAOqZjsChluavVennO1kU7t5glDp3ZWz+FllRB1U/9o6cqv62pRP+WN1l/cXvEdrOoqGcKpjGX
jBEa/rkyhV05qXuDX90fE9V5xP/phNkorH2uOfVu9hpGQgrYhDUGsq8aiYG5cbaCSZuKQ5vq3B5O
Y2BZ7oVh7NgA7ObcFofRS9/1rptNFAGq9ablehpAkUzCzhmyByBwzOiYoxoDZzQ+tax24xd7HLy9
qZSw1pgi+aKNKVMYHmK67pRjKafFXzPPeDOyIn4vjC4/GMY0gTYpVkpFpMe/13vQhNJo4n44dcN2
corhPJdK9s4I2N3PmsX6W58AGfhlXo9/1rw2d/OoMAdKejCFvcqBaGDwVgYQDpX7lBLzbLEW8IVI
wxbQftPq4aAqhwbrUmClRPHwSSogg5QzSsiL286vppzDaSETm9k/j9I4z0fKd2LkxpI98aKsgF7i
X4Y5bXKmEEzxylOqaicv4QZc3HyvDtWzOxUvRr6SOlVzKcH9Natn7tWD0bmRWgIinFEEREw9P3CF
aXdfzIZpbh010IujKesedBxKQTOAZbQsfF+cl36Wxedcr861luw91ofAP5mhTnXk2eL1DlHGyHjt
UE5SAKrdvqqS5EDKvMcsARBDr4DRKoT5BotEj4ZR58N3WoxU7qc32yP3AFtae0nTQ7aY9bOuNxBO
mUM/r4DhAoIePd+e6PzMTNM3Vaa1YZ21LytGnycpJWJy3HJBn9uHAs/CkDpiE8NNu+LHZHwtefBd
IWMfaV0dQUI/CMfc6LX3tGi/qpT1Td0HbFa2MWNHbpTIQZNqliWfTIY3xyOIcFDm7QwJBY1Yj7N2
2FgVupQGGbtg3QNWgEg9bfwzdCDhmE6XeFzVdpOzBg80S1Vg7/Rpy2/IL0wPMMmjug5jSHIu80RH
DuFAHco9oRRYIcQBy/RFKB3GC3V4qMEE+ilxO9vcw00A92YLHye0OhONDONThDFlN0f5SLQkcx6n
3HA7OGc5WtRXukh3VmoYb2rLkdAlNqoNTXb2xixU65IzzY3IeGmuiZGOkablKRtS4R5p5XgJNFCy
G13k2aZSc3NHYmlywPRVvsyK4kVQWZKHXM+zoE8M583Ih2XL2Kvd9iwwAcuus/fWuGJ9sJn8v2To
kG+ONeg71Rr7zcDKJg3c3LPedAvlVDI22TkvFe9W5koCqSM34fe6LMvBwDd7TU2Ltwlz/7PIy+L3
7OT9J/RT+9Cvg3JQUed2m6HR+hdvdIYrJKTsAMkz/2UL8FLBKMdxa5YtqwzAVt7Fm+z+vbf0+Cbb
TDzhweMiGtkSAN2K0+J5gCX+a7XNhNAb5o/IVPQmDg2vnndDJuNA10vn2Wrh9LmlnC9Ql9Xjii+P
uoMH03YK7RbrzV0s2yrn0hTLvmid5hKzUNOR59Qc9Vlu9Aig1sY+ceivx9U06dpcqy3fAOrGPDQL
FCi1NW/Q/pP32XOQ/RrJ0r0NGPsIT1hn/ZUBwrxvRWZGeAWqSLEydCEo/GaRYhv2+lZ/wqy+SvrY
wQqx6Ek+mpGL2e28gBVH8ppnphnBRRIPnj4mPwMaLA1WuymlH1frwKPlJMjFrYYRZKwTgzQAsPId
pV6O4M+4EzzpotECZzrjpyybzoiyqTwlPLWpN+81qMoGpjV0bjjsZ4YSZm8/F0r7wD2Lw3akOoit
2M8G86YWCS0M+LI8ntKdNiusPRoFa3m5an+8YrR9o43DRuI9ZclSfC9DSjR7nu3TGGN5SYMeDRbc
xVhxI+nJ9yrW863uJJvJM6PM4Mx2ZPqYWR1WQejcVi0/ymq2aM3197YoLsBCS15zVTy7ZsvCz0Kd
P+LXpW5Am16X63gkpgIz9g/8Ru4H9OKD+jYkMVbaPJpMbfD17u6z0Vdkw5Co+9w4zBhU4WMymi3y
6VTp+WaUTut7NGBGXYR0o/f+8dF1JHRMVoc7Ox68cBkf7fWFoDN/wconmSe5JhiDIXlWATn4q1FV
IRXqXnWqndW2Gvo4TdDwafVZr797/bqSGjKxVvShdVyYeuDOBZXFJlvFrzwxyXAacEkwqb1j2mwM
vcl5h9jcdqr4zrRyg2nyu4by8lIWyrmbJ2zBDcJ9r4jNnaZ3VNk6/ZTM6iud1J6P8o9C2PQdHapE
ous3Usy/bd1+4JDjjO9XNr71n4Xtmlq/x8q6BDbjkiwepwCpn/D75t6U4QHnQMBzba8qf33WPVxM
yitbyQgFFz2pVx+Hdh2O8Ju1zd0Z0MW2F7WumMNVFmOIWrLxrZjvrmXl756MHABb9tHY2lXI+ktJ
vClMgWATYiHJDFNiNyyIzdxy67gMzEsZtVUxbJKEIUqz1EZUVEWzQ7ylBAVYu0exYq9sOpejpfBr
rXtGSHWKB5eqUlavrWhCr3Z/w8Rg5VYCbtVUeR7lzhuYSrDE9nWJ+LlV/aQogiTzziImBmEAoL1r
MpQEdYxtoTNqxi3e8hnn6gk7in3hzJ4iUXZHEzUbWp3Ki0pPz+7ghiC3kpPKHCgC3Zv9Fit5uL7d
VG9rNf9oU29tAL5i2m3zLGJ9Te6IefCEhwYq+52zQT4Bqj0NnVIyONO061Da3nmeDFCRXetspwq9
fbIcqzoGgDHo3ErWDw56LhnHO7NJ6fAJ3ry2rl4NaAGRmTO/RXcy8THkE9y8rPXVpGbdls/WSWHi
dDMMPht4FUnQ4yNq5bq1U/FYlJT0xqi/LvTaCGK8C+g1Pq+yWFVGMpCcO3RIBUC8shIvKJvyrVcO
9tHWYwr2Mtl3a7VxEZJFbTI/aHlhPReMF1MXv5ko1hVIeuJsq6pxNnpFpjzyo5xVSeU+Kon8aibx
oK8maErxyp14vqsEC8f97eUlcy0gqzQv3I2xSPdWyhpeQ2E81yX4SKV6aGKP8aKFGJTIii1LZ5T7
ZQ/A2XSPHhVPU87LLy4rIKpeCqx6dk+DBH7q6WrGYnVpH0bCU66UBmet746k3RnhOJnItqbsUXqK
c+hi8a2NiQQJv37ZVgqfQhPuDcopr72sHhWj5ZBsZ5ZKeVs9ItiV1B6gPvxKG11koKt+qK3aOi25
J66Voqe7TvPSTTohcSWGsgKCbARcXA+5jY4yre1XhKFbjMh9qDt1/cDFsy0b1dtpCCmuvYXIoeQM
dqzsqtnFzbUQlIzGnztf+H4r8Y3ESxPyiIJNoLQJQeK+WM4sd0BNwYf0G/h/PnT+sB+aV8P+lQKP
uYpZNa4ArEVchY7+OCYs/NXfCnO4m1tZE5t9tzloLahPOi/zhuhCbt1+HZ/LGO/26s7DFWqfEmmV
3LeIpM4WnNYozdyPwW0oDNP2tWEkxpidg5c9Mi3TRJRf7iGEgq/Ob4peI1NnGXox/3LAzX2EPxyW
6nXUrfmQKVXjt9LxXWeECaMwKG0i1a5MFOe8EJlteJS4oCM0pJcdxhzpxXtVU85Azf2RtILanUlj
e6Ho1YOxRQjUKllkWX2UrTTEjF3f8MF056RLQFUWDlYnmBC+xIPWcuZK+Ox+bLpNoNPtG8Wu7RmK
EHElunfZ9KWP/cE6llU3hHE6mLvS9BImBpRdVd91Z65Li60dqXMMtX8SBVBsJRtUmGrComTNNrY+
sNeDaWsdWPazkbAcddP1xZcunKNsytNsC2MvB/newts7joPdHqSc9kUh6h1AEQfc3zoC0qzzkJ0F
GPCh075dNe+3kz6c8vvHjsIFZnrXHMY07yNtWaJRN/gs209Pi+GyKTHL/NKaTpPLQ57GzoE1Tbsp
XHMMjVYXh0LrvohW756z2P5OSischXkABBJOwIw345BwIwlALwAWuSTLXtXCWRbdZ+Nav2V9pzYA
rniu3emZx+BhKOw0rA3xTfWjn2qvPxiTbR1nSzmKMSsCIha4p9EzRRjCBCVHHKm5ROefmXeI/7QX
tVEG+koDWRXGWcJrJqwZhrp4AzXOyMEsttZKCHyT6YdCpKXfNtQCeZGc9Gw6mIU9YfRH7O5S2vpM
Ogd/zgyOKisqiuwgO5a4RnZOhoNT7Bz5XMpzX7dX2lQknc4G1YvN3W/nG4d4akx0Qekojt+0SF4L
ul9mhht8yGdTTa6jqT1C/cuJZEVN1a4KxY13hUE0++s0zxsv/1Zc34LrBfG2UtB+FBJAQ7cz1P5h
7rOb1Rdijyj2qrXNoZ2qJTD15TJI1kaN+ie24ecDrkXlm/YiyPgPrs4gJl/afREgJeM9M5Ywd36p
rfpDqb1zFPeu1UfDtrg3r8lO5ZJe+3j4AyjXgDRjeii0ATHpwpquiyKOKMEJuXDWN9C+eOrqiov7
Uij5oyd6n1EhRGrvoBjLruzNLFy9bmvD4Ji8zgv5+NMACq3fNQthGOoV//tpUl8axEsjoOismLaF
7NzQygVI9u7G1+pTKJFQMFIkwTl+WOT9BcYYPGq8cUUrr2a1HocFKznfphAMxEry5gkARaKdIP3B
tuzrsHvrJa/2wvLewFiWfs8O0gGx6QqATBxGmvI2WKkdqUt2HSvoHa7Byz9k1XrFlE/OglHFoRwc
a89M5R137mM18rvMs4dslWWU2Dargmp/VraF5X0Y/JHEMoaTIdl5Dn+A4/pOo4attcnti+cVG2Gz
mXf0cxM3ASHRm5yusYZRkWsfuY5DsrA/pyT+Jbjb7HqK1hJVkfa8tGe7VM7mPBzYB5Oeoezgx1/T
ND5WsdtwFWcZJWAaFKqKRolZ2w1zY781IQOFSdMwfrNplXN1vXksdp8bZFW3mqSMACW+9mxUd35U
ZwnANgysqiPN8sEsXUmrFhfogejvMK1NIZ62x4z+gwm12YV6g2hfW5W9qBSBodz99kqORo3lrU+Q
Qh7mJFb42bhMfta0+FgKLdBBuYx15gblvQmqyZPYN0UWeuNwxW9ARaUud+FE3tH7KI9yaA9KLh5b
aCWla14TJZeHNim2ilR73/T6o667ycEzIUnNrniDPXVdWrnXRIvWK4eOw/jOAUHVDUCRgKkX6nws
mCG+ZFXzo6qMVBdsLPgP+AHK5N0cTkAk/z1DrjI3t/hg6yMokF1G0kA1rk+FruMZKIrHsTOzx6RP
WKARAc98I6WY0j3lVCfdppD9dW3IV1gyapwVleVXj8RftZ7KKt4NxXhPbqWPa9kI59VG7/StuZRP
bgsntvfo5/50fbKhrN/1LoSVkqNrn2bZBiHZllTmTcq4rRENW25746FwqzSAyjV2XpSS2hg41bEv
6zAxn23ZXQ2Oc5E0l1RXwrmnAzOm+v6tmR+YJ7oIDaIZ9KCA0XzbJGjZgl5mwvyJIw8wu0/sLwmw
z4lYAtm+mtBekTRfEtA3ot1nY5jPJ8tJtqb48mjDh8UKGqoBBXYTV6xv5T/QL7htZ34rL8JT8m73
88boScDbqEb9jnL1d7woD+p01xYY5MyCbk+YAMkiavtTLnX4tb/LJA9q2s2MY7jpN5lNiF/GVcdQ
Jrc/iiLnuBjTkIIez256QEkW1g62pMZK4+caWyJbfCZ30gRhRiCYul9dWm0/rm31KcsdcWtF1zyg
W+MHr82471rF2yLl0APdaNNP1YvNbTnwRCsD51DQdpMWsanHuoNESLB/JKPhKN0YRFaJqtJbkuVc
10N3IAJt2vajVUdVUZqvZarTvM0dR32GnDv0WhMTelJfzazUPiyHN9hCKcTgNhc/nemIvSo5osk3
qN4GrcdAMKn4o9vMrZ/mPCYGIs+uudBcMnKyO6rAdJfD7ICWyPTuAdGSfJ4p6oEH3JOJOhZ51jtQ
o51TVLesVV6cHuUco9QPPFlRDdw6dHIO0UofCHgxXS6r1zv6fFstWIziqYz9gjahTJXAdm2MPDzO
B3K/GgRQ+Zee2Q8s61710dzrSfKDg4gWo0aPS3xED6aIkuWpd92DFzPXrWe0U4Ay2EkaVzXlbenQ
MsJZ4F2K3znl01BWAzNhI0Rk4o8Wa0CMKrPfqLwtE4JhthimXk1APfrHZcIA5lYQbqd+t3rGRSCU
aiznl6JbT8akHIg+Oa3IiTMLrwuME8lXuSo7IbMHAsYd6kJxm9XsUBC5YXK7QhQCYdabZC7WubJh
Pgp0y0xuzWw8QPsJXYWpNFCoYJrZNw6saTR5juMKerwzfFryp9UGJVAp7gO6VJQkjHgNOQMbG5yf
HkEyHydXm0Ds6WjEAJAPHCwzxWk+WmCUkotpDI9ujzMiXuOtMctfgyczvxb19xAnn4ZaUV7b6QF/
fLk1SmUXC4sUnQQ0g6JtDbPZOKs4gBVkiGRVbLQFjG/vlcLwYmhKRoWQPsyqR725XExM+ss9xiMt
ilNmcJ1Whsvbd8e5O/czWStC/CiEgy6LXyIs31UNvygAhfd6dbZuMh40c74vFEkFLr1Qrep8W1u0
LHH/a6mLK3Rx7n43uamJrQRNgxR+jJ8GYw3UXP9Vmsve7IdrX2YbwawCl9SPbirqRujec1qhneia
Ta84d/yEGppDs3VL19g5C2TSvpiNaM10L0jwQPvAbC4zlWJfGA8I5PZ2VrQBzeRvnLeur9rKL21Y
sMl12k+m4bQss39vvRkiu8NDMmtXtN8XXRVXZYLI3fXvutJdy7ElwW55crxPb9gAFLiwLqwDp5cR
8OWUBsYLc5juPb2PVMcdKI9vi3Woho9E451URxHo0BQU7ZyzoDY7RiyFvgf9EGCdeFqGm+vscZrs
MGQ9zsVNl0rY9/ZdCmAJ1mQW6PWlpW2L5V54/0XdmWzHjSRr+lX6BVAHgGPcMoAYSIqi5mGDI2VK
mOcZT38/KKv7EghUoHlX3Zs6manK9HCHu7m52T8MDyUCLW7QY688BDp9F2yF0RRK3FLx3kZoktLn
o2qFAh9tJF62VJRJbuWmBtdfmqfItKsDeOEHw06CgxxBQ/FT429pSh+BfnzQ29CVJnzE8hapNJlq
XVMLGjLReMQZlnPInXZQ/OZrUoz34LH/9qvm3rCV97TWsIOw3lDjuOe5OtIPo6/J+/IuN6r84Hcp
wkbl6JhZfkK85ITgl0UvqFKcqEH/Btw/BXboAGw5OpCkYbiB5N1ja8l/axF2D5r4VBbpT89MH0a7
+9Um5d+S5J3k1vMdAxjBQW2rvxoreifpGrWotnpv6WTbnXEJsRAxVP8RaxfaULDy2oiO3m8ZjpOr
mb/q2PpUDfETxNa54pWqT1VSPqKyj8A4UmNIWINgsNODnRNH2yl/yNGwu8Peg/pTlHwlyb3IZfUj
aYOvfe0J+hDmw9Arn8eu/J3RyL1TKeBR/pY+Ym92p1CAOk3jr0mv0QHJiZK+ah1ay/hB+RgtjVBr
XZRgnrmL71VrfLYsaKuSdppRGWaiHGnq99A6AigVbYykNl9UH9XHKEvfUrIzkaHEYMrui0cJyWP+
TsoPgTL+Dlv6VvgR0Vu1sIGU6cwmdeH4kv9YYRjuZFTM7mqERmltwIQ3Wyp4+ShdrBJtQQOEDFt5
uA8BrB463DtPYFOUY2HYbxGvlh+9OAgOrBE0WgOdN1X6OaHHWIjgI+KCJ1TV+S92UeCK2AqwhBtZ
voKumK+KnP2oPGQ0Hg4VFKNDU6GV5HFWuR5g8IDtOVVGpx08FW+WyP4wai3F6UilbpeebL/73hit
g2xlVtCCGSsWOohCx+yq78hbPmq8E4JjoY3enVYAyTD0z3BhHJqkOlWOunPHTgrvxiz4IVXRJx02
yUOG8ocTq4n+U0jybwNtU2yRf/Q97ywczL+pYfQYQn+iG+HPDamfTa1+y5HZ1OmcRo1+kDgLoIlK
ItzXCRdJp09IooSaPkJZAMgQXjRLfeZz4ZcFFI2W0nOUoN2HIGih0pNIwDzApb0bg7dt/cYOnobm
c4g5sNMYxiVSi3t/qs5l2b23kqS4yAVHS1e8j3pjAI5oAcGMCqBGu783xPBVj0q0UgYV5YFG/jAV
I0Iq6YMydE9wjz/CzTzZAhJegPsnFbG7PjWkUyOR5fjim5e/qySwboWNf6dAGKFs6WelwfuS2jQl
uTstsN8p4Bobf/jiG8n3cgpw9+ujD7UU/4VCHm2LX4K0AcXX+14X9D/0e7U5Sf2piC+jXoBWoOsa
J2/mYxHlxwSZQxTOWvp6dvs+pB7Qu7HmYDB3F8o0OQrsoKiIiBGo4UjNqMHn7j7TW/ne6uPHwAQS
Zsnup8A+KG/1ucMOGM2P35WBEXwMy8B7X8lMFEiqfK+OTfgLqYLpnLZC+hWbSewmQZd9QOa3+C0C
ixsG+Xgl5iZK+zB4ClO9Hx1VVzRarSMKlIC0nkDRQmax5BFEQRs9jNiCXsapFEcryOrHkRToMdXj
4KeXBRVXOu9W4UG+U2hnHlNPrpD3tWDN0BP92hv+D88Gy6JHP8ySXpLaYOEiKlh9d5KpusABi8cu
mKo3CTzEJ1Ok8kWpu89Ii8HQ8qiCukLKPptFrNMcV1txrySWT0Mz/rsCrE7MdbECOE6K5gyt4QSZ
8javgy+j1QFiMz7XIQhTJczK+RH1bKKQhiYs8Q1lmeJjGRnSu9am8Cl+5CQWCJZgIdnKb6Iifi5j
HXlERIYoQJypI0knOsqpW2qTOIdd81yG5vsqsML3vYHJVU4NvFaz4b4CKO0MkOTuzKR9yg3laxg2
D7n6F74ceMPxAqEzA4mtb+jHR/EpHiF40KOCC/rVkt/0ng3V/VEx/KNJz8U3nnOzO9MUvytJ7Ezl
l9TTWwykc9RKzijK7yL6CVOGGvJnzu2BerANWGj6LuH3gP4p1T6/lkCI1EBorHH6IcyZMQ7kVDdy
4+DRYCdbNO9jc2bzRE9+NDM6aeKOPoBBNfxS2Thq8XopiSo+Qrq1q0FBgmILHEt6Rq33UBH41NDR
1Eueps/lzGOywtYVKKh+jcE3HkVOYi0BduyTwMEU5UuAD14RPuTh+C6ai0kDNHa3l6waw2qbF+4g
U3HuPiSt/eh1ln3nN1DJJiscLuoU+ZhC9uCxYaMiKxrYz54sWZ+pDAZHMdnk/bO1jt3Lxw4l5EMD
bi0uYqCgOCo4MLpdJZ5zlirE/M/iak0Gw7xLEphQevAGy51jNyhfpqZ6qBuwuZl+Ckd8RqrI/ttW
CZGUV6RvpgLhfoSpir4/xqqWND3gRYFp14gNH0IS0CQsuPkDQtu1Cm8Qvj/QMO/vQKUD2IBzlezu
TdkGjyYclVoGmKORImn6OB3aIfnBlcvR6UG/5cNXnFPdPAPianGl0yqP73o0fe/gXzrYLf1lRn9V
RQ0KXbXfYLaBqgF/owMZvdNJspOiag6FjFyJlyQRgaS33FAUwRNIujtiM4RcGIMSHo2ub/so+fq5
ayES/iutCsh71NscSPz3tP/fVKH8mQ53cGixhAVxrafIAyR1yq+gTfuHWfAqBsZNic+X5In/r3Ty
1dskiw9h1vwvyhIN7gBt/VIs/8+/+A85CWewfwFQtyF326ppomkDceIftoVkiH8hISMrJk0NhIUU
GdmEf8vlKwh/8g95showpGRE7f8P3YI/wrECaWuF/4eFbL7yKrrFUvEFRgdGNpaF1otuI1RjqCt6
UhriB8mbX3EK1DYOFKEO2vDDH/zmnNnQBYGwOOH9SPHhS9LDbcYK7YOqA+8EMuJEeIsdyl77qvRW
dPQm86eP8whgwPpZ6aHQtbnkWGb+gdacfBJR/y7vYQlE0f/ItOGWyuxiC/5f2jv8v0j6gdn2n0k/
xzBLfmR/v9yIJv/CP/tQKP/iU5soQJiGgmv3LMHxzzZU5X+x0QRqRhgoWRBv/pskZ8rwgVRov5qq
zLw6hX/pfyvT2v8y2TKQ2mD9CBXhgtfswjXjR1bpZaJWigSurM0+NkuBipkrFtiZHrjgmlvaegle
sTw8gk92LpodNZBZwuglH09GFtXiZM2aG6zDH7GQFxqfyAMmMeWMEKM9S/sJy7g2aMQYmtOnigny
S6ILOk3g1e/A7MY7Kk6bgyN3pLPMioEu1nKisuY3UebjPV5qUviQSTHQWVzGHA3TQwcNHB4elpfe
Qw4fdvRGrlQv/szbQgcEzQuNXzCLcbyYN6BVCZC2CCD+4R4aoe3kjtUooSBT9E9DX5C3GgOcjtov
g9M4e5f7APcvah4b4BJ6YC4vNufzPyv+0qlDWTt1/PlBBEZUWVgOftnyB0mgH2K614FLQtE9JlpO
7zPSmzNbciKYlPnv1FarGcra1qCn4viI5Lv9zqKE9bjzU+ZlX+0J9K50FQ9Fth9chuVPmTy8KilT
/OOb8CZCkt8+8PjFN1MOaJ6jxp8+Sz2FoyPIhfybnbTT70aEPj57EF5IHqmLPII7k20nAgSV7S3V
rJa2/n2WrSEAZvzR0FmpqQ3o84HlBuRfWn34XpO7garvjJypLN2tsqA+JfVYPYikyo6gLkOHJ2z9
tLNIG9/LhDM402kRjyNYLBfJQr8TVQgrcgMNxwb8tTUUH6vkictRuqARbTqj7iM0MfpV/BgHWO7d
DUgl/TANwOG3f8t1vMC2TCAvZwiqv3B7lz8FVmNrZ2g1ulkdqX+jGBQf4QfgpwfO93R7qOX9iFoe
t/aLofTVrAvsdH2q97GryiXsFSx82/tS8jAiT8fxGUkB83h7wI29OK8uodowDdtcS2yGih1JSVHj
OxkATq9FmT1oWiZ2ouB82lc7ioOioc4nBCVycw5UL6JBpqcqHoUyO6oH2dDEAjLSpPN0p5SGubH+
w4w1c+erKRufjUHtuV9BCELEbjloJI0SBgdD5Bop7l5tGo/PUU0wTBOpwRqjDY56MdCq1mSbStRE
E6KHbIxMl2w+x+g3nRQEcnlXgnr8NHUD7Z3bS3/9+wgA5nwN6oqACLtaFOIU6txoDrh13lAJLAuL
t2HYUy7UvJ2hrrfVrIpL4BNcBHglrSIO+rVNX+Xa/JX17iAhdEJnyJQ/+mXSOZNp+jvKzltTQz0Q
PUbbZI76/Ocvvnc65GiMGHZEJYOOXlYaOrQ+ebgYhWy7r19F8lmNuXHRkjgsh2rjCveZ3E9cHjYA
wSpgICLClXnoB/MfXQTStW23pyupT5mQzeUBnhCFYXA/q0st1mozlIOS0xnboKtT3M3v8w5OwZ0N
n+QQ9cU4O/T64knJqxG4lVa88SW6qh69/N9lqrRfgMjYlAfG/mtSq7THpGYwXI16zP3tZbk+cex9
knYDsSdVJXgtl8XsVcUGCRq7XqHkx77hJau0fnIkvKEyPtMFsHzudxZoe1AWCM1amU+/CpQgIT0l
B+rrhnVOP02ksfVO51CdK2nKfoMfCZ5iIaSft6e6tdkMJA/+Pepazr+01AkbhJbmABKVDzOmFWNw
4yxNg7VzjK6DJYuKRyC7DBFbPPWWi2oZaLJ7/I8r8kjjErS1N5E2WTti4BuBaznMahl7EA2VYgGY
iT3QsUEJl84XgOkVH5SDJcAYHUozh4RlIX1S6B5tj3AY8GA00fS5l4O4fCcNyMrnSD8/UsEzn28v
+FY0QU2fiwpivs6TcrkMHdzhsQtycIEkt2fRIvtfNJbxoQ3s/Evfq9759njXThKcO0PHOBGmAeKn
YrWZc7lAgzNTYhc0uPmzQVXg19iZc4N9aHQDYpfdf226IHvOet2ifai1wwXxavAJGENP4FRUT/7R
dxP4WyPU9D2Z6q314DmL5PkcGshXluvR+zZbLehSV2+b/sM49ZKEOlMpfSbYxg8ZDuCvvk4t0ljT
UAmtOGys83okSQWGOkPqRr4CXixVuD9CeFdfGpO/aiJ7qA4RPso7yn7zvlve4paiIImPox/TRANl
Oc84UJR+TBvsudl0lLZGzy3RKT9iaJG/1RWQzJOqJAdF+APO9Kaysw02zjnD85b4E9a0dRKhQtdL
a3DRrmplgYPVZkWLHOI5CK9hJ5BtDQURnx2nCMTy19LFek5enODz5tYmRYUamZKHqMEQKi36xt8J
KhtBE+ciBKvZ1xpSGXPQeXFX0nMy8hblL9f2gItYmWId4wSp7ImXA9VpD7X4ljbr7SO1MUGdly9W
JDqYV/jSy0E7mBEedVbfDao2eF97pudAFRgfANZVx9tDzbt/tWsQEWYtbeSLKf+sokWMlK2C27rv
em0kILIBPvIStXX0IEAbhlcO4nhNeoFx/fv1A+Pn+ifvwZ9Xv96uvUcolxzV8IeviRLUX7NADU5i
xrohfKsiBGXFn+bsd+8JtRERyBSowuFYKWtw0pfLm2gajtdh4bsSaNi3Sen/nhCiPrajT5saUwH3
9ky3hmM0ihpEA1L51RLzzOaN4imSA7uTSrUyml/iaSo+l0GWvFc8T91Z2c3x0HKRFeyDoEqvMuvS
kEqhSr3kFENTP2ZcVne1RnbpIwTkymmz8xa83kE239ESMoPN33P+OS9OCMR64FFtF7gTupDz67e5
b2I6/1MitycpqJ5jsNpZoJc7y/pHmnO5dRkYzx4k+lV8M9Yq2CGCuUNry4GLbijSXEaSAtcD+zyc
zGiw3+UCMVt38DnVSEOD6sc/jPrmQwG89WJGpIAUNGU6IPLgt3cVwg5/J7mHz0QvIvuzCTHobevP
7UmsuXsasn4D0CQoMxmIQ6zLzyMoUsRhEPiVnNAX8nel8IAQlsFIq6KwfW0nEm0kHvAFDJTa9dlK
CHfz5UJXWgslfgJ3XDZgyZNiKFzKyQVgtyFyYgsJiG6i1QANPnG6GbaGdA6KzkhkHlVE8g5SnI4P
c8vPlVSp2glZGxUcfht7HD8rcEHYSy9/nRr2UdjbQejCblYPjT6p71H6lyFyKvpZVgJ6jKoRQflA
xFLt+/Y0toME4BJmye3jdh087blOTjEJbD1+h6vtnwplRPdN911DwR4EyZ/s0EDJvKQdnNzbQ219
Eqrk85OZhBMBsdXRru0GBken+G5N076+U6iN36MWZDohjD4FMkdDB7+eIU0lxN6/JCmAp9kPveUY
xmTdG2VT0lxPaXmZunlEFwQ/ods/8fr+osBLNdVEvhc1S1MsP0uHNkNQNH7g0qNVD3mpxiANwuoR
5oflqpIf3EF838sFNgedV4VsHIVhsRrUr60OFKvnu+3A2aRkVgTnWMbd5q6asvgrOH7KqvBxd778
9QNgLmb/97CruG5Icj9A3CHI0We8JJaYpcLBY71+RYEUk9sp3Jg81JYr6gPvQ+yVsBPmwrjoE0zF
NsZM1vICnXYjkj/DgIDh7UGVedeugh3bWai2+cfFfn341SnAkTjXAlfJEujVmR8fhN8mjqFL03sb
5sTRmlP7OAPmDvsMBREeyHvbff5u1z+C8rwwaRHgSLWcul14PFzmH5GHqXiraYN/NiEXPRlJ07zj
03ZfzKoP7nUizaUBl3PJEz1/7ONMAvmhqm90fczqnZW5TnttLh00yki4MRNb366KwQuzMikckYgX
bj1UGSAWsz+Gg2WChSqaxyZK01MT0kFtKcs6Ox9G3VgTHGJmZz4uQWrXyzVplcHvJI/xa6Osjx0P
7GMKM/fRroL+MEnq8JCDA5XxOU2inzW2H2+gBJiVM3mBRoGhEDvX8Vb407gU+UFoulFRX/4edIrL
rqzwCUMCZjwriDQdB9/6bPnQ9W9PfXPlbYNeDZVJrCJWu4EXXipGeeAgxLF+HitN+9ZRSTsV9lgP
kJ7gQ6MBIc7o3AZPXjeo326Pv5F40CWyobzTVFVgHKxmKqCkAXUntGlU/8bS+4XefftxqPr2DJYg
uqjwTw59hdTY7YG34oyuyvROZh15njzLgdMpGEz0fRhYLmbUmZ08IB/wbzXD/1jPmpdvfdjoxSFM
PnfpMH1cjmLktKsspYa8PHMKQxm9iqDWK8fOTf+jqABr3Z7VVtDGTYSEGG8eBCLmP3+Rx0lTPWPi
GG8K1fFenyqkHTKvRFmvQNX3E7lNcpTTKNkz2tsa12AVxewRT/l5tZpILk1yFEghFL0xPHWqiR7Q
KL81+vC3kELlXBri9+2Zbm0cbgkN53pKz+hRLWcaSLArfFJ+t9Lk0LEnFLrjYDRb5BsU4wsg744m
V2I/12m1e2i2jqcxJ8zURIWlr+/j0EQYwMRpF8W+LHXaNBdOnlfBGbc2bScSbG2gl0OtrsMsS4a0
a1Ogs7M0mWVU+mHWMQejljXHWjGNnVC4+SF5ytiYW5q0l9cf0uIj2goyi15CHlxNOFQUCAeDjIGI
Fsaokadj0p9uf8ut9WSoOQLxnqPQuPyWWl3XPWIUoTuhpjCjScODj6fjkTd6vxPvto49YZWYitGc
gjrhcqgYhQebtInGICU21C/oTI6FH7m3J/Snp7M+9wjVUhtGvYkC3mp3IipdNhpLiNZIWN2PauUd
6VzPmLuwLM4g6B47GX1GxYRuYWogXu2yaH4jTNSeVMSmzySBcKI6WOqxpNCfQrjC0UTau6aqFzsh
eOuT0wekU2+qCnXsVaJnYlqCu1EZuRNkRdSl4F4WlS4AxYfWAZHNCeCxIT7srNBGLgQ0QJ390bBK
AxKz/BDjYOZ4weJsn0KTfARZ+EU04fR5REDgII3scKUtk3OlACezpubSGWq/0yTemDetakADmgDy
QCN0+Qukukl8/AADVw2z1tXkYXK0oQrPtpA0NLHMEI2tfNhZ7K0nFkUalQobYAVo9POvehGha6S/
/KDitVF0VnUKYCPha24GsIemDOWepItnMGUKYbzpniQlm3WNyjA6hrRqxc5h2Dh3/BZwQlRViWXr
l0+rqemAao/vZoYvHzVi91uz84UjcMvYaVfNG351IOhRgXMCpSxkYFDLaft+otp/RMsV/Mu1+xRJ
/28iNVIFfRJZOWV+EP+KhFmfAh8y46HPqupye8dtfW5KgHw4UjxMOteRDT+YZmjzwKX1pD1kbS4u
GEGFF0hOv0s0HyEgdO3x9pgb0ZuqGNPmoa+qVxANZeB5DKyWbg0i6QCm/O4iha11gTGanNsiDj7f
Hm/jUrS5/WU4wtyM1rqaYg6aV2Q6Uhch+AXXz8PsaDQIXEA6/KtFKuoxRnp958bY2ETcFRwgymIG
YIvVhsb6YIiGjFYKlzFi+FqvnxIhh0cx6PG729O7Wk4eLDIXPh1u3VR5Ri03UUmfbeIVj7y8BJmB
F1qN5R/RMtMkxNc8udyZ2vVhZatyMSkkiDYI1XX6Bt1fTcsE1kygtXB+lF53PQnpiLtCjkukBZXx
0uA+6cLFV45xm+UfIQoCUoY3uHN+NqZOI1uVuR41lYbjKljVeFp0ckOVKpeRGdXkOnNRI4QsaOVV
ery9zFd35DxrDGZtLmNKQdbqpEQlUctHLNHBTRWSBjoQo3EYC1gXO/Fnc1Lgl/4MhP/o/OcvYqGP
FhKPskZyohje4ujDXJYyHUMaBQRtACv8cHti19cyLxy2KpsU7yqTcuNywFxWsNyY1Xu0tipOemUV
ToVx+BuQccGvsqaDG6mR9jDIw/AN3FjzVsMe5lsqF/rRrzsIDZmNEpofwkkurexbmZnVY5xL+a+u
q9qdzX51luffSkJEO5xOkLqOV7aP58UstYXmw5Ddq5IIfk6d3H5TYt+fDgXKQN/yMStcSMPSzjpd
Hel5aIHP7xyteSStXi16WmL3hlmUIzfNeOmiUv2IDLZ+rOxo7z7c2GugDcnI8EhBT99abQFkwBG0
R2yVTuro37cJZkZU2cPPtz/81ih0s/708sz5xbD87pPX5yBuIsCrnppfeCy0D21R7PXmN0ahyUQD
Br1zDpA934EvtnOkeCKnwIzZeKqJhxL3zzu1wxD91XNBe42qFa92mZt7NZcQ6xu+DSxC1BGsc1ZK
0dFCyWrn3bGxBXha8T62eZ0zndUo+L4gTWA0c88qTC9+0IgjRNnEAbqu7ESBq6Eoh4NfnLscOoiG
WYj+5bIZhWml1IRQuB2Hyh00EX6JgymjDJf6f91eu/k/tchCZh18zpNMFVXQMlsN1Wug8RO/Z6gq
Uu7RmvHcKtYDEnLscmvkWd7CVv2Y9o3q3B54Y44gs3ng8NznUONAsZhjBQ0emDSAgT62wrdJBplD
K1oLfRjV2slzNobCeNgGAD7jeMnrl0MVvuxbfq1ge4Ie0SFqOoSedF7GD60dxaN7e14bC0p/j8Yf
0D1LJ2osB+sMGBg4ryE6hcsn7M/IGh4qDwwPLkC1+QNp4+KLDhV65i34ezbLWzOlbIR0Dnh6EpDV
TGMo8EWqoClXNdb30KNomfo4Qlke+JTXT9PQOXOEKmV2RFhOcxIRzG3cpJxoUA30ojHIcSjSBe+1
Fs+lA9R1Dc0XO/vie0X07fbYW7M0KDYC9BIKj5XV2KHeYXfVGTPhhAcAUoOmK7pGh3WPIfLtoa4C
mCHz5Fdtg84+fXlbLKfpATwVyBrbDvI0ymWQp+6+lYx6Z0JXt/7cYgJ2KqgwaAIi83IUa1B8RFbF
rE+XZvdGggHpMIrsCbSWevaH2njtbcZ4JP2giJH8nf2xl+PpIAqqvEKuJA2RDDADkJh0y6UzRB59
557ZmhqIe1BydImvkXJxH6qBLLUIb1Nrvm9yVCXQT0IaI1fJ2R2tb7rwfPubXXlhgkHj9T43T6kT
Wfz1cnrIuvG2I646ZkM56K4b83S6wzZVcfPR796nitHDgkzGyRlLYVVwYCU07uxJwRoB8UHbyIVr
QIP6dPt3bWxbfpYNdIlHAc3O1eHspErUzN/iYg+y7zJXfOfgiz6eRmuYnl89FhiAed2pJauMuVwC
Pde8cciQvgvjHNxBDtcszVKUmUWqHm8PtRHw/qD+yAhBlWL1uRyqCkzPTxu0BSto6cdgluQjhis5
yjmIHQei6j5b7fSuttP81+2RNxaUkbm1VILAHGuXI7eY2hbWyCSnqFHuyg4h+gLQL0YOXbm3p+YF
W92Tlkw+zqfjwYyNw3Is9GEwmvdnCckUkGWp1cql0pBSihHCvCDWlh5H0XmnUgOMqZow+H1by15/
j1k8m2cMBFEJj5rlb4gmDNCKRpktJIA9dVOv3SczrUnPOu3r7aXd+qjAZ6jT8c4zAGsvh/KxKUWr
Ey9sVTMxVwtHePN0n1E8jxDwjSKdty3kQS1CCfL1yQ+QWlCv0Fc4JmuiTKU2AM3synK8tPiVTmaP
Xj8j02iZdspdW/uHXJ4qK0AhoKNz8H+RnZaaXY6YYVskHqilTsgrnrs4/2n0vb3z5a6jICgA/HnJ
deh94Ma1HKkHmIf8BCYMUQqAMMe12tH7SsMoIjcem7FLdsa7nhnjaSZYGd7GGOLOn/fFzFojj8di
ppQ3ff2r8qzk3LXh26HUhtPtfbI1EIUVUPZgOKCVrEIt2vim3hQ6GvggYc6yT0zNQGo4pbl3kWyO
xNvrz2GX6TQsp5SNtoCviz6ykSioPYU6+vRlOsx1Mel/MCnuLJ78JukihsLLodAejEaEteBuw6C9
0GuIgTeiqxA2qGW8fv1ISOcLgfuYIs5yKEhZc120MBzhRYET11pwQGu6BsygGu6rh4JUwGtMJRmm
HbbaE4VUUnaeEsPRS/oJd23rKedCzfK36Ej1P2+PtbHf56IbTJ55WkDSltNqockj9YFzYtGZX4HO
Dm87X8F/RpolcYGcnG8Pd52lgQ4F68e85talvtobiZmhSafgdmybteciAoORlZmEry04Efj5VP8g
szhZq0nZPGFHStAG5QealilerXymqr54UZOfoUHQy7g9rfkJtLxzlgOupgUlBmEojX2oxMh4KBpC
zxQ5StTuJu0p7EXo1nZW7KzlfGLXgwKBMGHncLdCjVx+Oqjh3lAhGO60WWq8se0Bq2xtTM7WEIRH
1DKyQzkN5gUWknZJs7H/fHvOWzsHoiZ1D1KJf+wMX0YunoEtwh2a4UjDNEvExGicaE16TPmqZzC/
yg64Zv5oV9PFIJt+B9UQgPbL6fZ5x8kTIwdQrvRvkddIBo4IvX5vpVa+V93bHMyGCGrAjYDVtdpB
JQ/UWNRMbsgSejq9P1xwJRrPwCij17a92aycCZMemsH0Zt71Yh3NFtOzCe+eHglt2EdCnROG2pET
q3rPBY4UF0agO9fO1seDfjNfPNw7lEuXgza+1NVWxAkpxzo+0ytqHHvwkV4bKuXQNZH8+ujJ648q
CQ1FyjLrLFeziM1qyCSLJi2OnWGWYB816WLLefDu9r68LnzPCzoTpygAU51Zx5hMYGpbhWwUQ5Ps
4dApbYIMQzd59xqQ5icTH9tPQ0ViJAPbOA9K1bhoOiC2zQtjZ9pb4Y7Nw88B/GaRVCyXmfdq7HWd
YNrFGNGxRSwyNwOxkx1tRR+dMzHjHnm22KuTIZV1AFqi0xEy9S2HF1V8FweiwxNt7I6Gp3dOHWbm
ztU7X0Lr40jphMoF2TaV/dUO0kp0GXXP4C1f4BWiRSoIdeTmjih9S4dmRCvcx9vgYgc45Nz+wFt7
d35JmCDtQCWue75jyt1YlUJ3dCtIkXnPSrTLxtnymS5zhz4KVcZ4Z8ytD8kTlaYvbzWDDbb8kJh5
SXi6jLoD4sg/jipatGhnyzusrK2o83KUVdTxQGaHGCNR4sNdw8XLu8MQ2J4Ood/tgXu2hqI8D5CA
REOlv7ecUC9K2ZpCRadMLsCCyd6ENxCA/6zQQ/f297qGDrJeMJp5dRLfoKbM+/dFjjsN6DZamOU4
lRG0sjMMs9WIr3vWVywTsugSxYF6SlvFTnBHoxrsGT3IjX5Wz7/9S7a+Io2wWcmCW4QUYflDwky0
uaJQQtUFlImuaUw8pazpy+1R5p2/PhlzikjzFJg0qelylCr1PN+WfcPJm0LV7pLO8B6g2SGP1jc9
DiJaGbQ/sV9IMnwxvfp+QPQ538mA5jGufgOPJUj9UOxR1Fr+Bu7FpIin2HASW8qcrBmmo2F2feUA
vCpO2DohHGZkIt05JltHE5zQP5IG4JFXCywiPW98i3L4MCASV9FYOuAXVVK56gRCe6qHdv7txd4a
EWgauGKZ+xMIyHKiWa4OoYF1gpPlsvFcy5J81+fEcR9JNLcJoX7uDLi1h2ZYMSwyneDzZ7O/2MyS
1HltFTaGwzM3Ooyanz/19uB9vz2treOJS7MBngj8Mt9wOa0y8TUTiSbDAdQoDonmW26XYM6A1bn9
8fZQWytIxdIGtA5liDx2OZRQEQnvegK5EXgwcnVJhYcr4RVUgOCvhvTf+ij/EVZ4rf1AOHg5oLoc
MFeR3oN9pjtNGXcP+D/ajmi19GC0VoIMJnLomt3HR1mprTc4MX63+spwDdtDdxPlr9Pt2W/9Gu5n
CvEgaahGzn7dL4OTUUmYyhs8tqYyK7+HoGTRxqwKfJFCSU9/5T1yX26AWw+Uq1hJJXZxmD4iWyFR
iMgkjHfGCTHInV228f2xHJ7lH+YcVNHWa4R/mGIN5PYj1EZ3aKiFNpXxOA65uROdN/bzYqTVAUJW
TfWMipFQ4vxSVHF2GibJ2HmqbE+HFGVuBzOh1W2DhuQkC/SyHK/Sk7NWjaSbmOk4NXZAOynX5lDg
G1VIxryi1dXJmfQs79pW5ntmUXMX02W5L+Ly4ySwUbi9dTYODgGe1oo5P9V5Jix3Th/ZOcx5KgJm
hZFk0qN9LwN7O1sWFo9Cj6Kd8TZiOnAcWhzEOVrr2upLtZFkFSIl8vQmpJuwNsVhVDL5HERWiRpZ
HsefTHSQ96p8m9OEOWZRYoFysK7dKr3dmENGOo2vGM41wkB+U1F4XMaT96RV+rRzIjeuT9qNtO7n
io5Fj2y5rFE5VqhHTzy9lKinxoLvm161CPFwIrKDlbVoOvmj9aYPtfoQoH6yM/7mMr8Yf95gLwJ8
1LVNMREQnV7TpjOys7FbJ6p131SA+gVY8oM+Rnskgo1smrauNSOtZsb0OmewZH/ItCHBoDCvi3Ng
4sUR5zJ4gtIOzrVXJxehxMUhbzN15/xvTZeciDyeUMMFMP/5i+mOUVElJmHFgRyOYLmJuIRoQ3EI
x7x6muK2RJm9fDXuiv41ZQsKZvQ/+dir8AaAI+aS5pBGFoVBHgsYTiVZ9Egg3VMw2YoHlEggjLCF
VZ7zy/mlY5WIbqTuORk+DORObw4j+j3HTkYX8/UB4eVQqyg3dobS6YlJ4jexlFYZKedE8ZS7sdBQ
1iMROt4e75r9NcMAWKw/1ylV0FUEMv1Aqqnd8bz0POlX2RuYKMWVjSWWRzXGm4K0OMgVxpSHaOy6
h1xgq2vEY+g7XYQnkRRq1ZfY13EZbKPpA4Lg5tfbv3DjcmFbyYJaMAUbeIrLxbfEWCbIL5iOn3rt
I5nxX71flpfbg2x8Ya4VrvA/VShq9stBNLlsC7NvTZS44fch+xmdhrjAsyE098jK11IDFEpfjrV6
9YZjM9ith7qQMVa4VNvVZCqOZGTjX2pg17/CcmiUt5AGMIoGYx9/M/pawz8LI22MjJH5tu5M2gum
mw4t7lOFZFSvvmlnHSKaQdSpuQDXgcS0JbSfQcU4RiQ1971UDYekQu466Etr57V6/XF5XXAjQXmi
qkPOv1x3lOJj2YoS3G4kXX3qI1RvkcVtdjKh68hIlZmsYX7tz4nKKj2VjEYEkxTxUCVJO1oDfs9k
Y9R14mQYoT0W2ce674Wj0nF4LY6I5xMvONIvWrO0ElfHq2rgqdDJ0/F05yaoFbVAm6gcjmOTxM5r
9zBD0Swj/PNq43GxXEuv9BIRJaXumHaWvImDSD5PXptiDyV9/h+MxItipixZ86DLkWY89oD+Cl/N
xv85M1COhi1NWjsoYicVu75a+O+TH5EzkLFcEQnkPAdGnniaY3pZdPbr8BvxrDmaQxSR8cc9Br7x
HnvhOltZjKmtvhnO4Wh61IzZ61LnyJaPJ6OhlocQr/ljGPfpzhy3DsGLOa63J06iTU8vh/HQs3Mn
Uy2PfiDsnVO9OStu6bnSzrtzrU43VeYkMk8H2t/1OL3aGIfh8mvc5fE0nCXjvzg7r12pkbZtH5El
57DrtrtXAhYM8A7sWKRxzi6no/+u4pd+rfay2oLRDDtIU13lCk+4gxtfbm+S3fGo1cBtI66FYXe9
SaapsEdkmcwgQQr/g7b07tnV0TFqUXwOYqs/qhvsHnLaktRkiDFBY1+PJ4aySKmTslNytzyrVo8A
VbLM7+CYI2GvC/ekKDaemZ2RHTweezOV9E1iLjpgrzITu+uzqc88M7DyIb7rpIaorQzVXTer3b22
KF9uL+xOLQzuKi1znmxuFJKh65m23YilpUEtTE+U6B64Tf0QWcOKh/GEMpVViDBC8xB7i0T57hrV
v1quHpX+9qYMaFUSZmypfra5t3lJl05zZvLvBsuE1sqcGKtPxbrvEaC4X5T8CObz+oFmzhoAMIeO
OgnCZs6i8XDgaNEsET0nf3XhfA92s4RdVH+7vby7U2MwqkFSfmibIrVFaou2oZaBsFgT4ihe+aOD
0Jew5+Kx1vT4YPfs9BoYjTzdpbKJ0Pk2ejb0bp5qZFS4tyU0Kx4RMS/tjFqq0H3dS5v7Qontk7ZM
5jsEz/pL6SXqCbtz7+AB2btreanoGMOFAqAl76kXYbwOOHSg22gRUTsRKWjMHwM+c2MrAT4trO47
2DvKcDDs/n6WxV0XxBTB6GYzFbkoMKrHw1d0g0chuev1D5NlFPcDZZIfhlCUn9aCzkKBh8Oz7kTi
Mk/KeFSU291hoBskNQ7FhS0T1057Y17jhrqjl4u7ss6TLxhe/hNjRXm+vcN2R5LlBaBrLmyGzU0F
Q5VqQEQ4Ug6u8SFaEBoXptLfrxQ4DtZ2byiCenlCKTfSLb/+pK1qx4uiMpS+mMtdipwADhT4Di5p
cfRS7w4lb19AogTqW1593ChmP6XcShlZ2CmBWf3vmudZENlj+uP2AsqNeF2ZhsJAu5rYA+ALUr/X
syqKwe1WLAMCuFLdN12kvC9mckQF3bkIkNUB7QocVGKUNmvXrdqgCXryQTYlXWiLzvnizt34hEL2
h0HEy8GkdtYPOSiJ5JXC1dys15PSi2keNcU0g2JpIITlNlaIcHy/KbVAueX2Au6OBQkEQC9DvhKE
gnA6mWWVsi3ggcBZ1p2HwTK/G96af7o90s6rzHtM+kaCLpGJm0+FUzAyag6xVCEawzwLy4jfY/GK
7QmSs52BRrGbAlv0lAe4vdPB7t+7WUzg2bIqy2ekmXu9pr2V602/EBNMqpOdp8zs3vTpYAaKqwwf
i7xAUsHJ8AaNuZceqmzEg6JG4+z2EuwttjwU7CJ0k+ivXv+IuY4Wt5uJlgfFHHD70NPmIXMhmYBC
aPqDu2Vv00qt1f9X3aNOej0YjWl9UqOSVCfHDxrzdKxQJmsazp0Yxzyw1lZZ/mIzvRxSboEXz8ac
LKM7LL0VeOY43PdaOYeDlrjvIi09ksfc3U0w/NCvdchNt7hMY67VpGhJF/FjR0yVdKu9zPCUsL9z
HQX7XTv/FM1O91mxJ+0g7NobGyUD9Ou5cHiwN9OkwzHVLRdGUJep9uR5qKXEuoZ7kd0ZIbXNKRRx
+S2Nm+Lgk+7tHzYPTxN9Vqpr3mZ912Edqc+auPI66sVJ8W8aC8O81POyhn++VSGWQw37TUm2N3dQ
ZaJ6stqUo+16+Fk5ufVc2kV/gfhiHUxqb5+aGsV1QnUP4dhNjqVQ20YBr7aDkss1GPvRfB7nDhbj
okrFHef77YntBVkgZGj0w/OWJgSbrzcDHc4KiZBx2yjBUqpr7pM2wxE30qvvHsXajwssvUCpIZyl
ymS9Lxdaxzk+sQdd1Z3yD+xbrkNZ8peT31wHqTfqwu6ILzGgjH2lU5anpga+vnbal6ZZG0rzdvrY
ml18X0WAOj21VNlkdkONM0chLMaFW8Ne43R7heTFsHlTuSJhI0BCAly3JaJFtWWJaOL5xhZxOgMS
cQJVjQ2/j4kZxhlyGhKURxLcOw/51aCb26opkD2MqPFKrs54qh29v0Qgzw+egb29JlE8Bk5nhJjb
CmIZeVE6TakdpI3+WThY+a4DOAFLzZ60SK3e315IeRy3C0m9QlbCGZDyzvVxXRR9giKn2YEa1Zqv
prHud9ghv021sbyL1WaWDjKqbyTU/qaoTJ9vD793W1gWGwDMEFyPLRjY8rLRAT8DKitFwjLq094X
+EufcDavLn8zFDAIIOPELdt8YUXpqzclSLepcUdETL0Kyfjbd5mGKfLtoXY/IawSKk7eb17m9aJa
Ud6UaI7Sy55SGjpVrL9rxaQFCPUhH9VgF3p7vN1VfDHeZmMi39j0Ewr1gdco+MnCPjmRwq2hh03Q
wVC7U6NzLmWX6Dhusx/XXdK5p6AXxIiAPFKnKGZMfRvp31614xvLTP9YehStA4ppMPG4hqDMyMm/
eLDtkoJdMlDyh9vtnEqR6n4bYRzkZdEfU6k3Q8nJvxiq7b1UMCWQDutk+6kmRNC31XhQRd47chSY
6L5TRaYqIq+ZF6P0/ah1uGs6gaF4vZSZx20qjzTvodBj9WIlBIBF4+HonK7NN92b+/XgG+7+AG51
MNCsLOyCzQ+IoqVH3N4OEBJx8WTOAVwY4+j9KmtTwQ6C824bo3JWlLgINDc9EgbY265YcNAM4ylF
k2fzptQmusgEePKGE9WCo1tTTr6buMY/85pm0cFTsTtbyTRitVGz2IIjoY4WlRUxmt5rM77gk3i3
Iq0ZJAOiVXaalkg1Yn/oNJr9ZrXmo17NXiBGp4BSN30rCkKbPUU7UKuktTgMxKTMfHWqvgg1U/7R
rGg46xMfNx+b4dSVfX9w4e3mE1Lun8oXyRP48+vvPDu9UDvp8+ZpYv0xmvNwphBf37n16GHTPTNp
pe6wp7JdsKlQPqimNEfdjL1HU5oc8KX55vaWGGQoPcT4heYyNax3bRGhjxljIHtkZ7J3L9HyRPNV
ilpAL72ea5GhFZKp4NEttf/PLHrtnDQ4Bc6FOYRUKo4497uz+v2QAI+kV7PdwlXhptEAOrI3u+y0
znSe7HU5Kr3sbV0ZAVBrg9hNMHg9KSXG4W0WJL6tHs/GSRm65U1XoHN5XhBDS7FUxH0y5KCjt0qK
rOH05xTzX6AZeZ7Bu9OkQQIISY/rn4EoMLYnGpU2XIPjf1VeGlz3pupBqR3c0OPZwWhENGfVrQ3f
LIv6zmhEdICF3/u+L3/D9tJUszbNe9Cb6UKnWVmT7knrS/0uF1jrqgDi724/qXsfmBvKgdIGT+kV
W9kWs2k7MSVjs66nu9oa9DsPk4J/bo+ydxNSakDLF5oN42xO6JRQtaThaAUTbhs/oqE1S98tizH1
vTEaj3Ate1eRa8paPCwbVI02a6gJZ1gqfIQDxcg6WKZYpj00KUaDJzcxsGEatBRaQWUPWewPCEgf
VWx3Z0vcgDwplwEahtf7yOymsVD6jtKCNbnnpuyXuxXMEnSGeTrIW+TCbcNatqWkE6GLAaLseqh8
WuxqpXcTrJZaxr6WD97JUZYqGMByhinKrEG+lEccit1Rf3eGdforrzZNWyFaVMrObW4X9X1t5x9r
WGcXFVGGR2VCPrCKOal/voUowlEI/g0w2ba/a5Nk9HdxLKln8aaL1fWTNqbDHYzTw0t271DIgJay
u4Gh79b3h9rmPMUOimNFh1FrjazOm0mr44Ojt7dNZcYGFkqKy25nNBadKRAUtoKk1o3/rKqvpqBD
fP6ypJUZwCtMHwa014ALFdMBM2Vvh3LVArLnPw7e5rE2RawnFsS3YBbJeN8nhe5HrMZD3MVH8iP7
Q0FhIAJCY2vrB+ZpLbi9mDIwWnJluDjDt36OxhBhhOEgANoZiXwS2yi0+3mJt5dMN814SuXgPR2R
mie0YqKHcXIxxTZtYVz+eDeiu073GyYwxcPtFdPH2jjjBWIHwxKnwWBqCiKt7vImyckubw+18yIw
FBgntgh9ti0X1zYhRBkZNZK4FsqvDLcH7JX15KvoWgdQbXkEUN15jGl3yfsTzVvCKrltX4Ttjjbl
qWpzpWi1WynvplJRPzYRMml+MfXN9JClTeGeZ7czYS2uTuEr87T8e3vOOwfwtzUSlXDQIWRg17/B
LWKDYJnKjzDt7NPoiTXsoWn+uj3K3oahsA+9k8IKLYXNe9+tZK9oIBLcaBEuecOU/mgFnrQRYchB
LrQ3FDwh6g7kytxhm0Utaq/HfHA2A9dLujvDbe3nKiaysdVDdbfdoXgRsGQFc0iz9HrtFpXq8gxB
DFfwZsXCNUrucwGVWzhxehCs7Hwm2afAcVQeBNBT10PZdiegk+IrNBrpfE7SwrmkDlWN259p5wAQ
jHH108GSqj+bNM4ULpAS+dqQIg+hpovmf+44lT88pf/u6unw/fZwO+snNTmkkTt0EuKH60l1rlNE
NaVVlE365h1eSejwemIKdW06ClT21g/JEdnKwjNL28KQeHwGS1tpLqWdrt3hPS/CNs7Ng/XbH8WE
mesRk5CPXk8oavOhoYVrEgnU1R0hif7kwpy7+4tl42UE4gHlgDTwepTcG3Bba+mnxLisnXGaXsnu
R/XN6GTf/nwkiC9c8jzPiONv5lOpXT2gOkPlvTfNt2q16HfzkqSn3KbDeXuonbvQRtAPXQK8n0i6
NkOVVUUvpyeSrLQCj+64MXwtUpI7JXH+NZQiMX38VNS7TszIC1s98ezt8ff2IuqCECy5i2Vr+npR
ibEgXlVE5/CA1QsUzk+1WVO6TIx1+Xx7qL1dwhhYsEIUonq4KZCqUZWXJZIBgdl2vRSbX5CWaD29
OJjS3pK+HEe/nlLe6FMLEY7TvPTii4O95f26uC0Mx6w4t846XMayscJEqSPMwfsja4/dFZW5Dghl
6s7by2TIGnsaeu78daqKJx0fi38cdV18K9I+3l7QvZFMqQxJZAcHeCtXN68rXZNUpwEn8vwOQ2bv
Q9KTpSOaax+s6U48znyQCSGWlNA/+W1fPNmzN7t10dPrQ3Gi+OkJU32wBjX/FgNoeEDdrHxrzcb4
FweepgT9W48GhbVtgPXAJIoMOc1gyXLDTwaaImMVDXceSIPg9lLKK3eT5cj3RVZWEH5ki27mZ2hN
txowJdthJpnJIzFc0rouHhOc68/dYDXPKMYr/3lqflTW2Xt8eN1oDAGqgnq8GbrT9WZUkoTeZq5D
Zaxp+FTOmvu8EUbYq1V3EFjuTZUwj1qGJKHBLr6eqpLaw2ITnAPa1637EWUfX5+jLqiMuJe9Rd2v
h6oL02QQ4e1F3rsAIDfSBZE6bejvXo88wkdoV45ewHjtyZvnpPRVr2oPbu+9YYhlZa2OgtsrNa+2
NLO0bGTfPS/NbzX+Cpem0JaDyGTvRBAySE1WuhPM6HoyXQKRJI7QI1vN9rkuc+vS9KVycRqlAq1t
NacsUuqDA7E7M54j9iliPa+stYbG6HUzZWZ0BYtg0mGfj6v38/ZX2psYjxF6b2i8U4/bfqVaSTw6
SajK6Cotl3oafEQ6+xPxee+nRdn4ok7Fwf2yMzP5+Em0L8T7VwK+CF+rtboo0B8sIUbfydTmsZvT
+QCVvT+MhBMT8oMo3MwtTWKsowvq9XgTKL+axSo+aY1z1E3fHYWuMbhvrhMwC9dbIykNmhI5zH2n
sZU7O1aWzG+FMA924M47h463dOujqgacbDMZsxxrNRO04SwnM99WmvI9QssX2XrjoQCR9W7oxq/q
jL+DPrpH9ZmdpwdNR3pJUrYeKcLNFLUGUEQZxVJ8LfYeq75FUdbM7dnvtNl0DjbH7mDI8UpeF2/Q
trPaolbdmals85SL96xGgxPqVkm7WBVNPYe3t//uYKwmXw+mLhHg9ccb+zhewFg6Qd02v7gc23/w
HsXsYE2P2EV72wQ2K/MhoAUotBnJ7JUKaYSIfkbZdmc0SabVX/DsOupp7ijlAaGlyCSJulwcW7JF
ManU7lo+ltqhWNksevI0NlUfposz3hU1/L2gmFYjaO0Uj8V5jPXnEYH+c0ptPj51U9FChrRR8Q5u
L/XuBgZLTCEFqxdKCtdLraH4r6wCho/O0/o17xLxQIrcCL+dRXRmPVwPaRq06PzWUPP0ZOdl0x7E
33ufmxIjKBtZyYXufv0b6qyF7p53wC1IBN5A7RdPWWfP527SD2PtnZsVHD66KeAyqYttY20ttSJh
UNCgapu49/VQK5fFEt3JZsv9D7XA+aTHaf8X+5kcXYLQiORfaW2omd07SgmoMO/t5bM+4VzraYX4
WpLQ/MU5pR5NBc7Fuw2o1PVadoCcC9SjuRR01Ln9SI+c/3K9KKuLaDvVPN/ePXvHB4FeCK3SQAcw
wvVoI5YZWRyzexLA2flz4TaoVZuts/wFTYOEEy0GAERskO2NIJB/Ucig4IitzTun09wfLfI+/92e
jfy1mwAUlzN4SmgPyvrzZjbxYHtdFHHHqdSCH5Gy154j6ICnJNUFxuFzepQl7W18k7qirD9Qq9nq
XOHfHHuABhE/8Dr7bJTA6LJ8EGdRRUfy47tDUcIhsKYBSn3g+kvRmh41nDRgcCuYjvWDkd91YzuG
tZscoZn2rhQa1P9/qM1xNjrTqbvWQ9TNgJ8w2PQp7Hn4MuCmiaLz7PnTqq1hYnaDX2ZOc9Ar2duS
gPXQQgMPyIW7SabrIbN0i3ZXYPam9T6HcXIup3I4iAL3lpNcjFCJ0iWfUF4zL3Oxghx6ysBW5Evc
3S3Rgu06EMUn5MSn8+1duft0QCqWJLrfKe3m02VxDWa+jUEVtVpk3XcFWexJV8fO8xVEOZFdbWPu
5zmmfPzWXmOcU7DWqFvfXmztC4j++aJX7fRzGkylPvhxe6sNpx0wALwmMqjNt+4hMRWaIev+Ztl8
WmowHoB8/wI0g4EHJTSgTjI/NK5XO06ayM01mPOi06LQMftvtdoqd7G2/s31KSmRBI4gkCiPX49E
RD5bkw40Ev1hrCzsskPgoFA1jElzakgHigC7u4hSnaYhrEVWJv/+xS7Sx2putFzKzllt8tWjTHiX
Far+MY8K+6A0vffuSbkTKgcIECCtej2UCq8iGUqJkoFJGupkvEHlTtSn9SX2J2eaHxQ7UT7d3rry
f7q9UKXME44g0uxvW5PUlioxIdJwFrsheZqtxvG5WpvKb71eDZp+PELF7Q5INELi9BsislnQCIMF
t6xnNO0wU0cARPO+tw7EnrE3kv8ltXHUINpd1d/Kx+wMOe71qiKQo3iLSoctxsDwbWEM1idNKcV5
XI0CzZM2VU8DondH0eTuqXsx7OZGsGC2Dng2ccNOqn7q0qKhEdYckfr2F5O3CbgLTY1t3b80bEVP
pJBDRaJBxmlp+NdaaEyfoLZgcUZuiP757R2zdyKkWrb2O2fjRrle0LzL+xGUDy3LxLTf9ktphPFk
Om9y100Pos69RQQLCi2AQIne7GaoWMVgZKb9FFgizRO/VMFx+WglHOZpe5uEuhamS8SvkIE2Ay10
myqthN/ejzUuH7U9rOdIm9omnPUKo/XCc0NPtMO/t5dy7xl2wMAS0gCYIkO9XkoBpifOya2CBCrL
JXOH4dvaZWAxktR4tAzFPtvgJk5oynfwXk3v4MLZQ33TdeZug5dJveRVBl4X2rSCwKHD2CJrB8Gm
frYSrPp8XNa1LujWcXoazAZXdFNMAC8noPGT3wjXRCbEbeujHvXedwCEznUkgzxs5q4XBKVsPm4h
o626MJ7Ac8dnUuY88Aa1yvzVabUAVaD6YB12RwW7wT/cgIBMr0eFZT9OYiCozAxVVhRr41eWz9kj
Ao7r2zql/Aa98khadHfxeVek1J0qiY2bj08nClcpNPWCBMTXGZW2/tRXXfKM+otzSsAOf/HA6D1V
PHb4QKg2sUKU/s/tkd+6vQv3TpmkH7ETgFyZ2wBBdxJ7xGWHRR+T6EKugESdahxlkPujQL1HQ5hy
6pbppMwF0F1BGm9Pa3Zv6FPxZGeWcnA5yWt1+5xJQRv2EA1zMB3Xn3LOFMPoZH7gTUVP1cW2L9mc
z5cp09f7QTi1X0dI39tZo15ur+KOypVskUOiIjcBordNWx2hoUTb5C6j5uJZdxX1FBXl8hk9+EmE
CmxvcclzQ2/80XKnJ5xNczTc5AcvZ+vZbLXsCHa7uxh0PBA5U5HG3AoQ1lGLrEPvOMQu0fLdmFU9
Bezl4tCiN0jbPphajAZOZ5hPSJIeaQztPU3kgZRGqWLT298cZZyCNSNepddBVIrsrdL0RZBUuvIu
NvN2/KImsXk0371zLLMKXaWCI+0irz8+sVVq9RPznaLIs97og+O81/ErVN/rc6s/58vQhb3VGgfp
zM5MAfhzYQG6lQRdufNfhIhcj0sGpwzldEfL3hU6x1dby/Jn3yn/W62xOhhu59HAzYB0FH8MTSoD
Xw+35HXeUoBinwnDfi6WDkMhiKVf7agyltMyeuYjijXaR6+SHvGrcqQvvTddSjO/iQZs861O51J0
saIXpitbsVHjKyOyBX5OAfXr2glPhlTu+vPgbMmMcHOsyb6RuJDyZtars9WVC4Ir3eAEc98kn/t2
1C/OlMfPsG/sn2kuSn+xh6b2U0v5bizGECDNrx9ckzunid8AGAcxX9Dd2253b2e4K8wLFU+nWi+d
3aAtAB/tLlqd0rdtqHew0Z3ynHdldnCr7YRcpG/09OHNkGRtFTBEadkApRl6KdPlQzs07meYq+69
tnrufwdLLXfrq6UGO01HQ/ZrtgCZ0qDkkSBuEoxek70lDPB+OXivzicv0bGYjTJNr4kG8u6tM8VK
4y9qpernNOb3+ZWa9XWY0lRCULEvE666Tm+OPsT+L2QnUDrg4dx2jm1FJKXIU2R4I2cpsLwZyieq
x8bd7ZXYG4ZymUSE8C9eBdfnrLXqUq1T9pwWJUkdLGkNWq4t1uKf2+PsnSdWG4QX6ALSzE30YYk6
GzwDXTLgXnl80kTWflR7PfIHkhV0XeIPt8fbnRfUFhQcsLXmvryel2bk1eK6BNWpu1T/gjZQfzq2
OMK67M5KAp8AGzOnrfp131SmujioOJXrOr0164yeBxLcQas4w3vkKo6OyM7djzaBybmkzAFsYnP3
1y49vyybnaCZhFKcVDQ3qrNhJUN8SlZRxpdaA7weYgad/O/2eu6OTJ2afNaRf2weOrtxrcXryR1c
Jc8+LmYUf+StYGPqjc27X2pUDGtlCW6PuvcK0OeR0jH0AV8VC8eWIFzJCNqb0TMEwKi1f9PkevwO
Ah+sWy0zlPacpkbyK+lSLznRel3+ohKDLDWwAynDC75ts+b2qlUIfVMzN3utpdmkVvEXr8q9xTfn
9ohVs7ehKGMBAQIpi4nC5pj0niUI4givhiLJz/ht5n5kL+1TFUffVxL6g/Xd+6qoe1FoJnSi+7R5
ZV1jmnSaui4cV+NpjYzurhLqO2up2ou3AFrvRHuE99wfklwXOQDygS1xJSoUu6RAiHcQ8mLgm6YW
NvzgLqg0rt7X2s7KRxySrAME8t6oUhUISAXLylm9vg70wsX2LVHpLhmUJ0olUULFiof7eM287zZu
Jid8oQ5FXfa+5otRt8GyjaQwYmZ0JZSlV589FMDOc6kuX5fKbNQToc+k+0Lo1DHs1H6r6MI8t+g2
BtowrTbCTKAc7UQ1PrGM/T9xVi9vMREYnm+fsb2bEm0t6XSEHSBv/vXSGMoS9zVNiCCZ4/VSe1X0
thdzc7k9yt7jjm63PMwuT802MeqWSM0tekABDgggmMvKPKm5rQbEcMP5z4eCjUGFkfYadXH5VV5E
qpqKS5M3EKlq3oiZtJKZfkYF7IL4VHpwfvbWDoiCRDoiaPrKOaO0CdKq3AXSmxX5GTsq5Vzozniw
effWThKwfgM3QRDIX/FiQnOWY4htyCpbufwCkBff6d36lVrwEaRkbyDSSaIqXVoMb132GlUTTdGC
VlM6GmdRbkwns0LPKY+J9v/4I2FSBBuBlh1p07bFVa15VowS6lhDCn1EET8PdXDnJ6iK3UFIuzMr
YjzCG5aQzGWrZ2DquQmHHfD8mqYRuvQiP9eU1r+v6Mf/xVBk5GDiaELQJth8qXhENWCCyEuU4zQX
CvtJ6KSoGvSZdlTx3evGkP9JHo7EriCEc70ryIMSLc8aJygytb5oequcUuwlw2WMhV9RYz7NudOG
vTsufrTE0OlKrb0k61z5iSqW+76yigNEzc59R8MLF1MpAU7zd/OcLG5VdHrF9FWRtsFgjzCwao34
WLfTkzWJI8nZ3fHQAKFHakOO3gavPNkYpLXAM5JJUcCPatYaLt1sfF6MyLiLkk4/iGL3tpJHjcHE
zRyW9tYgQ/QGsocjUZAyNdOvLKvj+4lIIJxKrz0A9Pzu8GxSFIpIpiwKazIT3ixmPhURoD2eLEWr
R/tUDyztW0XrelS46K2/xy7a/i/V+04ECtdp5K9E1qi9oFnVwhfM5tFfLBLGAL8UqMdT7zQfiIU1
J0zWrlT93vLW52YC43hqVn38lMGCqPw1LmC4w9dJOr8glk9OpalUb7NCKo6oqhh0P46xCflZa7Nq
+TjaC/ucENTHEG7bkZpe23bvi7URv/S5KxR/aGxkzJalUtuT2g31cjKSNn8/rbVoLkjpGWqYNb2u
BHZXdv9kmW79WNva/pCUsfehS6JuDXrkxo56Cq8jS9nD08hVwUPwpwwYXtyppkB8xNJG4Amu3vzb
twuOOak1XFrLqi6egy5n4xHdDlmk8RyqH2/ffq83rhyd14kQSAqtbJ4ogeVR1OTy7PZR/AbfhqH3
SUetN7Y19uZpSnT351+MCLIIEzDUi3mBr+ebL+wbzYG07HIhv7VBgZwW26ifNSdpwr4Z3IOb8HXA
RZ2VRAX1WGZKUeN6vNqzEn0ZafMN+LuhYZIMZ0N3h1ONNwAZtLacM3hTB8v6+ngyKB0iFMah9wLT
uB7Uy7O4NLj1Aru3i8/DmurUIkfrbQRy+OBNljf59elkKPR/KDxSTAb5eT1UnAllWiLyy4TDeCpT
JXoXZ6p1ULPf2ycvR5G/4sUuTRdjTiub6nmzKs5D0VbiycmN4pSMqpX5BvpHf/PZ6EEB54Now7N5
PWDkaoUyccOTwQ5DWOtrcQJYPl+KrAPvCcv1PsOJ8o9jAdZSgjAl+E32iK4Hhb1pWFB66EsNSf/B
NtPIF9FYPk/tITllb4cgBQbHAklSqhGbZK5uxdArFsdemBVqJebYntCStH3UYY5UjfdOAE7JUhgF
JSWe6utZkVlI4QsAXvGAZ3I1Wt6Jplz0CYn25o29TpZvu+URtX1vw/xmlVM1pTuwDavStTW6VWcp
U8CD02XW0u79WLh6iFZAO5xao0KP4PbNsjtPqSLCq4gil7u5SVX0PIbeBVDYtql+jwPsGMBVbJ/K
BdKPgQHHBV2C+vI3g5KSS4IutdLN8TMHN0UDCdhLX6g15P3hq/CIuxNFGU7Kkk+nvNKOJrpdW1jP
khhDaAfTm2t7s3cQmYGhmOdrSCW2Cvo8xr48qpJTUzZzoJfeelCa2z5Rv8cjaIUKwP1J7Hq9gaK8
99RlTNdwyofuvew5XbJ8El/zaGkfwA66lyaL1fdeW0cnXWvR+Lm9xnvzZcq8jlJx59Vt6jSCToY9
M18n+epk3fw+hVbu2+Z0XxrJ9Ov2aHuzpciDHyb3N2Dizeo2pKZrQnMpjCMdr6OlTR6yplKrc9Mv
7T+q0sDF05buSyTm4mmYXf3r7fF3Z0uPGH4t1Dgi+OvVxvpPGbt+XEMKFC7SE1YemMlQvLGFpvnK
Io4omq9kROTnRRAQPTIKebTl5Q96cbdP2CyOkQlnMh8q7W6dVuenTMouvRi00FzKKVAaRQ/F0qqP
ppYn/yRg1g6igu11yG/g7DgAApC5BYa6eTBnuho9H3kNzcJbggkYxSmzsuKUwVEKb6/v7lDsJPID
EFrU7a+nu05xqdc0TUK0UcRbMynU81Cpzadxro54jjtDcVw4pOSXdJy3aMZ1SC2377H7ANZof7CN
ktRgyrPHMlcO1m9797F+VExQpOItAVe0tY0d40wBvhGroV7YSaCoK/p/86J8jwnr32ZITRp+ZZb9
QVSwNz+bJJ3QlH94Nq+X0qACqlfYjYVOrzqnCBUaP6ILet9mh76De7sURBHnAvQEnMTtDKOBKVqa
soajJ9keszMvFAYy+66k8fFlMfLix+ouDmK8ln7W1sZVEcNBkfHgLtpZaKmHKmm5YGRecTVw/hBu
NyhqOOTTZyU2lQeLGhqirNVyTtaRBs0AZ+tg0J11Jn6VRSSEEOGjyL9/cULX0ip0tYi1kPREu2hx
rJwTa04/zGS+B+/Zzu1HMkUfAcgAtd8tpa6sqLxrdq6Fkda6ocsfF1dDdDot9SVsjUY8eS4SiRhx
VEEt5vwgcX89UymsAWsQR3N5D2wOp6HUs6pYlRZ2eJsEcxkn/8Ze0QVLvK73t++B1/esZDuTdElX
CeoWm2svLbusw0NEC0vgSCenLMSDUPX1oWm8xje6fvh0e7zXK6upGBSACec+kByV64/ouh1sQoTS
wxkemN+p03jXO8MPQzT5s6XVzaPSe9qDypf216Yqgtuj7yyslLck2oSLT7l786rpURHFtTlOIcrw
1aOSJv+VVhs/O32unm+PtDNPohPUqKhyaLKFcD3PxRaLu7hcRXOnz2Ht6fkHxPeX+9iqKHgvQ/9Y
xzhbKnpWB2Y2eQflit/8jJcJEQ0w7lrEWdipYFa3mBTR0pnvq3EJ7VxPjIthR7nqk/HpiJbbcfKm
pxjhnbDp0n+4jdZPZ9kSzE6pOmTvC1Kn8l2HG2fmJ3rsNafBSvHzkWyT5XEgVm8ehV0O1LAQq0rv
iz6LOr9tXSpduSOiS1FOVXPw6V5fOTQn6BDTxmJudCuuF5TueKvFQ83pj9z6YnbuHGqNKhePukkR
Nym3YVTbv25/xv1ROYG6lFN8ZWhUdgWa1iqjpqXQL7DspsuwiPmtt1TDf91M2l6OVfLt9qA7uxSs
sSs1P1HSpjBxPVV7UipvwU0htIpo8DHUMO4dq5rDuXftg226O5RDK81FdlClcnk9FPg+o7MHRw3T
vjEvDQjoE3ewckJHsjz4gPLS2u5IomdyEsYBm7MZCqHlsqqTXA1L281PRpotFztyU19VXPudF3lK
aKfdI/X7Lvzz5SSeI7oDZwe6YBNVTbioLQ24v1CdoRPaOl9TSxxM3TQrPjh2O+8zp40HWj5R9G+2
HgwNNzrgmYwIBFLNPfC6L8vqdeeyoteRq3N7N3RD9zAboOL9qsvaE3jL4WC+O1c6J57sHUw8edH2
ik2d2IZG2bF9VDyuM1GKh3TMkh8dkLCnukXc5eBh3hlQqqhIIV8AQoDkrzeR4caxbrTtEgpzrj/G
dUaFO46r+xQnuFAhBT0Y7/WhlMxGGkpELvRKt14buU09js67Grp2Gj8qlSuAsxkRcgyJ3Z/rYh4/
Lr2jf7y9jV7vX4IdaZbnEPfQuZQ3/ovwwxSD4SY1yyoAHJ1kYQsHeqX6nFRd9Qip5HtVS+CZpRw0
BF8fUe4CukwsLp+T9PN6XCMnqFs6Xkzd6r33+ZDToM3T4iHNi+TgiO4s7NVQmyMaz8LM8prbwHOz
EkAbKpVFbLnv1M6YzmvUNCfNWIeDCGR3fsCMVNjaUlBsAw1Ra/xQk4avqdVm9i/I6/KnY/GeTEnp
HZyM10ORT3LJSV04uMzb6Hlq7Nga+qULBXHfaaFQ9GbVkw9m4yh/fK+Cj2C7gOzmGKJseP3RENBI
7b5bgf5FXXEqUeY8171r+k6qKB9u78vXkYaEYnDXcOalrMXmtWhSJBHhrTGUo4v7ZhoHX3G68qzN
GcUQ9qO/VP/H2ZX1yG0z218kQAu1vWrp7tk83u3khfCSkBJFSRRJUdKvv0f+cAF3T2MaDgIkD0nM
5qJiseosMMeDZg7I7+ufG61Ca8gn0KxF5QcwGLDxzqfqrNwGWFrr2t8adWf6JfnM5zQqUCwK3gyh
6UskSfrUd6N9h0t0OxgQKasZcIOuZAs6Hjeiw7VNBrY92PPaHdZ9EY0yCDtPFArptRw3B8EW6X9C
cwRdryC7Zcr28nvJAtybeNIiKKBkenF0EzhAy2ijfc3iqC8hZPnTJWN+385G18Mcbe/5am6h1V+G
oX1MZJZ7/rrnl+fL7XcpVR2Su1p4lO020GGRePP6tIrOVs3uBKjWNTzkmt9ylH0Z5qGDAZl97Dao
bWjgno+8AePIZB8O9dDxGJlrENyNbbYcPQsvxA2J0rvXD/a11cXzErEeKcOOcz0fr2t7OpiADHUs
XVY3fipKSIE1dbZpcmon8QXVzFst92tzRFER5PJdEhOB93xMgaQdKZ8/1HRYwrJNFQfOiONj8pe2
ZEOW/HHww5fz23gXccLFqc6HJhjqhYxNEaoxfRpW0x/9bExu5CZXp4YiFzwacHHibXA+tcETeqTa
DTVRZC4g+okiQj96zwJiGVAnzv+8goep4fkDUV4kIqALnY+3DrrjeKNgKRfBTpkY/pnFABfiCdKU
k43zGyt57bv4hSqAFQTy5suIq8NkikRm+xpCZ/Fnho5/madNUw3w/qq0CtKnWE+iFG0kb9wq+0TO
E1s06aDRj8lA4A2thfOJEvCcuw6UnZpTrp/BTV8fEzmLG1WmFwADxNnfhgEi5HwYNo7RGqxxX6Ot
30DN2bAqIpN+zCh7R2FNfM9TyWsOkHQ5MfCyeIvVJs66R/jIGaT1C7lBU7x2otAfQuqH3huk9S92
eMpGvLVNCoX5bXW1ao2qNw0zc19t7pBxc6tmeXW8HCkCiNF7qfTiBGubwMoUpJx6CjPxU/pz+nUM
Q+eX86qlKHgzzD9eD0HXR8SjBTf4Xli8CEFJqw2e6djaRWlSTKjt1bah6hCQlQGKnt2is1+5uyAy
FO9lNciG4Jl7vsdmJcD/JqSvA5mFFUyQszLb8v5uHJW5cZ6uRde9TIrLBM0i8K3Oh8rssECIJMPm
ZTx/Im51leqH9APV0j1C/gsxb7UAv72+oFdGhe4W2lJQVt3FnC4WdEYxMl3maKihkqvvhmX2TnIG
XHZAwl/aIQnKFt2qG4PuH+DFB7rrWECn8FeH6lLpsQU6t93yTtUmSGdUNAh9Ej35Gc+RrWCj4u55
HLJfRjUP2gXdja/kypQh5ISCE24TvOgv1Sw11Ig2F0HKLHDUlr0Cb8DlDILo4Sw+pskUlA0Jbxk9
viB64ZaGChGKQNGuYftiofselbUkGrMKQOExqdFJ2SALrOb4O3JjcsdMRNdawjruWS7ADT+sraFf
84E1Y7Uknnfj7rlcg/3X7NER8lKAAMLI7fywrQTtTinCbPeYXO9abW29TaqtYzNp9NOgYkoHeYuW
dRmXMShybziionIDSMClfAjUYL2Yi45WKef9Z6x2/2WdbjLDLw/Xr1EAQAJiFyXUFyC9gOaogc2S
QgBHRo+h55G/ZJ7rikbM3i3T3B10NMaFaZrhoZ+zGwHqMmDso6OiudeIya47sC/8b4/SyNoY1vAk
r5gdt0feR/cR8+f70aFY/fqXe20kZESo2wCIsBNizkdapiFyEKUA9huvHlfEPUpSBeiY6i+/3/ob
cI6rgwGLs5Onf5GcLgZTeey2LQS8Pd6ELglNptKhM9qWUbitH1+f2bVzstNv/3+wi/tb55tdPQtE
+WTGEZDnbDqmgMkc/8Mo+2sQzRGkRZcthT5Zo4DOO+IWzJpD2Oj4xDOTvn99lKsLB0AIOtS4J3D+
zxcudSP8VYGbryBzKN9Rxz4BD2cPKxx5b8znRalrP3q7OCawPXiAvmhFQekiDdsxAoEVKFUURKPu
b0X6vMQlYh/GiQelolDNhgytPkbTnL1FovSn6PVfv+EXngPYJtRMLzICNyrZZBr4fOhFNvdLKILC
D1RyB2HrtQqYt917hrgbN+dlUoBBkX2B8AEAO0L6JYHaJC3hftMimCWjraQ/aVe2PSIppeF09PCk
vbGp1wZECr03F1E4hUrD+aaC1kIbAdUndKAp+E4K1FIsd1hlW+LdB+1Nz9ErhwijAUYFIVCkWpfy
DDPrxtaSHKLBJhhO6Sjne07W5JAia7+xlleHwg2F6g9CC5w3z6fW07nLe5dlFQ1dXwXR6BcK5eiD
ImD5/fGngXroLti988wA1TwfSi8JXgHdjFm1yt3xkX0fQQZ4F2g8hF4f6cqVAGIzlG6gJgW1oMsk
x7TeHMD7BQoCU5e8W+dw+oJ+cAMyW9x/xDM2eejpxkqfOYqat2M3hr+2prB4xn0ESCPQ3BcxgE6r
AmwbSFWJytoh0JM6ukzoalqX769P9ErkRDENJVjUnaBhfwkS4fAmSpcFMS2X4Dcr4uV/hSIfb1wG
144/oGj45kDp3dFF5xs3Jn0ST5Bkqczk5AczSX7XsHYuibbZKUDrrnx9Vte2DyjQvUsBXjXUO87H
szAYTbcYjddOz/a4jsz7Kdeke+cHPWnh4MP1MZmz/okmVn3pU81u2a68eOrtEWbXx9z5rvgAX5Sa
G5cnKPTmFSj4Pju4eKIlVbb7Dmi5/2niY39oA+Z0ZcaELDC00aaG2WH+Ae1cCfefvEk/Nzmb/8PB
SvG0hnHA/h56IZRA0eAz/ZZD83WLDuDPrEUWQXlIoSN442O9kjDuol5g1u263y/AToT5WQtVirza
FLQHEOnG/N3KbRYUMYvtm7HVUW1VfOtAX115wJ2Ac95b/0B0nO894myUaZCuq27gzadWhfwE0arx
WXGWHPEyGlwRLeHulT76rGB+3H9qDNzagfqfN5R3fTt892NJb2ForqwHPjQUNYEPwu1zWd3oGOms
pSqvsikYCoN1O20aA/IVhc4xMENTTHB1Pbz+JVyJJIjNcBjZC5x7Fed8NeJRCSbQza/AqtzwWohM
7eJ4hpHwslWvD3Xlo0PxBOiOBD4xOP/7T/ktkXUx0OqBxB3nGm+qYbMN3EOiR5CrhSkNngl3Sdd/
Ikp2tdygZfn66FcCGY4ZaJSIY3iYXnawBqZNm+Q8rwBYjE4TPNzxVnT8RmC5tpww8YTYx64ug3fB
+RzJnGwRFbhXQZ3/1sc9+8RwBh9gk3qLCHUlZAJwtcMEdw1cJGrnI6lGsaWXWMMZyLVyUFCwGaCu
Wqab3r28VXt6ff2ujQeiPC5wPDVBR724W/1GycmPdA6sipHgqouPGm73R08NfTl23a1W8q8O3+8v
ehwQ2L3uHUDI9KPwdDE/PTOBTZryyva8PzS8mSHJnOpSheF4v2pvO3GVzcUEO8lit/ktGojmPnUR
jm3udHKycfITAnthuSQoosN7z91YkGtbjfCR4tvBDqAvc74BoQU2Nc+7HLTKJsJxZsm7SZKuAHCR
1q+v/a2hLtaiw62pZY+hXOfLuzZIJZp2UfM2hhTFjY/0ymeCXB8pL2iD6PdeRiHOuG0dlD8qRQQ7
kq1Hy3fzhhufyZXDhDcSlCMhPwC1rktFDQbIrxlhEAqVVw/72m8ZK1Kmg3okDrwlkyX/vr6Cl6Xj
PdwA//Cr4OYDCnHxAETndaNJAs0qCqfdT0GGelRKuydvbNavK8p/byC2YIp+a7obM72ydcjSUOb7
hdABrejilAyJDHMXY6a7g0EGrYMiRzP9DWFK3qhCXZ3jrreEAXeDwH3Rf4uvfF1ROg0ZrWaI7vwD
AgbU1rjn9woq0qr9usYsfJNOHr2blJkOr6/v1WnCUHinxgFlckl22c1tohQaIUjy2/CzWoEzWrOY
dkU+zLeIRNfGQtzbwRfQPgaW93yeQ5tGa7IkiAyZDAs4oWb3rRD32QZ605/PCoWX/SWInjJStfOR
YMyw4K05UsigNcqrUe4BNNHOcrAlF3Oz3riirr23AXrYfUKg+LMrOJ2P58cNjIgzTis3DyhX5jI2
fyVha+H4lfmFtwlQemjyeTOqgxmLJGXf6/HGgb0SAPAbdsgFKOp7If78N3DKCIhgPeYMz5wvUH5W
nxTeFzemeiXZQXUf7WEU735x+85HwcXpDcmQonA3S7+tM8kHMOvAsFE2qAjEheKDF+jgT31REQZQ
NMEZRUkDGeel6qIfDkI0xKfVFkzxX7Hvko+tYx//+NScDXKxi3nL+20MMMgSaQrKCT62cODsIJVz
/74+1LVkFmPtHFsot0P48CK8CC2pSCNLIUK+ynvBlnwqbGq6T2Eotm+BlzT3q7eIo3JR+5mF7VIC
Yjfye51NgyyMDzD8PK/DrUO0T/Hi8kaigOoJCsHAhF82OTzHI0u2gFaWB+0RJdzlAJO83XiJqqJT
tyRVrp2mXWEMb9S9U3/5asnWYI5hMYDhQsapKCZQjmyBMtk236Fjlr1dZlSr3gBCoW/lKVeCEQB8
SNzxvaBy86Kb3JMlB1PDqzJKAEyC9P2HRnUKplliJX+ecfzqk0NCfMedXFb+PC/tnIsM3Nq7YCi1
UD7KwY2qXSCbu9cP1rUN3Fvy/z/URRQIQK7PBu08SGvJqOqW3B4gTzofcs+asscj7cZ415YxhsIZ
cCYQxwD+8DweBLmiTsWrBzkchU45DcjPsFm+yMAmn1+f2dVPZi+lQ1QX1/4LjPmccmaCEDu25sP6
bYugD1pE/vTNKkgTL2ESftif7dD07XgB4Yz0DponpFA+0LEalSTUIYmqXv9N11Z7B7yiFheBpnpp
Hh5R43Wp53uVTnNQuMA8nJ8V3NmKHvoOd6Dt2j/1Zt8DYbpjevDaxHv/EuixdqPy/HXwUBAXBpl0
qr8TO4813LDebHks/0NIRLUDKkQo4qKadLG9jaVoKAQt1jzr5amVFn4yGfgvze5//fpaXjtJKVg+
+CaBIn7R9ERKLoRrERFBGqefunb4CgBLfghS9l/OLDCYIEegC4d86yL2Bnm7ySZZvGpbwvTrOvN3
E5lc1TThLfLy/iddhlOgKwCmByoI2NN9zr9ldmvKxbjmOB9iCXU1CqIL6i23Vu7aKUQpGNQkLFz2
Qj8eT8wNVR58gyRZp2OmnfsCeCAtvM6IAxMgTL++U1dnhZowKBgADaeXL3LPT+3qdqlGKwa/WtJW
vbNrC0D668O8PBB4yABNAEgTyFwv6ir+BrXCHpJGdcyT4Us3AUBcjv06vBN8G/WN7OnKYMiaQITC
ZYR/XJ6JxYQLbDcHVm+B3MrI5PnRj2lazmnobqT7e/J5figgUQb3BYAzdr31S7DICLkBMDAIvikX
pd/BXmPHfnS+LuAbae84cLynQMU2LraY5EtBo9Xd+KpfbiB+wU6eAYflF6vt/FjC8iTkTuVeFSyu
e1iMDO7bHqL5r+/fy2O5j7JTbHdu+wteezSbVbdTx4C9YRCg8hr5F2RFu7bmavQ+ekHfhNXrI17d
ROSlkD/eMSGXhSq6jrBlEoahDDXld+3WUGhBKFJz9Dj++ErH5H4bap/8b1+2XZkbcjKxehpEV5m4
N48jxbMpZAl9//qsru5WAsl6HJoQecRFEQEWA2HWcstqvWQwng60/uCzXP6HCaGztMf6vShyyWuy
iuR9wiH1OjRTfuTx+INJNh+aFIbQr8/n2i6hgIw26577vgBdTDTaomihDHzNht0lAfXf92Mjh8Jv
UML987GA9N8pubg1cYedb1OQNa2/GM+rVOLbigNUd9KrXuoEyL4/bpdBWWV/dGKPIAdwKQdJZDTy
1TN8L4XI08YidpoCBbupeLkFmrl2InAhA9T7q0BxaQDjJ44Fgw15DUqqqY1egl3NTh3+fO12eYO9
zg/A9CUNlbA+JbRRvHaTSEH7T0yRwNPgLlLsVvS9Eip2GClKzKgx70zR822al5w7dPibGu1+9mjg
qnOIPJfWSsruCFRS8vb1qV1ZQBBBUMlCExBcjEugLgDoIkhUzAFyIe4ZNjrsDbycoxsB8OXrZucm
wdICVLodyHVRaCSex1Q05U09BDQq7RTNZQLQMAj3rfc2bFlTN0ifb9wuV5bybNCLaMGEVGzmaVMn
0zAAXNDPb8UipodUbu57Ni7mBh/yylJCXxm8C1xnaEdfendYF+owZIjqUuuoxE7mdxB3vGV5dKXC
sqvu7dYdUKXDsb84Ie2wy05Ag7ve/M2raZ7pckknWg+IJmXSeuHd3PfsaMAOvceGwzU7FK5+/dRc
CVwgf+PtkUJ3dfc3PT+l+f/s8Zio13jkVbcN8zEzHkXHsc+//vlQeF0jFuN+BpzhYhc7jfYb+AFt
TX053Y2L1xRbMG6lnrLsxinN8Ksv0pHdsgu1TrBM0Tnc//1vNxlIfaEceAfjjDlb73FMpncwIhFH
g9v0Wfl76WEeugZ5noR6wuvTvHJYMTbAQfgLxkeXuwrx3DRgsRS1x7ykjrZlKCArH5SRwiUeju6W
KOi1Hfx9vP2L/W2uilG5xgTjgTCsy6x1Q5kxMj2ENupuPIyvfPyo7uwwFEAbkc6F50NlThq/i/K2
Djfuf1skmvwL6dp3qiFpX3SoBP6N1508vr6gVyeIByLaggg6L0i0Ft983EJ6o1YxsJP477oTACPB
fa4svzHBa0MhfO6aReg44xl1PkFf748RlWPvXOMqytrmc+gBzzBBfvnGUNfWErkPWNcojgOntceg
37ZtmGQ3aXQbaxg99GDKquHAfFii8HUmz5sTwzEBWeFG2nXtbP4+6D7/3wZNTRx5cATBd5H6431i
WFCOTTfcD9Y299ls/lQEB1/6jufZ31Mg0IO6fz4e4ZD0EZR3NYh6T1I63OmWH5F+JUcKjnI55Nmt
POLauuJ6Qjt9vzLwmjsfcg5XP1G5a+oVaGPYaeA1BiPXmFbgYce8GBCCjs2U/XmvFULN4AABSLF7
9lx+9YnwmZeHa1ObXtt6nmDq4OWpeTQ2/vnnnwNAmDs3cNdsvnSJ9toBuETqNzVo8/GphZB12SyR
LcfB0//hy4O6PYBggIa8xGCGlk5zqnRTd1PDnmPWd3fAkq+ndY5utf5fXrl4PwJWipxsxzAlF9tm
2ww98S1tawDS+reAvg6PxKhb1r4vzz9WLUJVD2A6suMtzg8H9CVmancCVQTPW4gB2EOSWdDSB/+7
Wpuoen2n9kT8/BZCwxhK6niCoPQMHe/z0XSw9XkzAomd9lwe1dZlB4B7nmMrVJHy2Z10bjpo6Bl6
jMhyq4Hz8kMAIgxFeKgE7iTLy2o8t07aYAEzTFAaQ8xvXu/hRTF8ILk1UBVWGsjJfHr3+pRfBlBo
UoYoeQGfDOWry0Z5JtqU9FmuazyB5lIIrY+wSfZKuMn9qQU8+m0gg+ARhPGA778U2Fpozmcvn2UN
UiRsYlvLICfOdJ8PRZik7Q1E+cuMAqP94oLsigCI1xd7mSOQJZOAviaN1L0D7KzaoO1QhilAQzLr
30saRXcAqpxeX9Br4wL8vLsCgAQHf67zcfsJXE4TAoUStTJ9mv2ufXYJvJCY8z5wGZpj30KqPlxx
lF8f+MpOAnm1c18gsoVmzsXAjQ9fHCxsV7NpcnfBLLa7MLUWgLSs82+5s1ydZYbCCoiU0Gu/lIAz
0aISq5eu1uBNoFthA12kWvoHYddnoZz62OdyLcWc3MK+XZsmOiX/c1LBRXWxr2SZQ5TfPVGPsY98
UM7RUdFtuesnX944QleHAjEDxBDEL3wi51sJQ0BE0UbvK5pF6ISBOxZ7E3smauxvfIbX1hPgIhCB
AZMEzuAy8qg271pv6GqRgSsJGqE+jt48gB0cBp/naAyPaxjbCpSQWz7t+2sT8zgPe7j0d0IsKmXI
pS71ivXsNBN0gXUBvIXmqMDbI4C32wg3uULzQEKsjfqUlzRaVgQhnAZVWaYGUnlLG1YMXlhLEZlt
SQrVeupDgH4EhYZzpIbCOUfuJNDzquzBSx2LFEyefycP92/dr4R9X1NwjMo0X3JZ6CFXCpRVeJQU
I0kNbEjhaOnKtVlxs4SSNxin4Ys7gczQj8gvTfT33Akl75aZZq4KjY1MaUf8lxhIQGOWSyCVCzeN
4uTHQupSjiz82kC2e6qM4esbaEqw9miZ9f6O1zg/9QkTugiWpsmODLOuQ9uAMWeGxYYlqlFc12SP
LVUOx81q9FoNcqSeAkCGsIR3vh6YLKB0AlFEl0MzpdBQDXvSDSf/tlBdnUrTwroB5Lt5VDi0YcCL
THleW3SNvz3MDfciqOy0rX/nAUsDvMeMF1+xDihdHumadR9mFkAFsWEsPQpi4PepszH/SUJP/wDI
SuzFQNPd29ak5GFUWcMLFyazKynx5jsxRip4k62J/ygS30UPfNnYZ7wGwnfz1rhvvWy6vyBZPX0D
lGacC09nfo5uSyQe8wE9rZrqGJAtGnvJtyDFo6Kc0syxgz/hfaEDf33GNTONR1zOzTtfg4FcCjqr
E4EOFcSpTZN05RzOUlWzglJ14UMSgRebnLwfyutbW3Az0hAYP7fdqTHqpiKHtMFYetYP35oI2KLT
ttHOlaazUVovUdqjAwBDTdgZkAWwPw3toKyAko75HHBN3wSrME01jcR8bbm37NhXkbIyW+buSeGd
8k/YIgssmhEsgdMMeOd33zouSjUsUfQUWtbCeot1EO6MM9HbKmgG+QUOmnQo13yb7yfNzFhBk2C4
m6M+IYXnUxB1x832n7qZQVhLK7qYkhqFnWCdglMZgBPkH1S2OmCGwCWeisSy5UtClaD3EoP9AI8m
kiX8IQA0wlsZ2QCQN+t3B3mnB9Gr5CfktXCLiZxuYy0lVAZrAdUkUUepHd7qPPLSQvv55BcsMfyg
UeZOi5bG9t8QVc+f3M/dvYup6I6+t4UfTSphueQNfaKxJtRHZgortQMOMdRlWsKatUzHLmfQvvca
fWB8XqbKSRk0h9Wf+wGSw6GQJSTOhvXd1rRbUneOJRJyX0PyOHXOZgXqUP435vwe/XXAa+9cFApc
g6MQP2YFj85ildJ74NHMvkPpZf0QmxA1FdIua1B2KO0/ag0IQAkGb0N++GmTp29XAfW/ETX4uSKp
MqDyk3FR5Ua3qO2rRQwjP6wtlJGxG3hylz2bAYGxNoFXNIAy+V9k9ALyjoZLBBsQbYASLEzqXHc3
h8EI/T5PK24KsFXib9LCtukwpkk3/AvIEKC9E4Qu/HpEbv9sg9b6fUk6TkmJH0GHewbhZ1E0qeHu
DRPBNhdAxbjHdBIegcTyAIih86ap/Rp7BACLJeh7h0/JS++gqzPNhQ18rcu0o1R/nBcSrcdhYlYU
ztvif+D3yZ6gyJfwCOLOwfqWCaRApXLaY0U2uoUhXe2k+JaDVDYV0JO27bOBEUY2FYNKefBeZCgF
lFvSNp9GG3h5kZJmFnD4C2YgH6AsBD2j0XMASOrFDBVnXRQV2crX5phHs/0Sx4wmRSpYFp6WzUMG
hzs/5Qe5Nktw2DaoaxxW6N2Hjyt0fOQ/8xYw+iGaeK/fD3QgHzbA02HskBMzvInbMGyeTAatzJ+d
R4P+AQIHOX+T+ksXfoWgXZg9ZfMoggoVNu/9OPKxQ0BgJAGwU0NdN0qWMCrJKtrmqP1E/JN3qX2M
nXDmpAKEm0M6QkP2lKeDQlrfWK4gVaWGreyTNsEmNp6Gs0XizDHi1LWHWIxQoJA0tf/woPGjJ5dI
+e/SDPEGik1iFIJab8OnVm7dp9FbDL1PGLjO1Zg02fvU+oGs0UuT02Eldvg3sWmfAIDF10+esXNX
WiSDzSM3zZIccvyeqNpsDv85sgYju/cTOmfF0imvOXUegdy+zaDYA8klrR8i0sTs22rmoa2mPt62
inTdOBa+0SJ8r1XT87c4gEqUiYk6T5XSx3F7kyITg+h8k4Jq0q1dmB+TUSSqaCcSGfCWWZq+B67B
81WZaCvpYTCNt1QzlGAhQqbFtOpDh8mop1EzIGL9xgojS+hYuKhoJps8oFw6y1M+b2l+aHy5Imx6
i0UVjcJhj9QZU4352UQb+8tEcatL1qssrQcbR5+61HfTY8vCrAHkDwZOHwDxTtqqJwmsYiBjbCPw
F7KQ222BXFGuN2QnGcdt+jSno/RANYDnds4gxseX/N8g6rj/3HWBP38JqMd43XYbONkL2o1xdEh6
uWWHSSeu28GpyVRDmhUiGdowgCsOTgar+uozCHx6BQcUSRw87c2Q9OoJ7OaPpm3FWBDg7dt/kDRC
+xT3M6raCoZ66ohmtDMfE8+f1lKPiiMqQjI0qFzaD0DJ803gzotWm+OTD4bo0GY2VYDqTdNYDMBj
uSLd0tH/O2+ydih2vaoI6uLLmKNOCJp5iejVu4Jl0TKWC/wQUICG31Ra+qFABDA+PLn2EopZH0GD
gUTPOlP+bOdErjW3dOVP4TIOD5PXdW3VTKp7DHLhyZOEtrdfBq5j3+cWewiZt0x0wNYDEFW2jQpR
JumMzQsAQOO14lbmy70hCHLFFjK3lUu36K8rJE2e537NgZie0oWWtm+sX1DwmO4WxhyBCG9jENzm
0HyxM88t7EQSFhXtYtbnfjaxh8enH7JyRUj9nLsJ/kzw1emeoXqOkCuBj+JVgFAgitiSsHnb+AZP
m4AIKQvBTJNXoEjYWCGGmZCUEwk3eTDaH0RlPNeHh5V2eEwLaIh1VRSt67Ne+ikqA5TTmmLgyUIg
dm66uUTNOQlxGLeZvWGgyvCfWrZm6cphpgKYdVTl+jLuMiTEQQttzQIfRNYeumGJ18cxizW504RH
4anrl2Y5xTow45F51OC3A1oiV1hnTDJPPqpxTZRACmQ1zQFSVykrSBv3+ZMiQ2eexpYTi982gt5a
hOm2kqxYSeqpr0hX1fglVeNAn6nMGWKgjzzescKLhR0fZhduKGWHizGngCbyDQN0g1WpEtzcEZpp
NlX4m9f8M3EmY1S+ez1XMyQl+zrx4MBYtG2G7AzBQZKCTQEa6BAF0U2x5hJKfstss+GEwszoVdDe
j9x7WCiTTwH+tO24AZvBisULp6mW+A7GQ+iv2bch2UZawJF7SE9KM3gU4CnZ6DrKKZ0fHMn1x3RD
mbMmqUvBoukZnA/aWJvpeTSd5xdLkv5C6xt40aQIELxou1gjEnlQ7X5akD5DkhBXy1wFE21+xEua
rfhe2vjv0NFYlS7N2TuNnCSsgMIgJy/xoUa2djkab3jecAPXkYCGsDkj+hHnj3rHqAWLtcjRoHjW
UT4sx17j3/UZJ6ISwEz/C28UeFiO6JW+b4hb/jJOtm9UF6FM3Ahw5x/F2BHkH4qyGPVMZ9WJ+5qB
TDKAmRpSTucqCUTEa6iSka7Oxzn4FAueToUhKxBtIIn3z7DqAI/U68iUlyAwhG/VAoZDAaZVbo54
gqmf22bkQ26zbDwtsnNfoRKYP7VrDkMdOwPDjuwhwP+RzPmqT41ID1pE3nNPeosQzKPszsKP9KeA
o2v/LnM2fMbBjCY8HJj3AXiHlCPF68Q9IA/0E5Ge1IXAa+I9FZT5FWmm4SOmRfhDynuGYZrMf168
NQ/K3gvMU54sfoiEV2/0IRkW8kX7yGIxFbqaU7smQ1TpKIZYB15v2xc4ZuCLj3K7kqOeYCd5pzLV
pcUisT9VNtDpuV3VlBbCtgyqCcOM1fZx1z34LvR/9IQJ3LPQY/wOT67wpzcwiEKuJm+fFqNws2V2
9puimxF+anwK5GvbKdPXCuT4rJQmjruywYsnLtamBcePZGYrAtYEd9kU7lUklzEInkWdLvPFn8My
IsamtYjm4HFocEYhux1TWbS622SJoiztT7kjpIfWAJSz6zhsvXu8Jzx2SIYp+cGtB5zPNk+ywXt6
6wRumBF3yBb1uX6DTMz2Bet1HBw0bgBw7NGE+MeswwKnwRlCSEcRC/rdbLbFW8G2UVwDr58kxRAC
qhThncvA9OHh/pzykvVDpLMA+SbENh7GUOPPBurN76B93PdJKba1O26WuqXoGxm17+0c+D9gypjY
kqlU9AcZL/j+JzylW3y/EDLDvZAEP0Sad6wa4gBJvqBJH+BBHwNNMaBuuZQm6cKuauGoLYoA5DlX
8KWfSdkNwBmjeDSjyJo4B4C61xPQcJROvs3cTkuNa5tpXMydCoog9xU5Dm0cirpfVDvXNk6hf9IM
Ji+9fqYrNhhllhNvk6EtgmmyWZkQxqc3C+3GNxL6WKaAVk6ePVE8dk9zJ6MvAGVRWwxODxqOKnn0
oeVAN6Pa02wV7/a7IbIhfEx9f0JaH7aoi5WLTe37hOiQFzbhpL3vFRqMBcjf5CNcGfV60mObfwHR
NnpsJ/Z/zJ3XcuRIlqZfpa3uUQMt1qb6AgiEoFbJFDcwMpMFDYdwyKffD6yanWSQm7E1V9vWqozM
BALhcD/nP7/QvqldURUXS4r7GGfq0tTBWBXGrV6Rl36TVXb9lJlKUW0XqtqXaeEwDgpu8U+BoIad
ZF6cy7Fk4uRTJcp0P+ui53kaSip8SM26xL1DpJ7fuatVgZ6aVCzVYn+rq2mIz4quIsbRHl1zCNDZ
WQzLTKt08HWaOpYpod8cYXZXeFd9Nc4OcA5wyzX2rXnvIzXobvW4jJbtqE7ipcyneQhca/KopqbI
AhPSzOR57Ug43Nixxy3t7vCDg0BLMTysUizmip4HYrtTurWaiURx8IBlU8ZC8c5NmejXkJ+1+6r2
1CRQh7k/MNFM6JocJ7utTGse/FrHxsy38Y02fdcquk9aZKbPutGaL3KSHrPpqBa7SeJBFtCy0Yqb
dL8Wr6DXnOXuMnS+rFwcNVNRFxH7uTa/sPe7grDhfvxmCFUpePZ9zNBX5u51uXpLQqVKyu/CHOW4
M0uvazY8UxJR7NjW76JF6Jo/TYtR+orA931nFNQCPs+4farVrOr9bLD7yYeWIR4cV8gLC8GA8CtW
wnUrsuJzihXbS5pY0Z5KVhlxqC0zao/OPuTj0nwZB4Qift14gASV0ZTg5SShMrl1pFJSMObamUyL
NN0ZpR6DrbVA3D7hjhM2Wl7MNpeN7ZgebNLL64C5EDwaIVU6AbUU+pUsnZnAn6QfWj64qe15GFVM
fI9h1iF/x3BPmh0juKw0mnwTz6Ng1XtJO1EGyPoZwMVRqUXi6S6jeK+IFcKdyM9GW/1hMdqO/aTO
ChfFUtE9lyjCbL9uW3rWqZ3cq7ZtBV6yZabdG4qqffOKZNSCSbb6d1l44jZjwS+B1ejDmTvHtRMo
kgrkYPc4EoNNWuKMjDrPDZRMmttkpq8l9FV1Rj/X3MkOnToaFQq0sZzZnOr0Cw4+xefG0/IvXaYC
PXTqHFtbGdXjczck4s7LBPhl59mdvrFqy/4aJVPBQwNsWhgsG+pzaubGxQgNbgzURCEma3GG+Ic7
CurBnt6JfUC31K+2kdRAWvEQUzqNTXdhY9+m0KjnywUpzEsSDN4CL0v3hP2gdZl50PMh/1JZmHKF
SWfZL5RbM2+j0tj3nYMz4SZR5/wzEG72rBXW3KMGE8OThspVB1ZYqIFs8ugTBBk9LC+SzMXzrMHQ
9qX0pkcInKUM8GaxWaXkCOlhXAuN6ikq6d3qbhp2ZUSWLq59lrlvnDRW/SIXM5iI2yvJJo/adccm
S/e6KbQpBiuz3O9T0nQvA8qwzq9cl9wXQwKWBw5ORXeIWJ0imLum+a527Lohy8p6mdmWH6GJi8fU
6nTQh9SigogUwQZaFE3dBk6aK2O4GBrpUcLJuOu87VQXEIJpHX6C3qBsJs9u1qPQrQ/1MLIVjL2R
XntKjJel7chxkw84RwaDmXIIjTREL5qkiELVWVmHsi/J/aXNMR9lBnHnysppDAMObOnwesgSB3WZ
FBPmrThUHtQ0nfSbynRYQ8tA4GSQjKN1zdgTLyqjT1J334L20t0J20zODEDGIpRJVpzVxjQM21JV
pOdrpWpNQW8PtRa45GIwuZhMe/D1znaeIF+0fC1z1OtANhU2eBoQ887LtNEIYuYaGOnkSX5eEJCm
XBoZXf5mMDyl9l1pgNt4sWXCdsgNjap8cAWYeJc19+Og5ummF+YkfVl6fXINdh9/kzpu3Shocnkj
S0uDSrdU9nVZ1UV8KDjl74RIBtQKCcV/iLRd9H6Hiq1DzT5RrlaaMNuA+ABtJ7s+K8JmHsr7Vjq0
qv3kUMxHVB0tTB3buxQ4YOMnKuV4haAPnMhDb7z4em9zrlmF5TQUz8aS+2U3NrWvgTbe69WoJHuv
y7Kv1EP0gUpUOxiKe4AyKDzLjg2JmfRtXBnia+qa0ad+nkZ7RZExhpfMJdxgzOhogqXrrDOnyush
KOOGoZiHY7bwJwq0cjeVljsdBEjdV3KSzNtYcfI0aDjtPT/m3S826qhpPXnSUX8ZG5OD+xXgi+bj
OQLCVrmW8nWivbhOFks+NMOc34i8priqXOE+8FrxJdVulJ+LMaK7RyHl6neqpyjpgSxcA36urKu1
r7AHfkcZzruYecusFVg1dNKkJzRpIrKBKm626Co3kTvA2CMluM4C5kTWzowHnZCnKjcFR6Qtbtk9
qhtRFVPGqYCAatNGlhYaVlMZ4FiDdkn5NvAqIaiy3Iu2BiO9aOnZ8ATE0mtvjdNwa43a/K2vepme
ebJjG4z7Tt93pZ04wbhGnwQistwXpbG065ithle4jmUeFs7kfcJoRwOHTSvn6xw1kAxHT7ossKh3
7vOurTJSKGwUelXZ1o6fevjV+G5eO8kuHfVe26oueACnWxNDuKyKMgLPs+LcN1qn79Yy1t0VAvhu
M2WN9tCbZvHJinvzijjamWStVgX5FfE07+AlmMyhjCqrcQNVPJy1vCT50so+6vbwYWNScbzi+5wi
ivCbxaEhQkugllu3jQo1tCvPuq5kz8uRTBlDHDs2J4BNak11M9hJfeswFvvT1Jshw4GYQoidHZzV
d+MSYkKxxNZzYcrsmSC7JiaiIOv3MRmO+YWoejpNnSOA1sV2pjOgN5y229jp0tvKWAVuVtWKEyTT
9wQKD6riKoui6GUMfkSQitSmbbD0Zhzdm5ReXqJua7XTCJdMrIcs7qZPv55Cf8CR5IImAQ7uarOJ
99jboWlXSEwHiOEgSLOar4yom4K8Y+uMO1K1Ii0HTqOpOJRFN24SZfC2fZmdMlf+wNyOm4AbuRLW
V+O1I3IKi12i709K2N1Re76wRu57T+Y/0qV2ZIivOpVkEuOS7Q9LwvmD3quJNxYGfGc4qoDQ/vqh
vOfKMGCFUEWOGYgg+ty3z0TqmiiThqxP9NXVBS28eGiMMj1Bun0/xmUsBG3eXTUk+EofP/nZ7JiL
LGWoxljJMbUc2QBs6zyulmT3Tz8QzB9U/ibkHKrg41WVMBxtitirQq8YPL9P6vGcKYd6Yv7+ASFm
VaXiTwAZh+jFdW3/RH4TpVwMdyr5QF3LHlA6xYtYmvbBimyUqAu5dq3STPe//mgfPUUGHJYGyXfN
Ilh//tNFwaNHeFNuGS5JMwbCnYy96Ylo2yWiOsEo/PBdgW63CtFhbrwTISgEoi0w6KvQTOLHuofK
awxDFzDJqy4I4oj2OoaJW0wvu0dhLG1QFLo45Sj6fm2yKH+6h6O1GetKbIzS4/NOmAdRThXVRaIU
+j8nOKxZ7Lg1QzTAROVoH1IdIpFnsJCQawFLdGr2DE5M6OwymM8MYygHsnxIvsKpOWWh/NEWyANe
HfwIfsaI9u03iihyYT/KqrAqzP4idRo4lHPSwirAzU8qDJB/vYI+vB42PDa8aexV9JXr8dMKSmu0
+UrR4kKrFnMIUj8GlpLb28FiGNevtry/vt4HmlS+Qjxp1mxUh613/Yp/uiAKzVidraIKo7Kok0M+
c6VA6FZ0MY92dtVOhrzrOsZzFdk25DaPTI2NXFlsXzcHN4xFaZ2Vfa5//vV9fbiycDfD1hMzcvvY
Bq+vLCON8JkMCVjOvyk9knIFq2f/11f58GkTsg17G+IMPfnbD5/0k6QD1GGVLWAAqaeI61wbmUzT
5V22VBUn9vIPNiWSXthoMXkCID4mxSd201gDLUFIKKp30PtebhlrWqBmcL7USFq3i9OK4Z9+yjX3
AHc//HrwUdaPrUqXJtdMqtYq7Ko6enGsLH9EFDVf1dq0HGYTQe6Jj/l+b3q9Ippq0pAgBh6rRpMS
M4B0TkToWDLDiNcyH8zCAzpzFydI4XgHVcHynmcJbKc5UChK+DC//m7fsaLWe8Ax1YY9Cy/ymHIt
28HMsllhYauOjZXV4p7l5qp0G8DbqyLWt65au0HWFP0/tZTjyig0eOT4PHADR6uKMZoho6zDm5zU
7X0vmziEiNL59TySDTWYpyzC363i9XoItoilZ596VzVxgs7xvJSC7Bs9e3ITuy42Dm3U84LfahPo
S3sqVePdOuaKq/R4jUiBz3VssjCVHkNAWN7IWAby6By7ux4SyCkpMTznUBucK/gTzokt4d3hul4U
GryDLxM82+M87rQfKhczOBH2tVv5nregjWRyCU+wOFWifPT51uObq6x8hfem64puMiWpwtRRi8a3
lLIp99iGaa5vLKrc0Tjk3yoe7u7Xa/b1xXjDpuMzYikMhZ4XFdugo6UjBogk0IHqUEEydidpY8HE
PBLBi2w0MEnDr/YRrC8Lmzp2P8NHrpg2DVF8kcDFYiQBsStM4HPcJ4kWuX6hM/D8H+wmSKXWGpEx
xDvxL7WnMSR2JEK3FtVeAUwL4R3XO9cD+0mWebj+9TP5aHWDp8K1p5xbj+G3e3TsNbI06fLDemzm
wJqLZDspiXmOZ12O91V2Shf7uniPvwNOw1XwhqCB/3l7wdoumYSWsg6j0QR2VqPlhuIins4jAqyu
ndleZNjOifFVKrpzlalVeWPrQxv5ZbuYt3UH6f2fP3KcNtm+Oak8jGvW5frTGT3Iuhm6KqpDUnDL
0OtEvQd3SUKMubStA9vhxP79wZumYb9BSAWBQKiajuot0AqjitWRR54Z6b5v5bM123Ho4piz/fWX
++6Yp5xDF0+bhbEbUoCjKy1mlJixzrQko1jufFtNjRec8k4ZHL4/C9b1gwsXX+lKbz7qbuKR3Bay
v5owr2p1C8MHc2nDUM7cpcBy0YKf0USOcaBjOOVO9b6bXGUikHPZSZCHYfv59rsjAd0Tzmg0ocEk
kvY5h5PhOMlG4mc1hHVv2gcpxj7UE+ocU3r1ddL03Rc6pFOhu++/VcIRDQjtmqXxJh17bOcjbaQK
HwODADfaK9M4/emh2LkZpdX0J1bsh9eirqSJB/DH4fHtp2bm6MJ/5lpuo0q/mAxMd7Vs8ad5zsNf
L6GPLoWo0iNMXIOCfOyvVvVWLRbXakJ17swNS6w46FH5Kdea7MTu/H6xrm8h0ku8hDGsPN6JGJUY
8Fw9vsopXzofVBhKaNLFdXzi6b2TkrBm8JTXeHykgXEevH16qMWa0ewzkqTa+bGT9oOC+mGzDFkX
Wjb504sB/OSs3INGafITr+RHz5OPCPSxevBw4L69eCdUY04WPuWoFN62ZUJzgIyU7vN2qU9c6v0x
+5oKSHI57z+1xNHnRHWg1bBj2tDJLLktatW+mamcQtWJang19EgWozavPYF1fPhOOszN/uu6RzIA
3W4SNSdiFQYZe8LYDPGhLF1tq1d1t61Io9xgdNgeyszzOGFke7+YrftUkVl9amf/4GHT6IEQURMC
hhwraBYzxnA4r1oiQHo7gJGunjkl0tym9U5J5T5YvSxZli++zTZf7dHDLglHSOjP23BmqLoBbZLn
Anj72z9+G1f3hVU4yoXAXd6uHjxINc7Hpg3J7Kp29TAnIcl1uj9V2nTilHpfGCAupqOhe0NBxhb7
9lIC57zYbXTekqZoQ7cgozPujOpl4qXy3QmHnBOv5YcXJAJa5TPoCI6PjuHEnTT4IE7LlAk7xxE1
9abIrR+wCVAfWHlx4u34aG2weeIqhn0MtOajs5E05oQMGNHhkRAbQVpZqo+toRrMPNQTb8RHa8Mi
xhWlIacDHsBvHyV0aWcqPNIyWp72rTaSALbx7AxR169Xx0fXoaqmb8C1xcZL7O11yIerkzyPseCV
rht6kbxCCHIqN+2j5/aakslr5SAwPLpIT0OrxNHYhmPiYRfLsGAbO/2ysSre819/ng82MKK81swK
Sgs+2NFG0mmWHNqpJg3ONNbYX6z2orSD4zKk0yXe83bQp8M/toZk2aMrAl9cEVjnOLmMqK2kHrKx
C7WSzt1rx3aPTOWmnjvtxIH3wZNkH1DdNUqZ+unYLkBDVViNXtWFbkbsx5gTcZchGw5Gl6Hbr5/k
ByuDx4gzkLN6EyAofLsyulXyTf3UhQVhLjdMoRzflNZwYp1/8AZzrGkUJqCmnnWc7WlXmH5Ni8k6
L/I5zBKR7Ctmb2QtMPYDSv4flEEIQoGDcZVlMzxWoOpRZ2jF3MtQJCi+eyJi/aaiDMzKZPoLdPiP
79P/il/EzV8NSvfv/+Sfv4t6Zh6eyKN//Pd1/VLdy/blRV4+1f+5/tH/86tv/+C/L9PvrejEn/L4
t978If7+v6+/eZJPb/4hrGQq59v+pZ3vXjqAx9cLcKfrb/6//vBfL69/y8Ncv/zx23fRV3L92xgw
VL/9/aPDjz9+c3mr/uPnv/7vn109lfyx7VMrXv516Iqn6kd3/Mdenjr5x2+K/bvOboN7tI6dqovD
/G//Gl9ef+L8zn6+vsCIq1E9ruhnJVqZ/PGbrf/O3AADAHwl2Kwo+H77Vyf61x9p/MjE+5KKEzdx
GqXf/uv23nxP//29/avqyxuRVrL747dXv/3/7jfpGTEjBusFR1/1rZwrb5c+QWo4ZvWVGaRO2t12
macdsGV6gIWchjhkRgewNA6BfmHejaPGDhJJepVFhX6WZvDpNIzfyPNL7mM1R+CUJlfuiBQd+kB+
O2nOzU8P9++7//lujbe16V93y3PhNUWbjZ36+vOfetHRraNMKJUR4JTYPUZ0oA6Sn9Z9qA1hQ9cz
iUEFsjjomF8wEYD1f5fATCRHwMm0A5oSsjyxYii3GaTRvYHiCpZ2IQWATp8lvpWiZvDB7V6wSpFX
Ksz4q6xBEVjPZp6AOWfLbWLr6LbEYt0zKEcUZ3pwAZAokbYeKHr0o4tde60AvBcZRdNdghVZhkpY
yW9g6qlBWji1HlRMbL95eYm3/a+fkPa22VyfEP/RKbFIjVjVtEeHghyLBXZcg+BPQJFDcXCR5GK4
GGCAdvtkhKOW1KljINQkejuNdUjKXZuMaFMcBjRxlUKT4BfCQp0TLYTap9+mDYpYmNkWpHzTOOWI
+2om/HYFotvEyIrhquoALxzdMRPZjlwCSwtaA7aurKLioApr5VK5Veu3qZWcqXodfYLSb0k65yje
F338p0mCphGQf621QVa0lw6qbCQgceMo/mio86PaGPIxKus6DfooH+HQRV1yN0AbuoX/3ZP5vsxw
4Cho6oAJBVK10Ziyb0uG+Bo2e4FPPg5+rm/JEbEACyb50S92PgSAqORDqWPlBv0s52LTTVN9u4xS
hpFS9w2uxXM+IZxIHpxqjL70hpYFDODLO5k69VOv8jEya0F/unh1v6+mOIGXVrrK10Tv2/2sud2P
jjLCh7SPd3YvynbeDAvMFFBD5QaJXX0tyrlIfU9q6e2vF9C6v/0kqX1dQBRjhk2byeCDD/j2FVNQ
YraRqmgBsEG6a52IuC0n45EYhRulwRS3eHqMUL99pbLdsNJij/Sc3rwDIyysQFFs3+7ILTTb4SZ1
MgcBjaFqcE1ijBsL12iukV55jArh9lo+Cszs0ptr4NtmiVrMsrR6vuwjsa+Tqh39FqNyzVdNisGp
6+Ng1IaLOeoworCK3uQPKRL+y4ztR4La4qmqlP6xGMQit3mOj6iAqH9ZEXuKgNHOs3tJQAMCpWhu
A0PFzwKJayxyPtSMGsIclfkCjYGv1WaN+DyaBeYNpFMbake6ZqeX5wpMnkuUipZNSqVeXy3KpILp
j8mZGEcYLOkki3yzFGZzkZQrc7FHB3ST6vY1ctRpU8FRSfZNfqv3jYqGbEm2KvD5lsmI89meS6uD
U20l9607ofJwUuVcFXGP+Z9VX2cYRX61m2K6wCqtuNMXzz3V03ywd6zTfo+an/bbPh7VFPqCslaT
OuxzFlc6t0htKQavGqIKkEUYNpllECIFneiJefnrPOR4EwDtBtdg0kkw2lF3AxfQhX2U6UGn16Ti
KvX0NQPSOm8t/bxzh+IASb3ZEdBR8uIlAdnANUThPrlUPAwKvZqlMnbqqay21xSQo9vCj3yNvadr
pd87qua1yRSTWyDkxOWFrAPTGXZZ3SHuTp3eX7LVZ6027ECDHepX4F6+o8TFp1hEMhAJyjzbGNRd
j2XfBvaUeqakuETiUhNfwFmfSgIAjO+UB03QdNap3I9XbO/43rlz8MY1/IO2+O2LPPcmmuoEDUOk
mNmFXWXzhMxMn6t9lMNXjqjwgixrvS9qUSoyyPL2Oq/rP5GdIyLJrQTs3hl7B3k3FG3+uyzVa3MF
tmBO1zGYqZ5ezWrTnDEy0JPNOHLC+FGFrxAy2T6c06W7QlfcQNeeIaTzHD/DnZsDDUfccMTTjdel
Vutz0c7zD11FmQxvCclg1yrXWTReL3arwFe1nfRBlzajCDX32uuS9/rrqGlLFqRZPV32S8FBX/bT
uZGZ0Z1FXO1VWaWsXHWGRt0ysYfBfo50AFGcMnruObCzmQVUCOm2I4ln3+bsVCYspi+6dJP7Isq0
L2WKdbef6skwBAqwwp2ZdyJwWms6FMtsX6gy/dTYpXxy0N9stLmzN9HruUF3nCwn+taPznTYJGzH
2Mis1c9Re9JnZpVr/AsqbBo9wDkz0Wah6G6rYgg7STgI2iZUWRyj5022EIylghXl8dLs0r4X26JU
0V1q2TZpEqJeSxNZeQE7uq7nU3NPY72Xo1WHxRzH9TrEUHFofbvquniY4ZeqHB9DmX9uGsM9VyB8
G7GpbavMtresJmMHkZtAgcSOg7ZpvjZDPp557pjtdBBO1ptpBFKBFlthHn1Ad9qcgxrDPY+zrYZ4
6VMzL9bqGY1xNIb2d3WSKSEG8NbXHHEp5HA72aELLPeQbE6ZeLzfqdaZKlQMAEBqZsgSbz+gkqaR
C0LKB9Ry/UbUmhsIsYyfEat5F22ZO6EmmokjawNdcvAmnARtRLEgxWjae/uHyrF26l0/whQ5tLkp
D4yfPQonDmyN3t5U7ZZRpdqlFqw5Xjc4pA2hMrd9oDkYJ7hasU/byvOl+8WG3kbBfzb1o/ePEKPX
e4A+t7oA4V2zkgze3kOaIjLEBRUVVD1+t1LT3g/eoG2h9y8nRtyv4WtvFpnJwnLg5HBSeGvj8vZS
UzdnSqFidNfFU3EzlI73yAej/kZzscNKSvmWkh+YB9gZ1jedXnXfhGPEj8yUEQ5Gk975g2Up55iS
p9JH+qM956Lfe4uMU78pzMH2l5nJAbyIZZfh+lH56EPzbFeyZ17qNhVRa3Rm7bezR9ZILtqnCl1D
4WukBZ05sTe5oWlkJ0aR1lv84PUBM5NlMstIA6XVMSRHE4fwq2rUYKTq2VQT8UeMLauLMXEX6MSm
GY6xM961onAPSxZn0u9G81qslI8NkUX8upW1lyWzbWtTudV83xRKGvv2rCnP8Zh2uJ+gQYMf8VC2
Vdf5RT0gWJxLt31qzMV9pG6wtoMSC+lrRU6xbSG5H5n0aiHKCdNf9eAbE1A9yNBIXRvlUv8YMbz5
oXpl+jUmffRLAYxzbjC5fB6lSVVdQw66yBvdFshQkGKjfhH4TiT5QVsks++ycvBA0d2vpT4UX2rM
BuBDi090aYO2q5NO7Ewt40pqhMt1p6d/Lel/BGv8X8GKNwDHL8GP/x9hDSqZX8AaLNjvL2/wDH7/
LzzD+90yV8SC8bu3BuWtL9/feIb1O9RDinfGRqDcDEjYG/8GNCzt9xX1J/SPBhUXwvVc+BvQMAE0
4Lni4GUbmMmvLpb/ANA4fkkc+DbQVcEG1rEuIVVvt4a8saI2qivVt5NmyvcTc79HMyfcE3ur7iLP
e/VUpuK7K5LNirHiqxcZ+99xpIBaKrVEfbfGObVVgKgYCeUyjpoaiKlt662lp8uJJu3dIbR2yy7I
DV/F+u/jybVoLHR6KgK3ycaBBq3WjMAKwUpmoGqH5TQhOwptx2acVaRF/AXiCu4dc2z+ORlt8TzW
+iCCGBvpzx7WNO5fr80bMPBnmOYtMM1Tt8joWOXuABDM719bzJ9QGoM3mfmB0bIzzowqh6qz5020
dPa1hZ4IuVsxupvKEuiBflqlH+BDR3xCroxrAWtIg24GQASD7+23n/a4sSWtIlCUWIR3CYzxdziA
LOw0IunVQypUOPmprbfXPSpV7Zwti/IbxTQNbxs3qADnpk+LO0vLpXIKm3mLaL/e3ercCPeOl2Tt
dN7enUk3UY62ED42F5PuK0x6blqzmyhRMQDxWxJ/nb3SKm61sex2tncIl8WfONqwlvJS6b71lkxv
y77KlcukS2Ms8G3FOwWGExz7FmZbR8zw3GnCgBjJeAMJeHujpZva3mTxMDKLDMw0jnCaMPTsPM8L
de+o7Q9RZEtIoEL7mGCO8NxUGbJpkzPwunVRis5ZbH3Fv8dMfa0aultlcowgm4tc93u3JcQYNMD6
YqATSzZ1mmjzphss7alvvZlGZITF7uVznuyaGG3dZnIVudyMs1dMt6aXas9LhGppXyN8xear7tsq
vwFNqdAPesIwbjOvXPTQaNH3Vn4p3Ez39TTBoMuXcTsN22LtHm4Se0ynXexUVYZPANESG8nmhsx9
kKix7qn1a40vanKfHSycik1LElZ36AtFbofZKqudHOosxx1JcZgTa87KlcUHLVAWKdpD20PFuZ6H
KpoPC96CEUofqXCm0kJkge0MJEFWcpyeYidB3YZ7Iy8D/vFmejGn1gIvZMnzkKaUv3Gp12JkUAcq
jqgu9du2QxRNOIVVBhkSjEtzccz2skqZnvs6Mlcis6Zi1SDldjwCBOY4N6gtJj8bKVCN7RpvkrEv
Fl1gsTOk2bSbFVV9jm0rAlPSF34RV+Ee0nbd9r41xs1ZHcWauZVLlRQPQye7c2IyDIC2PMnm6x6A
GcGyaIpHaNSdu/Hwa/hRIPtFA9YaSUCczYQ0zVucZxUuYuE7deZiR2kW041tSvbpJVKtc2WQa1Os
JDpWIy4RT7y1rvrdJZQg3zIOjy7d2DW39gxmgnxwMMyQabK7wXxtCZZ+lEM4zUTTm4sSswb1nlJJ
ThUcwaxPbhcYOj+wyB+R9Ka23y4d1jZdqWm3gCKyPaOBG6lsMsubUOkMYjVKEom3JUdJC1AMNDcW
yZOt3+iy+qywswz7yEjs+xoKyHSwlMGFLVfG4y2aQiLShgldga/hX24h2xjEobHqeqfkUjsDSXvC
MwpY2sZH4WnBjkT/XttRu+3UPPsxZ2g6fHzm2KpaY5600OqrJkzLqkfNZZ+PtVx+aAX+JE0vu52R
6sN3S+jZpdpm6oODcpAEDk+vuIdlkns5tsaVjKzyEGN8+NlqMe2BIoqaLtWYUE4mkHAnxZZpIp9/
nvSZL96Nw7hLGrxJFEH6UQ4qQCiPydo1a6ltycIEAKR9Zh8fO+37ErstFlRppH/WqgQoVcsrZIBi
yNp9a1k91kycE/SlzgsWGdmDkpnen9BHrDmQ/HlsIbqifBA1w28f5kR6prWTEszEh27MygA9WLr6
Ho35XPh4HWSfCU7JcYFxhxgChY7Pj8bXrQPT57GKiATpFHbq7F/LOC9nztxb9+aSWc/pNKNenvQp
gAuNIrmvnAPmPuJCCNvGuE+1xHlt6ewqCI9QggmZZ3JrZ2jUtsCN9XZuNOVFuF572ZATG/ZaXU84
OETJGWy9BKMpOB1/im5BxhfRMATzqhPy8xH0f2pjF+8cR9C5pu1yp+LUFGiZa57n8dq8Z52SXM5S
6b1z/JPyQBsKDcMZOdlgYmoLATHtSKBXOblUdbnOPcXhVEOk+KU2UMJhsxoblwQa4I3RN/GNW2np
jnhANfexbunCwZL6LZCA3KxG83unc5HlAWQ+Nl4t0iCdEbb5iVCWrdfqgwb2oTMzbDJ3nyWxkwf9
aBKp1jfzTm0KS16IuDAPRqUiW0uEXvsVBoxBUlT9PSd/8eyCe15mWouUtJyi6FZqC9I+w3NxCGsW
vbkrkRy1e2Xp+9vZQKwdqGQinVuD5+bng6yScJin5UapAFWJq0sX31XxzsPDEIy/75ZvRtyZvV8J
rLQWz1lPHxQC7m0OWq7clqz0+kDU9OLtOZCJfhx4FcrN2CGIa1ixvNu5edU5eg6yZ4/hoKvjJrMT
JdDzrN8ondWdTYV1M7jjAUPPBxG5+kU+zPOWqMmdnuu7xtG+0x7e4Z310mn1nSa80M715zmOr9tl
3JoLHj+KNA9W2zXXptHillhgcIAdAwYUVqLdF7V9KekYt106+NaE3/hUNvy/HAO9xqkMNJsAZRpv
86do9KZtw5gRpNjL9gPD9g3zRuPASedslDjNXqJaS0KTxIQdaxA7D3uUz4PZTOcDl3A4fYQdti7P
EQPf5lFkYPwbqSp7qOlThwmiaxe+ZcgqPWvRac9BWxB23meYsfqIQeqgFXpf+GbeP2XNskVir6aX
dpn340ZTUOY56dgWGKnqgJtPijX1feBGrnJf4/a4ZX9O4kOarXzwwigLax/hu+JeEt1uQcSgc3sQ
KpuqntUaTzhHarM0fXRXNQYmYfgGjIxf4poZuRbFZ2XVYXk1SetiwD516+BF1u0oNUbYCJOVBEY6
TldEYXmj73o99lzGXE9hOqhLzdBBzQYMOoamCyHtD3vNbS3w7YbyfcY7wAHLAT0K5smZVV+Vy3KX
RTxztkHL0AISIq2vTe8kXojHRBIgz1s0bHzi1aiNOuoT72xzkc0qjpGVQvCG3w6Vvcnmsv7f1J3H
kuRIlmV/aFACTragRp2TCN9AnISDc6bA1/exrOqeINkRXYsRmd6kVKWnO8wAqOoj9517s7EBhTAv
1jqYh6T8sBPaV9wjK1h7Kk0+qjqDAeYmyx8sYnuqNUs16N6qoauP7EXSby0JQ54yd4rPVkmkx25q
sykoyqzeD7jwYr2kF71XWJQDnaRQHwWtji+pqlfToQNFXnv5mOkNTVAt5uSY1yVK5Qa+ZT2DHJwv
Q9JZ19NYqup0x2lSXtuSI75OatXeQXXqD2sl27czP6YNpTzPdj4crEJXz41WJk9QgSum6dRReWEo
wzgC3nB2SVwqn9iZW4/JdJH3NPH0zp01vo6Y1hx5cLwxfL2496tepQSdlUb/bHaNUrgmaAq0YmBC
1rp/E2ojmPKijVZoExY0KlQ3t2grxIgMFupBqUsaZNWkVF5aoJmu3RfOQekai2FzdIuHYtHqOiz0
GWBcAQR0a1LB8xbiYFbDHE3dUvhL28yIrtvsObeI/LbWtA8yEjUFgqTgSU6Otoa6ZEwEV0qxnGZT
O2ZJPh+qmCJzvIGsieUFQyoZNBDqdDNgBnsfazluwva2GgF713LVKNpxWcvmbioN4GNros37RYgk
6KTWvlmMUXkoUqM+VqPSXa1Wu96sbaVTiiprJyyWhoEShWLJJou9tM5odjU19QZnEbcOp0aEplKK
AygM23Wq1aMrtzk9Mkj8DSea0X3Uqh6fGHdWjn0vDY8auToAI50aPmDYs7o0yQ3DBcckH64t2OWn
doVe6pMAHBJL2td5X3xBfL+8GvHUPEL5XKKyNG+Z2I8I4lZXTpsh0kHxuai1y1M/GYPXyrASUjRt
odIp03mTKss3NjXnQCuXsCkrIyx7ZwxyWSJh7Kr2QVvI0RtbK6O1pjer2nAws6xQomVtT1bZKoGT
jNOVU1i1B94wPapWCZy2s21X0cRwrRVFvF/MCXvDaVmP69COB4gL0gMhl+L3Ri0BGEtpCTKc3/Lc
uz73uzS1/BXq2tOadHjmaO12XCBb0rIz3qBiVMQhE2pNp5qDqsjmqIi1b53eN0wBMz8VZLEeHztp
A+GVDo5bp6t6LVVr8wDKtT5XFGcFJxR9dZHC9G7xJnW3qVhC20rH49rSFoI3te4KSzL8VprWY6XX
wwPQvU9noR1cLQ4YE9xhGhcOAm2m7DLvMi1xBMiojEp5lAj30xqKXN2cqrT6WGMmP4m966NuwlKz
AMMAPOq0l0KLVw+KUMK+MwxXljAktykv9CDZzLxUy+Ff1UQe8UamPps5jzgrokEvttvJHtUHS0/z
nejmOiyXjhH0tu6c85QPGyXuHoeVvOM90Po8RMnbvjtEht8sGrAukAbOmThW99UQS2dqnEWEZtp+
dGATQMXFtegole0UpHP5ZIMyogdlVG5c1hnYEeCPSjP6EgLdw4iVw0yz3iS1UmaO/pJmKonLkpyk
fjYuUbEcZJ3YTnFrKuEyJvc8E8TSGth9kGVDODnLE2za2ltXUe7FKt8MmAAGGpAx0ph6pWNiRSBD
gfdnYwVKpeUVAUO5+gwmsb1U6xzWS8Z2VJDGKJwtDxn6bOZRmmxvE1+Q0NHaK02G86tpudPG1gDm
Mjvps5xJN2WSbaGk2t9QJqsHnrYS2BwtewccDoqANei78WotxXJkLyB1W6Tqnnht20FNLr1UVTlL
RXZSJ2NdwRLoduXFjjUFTleu0QyL25UdjveE5b2j9BVfWLJfK2uBzgFB9rnKLRB9KxQAA24go/vb
FNLpYx8pnLfBse/VGeAHSpueUr5CE0Epm9BU153EAnLrRddOArbDB1N0y/NSAWl3RSLE3l4QCaxb
fVPmNAsZNCisezzl2nAerWpymWwhqDHSeAf78wuyji0cdG0iGTMmQHdJUgXdDB+VOQhz2kPCgWhY
TRPinGKceYTdljYutWwWEvzNC7aA4EMu67d4xN5QCPujW8f8yC9W19ZAc2kfd5NxhkaWA9Pue/1L
AlbkYM7NfCUBo3ktgEDeoDdg9CNe1g7KtvGqIwMfPdPu2/OMeOu11OX2xszl/NDpkn7u1Vq70Qcc
qOWG9GIBsXpLQmkcMFdCcFxP7YEZCPCwiZQqMLLL6SDV9nIes17c4hLUX3WZw/+tUCeBJNbux0qg
6Fj15aXXZ+WtWsbKRzw19ZFRL9iGFUOx7hyoj5o7UPHaG6Y18A8ygUHrlgAOtPnYWpv8QZN3C5zJ
Xj8AwQ7RAick7K1mgWSWKuWR/hBdQmlqI3iXhCBOXIA4p5iqjP5lTB41hxBZB7Cm0h5RrzMTEjcG
Qec2Os/NVioZaG/Z+DZLA0a4U9x1t0Nb5k/axpX8vJ2n2xjZy0H0FoXQoujf4044O9qW2pemWcAK
18aHlJX1QV8Rf0jMVDwQtt+XDPyeupyMll75drvQ4npOTULZtBXTTpbl9K3Q7eJb20LSTlWTMKsf
o6aUh8NcbQ6sUKRr61i0D/bc2beyxfByzkuzc3JZ9pe8gOTY5jPWvaMaNWsi3alLfStWVO66Md1O
YLDey0EknlY1y7mYl6+KDFCRAws+p9sIqX1jYI4mPjtS7zVFk4w+WRLNUzkT8a6apPaL6I0OkE4h
HRMTsvrlhrfuJCfnShks3yylunOzPDcPWi0WGFJVRSGHKFYPY7vkfR8FwhZc5OzduEKGumvLtYDo
DRxRCrdeiKhVV9BKeDEEnbLk5zZp7istFs17Ogp9psuoGrVym1TWvFLVGerruSiNOFiMS5tS9LJy
UKa+IzpnnNxGfSoWPUiUQqRPIJWRzSlmK78pTmuuIcyo6QXS3lSEc985UTxOELkLa1OPTNrqt3PR
U16y14raGR0nfGgg0kHoT1xrBRK/03orSUMqeETHSJSg9BndDAdf7YvVBqQTO+O+3ii4nFo1oZTW
SPEM16iDKugjG5D8fLTJsi4814iTbwUfujjTDdtpXbx2I/1vkL5mlruXl9b4sqSkQld40pfmJxW4
ou35HPOIZIhuJJsnHq6gcEKtIuR20XW1yrVulrHGxjIPeUjHsviY0QM+qCQE6EDK6Y4+vIiPlr6U
T2PVl09kT7ha4yOmv2x9YU5RBkVnu5Jxqs+iDCezwDAW/WpilZGe56rB/ITApP5iCrSdE2hUw76i
lsi4DAK0m16FgnawVAZzoQuqQOb0ujrVyL1WcGPpJdxsSiBoQDozQs05uQWxZgEbnagR82pl4HNr
sEefCBZpZuLSZxqPNOPHMsJ5kj09VdQS3we1pXKI6e3YBRjaLrE7SrrWXCmyqEueZw+4cKMwWew0
dAzI7FSV/77eNp7rUDn0T7ahEzfzNrO8Qcbp812aqaN6LQbg0K5F2AkiiVLeQ9zyeobKLK+b2y4D
yvdiG5UR5nMKsM+Ke8p46dwTTGCxu7mzpJhy2CSX6kiuSuJs5oO1eYliTc80PJbdXKSlcWdC10OE
Z4CB1oBm0NtPWVb3Rq3ZZ6Ly9Ay6hihRm0SVorKn9eShBzDQVxJ9Wl6eFEsBSw/BpqvYBWqIcsmp
os9OVcdYwRXb5JdizFpvJALzcbNcrNtNyy7eYqjczL02ZxpFjVZbbhIjkbgzdTe6lblBTDPzEbdZ
QdBGxSmvxQOcW4soeQPWCKJ05QAB4iXM/Yb6b/QhlLFniKb9SPVeAY5Pwv116eP0ZtC0+mO0yunJ
VBeHGng7XOuDrAyu2lgosIxNYEZRV2KJJo35z51hInvdAyvErqHpe+q0aa+DqZwXYzgNMM7clLDq
Bo/o1fCYWC6fNOL351UV2xWDgE7ltV3raByojfFoyKtcer0jkDIRLFuvW4cmQKJSziktatsEyM7M
5XOGJJOAvgLR8klHn5K9klpTsaO5TMhP/bmuQsowg3NKOG8jx+jT1s1Qz4mQT669zrOD4FGTYps3
fjWyAOAWb59WqMuhZ274C6zf/sFOtPEK8nxC/x6GEvVfCDn+SPyY7MbR2IrjthYyWJM2yWy/AZVY
+pmOEw4Y2UpTo0rIBFaSpKg3RmdV2hHrRjwYRtNQy72kQuL2pLmDRSXHiYiZUB+l1cMhxDkKet3q
tb1KbGxjMZReuY7GYcpGrToANDfqgFyNl3vJifd905jkl8y4hJ2wwpd7CJDIkdNmYlXIJO6suamS
9usws9UvpUVIsQKct5sMSFRLCm4GQ2pCInZiKMq7DcXI1WCPjnqN1ltWKUgohFaQlStI8SB1WZqs
SpwvW4k0UP3rfZftJP0mQPea4Fe0+oopJVXz25kupz0oTQLgs29eBmPRBrdbTKVx42Es76nn2q9Z
NxYvq9qlAiWbVj6pBJ0ti7XQnjaZWoA71UKmuG5V6L1HMV/bLD+okbUlnnGkAH00OBRXIMwtNYn1
AC7EtSom4YMU5jPMyiTOK7CRiXylQ3l/i2cKz9XYsUCnZOTRpYqQ8WVbjBZK90zYzRWdSvI1Pa6p
dK9aGxY2vthJ3knViR7m2voOkq0r3en4alMpy9Ey9hL9zRjTQ3gXieZnWCKnvPFKPO5lVR2WCOKb
JiLZ2ABmInCmuzKDbC0DrECQelYz+vCg5OvgabFupRVMldpdQx1mz+MQnnzqHCIOSXCq+oSbyXIa
kECQJ1qjtX0x9ap5x3zRGHyOcXU9As0uxO0APZjwtFrUDobgti5+bzfd4zJabeN1VUOfY5Vye777
q4u1VkpV7WXwlRq02lR5a4bFuZpzmxGNQahQBmTOSLq2TpvcF/msqrvL5hmYLDbLldLJeSp0PGjI
R+3xzsmom4D4XeoGW9Tk2+ComadBSGPRZbqzT2fKRe4G2ezJMKDz+f2EDwTItcqgzs2UOwLGTl9O
cac6bdjibRUZkk2Rf6TKX+9mxBUiSiHgNSAM6xNCwjo+FrZTmR+TNaTrTe6AmrjqzZHFa1RiYwhA
zB0rkEIJGs7CQmoHYYBWIvkzY7KGM8ab30G4HHhAVf/ZN1Iy0j6TiqdW6+T1uIhCjb+qm7l1jqtC
Y9xrg9KPr3ImF9uTGl+iA1tZLDswitmxAPXDFr/X4xwEZaoAK1RGZ/LMBsWYTwUo83EJoe4zxx1n
Bk2ULN0jRc1IL5cWTwCvsjgp3vQtzTZmhZe+mm6oyufDbdVlKpqTrbGCoXM0Ecroig3PvriMX0+S
BMm4TjLfnmU8ThT1bkrqIuwpDT5bZbG9J5kcn42tARUXG8aR4ZrtWTeajAh7GO6sZEPsvNqGayR4
J2mjae8KwqVr0PW9r7aK3Pp1vFkngjmupLYYMdOVte51zRzfi8pKeH2czIrkNO1u6GOX35Cjzp9Y
DYiMVbXG6JHn7g61ZO4cl6myj2bbmb0vFcuSMbLgON6SxOuzJYtsN+QtsneocD4u8daL0J3468CQ
8KNE6OtbI6+CVaQQj6TE+FZllY3sR7PU87zm496aa/k6vaCpdinaBfWwxKAB3bJpez9r8nHHZmDs
SKuwDKBU0rzhh2GygU+LJPBj0WrOoS591TY930mloAJgL84RdytxMFBveCZ+H4cVYbWbiMK6Sp1W
Dcx1ZCYMtnZc+DqoF4lGSKxEVZlu92kGI50+Vi1fIPAUuOxNF7uSCuGrOg4p6jinuGYFQYEHAUlQ
aaXD9L5oDmZPNq0omt5zfgLRY6oePiUb825Fho4uIdMNZ+di3tlYF9Yw9dYLXHSgtWoka+0igpoT
V+3i6n4zyvSTXjabnTKTsaWVLOceJWVmjJm+Vb10TscFFm2hB8S19WEZW23wAbylSNEmeLe8yowc
ZPF+dZbShWs/fTU3pfSnbupP6rYle6UpaY4p8TPTRDVnjxFLuWdhYmIEaJT753VRPjGfya/aaX60
DGXlKGyw4aWidaJ/ul4LBiOFJ+l9dteMi+Fb8FNBTlq0+/oYHOUoEEmYmjQ9pKtuv67l0pwUJBY3
FFN58belq0PZ6GVfGLhg5U6SqThzoHvx+Gh4KjiNGu/xykDXGc/SElpmaza+U8ld+lZpg3Sg8ebZ
cw9JVcqzPkq3ZRjRR0joyZCFmi64VCz+hHEvC7s6oSRBL4aEHXAuncSdyj2jW02if6NP67q4rbE0
Z6DKzp4EuXyi41D5Y4ELlpDqlD59bGe4riyOc4R03LyIbOYUW0AGPS6tbV1lW75+ddpODVA7QkKm
QP9cKwBep3jkSM2anoKFVshZGk4LhSwkteURTEtxtdaqmWCuylTfIrWfkqXOO6OG/+9fJELe/wEU
vPKokT5jPUNddNJHNeC2I4sGsUXMluDAk2cUpQYMrr3SXurg9xKZH7U5SDtwCUfSjr8g+lwNHeGP
0o6e/VKG3sGem1+gzIAojOMWT/P7Yqj02+TKus4Xlcjy95f9UST112WZYkMWjESVyO0vbeN3kqB6
yvBfWEca2rXETE2FI0vsl9S82VKZfIGiXs/2H66pyBe5z//ViXLVi/id2VhMIiHb6D9De/rBdMaq
pPs8zvqlmpk3Mn0omc3LRUE09iGGbNODiEeauAoxNWIIO9/R9Cfjm4sLaiXFb+xtLQdnJoHCs2Nf
W4Nonw11NKS9KVExx2gOALPxRruZGLo19PyzKkpMMprZRqViyDXxwZor47vlAH8PJ5S8KLkboLI7
o2zq25yyhuR15aZdzUo7PdpkuYsHQbDSbgHsK8iA5Kkdd1iXzFMw5su6BsUFz+orzKii0SEx6t6c
Vb8oSID0souy6CiVwRZ6cLKJDmqXj9JejteCmaJlAd9umfO2N1Dn3wktxzOkIFd4W8TCWZcKmxos
oRUW8gSXXpfomu6Dpt0IC6UqHqjBMTrkY5umGHs7k+fUX4d63ZulTM4mIEuwe/Zde1AKEyE0QZn2
zCQmNnjQeqRvVW0DkwNeYVkRHavsq1nWqhFl+WyPgR4r63sJal32pF5MnVvMYpDBVgmEAV2KGeXY
Uokm0WzwupaojkmenGtTty9h5hRkMwWFY8fq+6OzFRwzNm4eJQqiHsFLYjUreNvW6cnHpKyOGOZB
MNcAR6iC3ERnTrEhLSkLKIXD9o1sBvlrOfUHHUsHJ+zEuu1bZ5VF9Nfi+Ldkpg8N+obq54HYHzSm
/zMlavStucymDj//qf8PRagXtMh/L0KNsrf+tRxf++91qJdf+ddcrfEPTbP+4gbIFs3Xv1Tg/yVE
RR+NF4AJ2IJdAD3ofwlRNfMfigHbStbY2tgULuLE4Z+TtZcfXZy/mdEGaMk4uPLvCFFhCf2k9zMv
s+T8RcgGJjAvTId/3GtjSiA54qBPhbx8z6vzUN0pXy7DpqNnC7f1zeCjOFQH+sgnTBg7t4mWqNhZ
R+e4fqO7/THuUa9f1Q8ksNflR/6h+MaufNjSwHpfnsbY7V7pYnv1fvW6wNmpXrtPdgxDHbf9/JHi
x6S6nYd/gt/ddgfzNb3RP7NdczZO6itmRJjk0uVRn/qH8TQcpJD61/Xol2HtM161L57U2/a0BPFt
vtfC5k711KC8WYPutsfYGvejB3peO526ZVhfN7fL48I8JYqg2+1kR+I0PY377k661t7Vg+5REIzG
kxkVV0bYRbE/7ooA1EgI9/wzv2kOfMor7Wjt4qfq7kIGf7c/aVgm5Iqzl+wmE2Wh25nIJ3z70B0w
ZgTm1187obGTHxNxTT/NuXmbztkB3uohuUpv1oNzvT5xC098h081qMN4v7nZwfTkwDjW15ZruW1Y
3jNMs0dC7tH68B7wXgiqoD3JB+2U+rMnhwwzP8QHGsdB4+k+5Z9o+VbTVWN//GLsmoMSUi8Jxt10
jm97SOLSMX6xdkWESRx7zi0xHwlxHGZ4UXot7W3Tv1iH8t+nZw6Y5K1Ujmywy9HYk6Z4dcgME59L
wL70Ks/+Ot6voFJ0epyu8WU7Vbvstj12EbyPfN/tDN/0cr4XgCNuS75P91ZY7ZooOaqH+mF4ka6q
s33DFZ6dUKGeEqR7JqJsbnsRZZHpW3fajppw/pHgPvKM6OZ6iezP9dwjNXx27qibP2vH8b6/Jr5R
0mibXV3eXfIpiqo7+SoLlUD224j2UDi92of1MNYe2I6gOirX0j3v5+xlaX2dVTsrVNzmzO/7mUe5
ODSPJcNcocUTiUq//YpnqdvdMi3a4aHpolVDvUWVzRcceYhPfIUTOkzrUKpCOfPa0xwuOEy61Zvh
C7+LUDXmXnK+qTxX95q7PGTMNLR25Uc4PiQU5J7UmmICYhNu0wuzhbiWBhh8eUy1B5I3g/SOupfq
vB3rcLxGSMWkGScM643XSPbEXgCDUDAUooBcny6zom4/hYr5ZbLwpBk/GWYgRf8s4yPdStPA1Wwn
tPPo3rwPIUJsEZRH3bU8SjDobTztcb5d741H5HQk+G115N/R4itXrym94X3yU1c8YjugeAD6kTx4
q+qZvIvlCePRmnkLsPi1wdiquziHkoLVupPfhT54lAECOYgjvXfX1+6wPVPCzZ0DwgJfYczvEL83
D+SzhQuzF3i7Jw54uAaF9VoesmvjoftkSHW30rC7omURjOF6qE96NIaa/M147KDA+MP1dE8qanmK
FkJcPCMvRGB3Np70UPEyr/RpcRdsRyGJbm0x4kxjlkZHhteuTpSCMUu6T0oUmXzhs7k9oLbx50h7
6A8sYdd8lFVPmdy5uZ1nEk26SCUqAjc/Nzf6h407TSBCjCXVQ5cRtu2t8ly+ZvcEYZGjhrUrdZH4
RBDtyV3w3DSeg+jTLW6lgEW9R0BgDMGovXJ/5S8DabX+bPpO7FXf2v5ZCgoKBBHiQWp87rbTzQDf
Rq0M6je0opm5s6Cj03joj6hTh6/MarsolO46z/YTBdHuUVOYHQowZeKNGLl9M04ez0zzekXzkjJO
TKV88cv4Pc7KUAu1+2nbVemNUAhLD2pQPNFJVL7qR9Lo+hFD4Op5es42w4XsZe9ojcvkJpEMEdb0
XiwzurgaPhVpaJpPYxE68jOtjWa30JEaEdEFAx4Atb99mRxkFlEDoZLE8ZV7vd5rBX9wuV/urSfe
Ka/m7b4a7+TZG8jHyWIO423h31t7hUSEDjYajHBdPlL7lDg4DfjL8/As38oopENZDSYpxEIpmiRv
p01+/Sjd2HfD7sPxMbmoZJ+wuD1L+qt1lqXJm7501xgMukNoxMtZSe7qUEOBjxuLW79YE1IS5Ayd
FanQBJtZ8sQ72smoxiLAtfaAjrzRz+6WYKXmh6PrmTocL/IDf+cL/fDbFAV2s4QsDsWX0gNMpvas
OmfzrXL5s34ezDh9p3v2DZcKU20+axn156gz50DpgmZFCeuiRqt0n/2twoF09qWn0nSrr46ObY+r
Vufsi1x/Ua778QUnF4sOaHIaPrVRuF37bvSPzrVRHCdUNCddjvwumFwWFSVH4T3OQbC8V7jU59j9
ebkrOld/TraP+azgokvzxE/YKAP6zfigRgXaWxJvNtaCH9xO4Yh6HaGPiQJGvuHEIrp/H2x3s+sn
PUMLXVTPkp8uZ8ZBi/s496QW3+WgjnDkyQ/TfvFRL7zZd/YVg7yZP56x1xxqV33jH+O5PKyn+Nrw
Kr97Q6q951I8VGRyQXmyGY7HYGDX7k1OF/0l3U9vbedi6fmm3Sw7/YhaDZtVYbp4SJzszsfzx7hR
dqY/+WrId11wawotEfE/mDqVmbN1YzoDUhMiMONdRf5Kh8tadmgArSLq2n2eHSgJTs1uNJ4XCBYf
6Kd6X2wAFYK6OuCuXIiwsaJDeuAl422ez3rlIj2fdpn/au8o7ikoFexwMQ/xeCM3BySjYvQ/5N6T
9f83Qfv/pnCc+PQ34Ti0nXr4tv4QjfMb/4rGVcJqmEZQlGRbgdhlMVPyr2hcBXOj0YEjroaGzHgo
v/WvsTDd+YfFlItObn6ZZvqec8OP9EvHg99yCO8Zaf03psJ+GZC1IPfqOngRHTSKqfw8FgboYhSb
lfCC9CklRSkunqRuyq+sRkqPk1Zp/pgZlhcnLXZ/8jCggiXlb4zM+sNslPJjAYYhID4JnXKLfIU7
QTXmx6RgjKsaT5lacDoXTebP2UtsahkiVXn+XMuWPc9W0xd7NVKm7eH/ubiFG1HPFMbXcZAM4kba
U7f6Nui7cZ7RPXWmkt1J7br9Yd70bz4owz+XISr8NywGN378oLM5ILzVuGXdPOWhlEta1DPdSvh9
YXl6lR23f5jr/Tlhutwb2yT/AvaFXFb9C1b0XZUI9og9x6oOyAfsSbWlzBo16b2kyBL9/rUJE3PV
fCmevmRMtvgNTAXc3gTSGDvDdtBekV0saBGXwuj/WUv6t1L0/1n+/b9tEtThuf5m1X/rq9f6x0XP
L/xz0SvGPyASQCZjckY1GEim6vfPNW/8A+qqqcKoIsfWFeNSmfvPSVB+idFQk6ScRQ9amY3iXwm4
bv0Djp3FQDdwOYQL/96a//H9tUD7qhdJCheh3sibzEf4nhW14RLWaiOjGPGKD2ziDvgPJ9iSxjIG
wrQK+jOkb/GOlH3Yf3eL/mYM8TJj+l3Z8XJl7orKFCxkTdoTPy1xCxclSoyge9BKUGPFAVh+68wx
toJEQ1GLoxd1yT1qyuLbgLHXn3jDvwDwLyRaxnPBvqkW3Ii/GA3fLaNRH9qhNXOCYMuiqb3lJYV3
22RauhkwPEIeU36ja1mr9IA2YvexVZpoHP7ziPxv50B/rH9cngDVF8q9Fw49PICfx/RnuSm7jgo9
+cdmHGWtSL8g+FsOUyqoxv7+nv9UYL5ci4lfkOmXWgvjvz/d83Zplw1xGpLMKtbnB+QHto+xaC6d
R029dH9Rs938/pK/vmB8PWZcsa+7sGF+3iAHGMbjJDMDODLQitfhIIxiX45oTJiEkkTUU8Zsr6xt
kN9+f+G/u69gLPnOF+oDFfof32zm1qxVbWkLSTXa8ytT5KhiNXFpxUvJ8Cebil/fZh3FPlgeSmNo
3X55imtWTQLXaa8oS+M4VMNHrk/jFGIN5WqzgivSujGCXCKX/sM6+psbzA7CyuXw4YsaP81yt9Oo
2etlHKYQmAHNuSiChHEWv0zyj6rHw6K4vFe/v7eXXeHHtcuRB/GdGV2eqG79NPoqNnkyS61DKSMb
8ts/55Vzdqo/XObXR6ijTLCYkwcmgmjzQuH6bolimoULVYsp92KwPVDJpiMT19P2wYQlrfjff6df
oPIAnelkowSDmE/w8/OGYEmM43UMdHlzrudPiHoAr1SKPEWKkk1DIFoTQ+gRzR55+sSIigvLjK7q
agkJiemF/VqlgH3+8LF+vQe4VLBLqgCnL+zBnzbowpaTZgSy5U1pp61HGWtxrx5Rl5wzxDLR7+/B
310MvADAEE4ES//5YvA89FQkJXtiuxhH9ChZZCQahYFBX9qvv7/Wr+/Q5XBTCF/ZGWh3c8J9/3BN
dqCcNdJ4C9PlmOUt7HZw6Jhg+v11fl2ZFrxckCAKMBpOm59u4BgrAuwjns6oPmbssiXMjxfatyXT
U9g4G07yLkuieqhiaf4Tpf/X/ZaQkEvC7GJvJ3b/8TuOwHhGgfGTl1KAf2NmfsMhbjMx0sQGRC3O
U6ty9Pz++/7NfbVUTAEglFn2r4umU+zkAlGtkMBv4kbayvLpL5TA76/yy65jyiAkIHtftj1cVC4/
/25pQrzacqR8VCZ6haKGnsfnuLP1Q5Hhzil0u71XWLx/CLZ/IhdwVrK3khiY4L7Uy1Uv9/u7qza9
NEvaLBibKx0ylFhL7F1ZiRYFeLrZyCG2NYlmxg2WC9KaFwpxbfKB9q7GJGLenH0uW4W2w1Nc+SN/
6pf7zoM2SQRomZA//RLPaE3hjOuMXm6jmxHBOc3BoJkGLrGKCtrIqq38yJx1ehNXFJPXfGMiLZ8T
lvFWfMvwtpw9A2UAph3alP1pXf+yCEAEk1xqKjRQh7Dnpxs3iwxdFqwZD8CV/dyPc/UCGu+ik4KQ
eLvltSSfswvoxiNOJAxUkFSrwbpRtq0JEJ8Na6l36mTNFmPrs3pgVh+jHL2fLPyEy16sfru1bMkF
1E0R9Pk0d8yCLTrTE9ws4a9tXXw0PS+TN2OHu4WroIMbLnWlth6iPQJAHTry4MqJkM8L0s1vc6XU
Yjegq8tDwdT8ErYqBCdXXWGrBKpclIdkdaYMcjRrq5dh+bhtKvgQzjTeiV7JbmQtrkOsb6GSyoso
3y1Iv5684DROa6lKE0/nnsRY4swCh89NmmCrafYRPRmVk7nFphr/ssouvuZmLq4yWRNj8Ptl9PNz
YVcnjocFY5PAk3D/fJCW6MurmWE76apkChgyShnofmP+iXJ8OS1YG9+d2UBG+PuqRbiPTxsY3Z/2
wRy54+j0qe2qemamr5IqAQNTxIriQpWzmXG5fkjBkChZsMnMGiAy127irGdoWo5npBBjr51MkRhX
Zp20dAtMJ73Zhv8g70x2I1eyLftFfCDN2E6d3rtLclcXUkwIKRr2nbEz8utr8V48IPGAQuGNa5JI
ZN64oYZutLPP3msv+yJPrlILA7eAu8Y9pswOeadFz0teLu1W8sEjqVAuuJ2rsjiIqaQLN4oWRego
/bmI0TA2OJOasJvwfdYk3nb4t82vqZuPNRXwHyaGV4XjOJ9eUnuEYMGFB3gsP03C1I0YN90Mq2JL
Wv2+Honpvq0jm/Ss19xIUfvjlVxcFjZ+7aoDruQI0K2fcPbHQyRJZ0pvm1S20qTvvWpBxM4ndgST
792nRjkPeZGQdzZMdz8khgkZKzDaFVHQuIckwb4L6EXVG2uwlh8yTk9QMeXyxS+dIGyH5ZTQnC66
gyGlbW863jxqbxTl+GriqyI+NnToykRYhn7O7jQBSbyEfBUzmqtruCjmPr6fcqm3GVDJe2TOzXNr
e/mLEEn5x+4Gyt2DpO08YFMOtZ+4e/QhGuKnAWcOUkRBRmeDUhP8VY1Fp1djGM5HNILFCmtr8fFj
UX8b4tchYqQ8PdwImLd3yxmLExCZ9Fq1kXM2enrgVeDvldTywg/ffKxmmoIb28gOqT90MjQsjCK7
GHNkf2QF/CeJ5p+w6SBQ9MMUfCieqOfEcBq2ogOqNE7yGrO5RUGP2VpHgIME44ronTiPuBHFAIez
iN9WFpNTSX2fjPJioJDWYGhJ3hcBkDjM5A9z6WaXsnSc5yawJkVYMEaIHjNET/4y9VfPXg14zuBq
ehj9wcofi6j5RZrjJc2QhwclJqJg2OKIkS/FwipFWu8EJKr4EMVC7JusMe8iw7CemY4mQt7IDam0
X2oCDDQ4eI+6kbB4Q9722SuaHq9swOqWvHm+ZXxjaVpnfujyIPZbTq2OXcfATzAD/7rrDKM/A8Ps
aZqL8igK01R5iPXZayLgAp0ZWlgwK1MmW0iN3QHDqZPtFki6P4h1L/wkc6fgxIhjXiOGXYS6qIdb
uRjmgeiKuYV/SLBicPWZMRtUm0o/R4KOG0LtL5FEVCdKSAhQ7hNzeVeZ854xOeJagSqiDLblOtI7
bFsN8a3A2oiEEKiLeWtftIOFYw67+m+RBbj9yrrHZ0erg35q6m4kOJDE89rEnIYx6d1dWiDmL7lW
u9GOycZoy3gSKrlhhG5C2rNkODrJW4Uj5uQF8UvT9u19mNv0dzK65amqi2vWd1h0nHjrloLH1Plq
9PJFOqMg6lHl409uO78Dm5ebNsZvBV7vI4OqwvNs2ye9QC9AAXzWQfxkzHV1Mcmo/cii5cnR3hTm
cfppLb9Vlb75cYAhgA6MxZ/PM8kkDikSO8O48wCItIvVsrlt17pD+5NgxRgWjniyjC4Ne6fZZ9Xy
Jj08UqWpiTjph4pgN2/T+i02LHlw5vzvMBNb9cVn4DTfZpK+Bc7kbFyX7VM50GwNpu8LXBMg7LyZ
f3G/w3a0vPpmbu6NDv1DWEa+cRoy6nXF/iXr4mvDM1Yk0WZU1nMbxX6Y8OK91qXcUNvCSmaEi6Hq
LN6SFnsq7Jnf0MK6JcniK9dPAjtFjczTuIJk1swuvEdVZMtEWhMAAn+D6Zw12ImtgIO9gWBqsxjF
hRWTkQHkihW0hTrQy8ZjFiLYCXJpU8nsNZ7cw4qU4YLgtDvN5wRaFOkSLNpC8hnyK0ocZxOHwlRy
E07/EF62T9zeiNGoVtgs3C3nd87Fo9lkpaF/98A0Ppzeqs6kfJqrXUMpAPe5t5qUL10bAaHS8Snv
LFbVhtAvtqH60CqrN3MeLwtGp50K1iEjTodQOC2xFIwmrC+Xju1s0CLXLVazLaaAlDwAY0K4H1Ue
nTtVRIdUVyxObUxlNmIRYk4QOo6W21itC6nR7x4Lr3jzQOZDGrRMfjGl99oui4HrfXjL4MAYTnwv
uH9hApZ6Q6T9nmf+L2TaMeSMJY/bOv0Oa/6vTuATHQUnYlXRuOipuISQ0DnbQOTxQ9Y0v0SiztS3
+zR4S7ynRfXXN4hw83enfxkPk9AuInPnz3XyG+N4dYFgSvO1HRQvttMXb3CN+KUIQhZjY7CMbaqG
A9pKtnmc75fcZJk4HJpJzBueiT8CFhFPHaLG0M3pA2gd/6Sa+TkBrWpN4wsFZ9d+aJ6rTmcfWrf3
NE5hWyf4NEXj/7LmIqZVoaC0a1QCPWvOMO+Ck7bonokKrTAypMChM/dZteMz7lbC5pM+uO4cQhR+
kG3LRrqx3+qc4cLHbOaDbMly9lqGc11oNBe0ZW2HYXwUdv6Ye81rRAHTxkG1OObT+BfANYn+Zr4m
MTtzhSF/JA28meI1ImuYf0njNOTJpIBRIFkpOIIscd0Bwy0FVp5iuvpdfCCSgAdBjN6Jruu7rHj6
9xY/SBzb/MLL/tOLx27raftAEsUGSVQl+aMZQ3qAdbERQVW94a/8xWRDD7XqWJbnAm+QQvjjWVyw
zsbe/Nh2eEMUC3I5BJ8c4A6bv+VnNKYpxo+Yl7h0M+4pIJusVJgPtsZ9LSCJ1/4y3CfYniHSRbmZ
MVVukjSqN9UYjeCbevae9RyFVZRhxk53gAsOiQ//w575Z/r0Oae8KcQKbIaqKb8mI/CoOq1+k8AG
jGBDdvIHePJ2lWxKmyB7N8qnint0SFru1a3aq1tkiDICr3EZNF/xZF2gZOinPMqHoxPb1jaTXbs1
ZuPH2LjpQ1HOXjg00SMIkQhuC+aWMj+ZJOS8+EjAeDuPzc5urUtqJg9eQtGUr3gbA/INp8gAyUEi
d9tHcjcW7e90TH65Xnoi5UaYAbeEY6pqMy+2d5ocxQ63VPyJEhlOicLCrN/4cHVcmJgpq188jI4S
N584u2O+tI4d7XXbHXBwv0dMbVOGa0fYN24aezNYnT15s0XR+C2K8dzRwL2YxkGZtIuTAw02nWPs
43zej55/Q1V+M8vod1bZAKOcHcrRzh7SXV17L5NTPi0dG6qlzD89RbhDTm+1D1Rg4A3bQfy1RxuI
GOGGvfSLG/ppsdfDWANTkVPYSlbuUYXRwhr4dbBs3NZV1j1mGWie3u2AKnC+s5M6BpqnIK3kIXFI
vMaTemmJb0IabfY+etrGGdcLj1G/mz3mJU+b18Iwn0XsPdogGUJXGxdgAqARzbw/s1IqeKRsbG1F
fDFsfKG1s/ADol+Z1gM3+Jmi9uyifMaG0Us8RwFQjjm7sIK/5q4eH8eq/uXNjhF6U5Zda58bObfp
H1CCbx4G7idaA5IjFEg+NT6v7nLZQDshKjtHxlvKVPIKGOobYBFykXcazfbZdw2awo2w7xAItYtt
z/NHxlACEqPn/TQDrDWpS8p8ohGa/eDykLJRDAldweDyxk/k9a+BYOMmUl6zcyv/1Z0ssSZD93UF
0lZTmH32S/max2tXp4FNyW7v7G/ubEjrR7iOlEDUy097Ms6qp64iIR+4LaT3rAtyDV4XRbsybm5G
nmJaijSpBNc7cUk7gC7r9gGBaJYeTrFFNH9Ko9ELu9pt96xb7nWbfecKS99sJE91U3DfouVAb/yu
/YvL9l6SX9todCQWfs17ZwpYSHPzu5bTHbCsfWr8Wb4ZVk/EbOqdsIjiORysTp/HaXnqPQdEhIjH
vRNn5NdA3nobMrVfWTlcRdE8pLzAzu1iRFvJ1LPlfZVioeLgeOC5Wy7kAD77qsCKV86cc1xHFo7Q
qxcA29yWlgs5Pal/UW2iz32PidNL0idCvU9Vl56nEZt5Q2nboal73jozngXDJoRqqYaEtU/So84t
cstiUbtMutEWmIq1CbLyvV26o+drjjNOlg3x1d1cGtW1cAivontsl6F6g2r1Z3Fa/2aCZXsw/XY+
114r9mXKr1nXlrEr3Cl+kGO7N6GfJJM4sBgyPseKv5gI+iEoPT5BPsSQqjBuFB7t/W5+j8f+vQ7S
LpxmbC2eOnCabc0eFFin5bXuuzv1aWvoqL3KJSIhDZ8xnzGgOTAJWbUkz0PgvdaZtkGQq1trOh9z
FTwFgzwOpWmdlM+PyfCpPigGKqri7g0235uVtual9bGN+vFza9XP5UCUK1/ST3NsD6B6ACI69nUs
ah3WnVh38edl0dQ5Ng/aVIwlTDC8qvfk3zmjam9vD+oARmeHjgGgvYe7R+rn0YeKZwFzqOarUM4I
XiI4pWV0t+wqxvincxQTCm6akoD4REqkxNBVWDttMdRCuGBStv72jV4/uxCBEvINO4/6FoLJFou1
NeFiMrPWo/SZUUVeb9tsmty9MSnQ27kzBW8MjP1LYEZJEbamkZdbg6gNp0qWRcQfMQ8vjw7h0vzZ
BdANtbQPiu5Img2DaGfkdx3X7d+uZhW/MVTHlbEFYfIoCkUQ0kp72zhHGs0HxKMjfqPkOO/GWOqj
YSbTYy/duD9YhHjeQXk0Tw0h6Sg0rdQo9hA3xC1q2KRvlTVG7gmGU7Hr6ZLz8anRa7c1OwgQzWC9
1mMyWFfAo96r2/TJTaAqb4d4flpE9Br48x12lfmttba3pEs57xpAn99SLU+TpySmLpGd3ZgEBSbS
LCv2uET6T7i4A09YJ0nB1i4TbzLeHVGCIUHPMjqGhSx5iIz4VduQmCq+bq2LZ7LPm2IZbmK1o7kV
9BY14dcKnCedFEgfc509CG3kURhHXfTtJFn+lJBnqzP4dUQ/wmiBVzi38EoVuZNSRNOpYEnM2V5P
Nn9ocUIiDIMMHcVbRk3xeQHfRAmOrp/qSl3GYfyRQ9ncdK05vCpPfFZ+8+55RLXgkCCFUzv9nQHU
YeaILPqQs+WSBj03fS/5keQOFlJLmeOx5CzBzey8F7NfvJRN/CHIjPLMNfC2c74n26jl1it6aL4j
uLVNVFe9j3AAhSOO20RijKZ3qYwJ43XjyZCk+wb51C/4SRItcKJK57vOM8zA6axfksYox+ugh+qL
uSyG1qr8W9Hk7V6nfvEck98Pyf3DAOwNh13C9IxAuZ1j/5zAnLjpkeoDQ8XzAa4v51lmMUllSXY1
q9h54QP+1Sl9S7nNP1XBaoP2A8Jl5OKNNwZhFNeIxc7L3KvlxGuRPDMv1temZMYrYKLdPG+Yz94S
/FjMik5cy7vFMvsBWWK41DZh1sQLlncDtv2GfHLS7brON9+Kmol+SHL6YpK+fAsWBAQ3LZ0XKyaY
SWgmAXQn/ZPu24BQmjvdmiVIfuFzcX85ozO+E+mm+qm331v8TBdwDcUTERfu4Y7OHii6GblKsEUH
I4GNttV6E8zi4qtxCHXjrLU1OO8TiyV+h1XR68ARtGzQJvXFZhtWrNPcpxZOVpOgPvGJIQlPgk7k
dnJhPVLtiMeUp7Hqh5MPAeuYjlFzrBtnfJN6xsSnAvdDWETDWi7RIVcpa28HJS5uT0B8C0rIsJSD
pkhDsHBmcSTI44ejnnF1Duy9STS/uGOa0FAu8/NiduOeD2C+SVdPk+dwkVF+9zHN099MVvuZSqVd
wV0xLAYhdmki5bao5y47zGPr1i+xAnG9LYWrHvpmQbGScjTfbNogN4ISDXovg+wTkQT3zeSaOmRB
b11IC5uHFVFIIdA8hEk/3MA8oow5bnEacxoee1rysPWvQN7RbLrj3DjeVpdr11IjCuNUz272qEq3
OaexjZuxTjAAkdWJw9mP4xfPzJ2HKhuuRinKrUuV12dBovez6jKqVKxumlm5eeaXSHK1p3lG/vHJ
Q7EkkJqMe5yqryCA23DNugiKLKVTCYZlSKbNqjQzL7XZFlwdFxU+O7EdapFkPJCzQ8fLzF2Q6yIQ
GVfum2UgPrz1vX5Ngmnb8O41lH5SooPNA3mclUKpMFCt+XxPzhDGfRZ8LSaYCIaTJQm4cftxE52t
JFX1aYzgCaBSo+2eLdqd7D8QPkc+vfA/IhBKS6V+kkdU0wf4TN4FYKpl/A3sNdVXc+nd9DSVQxfv
IPsV713Z/7OVcDntBtpxjE0m/IZo1cjtLSSHiJBiDaZ1AIYqnRPvCrdmBHLj9AXcifsdw9G8tQz8
8dH7Z52g2rzLTlxPZ5sLRdUdBzNt/HtBOnU828HoyX3Ud/l0rPuy/1G7BQ9Vlbv8D5oEV7bSZdny
I4R4RnZOhKaGiWS+hBDcCU3Kd1JzUT7K1tY3igsztQdfIY+UsLhBqJwkYr5Cd0TPVuVsfpdtaYa0
0vj1n14YnQ1umWD+LnNK22FV5pjxto0nosVK10N7RJYvaZFKYCrvWF6WZMp900DpGZsgP8s06v1d
hqq6VYaAVj4erMW4zzY0BF6I3yVxNSkmoDTNs57y6aPOkJ8D65cxZQiF3ZPKAV2pDhJO33DcBFZ7
hE/p3Bfk1q1PRu/Cb/sz4VZLFP+P35sL7vtp+eyKlJArauTc+aCuFrQ7Ji70BgAyTD69ntztnCG4
rEN8srfrxmPU/KmSScWhiZNxI+KO9uARv9NmBBsdxup3GvjAAibMyr37WLsjbTAQROMxbp/4I/YL
knn+KoPBeTetJjsOjv72e5tXd7J4x5bb9o4RivRFAVz3XPO1brLc8/kVI1PuOiUr9Doy90FxsM2+
du8TxGCP4C+dQbFW7gwvbvQT+Cmz5iPitqW8DuROv2MbmHQI7Hy0z203lbTJQRLPFoA/IpuOWZcy
0NtOruAKJz1zAb0djCfMjcOAulMEh7r2Z/uathnlXG3jO0GYqGYFtU2t612q1IAuDVcHJgkPjN/t
5ThqWJMl1sknYq6eexR1CjzCNrAYRKCI8gcYcqYLVdmU9Ylfb7oQjBJioSik5+v2vBbbGJ4RtrC4
OWKYhW0v8js3Zh2/9sVcyGuuTY4CdzT4z5lTyN+YZh30MD07M+YCE10VQfp+r6ugS/aJYzcmpwsw
65X8XkuIjMssX3I5QaQPeqcrjmZaLNPRL528aTf/HhMQN4fy5+i6bXqzO5mVD3nLWmdrTkNHXZls
Yhh8AZQ14yFwG5Ee+TeT1qRUrbhYFL6jZirK12zFhCW8fD47dckrkWajJ55hGtPUKHtjJzEqTO9D
UAUg1DXMiMBIuiMlBwJrOvLGLTcbdcRHNq07n/e276jmiZou2Cqa6XYx987HhR7BE7u4v4G3/OCV
ypDFBfzSKjk/cXj3F9phLgR+C3IQgXvArrA6Pya0HOn0h1LUyw4+Yx12hrJDqw24G1X2dEo6I4FQ
xvJ91uy1Qscd5O/Bz4w9O/PoI6pEZ62yWvJRdmky7TsIkxVTvlLZEQmau+Wo+vlaKaBNlZvyLDhQ
1C6FJxGCoOoEj6We9VGkfsfQFWQOY0gVgWnI52zLs8zNvezAMq5rFRiCvKQ1oFEec+lXv2A2z7tB
Odc4yvNvHVvz3bACcR+7dMKS6sNm9QzC+otpvgyCdI7hwP7FnuEi5BSEOkTRReHcBt3eiAfqNTki
2jNUSOMAEedPERvZNg+i9kUowVSDIGfznczLxPinfsIImaAc6v4nhIIVixcQN6rsKoRAAxbIrA1+
pnMK9bGakbcWZdLW2cn0XFmRvnlMqjeP5y4MhPxhVwvsEDa14rtARWBx5vUCDq89v+UsWt+TXNb3
3PI+5ISwM1mlvyv1GN2jaAC0m/vzrYQuzMlApMkTVfPgK+Uh1vc+1GqYlUh5/J5M6gDYTnb5eAL/
CXLThT440fV6gNUJXgC8zCOkWhICKJRM3w4RoGQ97drk3TIj8oLN8K1yUeyw+p28NCI3p1vSByYg
oaD35Bl7UcOGSTVfXpqn0dZqBclpVa0aaSbHes82Ue4Kp43SrUOW83swkhhMEKh3a9flJU9YPrmk
qbw8I00RGYKxP0tvVG8D1rXn/mMqfF4T0rwb/JsepLW4T4NkM8QFo1rOJpvjYDuzMnucuIrsO6Ma
f9tO292rJeluhhrONL2jG1nu5B0RFFCtwOUjFAGhh8qe14v8BHvok/Ly252s5+qxs2OSFB4+gI2P
uRLAwpDlhzKj1snFqBNz8CzJzyQiBGEktQn2i702K9im4Vz1QcaXDZmbCVAvnjNxWYhUH8jRCmSS
Ukzh1Dgm6v4UW3xUfH+71ti/SLNiHMBReWAhGbDUSyJxSArBzO5RwxTGU7XsF9tsH2JjVN+A4ORj
lo9/BrMKKPNplxMzTQzXLAIrIkvDPFWwcE6ty0XUyQPnYqVoWdFiOge7nVIy6ktk37Xwps+ma0Sw
jcZ2JtBjOs8VbROHQDXFblkq/xEBx6dkJDqOzgJteIGlbQ5wi0z9jCfEeJ3dqr8rtmJcX9N6z/OP
PSIws31bpPJHZznr5BY58hQ7PIkbrWvvOUpxAPh1VtB8OwbHJhui4wAx89tNg23mEyrhI3vKq2T5
xE2Hqh2vLOnMVXfDJuNH1TJ5TYju+csgJ4tMjIgfHYixvJtFgo7jiiehQfcQF8Y/U5bZYXCsdGvW
eAuw4yUwRigOL+NOHPN0kYcoyeHfNUPBNaOIeP6T4I+cIpiwefWnyKqJCrVh+Boz4a195m23aQYc
qF438Pew02PZraFV4gryJ2r6mIGL8+x1e3/Fy7Pc3tutcdRRNYKVjBfUUucsxAR2DS5KGNTzJySK
bIeR5K0s819Oj82kBgNqzY0NOtS81s7awDhCFmLlSfrIpESFMgigZwQ21/sNfJxtNVdNiK6irznT
OHhUnTwjhVcXbRbPIzdnyhOIx9Yd44QxsI6kijE419rkYXVIRhzj0pgTqgEJ/wXjGF/wefT8IjgT
gyngBVyiYRXj8rKYU73NOUR3Iw9xWEwdVioz2MWD/eqZ2XdJ9cyeap14y0KQrFxqvfVWfkRqz0hv
zT+bzqJwnJ/NH6PmfZTKKbUhn8xvi99M9IGkE5bBErZTuUm1n5yNpQx+RGVEDsP0ZvjcqUWvqz1C
Ftj6K154+Ic03K7Q4WLFD9criFh3IInFCiemWoVXWgJOjTbgBBEefnH3D8l4ZRqzJk4u/so5TjBq
Pvor+9hGdgbCYh7QFBlCVkJytbKSl2A0Q5gezWv6D0mZQ3VXrXRliFcTOHqIy/PKXm7QXh5iCx5z
bUIgqVKrC63OCy59RfQ3oWT32Yy8+brMQ/vmrLDnEqXyw3ABy8zGmdIeiNCQNOorKnZo9upnOjjl
bRgccjVZmZ7FCpWG69S9Rb4NaLo1fdoC2vY34rF5ofMlvli0wmwiuQIO48x8wuEFtZrzjK3DirKe
UDZCp89KuEiYCAN/vTPWS8oHVIKtWVHYQhhOz97C6W+DWxmPfsragrZH67UBKnKLcJzuCgstjPY5
AmTjitw2RfPly666dgWvw303j/URMpe7S21wHb2e+++gZ8tfrEBvhjuO5xLspWb0epiRuZ/jKWEz
vPwDBR+Res8UliDhcmVkA7TSw1sr30ampw9oJtbZmwpjk0R8B5XCgJX9CyEvCBe5Wgdre9zsn+uV
V86Su/45c9LoI5/q4EXVeRGH2Qo4T7yum9lkGvWRJhDOgLTodzN2tWPpzf0ObwKfttRR6kekuGKi
fdBOsaUsJoe6PVjmRSvDPsdoKiKEk+G92bEw/yb+HBx7xZ2MwkrbfGsct7tPtm28VekgHlTlqfPS
Lz+y1i8fNCPWXWaOOpeRWz+DtS7pjoxLeXK9dlDI6GIB98tybCtXmHxv6vkBab/YOQyG5mZExq9P
hVtxyrtjbKFfx2okFkwdT+i6vTmEtdNUv2ZZJUCMxRK9JVDq/so8CtipGLwLfJ9NQ9+bPDagWDIe
eZqc4OmttHzxDzgfVxwQ/RTKOXdgq7v0XZcfONC4sxXOggeMuXHC8utZ+65fi2lYtL/gYdDo2UN9
MxKmhddy4vRzZ5xxlKZK/6lF0Msw0FjKerfxVHB5ytz47FcVAfJ+cOVRVAgNZlOm/UYnNSsPW48O
kO4R4GdIsXr8x+wz8sDCw6YFZeksZGV9y25qz7ANOR8cqdliyOXaBOwA42KsHurJiH4AdvpOoDCy
kWf3nTucY1OaUmDm6UepzXzvNcbUsBpcp2S7/g0n6dSbDVCIgMi0N3ymPOSoiToVYVonZNlScpat
hp6yBdkJnxnXVfXk4JiKd5jQOPW4bR+tyABWK1KUpUFmgBlEVB+sGALaxp3Lmu/JNTwsSHC/Rtf7
hYyX7lVbHTogqLtkqLqHIhsV7REkwZkMkAspEN6YFu6WTDnBPplVeRIMDaHU/i8IwJgcMFMeytbq
f2QG4dqgjuKOdqNWHZGjQAJEGCEYdmntaXV84+eNjwg/3oWKdo33dKKfZiGIs8+TGfF44ZdkJH2z
BVxMf3JgLuXrWDN7bt1yoqmwMqqHBergzYfAhSoPEng5c66yo/XYHnODQvRiP2qzDILkZ9j+Tqd9
duriijs6/5+56zikWSCXNDEWAxYVBpL4OLpSqq1jTuMuxliyR/4j9wws+3lizQgFXLMf8mxMWNr5
OUoH6rrFLSjMBbQ0Jqz+Y6nS6WjJpuDiAEN8U3WwheXgsFBtatv7UI6BV9BTc/lAm092mUzN18Gl
L2LnxbwcDya55bG7JxJJsytmNNChqpdTigD7/3Bi/49iZIYLamhp/wOxJeGb4AHHkvmfdmWIKvao
1pz9aqdfYBZqYoHuP6RISA2dzRWBM2udOnsPdNnk918s6z0WwX2nCMgETMHHKYrAM7a6wuDKaahv
4Ht8bmOZrkAL9HIQ26boE6BBPTWU27XcZfrXP/y/Cvb9/8je+Sd393/P/R2HKv5S83+Gff/5E/8G
/4T4L37rq/GalJvAeY3p+t/gnwVDx5L8725gC/6Li3v+v7O+/n8RwxMonT7/AJEXYhH/HfxziAET
ziV3s1b3rVCe/03YN/gHJ/YfjmACpPRMeu7aKM7fhKz/Px/PrIMqiuTe+cbPiAx6W7wk0dIfu5r2
GSkKlkd9aaLx6y1+3kd8ehTbrZ5eVjVy79UgEPIKLTDLy7cI/DaA/MXekQ1geTdNJj6FWu51xmkz
WIx+jRT9kZfol/RTVhqZ15zdhcO4R67aOIX7OU/O79E7lEP0hYABhrTxh0tcR8uNiHB7JvYqQ8Fo
inBuGLsm7agZiH0d8L7w4ht7QB1K9nOHJYP40rD15JZ1c4wAMRj/StMs13TSV8MC8GGI3oDUabDX
GixjjwdZPmjXkDvTaBXnaYXlNvIjb1+w/KIDpsuftRsj3KN4+K84iNqdiYi7Q1313/XoR0fa3XC7
SHqKpg3gaFbSbjqY3LRY2fEtGq+NL9MS0nhbhTbr9x85jDSgChFgw5Rw99EflM+348WwDdrBxKFG
d/PrwD+x/jibftppJ5G7wWQpsKs0zSNYcqaIy2JibVt4jrAaTe5JXkzsd57TqdzGnWNrKKhV/REk
46EiyA2Bdm5+4seM94Y1x+vyxjY6rhyYiu14tCNWxbiSd4NfClyQWRzsDL5RbnRRalxJqyKWjbh4
Qm9JgXP2/OrQsHKTM3c1PGKDhhPR+CCcuX+JHxRUDSeMwOUJ58581E3xS87yT10s4P4XEAq1Pf8t
CrrI8sQY2rDOsvZhWpaL1dyt+AgRrtzq3AF40UJgS/K+2rBwyPBXJMP8MVMcciFt4n0Zg3mxYMss
je7DOO0kehnNCMigL3NcE7UYnV/t6ts2jE/tLSfhRSz/4qdcLQdYvkcws88q8PgGqAzctfHs3gbq
Kf+AIaYMvF4U+3V+ey687q3m7oawYFFXn+McaceLoKjvMMBJvmEI22JTg/CmdnN0DFJvuMaNLA++
ZcCmcdQ3od/jUknzSwf4aBCTFQMlQZt0n45mdbI5AB7dBfTbhk3T/D6LgX+dNHNjzwKjuIK1Vjsz
b++QrBum1cZ/nduuvOt5wJIxOmzZGZ6OvZ2PjwE+mo0N9ngX295aFJ7MsFdxm+v4AP5NnDRdNrtM
pOaONgr9ptp4bbPs0+vQQPtlKIlOblfEJ8re/A86M+QDzmfkxWxowO30zVtWqU9vCLjXNYj6YQ/Y
eDNw59nS5YJRFF4sWbqPZsK+iq5qHYJM+tvS9tKwdOq3cVHtIwvS+DSIqN1ynS9okxNqoyWFB147
/gIsB8tnVnxdK7GWxR3uIIcsD7ZuG+4uPXrESBV81cJMuMKRexRF7T7IPo6flw5MlNMZ5rEYHGxI
qKifhNFeqEhYzTbZC+ils9FIbpSWH9AGyEVS9mPCZcQxt57VVCeiyyy1EdQTvuu8nzdRDkGsf1hk
gkrDKujiD1P7UCIfpcFLrcpgl9luBxAUppKd/3Wo3NwIY6r+D3NnsiQ3sm3XX5FpjmuOHhhoEoHo
I7JPMskJLElmoW/c0Tq+XguS3lORVWLpaqQpjSQCEYD78XP2XjsqRktwpk6a+1iK6yCQyAqaDid7
8f2nzIZ+ti7T55a1n2fQScD1Vv6NGhAmKsCkAry6rovdtEoHxuDoNdYtJLxOBjXRM82qwRoJVbFv
ZBGc8m76bjkh9M7QBU6TExE9JEtM3N4Imii9MnhNUbRuwk7taOFiGM0q5E1B4V1j5Ua2Nj9kgFCR
2zkDeq62Ic2uaEzL9lXVicRQ4D1VlPOPIaOBfWlixWnjYNnPnt38cOfER+pbTA9uleVHMdbtC7q8
XVbPEUQChG6KeedQfdK0UDdqNNcIm3M90q2qzS+aKLeTDPxLXxprfkim8Kt04Wl2TbGxXS97SauZ
cqiuwUxKtzrPEKJcYBE7axKEnxU1xzs/cHTErOcV6S7/fZAZNAQ8foMiRyszdCnff00MIGRfwlrj
o+Mu3tbWPzqTIB8xtBXNZDkfM3v5PI6Dxe6A+Jzwk+Eznb1otJsRvM/UASBjVvyQAwdwkyHZ66Zv
oTD22a5HJKHGaT6nMbEWPiQv+NTUc4t1p7V5ZBppPJi60w+xzIpta9b31RI8A5K+FGbDByO3EWT8
gxG3XyZ7znZoSqD6WDJ7cxP6QMxMuUlWH+JGiH7yKziMAw+P3fXjvWdAhU21jJyl2RV82Xee5dkH
PaGAC3Nz/sR8qz+W5UIUDV1RBCCQmQd4yanVDmc7FTs4jptiuOoAKWxeS3R0adCah1iTY4HXhGRe
tuAkb44ghSzkzu3b2GmSevv2uepUcK61v6CjY99M1ByfJoV9AfR7zBqOIINu3GPdEa6C6uec2PWB
uWB5HBkCnXukmy+9eTcy5oqGZfQiF53SLnVysWtE4Fy7/AuCQgBWNF+gXjX9E8MYgvI0zxaKic9p
V6SMuRvz6EsRPgwF3dc+69sTe4RzLFlCtk1ihXvgrvQQuQXv4CFklSg34EdxdMBFZI/YQIIqWtyB
EAV+mkH5r3aeHSBJ76SDb6Qyifxs0vswqX4oy49kR0AJZ5zvJd8F2b39Fyi7/N18BkvFRrP3lix+
k8Y4PSUBG1+cC3frVdqkHZXOVw6kSG1HT35NG0VnpVoU6WQUYtkuZ7mJliA7Vgs+iRT7/iZECsH6
PexZ1j9PEgZZbx40h7ilzUkceksqNsz8jWHBneeW91J3OweXgAtdgBaa/eQB2ursz3Ojn+vcfUyK
b2HlbKA575Mw/FopIzKLW0iz37dPRTO8WQObKwLnsW/uHRRrskJkCXKaJ2EOdkLnrIt2/zTFs4A3
5AH7Qtid+erk5clnRxhjlAnvSY4pbNYJ4Gqg7IeGKJkaRasx2mIHn6VDpXGwyVVgGH52sjctIcCK
ELVaVb8Xc3kvOisqW+vZCKe3VqRn1xnuut65V4186HlgFmCwG+TTTdTZC+oXP0NhPjVICoV7IocG
4JqpM1rkcbhxTTO5K9PkuLRWG3UGv1Ewttuyqr+SSYtzKAu+Qv220NDwuAQ928PYBAiHeddWdpvP
0BQ5Hly3jqmXnbinXHrWEdfQoajFl0WiiESWu2zjOX5ghp+BSmM0MBjxwiHOeR5KfspC6GHn25l8
atdJoyfb5HtmqK9pOuY7yyrZsVXhXtyhqQ+MMVb7qN56qYKTqNJbpY2PNPRv8G54uAz4h1L90Gl4
07QCwpmojj7dFz0lmCT3z84UjYT1Y/lSQdYM+D+YR7QyygIqJmNO9Vtp9vyO+Vi98aCt6cLt57KY
7obA+14P4rniGHNniPKD6qw9N65rvdnKfqwEjW6vtBiVpKT0PjuV+RiMHY+SNcb3yEueZGo+DXF9
UCwGHQwxvkSGggRnHDQXOgqmT+96TPLnsExmArs+CJ/aWlWwj3VPC6Kk6lFITQen018RNgFrHAuo
2eBp7ysClHhXKpTAJY2KqvwxmfmucUyS2oxKnEZdzDvPZfiyGS3gvAoyy5VZL7osx3ERwicXyPIr
xNDxn3sjSAVzFq1fg6z10YoIzDTNVID6zwl6ZoqNUNYnclEGcHFHxJd9I4fInADrMBYrV5xuvYF8
vs4EvXvERRrFXEKJkcBUI/uV9NzCYuJTYSRpii9DHD955L9+obV99dnp+3YMyXOiCvfSUl5IRWr3
7Mhq6xR8RnIaECpNg/NuN611JCDdwENpIQAKDJZe0zZZDpORP8wneUk4NxiWw77vmU51scJyvGRI
3Xamj2eBIfNwbqZWPc/pAqOQJBcaNX71Ymg6s3Qrqx68I19H7Sch2q1UXoRCnZX5PpJRbTDyJpuN
HmQRfg2ILt33CdAERr41xnoHfEKVd1vWyRHRecOcIWyGc1tmyJgc691sp/CH5v2g3ZfkTzWpdLtc
5kT7+kRJTQLxR1DYe8NLyGlwg/pcNcNiYpEY1EmpxHydTQ/6GZo3HtJQfbcYe+2LTl/qNlFI1Asz
fFVM8nZjaHhbdBf+2V6Y6DTE0TGywH/vVyNqaD7VJwPDPvgBif56BnuwtSYTMKkPM2rwsG+MLX2+
I0iGGByj/jzRWY4SvwWz6pErfZ+HrT4mxfwlXaqyjmQYIN2ppZY3V3sxSpfCIkXK1wfNSrnr8dvc
igEBgLm0kky/xf4aTo21H7x+Ops5xcA2cFiJEZNgjFKI1AkT2Fqjh7plqcc9XUN57sLQOIcjp2Kr
W159sxCfp5E5t9sN06eFcvvTrBnoTMsAPBqJD+MPANp+gnuiSbPyiUnRuGwIbxQXYt+6yKxr3Np+
TEMSvVY044u/R0ig1+dI/YHSAcNBWNDqtvtDZtaY6D6XdWpYm75C0dk072aKi6PwpcFOHltHyyhr
lBzye1h3zgHxBw18wEKw5pO0PfgCuXQOeH/rdabzkGXuFxka7mszmmo7L0Qu9bxnBPG0HGxcj/wM
gkIY7ZFXlXgGTtxUvtAfxdYyOe4JVzWSNr/60pPd2sYKk7kixdQrSeC1Okp5rejwWesbOReMEs22
eBxsQS6FLMyodbIH0pH/qAl5jyab/JLGd+cbp/P5QY5muOuH+m10u/iAazG9tmPRR7U1LSxHyXTx
Bft2PsX5mnO55sE3S/4qGr3cwTQX7LPU+jQmpwM7COq1eRuMlnOHai9+IzMAzZPbM1AZY3cfNmw5
YvL9o8/BcOv7qYlAMIRLEfRnw+Re4tHrz6OD9CyGcPhoJ6E+Sugkh0ZT7Ua1XNw3S4b6sWGo9kSh
5n6zA9XfzWLISAZY7OlesqazEqXOD6NmmGBX4ymxW7mT9DwfK+97Ko9Jhlm6N78nRCxVkubzU9oA
YPaOpB1/0+zp52oh/DBs2uoY+p3ch75c8d9TblxD6RqPpYUsNymK8RPWIgK7ZFJ/54mcaSQo4wiy
DJ/bgIjLyEkLruzkjS8+v8y2X3w4McNXbSj3EBRh+YLUm4U1t5oNwcEv5MhzXEC5/CmtzPCtnnrO
LZMlv8wjmb46tvOvyhkCSimUz2ig1Ew8gl8xCBpw/DQoa8dBlj8a9AirUdMRHcuSiQBMDQzpdsz/
fbWJAxvZWWUTouAgCL/0tLhJzQgMYR56RWwNnW7HeJopatfwKpW8OU5C/HjllsOXZJYV2Ylibp5q
gkUfCu7xgM8DOQc5F8WVyOTJ37noJe7RmItTZleAjRErMCBy3NS8WTOEBWItqru5tGaqBxNhL2RX
/Fb0xuPpeZjraQFyTF7irpHencjM8pPRms6pMo3liaxyTqYmzsiTsoMGLW8q45d0Au29ocPuPzhL
4X7EOJIxGBQAXD0m91v4WyjmRzf3L77jZgeiq5mS4rkLSM0OrG9uCRpbzLGxLyRyCtYlEualYUeY
7XGiWdhW7TzE7uM3/Vm0A41/OhqyuKBkbICTgj34loTLQ0VYDhY+zhZVLbuLRVYGHhJSddjmQj+K
6YV52zQgayWTmlO1WS64nePg3U1Reg4hnsuB6SABgdjtaAScU1r4cBKa9ra63U/uMJ7nnANTblzq
1H5RCuc9IpZNl8h9z3FkSLr4caCrfnSovbayhngwdIqT+zLzkZVCtrEclHNrK1EQr8wOGVuP3MXJ
wnXqeP4m0w55iQE4cE+SHkRINARkb3yT07jNfXJUQljLsbcNMlQo011C6fqkA7+L1gEGBpWQ2WMB
GUpeGmnnWzcr2WKmDLSYSOtqp+DOiPlTQUgwgMLIqqZ9poMXR0APl/G4nebjVH6QIuVtRwy6XuY9
uUvXvHAyHA9kffwBRIk4FcHhdgzc3mEohWTDHOVy8VLPO4dD4W3JVtzDEvqO+/HDJl/j6mTF0dXu
CiD1mq229AiFuPxE9wJtCI1FtDzodzEvHNwZuxeM+UstSDGtUvcS2O73oFtrOgTUUQ3/hgqeQc96
9HTYEx7JxbG3eS0+tEXx7TdZ9cQOvPOROqKNpxHoo0mBB0C/AyWPz6hqTxF1X60LnltCC4vDXEdB
bYKW9ajzhBu8220RZbm1p7u3qyBZAAUoNrMCBdsQJTW3cTRA/daM5t16jHDt76op3cZZ98Oa/fsl
MG8hx/ihDV9JCsJ9ljvpE0p8b88D+g6bxGYq6EeNiYFCuPquSTRnExAJjtA8FXWOzuGjGx4Ngvyg
IQG6TnAdegHsarvZMQbCYgu8Jc3ZfdwLdvOvfnCUGI4XCabZD19wVNEbCy4m4q6QoU0BBwPrGXOh
MY8YrL7Grfskme5tlMooOQDDW/ZhaDB6pMUtybnj3po5ChBopuevKPmRQOn9XJLHnlZ3OfrJFLhr
l8XnqVRPVKp3BXFhOPa8HMZA8EVm7hQtel3Tk6eRXJtNkJFz18YWogXMt00QR9nk9riSl2jVGdR4
NzcFDDGmxTRSGkRCJ3b9T/hytsg2AtC93TUXaH0XPEHWyeTczxkxavDy4hZsQmju1IzujP4uc2ye
xgo2mX+mVePghUXiwnTsocE3fuwTTIZhw36G1IhqqdnaIPF6Yrd0ALfZr6+eqI7afqDzSNk/zXvG
2pETQ3TWMNWwslo0utkpS7IHO6/D19z5HtIWGDJKoxtuETqPs+9uaf49TEG574qedw2cKSw6Br/0
2WiUnZCxJ3TbnxZbHDxpQDl5n6aAg56K2czDH+ROwqoiv7QkblXFNOydpb8RXyIeFVoJIpJalla5
ssPzIPmEFBici4POtI0HqMSe0244B72XFjRoJ+Xpbowb8eoHqySBJADqrZJdvNBiG+pzSkyQDp0v
Sn0C6kQsY3gPUHFLOO7el+iQR/JHYegrU25s5znOriHJcc2oss1EbgyegHAyo0l+bs2PIDPfKc5R
o67ma6MLHorajlF0zRfwg7zwclguM3IDPxYPBNHdcpeWK4v8t1pg5i2WUzVNn7tZXYX+HFrdE3nW
7JVr2NfUURJ0dvE5z/JDyjHFa/lRCM9hYq/O2UCcTYLLxbBumdEy0yACQQwXUeEPqZYIoRX4mT5y
q6su6pORBcdaLckFGMl2Gk42OIaCPSTR+2Y8GOrq0KeiCHLOQVgf4vKVvsOmiF/ldDd6rCj+8swU
nU5/v8/Cw0hftO1xeGq43TRZZgG8tgpuK6c8HS65RLqhEX1zQhwZa+Cn9dVTRkU6O1OksaFbi/1A
ciiIk61pfXH1t6J7ZdzCYY/jIPsBhg5Kv/kCbaD2230XvHUCR2prbk36HYQoAsau73qDnhuKu6Jm
TeM8+Xk2QLXgacFCPJBlkIXzS+cAbR0SPEFkhjbb0gpexjR09vVsPTmYf7C6Kc4hCA22S/+BzOJc
FQ1i7+G+5Ii3DzNVnJ2WWQP1C3jvwLw08fTStt2dzI0TirD1qa75ydKw4tCItCD1m+XqgI5e1mzA
fCCOTHAMtVBDCx085guEdzwMyCe8nvOd9pKLZQ5fa9eGEoUs07/ZVf8iJic5Br2rr7SznPIRssgH
WxDdD59KxkmHq8fSiDB+XclRaN7HeT8fpi4kThHUOfCLPRONtzhJUMVXC/oa8eob9V1hwvtHC7Tt
Utu7z5bQO7Va0cIdnp2C7rDHsUait/DnxYyWOHnre0dfCUzcU1szrxvf2tXbDx9t36HCsqwHjA07
ZR2KrNCkcs4Y221z2mHnIECerSa0LwKVVdt+mtRIh7t6KdBwdGMfWX0ZbGphngEb7aeKCRvK1LVp
aunknE0JbG68UHta4fkRD3xLC3Bpb44g27TosdMKosK6FqZ++tTSyKXNkowblOOP1QLBRE0ESNcL
pZhBx13Y7RGLAj0lgtq3DUekDU5V+HsdlZYO8/KWxJfccodjOeqEc0gsiZto1KMZ+m85fohT12HK
MVUW4lGJ43OGqy/lW9i6PpaIcAXnZ819mu6lXTEtNYNvDf9s41qlOBhYjrYa1CTh4YUPhILeKrpX
lJoGnrVj42UUQDyEfgYsKtGkUHjGF5fasED9fqR46HeGr7sN8wMc2eFIMHZAcTT1O0FhAUfgLqFo
XvWmPlt1Th3qw2XB6FOhbQGSdp28IDssTv1Zl8YdrYTXwi2OhjsfTfwzS54QLyIGOlbhSHffPS8p
iivKuqFjVlsO5FH3NgkPsn/F9PLQWIG/tZceBoyTkVtYyOlmdtjFXAf5CWiUP1JKaLivgTouTfEt
1djLHJf9akSIesC0857j1Vzko+9m8HwcXiehb/isXhHr33BQExFiUzUljmPuOcufZCndUzVbIaI0
lMmqlc/xZEBp9oOlPHd9UR1wNpDcxCiPDI/aZCdMxPMSpKQ9M4ZvcBJtUXwHdLZJ2J15uuMmEklx
NXwbT3E9MUPA9JyevTE/02KL9+h6IBjJmJyGEmE6KVSHZlmwoiv+zuri94bphN7L2MI3IgemCkxC
G727UQiqG68Nt+sJZUwxYnY1YVEjs9YtonpGbvKRnTbbANjKtuEgvYOsp492oEUxrNTcuABcv3QJ
PryCfIBEu+quKO37LJ96DFo8s6oPqlMPVeKcSHsldc1DFA94WqFN+UfP7L/G6dLuaVggbyLpN4Jy
s58N85mX70GtqET6WCnVlWVi8cPMvix0wmJRzG8eAlXeHD1xUlPygngo/+ER8nsKJICUpYHHPY8D
kTWNtvYZbl4ot8LdZQu4OOWl00nObncyvJXJUlcFpnO1lnc5oKMcWZOxrLYUhENblEHYfDOar0NW
y51KxA/EYp+NippO5fnBHNEcWPZUbj3Cm6M+aN8SRkYPFseNKKAZ9RTMTr2jbZRvLVnieQ0G42aT
sBipZhRRlc8GYr38WQ/qRfvxl3IQxt5RS3ilNIT60TP6zhSkhRDU0ZZW+q3hAJxhFrgYiaFOMKTz
V6A+wbUbWvekBvrZpufTYdbiwVpnyUtb3jeeVR8w2TY/et8ZjrOlxNWSSfhNT53xuSnq+S0T9QKv
CmfkNoVC41fyq2nUpOc0y13rpfc6tZ6M0VqbsnyAoFma5xl0Bc1PJhY5MJp6lioKzfBH0WK9Dcd6
51sKSWpfUfxkBZEX7AQsmkzfkRk65ckpA1QD1uQ9JZljRZXfvnoh9Qz2O9QFTjzuujlAsV6H+qWf
VXYMiqp7tYyOyHiRfWWIoo5zUgOxU/MNEtizbuz8ADGlXY0O7jZX+W2oUbLEPio1GwM7Tagdczh7
V/U1eScgniOFdvnUpPm+iWEh0PW6NXGp7qdpeI+xeuyQPrCidYuF+x+uymZouy4KW3UOxVUn4r2n
e5AaMH46EnYQdvJU8vakzjJbmwHT3oYR7HMnuuHQlGVztNrM/p+Q3H9Lm/VbnPr/XTza/4fJZ+bK
MPw/q69O3z/K9/rHT+qr9V/8r6wF0/4X360phLB4CSy0Tv8hv6L1/S9QzQLoub/yRIFZ/af+yvOJ
aABH6znQqjmcrBkIHTq99L/9V8/+l4XJA9Ow8FFzuZ717+ivVnHV/xZfuQ7sZDRh1kpAD0WICONn
8RXxya6IB/TQPpNENILJTmOhZp4/83wRtrwtBc7qP30/ANNWJct/qQf2tqzuOz7xX64JX9y1eP15
DwNh/iL4GjzcobRTocD4XfbOfLrGUmg+1kEwPoyTcP/hcqu88edb9AL844w/0L5Z/Aw/32Ivekxh
NsaP2g+dQ+ewnimLFxy6pBf9/s7+9lKhMJEvczVEdz9fKh7KVsD363aJaSDO8RFOchLVjPsEDdbd
7y+2kon/cl8h5oogcHzT/PVr7CrVmJXZdLvGVsVdaqvhkLH1fZVMd5gkYUVVpcWo1vIGdXNcoGK/
v/7f/YyrcE8IuPkh9/vzzbJ3x95cGvAWvaC6tAOORgZF6tovQ855z7D/4Xf82+sxKROA45EL/nq/
IUd92FI2WpE4Ztq2SHnzZnu8iCkILiHy/f+H2+MyDrPxldy8MlP/pJqVFeBYyFFq1/oGuFmjlBH9
AIupdeAepxA/5L9/PaDfAo216fPmr7f/p+t1GmdsNmn0WsHsMczyzAcxleGtsjACTxZAkd9f79dn
Faa5cEMP6xIrEMT/X36+0qXx6Kw8xJoz1gPk4nyP2BF0UFtnX35/qb8kuvx6LSIe/3xvIbtrXjMd
3g01AQ6FN9TbpOwI+sEAia0kGSjJLUK2mvkxiI3hrp1m5xq3MUqP33+Sv7tpHlgQ5shOUVP9shZM
uUY0WPJBNJb4CO4PANAwzaCFyOnb7y+1Ph9/fj25ZwvQHsprC8qq5/xyz4Frtom7pJIQu1CTCMXJ
yV3M+bnXJL5uu376nvAPq12ayHj/+0v/ujIQ2wOnEiVKYIOoBun289eNXzxkAJhUu+pTtjPuHGs7
vBmHQUfL8795IVY6NjfuxUUFH/4K800cvC4xM2sybgv80bxHW5IzZMoACQ1rFSb+iZh2e2eUY/dG
svJw+P31//Idm6brsBzYFmdHy7V+2UnGjDQeo6FX5YA1uNjgAo7oZeZrkCJKkon5Y0qd/pQstf8P
a99fvmHTZLP02KOR1bMZr8/Zn15WlHG1Kbu0hP9WqyMXoWfD5PWspRboGbp6i0BxPMgRKYqdcDr+
/X3/9fIWhQGJLGxpbKJrftOfL88wNDTzuEt33eIue+Cly8aOpbO1294zd1bp0dexNd1Pr++DY0N5
8U+5JX/95h3fQw7I9gNRLfB/+ea7soaM18sWDGm7KrfzH5nT2FvppfXBVCN4JVoL+8kU6h+e7b+/
cCAE/gsCo8Nfvvk2G/DDNS2C19yk4RQ24a5g3HtYhF3fJfngvM56fEJGkf3D3r7e0U/vMzlQXND2
14ps9VL8/J0LHeP4pAu883Ms5wZEkb0ICLoXlUWAaM3zD9X0n4DZf3O3genwDvvEdflE5Px8UfQV
eT8q8Ak1fporljZ333nWeGorAIlzZ5lPU9AFz3XoZv/whP/1ytSfAdVh6BMpxcv985XtafLnTkzV
zq5c2oWF0XxJRPGp1c4qEXegaZqM6xPh3v3+0f51lyc/xAxMflfXFr5n/fpKM1I1MEMlCE8lk8t8
tQGJxbUvsORQYofG6feXM//mevhjTH5a1DfELPzyIGeNYYUy74yIY/fyzrHNjHwLT9LGzyZxDOZY
XWMDrOqmHfP0mixhdvNR6X/rGSjvZFYSbOdo59RObfdiOGo8ZlY4/cNv8ZdHj3fcsQTbCA4swZHh
598C+aBK85ipidemKUQYeqsOnZ6j55T5EeHUuGUt6g//8M1gyub//emRt6zVlfE/ai6qzPCXZ8AP
YtkDWfOitYtabYU7quWraQMg+8PhQC3vSEmv52s1Z4a4JH2W20gFyWM4YNHA5dougEIOkCPn8hlS
5QJpcEkc4URiiK3s6xAPQtyFAMnN5zgdqpC5atfSDZSNa58LMgq6YwwCHwuWBTH5SAcKoDUKFQUT
FERYInaVX8bLGSdYVR4H2xQTA8S2w8yclyubZrKDdyztlfcZ0k2a3Frm8m0UN7ZGcZtkIyxEo++/
0SLV1hmewPhp0R26l9ZQLZ0EHvUM5aRcnhJ7Hmhgziu0sSJr3NnNdulY5MQ2iOvslHlu1VAc7uvQ
1OJlCCbno2ib+Vi7NfaAZEbvENA3JqtzDJNXk6qMdlzVr3OSdgrQaYdG/bCkQBpORipDwnrLisTL
bmmNq2QRwCXRV9176Ix2C5MEd2RF8oQ+yQQPDI3gkZP94qOgozHGCEj69KTV4sZf9cQU6Jwo2BV0
1ZR/NwMvRGrCWYghZRC7hFeGcatY0FIfi6JjGw0qJWLe0YLydzHUWcVBwQ+wt11mde+1Is1n5/hG
TysVe8xW5ZVGGtErlHN5l8/vSKHHu6HxPYIVjD4e76G6kGSZDW067LMMrcBWm+1AvifKBjKYMvdq
LpJuBf8f3K0g9+/obDd/2K7o64MFltA9ac/ohy33ndGwx6UNpDXIrJMfq6W++qZIdTSkopXnNIEY
JCpawQflun0CI9fQ+aa2sgoGSa89FHhx4t35JXpTumW9zKLWM5HshcGoRsyLFg5umaaBtZ+82S/O
mZOjZUoN3e3Z9MFv5RR1ycGuqnmKTJ0yKxEdLcDZSYZ0Z8g86XErVDV4L1M62aakrB1OoUnfem/p
Nv5APDXdeR1svS2xgmoiacMgiqPwl/HFbpUmCaJtKcTBzKUStb8RV1HsjQ1SSCZ4O0cBoEb4YDv1
3mHg9WLXCb5RpXrS/rA+EwO8ZD0p4EOOmd/srSR/FJNNgrJbzNUFSWBWgW3JIXz0DUNfhltNd4f8
2E4uknLrGfm8gRe6CZmqCSTOwXOL3fzaLjTadiHzGq5A0zMgynkcGDFVOmHwmWa2OihtolyvB2h2
AyDbB6dUXXWkgoA0V7b5yOskO0khXLVi3NRse+TDzHnPBkPv9NXswvgT+xm+miUVQYweOEY+DfBA
Ucl4Hk6jsrRtRnsWdIw80c03L+nYo6hQDYKbp1Bn+1rkcnxAIpMLyMxlJXc0OcrHVd9hHOxGtHtL
COQOJQivnq9DDOEDBnIZPnDwof3ddpnd3pBCzc9oHM3iHFZiuGbKTNXOYjj4fWZ2M2FBH8Y4coMm
PsHzQmc7U7Ll2zAzff64sCwUP6UAIlq4cjC2cWzPTVSH0DN3Fb425J/INuCUs5j/yHsLwlSyBNbN
KB2UMwya0uOo6dgg1g/EfU9fOAa49JDSZ7a3tBXTiNWEw1OKi4Uo4bIGrjRUuak+Jwa8BbhWHWq9
EWoYAgXp9+n90Jo4pYjUbNNzUU1tf2qaidcc5VHo7zVz8g4HcTlNe1e3a3AXsMY7wDkmJJmxcMip
ZbFpSK7wfe/JcaU7Rk4piPPW2g0+KjHGNIQ9jsi7zANRtvEUKKE578aKYId2ee4Lg5haBvgziG/w
KgwAfEwNaPHx0hSEWtb0/sMl3rQMr8WJDnh+DzChLiN8WQkJxMIZPvlC+eKYiGF6DMMkfYkD7b1V
NTQIIkO6jiRbHptjYTLYRhkTMyNN5wIIaEdhmEUT4Bi583yYYNDNmHZFY4UNbwvful3Yd1Y8p6ez
+rVIYlfvsrjOHzyVw4drJOwzJsX0WXctPvvnuQnASmjtmc9+XSffcbojF6RApG/mMen/KDT15KkB
payJPsMru6+RzBWHZejH7uSEBcm3Teqzp3fZwHYUZMlHlRRSwdIWGbzv3vRfwzlLmfxNZoHjMNAQ
RfwqHhcEX8tKsC31Ye76+uyhbQY/C7PlGRR/DhA2NaYLqaMWioM8LlFY9nOyHHRsISuqG994U92y
/FFX9owaN7c88zgsMez/brAYvNQpupJKK4YCNJAqyEeZx7KUWEt+W0I1dQjuYuPDTN3+EQOObk8a
KOLOtX1UqbnZCuxeeY6gnKQS64z2z0F+j04dyLAdB3If5zEvxtTZ7kyH3WYnwvsMhn6aTT+NgmkV
V6aeXZPGU43QGJKMooP3Q1vfprTsriLtQpChLlRMbPdQ/rACyr1u1ZxHc1MhbijCbPmWmKPRbpuW
UQ0CigkrJbNU715aUmN1g7Tm7iATMj+Hgd/2nFwnzElV2p3TpvmROJQVO9tv/Dvb9jta/1XxPiRl
eu7gz4homRpnVXG59TdiStqKssxJbuyC3YjJSvvfVryLBdWfoeF2Hiym1QBjHWSvRUUU9bwEhbhm
vSTrHEZgd3PMbHlJ/Fl+KTXjxQ2a6EA9a3+KoRRjnJVbPzGTH8CLAu9gDCAgXyu1FPdMQAhOxuC7
MLp1IdtuRqMsvmsMjSflJYO3i70Y49/YJOGL5rF2sL4IsJiMFFg/lqJQkSJk/nsc5/hJWnjeyaYD
8DSdm3Fe61yb0sd3POQZEyXcRfvDUJ4qZ0ZgPy3Q+ERvzl+mFrRlGxQM9nLs+PaaX9NVUavr2tiN
6EZek9kf95bD4rKbGPR9xL2Y8MFg15kimmvhw8yYOT0u/kgQQFmKAA2RgRZg2xJCQGC9yABw1EYv
tgCxkkcE0PxaXcDUZeuTE2XePNPruj3YM6xYi7LDBAcDGDayCEySVGAhpDArHdtuL4bZ1RmL7Ijg
ykUPt63mmdWr9FTtHKUFcngX8kILQtJAbuytIWn1WSZl+GlqiOyO/zt7Z7IkN5Jl2V8pyT0ogGJQ
QKSrFjab+Tw7fQNxupOYZ1VMX18HDEYnyYhgdKw7F7lIYZjbAED16Xv3nut/opp0FoiUu8ygY9pU
tkKSmMy4/9yxfuqtMXksnWSOVhH8X2ijtezSVa+c8cFARwhcPfHvyzldZlVNOA2nmPr7faAQpSHk
xeK+NProHklRV1Hg58XTXFdD/Y4+HvOio0CaBd04FhdkjiAB6JnSJ4xWxQjSBHyLOu+QBsCh7Nz6
qndJAk5DzCW7WpY1qxhew+EIHDSVqwA+yGE2Cg/1GsZYCH+9vTgd3d4rT+1cVehoZE1nwRiaLiLb
McnbXRwqo7gkOaCPdz4Tp3k9eF2vD/XQYCXGhpTFhylKyeogBMUpjnntA+mICPQgU33qB3xJboj7
M4Zte0bJq5JD2i5oe8gQ/ryeBfyBYCqY6DF9w+KQIK47E5wXuz3wi4LKxg+jA9MSIpMwV044ksbY
PhiDXbGtIyjVq8yyuk+GrWGEKkiK6ylCFzmDXrE3g2bKve5jp4jWdJWsexNJ7rTyZjy5awAGPKIz
ylaETk6UjxgCdLGTLsoeA0k6Y+sWuNCGnLQBD49DlBTypDjgD5ozGKExo8pdC5X5/XacQl/TTq3T
m7RRrImiscqD6NgYD7jCa4hOIuA9y0n47ypx5MTtOY1vRuwg9OGqsfJJZ4DDFdcT+IwixUq0AT3a
JOjUqqJYNb2xKNhyOagNcVYQxFrYny92maSvfUYzaN9NHbSTHEIguWph0BIfKRN7VfV2/pTSYQEA
A2TN2BKfJDM6VYM4trWtKDsdSl3KSYsoCRoT2sHXVEgUGX7TBIwZYeWvBSEYBVUc5CoK4bJNj/5s
yb3JIDlACpa56gpJq5+unVoliBqczqAKGQaqbDfhDMtYo562gIqQpjS4UZ569i4oOi0uEu2MyEEN
q84xMSOaBkGdUWeextzsna2g1EPNT/UKqStrruNCy3si27qTZESLVHgIOegBuAUA6biGudU82lg4
Fys8xZmhANrg/tnCZc0PwJAFmFlD68eMnohcSVlrgXgCL+u+stBGrwU/KzemXOSJSH1qb1vjLXpP
AaBVJ8coO/MsTZrOfvd9NR2cHq/JNs2T8pOPGMPZwQoq3lLuUp4U4JjsFaW06002MPojAoSdbtNU
FhiNzpG5sxjZ5r0MFCIRRLYRAkiSQ7Dsl2O6K+ELGpt6UNXRmLx8PvSyMN74TTFUuLLEJAlwDWte
mffBaarG6ZZTrGYDnzEEWI7HU2YZYkyvDBhUx1YUQbmymmg+a1wfl6JubGM4GL0ElpCnY3Wb9bXi
7Dq4oBNdzfVYQe8aWgbzznwFENPpWH3N4aFPqRN4OeIgPhLSA4vC49HwcuIJekZF5qqyBPpnB8vk
umzYMZFBNPYMCmWm9I3HsDjXNA8wCzNbe8gKsuA2LLIsf/R39YpzTCLALuaczkYe2/YQ5DaavnlQ
lHRxXZI8i2+disXC5DBSnkPV6whY2AFfReUoc5EncGmT+M4tMMmgOU3Mh9wvkGM2UeVv9dT1KA/C
DnLE1Bgd2RpuEBz9hAUSzbAJXgcB8rhTddzudDTWqKRGJdwtkGL0G25i03JmEjcAqbUH2SA6y+ZD
WnjEjtgRIgPECNCEPD0Cu2xQf975XV+eJw60lBuziP1wHcfpSIVXTcEIMsKH4wjXjV3Ppi0SXTGP
8u4dPU8DsjcwFqSuSYeFTSjwxZFfSGRyNC7OjCKfgCbGGppTkhvxsK3geff0r1R9iV1PT8e6FkO0
Y9DGT5cQtc0tX8LFOQPXKFEIVPHcr7HkVKB+Uo+UnjwKvC2/aBje+W6aLQfUyk3WOi2cbucSudhe
ac/oks95kkYu6VCatRq4I0G0HClsDlu6mMgyZDKaBccmlSRztbitpoM7K0TGKgVISOSR5c57KPp+
Qd8NoIDXYrq6b/oQlHrl6+mREKpB7FwLFjyUdcx+xkhBtx6HZCTArwaNZ8WsSF4EGncN7Vh/Bpg6
n0eGnllGcBcM5wn5HhZqPoFYNydlx9oklB3jOeEDBRrpUmpkYlbH4LvyWYY3HdwPgyQLkeqtnfUN
2Xdjh42J3QOEusEOvnJthO6oK+WSUsNGZqzqVIAoKlH847XMjKDZQTCX/carAplsZqMljyEEWklp
5hDj05PIRTaNPRZfnNyQFzVYLbHD+sElMVsHSIIDy2jjccRCTx/RoV7bEU3KFbdB91HSDvO3PsYi
9OHd0AP/INAKaAb63Rd/llRooxMb3sM4FxpCXyGs06hnUrpSZtQ3crKjGAue005rVwOK2FiOpbCw
+dhjzwNvFG9V0cLjYClOW6R6FRyR0Vrco7ymxTfsJqm1HmHu+zhijIC8uinFCt6rkNS5TtXRg0kF
ZpCU1beo9NUCwHUzn6A+gKh+vDddj0DlpPCBakQNgQzruTANBKFTGMtthiK542jRighza+ZHW4vS
85jZvHRD3Iy+oJcg0ZqNMLcQM7sk5IFMAI/n+KIQuDYINl0x6UteR9Hpy5iilge1sj0cLrTTIqS5
7JccpNscgyN+0EerSDirh9Y4nmOzwrSA11eezw5hIuvUq8MvCSvvp0J5/gPkPOI0CqikfANnoYnN
ft3e8ZbudEJMVz3aVQwD2/bi8B2eVjUf6mAyxCHmJMmO0kFmX5d1I6+oEOfpAAm+GK87pMfIyCk2
awwE0EPWQNhb1h7YTZJ1WRG000Uxxn80l5+klSwgCyqzz8aUy0+mavBIz52mawGMjWq+9MCXEAhe
1GcVjZt4a8eue55GzJgPyhNzcoRJYj5CIVRP4BAXMbsasgf8y+Z7I61RXNZNSYusjxNlb0yHFx4J
8432Vd1E3g4HTYpkMRKMremVIcicnTdGhvua7Uas+8iGyYFlN9nrzuYMW7UU9iskdvO1h5j1OKVT
9m7j0Q3YGQzrE8uHbm6poWOP4NVJ+ig0KSA29Bky7neOY/EWRzXVCK2hic4ig6j3qDPCcc2pGeE9
HTJz63Y2HZtOzlxoZ/aMl46jIQfmAAvmXk7I9M6SGd/nyjF7zALBQBGF1LDuNmzkRDEOXWc4h8mE
RFDrpE7hPeYj7US7nXYwWOg10HvEM14XQnJ0zeYeGAL03efCzox+bdjsxrve6s1POnDYIWhhMhZz
UaLckXGY+Wd4BZEPCkdhLLTSfOCODThInnmub+6iRuPWlgpQKmG0UqHIt5dnFn9af2JjIgKRe4HZ
Hrk8RIaWdnaV24SRrXSlyAElvUWEe+EbJcmKaaChyTsep6iedvELSx2OPe6H6DLLguizNKJ4SWzo
yN+gDw18sG+kHvYI6Im4LCIeh7V2ZrgnRjMZFfN7iBp0t/pAb5mog3fgMq4JOi6ag0UyFDzSugjz
bdMr0HRZqwlmjLwGrWKRyxY3eF99NBJ4rDsv7IfbcrHCIs6ZPXK9Ih8wgIzH8WgpyMQsCF5RHLKO
Ph7v0LEOQY6pHyOs+NYx6Fn072jYtMG2mB2Psoc2prPrZ+0CP4lUTKeagItql1nxlCDU7zi5s1KQ
WwCHr8KsLHB8EI2pGw4ueHdJGzT6Pt9z06kruPx4W9w84GiYWIvXcIbv64Q1HIIJKjCdW39e3CVG
hFeZBm9xGdfky6362J0f6eUwPINBm3OWD+lrmJiinzunodMgvPhJB7p3127q9fFacQ5pVhFeE3LD
8sXA0dI1DnFiEOuwJozcfieGqKSpJJ1pj20IoaN0/WY/ZG3zwK9j1RhV8visZlQVrCSE1zNZUQKt
OlG6exYETjKkLhFZXRe5X8HMnTGkc+KDrp1DM2Qrrb02ZN4iZHWgsjApLeZGW7vRqum8l5TPnGj8
1CfWK5pRFFhzYck1E9Ben6ssma4M0HXBbsotUqVY6PvqHGxK4e/92QuCw9ibBVVNpHz8vW7Sqp2w
6uYj/dyME9DsuWIT9WVzmCS3C2jjKu/3RiPyewVvpzi4wCAPMfIfa4nV8D9mdHMduI9md+PZrVud
pTlJmfz2aoT7GxpXoVvZCghBCBi2zmKT+iVKS/rPREicA66PIFS74LswGcE+2dLlgsAHiJrL4DN0
D1aNIBl+l5uL4z2JouwWzAaQ/S73h9cY0o1LqFkojcUd0D+OiW9gIiGGmF2WadCmVn77bEQVx+2J
vkMI+cgC/+5Lt+w26TTEhETDxdAHxf3x0k4tkFuQBWV5oVKIBKsqmMWb6Gu46pMo/Tcva8S9g/0A
Dxq9Xk3U3UIlTSOR7aIptj9LQiIxKeGmevJwX+6xXdFKDEIDOXAtC5ipMfUbcKcYOyZIKKpWlEzD
M9qG/tNIWLLGoobM2+iGJt8XzTwxHcEn6mD35e9Dcsk5/+sgz8lGLqs42yqyh6s9jIPklHkSvXYQ
zY1/KLrJvQ04GaWso9rrrmNOysB9ky66ocE937pBl5JY6cRVsp8c1DMXVH+cWOAl9eGZA9UmvE2Y
T8CVLGNz+AKrPciJmBtlJx8YtwTuJp8YRe4raBX2mTGNaXwjCogOl3oce6D1aVoHtxXJdfLcgfSj
XgBXk8WbWSndZaaU3bXlZgWaWMeqvb+TVf1hnsyEFk2EZ9ngfQhd/klW5RT15HFoHDd2mAxk2mAb
gS0ebFnk7B1GHvWboukf6W4vkre26qov6v/8IJ/9iuV7qzCkJFGs/ueX6twfXtj9z9c/FH2uNq/q
9Yf/syWMUU03+nM73WIzzNXv7L/lv/x//cf/+vz1r9zTBv/vf71VulTLXyOatPxBRSuQWPy17vb0
ue0+T394wTfZrfhgCs+00SYiuoXhY5Iz/hv10BAf6BX5iCp4kBdhH1fod+ph8IFWtxUEaJoWGcIi
6+l+U906wQfLs1FJSil5nWn/I+rh8k1+mKxLh1h7dDuL9MD0TXu5i77TD6WhZslsHXTaJh9wNRtE
p+Etrurt5AyMxvKqzD7S2tUH4fPYU49xHlw1RFHj0h/Gd3JbsJ63UNvosWf34aAJnK91Wj61LCio
5fPgo5MF8tpn1P7cWYP3BUXmq8NS9Pb1R//P/fcvS3D5f3H/vZb/dfE6ff7pnuU1325B+QFRtYt+
xg5sxF++QGLz7RYMPix6b7CbFgo91jgTZcW3e1Ba3GhEBqGmCyQSTW603+9BaX7wBaqrRQ/Orfn7
k3f9m2SDhxaJPc/st///vQL7q1jpe2UHCkgHNRG3oGuC1zZ/Vr04Ud01BntWAePPg0JHpGDak9LX
sZQfSGij6I76BF14i8fusolcnZyZM06RFZicKD+wr9A0jUJIoSuGGByjYjWQlmlAC6CHQQzjU+/S
/sE8JocXsoUSuYtVOM6MBMlL4QRpciRPRcQg13Z7Rd06m4RJ1TgdzWT8Yp0RpTZxzsTHhRYj0BxG
9rOwvGZVOnX5SgbKTPkRpvpOoU9ScjIYoiWd+QCUI2LckQTF2WCYc7uxmd3vupmxDwYyem7bou3i
0+C56RskDfAuTOvXqRijUz1ChMZiWOtHNLpWQQOqafZkgoxgrkwr35eBug9KAsh27GSbZmzigxN6
2a40rApMFqPf3YwN41VgVibTSjPwhIooXsc6VS+l3xMcNtBQdRU17X8eQzUd3//7Xwiwf/UYnr+q
Pnn9YRtYXvDbMyj8DwI9tQf1GKMBd/z/fQSF+SFAjoqKU+IIALvG/vDtCXT9DyYKNCsQHoWea1ts
EN92Adf94DHqonPA/mGxdAf/5ClEEfzDNrA02NBPshXwPxtD41fd9HfbQDbKqZQIXohQcMsvRaCC
j2XB2GhTRXqfIwv5nJU9jTP6jf7HEA6V3vqTHi8WFYWzs5gnPnoMAclhsIwWgzHAc5IDmLbv05kI
nHXrS5gm+AYlOD1aXN2qcnIoQSGdiY+h5bm0qbn/YTOMWlqwSHrRIKrK6CfAk2HiDeiy2lmYq8SZ
rTjmEbISZ/f8aipb0S8Z30anao194TpKAT31ORVH0C9pUQ7DRH4HbAg0Cm7SgMRqEgvut2Ni1hpD
9E9hkafPdu7jdHe8xfzeTU1bb207tt2V3Rv2a56MzYijy3Poq1ROax7EkJGjadnTyu2G+boPwvIL
sy7jlFGSA1ZrxluZz+1N6GYy2pj4pcZdAUL4FZuyr58mS9Nlt4G64TAmN9YVExwSehAATiewttuR
8c0xgJ9VQCfz4UCWaN4ohGnp7xp4Dc9tHNUkxgZl/TpmXeutkDUg9chsEyAXSzdMyLg3UEj5CCXe
28Fg7jszVAKEVCfuhdQeM8Gmgay54diqv5DhkDxGDm+Dw5Cp67rssBuge4zifJWbg3Fh0bOdT8yI
owdiPFpiOEnqeOpBxterUscuXRC/m4tNQrq4YoDVRY8KBke0bosqaPZt7xMGL1OPNMfaqwZ1gkoL
nNKZgdAQOhEvsIrMMkEp0P08DhNBh+uoT613rQP7ZJNH6a8GC+IJffwM3l1ex2LfCL4Ol9em4wX8
d3R39dzr00TkWI2aTWM5z6h/SUkRBTIZIAgwL2jKkUbVV9qCC+g3wWqUrQ1gisggXRmT3KIKK8zV
5DRIYEyadeea6U5JUEDJZ+glAXEgsSSJpYZbPjtAM7hnaFN+cmozZ67hKMwo2nGgtyjmR+FaaaLy
gJUTzbIWWA/OW9PA4BknXXND+B+sAIsgyzVynOx9CJktr9mmPLJT6HqTjQRSgksVpdm2H0q1Qooa
PCvMqNmKySDxjTQVufQV41kckgHitS3ZdcaTMzWZd+hzHX0x/WyY9iXVmbdBgpVkV6QBmHCaYOiC
4R3rac/xCOWjFQoA955o48dwjoJu4dWGLeDKmlFFquz5scbnmYCAgb65VszlaqYALWARooBkvDMy
oDLrgqEdO2k6MACmoZQichxaY4W2Sb2MjHaeQgyb5ClbM77gGm5Ed2H7GVn1lp3JYo+8Mi1OVSFL
5xhFkIOONi1UbCF56vhrLJNY2mk+JunVNBjaBIdhzfTSu5lrbkGzhXvUhg1qxjwAPDolMho2sDoW
vYJPRbGugwAzfgMzbDzRqQ/vmafxJJtzNcSbpE76G7/1K+uUGA52ybEFf3A3ot6wXpLSJiwQhh42
1zG3xnrTtHP33HIjOAiYhp7paGujNBJTioaQymei91x7KYbaVU3zqL5KstgNbxhwAgiKQwOVhoDU
OJyTZmzjDu/BYFxmdpB8IYQpRn6SBX3A0gNCc2Unmd3te282H1GGBz7IuTp9g5stFRpBnDVAKiuS
HR0kIC+0eKP3ntn0exsXJD3FpXYYO+h+GTpjTXkEEQKLo2Yd2baehbUdFnD2BFnPUysX7mKwan0v
epKF6JpzjcVUbsvaVU8lLTVUjk7r4CYZR7ALyEoRTblu6gOGqhg6b4GfedGNQETge3ZdbgvUr5+C
3jLGVTvAliKgfNB6QxTfjGShTOz7mQkEHCLT0tUmNyWBElXatxkgEDM8KYaS9oq37Z4aJ+8+2UOm
wi20y06uMNUZUNUspwKOoAygiq2rSaECN6ktuKFelew0eohNq3MrPRqmIb9Qc5KvmaShjUqkZxU/
hoyX7K07WKxXCYHdAJEJGTNXvkOyth/0CHB9AjDQisZjkPD7eIM6oNLwnxM2AGtvcL761BKl0bJ4
pJ65aQWU0BMNNzUf4iRrA6iHtXrrWnpZKxJm53vDCsP7Tvp+Bw7M/2gQdYXMyEnnPTRO7zSH7UAH
uorOtEfA2go4fYgyQSDnrMbqvnV8dUFruPiyzDr9PeSk6aCWEIs1KDvkBqlbfxkNRtGrHHMQm8mQ
0wOHFshONkBmHQmQi8YXlm9J3D236DOcCmu4N1LLv519Tz35jUWIb5+M+lo6DvrQbA4HsowNaFmh
o4FDcYHcvWTOR2xMMuVHJiVY62lVk7raNp43r0qZjjSJsok8S44bKCct1e+dNnfvKp2P0aboieLa
xi4NLhqfFOorVJHBx74umLmQfxi/Zp2m21nVxJWhEgoqUqhCvArrvh5tZ8VyNH/h+/TtGQagINhP
aQ8ZN1zUlxsw9zTTfUYWV3EbT2j5M2tkgBoFBGmbbUnHs7JCRqoJbnKwgUYcw2Me4KOs/1MV/1YV
Lx6Avz6brj63hX7/oSpeXvDtYOo5HzxH2l5AF0QuBmLOrN8OpvwTAQwO5a+Pv4nSl3/6Vhbb4gM2
BNPjxIgWSfjflcX8k3Ak9hgHJxjGHPGPLMlL7MT3zRGEPBJTsOdxOEaz5fLXfmiONLowPPj5Lb3n
7IjKD/2bXhE/wgSRLIWB/vEtx+RNn02XkZ8dil7t+VAoZft1AMculRltSWfVTI89gD2ra9blSPRo
FqwLhaWg8ze+YZzqKN8E9rujXuDtL1EHB1xjT3XWPmhdAuPy8OmnB6sF2jusZVrtxnreENq7xvG2
ilLoLip+ipxuM8KMmyvCGsibCDnaoufYpyAms2NqB4fWg+HpUzkHyQTgpMBBIMr0Hp/4cxj0t3Mc
71GRbLNAMfjZ25kN1BLMB3/HQmbx3U3wJ8f+n3qTf/hhl67Ud8cN3E2ElIVdu2MgcKqXyte7djRz
PUDHv34nTk+/vITLv3/3TnVDz31EOUJYwLUhPvbWb7SBv2xgOH/8KvhRTJp1eGU9bsif3gCgcUnW
3dDu/Ai0DVFb/t2cMeYB6omAxrxfWLAB5me/yS7r+Axl2C4THgPjK+UzGlKMZurlCBOfCJvdeP2T
truNaT2O3DgxO0KnmD3x+lRVSBiqtWqmc7htyNDJfLBvjIlIc9bjdAmCYAI2IXvu0g7ZUrRtoTHN
RnYoK44aHDcq90S+0G8r21/+ANYff2F+ANyXPCOcHQEB/PgLm9A1wnroW0Ai9F7opZNtHoFs1U+4
+Q8ZUzRQJQ4z0nbB1POj5CLchXy8X1/oP70O332MnxpJxdJ/nagyd2lA5HVAp9IOVpZctHzib+4p
lp6f7qkfv/HiWPvunqqWQ1hMYvFuRDbE2XxFsNKqN//uGy0L45+8j+dYNA6kS0n24/sEMQoqlfHL
duI+BmaSoqujmF4ZBbkd8VMbnHvI/ZVzAiB2OxuXFV2ybn4iOmM9M58sa7ROkNrCTyE0r1//2ovh
6ru2HQ/w8hP8+6P9ZAdE8jP2SNnbnbkQ5Ea5yVBOZLTQ0OZvo66hSDW2KEdvf/22f36R//22Py3I
gYGUse65yI2Xb9yKfDaRrru63+Vh9zf39Z/f1v9+q5+WKDwN5N5q3gp9/qqDZR0VL7/+Mn/3Dj+t
HLFuzQwNe7sbppdW3nf6b5amP/+xAt91+RY2aK8fbx+GEn5NbCYiMetKTW9acndEBN19a7z/5Qrw
p48DB2yGFXSEUcX9+D4oDYKx6HifJocE1+9pWpp/5++mD/Vndxz+T/yn2DLhd//4Lh1cLdMsuOOK
NmOFGxD3sNMl/lHQDFaZuSmx6fgz6WULLtQ761wTkx8nVWk/jlHBGiq/CDe5SgaExy3KH22MD73S
RP3Ag19ZCf+pn9BXCvuDkbt4CR/SzDw4ebmLSaRD5HVl4F8odMac2t2b9Xukhp0Jn1MH86WSb2bz
TiAy7qmaDBXzZMWXPXRQH6GmCzYaP8Iwbw37vXMeLJh17VG5HVqIbNPMHA1QA4AnA3bNU2ME9KrL
HQElu6FgDj/Xx3Bk2m0Ch03Upp0f0aac7D495CZzW+QRNXEQXX4pys/mKbGqT0krv7hO/+i5MyEa
462SeyUuEafd6Fx+SXWwwZaxhjK9xZt0F5Ox4KfxmeKH62J5NlftxkHTluiA84i59Wu58YZrFEgo
gV6o+Omt23t3cFHdzKBRIblGl6IBg+4GsBKzy6wT51nzrikh5oO8Uc1bNu9D9sblKwyluwstWurG
ra5eS+8tml+089RmAZvTK3qW63CEKA7y2BkDlKlMszEFVkO6VUGwnSBSDB3mj9E/06PYD/HD0DS7
JqtOXrAHlA8oslmb2EOYbe+Eqs6X28VI3hsaaaOZ7iWQUy7PktXLEBlU0+Ruoso9B+f07utx5/jh
3TCSu5OY4DgjKzu3hbioHAfoWzRc2v1wVzd0f2S3H8GZ0RsLpjNOyJu6SbaaMGRBKnyxUFIJuwcX
vXAdh2V7QJeVkgQhK3cNRGClAQ2OJjRc9cko0g0tUuUY64S8U/6jBH5yWwLh+6QCY0t6/JZoxWMD
uk0C6ecpcznPpemrbdMxGcwdv3kZUYeqCzyXXysCMgJSQ0M6X3BkRKKAtCtqBg70JlUf3Bf9VYeL
lzokmJAWUvYp/UnE2xbZbiAuK70bzGvyBVYzx7m0i2+rot8xQNqMdYE+sH+GPcfu59Bz4inLik2l
obRG5U4QWxnqgPVYXJCwtWlyZJJVftlK5zUz05cEsW7pVZfVPNx2g39eUMqazhsY6ZN0XcC38V7p
N+0EKyK4H1GS4Ph96HF8VHG9jqpPavo80DIyiVtyxvTQShiiZC4YbXcn5nIbm/M6J8k0vtYJGp70
3QrJ8lDsh5ZFYOuGRsmawmnvwKRRfY0Xg0o6SC5H9BcW+EVBfAPww9QytnlMumaeHVqhzoqmApNa
X0DXekFBvtZCbP3qqhIGnwCfEaTSSF1VWcfvgBYHj6Hn9bvEiDdT+khP7xg3xQFVEjckiZP1SzjV
16G2MVg4BO1Omzaq14SEX/j+3SCqbUgcimHKfY8Id3IJ3jBwHVJM0tfyovymBYcIj2udTCSSROM2
aUuYkcYaftKj7bQHL/U2Pnf/zOSnjLfFhFWzGc+DSV7lIHdj4NFuTaewnrkti+5IV3dlLO4LCNa0
0tfLN0QVeed1474XL0Qib9PyzkWlw8Wph8uuKq+TIjmCan6BZX6TqPY0duG5mHBVRMN+NM4NDywr
SSjd/JIK5PxcBZflWgGV6SEs84xhz9tZvJFV1zunGI5OmO8Aix/sUB/HJOAR7neODrZ9RwMXtIJv
XlNoEuwxc1aYV4kh1lORHiJjM0fDuU3SObONfQgKk/ywJ8bdeyNT54X4Yo6Y7szrONBnE8d9g7nd
FJ27SXQjRX9pNy9Ebd+2ejz2/QVjg409EfCWwSMXJWx7ugTlscS9VuXZnnEGLfrx0kjTxzaEem3F
ZziWrixZXGBfOmhXrEP4B1D/j0l310b9b7O1v9xprWUr/aHs4lDLLBbUketbpuX/tKUb09zFCVJL
dH/ViZklexeLgcBb5kN2EvmuKDkSCuwfk0MkNukVpFjjHzujlXUxUiu1kK2M+DEjOv7Xxcwftuef
PtlP27PMfMhyFZ/MI3LTbsMrM5yAB+IF6B5zrmUAy1CpfPPrd/1D6fHTu/5Uetg6RdDR1e3OGDNE
tI9Kp3tH5H9X7C613h9+djwJLMzCh8S0fPnvCn7SlCGAiIwvJ6G/au/gGlTbWl1rcrwqoEzVGGyt
YbhaCoA07raTIIFt1md94z9HXArya2rRECiNgY2sCnp0rht/PaPHA2Au7isHXoiDo9ZzFP3LaWPz
VxvzHW8hT413HLxHdauSe2XhZQrwP3XWyra2/cHmSNj7wzps126MJgsTuOU81+HWdqhOInILa3pk
/rCbYnffedNla6trR87QXj8nWXQdG9318sx5Vv/IuPrZ6LKNO0fXeRdscaZf4HvaBdHwGINz8YPh
pqvFy7CkHcZ35CSTvIQauJjmO1LliIHRh3IKH6fBe85Bas8cTUzR7g0h1jmnsVqmX0ZQ/1r7mwgZ
JU6bTVdQaLCRLEnTyLv+poi3/ubKfT1ifXflWAJDNO5YxZBEmqyJcXvnGLuljYMf6LznN54f9Qlg
6p61Nwzefn17/qF/ZAn6W0szynOx53jL7fvdu3fA69wW6/muqhje6119jC+Twj1X5Tc8yz8Sv/x/
GUi70Kz+uv14l1f9a/bzVJ6XfJvKiw9cFGxBNBMRQgFe+b3/aHkfmBnSaXaQ0CHEWroe/9Zmoalj
xGYJyF1EI/Gi37VZkkRaGkE0JWmGoBfw/slUfukg/bDwIAjgz/h8BHcRybh8xp9uoG7K2IModsK2
EPHHZS7B/DYwe4I6+iW0o0bgQZkaeIR5tLabv/spE8+ZqA+sT3DigTujc/4aBWLA0N7PSz7ItCSF
hAOZIUxh8covOSJRQaIIQUU2NPL53q0Zp4Lb0ZuOig9SP1kkQ09uy7Tkk+SqTs96J4ufBwS+t3BF
OXyRZ1L4s3EgTWbcyrYvSVwk9wTefP+ITtmlAUYqSlgr45xTaRCtyINodq4cioMwKX+nBkavQ7hK
az72y9Q2esljuUOd/Tak5XWQXcfOY70EtEB3hWW2hLbMTIwA+jrv6C+LO6dLxqsBm4WGJSvUpVyi
X6KpF7catPeNTGPvufyaEcOkjEjDJTgGK6N3k+bYCIIlViY1yUzC+6lOte2vpYu3DycX8h6d+odw
iaZp6tzbgb31tmCmm8MwuOEz6m/nEkCMxUiCBW0cyMhBOY/W1WRT9mcoIumDlrXBiBnzbr/1lrgc
u6kHTg5E6FRLmA4NO2IYl4CdELGS17lvVubqjWIidV1KAMv9EspD/p3F7AXJdEVgj2/XFpTVJcMH
hezNkAWPguHVelySfnTR8RWW9B/QFN2pQuW/qS0CgYqi3uDmeTd8vnbSYnEnC/LecEkUCpZsIYT7
455+VHk+ClACrk1w3bCkEaFUagFrdd5DukQVmZF7DVYlRIwv7fNqSTQKk4Thkk+448pfEo8moo/C
tC5Xw1TYh8ydjZNYEpLs1q5eibz0MM1ifk3bG8/Q4mKwOSn3gfqC8YjMpbymc1EsQUwcGdTFyOfa
GktMk1fO5tn8NbupclR+6y+BTmPfw0DPonKP6h44+BL81KtRPVqDHIgk5oejUW8+2WijXcb0ZyY5
kWfAGppTXep+J1xj2ER5xTyaVkDRCBO3YcPm6bacMMQohhMRemLn2bHzgnEZPVY8cZJua/MCEMu4
5Zwx425vBHEUBF6lld/goEJ+gS4tBfJnpOPHUox4zZa4rKpcGAU9yjLObdOTyUvW84jA+1jYNEw7
23TIcVTygOIfC3Djyqs2WKyoaonqKnFBrEG2UOHjItmKmUivaBTypJeYLwMn3LZNkvCh+JoClpIH
JlDU7LCAtW9qCQtTtYVubAkQw/jVHsMwMa1FyY/Zmlz7o2W29g7BwcdBKpp6irQPaIXE4pJRNiJa
hQhfE1zG3fMapJx0maTrU7zEm9lL0Bn50vDIlvCzrp7LfUzi4rozq2g3zt7/knceO5YrVxb9ohDo
gmZ6Da9PbypzQmSWoffBoPn6XnyCWlADakCzBnqgkeq9dyvzMnji7L3X/oTvTYbNWIvTkO9NHpEs
CUvdUvK2FqyNoKm54K6ta8vi5rvFoYptyQX36LWeDeh391ymqT4bXg20Za1xs1KtL7yBy0tkrS1v
oxm8uBnFb3aM6wBno8ePae2Fc9eKuGG0wEmstXH4IZwvqq1RAW24FcEUd9vCpGhOkiS6+FZjPYuU
u15cOFdrqW9yLaizXP+pp7FOpP2wb9YSO88RzTVZi+1EHj8va9VdQ+cd9yNE47UGr+CRRi+amN1G
TRKbxN1Gtvh0urVCT4iR4ijCjiwi1oK9tWrPiB3v21nr96Z+Ssm+ON4zWBF43yAHLlFEJ0g2jCOl
C5T4UUvr8EwotlzjWvJXN9oAVGQ8xGb2nVpHxxGMpJ4VisH5jMXRdUtaQWvL3eC2QE1qvx3Hcuqw
TEb2IAO2y7ak4LoSqXhCzF/ubZ/GkLHhuinGvfQC0jkabrlBZGUHG77Zk5SOQgBSdNIVVk+P7vgu
KKnes7HbphC71xITuSkWLBkxJBPmPXiukM6sXF/AnVenARTvZlCVdQyW/tnx0/vZROGqpeb6a+fl
3UCU6WEc0vjdiGizGyxiVEDQaf6U/gO8GRv5odpTIfajkt6ptVZ1fraC8+gE0Mn8syEt9ewtWWgm
+XAQo3fyFHVIMbwwAs6QQOYYHoQRw/SP57YO41GcJzv4Y2fZgwS0tScFz218ir+MAMOEgBN8R9K6
OTtu2u68kiRE1/nLT6WpG6Aotl4DemqzgpNiV0Kszw0AOFbkyk1JiYwk8PKns/IP0vdAI0VpvVBF
FodGAalcTePv1CF4h3EQ+g5X4+NiCfmRuilY8wZdXGA+2jitc9FN7O9r7GZM1ZxVFCBJfDMRACzf
a1kh5u3Vb4bbBHno7GHv6WzzkYcsNIG+56yFcmLky53p59n9AEEucMmt7WtL2ycikUhGUWwit7PI
PEwaxT+E+2YS5q2TP4GO9Ks06WconHE8eItt3NVj8Yl/3D7EJMVObj/aJzo6/1CUjE81CbqGu0vt
P+dN5GwrXxrbnh6Oi/B7cSAh3TsbwwNREYlIPtHi5tzFwdA8+GvjVKwqigP9pHzC8GcccCq552FR
0Q3nhBu27dDgPSjqC7SlmdIUuiKmsVd4cTLxCh3C2soantA8Z7zt1EIJy8ZgFfUaxCnLGt9v+t+O
D4+KZV5r7boWHojHe+I7jySRZFL656AiX1XgzHrLIN48QJDCA6Xm8VfV2Mhri3DiCwaF+FZmuU8A
mtL1UV89mktZb3BhhDAXwhJpT4aC10h0aOdkJMCb2vmVjw4/WF7Zp8Kwyystg3pPwGxiD0TJELa5
gv7ownX3hi2i+4nCwGPLkMUO1/Jxd/nxZy8WRj1W4XRSTdZ8ASwEN0GEbmuEhk3rQyMBz+OjydOB
1HN17ILsMvhcy1r0wc0o7IRwXnGTzUjEaLYBrnBrFC4IIbuAJpIPxZXouRO2dFrmw0SgNGoeZ+16
9Ii5LFbLsQ7deP6JueYU0Qq79BWh9PlhVpcUnRJPMsuTjEqy+AOzIj6bqb7RInDnx5AIejFflKTd
qOaLfBhk927my02z2nPWdJNrsJ6f1zAurTJRCZEDM8lW5FocrJ5YXA2QxiiOpXBOxbys0SYD5mfw
kxQntWwZX2KekTBdk4Y4yINDQnJ3yMfvVnwqiptRwRNzuvm8ynb20pWbLgBVQHTIj7g1Tvwkp960
Q5xn12zIX3VMWtYt6hc/8W3+W0xdcQ0TsmgOaXUfzFTU1Qs37RjW20xeme0pBSlqNkoAA/pXZ2Ib
sEcWAIaoMHQVbKNogI89ZnA02vIkrOhnrYM36Z5ni0gxo/emsom8CqN86ui1IHZ5sVs2d4qfc1Qo
m4eGgybxeD8WdGU1dmJtmiBatrOTHpzYfIE1dDRxA4Eo6ef7KFG/AEBcpoQoZz6X7n70kjfl2Pvc
GCB21M+1Kn7pLv4T5e1+NLJjUuUtoX2galSaYNGkmIc6+seIrMd2acryKgy3CW3N8DuQwZtnRamn
UZ6d2AqTgcVlmwzpvh+Zrwt++Rs3l/5zwO+bG4HGG2eTHNPvCQZPoD9mC/owDgn43sWS/NlE24ZX
+y5v6OK1WnOQc9O+ETo/Z9NOT5ypsyzV40RTdWTGJzU49dmkaRqsRDy+W+vRSQY2aL6Fsl/0Ugkw
KWZ6FTzNPsNOAwxnnoZj17UvjUytvamA9pSppK6qyO6AKnW0TlbyOIOAwMbIK+UHEWR2y6Ww/hRL
Jj8LtrQTsnoyl2cmfn6pNV3XMbXgBIK2xdTc5XwVuV9MCfXdcPiAaMBFk63X/dZ2sIQxfYxUgfNN
txwntFtv2c8GTZpdWtH60pE3Vq75zd/uXAhxw2Ti7jwwN/eGzv1X5bt4T8vJuPM6GTEYLf6+FW6H
JjO0u87v5IaK3f7dzKhn9wK9VsqZYbIU9UGrVlyExFfiLWx6qK90X2FBgV5y3eZg1V69V83TbE98
7IDDzt9Jekn7zNqkFvn/TH1p4vlF4OMopXjLcOerP1LnRTOL6yAiROm5Sdua/EaVnnuabGadfcwd
vdmZoie9zvWZ0i1Op1ljmGDLrEb/LjUD49I7lNgCmDNvzCXuRo6jyUMwhTx3N6hPn7mh3dCZlhuY
Pl561BecdFaoY7+M2Wlo/RW6R//6El0UfJJ9UbfTuxOZ3C3a8TdQwIkbT0zeWkVnDLUM+50YNyNF
JYz93XSoE/uGNfdJtQU9GJZyeZwbh+ck/VFoDIdLyVK6JKV6rw3l/gBtE3NBDzjfhNPvE6G+izSl
/RAQRwgH3wsDNw4Jfb84RflWGTnHeeD+0WbwbNX5E2/EXZWm7PeFd/LdpaYUwIUIwvccLZPmqLmY
Z+rlSJym+OEAjfA5m6AjGK6WR2rIqOmoii/qdxqOslns8sxliPBVujdSwpusNA8VN3nsssUW9Q0s
YnSu8rrYCVPTP+c3KPYIAu/EhPZw6Uy4YpJ4+ACgVPgcrpn3ZplgnYpAnjGvb9siuCYW2Xxs2dOp
MUnFeAsHK+73Jz1jWF6kvBW+xxZ0iHYk7F2ixKzFAXJj9cf9OOLyu3W1O+91av1UFrgbQ93juI4e
CDY/otJeZOV8WFkLIqxiAioJ5fp+FDGZZOYhMY13+ph8iqorZnPfivaw+yquQ/UbcVWgEEli3GwX
zYuhtzgwdjYUvpXzuYesxw9xmLnUwZ9DcRp+UfGLTMtjOsEnCAr/NFci+0HBubpJD5iph0sShsSC
mpE1s/dVlYt16FxHV9yI8uJsZWX0QyzafgfZShrApXqebslxGycobFk8YFKwV+RdUganrluaV5CR
+LPK3mYJ6U45QTqPIXNeaWNJBhB2Ckr5XopihNcTpD+STLEYWDilNyyMiJZ7xjzfua1NBZxRuC9N
iWA29eUJKGKJhgo3LwcTstMz4zH0LqA5sUWZM7zMq0gd51QNyiPQX3uPgJpq+rRq48Spl75U0s1C
bnniLlhm3rye8ogIRU5/p2ysYhvfEF9jlKvHQQW4ehwl/4iSe1++zHRJZrS2geZa8biF3FhSLtWm
5SHdaJm176meDDLGS37iYUR9jBuLYvMZwdZtTGy1vVNGz6aMKGtoSJju3aZqn8auzj6H3jW4fXXy
KBMovsTdxRN5guXicx3YWj33+q6p5N6GBMe7JfLD2IiMg5+BUlZ1WoSe6WXAHJsleQxwEx/GjnRD
QKz9Qj/nGj7u3e+usb2LOfTBmZ9iilLtgfdxes1/dOl5ELVtF/uhXXiNT5VTpvvGp2p3I/yGmHds
TeEY2BgghtG/5PnkG9tSjz2TjZfS6zp5w1bhPL33k6bdaw/T36aKen0pUul+QFozbiAC1HbWsth5
bd6ec/jSu47O85NVTR7vozwKfcfKXjFJf7Xs7x4J7HxJwQawdjxxaPEKnWREb10R2DHNPBxXeVtB
IqXfaC8Dg+mv3gHh21FzdiuZUHapwZouWmBvgohXyxZ//ZYMXpiXmg+bvDh+oKjRSHbUVJm/5OD5
Zwb9YCc8uRxTQcBaNk1zwFVukFOR9kfVDjScQhGBaQoBEIZAvmGfJh4qkNAglacyOROTT4+dcIKf
tVE3NLV14rvB+B6q2hoO7ooEReZ3rFd/VvIZEsPvTAScVh6+euCW9tNisEwCcEmn5NTFDyJixcDb
XuzMktqy1ps05Q0joQqr8YimWMV7oGX6EieRd2cYU0Krb28/RUPMGVCsXcGZFTinZe0PrigStv6q
FFbTWi9crk3D+V+lw7iNKSAewdpVZJjoJcb4b7/ba1fx5LerghE73MBq3BQnZ+01Rhqn4thZu8Ry
4gvEaNYOZI+YwUNsALNy2NqwFljbkqE3UpwM+if+Mf5Vp+xwJDwnbkZDrvyrcLlPIPDsQZeoS2Fn
7t/Frf9IOfhfA9mok/+Mbv/bgPf/xdi2gx7z77WB6zD9Lr/56cf/mtnjH/q7OuD+jVcjnk7Dkp7v
2RRL/EMdkKz52coTz8Z47xmosf+tDkjjbyaRPIe2DY/ILaHbf6oDwd+wifDvIgToQOgjA/g/krL/
W3LW/su/9U9VEmcy2gPKAKokVxofEeNfxYG5kUlsD7GzsXoF6maY5r0qISAHddH9bBu67CZoEkfc
wOYjEgCbXKpw9pmRESc1edp1vpT7PqIelYSZdSCH6L9xQH7LflGHBTlzZ68ckiBWX2npfjVe9FZ3
zscysXVrmWp8mf6BUPFizBUlzAlN92ayrjw6GzdDdVWJDM7eHD95wv/lOCs4z2na07S0VHwmIDCp
Cna3llVQUx3MHbeE6LudgvFDmRCgoFekz/C0ZqAj2YCTa+3iNFearztTihvzCtVkvAAB1FTLNj18
2apH1YwBBieQV9GfjeAYuSPGh46jOE6AIvZgvGkOfPWr6DNmkD7nVv6YRDbOJoNPuQ2kbg+ZnPPz
IFAocjJYkI3MTy+wIDhn2CHYZ8OEKc6Boqqy5D01mdHFT/DscPj6YVWX38C97EOqiE6x0GlDDpgI
hA8nqwFzgcJ4rnwtgsiWVj7wXSU2NZI7XyP4o40e8XcR+VJnkJrxpVf+Z9N37DK8zvquydKRLOw8
eXSssrskGaBVUhMW/e3ea7UGz7jdzDeorQJdCLtVxn6NPBR5u7mgsNYX1zHtTd7wXXs31pS9KQDX
2EjmcUcM7IktrWSRG+BlqhgzrNS6FbLP+KAda4iUMa5lzNjKBmPObBHybGeAt+2qIAXtq53NBXE0
RlVjkG/uUL9ACfO3VEPSnZygATVKYYueb3Kk7HXkrXJnRWm7Ybnuk5dGWC+SmRFXzMeU9lPoNqC7
ElO/q5EB2bHaZ6p62cD1+qYc9jd1VdV7o4P1lzZzCHYvlOsnyPzii74eUkHmVeKYwp3DFpYW97tF
g/3tI+vbmGOXdzkm6QITSuMYH4NLb0nOVtgsk5LLrX3Bd7ts4rXTE5D+d6eZJYtquRdx9Uo0Jsxr
bnDWJNSml++Y9qJQUUEVwoVq90rj06mbqdt2FvNpadNkODY0ONiJt+ki51c8Su571fju9o4DIYGd
SQJDdVMwsuyDbvjo7PilAQ70LEVLjUNMm4GNMconYLybHets9f4RhZLCoqhxmac8qp75W5phWiuA
sQUZT+oL+hProwBPY/fRrzDH0fdNaiy96JgNiC6dYoOuh+molX0yMt8/BrN9aGRFZSDfr3dDdd/K
NfKdWdUD/jt+CTG1AKELeilMtf9pDPFPX7ev6FLWZmL7s/MLMow9n2lTBktwIMlFkb3H5yx0cdcE
U4ItmR903XuXfOBKrK1muU7kz859RYodCnuwy2TNImQNvtVm+smZQLCQ7QpDlGUQIMrfudIWYerk
KJz9+GzL7CNNx71aMJL57C0JYnWYxhI89dokkcTZaB2cnjxXLUG6BmWLK42whw8wVt3Jjrs2sbct
QDMUSXZ5RwkEO0TlwzEKE4GfWu48zV4vX6Br+ztyjMUOiB8CyMLpvzNN3H+2OnEr7njUXLL3GMc2
Vt5X+4ExDYX3YlVoRZlIzW315YA+ekIDPEV2wxILCtUuKgniBovhbUZEyyCev7tozA9CLa6/lRG0
thhQatvwv9R7DQIAOXHL7cuKI4VHc3kdKu9bQ60sdM4jWscuybnWDukmey/GAPFsTI4VeK192Rrf
9NTah8KD4kyYEh9+xtPZgYGuxTBfMo8IwojQy+PD5zHVRL1B6v3OuwEls2AN5NsaH9H0q55J8mVk
Q+yxr0+0UXgMk0DE/noh/0ezyf9LV8MK6/n3k8utLn7ha/iXsWX9J/4+tthMIGs5UEBlozSopPrH
1GK5f+OLTSWXTaiJMWTNTf3D0+DTDcn7PaBGCQf3Opr8t6dB/o0FOw1lBBF9glD07/wHUwtgg//p
aYC3t5Lx+CCm5XmM1/86tkzgUrs2AYJPCOiiR1GOe4ed0WOWt0JvRm22tCM0zPaWg5s38zBu5oPe
euwP73PHwPRXp67Rh92Q+jV7jkRZRznjcq7c+UzuPQuFr3/B4ho2eCrb0OjxRVFQzvnVT/LNMDmZ
6665WM0ssD2MJAaDKHtaCN7uCBzfpCuCQ5HH/dno8Ql1pfgDe366me6MJbL5hcQIQInrE6EcMByI
cGY/aJM3Ybs454TjepM41vC6UF9858io33mxjZ0Wyx4raDPWlCeT5LA4gVpqSdj2UmD1ki9mkYQg
od0jMDRGfyCcL0s5fiJUAiBXFoPOZoEEUf7F6fZCUwfGkSMW0HU1i2FrxZJNeLrMiDxuPd+01b5B
dBXdwbLm6IlLdbzs9SSjgQoRQmp0RaQnE0WQtEzmArbM2/ieZfWrVSbWux8PznVy19wD0Cz+z3iG
IG5XAWmwvq22gBFpe8kJNY/6q8hnSctLbaBbtBUuU13CyfKmyN1zGY7u+6RsvmlkHJEx13dF4zpH
Fv7RfVzZiT53cSBfZYkp4yiQfcUeNtD0EghTPvZ0aBcbRcfcT4M3086FXYgpXbT9OWJlzYSVW9m+
MALWcsNAR62kiOfKhkCetRM72Ktb2bFtc7J96zf6J4U1hOEGXjFp11WfyDu8IOOcggDZrbOeK+RF
q1wyXHXiXuWNO5zGINIXbCoS1rDtvEJKParBdbcq7tFAcehQg0wq6mkOHuq4jtktVRrjupLZpwXf
ZbvG31F8rVuup5mlCkZxQvFBComuA+O5sixm+g8Jn07pzqlKdxNjzDhqHkeisKxS2pUjHvVpEKpu
6nEK1lBkyuFC88N77Cri0nMM3c2oiW1XYyhGnGbYznZxO99ctvWMZ1TX1x5dmA2m/UBE0Q6MJ4tM
CsErIocdax9nxoPj9xjYW+Gy27ce3Sn2rny9cHNaNohaLyP/m5qbmladDTwbykWq5QMBx4KLwLeB
1vj50Dg2CG1Hh7D2xq3EHxfqCCbEgpyHedxIT4zz15HFa5A/jgDkTiSGS5Rk1nb2unesIqXOfks8
zLUHcVZwNjZpHjxLmKUHXDWYiIfCYs0xqaOcijfSxFtHWbApA7NA+XbY04qOG3kpwB+CeI2JRa6y
SEHJPDyRdckxIznW9/2MyDxF16iOSBfrNczhGAAnMFLWuDdF8RoYVfo61kV6Gp1sl2vz1Ztz96pb
UsxQaVekvgUhy5PgGuz0z5IBl+/88XtpPDcsdPeKOcvadK33OHvJjzjQxa2mxwoezxpp6Hw82IDi
HhM2Uw9VO8+nmMClD1OO/IrrfitNFBxjEzcR0bGlboQ6tsI33iDM8QRWlXyFDFJSuN54INDBMfQ8
bn8k0ed1PW0ifw56so5lbIBrd/Os2jJ56rDpSQGMUXq3LDzqaBoyysmMwuaF6aKL13lpKG+whr7B
tIU16b5C6QJnesVsF13deSSG3pcSkiCqsE38wx6sx0WL5VEsXKIQX38PcBPPBQvQozBT91AYrgCn
YbnNsYm9+c5Mi/HLBvtyafFQFXQMATZvQF9b9VDf0hEteVPxhX+TgFspwKZH4ll5MFjgJk2FzcFj
x2FWsp20W4eaQZlnj3xRsGkvyvpwjNk/1Xy599PYOo9Ek1jolarxz6romrdGFBEHZWLYEoKzhqJQ
AkXa+BYXM4sKyR4aCIn5/QhT+DAuWMAbng0snIl5Qr5hlbdMRDCSeR3zixqjnOrdr5gVU0i1OEj4
BLnIq8GUR/4CUY1YP0omCj8lidIcjG1R0mavoqA8GLrp9gU2f15+BCh07q2A26C5slalIJ47yFOs
hXNl0R7tcf1xccaNf8Vz0u3izoF2wfLIfkoxKNdYS1JHkmrw0k93Xrz7diKHYcgyv0HCjnCC8W3j
Mbz1efdjnE8auzbb6u5om+Qm6IS6Ifs81ENb7zuDPxsVermAlCnuIewjBndRB3S5ptihAAOADcwp
d/7gWjtqnVwV0t16UA7IlVaJ9yqKxTkx+vqhiE0ZmtkcPdAi4uP0rfYu3yZr4GZmu/U1bYmylmV1
X+qp2HdACwHz41PSmEP0uDMKotGtoK4el/5+TrS9h2ky4ZFpIdAPA91gGalqYaqz2xfxUwS51fPk
czrF3ylFfVuMQeLYe0F3kBOsCHORGoV3zoJiDz3mIbD56s1Jc+f63oNtBM2ZNjV1GgjfPmdF+6fP
TXQas742IHN/zstQ7eCjlgDH7zx/Sg5tDWBF8s17agV/6Q0b2edKs9hfUCavMZUjoddbmFrcrLzC
5jAeuFlnZy7Fw6mARb23yri9z6qyeRCFwWfvS/Pb9FtG+CrSoUHCsQ0y55Z6Abivuf6wTEhf3Bv5
Pg7WWyfIuzl1w/srzbA39Y7kkUii4wBtnLOlaR9b9l/P6JTxG4VAfwYuTlsLwDCY7DG6S5u1uIad
z4aS4XFDsdWTJlzOv3JIjpZnpAd4zTaBlq74pqgB2WkS3blVo7Ftnb6/VTK52iW1cYkB85s76lci
uubZMHT2nOdjc3GhiaxJiuWEXYxxyczGmy2Hks7MUrIzdz8K8GgHfkkRZT+zyZE9Wf41chriKcZ0
rpFGrph0Be8wNzi5LKdPNWXgP/sRh32NnQ/wx/ja1N5bRvqo6OzxrE2gR70MqgdPR6Rj1KpjJpX3
OlLVcI87yL9nV/Vq+txePIo76NlgXc1r/UnMEZpZrOtjbQT1peNYeQZbPV2Whpt5Wse42CxE654o
n5d+tLYj2KHwdMhDOqe0uQCBelZKiD0rJIk+hAB8oeyqrHeqy0cEi6qgDMKtiy/6HYAD1V3wtXRB
/cMcjfQGyc0fT4plCTnBYvkaYQ7B3Jn74RPBUT65E62DhZrqtxLM1cM8QORxE9mfpfReWfrIo83b
/GLi/Nl0U2I8Bq3JAqPpk+RlQL/+GN1E/8kJMe0b1bPgRmBA2A9EfrcMEJMXfxr/NGaln7RZcUVv
M0DFIpj3Cf/3r9Ib2jNWuuTPEru/s3KIwBG4KOcghSC/ErYx4tF9UrZUe4+Tf0unRj3v9FjSzzE7
RrwtaLg8zo4eiAWy2b4p0Cxi5xbSe8koJwFWP3IIAreuIS9Vcqf7IAgJ19tyryRXhk1E8OYUSR/z
gqKY0euTuykdCDz5nIwCYDTnk1rChsaRu6VrrZ+520g+UV2+VGrp//CMQE9yYMGEaYsdmMEycM60
oLxP7AewMee/leRsrgubuEULUYTvX/Mw+uo783R8mmLGhcyjnkxYLsWygt0bw+Lw2rDVCzGtfXjs
NPeWGQx4pjT7Ev811sh0jnEC23eWrmYhVnvRIbH6Bqr1sKuW/FoOODPj2ehfAPU/0z+ydevkxvtu
o9AFjX5ARxHLdlj6Ox9kMltW8pyx5QWbJUrcw1T1D5VPEhTjwFfti7uUQmssmzgcGtoVmGzLaOcw
U25HA9hZa5l7ZGrma8vb947aVWV3YARJTxWrtS6zmwNVaf2pTpz8zPe4xHFpj0caXghr8ecvAjML
k09hhmKmtmUwPP8xiYsKlm8gwhKh9Fbj8d3MadCHGHKCY+rqbEdzKNicyeSQS6Y3OVJ7wKhDp0qu
r1CZrF2ymD/zCd9hpK1HjFpAg9p52E8TopZb7O1p3LeGnIncWo+I6DhIvSQ/U+b1x8yac5tgHY24
RGzFjBc8WdroNI+mv6Zlul2Z6+KsKH3YKGqszkND60SepWJXJwhWy1I128lCX6bAJsWeK85i4vtt
51Fz1OiY15giWGobsKvkRvcNwtsBlD5RHkCbYScrEE4Lzs12sNHOOugbM89zz9yAb2VW45dhmtmt
pKz1npP4vVJt91xlEiy6spi0ZlRkb3aOy1JPO/4QL/RCtTw5RXVtoM5vwOGX5xheh4/BjGad6WHo
/WAlOL4UiWXyjYbugdmptoft6E+nNGoTFsXZRC42eFOcJ4Et3CtrdawOjsZQgTmauGaMf5V+1FNn
Tz0NWoIDtB6ynUywkzVB9S1alw4KCgt23lT5V9Nyonvfnz98FxA2atqZlQ/+ZxsC8zvknJucu/4I
1A0YVSk9FDq7PkQOdUdYpvcSyn7YUa9xJMOPM8UKuiMeh1c2ggO9BZS9BL0K/SBJXgvyd58BOA0f
KQA3yujzX8LhW+VsqpVL1WeUJRDmguiJd7wO4bRdEf2ONEBr3jbRMYj5lZi6BtUm9i05CGlWr7LN
eMWxS2NGaY81K9G9MQ7h1NEO7fLnuFpDOsznsMvtt4LWOB6/MT+xaxsuYlC4v5UkbZqjlKBNph51
ITl2+snLQiunCABzKaHtBNG9DIqXKibJbTDmR2V07HS/VkgpFIiqUnuTjWc6ZnQ3j34BX64jBD4T
3hNiSA5LNoAmdfjwnPkny0q2NvZrsHs4R7WRyuOCYx12KbKNZVYPGM+6Y74MQMlLVR/nrI+OrgwU
JzcMOmuumTc9ZuWF7H81n7KJFgmi7mqbiuzXlNgPvROWvZs9xBKr14iYCeNe/egaU2zt0v5s+bvt
CjMHG8fRcA3K+0H/HrmrboRNd+S8wu8zDHf4fxmuf+SunrZu+ZlnTY1plQRKMbLJ0fjdKvdXrcpP
4dEaHWBi3Fjl8Jpjl0cEIULeO9Qq3MYhuEt9992e/O8oDtL93Pf0Lkr3ovKMlW423UZ2PSteB7Ef
cIywMsmNu1tONo3QwOOpBuGNji8/MaZLZk4qpJIPk5zlNwRhSq4QA+oB9b+aB7qeEd07mlwH8FTc
a8tLYhiwzaR6VG6Bnq30nbmoD8/Cl0HT1jMNoOjpvtDcKkmDBNQPVAamkrxOacrS/iO/nT7kp4D3
hL3JkOTxvvCX0+LKfY5sePRMpdgfwIbrWYIxTiTmkZY/NGRvVtxiXf2DJ+IujZGT8aUpCwPiaAVU
gSE5Y5bzPdY1qt2Ty9PbrOxRKt78IM93Wvfjg8XeihMP1qyz2hsi6dIgizHJoGjwhB1RbFqrrC9m
SbReJIJxpu+4qLgZqT9aIR08nWR5aK8y29bfz1DrdpNoH3TS35fNeB8XA7c+3ps+rb4YQokdRt54
5ryJd944/bWuu+hVGQuo+4MDyYAS2C+pbd2oanMA3SfDTrDz2yxzO29VYvp7c66do19KQuq6fAI6
uuE5IS2Ae9ZpxvyIJ+Q+CBoAY73ffDcWCXVbN0S2myw5CpH9ST0usYPdNKd2wa4QyIUdheDvNkn6
PO2ZI7OSBprEVH3qZOSqkfGjS4nbn02ci2fs2FgUe/HTBGWDQlEvhPTRHyqK/TZpTVKoNjGcppIq
DlKQtCTaqGBDqqb7aDEC+jrg+XLpyG+M8euN1H7mm/vo+0M455G6YWkSrD5ivY/o5OVjZFQkmNaL
10S3EYh9VMufUdsfZCaeSm7kx1alT4hkrB6N4qlLFApCMZ/mMn7064rurBKfIUAj7JFvGMV+GSAX
QrOobcgQdbd1SsKFpdUFu9biOKSjID+50WPnFSVT6sQUVZaPVgX6QXBKyAC/8ySMQ5JQmmOrjAuV
fwPhuB9ToglLU+GQKF/izsWX4/NRRmQZquSQywbngKfxXQc0lzQDvvmpwszbxagAXtvuEq+4D5IU
KgF1FqvpyuX24NzbSXb2VPzqjfoAbFzTw0rYNEFCcRaXxI0Z/KlinJ1w/XWetIwX+oNt7RFN5H4x
9JMRE4wV9W+KY796byAo26GOUMFNiklnT36aPGeL/+30nnEo69nb2b6Nooh2Fg46/ipsuiITfgq0
LZy7DsGLfPpWO4TEZppQt0mC8FPS6ggik9enLz6wX3+6bvDAcprGZq9IdzoeQrqjdzOhfxx3lKhl
6lEo/cZaAqQsOMvNBJoZlmzMU+3iUATuyutqyaNDPlf3iraNyXuf6/oPlErOIs8uNlFSPgQuvRAM
dsWDFbgitM2iJTrDtmWxKAdLDRIXcw90A5SF22PidwnclwCvZdJBwBbdxUjVbShIL5l5+3uy1Fvc
9eGUWV9zmVOVGvlclxyLNWHqwTVwWe2xCNvyNm93oCkX8sn/xd55dEluZtf2v2gscMGbgSYw4V16
M8FKV/De49e/jWJTLyuLqhI10kCr2exiJyMDgfgA3O/ec/Yxz6BunxkCvIYFQd0KjFD6EPFbb5TI
kAicc5FJthTblJgMrxJYg8Sl5nK7CvTUJOPV3A4jKTSz3l3hqqNNIgIEKhbBMsDOG/iXJBPnMA4I
rO1sgeBmepwIh0aJxjDeRLRcvgA+Ia3uhEF8TtQFZTaCh0yV8p5tm+Wy1AyOKz6BsropZvW5bfM3
Ix/dQCIzWVdQCklT1OMfDAncMOQa7ZbxjqkeBFdbohcP41U9ZGd9wo0+Ln4PWtaRE0n5lcALnUkb
RHeo5S3q+x00XFqkhLKiHEXim+fxZA/qGOBemiRcbIRN6EVCCtZMlPk8mQTeEv6DH0F4V31SXeRI
I+bWJO3EQFlt60XcOH1OOyWU24dEVikFFDbm5GXLJd0GnXcTIp5qaWpuAi46mwmhjJNgukprpo1V
Lq5pMd2QwRS7QEyXSB0Iuk28iM0nq3KHUvhmxP1WqJIPpGk8TiRwKsm2NrqXACaEI8/KfWTgGVeV
8DwBl6mFcNON7V6SlQxpKSPStOU80tzuzgmC/A0ZQCMP7xg/Y99lrpGF04pIbMsjERsJpUz4fCzx
MDXG5JqeBQ50glwEaQMnWL+Pw3Q/leIru+thHYmHfuzX+EAu6KXuxmTCv9IHS/vY35EFT6TJxyRF
b/Azd6HWP3b4maTqJZKtBzPrnvHB6PcZmUKuYczGThJ5FhWqv22rkGDHhtEzycjJOhHxKlWaqriN
kW8kc16PrX6vyepr20r3SdyEG2ZMLmfLRBpOOVB8mNRZJSSXQEkTV66n57ZueF7E8iNbSfSWo6y5
QgWDkiYXCapBXjssfXfQlV2jl2+wNOhUGUm3Q+vLAcAy3KrVIEMKtLSNLg2YUvsSUDzVYJXVV1Mn
0J9Pb81BuTJL4VEjwMMuE6HwZFKsvWoh6qCefA/FtsJ/L/A9dM8mcC/H7Jc5rOkX2O/9xAuJqeUL
nHRsdSazWUGt97TX92NqEV9iHaCTSk5kzOQ3oG+Wi5D4aIOnIxElCSJ3ofogXXGcbL8OcU9pZ9WQ
Y7vxk6uxa5nNqJItdcFt4auXrFMvY8yNWsJe1jciyrRh3uSZRnI7E31gWZXdiKXqpL0+2dHQEpy3
ZBsLRIVTJFGraYN01ZOAxpuHDI3DGLJg42rElbG4AJWQlJK4YWOg+NcHNIRmY12TPwvsNB+Kc1o1
r/98tPxfitl+kLz9Uhz3v1H2pjG8/dXwOH95K36cHfOCP2fHxh+sCxD1BsQC7OtEx/w1POYnIinv
Fu0xjOiMiGFg/DU8Vv4wNAbEuNGQw+F9Bwb3lyGeH8kQPi2wl9xiaQ/9k+ExqRTMhj9J3nA+kpii
ypqsyJaoyvIXyZsR0gAgBqinjL2i7xu43f5KcydnXoVO7PYb3AFUDLDabrBQ7gYvdyl61sZ5nlYz
t95hsvf3ARTcrHDWyrr1eqRRj4i3dt0K4U+8Gh6nDaNDr90NwQYLjti5VLXN6b7xGjvb4C/2zNVc
H6aaxhk4JX0jZ/ciNnIsVogxbMBeXFjHXrsuI7vnwBCyrXrXlLxx5cMOftbczrnqOIorYo48y03X
4Vb3wnXkgjjah1fKQO77oduDdense8K3D+JJvkq3Ih+H/d9K3pUHfS2vS1d72gtuyi8RXOTwm3qX
evJrtPK9bnMP9f5GsQEm8w5sPI0zlgPl4K+UyIsMW7zun+Rj53T2FbnVnnQmy0mz73dX9/eWfdwv
/zA59SHdNt6z6iDut+tDfaAptwOLw7FTINmPq9vbwH7FUX7Auu5l1+AC7OS+gquGcJpO+15c01bm
64gQ3ZALeh+uSLo2+N2G/RzZt5wrO962bsv/N7rGm2WDB3e4Eb7WT4qbXLduYecHRDinyYqd6A6T
6DWeimgdo3Xs4HkbIFiVq+ptXovbctPulwkdLWFlhdlX43UH7Sq6BE65bjaEtp7bmTkZ5ozMk8/M
cLpmx1+6eR6MS/04r1LXdKNDsGUd3I8eMn5Xf053BB4oJbW1ywyfOmC4VITVXXD+CY2TXJWv0F4Y
FXYf5RlCnPqhraqrbk1egtu+UVzVib3H+UKEgLZ9BiKowZgCScx3TY0yf/RHQGpAhQA7r9lJPhC+
aPP4vMNRSe61cQT6IHv1M23HFLriFolOuL3k4fapHrfhtw75TWdjropXGGf24hZT1qF+mp4H5ldM
ApjqElZSbUIVq1jAQ8uVhnUlusahEb2+f5ix3acn6wqapFuuzYfyGB7ko3JTH4Z1d6cbF+HVei1A
64lmhCXfpsbhD+IuOYWucMY1AF/sOAyeCF+MgZQtaquMv5sOf65lSkUbD9FwMLZUZjDYpdBTLXDM
dFmOSoPd1450u/vGVJMCDZXaALf/tnshjQw6ypk+XV2QALADEV6EG8X1d+El3sYHNB3dN/+KX+m+
YiywL5fDjuOH+HZDbim3gAKpBEXnIzVkecucWmEExFb7m/6sH9ncr+kRmgggHcFTdslKYIEt8lca
9m+Q7lkD0tqlkxM6mePjAQY1YbdsUciFx1XyyKqrSFt7kC4Jm/0nlwmzfyO+xSsbmaCNdXGjQmlw
0Jch3Hrjg8FtX4WrbnWZNrJlO0GyB2HN2UGgR3f4pJz9OyKi3eUKFpW76SGEhyPa5IUfMmrX3Ckf
Ne4bhtM/MiG8BPvxXcfd9SG80hKmCGDf2Siratxo6zx4qCgip1tZcaXNdMxXqrOavMVhY7fb2T3j
ad+/CjYzG2bj+/g9Oek7eBT6C5IUO/mAZiXQDnPMJ/JEBbveyE+X4Gi9gD2nlxxf5GvlElmIPBHt
Pc3TtnWkK+UoP5mHsm5J2rCHzn4Tt9J8NM/e7Bhr89G3MasdmM7b5at82SrXa8ORTuE35WReeodB
3o2yO1Vb5DwrxhAiOuFky9hRvQdhpq3r07Ll3yQut2Xv5SXc0NextqJ9E26Kyy72FOfBK+3QPk2u
pyHO9d6YRLqB07zLB/5ki676mL88KdzM6dITZrhqvc4FAPRC092mlLOJivVGL91ozuwNh5O8kpwT
9fB9E7rqed7xEeyod7JtccA75ZnnYivyrwC2sEu7d/Dgodrj30ErpNvpSdsNLgfEXw8HQubIzdpQ
E1kKfgAnOepPCYSzXfsNFzx/TL89GevvR3Fq79nE0cVZo3+9N7yO+yIuNAbsh+owrBhwkgAAJuJb
LO8aFwYHDVEcYSuEfh3/03rZlj8erHWPFE/jUdXuACX455SYVbuV1t206lxeQ893nWoreHp48EeW
p3hU3wImjqW2Urzgoq2fCPjgM0ASwFKJ8nbNqnSNNW5w90V5uYvteHfjbL4J2Idcea/vzdUdXBO2
kg7yCe0F09G25rlpHKVTgqLlEnGKulXlEjq9Xv7besKVQVbEM89YDt9Ys+ELbvOXJHMaa90cOCjz
EanoaTgw/NfZi9jh0aqeJ/gi72y9DVJNAvoIZ9+7slzmS2RhrpFw9MFGhUfA8zDlkEkCgInYmCsy
mJV+gxG1FYkkAA4p2P+8gPxvaBPXH8XpJftovgbi/W8sHE3Kqf+6cDy9dHX3Q924/Pt/1o2Srv9h
gaSjQiRLjibkf1olvv9EtGSD6YAoK6pCrfmvulEQ/9BERYTFzCsUAkjRA/5n5bj8UFPwTyz8I2J8
1IVf+w+Eh/KPpSOceLwaHASeDECAPzPcdNlMQ9yoWAxheLuo+bnGmleCfqYNbrmNssi/MWnRwTID
9FEftVDdonLq3daYyIrOdLb2o3EvmY4fRsxYii4h9csgirJ/E2b5/7Yn0BC+p2gZQAt/sco+2vCj
Tl/y9+aHtba86q89isxsE607wcoSRAORnwwfTfsf/6b8wUBd0zDskKSFzUb7ZMtRWE78hBeq2rIP
Qfv6rz0Kjh0Sr1hpC9Rr0beq/2id8Ys+b1FE0WJ5mcTs0Xvl1y2Bep+ZbzQcmhFqF9DJshJup0aT
Fx2quDDu6fK6RtKiHkvUpiURGlE/kaNx5gkG0dzaICt0w8bOC+NB3pm6bz3N8Zg/VOOYIqZrGZOu
5jxE5R1g8L9VcRZsrVKk/zYZ0+rTWb/8uaf6HMz3I8/RWD6GxskgZpKAFhC3X3ZaojqZlUIKDmTg
WVmVCqRkntEqIXhBi6mXFOTrAsXYhpz1ZEsen+j8+v2V5Q0+bfX+PACoijrSnu8gth/PIzM96Alk
hNOQSONDHYvJsR0itiptRZfa9xcBahP0/q5MTGFjdMlESJ5wkwK72uYlhc+M7Q57/YajbM5zn1Rn
2Rob3J+VRY5DQ6YQsauqVzQ4W8O8FJD7KRB4uXc8xV0zq0e1lmLmt0Yyr7TvisXvpzoj3OHXH1Xi
Lvf1o5LgYmIloy2Fo51l+3nJ5BgNeiPB3NJFSXmdIA49NaNIevE8lxap5sU8ngbTwvqHtdSkJUIm
ReYkqq84KQNTLI5D+mIAh6iBbiiQNml+Yla0A63TBOZ2MSvuN4csLsf049ejLyRM7sxsycmv4yL8
fMyDovap1BLK00IvOEnS+IFaFsA1H9CzFqxPhsBo11rjjTyqUKCzQWT42mqvU9Zn514Z89Qlvjdz
CVev1ria0vKEzrPb4+wY7jB/mW8BcLDWK+YaE9hUZ9WdCr6BNrI17IhK6lbkUIsXk6SZmKHcmq+x
WgkZcIS8bJT1GCXVa0J2x1HCmUuvVZm+FYolXFdSxrg9QqLh+yVyO6ERKBBUwcNjiluqTpo93hnj
bE45ZJ1uyG8MrbfeC3++qxNzvkchlz8UYZ7fC0ZKiUNiFYA1cFFRADKT/O7p0oR5OmHpLHKY+Nm4
QxOhn8qpbI7FnOfnWq4IxPNxjKOs9Q+aNDPPtJJrWHrNyW+jIXELIytXSZ1icCGKm8aY4G+rUcMz
OvPLbKOfhqNhCAesK+02aGbGYXFz7lOLcbbGhpskO6sTn2gqAwPB24OrjCggBmGC3HpqaolXUjQN
OXOKHgHJSCRaRqT2McCL4+pMGhzfYt816EU52VXNls5MygcTYteq1/v2UhlNsuBCdniVpVU9ZoX3
m/X19fYjUSsYcKB4VlNVYML8cXmVehCNhYZNCZrYQPk64mbUigZ7nsx8hd2vLG6IoqXgi0n8HsSk
Pk668dAKspCx8e4ZiIwImSWX1jSycSWgdLaKaNMvV79sZOSm0846/Oaof6wxDAJMZV3RVY2iZ/E3
LN2zzxcFEETFMAoow1kJDjUuFbYHGH64qU8Ej7OCjCzqPySy5tcIIxW0ZtC3rTTyn359IF9vKMtx
4Aw1SZW0sHyIXy0WilCEs4F0gH57dWvhLXZjo4rcsJuklVxX+q1aSu3vvrOf35WHhWGo9A1VyZC/
V2CfaKdMTwNZ6BjuZpOM5iTsh+pRNergDRC8Qq8Cb+rAlHPO7xKIzgDh0aZChOo6/6mvmN23oaU+
VV3THATLZFqoSOZer0YXJAmWql+fITJ8vtzAJKwuy+ONWB/amuJSX3z+ruoBY1okMGKJLFAO+NvP
HPxrOJWKYicyGi0rpB1QV+jnyUss1m2v7wFJBcyVUzMkHQw/l5DLLyjOC7wdaX1KZJID9VqO1oKW
Su6g+vVrrgiY5Yto1/ctbDktf1Cmih2JBCwyyhv/RtdltnBVJq4RpNzVMOYltmj+tFZx77l+UJo3
tR9aGPACySY+OWfM0RrdyRT5B4c5oYwhQ2AUG6RY6ZjtCWpGR20yJ9jtffeAfI7BsxpaF01CFl53
PiEigY//bRbn8DmyjGlXEFe6jou49hor8FdJkMA4CsyC/eJQ6TcNIpKNgBVvnaBDZMen14iRc57M
KBieNAjGGPtIvbfnWNIfQeHM6EmLOLbVKRkOuSAAtgdYs6sHub5oWtVctULev6sBjkVuZ8lJLPGy
ub7azzuS7SFGxKVsAMMTaAyOFSwWTb4qmpigA1kpH3UfGnvgB9pJa7roIuBy3QV+7nsxxd8WbI9P
+iHb4bFYVOwJ1IGGaFKwhnq/zhQrQMnQ02DSxYBpIERHWjKloRUb3VDU16aCc9wGOsMeoQsAVcVK
X6w6pYzWmAMHu2YjA1hJaBAbmZNnRknku3lely9SUADqweFrkj6wJV2pO00RmHkz8sdD3Jpb2IHt
KvO1R6gbCgin8J6MVECEDPbspkf+CS4FHe5iZRjy5pQKWnFAmtquwWZaNGUMUn/1Cv1fn0JoYnRZ
Alvs4RjMWmEeW7O+g4DmHxuU72ezX0L+kjw9Gn3OkFYqtTUT8YvYCM9hE43XE1qBZTpDU7rse8R3
FUqExo9rlry8Jo0SkGnsPwaJUlwNA33SVJ/gKlIL3THxle4po+VtgTN1LwbJVlFmcy1NaLJCM5lu
syoVnABJ53U7jcke7Rgu7lh/yAUmOzqM7Eutl9Olt4RoJ+QmyreMcjYtzDWi88EpO7T7bm8iBi0Z
OUrkmJo5KwxjchzlMDqbsX3mOxxuUq199ss0wo49ype+j7SDhil7x2POeKwSIhljhJoreIe+mwVC
7CodI0ZhEpAGdKMBBERBORrnqbybK9SKGaZbR499zExV+FHgK8ltbAbRaky0kYORbv2cEXEUzNWx
E6lOV7VcCFctF8zVAI73NS+CI3iA0avVunijFmN8TqAsK8jUzZ2C++laxYPkzGbdAZyQb+IyUHfE
R+BrSZVMcmSNhTxHBaImRpItcSPatEn5Ak65EKovEjf9BwFR9qbg3nNnpnN5Lhu5eKRUhbuDB/vQ
QB2iMgYmFK/1eKQLhAQr97BThMMK6BTB7W0s0ZxMrBBwDZpvlJBx9FETgUo4RJjlx6gRaBIW6rBN
A1les8aqV2HE+V7lNGlqGY2lgc87DS19LeEM2xsBbIoojeZzI9fa3tBIhTCN+UGJ9G8FV/wKg9ma
R6MFmkXOHAlZq5x2mZNZ6JD8VNLXnUVARB/pm8JKZUfEPQ3ZzkqMe8MK0Rr1Vg6bqJ+j4R50XqW4
MEgJAFJTqVpFgP7PA77Xt4lBqUfKeWiXzUCaw5z387oLKsLt4ep6VtkiDYwndKiUAqcwJP2cEzUA
2ar6/AZUHMQSvWyidUrtQH0t4n5F+oxRARVCT1oBLbtpfJ26wNxXZZEfhUgjXMPEuI3re0zfI71M
nKaeswcTEYsNaEZ97Ugvvgk7gRv/pHp+I5gvVq8Ox1iv6g0XNO0yq7SAS1l8M71mCLqL0CnXdz2g
GVrGRhc7AWQekd7XWPtrY1g0Xjz/iyc0VJ3iTvpQ7yTuY7HDyEzgCliu/bKkfyoj5tgAQsjOUboY
5UpN8i2v9xV58qIRFu1dpGvs7iC2tO4Io3B0oAlL70M3F9K5Z3gLUmp5p3iI9WOgKMAmyF+Sbidk
8TvkuSJBJh3UB/yV0yBf1fiWindiVfC3c8SnvvCVjBHJYh0IdHEmlVFFXce15jXADYhF1ngAx8AU
1yB4x8uQTzCLKxI7ya2bJTwWpenOtahsY42bL0rzLENW+p2IXMjciJlca14J47ZcNfWoKquhj6rF
NkKNsi+iLmW9thlnV0wi0u3yaD0CjDzwHLfIKNLS6lpMwjh+9UfgMhdVr+TOgT02EZzQSyU+89oX
YUdIZtkxfsna974UYV1kjXQCEgxwZjlUrNXqljY4gDN5kG5LMaOBnafSKetYxhKMXdAzvMySeBiz
eatNd2p5VPk8ZQ5SlqM1KJZPH42D5WVAX69BECIuNGHC3hWoxxiSBBMlkFL046XVOFtCa+j99Shk
NNTnAho05aT6EmNHAbY4TrSmVUHzpVXMhhK3QjJE68ZffpGYp/WmQfN60LQGyQpYo6fStzgO4oQR
vol1+WR1dVs5dWGW13JpGZUjpUELHKOPWbDIwrcQtvkgTT7zbTTAvFtXFgxsjE1ZovuOY5QyDInH
S1qzI+pS8LZYd4Z6Uzeydi6oE3MouxYM2jzHZpGOIigKQxOseysoOHVowIkVquXmXS0M636ap3CJ
9DElnYpi1F5SXxIfJKuHtlVI41iugGj2FwQE/rfZFOKjClFthV/IsIvSYoGGo2vK2Y6U4ap2Oqgk
l9yaBQ8nCGZ3Qx0KL9HbdGWR1+I1/bTIW/IrsZ7VlxQD46Jq3g5CjqcEqiWeijHcBcI8nMIuREfS
9DPt/tHwbxGP1KOnxtpbES4xDQRnB9iJ0mlj1WlyNpS4vMK6qB5nS2S6mea8rlXqHdTGyBssa9mp
4XhAuRkUK9PwjVepqVCjKeVQbCrSrvdSO5HwS7Lje2NQdVTyOglFKz4ok0mlUnbZRpKM/Bs+ofGY
+a0IRCKkSxmiv56JyamlaJVXZfc0t9hQWqWUQhs5H08QP4mYa2WVhF1NAbRaV8C6kZOw8AwAJE5e
zOlGb0MfuV2nRHu54jENQUzaxqlqIYoupZqzLfmYiEpd8jfiuBhIaJiCVUXnrKbIhGsFxbgU99J1
rCI+cxp2/ptCnYOjmnBlIx2Z7vFWP1Bj3hhhcFWHoB+Fqqz3zSRK67Rrr1XFIM8P8BnNn/o1KBRo
2AQq4cUzgnM5UkgBgxSuhGGiSgd8sZ5m4SocRAu9MHtJQdcmj8zxjvdaQrllbTwHbd/tiyLGD5rN
44YugvmshLl8yVqrcMQhUc5xYOaeilnGkwiFQ0RQB8cmTfyTPnbNVR5W8R0Z8Q9lAbFbIQb8pOTd
i9D7xX2tlcyshbDEbxxH6CanNtpYfnMfFJX+hMvMcho1qN/rCDv8PJsN66BFWjAjeacwNNW1LJSr
2YyIL2fufYWNSWwYjZq0CNFurPGAqXz7ynuEFxRk+nFuQ3Bzae39O24lMrPordtaY57YvKDCG9TU
oxK9yyk7o0k8iziS4duzY1Ok+rXR22uzY26ZSA8E4yKiEkuIo91NIsS3YYjCkKAFORTvvu/E/o/x
cDuVH//xb29Fl5NBc/0R0O75saPN/vkXffCiHl6mn17wL8SD9Iek0W1gs2F8n6qwwf+zBb4E6iLB
ofssa/zEVGhP/2vcYvAiwAvcXkFTGWxmeNFfLXDjDwuRDo1xXTLgVhn/iEz1Yx+AjqCoWcgFLfbV
DH4k6cvO2kcjTa5EQTTmmIhvuiCVF73QjBqtfkkPqs3a7LCAnn7TRl2aGv+/I7m8LZwkOqgGCqUF
wLV0LD+1H2bFmLBSzDp3GyG/o9TRsVnlzfbTt3D5uS9uKH/zNosMSuE0WgBZl87Vp7ex8k6oILii
OvKz7gFHlHCjTUJ9hjRI1AK9FvlWaQfmQpXYmmyIsla9ITADz0ZfNQx2C2R90Tqr6L7DytdR9lO7
FdiIOjl4E7+fIb3mRuGm49jKThPx8LCzPPIznAaZdCRme25hlBPv7rHXIfsBKTX8CDoV7LjTlpw0
Se6JDCgAOzKfHTssnwZNJqbISiD5S6ewexcjErxceShIUwBMIb3E4RzfWl0IC4etdhLshyYfbgjN
JmujCiPxvjWhCzFSpmmLqLloLDjmGF/tWNeynmQEI7lR0hhQq+TTceZbFq3sUkwKsvMZjKCxmVUy
nbkRJ9KuboxEdSocqalH/rcyOzjCg+1UlVHhSeVQn4QJYBcsHbLjnCxoA9X5d7yTGvvEWqe8q9RL
nkT0PrJqKPbJPJIQF7chZ4oI3gi/g0IQhfvrb35Ztl/WF1NEZYmdZmxpqQwyP3/xvTgVihQJCgjF
QvE6n+QCXasZcKvssCMxMn6z0r6I3b4vaC4g4jvlZbmpX6+j0CyIM0s6YAfI8PHpxUVqHBgU9Zip
oGnD0JRlcFOzKlxbfYuUNaCGC9ctSO7Q6RQVDVmFEVp18U3Fj7BOw1dlDgwk/no3DBtD0aRvyQQn
diVUE+lrglkusQ5I4fvGrJevihIqT5oGv+YI2j/os9p3BslPeZT6Mc7eJhUqC4ZQGW5TWurSsulj
x6lYFZRGRSqE+6aHRIVlwbJAT1YExSUZ/HFHM6bO50EVRM9zXiBD/sdf1UKzITeXv+vi92v48zU6
SZhTmFq42dDPXpiqwTpKR2El45XYRKUlHX/9fl+Gy39+VUt+EHPEZXwsf7kpSOzSCLAPJDfwFeM1
K2g1hBrViWAteXlsixA2kKbhmV2EoFZVMAb0jNDoH1nlfaDAhTESjQaOVg8jjma9rm2GmQPsWjwA
j4o/I0myskJcDSavYnSX/2Zxyz/fPWEIMseRQAoaBBstt71PpyzIDUJUSAdys7ww8akFTbTP8pT6
k6Rfi4CPFg9/GmW97mmRiMrRxzVpgubJuE4zFQK1m4cjyTKxT24NXPk2RLFGLKTKsDJktpVXTUfu
AR2dvR6o5gDF08eIxXBGPmfRKC6uoqbLnQnag/6b1vRy6//x0iXDiTEVLhzGCqK29II/fTi9UXNJ
rVPNxQ8gH2Fb5R623XwzJ+Su/nopSD/OLZelYBo8exHCGtLSWF5O9Kf3SjiMmh6mwJ5IFDo3TMYZ
ZnNikDeqNXRMnU4YB3LdlPK5mqNobyKNt+yEfG7pNw/En5/D5jJ/RjOr80j8Pif/fCRFjyi8VoTA
MyqpIpRZ1pY4z+WeyXYI2IQaOW2Z5r951y9BvcsJsEzOAccNRwr805fRTZsHSZUZLYK/fqpTwr/V
ZUTXluVJ8aEDYDAasKtp7MOdwkjIQMfnY9WLkVo9gCYsl3jNToCRZDZo1ecwNSYbjzzWiATG0Vkh
iwb5liQiT++EPPEPTEKArzWyTxGdQQZ5wHHEXS4kV2avYKRTbNNPMt6tk/ozdijY4mnDU2tXF0r0
oIXchmAOQ2/xICvroisbUcfN1BJgloymot4bkpkXW1UQaAymM1iEq3jqoo2U+XT6hjQot0EgRXAs
4jiju6y1xHeifl83Vq4y9+isEcNH2ZHJ8+u19tMTCUfaMmxapAaklH2Ppv+01NpwDnyrDhH+Zr31
EZEytKlmKdqPMSwSMVF/N5X7+/fTyF+mQtQZnPy4tEceC7KsZ6kXgdVZGTWJGbZeWYLTa63qhUC+
q98spp8uXCZZS8ylhKp8Sb38cl+dRjkA3lPg/gYfzOUaSuupCeH3qMlw++uTKf04EGLdLu+1wFRR
gDAV+lo/ZlJKqg91iCcN43AY20hZd2o8FTjduvahtHrE4JGg0czP/fJmDnWzYWQ1hOyl+k7+9puj
+el+zNEgp+Kpjx5fZ47z47mGjcB0mvx3j2tVarcpu7vTQKubVmafHMoAf2MRJ/P7aHZ4ebW6uZM1
xKFzi6FJmaTgUNRRtc59ogV+c2RLnfPDzZQjQ17DsRkGT7zvZcunVQeWyx/orSc48iM/WTdJIV2Z
0kTNFwFtRpqRTKjAq4HngzNUEUEUpZRmzwRZREhCS2vWHX/yyZ6WNXrUTkXb/gIMozQ3TGGw/DA8
SCEdT4ZQr3996H+zmvh6ddi7SFqW/dOP59QfqzlWhgg4F56ZTWlEFU5YX7wWhar4x48BSVR0To6K
BohJsPXlvXSYQLI4Bkj05aa5E8Q638RqkL1MTL1OptoGz6E+69sy6+ZV38jma5QX6m/m0X9zvS77
QxYRXxc15JerZzbUsQ903QcpG6gMMUS1uO3gz6w1vSHZbg7MOfxN5bXYQL6uDj60TInMbcLiuv3x
HMeiUiUCbUA3jUKGTm2TibGbiipS+tyMsrtcyfAW+WlKDJYGts5CJlU58NRUUs/zDOn6AMxNdwNA
RIo7pFO1mjqZp1SpRMYd2TszG4dSpOUCKa1c/XqBfIkL/X4PWNwqlN2aruvK959/WtsFGrbljgNK
gVy70Y5g+GWO7tf0tQZfh7w51yVGQp4vau+qbbTg80UF+F/G0bzRyyHj2RAHBV0ttuD+N4dnLCfv
y6VHccbtiV9K/pu8LPBPh6eWwRTVJamlPB9nfwehaol7KLHGwiqPiDdjNV402Cml24uDsB86U02p
xZSkXo+xSXJHOAhY1qfQQnAb94SfQDzOapceUbzkQSyx8FFbl6d0anBmDUlefwijRIRPKcB+cgGt
YWhksi71nmg1sLEai879nRLU4+h2HaQZsg3L0OGR3vRPAyqO8BjBglv5xIAlJ3LQhtuuaeU3NTPT
b4jXQtGuqOOhahEIENldmSnyCqBfOttNKSQ8cAn4IgzMmm98uR8/coUDO2r0VlUXukPLeunjhXcW
RFCTypoct2Wp1Bc1aX3kc0Z/3cRVqDs56KdNgxSKuZAfZE9RKejvCeSLD4mZm+iJIu6zJcgifQlp
tmJ3aXIebUZArB8OuSxlMbfmRGYaE2dhbfghhoAoUa91tUOO/+uF+DdX7qIeRE27tHg0/csXHQSK
ptItAYKlic0x8hGmaQKi6CRscpLdBvl/cLvi6boknS5iO+5dP66stuzjPIIW6fa+Vt8w2VTdrmRe
TcKhjOFJ7SnjJ0NZsQVt3jQECKtQqrTfPFr+5t6B6wzlpr7cOahqfjwIqhk1JrpGcGkjqKu0zGq7
znvMmaMSudJkvY9TFF5LjYYoCajRb87BT+Uy7YflQUshwMNNkb6cc5NxhpXIpu/iDo6cWDIL188l
Et0Qf9CTn7YKuWK/uUNzZfx8SevIThEX8B/+8OV+qdUCpHGBEw+/BpQhbFEjKTA9Vkwt6jlly8TW
qoOjwBS3J8aJERj+dLW+7eMMoYc5+oZOzKYo7BMTt61NkIKsu3BwRvAmc6TeCowAYhdmnfhaJCmJ
pLkAU4NYi6VZP6s19wA8+SKKtCyxRuZGob7h5EZLlLkVXUOBCqDzxVYuOFVmNpARUzFjI5fNVQ5i
IJkBVIZScytpNJzsPB3xVAVCc1dUpoomsM2uoO7FlwahBNggM6ZJ3zKWltZlXfhXIAXLcG3AMXvX
uHumGF+H5KR2QvjapcoUexhOQwWVXUwlPbQpBK7BjwH9jUCYj9Ig8lxDhIEZgrqO0BOVtCf0cdY8
W0T7hMMzuHSB/namis/wiSGV/D/Ozmy3bSWLol9EoEgWp1dJlC3HduKMdl6ITC7OQ3Hm1/diniLJ
kHD7ovuigTRSJEXWcM7eaydW1lG0iavxp2gi/BZk4/kEfpUTFp82RbvSuXX/cWnx0G8h2KBzzaC5
b6ymTb5DLq1Mjqg12rmehJkHbxox1btpZsOAQCf0vmohi29dIWBwqMla+0B52VMsmxEcbFALgFFq
OtckSXaIEMa4vZ3f+5XW/Taj+fucREn8m7BPPMAozNxHgAG4gIYReloM4fOPGCYQGT2COJAIwnk1
AeCWCP5k8QH9hfulBm76QcseXLrhjV/nwIYySdARiXhpnJUTE/YIV3e0DLCkyNTUt9m0cAOnA0Le
bYvIGNI5pS7KlUmlv8Fzc9t90pmus+3omrVbOyn9z2lJcA16n9p4kA4CUMB67LowclcY1Is0yO5c
dxbiNq2KFPOhM1YbGZfmQWJjhjoI4TaFWj+q/sd/nTexGbgeO5D1DI5G/HgG8RMqW2ZQejs4JnHI
ykj0ELjURyeWlLYC/GqXxzv/elcFOjpYzmEUBe2T8YqYFN7WKFiQi9plzrCXDw7L7VNrkpR1eag3
loT10IWuj/o8roiT6akY8sypyIFB3aj9r4mfZ48+6albpRFFUp8LrixB57dGe4GjPPJv+gls9I8f
pQnFkNZai/IMDfLWLzQ0BAWVpihBU1y+tfOayd9WBntGi7ZFwL+Ox7ISZWSVkwa7LqLhtMG/7jyU
k28cxhTMgger5csiVZvdlGMyvmNX25J13Dfqyi2/sQIgeefhCpoknDlPFkG7ks4iU+C9vjUh2Gy1
OS6hlRlAfHvS8qLQ7PoS128zq+H/GFqy9aSCSKAHl3D8BGDam2jTdLSLIa7djYXb71tqf4cJZcrd
UswYOY0pu3IeeuMk5yOvdUnapGp5dh4ydDs61ZTzSk2WPd7E9BBY+LAcpDhHHRaDoNYuZM4+2JpB
l1xZ+954oXmfuVcugIv4uzL+s5m1KtdEWQwBUKEp/ZXoDuUXDxhAXoqWoK/b+uXKa+a/scGgMyWo
JOAkt/3TbRUyXJKUIMPtgORnyd7Ui/ihsr5FWqIXjEBDME/+znVyVe6CyUdAYcZI358GbaPFCmRF
4S6bYQUi1at+LBy5oLS6Alm0L9YJnMRc1sBsXlQB9tnCPKkUbF8PFttPIqY5J6CVrh9ym2VqB91M
PQO3oEwz0gRWmwpyit4TbeU+C89aZcP+xEpHBCOp7CmbZMJO03zaqKXKvlWQx/sdM2Bg02DuVi5J
jaMDAssaau1RkQld6VNmDZKoA+dk4+lre5UzM48p2mnDxCoLX5w6XUK551fZzlGKW9Qav4+l69M/
i/KOICnT6bghsEkb/FXVDw+VfLt3rR4OudHmwLVR4rO8TSrLok2Dr2KNmfJXBf/cvC/B6axX4EcQ
Ouwl66HUWMZnhF01DsNyShvIb11EI6GPjR+sIDDOa3IU0a9NC4BPPWfg1GqhXYMmRtz9qcbB+aht
M31lI5vgOm2UUp+SFG7Gboyj+tWfE/yyeZtDBgKJNH5yuyQzgAjWc7MleEQ2m4IA4GlTdHGM9bou
EmzD7ajVfT0K8VREQQ2iKurb25EaIaUKSoUcB3UW5zfL4LV/oFkgSBPVJL6VtEwoX8oZS3rF7uIu
auAWbGxUqqDKlsiiZ9fYdfNtypvxFzNPSiBXlrfw7uKpBljGnoWDFVpMRDt2pTfWRBwss07PuyRp
zN8AgC3y9zbg25osxtZVO8KP+VuKJNLynv7PQlS3Slto5JGKrH1hVfgmEcAAJSedmWor7Uff2VZW
wj07qhm+j0VelIhBUQYRqtF7z1NCHN8mT4yANZ8tOJFvCLawbItSPg22RhXhjsb0M1E6QkljmNMv
EU/OLxXwNW1qkrFe2Zw53p2PWLS6SfzeSyD7CacBDGZqbP2VX73ay0KabEr14d4BajdsUX6x09cg
Y/JNucj5hdiU6V3twNwmfNFGiIXUKP1GMJ38ZS4R+v+0MZiJEndag4qbSve3Fvjgbo/WWS47z0Dc
jljGWVQ4zQPcP0eTVIoIG20lYlHVAb6tqgV5mWk4W0dFY7vTwFadXZCV5WeuJK92VkJW8ZZgsMkm
A72TyTudUjknJaZT//3AYWI6oyXBkd4XGByP53wgxBrOD3q/RJeUR0henottTZ9VbWwxp4dWVfFN
VrXXltu3ZkEbbQA1Vep48q/z6p+JVwEsn/x5LU2xg6JbF3tAGQZJ7mVX0dlzaBZ4jTs9iWKALyMr
CvWXJ+I3thYBXrvgb4mTHcZJbczrRNoZKFSJvXTKO2eozAcVLRIlfvz98kjnKzqHOg/E17qJoRm4
/vk/t9rVXau8Sfo71GbrwWMom9AEUP7bcBaQ0DXix2FWzpXF/Pz+2IViKzJpAJme6Z3cX9W0EF97
z9uNPgF7LA0zpYOpelp8kV15lOdLOENRC8IfSwgYZc3jG5wnm0zpgYKVtYjqIXNBp1nEMjCejeSs
4Imy8Xb75zbNr6ymb9ykzR5JApOkw+r+Laf/82hRPyoz1YJH6xKFLiok9Uss/a8LD/TKydyU3MVx
3Qs1E5UQHLxsEqnOHd8lgFUlekmssNGB8X+p50QQNQxJnx513v3xdCoT4pc9F/cu5+Qd24poDLnu
Lt76S20ALoe/V0H6lrI9ZHGpr5w73ngY1DwtHNAkngve7eML9IDDDw6avd2YQbi2yK++LXOj28mA
rIz//EpL/Ji+RGXDfvH0lY5Tp0uHRUY7AKRAnQy0qsie4YQTJvJYdtYQ8gekQl8e9XzOMHHurc5a
yRGEnvrxDc7kqiwzuY07m36Xuil8i3p2Phcm52lDTrhFjOpAu9dklrU68eRpkdRX7vyth8zxhx4T
b0NwtmGkWVCQuyiinUib4rWkmPIChg3dQ0Gj8Ony/b4xcdAIty3PIRSHl/vkfjVlP+kSdkuW3Ny0
+3gKmnkTM1mne1MCZEkQwn11uqi5sil+Y1zKy8xV7upR9/z1S/jnq6qVI5tptvydDlKw5a5IX2Hc
qZIqEJCNRo0d0XLJ8t8Pe6xDgjPs2h432R8fDzu5keE29E9ZNCE93Xgzry17LRLWiL7rrqgl3piz
uEOKbWxZyQc8tY6WwjNayJ5pmFJYD/1S+GhPpOeHg5rz36AS5QG0rAcuNNBGEl7+Yd94ibyVVCCY
mnnIq3n83wfsZUNsIsCIQwW+EVZ/2x+o7osHI0erfHmoN35LjumscxITo81MeTxU5vsZ+ifUOuYy
V+a9LWsjjHKfc2RBIRm8NUnQ6IXb6D9/Jxa3B5ePei6Ngr/W3X/eoQbtue/YtGnN1vZePdFU34Tv
pwd8h87t5Vs8n5iPhzq5RXvEiz1a9EwTjB2EnRcp4B0H8dWVz2L9e44XAIumEoGbCAp8ZqGT+ZUy
ZW+JdM7CtIzLe5Jx2vclHa97A3761kNktr98XyeW7LUGbJku4j4hfBJrrFPFSM9Ji0S3LA+DoUEk
W6VFgBeiYaGpAT3L+jFK9PipCeJg2vtV3z1h66+/0VzTNxGNH1xyhmkQUUHNKEYwlpbOhjzZalfP
eXrAhUH79vIVr6iMs0fksz5ylIeXQfXr+G3jyIPa10fCHg8Exz9WWuVf4hEP0fuGOhvN2agfYLWY
MujCkZ3la+8V5EAbusD/PgR5mcGUj71ngYAHLFeVjpR9m8r7rvOafocNaP3TUNjxd2G1zdOEVijd
6Kwsxj0ioeFLsfjS2xWFhIFpSQe4y5AEs7WpLTzgVxaj82+YEhFiT34jgA4I5I5v1fQKm7NQnIRy
shLMmoX/OPnZjwi26efLT/WNnQdCntVLG5A6THKafTxU2s9e4RlAnG0KxmDNic/M7MH/QHKm/Ugt
e/lQiWb82HNkepQVMpbMSaKW8x15GF62JqsQ7oHmNfJo5ly+tjd+cEATFoJeZFuUCU6ewlJjkKqT
hB/c1OWNjotlH9RrejyxQe/Njp0nyOL4ymv2V3R48iWSFLdKJAK2f4ghjx+InwxzihmbwOVhRlwe
4Ct6SES+NISGjti+stJs5NbGxW/vyQWzvM+OUkCZRN8EwCzbKd/qYKSEEs3I0TfI2bxn37ST4qbo
XRXcXH5G59sWDldMHWsRUyBYsU6u1jMVAezUODBMpKEkDw3+VjPlakc4aeLfOTYYGLPswfjLMoAp
y5r15/IlvDFFcgnUFdFi85+/b9g/szFLvJ/5pkKzucTFXhPI/gcT3/Lt8ihvTJAeG09yhdfzpA1n
8WhZa/BNyY44iLBSCzlG+Wga4ZLNEPe8voP6rTjtXx7x/NNYJW6+pJ7mo82BF3I8ZDHXVtXoxAlF
P1eKk3Odf3YWr3lAIR3tcaCbH2LUQTfOXIMpoeCmN75ycNu2mac/jbES992SZDeJSR/r8rWd/exQ
ZylnIpGkmSld6+SrbVKo0Y0GuQ6MhdJRz97/eSnxbYSitRvzppoaLNxsNNQrST9jtLMKF/3K5Ys4
+z65CKTCli/YVgUcdo+fz6w6oyiqAYgEceLI4IrlgJwasU5nRBC+CBlW6ZCGlwe137h1fPEsXsgY
KKueqnM6S43YzVMwkK1sqaNJuTR79q2gunCCZ1UYlG5q71Ue2R+tLIr/oLZsf4GAHn+ORLdSbbP9
5nUmpZnp3SbRZpP4K+199Rb/sCpRC7Rti0sCQZePr96IRJ75Ptf+XqXR8DQOUj+xiU2QiqfziMWr
QNm8xeTu3/jJhI8yn+zpp+MSexu2nTI/5IPIve0iRrUcBpmCOyZE2IFg7ZKgY3Od8Qd2yoNzl3uR
7V7Zv7zxGwEEQhPEV7huSU9/I2kMBKtqDRYzrXflXOj3HbCIPYyDd5zfYkj+Krj2YpzNCGxkqD2b
Nv8119Xl5MVoJ2duqroNGzNubwmFBM5bTx66ksvvwnlbZd0xWS7AK5Lr1jXseKB+dHGBmgt359vm
Q8+iujVgfdzIVMuw8ctmlwYt9rRYYyhwejDP8WR+vXwRbz1hNsDU9/kCmARPbhaJmN34ntShNkVC
wScBSljrcTvNrY3vTja3SIrj4sqtnx0x+PLAiaF/5fliLD4Z1UQnhGhzakPCcexDuWBGKYSRHFzi
XoiXdKsbokp+6LIVd//1dlddGYINupCwN06Xx9horLInFiRE/h28WHSTthn2aUKwAjI4dlFrpVu8
2oa8si6fzf/c8PpCMSHzDyje459aL9jUHfhSYQHB5nECuXZDepQ4DF1hvhuLtP95+T7P1ZLrgOw/
eLwu9Z9TtYSWRtQVS0IsVgBxe0fojUPUSUqyC6IJ/9VTuDDcVBfeFi9k0xJC0s2PzTjRnU8sLfor
P/i5LWe9HpcKmKDOZzvuyQOoDFKFWFPa0JjnCtIscXV2s0WJ3KudnRopCdKLRkGD9dHBDxyDu9g6
pE2s6SMNeYBgTdp3QgOOuAN8ZWchHpV23GAPJcU0Htzc2DBzmvUNUB662ZaxxH+WHD3RHWLv9P3I
TvG7IZH6s8W2DGpPuRZE7FDN3TWTYDtMQohc7tt+SV+MHiXGhoAFMqL8CHlgZo3E/IAC46LyPnHf
x30efea1sZ9te8oA9o/gIoSREfaat8tg0h4wK1IElGgObYXE8KZWTfyM48J5XMZinncm7atbUqVX
OlGDXhOseGkT2dnk1fQ70tQIwxEp741FbwIKK7phun5E8AbJZx1ggSfoAERJmYxxRQQ00JIDu2O1
N5N2Kg42x4Mv5WhS/8cEtNi3uAoQBw12t3pSB8JoaOjCgo2cYn6dA62bUDYJ8rnLL+G61zzai/Kb
uxwBmMCpDaLZOX7pa0U3aUxqAguNebhFtOThgE+XW4dq/ZV1ldrA+WBU+CjUc/ykISZOd1iYjFNH
WQXcI+F3z4Mhy5fcL02T5sKqlTNGw/vJETXCGzQl0wu7I9v6VLZGTlx6nYOJddppQO+YE8lTLYN+
Na0uMna+MJb5XR+p7ktGQdU76FWbeJcbYrLuwb0UiMk1aTq4gLzhM/bQytxpcnAlIcIL/nuzy0qy
CoUdbwHOURKcJo6lhFTo6UvQugSArQp8/4OukbyHk+NCeYgQ/MCiFzY2nd7DvTMQ9tlvB4EBawv5
KScQryVqbCfH3oGpoWPd3HLgDd5PZdb8zpMSZFVm9ZkgBEKMT+Y8Cw+QkaUIGesk8kMn6ElnYCYQ
oadich6tgPwqzgBtc+c1S9FtYQKUuHR575ytcorqe2Z0qMz6zq3wEcGBcbfO6Hq3AcHFwz6b6EQz
5ziKbW1sgrxDZSi3mn7ruJtxVbs7F6w9qed9weK2LI1Hcbgcy9ukAEu0xfhj/iYppimepRrIqJ06
QVmYcrI4uIPbI+qZnJT8UJdm0CYjG+c325naCmFQqYch7/xvY0elir/TTOSjlPy6W4kKhxALCZP8
aVZNbaJQyrwV4hF0L+jv5UAPx07+tFbW+J8mwmCmm5iEJhcpzxh1m7zXEm8VfTDnDrhMFGwx2udq
r2Mg/ECuIXd85tVus/d66EbyNDwibuGfI7zq0mChSTjVct+myQhqHArQ+BCYKvs6Eccub5Aq1FCs
DXfeeaMGJcEesB1BVkoSbq2M6tzGzF3q5oFj4LefiRZJgQQU0Kuieo7YOvIPHN6AVtRNUGcL3jqz
6AHyJlK/0nNM/T02TCz1Ve44P4hLCSYq3yYtzigmwUhF3vKxbYR41og4WrAKimASooySZ8eoUrUj
kLP9nJkT5iIz67moNqLXtMXzNhMBlaufLu6JlWMWAZMG/aV+K29IA1pVyK82eKATkqBJua2eWpXr
/MnuXeJWnXRAS92R4bVL83F+hlXgfL487bwxE6wGl5WBv3bRVpTkvyVEu9GsBFbbh1QYx49jEMWE
GJe/fQx3T9QQrmmM3tjLrKW8tUlIq4fF9ng45TTlTEBOH5aRBd6BLsdKzSLhg/oDKXiIapo9fs/8
UKJYe3/5Vs93bwRjoMhZdzIUMld467+3OlvdJHhvihBuXUyhK162qy7gFvYAyqNusp7zFLbA5UHf
eL6ck6lCc+lsZ6yTQZ2Gc8jQTFVo+AW6u6omOgsF5d6n3PM1boiwvjzeGzfJeOzDsVqwnAQnv2ff
y6kvoSmFZamWm9q1OfO4JA/aadsdCJ5zKe4V17Q3b22ggCTZiF/o4CH9OdmcG6aAa9JRITI6aB4h
e7vxdZYNJjUPJE2GPK7M7uaaUEAiMYcu/+J7cdncovtyn9tMAsW7/BTeeuqcFFaoIxJcDvXHP3Ur
Crec3USHnhHEXxtYFxugCUiyknYJdTVd+4reWLzXEhI+cZqXtMxOXuusHUoj9WQfWnWVfmwaBBGI
b4J7FDfJlR/4vJpLZ25ts9NsYNuNdfv43pI69ka7T6HV18K+RZWQH2r+v7uIbXw4OEUX5k1i7DvA
SPQjVL6zAQt9YvojxTT1Mhs+izvvG9ca7U0DlGbnwqPcC6tz/N3lX+GNM5uzKp9RFVkefZi//op/
ykW9K6h39hJ8HsF3X/HRAbbIyxlgX7IQcjqq8aXBQh7GxO99CmiC3mZ91F17YOdVBMfnOf2VQdMD
O30ZsPCTReUlA8qkPMtuZOeq4nOhkCWEORrPdtdkc/MpNtuefK8kJS3brLPiS28v5jfFsrmapIv6
kXCZ5FdaJ+JuSeXoofTPKU5VYzV8QxEdfZKRuVyZnN/4mJGwcxJAyk4B6LQQViUqKd12gRsaTN67
HiUraKZkeCfqsg7J0kVNt2TFld3hepw82YhSGuY0xDnboal08u0YCnmk39HM8lbaCQwv/bWqlX21
5LZ+E2fjUOTnQG8HNqf74/cY3UQK2mGVdlU9FJR08ssXoDrq0W9Hic7Wm/Vt0dTdPo9lU+/XDfp9
ZEbl//GM6QajY2LO9GmnHV9GQMJc5oBECpsAaYMcYS3pJdY7KpTpfdkuv01W7it7/fPpicMd7XVK
W1RPqO4dj4lIIwBxyJhJmeaHvI/nnwl2ZX/LaY/AqRik3pUvcf0bjx8251qmXWzDVBGFfzJppLnr
9oVYWOanBJyjnBtJSt5S9TseafzBBHW3GnstJHpVtwYgARo2Hxsqzd+NrDf/XLmc898egwZHblbE
1cV8OjFQRSgg7w1j6CtytmfFFGGvOUtkiCLQasEElKUYHtJMrObaIMG8JNXL5Ys497njNGUrItgN
0F4LTpUtQTDodjacMexNuzXDekHgv7WKMng3By7Y/0UbXIiPz9ng6Kz1U7PMc7GpZl8+ecqx5o3V
wWzeCK31S+RODUAas4bzOFG3eJmNCGO8O2T6kMHuGqG1ZgnRoJK45MPlOznvYzDH0tYLqLXTGMBR
dfw+AUZNEzU0Y4jhqKDLv7S3hU9zjv2VzbObzYkpVqeHjKplWBmJaaNdRIu/wS9FrVOA06i7pDp4
bV3cJbGoQzHY9e3lqzyfhl20DmsHcp1W5Gn7ou4meB5QxEKHvTstnhyTfFkhbUM2+xGnwPRhKHtx
KNA/hhZ4rivf+ZvDUxoUgPMxw/1FqP6zFlEnSyckYXNIDlc3Eb5qQymfvd6L7guvMnxQd7S20bjm
zrgp5YQaFPlpZFzZhP5ttp58iexC6fQJtgug2082aISF5xT7ULawCtX+A+CxNL5PTMhz71GjYkMi
udT5EFHMfanJITYeHWscyFxPiuAuIDw3u3Vj2wbJUI3gMjMJHTPMzQUASzM3E3RBk1PthvzwQG8n
WqzWwY4QIOA+jO0G33di/ChtMnPXqFd2pHD5CuS2UUVh2xwNTNdF5stNPsT8ClOPynfWTvwOBHfv
bLIEl/kuVY26tRavjfYlTPNu6wUqPei8hLnKyxMFmyqLl/ZuIN34h99N9Vf40PIjAYpZ9mWMZHZo
OB40G3dmW+xbuaxvZj+Q997glsGWura4Ipw7352hr8GPJDh6IJI43TENAOrcHExh2LtzQpAcR7e8
annJrarcX37J/56XTn5edsI0SlZRD4vKurr+85qNAUC0QayCrcBqSJcVJkfRXY1kq99EqbR0GFPd
KB5NQzUcwAmhJRCpnhbvl9nqRhxKt2/jz7yKtCwuX9obiw49Q4xZbBspXZ+WkZEn9k3bgszul8SA
dBuVO1wJzc9xaL8Bill2l4d7Y5/q0VSTq8SNojUAluMnMTSR6LtyrTEpG08yCLmEFzYahUeykRry
fu/lorJJoibJchewHujdUFREsU9jOxRhgEWEyJphQAlbjS7W9HqxsYpluh0+DNEUfRhQfMsrl33+
rni45VgraQVSb5cnZTgvAHOLXzOjzRDRL0q7ftj3ehzf1W0cuf99MIZiUiLJg5bqafOkZW1Rs7WA
CTIb7y5YZh36HpHGirbalaHe2IuzyLEJXidAyn7uybYu0JzccGItYeXEw/1imvU3gyr0XhIyUG86
hr0d2WbuWTQVjtck/oJY0r/yDp5vaCnWI5ZaW+6clPz1z//5OrwoICcbTFTosLv+hYjE+zwFFRgP
HddeaKDOJXM+cirvytrz9xM/+ixtKp1IbVDBYefGMXE8cAztaIgaqBh6wll21yshHnW7ZNmDU0yi
3sca9uNNTDnmJY0H+6UcyvSzY2bYdEQ++n9o8MYf6oyt3N4BYeyxxqPHJLWsbqZNrpO2J559npGr
R0zkBvZujMlNqyJQIHNXb+alcKJtX0nU6W4EmE4anf9c6Vn1O0iuzXKXFGL6qKcEbKnv9vUa+1lM
f1wq98NmioaeUFLaitmhJWnjy5VP9Ww7xiuP/GQ9L2OycE/7DZiuJgxyvgyHmEOrVmQewJ6qtfmu
TeMkCu1iLm+Fjw3MHGV9lya9iN9JBDnPly/k7PXgV+IHog2PIdwLTj8+FJixtFSyEAjelGQIVkV9
0F1rArUce9OD/muovT8YcE0uD7y+/KevB/pwCycyT4Lv4Pj1mEsn4uQuRThZY1zeTZGlWdZwziDq
753sSx27qYIM4psjEvNpvnLfZ5MO943EDWUm/VuH4/3x8JnClh5nZNlxpGTB9Z0JU2IKUNynEvaf
75QCGN86HwM+vzOLrlQIo0iYD5VPBXITa3rh4GynMYz16N7PklPJHOBiAaisbi6P/VeMf/KYkd2C
0YPJRK3otMeRJIIDnarNEHISxlLMIRXF+SBv7qvILP3dRPu43Bl+5NzmyVCQZTGWFG8B4BCPzkLj
UEguhJgOQ6SwzgloqkTq5cCA42mNloY1Jz8ZXD5QWhBwoFy9NNoXnlmJXScqQMF+NVr1dumq+v1i
zc73pIwx6mdmo17raMiCbcNzQf+hi/baR/bGjywlKhPihHn+FCCPf2RnNGu7jxwzDPx+rO+EYZq/
J9uL9WMfKzobILEqtY8cb/k5wHQF7YRxftxC+5/qUDezd1O0WqrVUkYODPvTaKvLnMrW5R/pjW9w
lc4KBOUkIKAdPL5MjPJlNNtrs6CNgQVAH1hWRo7vTw8UZ93xRmGhi+H5LlFy5Ss83zzx2bsOhBye
jyddcbI3HievZJbuLKg1pUEy3Jz4X4ahm197c8U5Zwk1cF9SvEci5D1SzG3rrTO42QvQ1WmL3Te5
8rWcr5pcEUJNCtYQEnljTyYG31ZV6gveWJtm4seqHObDwkoBubZMg1sOjtUdGSfubinr7CkYFmu3
tOzyrvwm5/IkhK+4W9BDrkVG51RlbOKS5WHMIswQ+Rp3tQC7uEVCNdQ7OunRr9qDQrKVJH7dDqV2
stu4Q4G6ERgPIeNHcfeBKQ0ihN3gHd9q+sPyyiWe7S5tznZQN20bc4N3Vti3ejfxi8ojBBxW52OF
JWfLZ2t+7Jul/JLndf7z8mv6xnggFtesK3ZpbDBPviYM+D2qzsEO/UaS90iYU/QuNYzsxVMDeFev
pLp15RbPFwlkuxSs1t/BRnFhHX8ZY+UksZoyGereJGu2DRIyQosMvJ09Y9ZI05lmZBotex9Pw/Jf
S0ZMmPwqCEHW8z0Bb8eDN1lfO37iyLDusUp2mOB/tJyhSaUlrWLYTom12Fde/vMJCyM8RQU6Jh4e
9LMN/BKMtmyUE040ve7wJPUlpGdtvNNuIrMrB6c3fk9KnM5KhlxlD3/drv/sDLPKojE/FQzm99Sl
28oAKpirhzkpfiMIqa/I9k+HI9GGlX51X/A7wpI6eZyBpyazTxq1Tx0b4iQcyDscIQTYmGPk3MWo
2q69Pafz6t8RQdfhSViXeKi0R1tfwhSYPR1hhEzZ7j3u+A4SQVM9CYgv2NJJsW/9/ppklEo7f+2/
S+46rEuDn8YMKEcE58fDDlYZeYSdk7SaTNYju9ig3pMIMD2bPSK4TR109m8pIgN2VU2MRAjhz7wL
aAN3ZJVFwWqGMcUHeB8Y+Qa3tQVN7So7lFYaPwHknTjGl7ZTb+d2Vh+b2C4/uegDwHKKrP89wkAc
91GlVgtpGbc/ukT034qpg5wrnMX1SFd3e7UFsSFyJIwJhpCKKuTj4lfNn6XIPdKv+9jbj2hMxF2b
Tv2dVTYekIohib/HCYICmqf1MG9EWxHIGcwjNfrK0Gwd/FalxMjXCwHbCyng/O92+KEQ9Ou1Ya6G
3brb4K9C9v6Ht6SPtsXC5nqbVLTe5wrT2TaWXfUnizWqlZRZtNnoaJ7SEMw+N661EckdOiXjA9EP
WRxGs5fez86gli14/u4QCH7rMM1kAHfJsNNfHBBgZZS8aNFmClz9JWLXV4VRYwErNZ3Z7De0t6nb
jb2dPRgiwdqB7zfGxJtbmHGTtkBN2ELhBw7eGu3yCP0nXbY9DHNOCdI29EZRqrzX/NlTVChIsoE1
GGo7leW62yuSZuaA1dhPy4g4YT9U9fDHbX02Y1Mq2+eKfuyfbqg4vXDo9dGzdap6tgo9g0Ad5+Yd
rsoo36FVgentpmb8yqHCLAnkcmtr2/dTMCMpj4DJzYUkdoWcHWhIKUKCb14vTHWbliK9jSxvhI1p
omID6B3XKEi1WNFzxAUgZKqqrtyyyk8kV0d5fEdnRNmMRstwA9bFcL7OdMQRewz0ZvD6kr62CVRA
bzG1+k4d7J7wJshbBhj3oByIRoG1O/9eRIQvfcTPLjdlkeQPPVJtEGL98ppGkfPbRySSb7FQUHLD
UD/tmBmH+J4qbvY9dTK+XLMY3Xnbczh2NxaMjF/VDD40nK3Bu2+qIP3Jg8N37BgJ8/Ll5e6sxAvE
j6qpTycZPwSLkDz+jvu1gZGOQbHHrD8hlJndFh1rPHBaSQYLJrvA0ExP0HHrV1BtU8xSNBe/MHwo
byfbsfiQNAmu37mu/NuanAOLeBt/ASkylISFXr7a87kOzRpn4fUwxXn/tAntZG2R2FFd72kAmtuq
QaObIAn90efJtyGWz9yk+HxlyPOJjmkc3hNEBGpOHHCOH1Dlgyvoa7IzhNvDhLGrqLqdskZUYZ22
HNJ1vEY1WBz1ilAS2YQOzSgm0lCtrnW27Ww1egMjOP+M1qSEPjZ2bvTebYiUG6OJ6dGns4se0Mv9
Lwka4WLnTmZTc85w6SD6SNE+JCjEuwd7JqbRGKdK71rgJ8vHvort5L0V2zMOH+mhFo0TLDaFMUFg
E1EG/kSqP6pXzjcHaU6CHS+YiKe38vrHQjsK7KrqqNB7fkdhVwwx/Rs/VeVjYkzdTxIclbGnsECh
X6Rm9xkhuCRciUf80c3XekVgknR1iNrS+8ZiPw53DgInmBS0X1/6caCC5qVj8hBIVI18jkX5quNY
UEgG4wwBV83lrm3KirohTp+bAuGQgT5sianieXlfbfMGcc+Wr3h4rkkzGXexnfX6YGq3j9HD5yAd
VBPkX7oFQsYNaVCYHDszKq6d4c9fOiL22CfT96euzgJ6/AI4s5zLkU7t2ikU+8UEFVS1tMSdzsq2
GrYSSThS/8c9Essrj2Htla7tZaQGx4PKFluaBQtwL+yK5PmWzgLJgjNmADG9XH7D1xf4ZCVfkb80
StfOIRTc46G0UlmuYoGMu9GEpNTSGe6N2m0eLw9z/hglbUkou5jt1mLdycbap1m0uHmn9jYqBjM0
VBa9R/FAcoqbo50Z5iZ5r033moTk/PNlWCZcOvUrP+z02Am/xqB3k8T7blAlWYKLeQtlyn6kENM+
WlHsXJtRz0S2/HSg9T3fQWJLH/LUY+bZzVwqaROlhHqh/dkvU/dC9a0mDy4x0uCd36j4trDLNWgO
6MMzzBxs4cKE2LHtmigi4bx1ETQWNG8esxJr6a0D76TZgsIKnJ2lWqPetp1pfiEexuq2Lf3EXwmC
i2pf1hOypxkJAvCqBOP+Jkqg/27mMrPfGXwaJAyVy/ye8rDUmyCy7HLvz464j7N6WLEouSQbD6+W
ge6xKPfs/Zd0UxTRUKFhRMHG8itMd2unuf2lNyxOzFjL+29uNk+QyhvDM3b0EmsahmLoOtqAKrPC
HLx6s03nuv7UO/PS30ygwpY9tnsTZs5cmz/rytMxRCOLXVI6px4Sw8hO2h1ETPL70rT02AoomC3/
4+y8euNG1jD9iwgwh1uymy3JkhzkfEM4jJkzi+nX71PaBdbNbjThA2POXBhnqqtY4Qtv6HKwbH7e
J2iFN7VePUdaPI8HlWsE/Y4K288jrY9pOfFger87j84Izm90QYI19vJfi1pUT0XjqeLu9ua+IBby
jL7KRPCSUoshVT0/RE5rzRjujHm4GoluBdwYGAW4toIuv4UsSWFh2IWtIDdqgiFMvwol8EQeTQGG
bsjB2t2krixgOvxXVcYCt7iZEKOn7lAO6fJiRKbzxnO7hVKUWqeHeVkxzexiI0Btqgo625yfkYCs
lgPi87B1ahHent8rIuT8kuAVpKcAsIaWF3ni+fy6cjXcYfSy0Mh0RAXzWDfIMFSz9yO7BTw5zq2D
Us5Y3HFfGtgtzrb1qQYCW530xJ6NoAX0/30oMHl4HI1OL59n+SSA2iLMJyMba+sJTmjeBWw8Yh1j
QdZYGhNCneR7jYTTalTVb70xHp6wR1img9vg5BaUM5rsnGvF+W/oCuVd6XX2b8Mu0aa8vQSXFwmq
oqjrcElSLsFz+XwFZmidDsZceWjNdfWwrEi7ZTEV5Eq1MUvtynjnBbi8lhlPMtxhLEiD0s19iVtx
N45Nm4d6mSQaqkZa1T95RbGebs9rm42zc7kWKVEzGBWgrV61pcUTGvVWFo6oJz1lTlejLNr1b5dO
Xw7/PBTdaUMiRugUQRY9X0KgrZTnrLkIe0CcJ8QVQbz3tvuOOoyyQzG5KAkzLWgXspBDzZ+G+Gb5
IszAnNJN0xBbT9G8qYSNIxXdf+95Gmf6LjZ3KonFAN7ezYRNFlekDSpHqrXAz1zt7M7jDSyeo8xd
IUJag/HOywvBLSyAwh3YKV3yMAwtPmWdosX3pj1af0YdWzDf1QQaQNRxxOfWMiWxtVzp7Cw0pIdA
tfru01L3hg3Ji8LnY9Tbu64Yl3vV5uC8NmVBa9IAPF/oVqnB2zZDGaKuP1fBOHnCe4kcRXmjFB0Z
uOKOk7XzcV8z/vMrQoJFwPvSCQQtsgU8pWWhqf00VWGm5B7O7oOln/qst96UQlEfoEZbdyX2Pz6y
YuI/U4kxR+ywnwo8o7LuPHTcfAtVz6euWrH4pPpKsueVBchoTRWVr/dGvHNpX0YkEF6RUCW8cwgN
tjFWgvmHvY7YxfPtnNM0GEhGDdWhaS1awk5XvhmcZNi5SC9Pm4c4hDSP0OSfbQYTNW5eEuJ2ITyM
LvORK7Q+VQ7e7bixVzvzk2/O+QeBUAnpCCSYy6W9FSc04QwiG9TXrw7pRyLKo1cXIaR9i2ir9J7r
WF0CqBjqt3885vSBmRmWCpZGbLWVdFhsbq1mntqwW9xP1BcyqvpmbobLaLQfbg91sdEZim6v5dio
lXPRbk654s7QxGYN+y8kAf8zyt48UUwqf9L7pzrjxOse3m3b0QTWhawcfSYdtQqPxPD8ZJlcyW7X
1004oP75kkRlL6HIEAKbvp1OpaVJtZ1k4O95MB5oOVYh4mnuzu120T7gZ1iE0DhoADQjgd80U8pi
bFAmSLowyVLlV6aNLlZuin1cLAhe1Mgm841ZZ4oBg9AtfKECh1rcqtk58perT6ePcwP0z6WLsIWH
LTR78IdcRagW2vIkOm89sHjuPVaIk8qvQJx55xG+2NJsZ5ICqdzAi8jmPl9+bYQVE6VpH0bYNt0V
OoVNyDLZqYzn9cnySvxVBNrWtOiKHXGNi4PLyBqNVKA+1ABAH5+PPArD7FaUssLUFrkGQ04XD7VF
ck0AlEU707y4meRgsLM5O3xpyrrng3FmlQX+cB+6vWH8AF6g3fW9Wh9aU58OHozM+xlq9M6gV2cI
kBOpOwA2RHrng3ajQYscb6zQpYBzUHXY+G3j6XdFkw/3t4/ttaF4nTx6JZQXwemeD1XlaD/GOl7C
hprYvhDjD6T3xi9m78Tvbo90ZYuyNVHfQmaS4G2riQINpSibSSeITBTnYZnm4T28959JlrgDKD0K
H7fHu9ygYJPkI8iNa6BSurmQ4AcrcDgHoA3YOP9yojwJnDVybd+1aP36+lwaHcy0Dh35xXJfbg9+
OVmIvBDfVIIeqVu3ia8SnDEHEIeEqFrhnhKO/Wf06MsHhZviHZTI/2E4Tr0GlVYCv7bYFxIhbLa0
sgjXfjWfcOFe/Lmld2XFTv5tQlvgeHt6l6eCcgCfERDca8i62TUyosNx0WZ6PTwbW9jzg1qJ6NAK
0fharylvqtnYg1LJD3b2iCKMR+IjwSMAAaAWnW/VkuhjBnbIuykWO4zLufSXSYE027VNQDXOIo+j
RdqbdfFoN2O8M+fLk8LwbCa6g1JFbuun1jiL5zZmX4AO0vO3SuOiCcIGO3g0UXZu82vLi2gJSZ5N
jg607nymcefoE3W7IpxmbXyscvKvqCjRU01K9ydqSRNAyl0B5YvWPAA+wACEX/Rb6YdvkVuAcJxV
wWQ4tOOpfh9LzezTWtIFAQyl31urgZ8CoqU0MFAUe0qLTPhN6Vk/XWyOcAjP1B+3N9nlAQbLRrFX
isfBIZDWkH8jyYBzxZVA/jP0SrV+Vy2QT4VBSqCZJWJUbp8cnd5QDl7duf/8qWURAZVsOAtscW+z
vROlwgIeK5BQbfL889hT0bX0WtynqbvnGHTBq0KQjI8MKIhe/uu+Op+lNeDRR0LpYDnleHcWAj7P
9I7Wd1Ko+64YLaPzs1q44ZQZkESsCJpTrhWfC5xVP91e74s7i1/CHvCkRApBzfZFR/7HaUprdECL
g8Wp9fkjXe70/dLH+FeVprXzjF98Xg8Cm+QlAkEhXtziLoqsMqbYsGc84ub2AwiNx2XUzK/5lJd3
qBJE78xadD+Foyt3/zpP8MWUUHTyMbq0lvxhf/WhWWx8krJVDVtRW8DfSIRM5JzfOnn8I6/0PZTs
5bJC7gHBQMjC9cUROx8uRe5Vr7NGCwdU5HzpF3/CnoO21ESTZxSN8uv29C4jUqqZEIh5CZBDB4O1
uSdTr1IXW1m1UKUA8870puytiO30VCfEw/5SjK0feTZ5cpaXX5eknINeNVHru/0zLrgX0gbKBMsA
fkMmINvrOm4Uq8SXUQ17vAarTz0K0Paz2mTaV2ghQNC8yUqmAxnXYCLEXLkhzkxL80gjcCBOLoz1
s+5w6I9tZGirr7TqZAW4xrQArhcIN35ftfYQVIjz4rGOTkbqV1gI1zgtZGi/357M5V6lQAz8AQag
bEFt9TLRgBkKq5+0sAZfvoBacpxPCxCvt7liR3eGUmTHFGGtQ2HPe6gQGSn8/erhLALrnBibdgDY
lC3vcAAxIHCrWoN8MvQgrl37IWvGegcssX1x5ChSPI4vBgrp4mNh/KSbXaKuQaXp66/MSb9Xs108
D6mnPFFsplmbdHvaPxcPzv8dlG4nXCi4ulv9+sk1oSCM5hrExPEtfQhQuXXktofZjPWPWodiWtHA
gAwAhaUv9QBWefWW6tnEQfjUpWO7czFcXQSCJyJv3lxUos5PqjnbOW7rqQpOouKedV79cFmvBZyE
i6xEORqnFhDLzkl5rR9uPjFdOmTeiVbJZV+lHP66kKwy6uoqGtZAwVfSj4zSOyld7n2szDr+nbVA
NrIGcYN+VOcTTN+KBmAb3xc6+SWiQ8szkK829CKQw6ZTYaoejSCzyqH4OscYaMSFm+y8jxe+U3w5
0HKccK5lnuetW1hW9zMq7+D1OnNwHm1c4/0YdT600pQYkondOfAvCk9FliGZws7M7QN2rs7R0TPl
I+BJApoh2ys0XtAR5K+SmEIQdFw7XIDn309TaopGsS5hgsP0XS/6EQ+WZfQ+T2vtPtRppKgHpFe1
+JAoglKiibKL4peNKu5n6p60VEjUsVtSFfWtgsDg58ZOjXeUBtPRryzgHuHtW2UbUcrfy9EmyyN9
JnbfXNQjUJ9qGPMFGF3av0PxO30QuKMchI37+e2hLh6F17FgZKEEIMkIW6ewqbCJ0gqgIejuDR91
xak+Kgrgq7gYxc82Vk0faFbG9m7S46I4fbgKe08Qd/sSyt9AoilhSjLE2BJn7Ljn4hpQ362N9bei
pTT8OryRgw7s7zerytW9ScsaxOZgyaiK0pd8g+AEnG+IjswZyjN3p7EK2vv9kgQKZYU7+p44dWFT
hHlCnTv3HDn9VAK49fN5Xlq/MaLp/e0PcGXuUudMkuIA211EAaOH1GQdt2tQ0nhhxsN6iDOzelDV
fkHUcjV2UohXktl27hrdChJtuBD0Qc/nriAiFjHeGgyIHN3rE5jqZ6uee/r9EEGF7/YRKMNC6Qnw
RSUyO4iBrv8QFjRC38TVCLkrI+sQGomU5eeYKeihVCJBXNQxVuU0c90oJwRBuu8YYJvv42Iu2TRx
M9xb9mBNO1fzteUDN8jmpZDJ3bwJouKl9yyUgBaQFZXi95OdPy+u0/sTGPhgzSPzH1vkbFWQBnTI
4TISQW1jxFZgxYNC+RK0Tv5DeJMa4mppAYRoS8T3Ci6Jol3vb2+Ri+uA+gvhqE3XkugbraDzL9au
MbgwZHrwEjTdN+NawgB08xhFGX3PifXipZNDyaKwRVeGfG8TArfxOq2R4jKU3iuP+HZMyJFXC8Q1
y0ZkrbaPa90PO2t6dX4kU1J9UXqXyb//65mLMI82jdyrDgBZ2h+0ppND36nI40qp89tLeRE0MT+E
8iTaFIw7n/F8qC5j+8+oYx2c2q6/ZujMBnYKKG7v5b46DpB/dKE527QvzsdpcPZBPBfuZhlF6wPF
EOouHgt7yNc0+mhEeRWggtJ8t8dyfJtoC8g17NGCyi7RR4kGx/o1tKMZ5iiz7KzAxYHBhB0+FEhm
6gc81ZtYptPbSY/Qlad6aHgvJH3zEarLAtVzQWoNpaOdcvyVjwuQ2LUxBDLpK255PSPmS3ZaAyRq
a8dBEUgDh4YHTxCv3t7HvTY1Nu3r9Dii21s9T7MF0BTnBD9uwOgZmM0+TppgqPvi1CyasrOU16ZG
fi7FP6CyA24//8h6pOaFBW/hIGhLviQlrnWV07RvhOPuFX63JS6eBguRFeYExp4e8Kao7tKgV00k
VA7QkBBDnRCOR3V8Nn5yWIzHHheWZ1SsRiVsFSs7qvkwHG4fnG2iI38A0+TKo3UIuG9zMdSDGjlR
hS267bTzE7gO5W3Vle2dNO18Xpc5fZiQdUtoB85leHvoy/BNjk0ILMtQHKetcBC5bD1oNpzVKRvq
+mibIhtP8DUwyybyju5aldzrgUoEjd0EnSfnFJnlhM0y8FvzT75WbehoqO4/tWthfmoXSrN+vyrJ
9xjJRXRModzsvEpXrtGzX7z5XHFZKXFHbn/AVKZ/cexlvIdblsF6NQEMIjH9MpqE5rfX6dqgNJo4
aKQMbEp5PP66Rm0Hvyty4fowelH6Z+k6tLe0HL2dsp/egucRYQxi4Xh70At6itwYbEvaylyq0GQ2
9wlqDpQClbI+JK3mJd9SD0HWQO2HKHtjVWiCgkUFzHVoutG8L5I+/96v1pAeIbnP87sJvXyEJYcW
Dz9jqcCZu5DDXm7/xGtbl/Ug1CH755RuPkZdZKDaEuKbcSqdEOe++eiO6A1qtL//jAJovNqaZeg2
xZ4N77ULCWCEVHGUUkTW5hXQslQ1i6VocAYzBvQLVVRm+BDWZ5dKOF6w7Y9/nqk0UOf7uyirXOBE
Woy8igQw9KHPW/3Qu2aGf2AdBdhvqsdyTn7XqpF9RY1xzyHgykTpaKDyQxlC6oxsbkI0dtLMohh7
KGM89jRzKO9FkYuDrijmKdbMPeH0K8+rzUsuwwX4OPw53+qTY7ZRHcUsLAGfHgrXqpJ79FZ2tVPk
FzoLliFMEp6TgNOiAli6GahBHiZyJ7qykSGRruuS2adRRP3j1PUTujWzcmqVJg+ihIaqP1VieLJn
Afe/ikvbp1KR+JOmZ+9vf+crJx1AhEwR+RdbepO+ZIuHpJ7QkDUE/P8s9CEPFKCxd1UX9R/A+RqP
XVZ/uj3mtSUnGoDBJdssPHebJV/zQq/wQsHTtq8ORVzYT46StDv1tIuNBIibTBShAnmhkAGfj5I1
pjaVSJUGIs6yZ007ZGhFZRKSrI+a2LkYrgyG/AzafuAh+cSvFfi/Lsw0oyyo0Nnhs1ZpACwce9mo
hoo6C/VBAE/aeUOvjccNJOX+IXRRVTufnNPova6OjhvUGLWDIx29E31R+0l1qzZo02kX8XixewFW
SWYeGxgsPnin8wFXGhSOPusMqCvQeZQicX6tazPHxx4zWayIp65ODtbaoN6sx8iDJbAw9ECDZ+Ad
qUdTX6r1zjgqGNMCAeYuC61UJFWIq2vyZwbS6eFFFrfH1kDU2m/SJn+c0rQZT7ij9p6vxE6zp7Jx
sfeZE4kQoiBgrjVz2x0wEOGvqqZ0A9dSIL/pQPaR64FpeKyWRj9pyFqGhrWrrXcR6zEswQ8VClpO
XJCbG64whO0qAgyHthg9CMjZxtJsqAzgFPrk7SR8F2dNDoaknkX8AV54e72Vi4qAuMVgpnQuu3Mz
Bw+LvprjPWXtawMhB0KBEUsx3vHN490oJO+tUnrBWIFzNQd7+lDXVvn59tVxbd/TyZHm0NyjLOP5
Npzs2lCLZQFIrDvDB23Ch60WRR2sCKrdDy3aV7fHu/KtIEvC8KN6zF21zZe7RIywz0o4XVVOvVFU
ff04IH2s+bVedz9vD3ZlP3J/sHave9Lb6nhMMIDSDJsu9CS1/kkzlj+rMWW+2eTi3quK8rFgy+6E
l1cWVCqha1LajsLmtuuwIJBGcmN5Qe2OEOZmDONzwK6BglPnz3XU96DFlwV5+p0gFuj/0u6QrNDz
LzhbOYYcFH2DFQUpSDFlie0FyXkrSgK8HAn8uMCxZehoCMyd08LMXb2TPXXjHVKIe6LoV6dPMCd/
Dhf3FgWDgFFUCz2JJGxDnMqxhjQnC7tl4nwllk/D21/4In5k8jKGo/BD8kGh6XzyDo4fxZpwiypV
ZOkPxNnOc+5N42OGnMbP1VzVu7Y3XFxKNGHsjH1td0GwNDGXleHONnY1EUwZRgcMfhZhkWyhv/zY
prDwqrLrX0SZTR8wEp73CN2vLbizsIcpwxhlhwGiptO+ue16Ogg4oxVRUHWxtbxBkiYX36AOIbAt
amXu6wDu7IJOgOsV790e2HkwjdrwS1l7nHd7U3FmSIVQNE+ug/BWoM+R+yGK9KkLUrKf6pQmtLd9
b4iHNsCExSsPrC0cvzaaE/3nWqrJx2wcKsrrQEjGwBxt5HZNVIGOjV2jBAygw6ve5MrcFX62QiwM
B93t0/eIno13VarWk9/1ZfnJjizUvxfDjYqdxtjVM0GILVX8yCl4jc63xaJGaV9nM6pV3WKjmYFa
4x87qsuHFijvodfX8jv6Nmh6Ca+519as97PGm14KhdaMX8RLs2cWcuVYgBmAr014gaLIBdZHuEsm
+lkP0qgSX9Z2suWTmI1vMoSNpcRyHO/Udi6qElS3/h+ImVAUZvP5ErRV09aTl+nBMPdmIFZ7DgCM
a6elBGrpj8pAlTlrWjiaBCEd9b0UXu3tw3ll0qQcRMFE51g/b43Sc6SluzFu9aBkVe4aI14Ysi9U
74gktXgW5QKt5vaQl88L0HjMWDh2dCeBRpzPusZ/heZyYwR1Vq+Pk9mWPv4XBZxRsVf5vZwdwHhK
zQyC19uFG4Ke6ILMhkZnkU3kVWq1hI7IfmZulh51LftXASwuVOj33HWYfprEqJtr3lYm1Uj5JwA2
irrCPCanxi3qz4tGwfvfF1HGpv8XHIs34fkiLqPexXVj6wEmOl7uz3UqfgpR2U5ImwoS4+3RLjcq
SSLCJjQAeS7oaG9Gc5aUvCIxCBpzKuh1Vvy0hYeFQ55p6mlNE68/DLkCR1jLm/qnXkzK3qN1GWpJ
fiKK6TQQsP/c5k9eZzoiNifgvk2nvlmL1Xhh04idiV7bMNIMENgxBA5Ll3//V0ozWbiZNgWko2yu
0aWyl8g45Ab85Yqq06fV49K9vbIXMCW5Z6SggiH7lHBgNiOqXYteVlrCHmo8tw61WRfHQfRYUiH+
/g74ApTRws7LoC3H9ktEo4O0o4q+xUWrv7v9W64dTBjSiKTQqyOd22zffhnGdp4gnQ52ghVjXSZ3
6WCrJ2m5sLPOV4bS0GyiIAAJlAXfpHLzYhiKAyUliDKteGtm7guZePTYx/PH23N69R85f4rJc2Tt
k7wRmulW/AM3N8yVss4MnLmrPlBqaz5GxD8NEcGSIl8EFPod4ARzOeZt3M/+nHYO9uQ9tCU/sXss
mhKnEsdYtLXtWzbcvkBrYen/+3mWxqpEiRTEdZqL5xvP1RW1L0bQ7DRWW/zIgSiEaE+UE8oRen3Y
WRT5tm4XhT1HF4NquIReno+WWWiiDL0wghJHEgMdiEYTKwZP2pp8cPPFhDORxd23ufDoAaDhM/1X
ujQkV5P/X6CaUx3vHQP5wbe/iI2AlB+Qd0pGm19E/6pTyy5TccxLiiMCCsZvgclGiDWS8muAe9lD
sCixhQANkeJ1Uanhsg79zsLIp2fzKwD0c3UTrgN52Mq2JNUqNShjfDmmESLiTBp5jzxR1vqxp6QJ
YcdYfKMrW+508K7tUhkJgdoDIAp1dRMJpCh7KpFTqkFUFdODag7ZmyJTu0/WEC8PVEHx0irnOkja
lRCwUGL9+6iq9V0xp+Op6vriBaRP/X2q1eLBqq3sv9v75crdiy4+u5NyB2nhFsDomgiglnWuBnaD
iZSBDDkaJJ2d7Oi7XmIppOonKBVyXQiYnLzzbbm4Ud0uMc5iTavbqPhNICW6AVaHH89NC3/enD82
ZG661JdQ32YrlD4kYOOd0PTKI0BDCoKX1CKV9eDznzHZ5ug4aacSjJXJRz1P2y+mnqafEWuw38zg
VXc2/7Vdx3uD8BPPDs/s5nXVpJ9y42I9YkGWflu5TnwUU1E+6N7U3A9GB26LPuf97W96dcvBYOPQ
gdVEOUj+qr+fOmbTrGRMgc2T90P2wR6aqVg+AsWuTpW7FilSBVH0x7aX7mtJX8AE1C/NW8jP1Wcz
nu3FH2K1BCXgDu+nssZg6fZPvPYdQLDBEaF3D0ZBbsu/fmG90m7i7cDkSFHjUCyN9w6GHJp7CEy0
7x1z7Xb2+bUB2Xx0vkCIczduUpI098SEk6kWjHod4yfbLun7HMaegWSlnbaBPo5o0Nye5LWzBQJR
UkVs8o7X5t1fk1R6R23MdtECdTHXF6zmPuOZOX27PciV55YQ+P8Psrle8ipxm5m+V7B0UKgOENpW
tPS8uCpRxhzm/2UZAchi9UanlWrj+XeL1o5Xv8KcCuVZozySBIrpyP5f0CRsaa/1yZ7u/mWJQdZx
oK3BHoCrtSUTKaupKVWTEg2nennfCDwV57y3QoEXzz3mRr8peTQPFfjuu39fWPga0JcocICJkAv/
19fzhmzNnR6hFhDBEEANnFCHvBufIdD1Oxvl6hw5BzxL0kxyq7OZAZJQbG7+oPfiufumlVo0Pc4Z
htI0lisDHSxkpMLYwJAq0LU5/lc3aQJV4gXYC0DMgHlvq5BZnRZT4pKs6qhdhfGC/kunrtW7FlmH
4+1VvWyKMhaMFCzckPXCB31zIzb0ymosmvRgte15fmOP2TS/RbFtigNUYFhkPMoBM1dq3ilP+Wyi
fd71FUlssegKCH9D+RmZizacnCERnxO1M/f0Fq9dFQgC07Gln07mvrkqADGlmCdHeDzF0MkaLcUr
ZE36RwyLfkN3W3cChGtPhKR2IS+iyvhoc6QGAeTEmilhIXoNz7E0Po+4uN1FoihO7tQ6Byjgw87e
vpaaUCOk7cGHIM/0NnOsHCs1Ro2rqVo7UX1x8zl5MDuvnY8AUxtwnxnK6cu4KsIXaaUYD1OfT5Wv
JMAUfTLlpP4f9gWJKCBLMnqy3y37C+CBVrP71CBR5lo5qbGlDSHw5jb/CqDZ8cKudfriODTGOp2S
OIUAR1SfsTxjYX7NtFIfyc3BR/vqjMcPsHct3tu8Vy507gFeEfxZoPtseauDrpRky71KGa/FLSKN
dIyx3SW8fUTkxbKJVPmvIzGKqgHu7ltnW9qqYsTGHSNPkon7uV6tz6UQ79WsVU7/OhIXKztAdv+x
gNq+wp4Xdd0QNza6AVN5SmMXCSIK5T+ydqxebg91ucsZip4Un1GOuH0LEwAMRm/0dlA6PPhuqqgh
mwkrBgX6waJoUzhby7yzklcHBRko+3wA6LYqCu1qOpAkcZnjWRooYNgU4qkBuKGHgvVjWprzvdeq
e7Kkl/cHgQt1DJBkvJJccecPR4E9jaG3Dt52KfxT3mDEoGbVOqE0Vp6cGke820t7JbaGiEqnXwIE
NdnZOR8QTZxJ5NR3gm5Z1k9J2dBkB+xVvMA37o8giKMnDWW/Y9bpxlM0O8vHvl72nssL7orEDlIP
l5Y8sgi4zXMSvCMntOhsIqxGc3IUfKQeTpzNI6IEMLtbX9MH4yEWzvx9qBP9bbFKzSArgkfk65nd
/lFr2/1uVVkzPFnl1H5BOQFBzcSal9rvR2X+3bZu64VeYboPqWl1xgMUE+XT7dWUi3V++pgGFVOW
E9DsRSdaSxZzMFD0CRytndSTXWqpi/+fXlOTT/DbA+k9z6HgCsuPuTDSOqipUZj3t3/F5U1DuYDe
I6UNhJERbTn/pJ1u92pkwBHUsw7ipJWl73vkPnbijsubRubDcNoleI7yxGaUFYvJRlldM1DnSas/
tGNTKAdTmjc3K2n0zqNzdTSqYGRdUhXG2mxT3EtFHtueGXh4lXYPdI6m7GnV0WELHLtHj/D2El4b
jiIUYgfItUo5q/MlRGlMkrpwDlmH1P1uu1l1FFGSfq31XQ+JK18L5W7pwgxVm3t0U/IacJKThhYO
SXSX/NIQCPvcxOlOnHDlWpHy4ATdbAz67JtrBfCxC6qSQVa1UQzcF+o8pKiXQPCZu9W+L1GT+H57
Ca/dLGdjysD17xhYBwjijpWDIwccKlANyRFxojkcINt/oLIZv6yL5mY4Tk7zKZsT9c3Yz9OX27/i
yoc8+xGbfWNF3WqOCydyQZTymOMyi7V60yHbF+9JsV8bCsF7+qfAGchMN0OBHexLaopuAH+l01Ge
WaMHZW25oJR53asNyP/Y5qYB/wz8johH5oibxW1oGjZe0YCbUMbCODVJYbwzrX41Tp5WtvnBS3UU
ZO0hX6c73Z4g1AKrjcp/btlQmdOAIZMXg6cwN9tKjWKzoy/N3s17+zdEz/IHSfs8+pmhT3sZ8bU9
zAEh/QazS11kM9hI276CSsFgBcKD42pUz9pE1Jvkah/o7iJ2+LLXvicOe4xFWsqztFliM07TbNQy
B2iKo2gHVA3cyddSNY2AAI71j9sb9bWItf2iDl1GClzkq6BHzo8LYmmA8wVHlHSd/zWnSQxBO6QC
jFZR6C/pmi6mz32F1Q5smuo0dgallwoAZjGMyXslmsbD7d90bQVwfCSOhLgAz0t+kb9O8IoKW5yg
8wuJxxSfyrgbg4ZmOrRsSzvdHuraLYgcEUvNbja9LV3KRZw/LaiBBmk2dd8zquoPDQpqyc69Lhdx
s8iU/WV7lSwSXO1mkSNnwbeyAhmTWBae21gmq79R9EXMclAMw++UUv2e4fe981ZeOa0A8IAtkKLJ
mtrmOTFrYykJA9xgaky3QjQiacOEuNIMccNbY39ZbFxkdLWJPw7dXGDiPQ2OtvMjrgVZXBcejD24
2JKIff4523WuBbJbXtBEmYM496ho66FzgA37jViVD4lSlmkw206MbTPIlBiZe2udDlY6pB/VaV3/
W4qi/gbGlgUUtoYXtCkcJ/Zx5DX6wFV7CGbOkjX3SptMwFaMBjverAPi+e9H0yJglRI80gpz2xVR
0tTox1Yq/8yGd6D9j9dDoa6/7azVdorPl2cA7xBGArJBi5N46nzR+smY6zEakgOdgeHRSVGhQbq1
4ClJqp3NeXnBMZTLzQZZ3oGguNmc2uDkzRJ3IAdH0Z5yW4o1u0Z1yhfci0Fq7IFgLs8cVVQZbFMt
BRa6BeAo5FT4I2VKUHmoNcaY1fuuyPZATpcLKL02pYEtaSIyHvJX/HWJtGtaFf0ASURB1ZVScc6L
T4nq2WgG75+3BUNRBYCHL1OoLUDNm0cXG7SZxmgNoqVrhADEIhVKXKMOb99XV2clB2L5wGps4fnR
aGAg7i3QnCI7CouybgPE8tSj3iBtdnuoy22Bot1r3gvriT6Icb6AmYBWmSW5Euh6gaJe5lnLMVWi
BcSS87ZUzT+3h7uQxSbtVAEKEyxSX4datLkmVIRUUS8D5rfmXCc+bRWUkocIP1Y8BBCoRONdHWRb
MIH+C3mt84Q/DJb6zUUIGncTx1gG3+s7q4X8lInpecLzWj+hg4Ybjr/WLZYzOz/5sktIF4DEi8a8
7BVuC/QRgaSgIaIEc1TbL3Y3zy95nc5+KzAk5KeNh9hz6js7Mx50xFif4hTB5Nu/4fKKlxQBNIh4
v0hjt4iyZLEmk+oSqqeTjTFlLRHqSauHWVfWlMEa/d7h2j0i85s9Fj1kqtvDX2nbMD6lJeZPfAQy
+XyXOAlm9sBAEenPXQkBg50TZMji/9YNBcsHNKN7v4yz+luyaN2HxFzTkLLu+BtPgQ6UuyFOFpq0
YV2MY3TMPIz0bv/Ay5eX3wfYBgU58saLTuZrSS5THYUenucezTzKyQu0BHOgRJwQm1gOWl92O4PK
EO38uad3piFJzGfhCG07dkXad5iFI9FOlmV9iZq65n3qxoPeOMNhUe31XqTpEmTKmOwA7q/dD1K7
AnVFGlWErOefo4UMDF6zQC5W01A2yHTn4JWR+2BY1V7x5MpQsjFNoIrultx950MpiZ5Wi8nKQnIm
VnOmHKjWXE/zYaq7cm+fXTlqDEaEBgsTTxtvs89waE75h0cj1p3F/ZY29XCgTSkOqljU7FjoRfwH
1RwvCicTbSoY4ZbnJ3O1J9l0bdZSiBA2A7Pntj+ftaetOc5m8EyxoUvjwNNmDTfIJHLe9K5Vnm5v
3muDsXlpJSFiQ5a+GazuHS0SoowPXiEcrPxUfHL8EX9V0HgIW++hHq4NJ68yzrLEp25bKmOtq23d
wdZovQkojFLUX0sVSC4iFcOXf58ZdwbBPWU3YpxNkkMJV8QewJdAMclZC9Mp77I+xYJjRvX9fxiK
9p/UupIIY/38i0X91KBwZURBPGceVhOrEQd9Npb/KZm992ZeW0H6L3jVI3TEIsq//yvogNQ+lJjC
RoFpxqM4VBDKuxOyytgilm45/HuiRKUWJDMCbYDQ2Cfnw+VGyweblCjQMU57SuwpD+oCzwMiYyPe
WcZr77MOEFXi9ShRwRo6HyzVEeURfRoFmUkl4w3v4fA5smzlxWi06s8a5W2PYk9rPpOqOlTK0ZjF
wE1zGxRt1vmXQC894gaMZwwcCCYwibGN/K3A+OL37Q9+9ZdKbrKL0Ba3vrk5NtipLQkKJPLYlA06
BoULF1uJmuGYtY75gQhOaH68Js3bplWT5bCgwnhUhDb6adSLZytF2TLF9JkbGtvCI96P651DGWMP
UHDl7eZY8wfYHLI/W8JS3KNyVi0WwVzsKMfey51H+A8eYhmTcaT8aR7QEsTfuR17yy96SCO3F+pK
hAf/FuE1DjwrtaUBxGk5eWYGoK/qSxF2QhlBvvMsRvP8DG3kX/W4CPBAo/IswfWDW7jNMzproW7r
cXViUfygoxUVYApOiNQX00mb/10URA4nB8IXgHG3j3C5qno/qTgPZsOQhh31syOch+TemzFMaY28
qbBescTHdSyaL7HjVfdJP9r33bg6O/mBPIabcABQJaLAlMdB/F3gqtEOEOhPK4Ex6uuD9LtFodbs
725/zSu7iSSfe5vQmYO61Sgg9lG8ONKTg8A28S5fk/idkk0eUpRlE5QABcOBH+0vA4phqSb+1SiG
r4sMJxGPfKtokW+uh8pQhGssgG6MRtf+D2fntSM3coXhJyLAHG5JdpisUZZuCGt3xZwzn95fzZWa
TTQxgm2sAWFVXcUKJ/zhmCP+j6W0gqJcE+m+URuyayM5shMWbNy3cLfod7/B1Jj25Z3UKZNQ9SF1
rZXAOoAOTX386axDMO7ffxsRCGIEVD7BKHJa1qWihkvc4SRGvrI0S+yB/TC/6vU43Te6HB1UJ50e
9SleXGSKKQuMKbSGLoz39B42ZkzGb5I62wSWlEAvZxy3To1inxn68TIqp64koKRwkv3qCdT2bnyR
4a32rS5UNYCw0OuX12rWMRZQFh39CE5cVt5V9JE/N6bUnYo4zc5D3tbfs7RzxMNaYE0OgfdObyqY
IpkR/K+voURPHXSTnYRn49KCyyJwDuInUUy7XIAGkIOuJQAoJCf+rbWgS7Qwsg9mPiSn0mmnnTty
a73Jb8hMKcnCClkF1Eutg4CsVAwgpoLW74gVEvdzDQkmojX6F3Oj5AnyirovzZnVYNRUW8TjewYr
W5nMdXIenSyx78oCfq3XaN2yM+BW+kZ1BIS5QY+Lu2m1nYDVSLmBooc/apFyGjrNOlmwWv3ACE6Y
nLyAgTWFqVB2FxKAuBVGny9tMyh+iyzbfaKhVTmEFeJ9o/7j9nW2tfDkMZCW6GkSkq4e8QTj0tlO
tdgv5dI+Jov5rUGTzW/7INz5xGKO622OXjHRGk5XANjFMfgjaKOqKC+WwSVCTfrFjLr8V4exLgWF
snt0CsV8NSzY/o4lZR/ePUUaGFTAoPnw1ddnOZBMPQiCIvSlAlm8aVpQ6m9jWPfa8BeRIih6QCo0
ZwU5erWawI6cvqvq0C+HYjkZmLM/mBHEpbQt9sQDNl476lMaR/Ot7beu3s8Bavy5mJUdKsGTFoXa
U1ku0ftTI/S6hWQi5ReAsasJwQ6KstqYQ7+IhxDzm6Z36kMyYj/fxvJel2DjzuFY8vlZQboE69BX
GzpQOjGRC5Vr49HJB160uZhiN66dofEDSe92dv/WiMQMwiBWMOfXlOG0mHK10Ljm57oMTla11D50
xt+RqYUP4Ib2aB9bw5H0oaohnGZwC748Ak0oL0NtGaHf1rXkd7WiH7iHOjdaIvtL2trxX3w9kUWg
egAdCtLD5XgLYj5BW+qhb45EuWlABcaccazHWugvklpQmJieygSCpOyrjVLUeBgOurAFqqvFj4Oy
8aw8Nl4DHqf3RyPskTcrW64sKL2Xs7KWDspVoWXIF6uLGwa9dJZD/B8irHveX+ehvMRgwkUGrMVq
qDqOHatY9Myfx7p90dTcvMfwfXxMFmnceSM2LmLaAiZJLXQA3qbVE5HXdg62Pk59NarQDUg7JJj0
uilqNx2GaWcJxe9e3cWCcSHsceEfXCEttaG3F4vGmJ8acv0VVEv90Ia7+ibiHb0aBf0qqtoIq1zx
8AA10ZCKm9RvIXie5sTGLqNGzmpcbAz5YJW7VqOgxJpO+aeosd5rkEaoDPlPUNjE3lfWvmw1n7Ny
kjH1ZzMaT6BWX/sgzj8jANrdlVMS7OyVaxVP1AeoqusWw5HwrQHQE72ITFPqxE/zhuDC7AKd2rAZ
jP4UOPlTRz3xLHWFdej1uH4BQ1h8agHgPYaFrsdemdfa/3RjjP+5/fptfGqqefg6AZSgoLd+/ZRC
dRotLxN/iQcZTKIEvSRK96gsG48724juNjB6RCbWLbtgJojqsSzhU8/AQ4HuY7unkpSgb7Gk5mka
LfPBHIlo7Mmq9wrBG2eHOhqXAakR1eB1aAEjZAYikWZ+ls3Jf4UlhY/hWJv3sV3sFNS25knLHNQV
hQQkSVbXnNpbQ8GHBoFRNOY9eUl6RywgH6jZa4cRvf7HwOiSE0GAfr79HTfeDt5f+jYK5RYAaGIN
/gif+jaSKyNhjvQx49+dYbSHcdYGPIaNuj33+biHANuaKhVnyjvMADK9+PM/BuyixYR3BMI57eXh
SN93cNskhh4XZTgqJrX9GgxL5apoXb/+xVThqClEpcCZ1ph3kp0YJR4WWUckwkXGevzS2vPPWZ6m
k1041t3t4bZ2D2UDusDk1oJLsJroDORHTybkAQaj+D41RuhRbsYaK+rU37eH2vqIwq2bUENEOGsV
0apALrBY5MxXx8KEY1Yo/yu6LP8wKHRQNTNzdlBa14efKhvlGYhVFPR5wC6nFjdL0w6phPVqvKQe
zjrlczsse+qe1wt4OcoqzMDJLi3KDDWCRs2UL0NRUFtTiu7DNNIyeO8CcsWAcuNF4UORLl9OSJGa
uY2yRcBGI+sTSq0/paU0zw6o9YesGPbwutcvmOjW03ghewMkvC4d6qOh1KkcFr4tjDJKktTWTSGp
PcvT0qD8gm+xa4wid5uwo+U5S+NmJy643jL8BIfaAH18gJVvOLw/jmEVYPkjIwjkg3CzW18t9Oqz
MbX9faA50ilDoebdAo1Y5AjRDNF7gfKxjlKHQqfPYjOiTDftkFaxclrsyKEBpe9JIWztHAbDnJXG
NxAMMfk/JtfqVUN9py58xGc6+sz0K55g3jW9mwWGs4P12DoMqB2IZAahbRKny8FAgnV26IwIIuoQ
XukHFS62z/FeGCCegMuoR8xIxHHcXrTtVqchRUoR7R7UvuK61alNmYObmYNJe3pR/USbnOM8q9mh
Urv5ZEcB3f5ADf67fUyu725eAfp4ABgoVF7pLslWGtmlreb+UA6Oq41kUgVQkDtM6RMv0Kf5jk0/
+/KcDztF2K3tKhSxCa5IOoDwXC4yvvGLFVTcBV1qz89GMv/ODHXIXWRGTQ/jk/Fwe6YiZVqvNjoI
QmKHxx9w3eV4SQZGOZQZT7aWf0dl0Xu3LMbicYo6y0OIuXL7qIt2qKJbyyswKG9md9CWV4OWiJPU
WRcXvqPTFWoDwikkERBcyY30qe+V9JTGTvxVkfrw/fVfC9EAoTOMKpQox17Ot4irjhYRwrBS1Uee
JhXt8xzhDdShFOVnhVF6ppnMO2nyBieIx5hOO90QthT10MtRpcKuzMFBJJPiLIpJhSNluhdnpvaT
KyLsDiEAkuJOQjm0cxsrwEoIR94GPPIgxFbbUd0DN4lttPrswEEwShMMZQB/62UgCOwTGS2/xWgU
t06t5R5ZfbSr1C74fXuHbU7e0en9IdQA82YN4TaqsDV0fE38LDVHv0rytHIjhAsql0iWB9WIh8dy
jJZvIM6JwkgYh9fZCPtTrSeOt/NjNm4X0dvh5XPoPuA5evkl5rTLKaOhZZ1bEQKK3ZL/GMSvmJQg
PtsY2hN12/mdgQKJXzpqemxMfY9VsnGRigwHeDJFLhE3Xf4GpQuQLJf4DaAFRgwRBtyY2/L8/pni
n8RAbx6uSNddjsJtmUtBSpofEvzJT3VkjE+6PTvoFjQp60ycHJWuQSDaPEpmHH0NsqQZkV7RyTNv
/5aNMIBWs/DzYOHhQqwWfUqkGaPoMPUXpa3u+1G1z6mSj/dFCURM0gLtvuyGzEPpof8ywVXeuW6u
NzvIRBrCNEQIASjnXK7EHOtKXQ3IWS1zDhYaS0Bv0qTIHXqp8W/P9Po6fSOV0HnBIQrlOfHnfz7I
WV9NMQ63Hkg+ByavUn0dqnT2g3rK7yRcW77pkyln79/V1HNQwIAITcrO/70ctisbZcK0wcEvpVPP
LdweP4WQ/gR5a/TxVuVqW0z1E/yK8zza5YMytfnOb7j6xiysKdpqvJyAQd7Evf6YuZS1bdZpyujN
SgysLI0BhaIHUGbwpQbJchV7MT5G5Rx3FOqbqThQfs3u3rn6/Aba1LQuSUNIaFcfepSAV6hge5Ag
MML7dO7Kk6XXySFKJOt17DPHdeZdM9WrF/ttUPqyiB8ImcFV+tMqbRcOVYWQoVRWaJ1E/Tmo9P7Q
zvk3KQyG0+05XpdJxHhCaQdaIaiKdQgPQ3vQkHYeEdbMna9lZlb3jRO199WyzL6GGtS5c8zxnoDB
+tD0SfCKD6px7junfywnWftZh91s7Hz8qwdd1BMB1tGiF3HLGhTJdZKittgI03LJPhZlpbpRWHSe
3mSTazjp6KUWomTqgA3r7eW4OttiZOQf3uozBOurnW/g+un0IAS8LnPCQ93UjQ99PvFmq9nDMG5O
UhRohSePGPPykOV0iHXM9QbPMhvpGflF2YXMq5ybPKmOo+NIx0atG1em27sTE2+OzJAinyfKXwvP
OOZSSE7FJG1jgLbXTLXyVIAa+zWrS3kqFbt5xcSyCfBZl7WdqH9rgcW3BaNAP5e35HLWalt1jVky
NvHL0HhlrGn/9HNC97rUnXSv03d1f5KU8kDgFAZpB3Di6gQjrTAV7QSTws6r/LQMEUDMGGPdT+PY
jqdSy+tXa+4xyby9izaHJTYh86BNfyWniYa85jRTOkChzZdToI3mWS0mzFyTJT44b0YtedzsbN2N
r4qwIzrAoBGAYa1vTPDXJJImIoZt2iTYLTe9j4u85tbQsmAVDMG/mjWGd92SDMfb0934ptBI0LN9
U2qBF375TWmRKwMMAnRsC7m4g/GfvtjamP2nVIq6s3U3bkdqubyHsFdEh2h1aNK51jqi3cEjBESb
ZsB2CZuNqn3Mek1/Ksqw+XJ7blufErlcCr/EtwLYejk3VQ3Rw2nrATfMSD+EyZzdZZqDnoZcNIe4
CVAMnOLivUwvtu0b2oESGDfE+k7mPrYVYPwDSKxoOgbIzN2PVRs+wPiO/uLb0YmFpYPGLM2bVQVH
ZjlNDuLgNcignuKkkZ/sscm92O6DH7eX8m2tLrIEMS3oZCaVWlql66p01xqYO1jh4EmJ0r/0UpqA
muVNMTxIrU7kIqwYN8dZV3rTrSUn+OGEQ/ox051gdJMw6WGg1Sk0lEBTZx+RzeyDJqmS4RWjHFn3
XdZaji9lgf7dISR/Soos/Fmj+Y8DYEeXwZ0pA78bTEY9liCUEwffk4dqdZ0paVvJ0eBwlfaJ/thr
XXtqnSE9tIrTPgAL3+vav1lUrNZQSCqLTSFO+hpraSpzuGg1IWcDmsLGGgTv+P8ommWGm2TBGN4v
3Zj+sFjJ5TwUeZ6/JvWcjT7FU0Q1eyuIP9hDkDuuoRZIe1CC7eZvUzZN6FgYSBm7S78Mn7JBGXei
5o2TC45EcCg5v9zEq5WiDZuZUSBNHgkbnHOc6MJ/m96ocaaMnSh00fKIrZ1E4Soz4uuwr6nRkysS
s4vf9EcQqeA31oytgmVaNVevoeP86tRS3dnWW4Ng5UpFXigIUGu5HCRvl1jpWpWQIcp6Nyp0EzJM
kR5uH56Ne4iqJ/g2kAyAmtZAs6Wq7FjuJGJRZVjOfNLhTl86oR4QzuclR8M8jRxn50nZuNg1GjiU
A4VbL+nA5dQSfe6cfCEOS5um+D3MS7QcA8nS6DegALcT9G3NEBAd2jbsE6LfVRVHHpZWS0Ii/qqK
sU3LZ7167RCe+9Yg/YjuRdIc7SY0X2+v68arST0ZTDsNZRRD12ivpB2VsYRO4k2l3HVeWJjxazIj
/zhgzovEWWakj7Kexk9ZN0o733RreUHxAV+E0EuFb7U9QevFSuFweYiu4KFvZjk80fNoF0EIlMad
R2Vrn7JBBcseHP8VPaOQnQnMUjR5VlGYP/jmqurKiblXcdyalHCehRkDvBd29uWeWRynbgz68R5u
eDNmy1X7MEyVdo/YBpKOtz/e1lhC9t2ix0ttc92kn3id5bkH5txT4/KNaCLcaRW5eUzSpv2LsyDU
5Xm4iHWstXRHgWQkuEYMCBoF9fCA7eHNdHrvZ1lJdk7CxpciHePSpnsrsJerY9ePy4gOKSdBkxEg
bys9eEiLptrZDxsXMgVEHEHg0wnYnfgVf1yOml50Wj6P7L46opMxVopF99DoctcYorK+nzPT3An+
r2t3OPWBByZCRcGQWvjqEaB0UvMk2QM6a1UsHTjd8n9QpvQndJzm33j5ga9QkrYCZeFMueyncZif
5FpqVdhwJWJT794/IvuFaCJuVgLLyyWI8hCgVZFwdVNGcZNptsAG9OVpRA9lZ+obWxXkFi8fSReF
8TUpORknNaHOMWDpW5ono+3ML32daFDl0mxnqI0rzaBKp9PZ5LADubiclUnZrW96LImA8OtHp8//
7RRjfJYsdXoxllQ+2zW+BWjsah/evZx0qIVgCJaCQs7jcuC4YxkDjTkaxhw9h1mlEU7EY5W5cq7N
OyIbWwtKPiMU5Xk0UCa8HKy3oCX3M1ILhdWmX9IE8rMsacYjMN3k7va8Nk6K0LUjaKUsAz5tNZRe
G2YlY0gAR1Man+dWUY9v6NGWHe5rzbiHS9t4CRnPEg0rhGFBg15OLXXU1qkUA43boh+OIRUyVxrq
L6YSaWcrc6a7Qt713RInbxVXcq3x7QiXME1cA09NSUbANB56bzb0NHdDeoStq8+O+Ryi6VG5pTbk
3zL+XdMNq7r8rNppuefbuPFJqbYBHeGkQOq0xMb+40bqnUCBusc6h0aa/xPpUvpxlp35ybS7eC9w
31pjil70OOmtIv+0WmOzMew41CPyOgzM73ptMg5QpIanBFduX4jNAejO9vTCtxb5z0FXG6lTEmUJ
TRKgyixwDFus+S5bQljGUWrhWp7ED5JZ/JuT/Aq1t794wWiE0m+lc40wzVUqm8pGG4nREffR/XJU
qiN0ewmn2KI93j4xW18S1gddCbJmnpbVl2z0MKSWxOpO0TCflYK8K4OF4neJqewM9UagWe9coaZF
zxqOwFXAgedP0XSoD3rWYLaHpamSh0VSk4dGidKfpYV2geskdf2x7lXPSPpzX+Vm7eZ6E8NhyIyT
CN6JoBfzX5wQloScuzf+F/Voqt5eE/Fx178TKp5gHAk+p7l6++xpUU1g3GjfzYX0rzVFk+riClx/
bCvo32iPKJ9uD7jxEWBLcGXxIViadRgBZrzo0oTjBDMNq0o7a59yaspHqwmXb38xFNwmAU2iJbM2
MNBG6n3NIPcoVjfSR61IwUGlc869VQ/aTiK58bzxuIDcZxUJkNYpN+2COi+MufdqG/1pSaPh2HLO
P/dFIqGIWVTnCjCl20wY9N2e5UZcxshEZUKFh/rlKi5T55aCtzH1XqaZ0hn7U9NzIBDs7JNrKSdA
EdQUBNzDEaxfcXX9cQ3WFZnGorOhpVzN780m/WBZ9XgY7VA66KEUfBwHJ3EnGb5TWOlIPVrFnnfT
5tYRHlVCXVNUUC9/gjNrestC8BrInFo9tHVfsklxwQ3O/u1F3RxK1PiR1IDAvbbCakMZmlRis0ud
2T7jJpCi4ZkqR26Vd4MTxMLSpodFJAS010gaWw6zaKEp6DmVFRzigXJRF6nhKYy63uvIn5EWL/eo
NNe8zLdRAUYjbigcJle7ZolMOY8KrfcGtNSPS26lB2QHl2cbNbozzWNrPlalXh9TO9GwVyyzEjBu
MDwGcjYeNTUZT4M0osxnhX10yMBx+AXogj1h2Y33UATmouPEPzhYl1+8buwwCTOFU9WGw0sfzwnP
ROncwwtMPiHE6Pgmncbz7W+/8R7S5SOhIoLjPK3RIjo6CUCp2GZNPw138E2aH2myzE/ysiSnoc9T
w1WDPnhMGmQEpKhX93zEt2bNKROodY065/qdmpKOsk5E1KNJk33KWnt6aEJyvFCPe7+W8NpYVCnb
weRsXSNiH6BUQE2KvXi51HGntmpJed4bjNJ+CvErcftw3HML2TpX9NypFombhPrk5SiTrlYIh3NZ
6XXdHpSqKP6p8/a/IKm7nUTyWkxLoLjINuh4CIWWNQChD9gzEPN6r2oD20VcUnqpiu67aXbFsyqF
Bb1LXfXlUJrRei3A7Mtliyt8rT8WaR79uL2nNuctMIKiUEb/ZRV6lMMYDakqngcj6I5aJ/1CdXb4
TAOk3OlFbGweniADpQ0qrYCQV0emaFOV2DzovNQp5dBti166K9Sk1V00zJeXuCm1V0wu9sBkGxMU
KHpqgHjcIIazmuCSOP1QLnXvTZTnfipBbbuT0ZkvUz7tst+3poimPIhV6s2IFqxilghZ/4B7mMyn
l/VjVUXTF8RMKEyoo9kLkqvlW3XRBu7YtR3GVygfHtPYqu/AnxcnRy/nybWLJNEPg947d05MB8oP
pVI6jEY9/cWWB14HbU5g68ncxWz+eDirTGmqeHQwQ44owmZOFPtZEiSP5tDscaO2PoLOfUGV661J
L/78j6EmaS57qa5YmBrSXDxVwa+or+IH0yqtnW22cV2IHFdEBGzqK/mtJo6lPGQ4uiasmNOa+UEJ
OvXz7WOzEZ0CdRAKw4DZge+JP/9jQvU84ozZYyTdyeqM2O+YO48ZsPkf1dTZz4mUNr9vD7i1giRf
gmFG0ASz+HJAfTaacS41Tg+6cGdd7z4rkoTXTdzuSbFtTo0KIXwe7J0psqxGirKqrkdGQl+N4BDy
mheHAXpFmTzd9UkR7bxqW1UuER2KOJiKAc4OlwPOkR6qVs1a0mEJADzK0bcJBct7TR9wbmiA1hxw
dpC/y72hPaZ9ID1LvL7nIa17+f0VLmJ/glVBLyIdW33Wth6bAU9HtA3Hpn7Jglzza5zsI9fskz0/
460vaoPNJjaHk4Eg/+W0Ac1rpLSsc5WHUe6hPWDctyXCia4mpdPH29tn62aiRkDNHtAKePdVkWuS
mkxaaF55JUJQP+K0T7/XgFJeSzhbnT+ay1y4Kl24nddl6zA6CgrwomwAA3P1aXWr5W829M7LpwAf
2S4NjlJfysfbk9uIi4QpG9AXpkd3YHU2tLi3zLhhlMTpRj8YE9mFzgcRec4ND4Jp+hh0Wfw4lrhT
B8awV4fZHp7GBNk7bcZ19C+FkxQg7cVdkMOMLiajgvQ2awdt6bq7xeqW+87QupMzORJ9Wj3YOT/X
nxZQJ6eGQB2Q3ZWQSTNOddLpwAlSZVl+TENmHwLU+hK/nBwqw3lgjZI7lJa8cwVe71+yHf5LOZio
DDzv5f4tbLMsiygaPUx2KNHMufyhNZuXxuCo3v6+bxHRZS2AhiGnkgQLJCGVvsuhZimbtKSlPoJl
bWMcRlQsPigxdqtuNDfpD7kx1VOgWtLPaUmKF9qY6r0TJ9GDqIF/r5RBekT61v5UyMGe1N7W4tN6
QH6UdEzUxy5/GRiSQkutoKdUEsD2aWUMlxrsnkscqNoIg0jbcON22UN8XW85DjOlVQG14wZZG9B2
mFtbOp5fnuOkee2Wiz0DUm/N9geYQ8X0kFlITtpQDT+jBa3MY6otmFHd/irX7wS/AbkpCmTcllcN
siVvKws23OBF5VCfWjkbnuOwq76qNK4/06d5t4yHKHLy70HPA3cHBf9yqRcrKlU7psw75pSdMDhK
/ajB2Qxki7lzpDa2NjMC3wHqi922Ruj0qCVbTcbfnfEce3U0hOBZbBOppmKPILM5FOJo8O7J7ajQ
X85KSrrCrHVKQbITPZe2cFTKHaV4MNV+145wcyyuKfBA6BETulyOpQ5WFhYVqTWVEqV5mIyxcs5l
iqm97BTz13dvD5i5glEKCJp+7epkRJETy4PDYFWNB0IQ6c+JtgSxH41W7ivzmO5RkK/fGtT0KGcR
ZOLTyWNwOTtegVjDjJjCJgCOZ1iOILwrboLb09o48GLDCz0BupqAMy5H0ZtUMrqJdGJGFHjyIxvd
C7eK6vQ8T5bzOTYb9ZBUQbnX7t+cnQmmgfiEmP2q2B+q5oyRNRdNINmj58RlfALDIe/BLLf2CFcs
JTsuNfCO4nf8EdjKPXQcKscUeLQGFG0LiDdH9sOLKb35t5dycyjxt6HpKeK/1VBplQXJSFfK0yo5
9IiSlPt8GP7R+8LeqYFu1AjRqqNLQsLNSSNgv5yVhD6EKCJyWdht7TV6W/5bFovtZ7We3pWLZD7q
nf4xHEblVxLHyzeckfbIeFsfkCCFM4HqBffzaraoYhudg1KfF8Gi8kJzWY4odSc7a7rxMNDio4Ng
ob1GY2p1xHFEy8smy0FwztHCMzAGd4Mx5wettPunrnZazPo66rCodp9qzdlzGNr6pCBHaQ2DQae8
vYr3tKrRImOgWdMvcXKcpLT20QWgtWpO3eH9uwfgJqB5EXvwBF1+0jaaJDsvSkyoi8Tw2npO/MHA
7m/S63dTCvnbiT7oA0FD5z5bfbqwo/Ncy4D+UF1vf8lDW31xoiS/i4CG7ezUjQVkd0B607F1ga60
ul7yudMLaanos5GF+Hoe1QdpskY3H1vn/e83KmsmwTnqo9xpq60yysGAPArVRHnhBYjVbkBfW+jf
2tTbQq9KMZG5/ck2Kl+C9oNaCYJrABvXeIYmN7JBFu9qkWBr5ubZUhofemkclUPZTvU/ZqfHHeDx
vjCg/SXWa51bCvTKNrBephTbkENoFkr/v52ftXE0AavCwHMEL55mxeVWSiYjlEyb2yErpvoojWZa
H/tuxJWNS6P6zzSAk3gQECP1axuN5lOKJVPvJVlUPOsJDgePkxFZNAezXP7UaVNa7YQjG4da1E0Q
hafHQTyyOlUI5UyGHCdUTwBD+yYFIg9deP3g1OlLXOOyyDOlnIe57imAa/pOg2VrS6qqjmUTlV8N
iO3l6pSWQUZuMuEqwnsWHLr0EIfKL7k3lZ1K79ZImkC6ALeCUuCszlniZKFUk6Sx97CLL0vKnqBu
Is9YpnHnntx4xkWyyLIK7i6AiMtJaURbEUJPBJNRPT9UTTgTxjY20ItYC0+1OuO8XVNFv73TxN+6
ymNw39F5XHnwyBlWMZFFUbWF4DagRhaP3qhO2Q/TKIsdQMvGdmEUS2ACuRghaFzODXsiJRl0AC0K
Brl+vnTqQ9Sm2v+cJLGOUqdHR0SrTD92QtUt5Vb/eHuSbxjA9SwVh5sFNIaow602TDw4egapfvC6
AQfssxpAyPG0OQhmiHZKFHhBDTHmYPWVpB+CqOwmF9eJ9r8EZi98217+WRdRfSrxIDoOQRDdjSi/
fmmlNDYPYTrq7VEbI1Vy4yxqqQ+NXKOHuGzN6jhTDYNHaGRjdm8ZUnHItNApd+Z3nY0SQgiMuyg3
UE5ZlxtS3L46k8gIGzPna1wNJycwRQNXpKOO5NCZyjGJmmfoSDlILEVcdejlf89j87Xo0L8zutfb
S361m8WOQlXtjedPMLV6NRJjSGNahpSSwtl46FCDSl25tuWHkLrT0epsqNQEfHsaG+JDXnzot2Fp
gRHNUFxfS4NWFj5kGQ+HF86OQ27utEe9Bei6BLMFIDRtd96Pq/vh7eAAJmEsYBLrQ5tTtqrQMqdg
XVvOqaqH8ZwFfe51tjrthPlbQ0FXEwIiNjH3GvxBcpsATKdZIayb/c7QG5KJfsZ7WtlDXYvbe72K
QAHo65EAChDo5XHtC9Vo43yArmU3QQlVq9P/l6dK8A1SZuvjlYmqYpJMz/286DvRxubQqJ8KiAtQ
hHXrXDPGMpH1kQ+4mBG6t6ru2lUynOxpDB8nIV2d103mtlP1bj8iPiUEe/5H1Zd5r+6oVGoxOWlB
ECcQ59wuUxe0wc3xEGTNnrTz1i5VQYbCz0RBCO755fqmWmMkhjN3uF62mUshcfYnBwnO3DAyfxlM
dae/tzkeJV2T0QjC1x01KpF8ZNoAnixL8iFPwLbXuo4Rjo3VJk2+PTr/5nhkhKwlHBHuo8v5EXEl
07jEwuI9HT92fe34sCLLu8YMAZg0854TyHWHnm+nWaByQOaQz6wXVJXKmnJ4TgTUoa5xlCVMaY6R
BKfJ03rLeMkTM7d9zbF63h1HCl9KWe/GD3LUL6x/Eo2jW7RaYbt22ttYIBRQNflD9RP8e+PdGYn4
sYjdv5n6kg+vVofcc1LQqaBvwnN/cCY7eQ5ismYS2+z77Vv4OstkLIBDJOioe5Nork5yOMZFvlQS
nRNJlr5zZqvvqb7oZ6uflV9dU8CAVfKGrheXwEddspf/FLnp7Z14bWs/kFSzGyi/IJqzynWDGR5C
gmy6J2fB4qdRPD/pnWp+k4M4/l7Zcvb19rS3xsOfBXSy8BBCRety/yHdmEFmayh/91r/MgVph9b9
MrS43gRJ6ndxtQdDuAqjWGcuLMiCGhVXSp2XI9ZhWilWU3NjtqX0GRqk8hpFwU4UtTUtlE3BePJF
RdP6chD8WpZltKrOG53ZvG/r/FPSAkEzUokEYBrU8+1V3Hpw/hxO/Jw/6i6KAp5UtsvOQ7k/96NY
dbwIWVe/bRPzcHuozZlR8BBoJY3u5SpasPt8sHIa0J5kN/MjNUn5tSQc/14Rz5WuNHMFu+8fkWqA
UKDgQgQuczk5OXDMgDy+82y7Hs+O3bUuNQrTLULDPKjACneOwDV1jh2CuCKRH5gRMtzVFOGzGcak
8aZGw6RFB6NrtVeVmo55pMvdfJLGqkuwTqun+IAp8xwfiHBCyzWaovuCad1suehOKJkX0YA37rg+
YMwXqjpEbplVpubGcqZ8SKIWIJSRqeldgteb7g5anvw76ngIuwPSlerOd9vaItTJuMPQ8xdi7Jer
2PJhzNJgFR1rwTaacu6x01L55NBu3klUtrYINVtKOTIqi1QjLoey7KKyCoOWVjGl86EZcuMXBbLU
G01DQgVY3ctwt6YmiD10trlHyAAvx4vkRYuVYGE8leJmIfWa1yETctL1YG8vbg2F8ArgORTw4Div
hlLCTKfoSIvXyoIYfeaxfkzmGSJMW8Q7+exGeEVRgVwSUjOg0nUnfTAkc9DnqPd6DM7/C1CzL91K
nwfPlKX6HuxlfhgrufRHo6/DnSO3MU1ydgDxGt0Szt7qjmxaO43LqqBmoOaVa9ZGd06BSbqWMqbH
26d7cyiBEgQXTjNq7fFiKXOj1QXBRhyHv4eu1I5q1Q+0o8ZkZyTxbVahMixmXGvofCGLuS4vVmkE
HVvmgQ0LqTwkgvmvG9WeKcDWfAzuDcqovGZXaQb3rwMzm/l0BtqlblQ34/e6U8eBXLPKfr1/8XjG
6NuCOgMctfpOs9PKBpZxvYfGXexJ/djeZ/gjPCPurXy5PZT4q65WT7ATuUPgI6xp0hOWiWaSUV5R
HGwiVbV0Ttoy9Mc0HQ0P/WmF0vT47iqjkCamxEg8QkWCVOryZCPh2yxVz6BgW4LHnmcA4dtRPc4B
PNMB4NlO4rY1SVI2chn2vshrLsdTI0guFjJTXm929WHU+/EjbuD6me1kFfComvIuRn93J5HauC+F
Ojd3Cg+caE5ejrpMemtQiOO9qRvrkBWjfecgPIPFM4p6AFGHw+1PubVF6ZzQhOL5piy42jVpEocl
stKtV/ZLcUitXj6X0vgPQO69hsLGesLYpuGKixE1wDXhXXQZutaSWt45UM1RUKnfUj1D/L2UZagC
ltxIWH52qv7z9gw37k6hfSv4Q4xOq+1yRblMg7oRMd7UaJNvJ5LhKlNWPpW5vgjzAM1NSiOigZPX
O/nbtcQLaqekpeIZosRz5WjQYI7jND0Gp2bTlR9TKNA1FYdhfOkGKtC4oGielcj5Mem70leXpntt
nRGxe/Sj/6lmuTmEUlL+Ra2FK4mfhSaAeE5W61Fpk9YbJQkz8JfxIBm1ehdqWuAWTjffmaEhn26v
/zUqS6yCw38IoiAprKNErbEjas7UBhSJMr3XSiUBUqrmsX2Whn75qMxFqx/7xAnvqc+Wij9K6ZB4
ejU3vwd7IHa4/YM2tjy/h1ONeq0IEcSf/xkg17EdqjK/J5p6wseqMHB+VX9QqviL+FhoBtAiF+ay
YA4uR9JAc1NrSSgYIFoRnZaa7NKdLa0D0mn8n7MrWZITZ7dPpAhmxBbIqUZXuTxuFHbbjcQoCQFC
T38PvhtXVkZl9N+9ta1ECOnT+c7Q8Yc6C9trtPcLGwi6kgANIIxHfXzevE79LpYQyY0FhLJqP0/I
Hlo37+UOB9Wza2GM9v5sXhwPZ+jWiMGxfS56hPFmUq00GIvUDsl3Y6wsDGkDNDwq9BRs95+d+LGa
NpNDwNEwB3nDwqWGq6k18QiLl4jl0TJ6RQis5xAY8r8Mhc08Qw7Lplw4P+aIS1seK3+EMilEC7RW
4t6u2a8oW6rn/z6JKI9hGI9DDjj3Nsl/LcmAuXbRiEeHyUDCj/EI40akUX8lyYhUKYO7wPvDXfoC
sBFumnQQM8HjeD2cgG/jOuJeUdgqnnKoa7IiGoTJk+UqPHeh0MKr2hgOKIBgB3T2CUw6i6Fn5gCU
aTQi7ln4R7i76ys77aVFuJEtwegCewonzOsHkk4gE89Hxy/og/BREcSXBCCU5akcvBxd3f5KPX5x
T0P9CC44OP6bNvX1gJmIx7ql+MogZumxhwAUFIPJdkT7onTNMu1XQ0kJyVu/eawk+RR046HSaXTl
l1x68k2SBcs2NJXB23v9QwzVUEsEOL992jeFcsgmD2Sqc4uuVKkU3LHfXzqX3ifiL/DpYaKRenb2
PgUavUYIvE/VVv6+qdK40FmWfHh/lEsLdKOjIRQQnhQo+l4/lcDdwqemMYVG/vkOcNgvSSv1LMHy
uDJ/l6qDrRmKKNEt8vCcVwpYUS9hiHorgf90IRBu/40tergD3NEBfBLuNmtgJoPaofr4/jNenEl8
9Ng6N9bWeS82sQ3MhQ1wGj53/pd+EBJcDuhg3h9lex9npTquwpvEB/cPWG2c1ZNmBsspkYBooCYg
R/T+xTcR9hL2kIvdhcsIRwAYPh29bvYK307iSvF18UVuXLv/H/7cJ17LRSRdhofsQpmg823jDzBv
0AVkbuL4/pNefJMJWi0o1WFU9cfA56891A84CXyClalxdygHv/IOWKPwqqQ1ihvmwgLdNr031F3T
4Vz8BvGMqKO3OOHzayupxeTw/MgGJ1UNgtrqlRH34oKjwitWBRn+//Ck22jgE27799nNpI7VpsvC
eEPH24eMd+ywzpv0k3atbXZsjMhz7Sbz7Hw6XDk6/lAYzhcUCjkQNgHYgwa1vfG/pjkxBqQFWgFe
RKtlPS0qnH341bnmM5gPXnDCDTSF4VpA+IelnniCc7ptdu3MGawkkAmUFKZWXgahA8iQOWuyccit
td6SjyoNyG6NRu8LredFI5d9DqMrc3dpQSbAIDfeIkzEz0U8ZA3CsUbAaAH3/mmHitznufUcjM0k
fPH/s1oFxcrfo53tlutQ+30dbGsS9lt72zYe2syiEzfCpdE1POrSMsT1H84TiFhEtNTZIbiA9zYu
GdCGwChX4BbWHT34oxa0XYd9Nkp+ZZO+tLXgjUIZg8Mdh+HZSqhcV3crQdMWBGlyG8Ij0sujZF09
qDnXWRYKLnhLOfkT/1y3Mf3HrhE0re9/Cpc2UUjsNvQZlHmo7F+vxkZwTpJGAxhruXfrpI4/Jkl3
Tb/6loiA94hr3EbghRgLmvfXwwR4ezUbKUQPA3fNQSD/9FelF7jgE6x82P4m7KXrkZME7+W2K4Xf
8t8po0qgWYSgSyCEFdooi7XdPelDZkr4585rvpDQTTnVnfsuJ2m6goadTPN6JAyuYklseR4Qv5MP
Ygx8KMlb1bflQo36z8wcrA30UIF1ADqCT/pZQZgq2ehuU0baqUseZ8okpLpeszfGu3LeXvj+cKxv
OjE0bSF52l7oX9uHcgp5OxKoSqPiKIehRXxEicXyoAYr+v218dagYGN6Iv0T7wyY2BsxNdxEUchQ
3PwzVtd9kUoJ9a6DPcp3UQfkCc3VOs2rGvarJ+iFpvijkUOCNRxXS5eLOEGogVtr/54CBNN57clJ
3OlRL0/jiqncywqJ0FfuphdAkq0iAMl5a7tBp/B6ehxYwetYA+iNwBnYizWWO0qCvkhcMP5aBy5F
Lrshia/sipfqWTgjAM3bevgb/eP1uDJtEyU4rto6bKMHMi5xif4G7/IBsAhkwjCFhrJ/mZuCNpDE
zyvJ8kTTYYdP/Fo4yIUlgstkAKgGwNsWD/36t4DfblzqMlXAFiL8Kfgc7HxFwXcd57W5dpZemHCo
w0HYw9kN4eI5xYgSQA4+nXGWMtXf0caExTzO1R5XPthctkH3HVnm05W3fOEJMSgwbuwnqADPG6uI
eIK3i3ag0C4K9uTTFJyiyfMQ723+h1bPlqAMJADHNcD77dD4+3uDu1swUj0WYzR3OyrRQp1bG+zg
jXoNV7k0ldtXDUoyCChvyK2OUht3LW55cwBDCPBe2mKEaOmQSFCEJbwGb9OIX6u9Lk3lNoW4LeD+
DEnj6+dzC02qAKFk8IFUfhHVtdlHJgUXQIzmSoF5cSgUePgPp8EbPWi7eCKeRT8WvAv4ocr68GAy
uZT91F+j910iAKCrCn0K5DAQIpzTzIXwBnT+AT30Al9aA5lwgf4P39lgRYhNC1/JeBoQMC2kLbMM
HXJvacYrV4c/lpZnpR5QD9Dv/piVgS/6em6jVHpyhglrsfmtq/2A1/oCoKL65LRMYfDfUOyTsiFt
daTjDG2j9aSUeWdMS7FjpdVt6lv0+gD1Jael1yjLNby+Pr2/zV8oe5BIjkL0Ty8fKOvrXzlzNcAW
JNAFhZMy+jnc7cIp/DRqv71hWVxdAegvrAKo5BBoAmQPNcE5tXTwVpBWEuBPYOe0SPRmA1SWrLqT
0nnXDrBtgs9ewCaLgxHIJgNHpPzrR0OxN7PQAmWQyrJkF67pVKLJHcLoa1b90faIY899xhBoHa7k
UCMPucsTEpP9f55iyOa2GgGqB4RunC0ECfwmFRbwijevCCRGwn3JA7Hu4mzSt0Ovqs/vj3dxjsGX
2yQ4HtoSZ5uW9HBBsA6X8jCbElDKEAEImMPczIAE/nM9grtMFmLfgmMD9o+zonmwqx+YJESIUdVm
R4SKIOfL596+U+ZawPHbp9qGwiCbvyCwmrOFOiIcHtHNiS4mr7f7GOrg3JvZtG/ZVS3Y228CUDtI
IOg64iQFVe31wllV2kRsqDY80cHJPJr5CU1wvnNJoHK0BdTp/Rf2Bwp9vVIxgZuJKIqmrcmzPftf
xwzMV9MBHTI8G8D8sOhnGg/7meAqns/4Rh7rPgL9GvG2DQqY2ES3QxNlyA6IaDXCYn7B1SFckKCR
s7Tvmh2cosKbumPzr5p2wZ4xYZpSW+vfYe6QZCjhx/yhgoMH373/IBc2XqCUOLzAq0ZrH/fr1w/C
BrImXkN00UTR8hsAfnca4HN36jtozvKUGLNrLMkOCjG+p4wy7wvgdl1d+fIvvb8tVWTTOmOpnKvH
BTydGsUbbDIkCXakSsneG6f4MLMgQJ791cCFC/UfbCaA64HUCMEPiq7Xj51pHoZk29WQIx7f93YB
mhCamhxli7DKtt7zJFruGux8halsWhqsWz++an/0toTAz4DxXgC6OZ79XD8RrUhPnQyO2LCKFoTL
pNPBtnyGWfWIyh3I47GJ6msw/4XJRrUJKjYAQPRNzm1hJC5Gth1jXWSaQvWTDusdC8X4sGRNM0H6
PcNd+P1V9haqglkj+JWQ0OKTeVO0LKnXD2xLTlMtARdAeWvRLgFszRX6XoKQGDl1i1emc6Be3h95
q53PvtPNmwahJuid+CgLX79nwIFWLhIA3MptVMh+qO+pu27EcHEYaKrwP64VMIV5PYyaxsYxm+nC
ixRsJViyDic6rmtuWNCMuYExGt8RWBvuqhWway1I/bJ0wi+9rOFPhs7tsNeM873jIb2yV1163dDj
bnA5SKdo77z+bWSET2Ug8G25eghewgjyF72kzT6twHIpfQaMr3x/0i+t6s3hCeIQOC4hW/H1iIol
HlAyjEg80+86HkUFNzR9NFkD/zmC4zsGOnZl0EuP+fegZ1f6WA2uSzyOdvvUJGhO1KrMCCqHKGHB
48zsf3aHw4xuZRhanVv46PnF3vOWeqkaJEska7aeQC7TuWKa7BBS5PIptcsOoGV0QPTztQTwN0+K
PgTkN0CBgIWiNj97UinSNUGDH1oYItLxGEW6ggnGFoEBc7/Waw69s9W1+JZtBb/6kHAvRUGESxxU
kqB/neHqzPG6XdE9Kyaoq7tDMIXjXayZf9snPrvmCvfmc9oGgwRmc/cA9vqnUP/rdF3HxshgGHAD
rlzw2E022GeqT1/eX6ZvdiWMAjE8DHw2BP1ta8eDggkFHQg2y8yfhESDAFRLCQQ7dTnqCAgkgWCW
47BekyS/JUpgaOyDQPBwRY1hRvf6C9mMJIeBACJbNfV/TMHAf6OqTVYYoYIagFIs3AKnQ/EL0d3u
MzyPqiyvrMweWK3jdSdbhGWCCs708/tT8ubL3X4XTgSAi6AtYe5f/66Udr4lBp5WujZZWCjJ/H26
zKKsZtRsepQxoBAfKQnvD3vhfcMbGb1MaAhwDTyvptKN+ZxtVPOkY82XvqfcB1YYXaU/X3g84B5b
0xnIKUhq25f117pC9ak0FgPGsV59aCNOm9ynVoTFolb6CbgxLnWETPPP95/vwkrbOsIB9DfIM4Ok
8PW4DQwHIVPBuK5Ck7YftdlTMUT5wH23y5yfIeuKRjkwyWsU87czC9NeXNuAUmwV+HmjWFlQoHD2
wOm2Tqd7n5H1oxJmvILvvN2RUDyi0ge/BgXFm2p44vWKB8ftfayrrKjHOToiHe+Hc2Y+cguc9/3p
fPsawRbDYgGJCz7XYOu/nk4khGZTGKGdL6BjbgsE64z7JjDVsQ5j9sziJbjRpJb/9SK8cdSAhvyJ
AsQ6PTtHOznjZhqDz+Xgx7avhs6WQxeKQjRWXvke3m62GAo70sZZwj34nNpoojmuBQWPZoLN908+
WPbL1q3/WAP+/fI/zOWmvvgDQaJWej2XxOcLphoNyxgm2umnLqgqvksqgctK7zVLCuJfKw7I4+mv
RRpefEgUoFsvBe7z5129lYRKA/7Fx+gpdpBJ1NzSrksPIcDZKwvm7feHiyH4fvjmwTBEwf/6IeGa
FhMSANiBqp8eZATR3yHTbj6EoaK/08obaL6ucXof9Ty50hF+e8PCuoFIbVuoHloA56QoVCLIuCf4
5iqtgybvqGca9I0mBYf/SrovIkqWbl+5Wb/EtHf/ZiCrwEC4naz/8f13fWEzACi6wYaoHbat9vU0
EMabxTL0UZtu7BCLA2Fp4bc9Da9M96Vx4CcC+d92y3gTy175YJKCl401FXX6tgqI2q+BuGb9fGnT
+XuU7Vf8tZkDwa9nCd8cELGmBopdJNzSkYEOPhhp9vD4nn+/P31vRfgb8x3MhT/AMro64esRBwCA
pIepZoEWdPCCDMyIl6wN0oceTfZvM/bgGwA2Pixz6RKeYDti7tosFM8d67ublIcQ0b3/iy5OAdwO
kNyAqw12xLMfBCMH0WxkjqFpx88JGdqbtUn9b4p2aUkRGX0N8r70zaIG2qAq8JvgPPJ6wHgynTYO
wBhriDgu6GaXTK7NbrNVunJtuTjUBjqCpILd6U1nyKRuSSgoYgq6sL1L+/YEooEpa3+Jj+9P46Xt
Ac1OyA6BiwGDPvsuko5MtanoCKAqbdMypvX023A2GbhKR5tdLNKSPS28PcQW9eH9sS885h8lJ/YI
XNLA2X09o25TUPTw+ChmuFXeT6vynqolhXIUwpn9+0PBW/fClwncCqUAik9cz86BzWhEJobS4Myn
iGzSt8Q2FEHJCj1bJMGEw7PmBI9ZJTxwB+1P0wsk8BYoNtXE5BFPG7H3QaX9SJqE/FhXyz4OmrEk
hzdB55erx9RSjlT5WY40zXU9rH5czaVoU+Ed5BTLX0qHkdxrPZl/kr63NtdOJzwfZzE+rR7EaYVI
ZPSLKtv88o2thyOygKI2V6O0HxArMw05kLStSK/D9h/U9P7nnmqdoEcg6ddlTOfxsLqh/rrl6A5g
G0djAuUqa55FFKJu1QFyqRAzP/I6h1zYux/rOZNHQK4QVaHkBAuj9pz+Nc86aR/aBEAU2KS4naNq
RbJXhpBrVtpW6OSAXE64p4RIqt3zzFFxZBnLcLenfTqX8LbsebEO69ju0EfpXUkGX9g9DELaYybb
BbCaJDTMu25V1ZOeq+Er6LLVj17301dkccYDyBqdHCH7hPteGc0uvkcULeIzofadH4AN+aQkbJps
QbLA+res7mSUY5Oo/+ljw8k9Tbn/DD6ZQviWSNlHX0sUmhMsluBIyVuQz0evT+vnGSEw9Y7OoPPl
bdyvXyAD4CIPAjOt+COq/uysm0PciODMGsN3BEjZzMf73hGkezi/x2+aYp/ZTV0lfmd9WiE6Ddr9
qohsY8dHaSAHhAMYHLT2FYyzgDUSETwQZL+IGzi89Q8iTRmelGfNTRWTLt53FMu/wAEVfR3mmv9Y
IIT9CgJihhRzOPt76AfU66HDgRruhB+jN9DaGi5yLKpwC277Gn2CHnGE95EXrcuuGlIFc0jh2z6v
uEbGKki1a3cwMkRaV1+xL3Pn/BhUA5jjlHrx62ifTkPWQpjTy+YetgQ+SA/dzG+U74G4hqfw95WJ
eXRDIguIGwShqMnHsOMypzNsWI7xnHqkNNMYIFcVWNAN4Yz+hkUSUq4kB1qECTXZcoKspEYoTuWl
P6IlU/E+YZD/5C1Sk2ge+LDGfp5s36wHkbWWnvo19usSbpVDfAgZwz9GiF1vlkjEBIYR9fBEAzU8
IhNZmrz19HhXMx4+L4vw4K8+dcv3JEGrvwgWMIEPSONqGxDyTBLf+JSxENQkXDERTQ8a/96N1PkI
6YlHsNgExWO26Wzbk5fATvUWtXYf5ikSRJ5jUhH4RXqVGfbtqhXMTibF/pmSdG2OkWLmn4EF/Rcb
I6oBbPclAjCGvOFhv1ar/y+vk/pu9azAVpRwNeeRTTX09GkVpXmvdPZxrAiW67AqYGmY4+ZosRYh
uEym9olVEpbWFleCGwvH4PSAxGDcJPsh6P8da/Q3QAefDfwHEDjb5GRS4ylN2zDONQrvft8CjgJe
w9tuOi5tysoM9Pxo13DKghO4CUOzfRTzP4CJwylfgNc9Z4jWoOWsu+VUxXT5pGcC1u0aNexbYrFU
yh5Jrvo0V5b/xnV7/RZHKlHl3IULTso1trD0x5v2Skkz0hUtnbJnk8xLvwsq3lQnwt1iYYlJ4GMU
9FJVu5Aunl+G8eS5HHyMyDs2IZrcO6MbpvJhgCy6WFZYb++03xMkcTrPIT2YyYqWozf0Xq57XoMd
7w1T/cD5BK/3UUzrXK5N381HwWrLbrN+WPSN8KD2z3mKXMSiMnaeTwMlLdKhzAhEb7VwrDiS1UqV
p9wj9jsXlW1fcMONfvl04QgZkVwP92AwBIDSGzdo9zTi5yw7Gq4AxOA7b7s7X4WpPSDFvKK3mHwY
1CcrmOekyFRbm8eV2lDcMkdmtlMwiht+JeGcdF8r3vbYE9dVkQo52AmF58MhiXWW/kxENdKflb+a
QAB2nfUKN0/Y46ZfgiaGtWa+xG4iH1UU19nvFeWiLGmz9pocPM6sT/J4ZWiA5tYPRqisiKSNXKGz
1cvqFYPXJM0BFvoj/wGLZK/NTeio+0X8eVYxgk0SqY6siuHTfctohj2r8EVmvBdjJ99+Bi2RwTrM
H/zlAb6JwvxqpoAHX0hUj+0twakSFvBirNi/OkSi/LSXdGPwHHA/WusnMGeD5d5avkYK94IMROt8
7Hwy1KUG4jj8FpkL+h5+6GaYPsLpXAy3jV1UitYedcjv1p2pvsK1LfYklo83VQ/1omSEcL/KDncV
EHsQbKYuHsMXGsDvFkB8NM0gkS6hrJ9Jm4xNtRuCJqxxXinDqIQvA+inHzFvXliCjhSMjxT9y4rk
boS7JexqXFRFa4HrZTzMX9oQwqdd7fV0lYUFIG1FvlZ0YUeTNIY/mC6b5e9OuM0lcgmx9B8itazx
3se3ASKOB/9bON54QGzq32iZjJUu5xCR3CeOG3RVBizpHubAGnPUiNcb0KqPZnlLBzjMVnnWwa8n
LBIlB/YIK0AJi0E/dWtE814uGax8ah5N6NNFQ2vuI7fK7J63aVrlazeNDMSfcIVhVI600ix56UaB
lwJuGlmaJjc2m+TBNlltj003RcFxoPEYnZrBxlCIe0NW72UCelwetVsxO5Cw7QvXTZNXIWggq/gv
mrq5epDgOAa5izs40FVqXqPcmya4Ro2Eo78YhOv6OG42HKVjLQpT2YYDwqGCRSLFAg613X6yQxgV
aoHjlUKIqRFZiTjBDv3xRvgeFNY98j16JDttp6RjvET0GMzkY39qH8EAh0mzm/z6MzdgfhfDbGJy
CMFofMz6pArzYCDZVM5zYL54zjdz3kILiKwOr1pO6NHBTrrXqUXPSiB5phRNEj6urR2/opu/uGKK
iK9z3IWYvelllqwlJC0TeB5CBWIHzwtYGyWpacE/YwH+vLe01c8uhsVKIbO56o9r7No7RI12dRla
Odwa4nv8nkEDsO7czPjjjH0PEwdK7ad4o9bx3AVNQnFgof9XmF616Eak+LtFV08oDtI6Bcts5sBU
i1rDkA8GQIihyHtvHL3vshk7tONMpmWOUpGqPGOpDPdI0puzA4UBRpwvYy9pmZoBO7OWCj7Uyp9G
BA9402peZGcWdRCic8tPlI5BlKPD19a/OVlqMEYQlbAc2Ag5mH2oFh42e1e5xZF8yfpFfaV9a7x0
7xCfHcDrjcV6p8ZkaXfKrzLy05+1901q6PcDmN6r9eQteqF5Av41vitRi3TnIame5CvkPB36PjQw
t/0Y10ePxaK/mZHbRnMf7mjTk+8tnof6O15lWXmsd7sENzp9uxq72oO1KjAobNOpw1KvTVQiJw8B
un6XAZxNOusgovHnBWbJMXUn5DtxV2ZDH/u7WWjUZTlu07p6wGbsNw/BkvDmSZje7x/XAf5Auzoc
9AD9FLUfYdjH2iOYeulJqJbLQjIh3SESANnuMrzHQ9S6GGsjQtW7g5mobZ6GZA3DHZeK3ow1cb9T
CZqjVVtd2reif2jiTn9pEc015qnyUKIoi4YDiLpLl+Q0FCCjpi5sf+KrMT9jaDC8PFBOJnfSGTnt
Bq9L/k3oVI27MFlUdxM2Q/rvPEcjLytsnneDhsVbWSUNaNsdCtyu8OOhFaVVWfdxwTbxHI3KQOAI
6iDO6U707AF5BaHOx6mB0ws8gANewt0keLZS1EOO8nj44DqcbqeRBzhpZV87doNzWMPJkPeoYo2u
NvexdMWPoDFX9j5DwNh9IzcTKa3J3OTYUtVQcKJ6hF+IbvxOZdc8YS+nDk3uvvtsmwagHr4E/pHJ
GP/olECSWVgwelGZzWTVu6UWsAibK8QM7hKzYvgRjslHSA6WNEdrGVq7psn6vtQjwXUM3mxZMaq4
hRTaMu+JizquUVb5yKwzdBxuKzt73RfAc+MPxtQA1uHsS32DbzI9kAnUo28JbyuOfndX1zmyQ9jn
ea5nlYNk58Yyq1rt5SjwxHeTKLMnKutlHsxgvL+4hHbubowkEQVQYGNuWjvJn3OYOfxgiAZBeg05
XY4mwi7Q1UM27VWq5/YmEak7NRpv63lglN/5M3bG3aoD59/g02T9CWjH0OWRQqbI3TI5NR5ohBbC
vlE9oh5IJhKFwsHM4c6kSLr/OgZL03/1Fy/pc1ix9fXnpSNJVhA3RHXe1L2CRUkfZgwUJ2V+VKQF
vwM3n1pERbdMMi1shvoO+HWAAhdmEoHbz3W70Buuw6YpOsk9/RWmmivNq1SwrwH2VnhutNX8KaoN
/+Y1bvlCXaQ+qzXtH9ZOuh9ob9XtiWLrsLmYsZLLoIvn7sAG3n9KuWGAQAUmr4ffj/lBpjRc8lCD
4r0kin5WPMnmY2XG7Cdlxo2HuGJz9JzpOop3ag2ifxjxbVJmdR/TE7ZxbKmxQKWqXdP6d3E6DHc8
QVGV46CgYLkq6T3PHS7sR9jf+OEDX7QZjwviz7HJpGzo79vRTc1xiWTtf+rcJPWHxke9eydnYQ91
Z2sJwsBMbvAm7T+RU7M8RGRY+g8dCtPwLpqi6V8OaqYudQtJcB7RzYusocM4FNNQIwPPxCC+3HPR
QnTuwy7Rf2QBJQ0c5mL6y/Ns9tIiV86cAGaIIF/qtvfuJwRHnRbRUFbGJKLzYR5DhlLMxO2hC/ul
OorBEx/I3C32NukDsxxH6rM9ByRj7vqljk/J7A9xUS2B8247zA7ixje3PVjf+/0JzdekPlV9GL6E
lWpRXISmAaNe0/CL7zkEqpkBwG1ODJDETfXTAiMYw6DB6CCi5lBl41IxIND067QwVSOYBmu0lh4L
dirw5TN4o2Ff4Mwkt0orXZdLGiI0IVIYOIedh/4ddIShamNGROBDt2JCaWuib7G1TXcKtIRXEUt0
eAOJR50WM+6+4Qc7TnSvg5SyQ+y6oM21drXZzQhZXPK5w2IqsYNic0P9Z//xIy76clAz8XJaUfF7
qPVa7aYksTdigY+bzVu/CoEdI7LV3rUDG3QeTQZQUShEjANlqPth762gVBxwyTNwnqTE8WXI/R6J
Q4jfocNDEJPGHpGbAiTNg907NhPIsvSWrdzeBq6Ob9e6S73cA1btP9XDqNweoFcQ72e01r+ENgvW
QtWw7dx7QAqqm6DujSvBvYURCQtE/btnsMTPYRhI/AM+68A/zKhRuqON4AR7iiq3itt6tVtiDfRY
Ud4amCXjDkg4LSjekTqqkKeHaQ0hoMSu40NaAeekeF+xiasCLH7f3cNccza7PhuC6bMhqBN3Dj9n
h5oV+vUKHIqhmGXYcOBvuOjgG82qGGZmHrCTEUOrXJA0/Vj5rE9zwauO59UwAWmhvFKQGzU9I0UA
G/xHQZBhnzeQa+vHiK/psfHaWpfArfwP2MTbryA58CgPbNT/5CTqbugUgIRLOuE1J7mgToRZY7wk
Zd246LmGZuo7fu2WJtEgn/5QA6P4BguQ8KXD1zcf2kCpdgdfnPhLn61C5WG46HsT4XD6dzFe9AkG
1/64AxO/fpiqmTrcSBJgP4DQ1u8Q+kRIDJ1twIulDjxxRzQmK+fzsJzkEI4DrDED/2mqG48cuUYE
212MbsBUwuE5ue2hPmnKoReZ3IPPFj7TjugMvOOg1nmSEKZx6fvzbt2SkV9A6aT86Kgvx8c0QrLl
Tk1RteyiaKRtOWl//Bhjk/jtZlSqBUzFuvgUtuP8ydNwOd9JMN+zHcVx42P3p/OdhTYRKx/fyaGx
WUs+DX0z/XRBugylaXmo9n60tJtcK3KPRsmxPc1QOpoc52f4ufNjV5W0mzg7hmvEnlwwWHxOHkGN
vBBPlcPMYaIEl1CodPjIoSoIja1sPjmjQrzWCq9tYi59BKMZ2CGWjwnyVoHIUq6gVx6XGWY1eSBB
l9/Z3vN0GTUQraAam3q4NzTD+mMG4VYWNWuXJhfpIAAbdoY/w5ieNTDhQgF9hAMxcJwmHpsnIyFq
2wOt1S86bkAtAxnR6AI6JvQ3Bdf0F+429pQS3B9zYAny0IkA2ENm2mH6abJAjfth9EJ528eVJj8c
MgP/zbQwrBhbHt0x3cpfFMBws6vXJfo0TUycXMCqdoeSIRZ5vHDkzFJAiP+GDcCzHZ80zK+1Ghe4
U/QM3fgcb7+ZnvUQWLc3EDDNpcNOcYpQTLc7KAujl4wNFg07TsbPWdjbZ5vg6GlX4ESFqrT/Mqx8
jm46K9snuy7Me05QFEx74i1obq7QCugDOp7jYwt1Qptja+0ficPlcRcp3Z8omoBBYR1qyPvYdu6w
wAQQ9wTnt90u4LX5EoD7PJ5gz9o+yHZkfZ5WsZkPPhnbI7VDIG66jUCCS07cDQC72gGlE84IKKPZ
0v1aAaavgJx1FxSzCVHOL2yB3KpLnGHlGlD7hSKstc0bmoYfSCI47oOWevcKMZRmlwaZ/YHatK0L
z+DqVqao8dsClkb2q8xY/AHOhnV3qJo0+qRpBLBuTpLaIfthzQADD7T+Mc1ie9WBi3cJsf3/cXQm
23HiUBh+Is4BxLilqMnleYrtDSeOE0CAEDPi6fur3nan064ySPf+4+eV9ih2elPSwy04bU/Ka1jh
yLAgenezs2JOhi3vHrG40lraLOHEi6Cb8BAtXrbcz0EX50gptnG/ySkY7qfIYmLKo666Y6wxZTqU
pTunaxgsThIDnb+2OWVm71VXNXxN1CINLzYL2CfBr9G204L25XttyunWIxDG523AXC458rQnkoq+
jH91C812NKbX9zjGgg02gFqNB1EGPHCAzTqRrrwO0/nStcdcDcOeUQ65nSsaim9dkrtfRhRl6uLn
ZXYauFFe2k25t617rS9zo6lFIdzE2fZkxYWLJYdap2QFzyR4yLa0e5dPlv8NOOjrM3u8f7d1bZCf
lq3DZon7S3whk6++M04sUGw8brfGqcs2YeAa3mtR1hYcjrXcBUtr8epTzEHSsOk8sfOaqBzSKMtt
ibOi4f3kVY2XfWjxWQBe1/DWRHno7R3CxhE305v84Pg++ISJp7pDpzBEdgLi5FmJW0Tbq+59JovO
GHQEmSXgYwZryQi39zZnlzta5wmoBy8PmxYYKDMnob+hoI6F8QEi4+xLo20w1M2VJ0Dq+YU72nLS
yiBX3QfFNpe3gTNw76zMbd09CKWRt3Mbs/6QO+zqc+PkhUh96ZqHTG7Nl+xCrDKzT42qiKhCvPcG
yddGNl1p7So91tvd2ojm1+wzgb3XTTD+rufS959rIQZKBUd/cm4jGmFvzOqV836hKYY3KhOlB5aq
gp+6inMngTRri7tC28vdOAzwKEMfTx9uXoYSBJIwPVrgtzDpMZhcdABcmzZNsd63mZynl34ey2hP
gESvEk/kGuaGOpqbfK2K+i02sTtdf60Bef3L0n6KsGuK88wmbO0FCf6v3brOPLHU+8TfogeMo1/J
zt+XpY5+YUblhy4bcgMTMgXXLJ3adWrTYBWZPnXNGq6XOqrUk+EBNTdC6+wtoufOe1VtE3a7Agp6
/Qy07G9IHUQAs9misXZN767gc3Mf0y3JmT8yL/FROFFqovhxjljxKQMmtk5qsIR1V5doEO6uUOLv
QIpgJSIiYCyZ9eBuqVF2v6TL7M9mb1lSfIlpHKzEsWI1JNk6d+WhW2DT0s0T/TuQTmydxsr0346C
zrjXoul/gtGWD2M9C5x7SFvd3egajJ2Vsy56F5Zx9wQRj1MrzIv4bEgOc18rv4RMcgSRWinxFmH8
a4VFq04gyut8G5XB8FI3sGbfgzdNcqedseWgDxqT1mwBhv2PBTyZtzXwL27M+3TKZyq/b8tN+xrY
EWPh2ZDQXb8ORdGXCUNMV0DwbMCpAwtevKuKWZR8i6EBzA6q+8VfPPUUL2P7j/Zwj1YsBF6cpk1u
9acRnlCfaCvlA3HvD3w1yMj8E/KT0Oza3i9Pxsq8No1Jt7pSSFl2gfLx2QdKFd8RoROU6M1iSRRC
3HX/hMfGkQo10PoabFOwXV0o7RNGnPWhk3W/7jSBhxk3qKb1IoCiAv3mUJ3SPGrd01X5Rf6/Dqfy
EcqVvDJI8+yPzcZOSEcTWrC7Y9Bvuyhw+vuSqs4+KZxy+w39C0VIcaifJaSRMqmgJ2VmvQZQXtpg
bsVp0JX8FUQxJ0cjt/zP0LRZs2fn5g8vCHsJwsWbtyV6Aj0/yCbKfrag6f96ZcewvVROyZyu/CeP
tMfuviM0ZToMWlh7xkmrOHRlp8Ynf170yWG+20Afa79NioKN6QD27usjnyV0gb4a8yJmlNLPHft3
d5zXxXqP69EQNjR3sXMky7vT54qM+CGp7GJ9jGBd5H50txaldZmZhaySjZUFNGm0KThzOAe3YXDM
hzBrB5kYq5XlNKoxA6xUi6+7LVzt56lYw99TVzhyt/3/fChMIHW6IqyGA98WpyKf3I0/7H4rHJiM
of6jnIw46NZqsXYWjR0c52iQZcpfKV/yzuqcl1hRNJIs7lAPh7jvxECYUGhAeCYBjVDRwxYcoMs8
CcxvY4xYkGltid9mWt1AP5GKSJfY2h8iXXp2WuVtbu4yYjcfNmGQ4nA42f/UENa3NWLv6Vjbkva4
KliDveRIuUKRTVejWeE1L2LMVjvdL64km0wAYelpjG4rP9LWWWinlXsqgZS+Y/XMp4R9n0VeNEGV
wuat+iauIuhnl9UUrjpy53Y/cwkAIOcWwBy5cr97ISpY30iNel8ot2NTmVzdJGrW6yepCwP33irq
I7LPfON4bbzyFJe5HG48+E2+B+f6wNZ6zdMgZ/Q6+6hvy50IF/Cxoc1ILAJHIYWATDHlka3mBi2Z
GEW8JlVbxPSpcUGhJBEbL72lcP7s627S911VwkeiLSmihMVEfzI/S5OwqNdB4oSMZKlCj/qsSrpu
L3IJ2YKswafPgQhuccCE0/TppsJF3vp+p5t9nGcRAIq/5pc4tipza1ECedsOC46ofnSh8Ly1wME/
5N3Unrim7LfWbey/vmuoqCiuClWQnLahCbx2Kp43K1ur3f/5WvshF8MhmyulPldVM8TPlW/fD2Pe
oH9fFXZbz+0d8FXLDH0S4ds2SUidzJmkEJgFb/FrL0GzWbxUpVc7h3HK4LIYb6YLVPZSHAfHg7bb
nJw/nQ/ocM4rIl4Lcb036mQjAbqH4TTzcw4ZNezqJp/4B9kMFy82ohBNE8rywMy8kI1r03WXsGct
59hUfriDZqu6a2bH9jxXiPrTHEdQdKoLHBjnkkyo9w5+8mbZRtPuWrj6nJFpWuqD0cqykppl4lpq
4ei3BlzlXW1mI0JtuUoU5iioxzQrByKIcJHL7saCoH7pGJu8N7bBQT96Yu3Cv+DuBTKBsIS8aQCE
1rReCgeMBy0iU2++tN/V1A8an+2AZw0/S3bOGkly3GAqrzwLZx1Mio6TsxrWPDP/AmvjD84sQS8o
NWrmdTFsIkH8Y7MadXF8KKPCDzlPG+Oe6lpXLzLvyq98gkcmq6XNESw48bzh7FTyL5yGA8GwwcWV
HOdrNBzMpkc3BStACME8jmwRriog1zMe44syPcV4ISUgKKQaH03R3Gr9zabAKLBFYf2nhTebk7UE
hdo7jTNvF1NVYm/od58xurhd6iN612d2jWnY1znOgpQuwuDG9a7qg7ngLN8hvzDccH6xwpRrX9m7
uvW2/qE1hEOAjdEzl7Sao62r0Ryc5qnlvI76QD2i5um8J9vl9/QV6K3eThNneZQM9lwELzLSbojT
TEJhr6S1FPfwHpx1MMuAcO7guTFWX4LWkhyYi7c1qBUwS+MsIG+1eIc54upvRpn378HCsf+r9sqa
FfR653O/C7Ob4nF4ReqfVftrJFaR8jXrX90yhdNdqWxXnkFZYP2b/z/KZke1xy+YWecpLwVig1Vv
8pfRpuiSqlnx3MU6l2TulqUUmLA3fV5XRp6r1LqKdm6XEe0yELzy4QFl8GQhDml2K7Uf6uA0HldV
yL/83S2+v4CqR/Zr0K7lj20KmSeITuzvdgiD4pL1HT1zkHfBeHCM1q9Lb5q/ka77bU+qk1xu9dRM
Mb1mUUdOqCiI5d0mkoFvHGfI/zXWEBU7sqMJcsTMaD+zA6E/H8G7c757lqzZjVBiSd8Zub8HjvSd
ouhk2RMJl/+ZkEa9jijpFz6AdII08jpgyN7zLDftY5UvXzoc2heq6mNEStuQ1wf6qV10BUUZpE1L
PD0pIl1HKJHt9OgHti4eKc/ztqK8HerQXRNZkbWVinwAvO+AJm83hAAoi8zq/+vCmZhfote7N3rc
esJJ+si8NIF2nIS7R8BcV8Qp3m6aIzENtzGgpBR4OLvr+gGIf+hWK9xrEi2Xr2lWtrebZT/Zd9Dv
Trf3FNFte9fK6odoUO4KUlVzi2XDtM1PwWIFQdr3Zulu5GoxMvRV790FmZjMnqirsUi3Vcb2nuNN
20kR+XTRdNA1+zbS/ZaOBRK3Kz5rblU0OMFhNrPjYYXqtNkrSwYBPJ+p360ZeSAQwcR3Xi0oAJ+y
Mow5sCcdXDLmhJdMeAi+RIxsdQanwXCSdcFyiOM+fGAMaT8hvER/Hw2VPI22uy6ntuOvJhyjru4d
r53JMOu0frBUFf4LtpopAcI1Ugd4eO+hZ/T9hCxo/QR/DAIbgsAJCu30GkaJXyCAOGceCJOVE2n9
txLFZhKJOgR2dNFrlTJlIn0ZNigQ3Qxeue86NdskxpLm5du5jCA8bFamBN0NM6itkX7vKbrlvqZJ
Z2QSrSFr9spvchRg0PnPHWYjfzcuYvjJDMfYRY7IM9LMqZ051ddNklVWTgzWWV4+TMPa9K9lhd7v
1qKB7/UqKt2SyDPbKQBVHj5ZZ4dvqNpG3I91tjYpqpnM31tMrrdbC4+6cxZruy2HdfUS9BCxnxTg
+9MtwVD9S+H7dInxJHMEmdHn+KOSV9+3W0BVKfoLUyfzYpqvoJn86ob7zP9esqm8NwTovMZDF5A2
bnzU7sglqjfy/eds59kgriiZ7OgRjN8b74qAiyfRfRGT1TcF889WekDyJPTk26l2i+rO2LJEJQWX
D7DRD8ghoq6ObhjSRZEWDgxIaoK8eV1mCrEPKKJ7+0EWMycPu2T/o8wqH5o+s3gkFaf9bszq6uCM
NLJAIILE/jKqGYdktuhyRg+fmft22Zb+j99u68Pkijk6Mtxnzn7MxjlGw2jFX5uufBZC8v5BlVAV
OX9CgVZwX82iPV67MvCnNaJg9FviuNhxFC3DRYp8HWEPiLnbzUEpHrTlT7+5dhdDZ4xo1707Ou2v
XG4V+qOBfM+Tiu01v9HVNMB4dk187+gp8HYmi6CWCQKr3VMej+qN3buBkl7L/IFDoAvTAo3vtzah
/BRzDhh/Bcd+eU1XvMqsFeEuBzPiM5Pdw8NYVdEhi+iZ2Iebnb/VdtGSFjkiOUI9VGc5IrmWAzVf
h+4Z6iNOsoXiYJSkgwB8GlC1Mj5ExUc9lfWwr6JYv2ZlxqGAYsB/RByLkMvh8z01gx/7HBW5bJKp
77zhbmqs/BOAldJduyxbgkVjzTEb5NVwI7xtNbu1LUl1JDBv/Quqh3GTyP6t3k0SgntPJBrhsU4X
xP11Fwnt52qqWxe52uoUBKdbzf0WV+Jjwl/h3syRs9ywtLncadwq89H1NrE9VYBfv2VkVmunp5Ct
gjUzDw7lNIfvG4nR8n4tNzdng63Vp2+scNqvAV8JZ2y5sZWUQ2vvQxOOAD9FLaeTnOIWC20u8jNY
tFQH5QTyEgiUx3DiNVdqbQwo/7bV7m9r9WLrmNd1zseJO/dOAjJbPKVLr9OtiAT/H+O6H2YQdXBE
17+cXJaA67rfd4/RYrnFfvB9nswIEdYnKXHAoksuFNLxungu+zDPd900+X+aIERx1FDN9+Y0ynkp
K2u2UMkFhPssMdWyuy5k9DhYzeh/hvNY/ylLZ34nIwP3edDy9TKnWRsIloznZPLD7d+M1GQ6ukFn
sbWpSdzWaAY/SlR83WGBxglRd1xpZ0i5CS8j3dkagTdTW6k8bXaIs3LGYqXry5iFi9r1gyvfvEw4
ZreQJmMdt+ZK+dP9Mz81aKPgTrKwfkfB47WoERy+KLcMfChj9ojH0h9zqlzLePk925LThgSn6Daz
UVgeFrNESwJWm39m1WSjorV8h7QpUTcmsSTMO8MjsVI6L7Xcg5E2Hw1CRqRZo1PTN+S1JM4M11yd
EwDpwCnvDC6oocyfMh5rxOWlBVAx9CpC0uIFiozrSbinYnJsdeocf30IoDTkbkTsEyZkp6wyIWim
769xIuGc5L6BdLE9gNfHsMqsZ+RSiDLyYZRv8wxHp5KZrfWGpIRKoa9aSkTPGLpZmRgVIY4s7R2J
svZMOvZh3PEX5sjp0D+0W9IiIh6Tos/0AfC/hzCMTeGxS8z5/BWTQfVHeln4Fz1QeBG9D5DsLMz1
6HTKIE6jeCrGfS5W1z2GfAevYVy63h4R3HSeSMsZ72naqv4snVXY94gx/PlmaNd6eigcHT3Bd7Zq
p+fefZQLGWQ3c+s0XwrRN5Irz6Y7rrGW6Z4Cw2BJqkmUt4hMxo4C+MZ6hyEs0B0jVN+5OuCmcJem
fmq1FX4vJOfGfxAbivEgUZ178JmLvEMwD/ioJy/+aecIWEmgLNv3WEqp/nCrttxF8+hZp8rMckO/
ajZ144/Zuh6bwWmatEdd6N1ChmSPUwT/f1h7pYHhRZ7Zh3WQkPtW11XUFogSOIit9cVG/1ofWCyC
Q28Kez1cu0hwiGw6mlGsTRCLFaSb2q8RUpDnuZvWz3xo54cpiHJ9mLKpgyAI+i7DSWjDple+54EE
zJboCRB0/Uu+IP1L7CFuCfuvOX3eF+VV/Tex7txzpumklW7I2qo7ERnVPftNuayJrRkWEO7PlZNM
1TqlQceSey3AKZ0kGGG0Sf9Gd3HAXhvCxGi/vs+ja7snojj7QFuKiw9iGs0lVzNHPYkQSMP6tsl/
SozRAUM38MyF50Ls1aI4CyFgtYvuuOMKJ/y9NqRu+9334kZ4jrJ26b1dgGEd0Ceap4Jbo6u6N2d0
gXVYVGEXl6vXACl5NzZHKuva6pTReP2c071b3fZeOSlmarlc0Ljod0OI+sXUuXAArEqONbvDEgkl
ZZbVST2xRM7e0nHo3UXTYqvj6EyLOum2tE2qRiZhkCaA4MShFYkLG/fcqfORcWMwFhXCrNapvlmK
PMxFvbMMe6dE+4IUv6BnFaVlcfFrC06oCAvJkxCJ9a5R5LjtEaKpvV0Gbcu6G2l+lHrtP73BoPfR
c9OeY1fDKvNEwIcv/DaGp0HnCDH72tN3sea2SHLLFEGCcLTPHqLZKREMZcaLH4uYmpt9NdFLcBfO
7EI7yjticR7rvFGMG0E9p8UasI1WiJduoZvb9sgGOz35k4c+LfcwXCdOFrn9mWNrGFnV2vZvFAJs
IbofRw7yLY7UzkfNlB18Co3QndR265wn0AlaHyJOkpkmsNe+rKufMIQn21OWxssbdsP0YQGzC05D
Fr4EFWZuDi1SMxrptCTLqnLm+s0ti6U4NJWwHXIWuVz3VqF9iOluXrhpVE47fCB19L6hnGAgj4MC
9EOuSPsXdAPsEy3C3BJ5LpBZNsH/F5FdpWbOGn+3+GZ+IOVBr3vc6WW/27bJQBDMo6rvFOSRTsrY
lW1abdTCJhvf+8p7XZk1hXxFizFagXWcOdXmw0BRTnEoNu+qMViX7N5bZw06bekiSzp7mX8Rcd0/
LW0/sjZSdFruNNJ7H8oSo0ziN1W57kQ1Ndt54WkGzG1M9uHzv3wUIhxfmoGuqL3ii4AxDGeExn0d
9vpGgJTcgWRNZIp614QFl6vjoV+2Sh6iQofE+JtyxYKD+rHf5atty/Tq44c25dT8DjENiH2gx6Ui
yNmVrOPTSl9O1FI6m5Rei3g29jgUEBl2GSv2jCiqQ4MzETfTyBdrLsP+PGW+favcKQJac3AyDuge
wQ78VgQXO8SEhbdhkc90tg8wbKEaLms1h7zUoFTfVWa3wQEAmn+XVVyqO8CJ8WVk7sgSMcblA4CC
H+3L1RfVQ+jr6WVRwl5/SVHk7nmkejL+VnOwnutB9BZkfVbYPwamrL9XPZFYKep3j8h7p6rHY+au
1dFFrC//OvRTBf9sba9tgjCAgFTpDg6N4VFnP1KJAFCnt8F/2XrRNO8Ba3IPHFv210d9uz4y2jRA
71YfHfkphTnhhJhuatHkwSkQtYvINtyavQMitu5x6TY13BP5jOccm9PK5+lh2zNAu488V5wtFsr6
fyr37B8yBxEfkc8bPGR4mIDaTY6DUQI1xcdpAdbeTWTQjNC09YSM3JbeL9Azp99r4tRXaNjZ/4lH
jZ0E2STqaQdB9Oeotf2V9X0c3PX1vE2/Fi66D66RLU69gNi6HWqOXEPqNME3zhhg2n7x+/J+ZmPN
99LparOj8tuK+LVUy8nT0EUooooqSFXXgXuoQdsvfQHHeeSHQQnJwqJ/1UiChxQ01x32Lm1Mcs8i
UP8dsCvKf1aQqZ9KoeA4yiEUY9pSGPzsl7Btst/Y/wWwiT9CNRfm3eaxpjC4pMJ5F8fb9iCR+Zob
3u5Ov5driIgrWeZ2/gIm6cajB0G+sqB6I1WEGHvGt3rKXfk8ap9M/ckP0NZ7W9z8zhrPuRX9AkRU
hQyuaRORDJ/lC2iyY2zHXJAg1ttObvX0PIYKowd353KjvFkRzm81SCRhDHlX+9jjRBZTzdnTT2Pw
WAT1ipTdyqO7QbRjdH1gRpgeO9hktctFHxcfjTS5TBghaWOAvXHIFyr5bZAFlV9KJIX9eZzDDi37
ELAQZJFiDqUsq2dM1o1ZUsvDoZJEk9MbJhbBbMEP4T6usEvjcS7t9ZWXq59PUo7SPuZcfCeYMoRU
Yze6d8ScOuZ7hj7I9nzJCEU90qnROk2Tvo0rgk1SJ2QfOq9YDT0UP9TaJmu7uqjFpLNtv0ePEsIH
l4qr7DjD0nm3em2iQy1n1zm4RKX+LLjV74CaEGOvIEB7X16ZHr5eG9I4XP4/iuVcgDW307/Rjra3
qkfKmjj9VL545F0tqV0P/YNlPNMeVVAD/ylraUjj9XMwOrHxotPijV4gpYu+XXeV4/nqW4VDBwbp
dNk/QJYKc4nbzdWhG3CM7KqSh4wJp8o/itqGRGNmXeJdozbwFhmCO+/yFsHKzWLAiaZmAKVdHWlD
M2hwefZC2dQnCZclHntr2R4wWeAuW8bAXGp2dK5keyy4tQe7GJMNlzXTmtdgpixBE4P7dcbkgduO
AyHqXPsZYcRapw63c3g36151Z0ODJdYyj0dyz361PjCTyiqRJbgxizVuRLBfco7RcMViStHf2l5K
clvoptWYz6+RZGS+caqCRUksVnbR3JdnWwTTLz1kcHKC1hF8/LJBgDZGnBSHzHLtX0vPiJY0spte
fFx5jzjhwU/UnNWf1jhnrzYQMjicGat213V9/gO2xzZVjcSQvNnMBH9sAboKdMckD+Vam8duMzMP
fYU55hjZyg7SirvpCdjFB96esO8eoyjz34yQynqLpcgYh5sw+tW2evtomRtRWWwlU9fsr4R22IqA
ZWu2kRb2TjPc1zyo9T7MsUCyly1BeZvng4Ez4mcClKCw9AaUxLcP3hTZ01vtN2F+tusxv/5+mgLL
SLEKBlgmO0gRX1Di3IXlC2BkVp5IlSg+scfYKzic6uEPfSxLB84IpR5UY/v3dOeU6EeJKnxtKmV9
8KtRZodMrnlrr5zurhV5+HemJvlf29uM95PQwk/HLerrn0mN0r+eoO7SQhpr+613KeG7Qdu8qRf4
dz/n5BkjsBtJPNVPz5sJU5cFHeOvLBwGtcp2d8SRzQiyjEVj/BxV1SULZ7E+I70VN1NPWiPBcSgL
Tkppqzu5A0A802s0eQdQhBLF+IJiCCpVxjDSvfc92qLmniEti0i3YhkfCUDC5Smxpb8OpW3/EUNu
bobcqQA1a7hzJILb+oj1Vz8hV8tbYA3yZZ68wuveyta13qem7sVuYu54cAbbyk56sKw7NJ7Z+OYq
fHcpQaXzid57QGyrmeUzU6Lo+PXls5tg8LYvUdeGyHJjnqDEBX0iMsBf7VPYTGF7FGVuuqNnunnd
53JCHhrp0ZePMT2l5ado4z5+ABhY57u+Z7hM9RocY4s0j3Fyv7xNui/QOvbAzD0Y/1hktlueBowN
7ZXscv9RqpGBoWo5PgGPVcUJUWP5UJltLh4BH6IiKbdg+Uu+P8dTgVt9tRJi+srp4JVO2ILTqXLb
DVnIDa0U7rCd9kovPJoVoOnkN36o97UR3rEZKUs/FDl9Gp8u0ZEFIVmyh3OWaMfAt4AC0slEuLxR
OLAipmZpi+pc66n7y9Gdv25itOa9U0uoKi0GfDKSduZ/FlP4Bdm8WS5tyNa788qFkLfJ2cR+cbVf
pV0TyeiwEQGJm2IFsa8rvlcaU7iBfd80MzRv42B0dTJHnHGql7/QkEQVJssIrpABKOteLWOpbzwb
0D8aYJRgADNpgVGkx+dZtm17qfPOIaVppNDwuAx4td9J615GqDAwbLj7tgwY4n2PQbk2yIMaj/YU
BHfjnxz0fGVlVxX6ckzLwOOuhTgRjwGS3M5x+VH6NSoPFBNoH+X1HOdgZTY+LcbR6QNisf4SXAIO
DxgLNSJkmR/8jljcq0IgfIWGKO5XTDlFourOa4+RrxHfzsEmoL4j7d06TOb/XBUa57BF8AtJR1DM
n4H1vjhDzlV/3dJHlZjP8/zNIaJXNPaMoQdscu3v0inDCJ8Lh06Cx83tE7NhiE1r9kKcPL7KIJa9
OPzCJtuQC1I2kQOT1LTfYYhnugdvDXeSge+S5WNEJVrv9X8YBdCQtYvnx6RcqFadBUqJZ0VJPS9l
va4+OGXV/psnO/r0JiwPBCNB6rr5ynsfWx43ox4GHR17YyNpzQO1fkNry+6EeC64x39emodtRHpy
YpmHYCR0fptwUY72D74zwDF8CvlNY+MlQQjp1PVuLcTq7DGwYsoMxyC6OKBv9aHeYqyGJBCg8fOc
yP2rNyf8NfV6uoenBSJXkZrfRt7jhrc8aC6YYRC7qQmXlGwEnIVtqvJhGYRnH8yQexwleY/SvkDc
fWP53DgpbWH9Awnh+jsqHe+f0V112Qx+AOgyr4XRw/T4j2I38SrYS2FLqT2yDmU4Ur5VzaCMrlBb
k84T+d/oFXPEN/yA7LZIJrZH3ur+D4pH4v8HBRN1qhwdnBgACFJQrYUbyRoUOkTSImVadML1P2PW
qCmVua/cnafiwpzEuLnzeakrdaN8uyx2uaVC7wT33Ta7nKhB4iNaexs+fNownDNycnh30g0axEsI
5gakIDz4yRKq9ZYtr4xvHFak4W5GgvzUrl4TkETQlNznEbPtPrKJ5EuknM2dWK4QjCOXOEyXwfP4
S6xQVV/lho/lCDDOYx5VjtU/k0nktTsvk/GlsKwr4JYF8sGnT/GvjYjE5j8vw4tdRPkXm0C8JeGS
1cGZqDZVX3QNmv3slJ1VntXWl1uaoehH4KqUA0SEzSWUUlePfbVIJwGmab+aOIZ28pSCRVwcGgj3
Y+7MRVrhNr/HBIpdkbXSw6wdLOstHku495DBw02020xIUqeQYMqharw1dZ218rk0KSvd6WGab91s
KH/caPTaz7BYnd8rvJCSqd10mdrjPSruI+Ct+ri0JkbVRwFCvBs5qB8QYwj3D+9Tk12aonXvOScL
DufWX8bblgMBQ2PN53Nua6A1cVMRRCXPPpzgw1KM8+8QNdKPzS75PJKt6O3XTQ4f0VDm877wRrU8
KwTfaYHtFtd+R+uiiqYwvqEsMz/ZbbPAeuZ9sS9dsoLTEEV1fhCZFzVnMFfV0bodc/ry8/cr49ZS
vU3xYI8PdVXKS8izY+CtOrCGbKb24jgBAhMYVVf1zkFRjyePQPh3Z7kKH1Gix28qwsebBEvYfeVz
4V05aEnpWBtQg7eLYZHLxPOr/HeroGRQT4B90qcBXZFyqawvrQx4v0qJHTOxONf6cyaz+cNnXn3M
nbplevDc5cd3+uV1lZRvMGRO4hBj0fqSfTk0KeIx62Srofod9SMLeSXUmMBmuWSoI10WaQGJPR8y
ryzalPJm+wPFU/vb8uVw4YnouBEL+R9nZ7IcN5Nl6Vcpq3XC2jE5HGXdvYg5gsFJFEVJG5gkipgn
x4yn7w/Zm58hGmnKtFpllgkEAnC/fu853/E+5VUsgiuL4IMrsCajfQwVNO4dylkskWCCuk/QkKt5
g3EPQ0oFTyS44vSE5MbLGfivJgYPzUpbsrM5B5XuN4ZyfnQwee3ZAlMv/0IbqenPIfK8bCcJGu3B
PYrihcLdtQkq8C3BLmVBncftoJyD5gSEja6pSywh1hha6yRZ1GplnJj5GfpcP+xSv7WZ4BZZeZ8z
haQ1ZCYKWf8YuPN1kVBCU8900j4WteWXVC1WGuwml0bFdvBMawezS3EuZgaBOC7I63WK3ZfUzrSd
cHlOlnEcBgqU7dAynloJ+iMoCgisADTRDyWnLUhJ+qrtF0G4ZbHbQJJuPORUATYw9JnJLaGyzLLs
ZNSgaIaepLSchM4dXO6ZvTaD+7ICOae/D0OTfQ6aYspP2VRMt00adDfUwQwrbceakE02Tn0O0I1i
sTaChiLcNrpbC6e/ha/K7a+aovTnL7j/5xtPtFXE0d9COU0xq2m4zQojOZ/Ep9EDhLQz5AwLmKei
PBAvrEKnRLHb7902z4adwaiRzRYhXbKFY5DfkvnLR8vW53zirOwUh6CCagKDqy6+6izwrmaT5X5F
YZt/qe0kv+7BLpebMAvaHacwhZGNJs+RQhcFU1qWkPRJL1M7lzJccsAtJWNrz6vn56p0UE1Us1tv
2jgIbgCatOGZVqEbJWudC5/bqvsvRhq6pwqTN0+VEdp+zCan3zaICLtVSbuUxnzsWfmzNRAwcNUl
GN76lRE7Y/mUgVj5ldc26jGjNUcLTzvI+6F33HFVlHbp7SjpKH4SIALpCjZhzbgsndAlMqA3w23e
B+KqNOViFcLolyCoN2xkCIvqcZ2OyM7xwFkOXdoW0uBKV+PkbrylDUNjxgnwz+FTn1c1SqT2xpjQ
itxWqSd/Vm1lo9GnQNDb2Rl98cQOV6nTSPDezOicxXcVjaXGHjZKAz2Em8wnmTKPKVbG0LfGrqqp
CDetqFnBCzSda4G3P1z7yBexD7M3rsdY9Tf0y30+rJq6bqdTfKoLwXy0r5BTES5Oc6BGchgn+jmQ
XRs+ohyNmp3LexSs27KGLqSYbmHuTzuN8xYDYXTXBVb1CRlRjx+Ws6Baw+rwfzlDp9KjV0b9cz5O
0XWnegnUp8rdW8N2XetHCgcJdXSEUmVVMd3oNkvRzqEgSjEe6n6SA8SAYXGRTaG8l4IoADZ1o6IR
anVNc5+nuOe5WIFtTMkxbrYqrp1PwWKFpeIWTr7lDOvgTm6QZuBgikpxj7gCaVwvwvJm8R0dxxyp
B62VnA5HriPsTbUf1w1H78KL95RN+BpsOT3ICj7q9ynEAdb3vsrvptKJimMURLr4PRh0/VdYKBju
l8ypmwP6XO8aPXvLZKy28Db4tNVoAwU+X36OdPCe6T+FjbY6uD8SIM+T9nCPrOzJnT7TC3fudafH
nzFT0G8ymCv7xk6TGZgNJ2CaM1WRUwV42YsZhtNvwQwnWLVz1zyk/EFLV4Tp7yaNcCdyFovF16b0
AsteEdGi+DQT7rZnZFblPoPStnQR7VMnMb4Fd7xOQGYwkaCTsTVDwoMiRLvtDueQOIWzNONyz5qh
oxNLyZIIh4hZbi10hOyawp5/oinq5w0BzEqd0pQW5Npx9HhV5+xf29RKwxo4lVXaDzKrI31SRdD9
KJl84IUCqPJlcbTGoBTi8YYVkXrLi9mcdzrKaTvrhtM6tA10FlvUVlH+PTIq1txOJNo/Js1g3kcT
2MWDyXcTrsIp7W+Mzp+6tQ96gUOG21D5N7Xu+jXneqyjzAQGrJsm8GG0/mXx24xADq5yP3XbrV2Q
VQXKO8QXxp0EtL8sGZ5bRF/fPAYaDAXiCPK403qRvwlhpcTrJE3Gu5LEgCcjn+bmc2vzhvCW8sWj
Cq3y7pEDfNI9eRJpOhbYuX00wPQ80epZvPt1VN4FYcrdMCbtzpA5akJ0iCqrVn7Rug9wCWEQDHEy
sytwuEcPifFArf1EqFvfbDUG8BG1b8/cIC6bs+PZCqWGGbZ3duBJvTNhVDwRRil/8Lht9+AEs+DA
3uBb3QmdjvKAxDY5maSPlmu7cU2aZjQHAEO1qH3XMzHzDMA59qprPxs5Dvel4p+dpJzUVV1Ow7kM
w7o5DXHgMUFTYGLWNJEUrRE6D1hg+W9oETGjL3f4AHAJ9WRPxWssIB0urlTMw4YKFnRHNFl8bVMf
Bs4mbSIEup0OkQDQSqVkrcAmoxWAl2ZuR/xAe9QWtdwaWPkoCujyiQ0GSytfzYWDmdwuLXFfNwFO
bJbIcov3NTLWXYdGYR0382zhI1KJPgyDZH1JsjJMfuWcrVqYO0TOrvppqL5F0+yXB7R9jlyJtg4/
x7IPH3tM8MwuXb91t2Fc6B+0qnheKkqbb00mBNMhTCXeCh+RPjOWZyrQ6gkQl2WPkdrjLax/pR2Y
amAeagpWXVzg+whwik67ruyH+5mM2WAlChS7ME/y9AGqzGzuwbNjSAskP8MpC3pryFjXxII3hj6X
oUsy3JPCHVyd4swDQVBQzTd7Tu3Jw9SwvK9DNGwt/wCt5K2HlX/YZQXQlZWKgcFt7MgPHrpcJOat
WebyiBqgi9dwdsIdBOY0O0xF1MZXiO7Y0BqUrOLkA7UtV0zOWvwZPvxARElyzzRS67MJYM1cK92X
n5vB8T+bmKidnebDWUzvpbHvqrgO97yeyyrfGZpVuqvSHVPdDvXQaHlPjcyRGTajgYCpd/gm/c5y
9kPdodfIYitX+75sOrkZsJTulnEtPhfsp0uH0qEVisFRVLuxHdQnQ5eIPmKnaLONj1b/2wS5y9tk
aIU/oURn2hTgOEaKTnSjXnWV5eYAUSI0zKPWeHoMJiU+IlNsWZRfMQe10UVBiL1ohMu2iAmj2qyT
VQuO7blnT30cyxnWAAIkq74duNaNOeOf2ALPMEKumzWHCcuUcUWL1pbrERf6gDQ3dY8BBtVukxUR
DVNWjsFf4V779xpcq/guTywanzXTqZXJrDG4GqauELsus2AiwMexnd+N56gbVbd6YBwPPQfNXNJU
5gr3sifWceB39/x4fcYwoyh/+uQAf60Q9Hgnzw4ScTB9MfmUzZZVnO2xmyVfm2t9x97lfWGHT81t
h+KT025s+j9NbZgPwAE4/TblQJ8jR9mrMS4++3UzW+scnEx3moPQDPc0sf3flayq6GjaIgR8ThPe
WA92V83bmgCi8Qx0wo43FFTUwXnZ66dZB0600oYqMTAbkYmARbnU7CkajP5oyrzl8/GzfNzZJSaC
TRXS3d9KF6oHvD2Cd5n+B4b3AKkB84UMUd/uZlqLNPXc0TmatIArBjEO4DUXluKpI/HbXcMbg3Mw
js1IqJ9wFEsIgsX7pB4Th3l0R587QiZ8ZSuM7fBg+UQ3CRMjwH2WMf6AsBI82tIo4gNuMusnwyLA
nJRnAxjOzrK2E703cy1V05TMuVzMw2mfwpuL8Mmwl4uewCm3XxjUCIcp+Dz03sUKBHDx4mDvKk+e
S222TnK2/i1pX95C8YvwafJd+Rz64Y90jxRb/EolgY3zxpk8M/kmatmMiNYqgChhNOd3tk8k5H6k
CuYNpy+Qf4LRWdKrnB16CSnLwlcjQ3N+QB7bwJPMPRqKpI8U6LALSwZ4jT3Bjz6YPOrbTDOaOFKY
kJzOaWpMT4h2xJIY3aegR90sUvh6FeAETNmM/+a8ZidnsZjnKy/rCrwi+ZypG6yzbXFDA1p+82pG
cp8NKDBqO9G344IGsi7AFnOFNcrOknkvcajSK+visP7pI3s85Zi3pjMyNzHv7QHf8L5XWve3zFOD
266U6U9RtE38CRE4ukXewYkWJU5jThG1TYyJ6HrX+27T8k9OOObiZNPkIRVFyg9YYvC0kILVTdka
p8gKxJd0Ir7zkHZj8lmULYiDviwHbARpiE9IqTi74sH0d35TlvGW7afMfyYNNc+2MeK53nduPF2j
Jwc9Pplafo1S5IUj3zefbaibCAmsF463xaKupAOlPgnwVNh9LTvZ1XT7B0YuDBA+FaFEfIGPIO3O
qW+P3k4YebGfBScgPLqiBknBr3FlmlVfr+Gh+XLbJ06vdj0sVfT6LrR+bBdJVxwHW+lv0D8rRhQ2
86tDMUKG3A4NB5tDAhRiOyV+W976blt8deM5fVIgAzkDmcH0eZqTpDxbI3K6LWWNsrahhX55E45z
GGxaNaHCjAAy8W2EaLXoLJtMijgIMt8flYWMMCesOgIfNF+NAIS6femHqbPm+aU93t5w5GUtdfEp
M5LBeEReTPqun5DVdvbIxAy2qI8jn5mZ4JBkDkORHTjDpfq6MermTox21W/7duhjVApJ5G5N8Jdf
U5RZ8c5r/LbbM1yJCLf1OXCNlYXKgyFJzkY4G0m/7fy6Ott2WTlwZLw52zfBaPEVu6h4OXcYefej
9UfUV5ULAxALuq/2M3LGaMV5wuI8OZu5DfwxbcunkT0JuYdptPkKg1DB9Iye/IjLyklysBdeV62Q
tNrjHfWgVa1hQtLIVWnpnqwEgfex1+UQHyt+C9oESF+rM0rQYdjOqJiuU9WH7u3Qpn56PYzxyDA6
bcY98tH4eTAMTxDalfCjmdZsHemeAXuyZLF84I3hvhRRX483zH49vWuyvPFPo4ETkOHBgAmc0Vob
bk1wn4CwGkd8MUq3oxMyy5bt35to9sDNSbCNyljhVnDzxaNmEE2k2kLAC5yZRtJ5s0Lztqn8cIBT
Jj13W8H5Zkloqbp2ZkXPCGIRYL7ZNoZn1BruS1pq/NcqT7Ad22U5XeN7i56pQqp8sb23G38Y0f8t
a/mGo8/IVDYaw0+lTujvIt6gIyi0sBOGbIX+Da8s/skhiwFSQL239+gBRGfcYg3h26jPOlI52qx7
iIeSc10b2cF9Wpvl89DiP4bkgLFwm5oN0a9RPtPUMJUJE96j2+nDcrDAbCkWDTYi7A1forwu1SkI
y+7LXMzzAxAN+AtU478xS5UsPh75xkAYGv9gN6i3gPXM02eR1u4iZphQBErervvGjpIDkVrhHccm
BlCyxTh/ytyGc9JCHSvX4MHAKDjaNJKVanvTO1Ztqp+7esAiaWls9fBoa7xLiu7DdBC4EaovVQaE
drcEhP1w07HtTgXf7h63ctBejW2RvtBRbATiMnLPXGQaLfhRPCgvfo9bik4eSl++35DCu1e5XW+B
0pX+SttBvvcTPyQmKqcRchqTJDMZ+s0WfVsXpwKqmSq9gVUWZjdAaliKyz6lypU2Ld9NnXFkXA6x
fXBSgsHiVlizV26F9mHWugU+upUDThZ9Ju729qbkS/vuaL99rr0yOAP+EaiahxY9SFPV5sKR52RD
bS/TeTuryLyHA430SftZdY86ghF3w898aECBMcDnjPhdoH9PN8h4ATtDjgW/PgeVmW6N1JYv/Fja
XBcwuKOjE48W3ZoKDOI6cLPUvWKr68I9PCIn2uOi5Cfg/7M/qKTI2Jlc22vOAZLohrH8FPAKNoV6
iqhR9CEUYKzNojB+uyJI58NcdLG1G5NuLhc3TX6P4pVerDMY7Q8BIchGptHOL3kOZu8afIu2d1Ev
2l+A7KPfnGfGmxhp470zlNj+isysvqTKtB9Z9PybuMvbrz4+yW4bGr7CIp87uLUG6ymkkPzizvMw
rEI4CC3HtDkh3RwO9jFF1YQiLhYO27mY2maTcs7A1a4Uqv+26sAyB07g3mbI7A2W0KT7xXmZ6WU2
xOaPGI3m976zvW+i6smLMBNgRxy2Q/chszqEUSUZvmxTqRyu4GNJe53RmCjFN0ZieXAsy1AN25y2
l7NOMC/rHV0u42EO4vm7JbTWGwKq3W+0yXnNCSXipAR4Vt9NcAxAGABsYfSNHOnWCWmEryhiLEql
woxvjBo95spvw3LY+obM6JwxC9o0OlYdA3UmEMhVreG3MyXZHeG+ASpntjBIVYHTIJwLSFxeu94w
JmdYnOKx7akLjD4LCJLtR1qXQjFnG1yvMNaBb/vyRs2+CXWzccU3ic/hHvVOFK1T5KgEkBakyMPC
CroDExFs/EVtqCeSVD1zY1AD7mhmwiLqsh7YCCFPY7Qr2PHQDaDFW+OO0skWTxh9TDcHxfYJub3A
KwdNBPdZ1TG5HpdRRMGQF6tFhr9omC2z3UfIChYiQJNx5oqZAa8al9kg5DDEYyfwhdbeJsC1vm28
BOAD8hzD2mfmSL5SQAPSRh1eyfxLJ0FnoWnm2vdaNgs6N+cvmmrdPocxAB0Gd4NZnailynMytCaA
jXGofk/SEGeLHg2tfAbk13ZqVd1OTT7K6pQP1j7TJpyTjWtXPquuzY59Y05IJrZzHhv5rso69cTZ
gFg2ocEtrhgssZfG0wzCr050CyyGCnDY5Wqm7A5sVeplthzGG3fA0bBxEmsZ8xpu8DjJKXtpC6r0
F9ek3ttBIjW7q7wGcLMC8gcjv6+ZIq6cZC7ltiA2cmDGQOtkFcWO+zhEVcm8QVn09pM6xkLOPKh6
nuScj9AZ02bYxJhd+xU0stolh96Sv3M0fld6asTLIiwKV2bPmYDVh+7DqoMuuHiOkOyDhJ38BzMP
+/RuMFQXXcVNJTHyYeLnc9SYXuuyTLBF6bDd58S+AhR1/IzzpzHPP2NaOsDvSm3uylC2Di0d5aAP
bAEpXwc1HJ0V6e1Ndhg8l44WfjShV0FruA8xuODnVsJEBuHiD7epr4Nw7doNK2wQ8/3u3Aipwi7T
7uSuJrsqb6DtMr834LPAjx3Fk2zs5mcLhhxFjUUZuleyF78T0oyyG3bb8gYzE9HdTSDMbmvoQCCU
zjAocgNhQv8TSvdJDW3yGfwJ8yiQefqxcmoCOrED9b8gdNXlqieg8bd2ShFswE4wyIB4pu7aTEZU
B6y2sOxqJ3nx+QSh/1p9wtTJGeR5oADGoxR13q8chG0Pbwp2zirjKOitoDCxCBSZGAYc9xo/nc/Y
9TTXlBscvUYqA9g88lk2SLybROtgbWUBu0dpa+8a9TkGF5RI/hOa8uhg6Rgaj84HrMiJC5B7y++B
JARgeYtgZ1TeMmaLUFuYdp0WtyKvrF8lmoDq6AOMzGGUN+KZZA/DXk9hYWMZLWSb7AVq9RtHjXm7
961g7teZZra5nUjSEXtUd9ONVGOHbWUMzXGTp271IwvD+FuAkPHRkf4I6G3UfEzPpBmKfA/7qWtW
MhehQGzTdfcxeRHBIdFpGh/ROlBTI7Jrj8opTSBSyMefxiJWTwq0PvVL34/IXvIeyrQ59z/i3KZa
n9sG9V7mcOREEOl+npXj0cwEy4UN0SVqhRlMm0a3hmG6j4af4QU2Uidb0jzpcXcQDCRaiVxL9MS0
nJYygHzn8sFtZxbFqsJpx7Sz6Zud7Av3WxdWEnu5Nduf5YygkMSEUGwT5tQoNWBrWMyeHU6nfEOR
C28Uo8UGObKH6bLCH7gSDETjrTl5tJmcHuTtKsxZWjcRPbDtAJ+pY7VhUr/uPUTfN+hAWnhlDIEg
WwtMEFa85lp+vRXdkGafQ0gjAZjrkeEj2km/38LbxXcQyHRkHBeoKT+wIcfhhnaIkx1sGzXdtrJ6
+yfsXx0fKhEhxo681j5Ds+/TTYeCn9XdIQ+Cl82wv5o6lJ8DzrZqa+fmnCFRwt62sT20HBtUO5Sp
OBjL80hcypccPcTPrtRGwehPOY95M/VQMvBe054IK/Mr7Pnsk+r1xO2j8rr2QVFocpSv0mw61UIu
ITo04V8K1tYJxVsZKWCKfUXPHQQ2uRqeGh/zvhu/1jNid0MlKRLkZu6vdDzSY7YdEcPCRd/9mKHD
s65GMgjwhVFjLVgBbFZ7Mpn0ndlbvCADkrrPU2WXxBWWPCU0Q9iXgTQO6Klgi2PBkCg5jR0CI7hS
LSGID+DnQuu7Kxt65gPRXzcRq/gvxwytaScT4NTXBu4SesWTrxKWVwjvNANzW905WYT9oMPAUW9n
K8JWmUSTPW1CJJhHdpQuA0haopxuDMf91OVux06WsTlVeEi7VWzVRko9KfVJ9rHvb5Ii8ihSIMTY
W29s+++zN9lfzGgqrE3DVJaMrr5WvNYhgXYbnvRE97jAVGMjO8qvJlfYgiaLH7TfogH79pl6ZTrh
X7banbbp6YcsCVjsGd/DA8fOW96h/eSIyug2euzJCkXx3YV2smEcpGjMB/Q8Nhyp0q8GvI96DbJy
8nYVM96vRdTIEfiMMZ7+VXMw4TTElMnLXHYZUQLq6HUNxPxfdeQPQ11kJNEoOxdnTY7IT9uMErrA
uWB20gd4E0Bz1/avsMV0ig0N+RqcgiH8VLlMdEh1SWj3FTmMBtowokXo0sEF/E5rvFN3tY6K7ppR
tkUNX+ow+Gx2o5g3Vjw7R7xGcY7Tpo6K1b/8wbangtpug7YmuWKu4MMN51VPd/8yKzoWFQ3CTeQF
8plZXftY2Em8FFDIsATO5Kd/zTNmRtHbuH9lYwWUtQKxooG6lV5IlcvdvzBPtr7wgmxbSiuy14LN
8yRSQngOCRrm6YNYqDfyjKwlV41/xROAKpbMoX8kY5kiBO5iV+0aTdIEacpF5LIbh3a0D2MXZucZ
jd33KUino6JxsPnv//pf//d//xr/J/xd3v3/SND/Krr8rozpfP2f/34rYshh9k0x7zjCNy+yDgdq
Go+1jqMP7g6kSyBpaef5V+9f5a3YJFB5DqJGFCa+uogADJNJExnE6cmwGK5CYXwxulbfcM4YT+9f
acnQehV8yjqB6twRNmcflwf6+mEOSRSWMLWIlNVGfDXMnbVnMx3WjkEuhJvbP7QcAJwTsHHVuN2v
9y++3MbFxZff0PQcol4lU+nXF6+jPkzx4ZMdUejkWImYvEpQHbsmbHEIOn0EgyfNtu9f9I9ny9SP
yR+XEwjqLP/iF5ynamgjF9Xb3HTVF2EDxi6q2rgFhx//baYiN+a7jq1s+D7kl138jAzLxpZ8Awxm
VdXsCs8vNlhV280YkKr0t3flmPRUTNdzIBNKcRHy5QRWX8HABzbpyQftJ9n1aNcvTt7nN39/Ic6S
Din0Jo9RXISyZaZ0ETZBC4CT26xGOgK3Fqvqjhk47sz3r/VHABw34yhCIH1y9hRW3dfvBw5bAldy
31l70EZhSU/WKrVLBhaohFcEYvR/+3Ev1/OXn4t1xcIr9/p6SdWGgM64nkaNv4f5aGydbs7v//qu
yPW0fIYUgtaGc/FT5XU4s5srCk7iyNZBmfg7DKOQcVsB/MQe5Ae5iH++8KC1Pby9vuUxEbr8xE0D
H2wu0OBlomvWlisZ5tbgiZxBzV/++tZwV1ou77vHM3QufrB+aQ3kMXETc5HJx6TqGDh4lfPSAijc
o1eN/nad9BySz9Hy0R7gA7OWW//HVmCQB8AGiYrOAMZ7mMOSihwJ1Zrd+6M8xjeeIq8FEXYgmhzc
MRe/GoyDdjEuAJyBA3og0IUvgO7MGu9a90HA5NuXgkS7/J/Pm//6rqwAZwoeouVbduqVYcXiGCAg
1EbifLBAvfGB2awZrIVIbVn9L36vykJkOEbcikbHgEOXA/YQjsk+cgeIa3Od/P0qxfV84Ujp+jzK
i7WXrI8h631exYIU5P042OHGITNs3zbJy/tv4pvP0PJtUCNKeGzYr58hJn+yczyM4almLD93YbDV
JQH1yRjq/+SmbOyUgkcoXfviUiElvWPGI6vUYMHJgxRwdANsF4AfvA9SI//crcl3BuvJXA2BIpm2
r+8KKTmimwCkMCycAjHzADVnF1KPM5AnLvRl0Bq5XmsZTEFmdMmnybc58P4Hj1YJ5TumUra6DGgv
ObwXeoTzYAVGTQYSbnOalfog1JB8sCD/+996XSHgXxaEWEjB9NcyL8oTEeZtyUDMXhdzEX01NBOc
VTsSbVShMrsVUZbexVo7VwzHmjNheOKWLXfeMmpXR6Q43u8prfrfyLILxfkebRbT/fSQxCbNXQP7
ywcb1vJlvvfnXvw+hoFMNZXKXqfMK8IiYgIbjEQfEHSxBdcu1vnUxrCGAYW8/5v8u+5878rW6zcD
MgoWl4ErN8AbETxAlsvVraRxtq5N2V/5iySAJsFLoG19FnEeHeou+OCveOujY/Hn95LLwqWW//0f
yzHmISexUffg9IMtGcQwxhvk/kcg4fUHl1o+qj/uF4ACXzgyYCkvPjpaLkmHdc9ZB+13F43mnqFM
wVgXjmwFROj9p/vWxewlWBSlB/YH66Lm8au0dRb+LWPHIjTXpelUZ8NL9N4dxoxevIPr7IP7M996
lopOARWJJT3rMs3Yx2NNFUEGJwCXBrYvWQQosIPq6FGuHyfSvhCjWHIHLnC4q9gpmHCRCbClNZI8
GpYvryZU3/UG/4zY1TTL9+8/k2VruPgBMBWb4FMUvT62kNe/dbE8/hKEFqo4jJWqRm/vMHrbvn+V
N54C25JPQcsGZQlx8VoH88j0FezBupkESF0HQIrnWiu899Pu/Su9sbSyfJts7BZP3JYX72422D1q
O2o/pkP6OEdFcKyY7qxpoywjCFns+8aMYEH6xpnkEP33iyoFNWudpOfNqnrxiuUjzs94iNy1b5TG
fSsF3goxVeUZy3X29f1bfeN1dok4djgp8GKZlwdoFJJ4gGuuhVB4SQGwyamlT4eaeq4xlhF99sGz
feNXlOyM/IQEdLtM816/K4ToAPN0aekjWmtO9ZDC/qtaddaW8j+41PJPXbyWXMo3LcoaTs6XEc6k
9DQEAwVsxpnHCChr4g5EaRwBASdUbTs4wromGcv4YIV48w6VpaSL5sZ1zeVr+cfKh4hTJ9CZIKJh
utjR50RFUsFEx9VRHv7612MyAY+cb1h54EZfX0oasOSxl1LkzoF4cOoqYW6A7viAqzL10eH1tfXB
YvTm3fmSUyV7vumpi7tz7dZkDeSFEWHY1lsDqNg1ZBM32cRYy//+uMJT5CeUSlo2FfDr+2s5OEGD
41FCVpEojahzPPK6t7pC3vn+o3zrvli5lG85xMF69sV9pWC0S/TH7hrDmUvAEPRhIyOjtkN8+MEL
8tYGvXwBHB5o6eD1vLgtvPpCdh23RciTF64rVfYuMgGvPADWN2AYRyCHs8EvBs5p0/Bb67o/kuWj
T3NnUpz//Z1L9jKG5yyqrnux3DQZqVDeACeT0F3v0OGA2o1+89gNmGL/gyv5Pjws9D3sFsti9I8v
g9MbAaX8BVSLFoEC2MNAHVnoXknE++AZv/Xte8v5jFQ15r7qYrNoRo1Eq0FOUSH3PcJjZMpGetVG
M8M5AY42jlgT1X/wOXK+wH/Lyk2Pwn59f6EH53ECnI2iOAtx2iLDyCNpfpuc/FDNfvDBiffNe2R8
5DmUWPAsL364Eo+Dsia4TUFcdvde7CRrMnjmA0SN9IxLkMgJWIV/f0xk7bYXaZVJWScv7nEGQYe+
DnR7hlbV3C6mUXSCrWfd+Fz7pxtH8bf335q3blN5ineTN1Sy2r1+qpDQnGCE47GWk9s8jjOgcV0i
Z01IJP0yRCo7d4MxPb9/0beWA/rKEEV9jnOOe7EcCF14tTNASsAKM27KyZjWMjMwCDAt3v/1peh7
0pOhK7g0gS6eKCnbi9OM2QH2X3MT0a0801ZOd1kd9B/siG/cFW1ybE7C48xIjfP6UXbYlzBlNZBi
fSF2KcpKZiGZBH+tXt6/qeVfuth7sfnxUlI/0Y0RFz/aKIKgSSuzWdvISm40odUjXs+CjM73r7O8
439cx+YQjFVOcEsXS6ny6iJNQNuid9H+gW+l3MuxkeSO2wCnZuk92j2ahYrtkBAEL/35/uWXFevy
8p6QCEsYlEmaQq8fqNJF54aezRcv3OHBC8T8CVU3yFLVF7t6KowPOq5vfAseWad0yOlx2epyBe3Q
JnpRykhRzSHOo7z0fpeiCdcx430AJks8JRLIT399k6zZ4F9s2xaCg8TrmwR9DLQfrfa694HTlVAi
biXT6R08SJgmnCg/+E3//dQuniqbIu+nsl2+Qe9i8fazYWJM2gBW69L0pxvl3q9lif8pPCydeKc0
fHYzGiMsTDOmD9Rc4eecDqTcvH/jfz5t15M+FYVNlUWy+MXngpkDfFNMo1RIw7onNDF7YSRBAioG
hCtQCa63mjDYOKv3L/vnS+V6fKbcP7YQoA3LV/yPbVLCF44VoUrkF5I4lhYLyoSYySN+lt+8hPEH
d/nm5Uy1zJh802fTfH05kIUm1iVETgsD8DM6HueoM3zxozFiyo5KMHN/fX/LEyXnCxO8yT2+vqCS
C5W4HBrsPwZjycTO24e5c+QxcYOBAM2y/eAO3/gdCXTjmh77CGXrxUZp132ck7KE9dPPm0NsV9Dr
iXbYGEGQHqLICI6zYVi379/lsvK8fonp6bOec8ThFMfx6vVd0qAtGSPxqZLpgbpJj4QMplQ8nllV
zzKq6+ekbcgPwGT0wffz5yq/XFlSGXAel8ivXl/ZgSw06dplw4RfumX07B21rawznJ/yg5HhG+8O
HVzTpitHK5dF8PWljMBKqshxkDhUMBv1OM1bvNWInefqoQxI8n7/mb55Z/yC9JVQ1znuxa6S5l5k
zDHSEyzOxa6kgkTmHxg70DnZBw/xrZ/PpMHjS5+xk/AuXtLEGvF45As/ZsYA2Gsj3DpwdyB8218Y
/Fp7gEZLTMJofFDVLYvK6/eG+opLKp8ykid68bKmw0QyUa5bLCD0lwxSinYxjY8PPok/fzjOH7SP
eS9Zav74BnsTJgnG73bdNAlIHUwBGyA01Q5SJ8QhkmE+eJzm8iZc3pa3HM6YPFlUxxefgxYVkOTW
bhk61c5NknGCjJKCUDPHrmNSWwK9F1WDWUCK/FDXOajS2G+3bR/aYD2G+loAVXt8/3X68zeW8Pss
WnlMntlBLl4nlNchFjx+4ybPoEP0LLJfw7Qd93CC5FPb4sQ8JCPuwg06bkSW71/9jZ/A55xJ1cd/
8G1cLPO+J0d8uTWD/Wb+HoI/ZvBCyPSEpYklcPf+xf6sk1iFTMa0fDeubV2On5dQXICIpFMIpN0H
ArmA7HjzcAhyInNprHnHMsyBSXZtm2xdpAh/3w/2+Ii4Pn+FBMh+8T1ltEgFgKdurdLkmQNRc01C
ewBINnXu37/VPz8grkRBhoWUvZv7fb0mdTXRfKmL3sYaCxzHddTuY8adH7zQb1yFCowD5lIaMJO4
+PVqwwejLQIe6Oxj+yX852RYoFLfv5c/FzxvaUEud4O9hdfl9b2UMGshSY/gWf8fZ+e1ZLdypelX
UZx7aOBNRKsvsLFNOZ6iOzQ3CJIi4b3H08+XJU03gY3YmNKdjopkViYyV65c6zdCzmsKtf7OVOLP
2jDP5/9gJJMMT+NlR9Vslcn2iJbBXhkwdgWMjJ9pYN1niA+j96Gld7eH2tiL1M55hCioVNNZX3+g
0MaWxhTaMfg+NrAkOuOkj+rwpKjU691Ma5IP2QRvr7H66lMzmK+vJKM+B2RIBaBg0ulcnXsEeqnv
ZMCoMC/MH2mHz8diQJcykUf9eHuuWx/wBbTgvHy+dUMQDZi+szp1QI6ngiaVQCaD+x4/o3a415kQ
y7aMsLjjMiMBZJERlF7tSNvHpEqZYFtW2qy9R++u/FRKpvpJlcD3un1rO15W5MWrrytGBbnGg1Kh
drb+mMj1jGMa6P1hBEr5gLFS6SmDY/wH5wCDO+qAAk9AI3d5DoYJY2hZR6IdxiG6oLOGVqs21we8
/F5fpGIqvCeJHzRWqQguh1JUGMuArIE9WViWWIi0HnHCM9xAQ47l9ZtD1FIEiIAOuLE6c2rdYArU
a/2h8pvpPDsoY4c0ik9pP36/PdJWtKIRxzUj4FU0p5eTMlstc+YUt42qLru7tuaFnNsg/W+PsrXZ
uVA1A24tqpjGKlqVmk/pL4Z7WdnYhqDKjxR0bVSXuS36ncvzaigmQVbNSxiTLxAmqyxpRmepMTu8
XWWjt87Yo0yXauioMcBCOt6e1dW5EkOxciZFUjJdfXVzSRh5wytC7ijJs+AC/DlAgqgNn/Fka744
vQ4lNcaxo9iZ4cawJlku9kJ0Ebhm1lGSVjb7oMQLkyuArLr9jG2ick6zRP2J5KpdIAJlVK89ZzwY
fh90tfkNpHCyIBxntOwKyGkqBjuocrSnKRr6y+1l3fiCdPIcZqgBoZGvoEgRTyAVzYRDifDmPYhl
lDkt/NwAgOs75+wqzxOzAjpJu5a1BDCx3P0+4JJIGxNhzJmOWLMh7aprCPAAX5DOZa+aX8nDkvej
1ewcu6ubbjXwauug6QKsXg/nQ9sqw4l3IOpFkQFVU5nj8h619dBDyQsGPubDjzSWs50DubmHuAw4
+HRQqEwvJ47I3tzWDlYncogJlRvJyFp6QZjmjz4SATEUjQplkAmJi50rfntgzUB3ii4aGedy4NpS
kGDFaYsuX9L/hepH9U3FhugMFcbyKtmazwkmkK8/qKJHTjWQ6w8g2Gq1h1JylNwvxGwB8R8oWTXZ
Y9fm+fBj7nPpuQ+bWKKCW9Q/bm/lq+gKrIhXMNVbCiga8LrlbM1i1qsJBZwD8gvSDJukAxWPY7H1
4fXjkHRqpJsOYNJ1743rQq3sGv60SRlKOOpMtf8QhvBWdj7f1oQIrVQuOHIYMK4mFLWzpad+IgtN
ZMxbC/wX5qbf689uRADr91FWxzJM0GhH+EM+IAfSni3TR8U9dIQKkfXqkghfiGSdHgnkTBo0q+sC
Hakq60MV0I1ZqF9CaVLeqp1Ftws8kXf7I21sfYukFtd6U/Se1zg6jHJsJ099+YDiG2p7aFaiCj5M
d3Uv25cAZ123R5x954NtRDjyFdOkfaAgvmmuMgnZCi0Jky0Fibms/kHl5RuKiPObgZjwAAU/94xZ
eMs5FqLyt6e79RFNUeGimkC9f71VMLsL2ixhl3SZOZ2hpWPEGMPyU9Ha2bmctnYlWTuwNyoj5hVY
1qHXUwcGEiEUwItzIReVZ1FU2ImZIkos0mi2CsVCIHwW7EV73Tm0dCQ/qxkXN+DVE+qRVnUn/G5P
lbC7HKpJ3WmobS2gqIgIcKfF63gVo50RyzhsvtRDbeTZsQi76YTz13SG17hXB90cyiKAyKTrBs/J
ZZySK5hQNJvUQwUp8Ui0RJgQgzJ0J609iOzmKnL7UVekNEirYjlUEoHWz6xUPTR4Yt5BYtDvStxT
7keYi38Ohhacb2/DrVPHJyMyqmRqtLeW4+GcELetydQ0rf6ZQFe8RC2suQSHXK/FMALz6rnYGXNr
jjx5Xsrm1FTWkIESwHuQj4T9yWnlw6xUSexN1ZDlcOjxYUSEOn+8Pcvrzgib0+FqAz1DcIEvu5ym
UZgYAkwOgTl2ushNoxfJ69FRTgnyyQjXoRpGnLNPUWigRgffUDn5hQzN7PYvshVvmDdPeGBfNGlW
8TSxFHyiwgj8W2yrzxKGLDIYDXM4U04bfuRFa0BdQpa+b2ptDw53PTbnnwCLkR/lfGpJyzUopcAc
+8nHrquIK6/T9TFBJ89VnRPcpMar9HA4tlkjHW9P+Tr6MKyhsJd1gclaP3Qh7FPXEhc73ur60Zpi
/ylB++5ye5TrIyoGAO3NS5qbQl5PLrHnCSO5ESytbxB4Asy0kHs5jWX16dUjWTpRQLypydHWyQS+
6BTpRkuFnaipRyeZw/NgO9VZmQdzZ1LXh5NGugDu2iZgjCuQWWBGhpQ3EdB8B1l1LS9QD5clZKly
2z8BiJWQGmj2gErXp5O+M6BQ3rs8RmmDLLdJZ0Hm7gxAfHA3o4te4W1bYzN3GVuYt00Ejvi16ynK
STzneSfSa1qvZ94nSYP/FDJZ4dzB9R1rIkPBw+MxA1+zsxmvz8ByMLGNfmsRlp0fDoNAEFl1ixC1
3aAVEXSaJ8/GgFUvvH2rIMRnuHrv1Hs2QpAK7AsxBbDnItFZRdpCNlojoPdJxz22nrAx7A9SqH/O
JQO3ohLZU4RJsY8dkTCtahyPjUztd8Lg9ac1uTAhVAl2CQFA7LffZl9Ejh22sjJ5Uy0599IwBecp
tfxLklUzCkPTXkp3fSgZjz40NBYGpAKzHC9FwhEJIGfCSUd1nqg4j5ihhZoX6N1eseH6w1oyQUZV
VJNnMUSM5VCoyYwzWhmDZ5R1j6ph37QfIwfNdqVrkw7K8Gh8xXilfghwY9/ZVNfLyth8VJDNOpWV
NcUqnRT0VMdi8Gyswp8GGDSXnIIsuldqcw5lpdvJlK+XVeSNNIJJf2wwjNpyrjjmjJIZWQOGiBXB
24lHFzkNjE7l+vPts/nS8lwmdZYAuHJ10loTPa/lUGlYO1Tsg8nDOhaZxiEDT+TWOlapQP207q8e
zaxnE6WdP0HlTmj9xzRHXCEQjUcBBrvukGbmTu/0+kKxVAKwTNIsrrI1ChDxqE4GRoyKii9jOoic
T3jQhnz6dXvu4ipeTR0elyESFUoAV3EQnjiuW4qOukLQoCAE1V0+APqporOC7yjYNA2AA0wp20Ou
s9XcbEI37/avsPGhKbqI0SnWIQYhNv1v51V3fLRjE5tNbcjJIylCe5FrQ74HMK/tPIQ2h6KfBgWH
mA/ydzlUE2tkIY0yeOostXih5aGiH8KmQfHZ0oZu5/GzEQwpFvPg0kDCiffeamZhz5eQkSxBCWmQ
8kOnKvCl0dS516CsHvpWgbeuTdEZlrD9ppnr4DmYlT2+59YXhsZKh8gGxg0jaD1nNARVpRjxF1KU
x0nV8ImJqNzl2YxeIW6wKF2qkpem8PvJYroPt7/u5vCcK4KHwX5eP3j1tPHDhMDhKUpioEGp0FBO
emjRdmyM6CWCjwdk3aHyUGITK1mvxlvbfAMay4IUJF6Hq2/QmkA7urEevaDPyu8ljoVnze8Md+iq
bufIbkRILh72MpxQqiJrUkugdHarzsOITEqClAYOypdhBOSN1E2E6o3anm8v7dZuBnhE55ZOpkLy
tPyyMaaYiW6xvareGT+YDODBcGwf4jLaQ3JsRSNRHBHpEliv9U5uOxnjyAisY6KVanEX5jZySxih
YTxwe04i1K7iETUK7m04rzBs15RXK536Mii44YpKsx8wRzWOfoEMUdG18/vWQPQauS3neHvQjYXk
4hb1GIGsUF/QCb9FIHROrSFIENQzg3LARAyvIK/UhElQ3SD+tRMWXhBx6znSYwduBItE8A+W320C
eJzl8oRlM+jjQUHvPHcw/Jtz2TrNVa/Mx8GP2gLd5Wz6jiiDgbY8cqsI/lZCjmagQjq4rRwjB5rg
avEGfHY7nemJKsFp6JCSn9Ha+NrJFgazSLfxjbCNMee3khJIvmvUQW8fUWof2/tYjYonJh6kKDOr
r+aMslc08h3SIwemg7oqO+VhUaeW0SHKhyrme7kY7oMBuUU8tKz7VMdK4dVfETocr01AsgYFE/GV
f/uKCPv1TZqmOk/czvlst1bwWCBQ8EVT+3knzd3YMDDobRijgAmgj6yGaoYKnaWw071Ky+z3yMRk
D61s5BdzROjw9qw2DoRoZFGVMUlOrrLZrgnhk3UMRSN8fCC5tj2lncP7OKVBB+9SfVQxP9qZ30Yk
I7mkz8lK0kLTV19Om9Xa8pEk87LczN9GVnSHjQVJWD2AjG/bPYzh1hx/H251IPJUPKmpa3gzflfO
pbUDBNfkGbNE12m4qno6pDjR6KV8vL24W98RiUw0A3h9UiJd5ZgR0qnIDVLkHaZR/pJQrflcyUH1
MU2y+fn2UOKeWR16Oiy8EHRgVaB6VnNsFFRPAlp0XjXN8pEiImbenfYLkx1MvEZJPRQYwPyqGhoU
twfeWFwGtoBu8jEVSDnLY2HE6Gj1fqN4SWuhwzOo0gdQU7+KTu7fjC24SnNS8p113dg/DoUfKr70
3Ylxq8kOdol0ssWYvV/bXBQIlDxlgABjt1Fxacon2zrdnuXGl4QmLgvACN0WCrTLWTbIgjndjIDp
gBbSF0VumzeTHmPhSytv5325taCCxM3XJIhT5loOJaXQwzIkH5AdbWXUQdt6sNu3Vptb9EFaVT2o
tW0/DyVsodfPEWqjpqHBRCZliFX/LcBFFaUfjSTSq30fC6EWldQPVSrVyKs5Wb2TzGwtKJuVgqLI
lokEy8FqS22TiOa6l+e+/UkrpgJjiQjTCNOOpp0ccetsGOI6BKEPWGSNuEmw72uxgFE8y/HrBh84
pX/oU9tArYuHKOUYEQloeqlHVAG6HdD8RoLqAPgh16A6zOirBJHYOsdVrWNtYJRSfzdZaXCxfLTm
D9UUgBNrU1V/l/ma+SHrje5X3lCfuv1dt6ZPpVKg6OlM8osslxpfUMsYmkrzzCRDpj1tjHg860Vq
fEuTWr4zMB0/hiD/vGbikbYz+Nb0qdeAdhKM0iv8gqaO3ViYg4ZYWJinx8nSggqxS7V6nzhAafXC
Tx4wDDA9nqv9ESr8Ht5ra6PxvEWBQagKcZkuZ5/Qda8lVIdAdGo5Qrit7Ealo18k5Dn+gyABQ1ig
58kPrhL0UEni0EKv3MuGED3H0O7OGR6vd1mJ08ntb7oVARkC0BMPeDLL1fFRg1xB5izWPPzqteAw
UD75mQ9Akl28XYaHHrvm1w+J1ALnhxojuGS0aZYLGRhFiVZYPROXhv65gzN5xLcT8xr+3/Fb6aNb
dnuO14HQRtcKdQmhkyQkfpYDIjBemwgFzl6qqPFn8BqoXPmS4iYydk4ZfokuMszjTvR9uTuWFylk
Y40ujhB7oDSyOi2jKuMBnfQTCqCBXHhjPyoPg2743wZY5e9Tfwof26BBEXsqc/PSZvHwlOB4fJ56
R/7n7QW43rpkgaQN9PShu131VXtUThGJkKj8YQbwQYZG/D0HL/hU5lX+6fZQ18eULFCAmbhSeRWt
0wdVozcc1/HsdahtH8dMdY4hfrXHMmuMD47fZUd5iGqX29W6NNnoH28Pf72dRRJKhKDDSq60hp0H
MKVNymGoYiCimKPakCCRF4NqIDlT6+qx751650Nv7C5FE8gJymCg0O3VbWfDku4xLJw8RdAy+tSs
j1onOUdsWubveCBV50S13t6e5nUkRsGZKr3NLUumuS4dY1KmjF2FRGHdRNHHNFOfG98u3hEJpYsy
hGiO8vj3bJLhnXCxtZMIfmCFQWHzBl1NNsgw7XTCRMZ6Ff2jdlSDBykF25+0SbBzsV9j7W2bzAVo
BX4/7KR1YbVpuzodDAwuNEChAGqHGIX5BCNBu/aLN2yewU2xmPVidRjvLCWY3kXkXR+QW8ULtU2T
J7Wygsvthd/62DQtqdYDwyIDWB1q3MVizAwIJdEM2QBTUBswOsZNwcHH3gJzJYSG73LHQPft9sBb
X5xUimoNfDkQ1OoyhsUFZl7xOMxeU5bDI4ZB6l+4taZ3dqNl/5zGWj4VCB6clEQfdvb31pEifIEQ
V3kfU+JejqwU6GP5FbrJ1PvbN2OjFMxVkT6hi9Xe12Hg70SQrS3GIeZMGWBx6Xwtx8sA6g5WhD0l
9NHuNKJKfSD1wyhitIudi0F8rVWIJlaxmnTciVfrim6RYcQrHDKRyB3btzQodATn2+Hjqz8d9Rrx
pqIuRT68OjMVIoCT3cQT7p3ZWB3wK7TuqhzBHEVKyhOSm1SRmqjFXRSWh7SzbzY2LJka7F9yZJ5W
axww5dyqb6hWeXMwl7hnVdWdUQ7qmw5rsgfK5Z07KmPx+ihMOsHdLsBK7J3VJzRo+RtRlAsF1QZP
V13HcgNf6JPcGx/tJFLPtxf4BS+w/o6gdclfkD0wuHWXW0ZDzVZNMHf0aJQmB8SfkyNWldNpHgzz
bal1xVcF5WdvwjPlOMq4Ih7rWjbPeGgmH6KuRLceRUn94FQ8inZ+tY3dTLudaEsVHzf2dUGSVI4+
ZtNOnllY6nPiSPOd1XfVe6Bv+fcAV7ijPCGnmgx1+Lnk1fgjxvJHRjRSL044XkbHGf+Ax5ZYdJGT
eNjZHRuVf4on9K3EK1in+r+KZxDCy9nS+tEbjKJBWqcchtSLkNn50siaZJ0sCZ/UexOVjB8D2P/g
UAS5/Ig2M0oEOyu1EWc4gYpM446mLCCi5UfMYorDYUH93+hxqcRdLwlOHQrPD6LTPh9Rc9HuJ+zW
LiYeyQieO/mPbprK6FigVeZVlpQ/gYvVz5FVZo9JPWDC1yWSsbO1N/IboiCJFJqUolkgfv7727av
LPhe8ujFfjFSop/16EGdiuyBu9L5irQ78roFau8sZT6VrtxO/l+3F2rjRAvyAM0C0PYaEXn5GxiI
9eEYKXO4IgNrvwC77Ht8DfqPZmrTvOlbhLePuPXZr78HYFwxpKAtAlxZ3QNxW6k9HXu8+qSuxG60
xib6Z1hrEhRqFfgDRu9Wpt69erL0xxUduhUoNm396DV8BXOsaJA9HIfq8msgTeElputZnW28AiI3
aHCLusfpZnp1ZZFqImGbyglBjOO2XGVAiDq2SDmVoTopK3xwHJxatKRKYTH70nzBsV4r9oKFiIur
OAbKTCi50qMn7Vld8tA/VSjTCfr1hYnqneIPCRaDXfng9NN3DQzSKZa759FJ+vOIzsqBBnD3/vaC
X8cryhMQ7LjnQZ0gh7ect67F8xBSqfVAmqmfKBYZsOkMBJyaHC3v22NtRB9wLTJprEBh0NxdHfnQ
4b0jzxyWWR2a4iEjQOWelobWF72rm/opm6fJPjl6Pen4wkNyPDQ+Gtx41mTFHp37OhcADGK9ELrI
b9HFXE58iDSkTSBjYM1OWHGbSgnPM5Y5O6f3OsothxE//y1+tEMJt8TWOg94mx3gTGp3D02JswGe
Hs03J+710+1F3hqQA0vlCNwADbHVnmpjszPGLOnxooMyaRc4BmFlCokKB0TXB26zkyFvrSOIefE5
KSigZrecICabCoCEpve0vg6eirnJP6jGuHflX4dhShWoZWhIN5ElKqtlBDPnDHnW9VgJVM0JMmZi
ug4WNM90qurn2XD85yqRtKeiDDLP7GX9+faqbhwTxia7IUE1BN5kOUtKG6E+xIwfZk3u4b2F03jb
NE/TPFXH20NdZ/5UvTQgHwQiMqc1+wEx606dIdF42DolWKSUsfQpzlTrPlAUrL1px+MEkqv+T14G
yV7V7Vq0T9TcKA2hP0S/6qodUElYDQRqy0QjzC0OOIL4D9bQJA+53JoVwkco1r5YKn4O8Uo++HrZ
/dVW3Y8sbLUPTTSnx6QMRwQGe+uRHlH77vbibO0DyLhAZgW/FLb58jsU4ahjKZT1tLK7koo2IkPv
JLMIz5NUahq+0baF3l0/IGEUa/J7RN2NneRza7+TB6CSShDjmbT6DXw71/3a4TcYDBxY3dDPAOzG
drNT/d06xnA8gf7DN4VPvwpPCdZ6vYrLnCdJcv+xKuQEp0lMWKezM8/VqadtfHd7aTcnRuHMfOFo
XHfto0bHSSDnIHMxf5JH1X+jmTxSbo+ydZAQCEGDiaABw2cVLqBz50UREg/ztJWPreRbXpT1mIMV
0uvxOxQtQMVTMUFrjuf7cq/4UUi0DS0EM3o7PhfD4HhmKIdHP3DKnVxpa1YIB1EjoRTFoKtN0RVK
kUaa03kgSlF67br2qIYqxuZhuFeR2doYFnFdiCyqFKDWC9i2tV0axPcJg7MHVW5jD+PvHLPn2BQu
F8Orgf5kBWC9BE4F8P36nqSxkZcdfkSeD4kIre+sPtdjFXgKNm6n23tjI/KpMkk2GAseKCSByw8G
AEqLqaf1XmvZSM76s3MIcikGPNI3FzVweCRIOnDNIfF3DvXGixJlIkIeWCRRf1oLVocq+CbaQJ2n
S2HzMU8mK/Iw5bRcJQKYd6lKR/mCzDQO2DIeatMhHCin8grVc2GwjikVu7nDrYwb7BKUkBG920uz
scEEfpUKJ1VdoVuyXJpissuGZtrg6TgdnOcq/VJiD4ReuLkTYDeiwGKgVdxpfJ7wQwiacgY3MHqo
iGBZorVGs1Ptu37V8ASF20jaAA6KjsRyQh0G3EMnsY3VeZbPTt/XvHwV6VjrKAnaci6/kdAT3Bl0
63aDS2nSGeA9BeVutcNU2gKd1mBU2sVmWBxmacIIWEMz9GAPufpdKjMZHQu51byYl+aA1Yumv821
snxXVhOK1ESOLiGL8oOHmGfnmRMzfrr9pbcWBhS96LoRUfS1AE+CHaGplyinxIpkfkgxZT1qUScd
g8ShtBKPloeZtrkTlbcGFThAuqrUb64UOVHVx3/V8nvPZjNf4rD4mgJzOrbYk95hHobfqw/98/ZE
RUxcPn7oTHALGIQXhRC92ml+3MywbSQyDSfIv5hF/zlBIPMclW3+KLW9fxcpFlJZU108JH7y8/bg
G90asmOOI/hH4YOyJteW9uC3iinuVygFjZc1dfEmmqzAcadiMs5R0aaHzJeH0xgp5XCpU+BCQ5MD
dqWJvsdw2ojp4g1GvwbIq8BkLg8DPpdp0KcK3zxr0jtC7PhmCNRvrVVP9+ZYNefbk9+Ks2hzYP0i
MjwgUKvhEpwTpQrviXk22l84/cBfbrPSOBpDhS87DqbRQ4BE3JvZKJ2d62RrqjZ1H1raNIzIUpZj
z5ocF1hqt55STc7ZCWWcog10TlzHqbNjXQ07nRMxl/UuQwuYy0RcLTB/luMlWRkqTsd4pKbjMc3w
PJbMujglhtXtvBG2lhUyLWVfYPD8j1W+EefzlGSYqXqRpQ7RsbENfOgohmLf1TQXHirtT1Sf8TAF
pq1+uv1JNw6w4DEKUC8gxWufFjUokixg7C6XzFMntcKBDPvgJ5v/tzroedzej2ZlH28Pu3GGAe/Q
9CR4iArC6muGRpVytGsYsEFk5pdElgcsyyRqCJEvje9GSxuqc69K2vsJLDu6Co2+92LZWHXQIBSB
TdGUQ8Z7+YFNzPzsWfIbT7Lb5ORM6Xur7LG3ntXuJJdOeYf4fug1XN47p2hjZ4GLEBBXojwaQaui
tx9ZtTO0aetJcWR/xZtWP6eTWtKkyvekDNXNSUKTJQVAURja03KSuTzb/izjuzOMlvG9xsD4ns6U
eq77tL+b2y70wsAMD5YS5X91WCKakCGAacyyjgdSYvt94EJPGO76cdS8PACOSGDNUXcGed58rkot
xDMpN/8c/DnSEFyf+68ZbO6B9ZyH+y6NqgNhwrBdilK47sVmdQmnaM9bY3OW6CaK4h8s1jUu07ZD
LG2bocWPSio+SONwn6LKNkExVWuX3vok4Vs5zk/UXKudx89GWAK9xNOH0AR0eb2RVdwNw9pqWq/F
ruoLkfN9pRVBA/gVdIIRqh9vn5uNLIsKmOB2iHh/JTnSVbEdkke2ntmUvKLhK3aqm+V7+ilbWxQA
EfOCx4Za2mqLWlXj93kotZ5cdRhs5EkWYSBXNtN9aePueXtOW7EASK24xVD4pEu93KO4vsZG2s+8
7CR9+ljbep2/nVsfSnk3NNrTQD1qwvKo7fG25HV9HBIs+m7/ChuEGXAXCCnQuURgnKLm8neQ8Fro
e02BX6kY1YiwP8qx6EWUjf9ozjl4lzrQ6r9QCdGzJyucVGEJ3gcohrTKj6Sckp9KlA0/bv9SG6GZ
HJd2EIk7WMd1gAobJ61SDRdjoJbDYxZjX923RnvKgnw6RnWjhi5qOnvCZRujwicW6CWH3Ip+1HIl
QjVx8J6UKq8vG/OTA8cMz8HK19/LpapPLk0T5yEJu+L1k6VvDGSVApbGnbu6bmu77sGtoovdx7bc
HBLYQo9JQQPn4OCEckRbGqgGN9XO8d2arZADBPZMeZAraTlbTY6U0PRn/Mpzw/lkVOrIQ0L3Y2gB
dVCe5DbvTuYYjDvDvpQdV9kFqBNyKNFrxaZx9YqRc6VObFUClZ9wtp40pcGTvtec9PtEDf1d7NRa
4qbQvC/dpOemqyR0FDx/iCsVpHuI0ayNNK6noPqNKiO0BTTMWqzJ3LmQgp+39+FGMHh5O4rmN59m
nQkpRhIOpTMgdFXnKg7EeupE07OpocyRYdvY1XsBYWtAwjhtRh7WhNbVzQyCraSojrKWbJVg/Umj
04c6LaP7rEUQ4XB7dhs7gMNFnUJsAbb8agd0o93YIde95/ux8ampzY9FOWdPNo7C3lj15Smqgr0M
YOPSQOeOTO+l+s2GX+66iUalnpRW5U2FhD1MnDYWfuJyiv6sWQ2fKmf4D8rgUJKhkYuHgigFLEfE
HVmf2zarKWSFQwJ/Ip7bS2iPNHGTyEEvbVak8MkK9CG7H+ZKl2I3r1X12+213viwsLwRyKbPLXLq
1VpHdB/8rK4qT8kAGE9WrblSYBHHQgztTrfH2lpj5HhogqN/Qoq32kROSkGA41x5YVz37wIlnT4m
cp+5DG2f87kMdyp5G/sI6iQ+ESgukQasVWgtnVIHGBRehKlSvUXuD6fQUY7DEXnLNv6zKn0yPLvv
98g3GxmBUKyBaEgijQ7Z6vbUUiU21IbWWAT65hiiCeEpNo/j26u58eWQlqR8TW9BQ850FZ4j2Yks
JykbL026Aoq5Pt3HuL4fQiepXr+QdL5oIpBTiTFXE5qLqc16rWs9Jzeqyg0SgF1JEdjvWIGfcIqs
EwyH4Pjq+TlYO0LTor+I6tlqfgCm5UK1UWL283p+7idcbpEKlcACKvFO7N/YmEiECKWsf13tq6Hs
JEHOvypJ4bo2/DVkWX1UYll+hAJkvcsLdY8MvDUe3QaedyKLoHK+PPpdmtc1ktetV4261R65WOP5
who7D6RU6vux6Yy9+HZNCKP5APkM4jFsKVqkqzlCjIzSfuop0qkpcgeDhcjDaaAOnsVu1CtF7FWN
rH1UImtO7pSeou4pmKr2HPQyiaZeyb6GWFdhqN9rY7TqcyAb8U/bN+rplKFhST4w1HH2duY8CsEI
zX8Omjz4Z9iWLXZwklOA35ztT2lhZ9nB8XM1ONspjcCdtPHqzHMSuMFBEoEzp/q8iqo83cbOiGqm
Ce7lbcwV5Y1aLbtpqc+X2Oh/sA4fb2/U6yEh5FOWEOpucFHWiijhDAIyyQvDq+LG7h8AJfF801O8
611qBPV8khLSnPsOKM9eZngVaeie0nvh6coNQiNtFb2bGJe7aQoMr4nRmDgGwuk+8tkArz2LYhwC
Ke8BGu14YCw3bGP7eChU2NCgbDJM7oSU+GGQUu1xGu3s++3lvDocjAXjBUSiIPM6a3EVdDpyq0Of
3Ys13z/bWml9rmvtuZNC/1hkHdfgq8cTmSYYYN6LMqXa5dxUK6sxtWQNKShlUudWpu/8CsOox3w7
ZQu/d7Qc3YPbg149jwUGl9Y+3WcQsleVDoyqawVzKAaVA7TR5bjx5jLOvLqOOm8CrnMw8Br6Uw20
PYcYsSUWaS4jw0QRfDQ2HMrBy+kWOAx3TRSbXhNW0sc+AKh2iZHOOKhBuWtG+ZKqrUfjWyJnSmrF
/lwtbqN2qYwfPLQTB11Wt2lD/bHCoHxwyTrit7INydH11UDleV6pyFwbYSz9qRSG/Q4zmeyXWmVI
HzBipnlwZGYB8sy78C6Ja9JeB+uwJzkJFWQq/HC872JIU67aysAlLb8tYleWEOI78P3ir2aRTF9u
f8XryjMND9kE7kPdTEDLVm9UPTRI2PBI88ogkh+hCqiD64xGVvBr1nHtDqPdGUeeduVDZ9RoZVqT
UceuNEZWiy+JZmWX27/RdXVJ/EaCCk81i6fquqkuN3pYU54skA3To+HIR02aU6QFs3REhVGl4THP
vEnyBmSCiz98+lPnvYM8ZIB93mGOZbM51Hi1164MBj53TUS5C28eZV0+RdAQkkPUxPFzXskpmuma
OX2h3m2UbotafXIsMDn5MKkWKlhpouOOgUFzexfNgxNhM2AokHsg6v+4PefrHY1wBxLq8FeRZKES
vdzRU1rBuJry0oP9Zx6mQk0vddaCd5iHvU7XdWyCgUQ7h6cQrfwrzmpVwwsJUCTxVLvuvoS9bkLg
MhWMedD2c2UegztxYnOH0eXijSBSBQRZlpPDky7IBArWU9t4OHLDg5FN6+RIYgSns89rT6ps2Q3j
2TjOADgu+eT7h9Aqon8Bvv7Pwmu+efGe/1GUUx2h9776z//+s/yZv2/rnz/bp2/lf4m/+j9/dPkX
//sp+lEXTfGrXf+pxV/i3//3+N639tviP455G7XT2+5nPb37ieF0+zJA8LMQf/L/94d/+/nyr3yY
yp//+ONH0eWt+NeCqMj/+PeP7v75jz9YtN82nPj3//3DN98y/t5zkX7L/3n1F35+a9p//KHqfxcQ
G3D98L00USn542/DT/EThZ+gKkvwowckeNWEvryo2/Affxj6323+5AuggWuVF/Uff2sQF+BHuvN3
XKZAZWCExmObP/TH/5s4v8cUoEa++u+/5V32XMDibxhTVIb+N/wCGRe9UcDLSFIIXO4aoYHKqVLL
ZHBYSJTzfER0X25PsRLkvpsHkmW5mdXUqVsmpvM8V6F51JJEG89qB730Vc+Vl19F3HdAlendiDbD
ciMjfzlUDY/+Q5fW0zFALOnY1fW7yQ72ZLeW8eB6pFUK2BSBVOYBSpu5ozTnSu4pOKth+C7GVvLw
207494L/vsAitKzWF0VfPNpp+JERrzuPqaVMSZMp8iGAdXOe+2Y4jNixeg5ms0csMzqoYw2wRPLH
B8l2/J37Z2umvw+/WtNZ7wCKUHDmvIfRnxoaRl4WdP07S2vHnUC0jHz/WlQab6hDAr7hVbC6yIux
qX2jYCc5UmI/QkUriHp2IqlQBBwF+bQmrKXT7dVdJtb/GpM6q6g68ThDCX25ZQyU3XUjZHoxD7TQ
lSqJC02SwkNTNNIbKZFVl1b2vHOFvnjxrD8qiSBJoWj90VtdDjsFuGYlHcqCyIYVn2yl6x6DEALv
sekH0z8V2oincG3lkKQNtHA9xIVS+a6earv/Cu8+My9GwPvkmMlmXXlIn5K1GEVu5x6XRCg/4QSW
IDEy4Wv0bPFCsXY25dauELKvFG2hTL5Et99hqrC8ih7IlnKw9ESdXEz6kgs4zGF0NS6SnS24Ynrx
kYCVY6kClJKPJI7BcrXMQjehfWahl+aj/I4uc3yH+Ahwn3ny9bOkdZPltppD6b61RZprUhl9U45S
cFJwYfqgNkn11OBq+zoR1X/9XiBmoW2wAuJ1tPy9IsdokiQBvKNq05c+iruTVQA6L7ogOlrgVJ5v
79Wr80GLguIB0QDlMvEeWw6XBFVtdqMZeZhyJJ7qT6DPwySCya79QoZGO98eTqzqYo8yHEJa6ApS
AeLVuUoLdJUAR+0u8pDp8JtvVYEGwl90IYqjjpvU9NUaJCX5VvXQg8AFmDsfnWHW43MqX1rjxDWh
iLA6mtOsoxqLItKhQOOwdxskoRwukyh6W9h5SG+xC0vf6/VUSg/AH6xHi0J+77alUVJRnX3TcgOp
QEGzHBvSRIUywaMi6ablDVZrVcDWc6299FAZcq+qWx2B+7kdP9B5VhSXg1Z87EdrzD7OkR6FByfo
sugQg6+xXQqmfX/x/bL6pULOBZGg2PlzHkIT8wwlp6ngWRGErkmzJV4JJTzNi4SEREGbldqyJ3f/
l7nz6pIbN9f1L6IPCeZbsmJHdZb6BkutwJxBgOSv30+Nx+dY8t6e5XO1l+1xGqlKbBD48MaiLT6N
XeiZUz9EhmSJcXDq1Gqr7b3FN1IfmtIT/u0YzShIQpVZT6OvvY+58fP+IN124zpeySKg+dyYnS37
Atpqs6JvTma3LVCKM1IsQkf1o3PxDI/h7GNMcLiPJfxLzWSx52reC2EQ6yyzU31W9hB/mt1GKlq8
vP6FC74d3hqtuwe/GvzmuHZzx2Feb+FLrEjdSQF7xH04TsMXHpOfkSAn5u+wLeF6mL2sGHfNJmuZ
TGHm/zBeTv6QcbTEaFvX07fAW8O3opmDz4Bzi5N0fRlc9b7avk2iJMOZulb3s1+1291YmuwH1wrz
oDvSHJJtkNV75UZdtBvbbYuSKUOVpapF5DR/9P7riga5S3QXrE/l2HZz2m+d/UT3WZbtARn0U1T1
0eMWah5UrcVqkqWMlEekR72der+rW2Kdm3lOjH3BV/DmqQhYPBxiMpvCrEt4KOG3oF1kedwqq/ip
yovDCB0DqW9yoIfR1FWMWma1Q33vZ5O4GsrC9EnD6/fIeBTW+0AUIpyTLoy97XUhV1YfA2vxgqsc
jsC7KiIt5JRsjdHlEYt8+dLKUYRplKFjTtrSVDohbnN8mWhSd5MQrVd/umST+mePhOruEOopyBMP
klolsij92U3aDko+R24xFeIOcfwG4uZMmUy8kYvBfmyG5SGz7ZYwY6aKIek5vdzUITAC/+PS1d9c
9pplj5ycO++YE9uUxKtW770p5uFgWdZGOK4O/fW0TpvPq+KFJaicCtWLy9RCSD4RcW66KU1iHX1w
Vbhnqp2+UgCaOTcDMpnE9FXrJXorTU0Lo7DuaCCU/knkg2mxLGcBFvitH4NdK3pBCq+et+UQkToX
7AZXshRQQSPpSUqOkvbaN75fvnQDk3OiLE30UBtsQ3xcsdGvtxJw0roVI2aOtyVy0b+0/eAPB5p0
l+WHnPJyOWcm5x9JGJpgTrlyLvUHgXsRTkBTE1fl4TB4nQKZ63uhRJXfI5nwyffhRbn2sjWfwMmy
2X7oUcm/+baSUbIFazceLTuzaJIp2jZPOxZrmCo88XlK1Ouo7lgC8Zvdr31w9lZLkntg9WOZCkfG
23nK6bxO53grHrdALvXODXPvqXVE7iWoiFxS8PrYvtVisrIEIzY8oSrWqUy6IbbmU5DV/rrXjs0O
wqbZ+c6bj1v8U0gE/ofjz5v+LJse5IBMaSmH9y4Ixk2lnZnJmL7NhR5AUYQz+s21dOUQnrqgCHSY
aq2CtqOAdBC9k8Bzht59U1Gq4e9ie6qzej9mBZTNWVqNTWAY8p/nevZn8JVlCxl7Wt/rEzcP6EcS
c9U0R+P1LMJZIO3YyTKbo9RQ5PY8EICUn5rSWfqktiOt0pnfzE28cKneVt/eZOKsVE2nlpqD4ACj
kB07uVTNrTf1lThNq5q6p9lfwU/asg1eqznQz4Fu4xvLGfNb8u43PK+VI8Nk873sGnvFcsirICdU
jV7QxZ54rpvuX6bOlU9evuguyQbt78zmBHNSL037VeY17dJmcJKVpMvHKe+nFxLPgafjFQLARPpV
WislYVkmd6Su7kcxqb0hjrTOh+WuLOuvnScR3QyStICWRMHdpEZC0KYanVge64MnTJhYMhO7XFmk
qGVjU2On0NpO/NmxrwlY2Q9VVO3tfkg2U37JyiDbeW7NPX7OlX8C5SwO1hjHn6s5thJcpA8jMoPi
VPT+DXiYvC020heIMjn4Os9Amezg2hqxJC3dpg9sQNg+Z5kxgm1Pcg13URteyn2L1eRJbwf7Mm6q
vUvUig6n4xqHRIx62mdtRFmdeLkGMarq/EDy0EmGwxtZ9B1bUb9EXydCiRik6ubEZXs+V6Osv8SL
WE6m8/SxUWxcy+JHx5hsmxUN07bue2/51sbdW1VJgJku36/uwBEg+uoPNVN/CP2lvC2XtkfJ4E7X
1dS7NopZ+e4Zz8EsipAomaNQfjDDnlvXImW3Fd8ig3I+tRrnfag2K1VrwWk+ldVxbkY7T7rS2Ekv
uzeqV4I3OW39s8uul3KpiB4spED7hsQZePr5Z5n3AVH0+fU0Dd+WUI47PdQPXeufY0CxoyXKNxSY
nwzpsHTfcEpXl2dV1aTfZhWZPtu4znEq7XFMnLrVZ5nj6Kdj5WoqnGdRu17adk6fxvi3DwaK7lR6
0r9aK0jWthjctLCQdM3MBk2C9sf+LAtXjTs5ZuvRaYV7V2JT6RIivcrdKAxQ9KhFnehqePfaIX9q
hSaHHaHz4BPaRNrYPsz6T3WwBgc1IL3l6vJ88W/cmcLnxBFDe0/n1BXdhqemF30aTd1Hjqu8jOWV
GDeLOD9nOkeq2666LLwvPNqU4nm6ybGwpDKMrdRvL9sK8TZribS8uekRJv2MUXR8MFhbwHAbCBQt
5yk6uu263AK6nuJZ0IqCeYPdgMQFr7VofekM5zHH6U1OMH+y1p7cE0F77otte/KNe09ryw975teo
dhUnfypT3dk/TYsqEkDkvrdsleo2QpVI/3FvNd9kVI47b4sI0XC9+9xk+vPiT9bZ2/KHCoCjSoaS
6h0hCmtn91b3sFE6lzjj0u6CrT64UzgemjbczRFmgHAa9nOw+Ek7b+liiAcvLLVnGkTO7Bux6+pI
73HKP3TemB3ysHnPJk1SX+tcVVFvUssm+idH9xzL6Fb6daLC/qsXa26t1vRk6fKsqKeZsvwzpdjP
60wqmx7G655Yg12fZ1+bkvMN6MlJ1CDvmtraB0U/7NtpyK97h/uwZOqZUTtNAyP4YLooDQfHPuYg
r6kr62jXl50NFuFZaTwJ/madefKYlaV7efZF8LlbQ/Rk6/oTMLfY5Zj+p7nZ0mL86BvXT4QU5EEF
Rdr1fc3Lub7TpDBDaM/7zYrVjRut7Ldrd+sxEJuEzT5K6i0zL9FSFMFerdZ4bMeLQ90OjElNN+AH
aZbRalnusWJKjRUaIsXs+DnzMxL0cy9fP8Q8gN8vamXbG2QZERwyFieYn+2hCGT2hFmmfctNIGQS
+sXAU2syEoiEm0dVoo2wf4Qqd7akDGa0jlCZ5ZDWRWBdsO9GtQlHKY++JZ9kx3wStGcnn0SU+Ja/
zZ/jIdyKo02vVXzGXq/uSs099uBIr/tU2WMvaUqL3RMx//mV4ARG3iODCxQ+iuVsV3V8shb6sVOS
30tWDnEGYeLFufuROUFdpz7+52JfUhHxk8dYhxwRrQ0Vs8bfxzVydDLK2TNJRfoJiDnaj/yAiDJ8
j+fFI6SsXX197tFi303AejxGy5bPpd3oS9JUKB6jtaDxxbWc8s5W61TtxtCNvjqmdTgIgB0Fi9qf
ihQtfQVeXfil3PejGLCFxLbCKBJJJl/hb1h0JXlE007Hvf0K1vHUN5R7pzF4XZHYZqhJCm3zUif4
2fnP2tOxk+AIy3/20oFmmCcvw24+WT0UcjfYQ0JXWnF2XN29Z6677o0vxauKfSUO5WxNbyYO0dUt
a8tTCgXhComJyV9I+ygLboraVTZOYz3yP+ftyErn6Aq5283NaxCuxWuRNSxUR7ThsxMtHGMoiKMi
ybEF1Dhf5Pg+9VPJs1qb7SJonoe0J3DoU74OsbfPSLPnbEDYwIeHqn4PyyGiJqd1+pMj6pXCOuEN
PyTMxntjWv2ARsq8o0YezvXcr/TDdu3g7sM69t/UKFWR1u1AwxSBK4phewuXtDego4ko40ARRjw7
Hzov4jdPxuxHtZ+V7LuVlRGYs47By0RtIoM8C5OoNrc2j144dN8r3TRsS9kg63RehvVmJp3KTr1t
1FxXZs8f9lXhGn2wXWzfXJNX791upP/sBk0/JR16zy4ttN/LhBDyEVxytgw717LWPe9ia74Hc0uB
6NZeQhxUoJ1Hrw7VQyb9pria+JTH2jAdJI2Rlj56vqo4L01QpyqfZhw2brR9yMbvHlYL41Q6+Fn9
KjsxfNO1vd1XaDy6y2vW+yyGbHhG9ay4+QY5jQGDimPUuZapxS6bp61klgkYWtS2ZS7hrr73HhAS
uPIHF8U3a6I6hyNXNh7iBX+C/8tV8bPFRvcwuyjUEk+F07RjRtg+R1s3TJwzIXq+Sem1PU6ir1+W
STp4wtqm/W7Ns1eyE4/Do64XLqgY27s+idhqs31dt/b3QaIfSImGN2E6iSzw9oZAQaqmV7qSk20z
q0o3f11vChqlzK6nlPlLraPRoWfN6jtKkaTcEh0tU0VVtLV0SVPV0SWGcOVW5csR8iw3ZEgTBRi5
1C8KzovclFmYuqL2H91mK6PEYsR/qVf0AIkzRfT9bbTROzRZ0F9+ygO7HfYWJOpZz3rNDitlnEj4
VeCcG3/NiMTOS7UcNrRP6lhpEa+3dNQqJKuBKF+tLm7CJCy9/CFkbnUSyzdjt/ch0frdQOlXhfeh
aTMQiJGrkTVW24/InWbU5h2N1AyQ2nqMcnuJEpvQmpzTYwyrA2Fx5iWwxqBLL8GLFhN2Ozw4G2ns
SWFAz0+X+NvmaGdu/TCqhbaMbZlsuacHUBcsLAFboCs6gROsy+znkjOc+5o+bE28EHrXB9GbLICm
Uzgv4I2slrgFJkdWX/895PbfwKpc0pmUuHF7IQpVILF/cv+3dtOBOEErrLzPScSWkqwqsI/oFcxf
cCX/AiaiCUT3TAQnIZyEDP/GYOigrLb58lHLuG6HoXGrnVvSreGowJxoU//PpFZ/AO2XPxRUNlW4
9Dz+Bl6GWMZsvwfcF+HI7g6Vfs0S4KW0rOUvgMt/eYoo4y6qXkRP4tI59dtHua4Jxzyv+agsCtLQ
5oBD5ruk7ub4/x+M5f/IQ/7CXf5bXvN/JWMJ/fJ//kEE/jeM5ajm7Gv9K2fJL/k7Z2kFfyPOCDYQ
p88lbh3R8z9IS8t1/oY6DOIAqQbIss3K+5O09MSF6WSBELItoNkvGTJ/kpau/beLuIMCaGhOEu0I
HvnHd/uTQ/t3pOWv0DKfALGOhOESWEYvrWP/pnbnJK03zy7DNJuq8A5iu3jQkxwOkc6QG7dFB1+J
HjwZ2qq4tecgf/qnZ/Xn9/lnTu8Pa8r/w9YvLwLRKTYaZ9R9fI3fqS6DlqPNQT5Tvqn1Yk1kxalZ
eHxqu5w1WFxCORqjmqem4s5vrJBhlds6lVuaiaMDbLte/KB/bdbgiyx6Dqdhcc2zyEq9Ha0eB/Rh
bMN9uwR/ZQb8je+9fHUoGAg6nhsAvfN7tMYAggUjzEUiCNalOa1o6YPDVPSMlCsY2Wc0NnN9iBcL
xk7JTRRn2Cynul4XMcm/oKH+CH3+9TleVD8IuC5BgHhCf9vFhnWdME+7htRpwu/2sZ458Lx1rkil
dvLyA2DXP2ClpH1UkoVNFNGktTwRyKDs49LTBX/Vsa+vB2FRypLWll3W+9pkwISU1BQThnlj/qoQ
+VdihSeImREvMWFWMEeXzfDXXd6q4qlGo7yki+9zRcU66QSnoKsDWoVoQujA3jLCAJysiM2uym3O
9n+//H6zr1++AXs+ryUBhbib2St//QYgrFXgIPZgfCKQIsn11mZps8RUybm1BjkcurjMr2zpaetT
462xBxgwd0umkrkL5GMlajPtFdQLdL5TcyeyyqFQr//512S54Qoh5BHe4PeQpSgugsKWG+3zdlwt
3HSi+ckeu+rQz7adpbYYFF2QYu7Eqdwskd/125KXxyXrGT+FvQ3LnvgTB2VYO0QKN6FrxF9kFLm/
yh8uj/Ki5sfDRPYGePXvgUgsc4HlWHRp3PnZeI8PuqcKM1cXQGk1wbbz+xWVn47JagvXBnNlENUA
eBau11M794zVmSmjq62T88dETsABEKwy14Nff5RDaXVJsFTjY+erIUoRampr13JmervRMtLer2Oc
eUAIZaPvQZ+lf0S/H8gXJOnmJQQR8BN7voypwdxE2V/MEL/5p/jDA0rByqIH416HKOw3ijDcatGu
cwhan5V9mZJymM1JY9sMUMZuMlBnOdCOaIxX7s0q7Lc80u7NiJ8D4q5j2MZKVYrwL74W/D3r95+3
BRI1CBdk1PCQ5UNj/kYYD3SMA6+sFdxGV4dnpzPDmW6JpdzFIATtRykabnmhLNr5um7UuS1ol9iX
BlvVqqJPBNLSdOLoxZzDvl5At63DVI7j62zP5nl148+I1N1zLQsD99fMTn7xQ4f7aRyXm1i1XFNa
DAChaO8LBwEFuQCqvRqjRh1deywRVkX2c6fb72SSk8QR1i91tgV3K8pMbszrWu4txLBc5E2TysHs
IZJIyPHUU49B9jDW6089BIDjffu+2OMKFwzxdW2scZK4eD37JMa83jFoNdc4rPgmlm0f2kEhU2S5
5N+rEUY10QPfl6UaRvvJvhSZWcXg3+KInQ7EFGUMavN8tS7L44bo8pjhRjht/dI/YYN/Aut0Ejwc
9qleyu3WW2o0+5FsK2xqQ3/slyD6amH2TYley29lUzg7Mcrgnb38anJHj4T0ID6tnZ2d/Fa0V8sA
UKqzsALbVchaU66rutnVmfDfhgCysQqtJ+T6MQ5U1Z5rhzI0R9nNoSnCkSoC8s1DZcxj34mXWA7V
vcBnQxgHl6PVAr4ZiSGxivZmRZH0eaSn4B3jGbLQxi5hSOxSbfaVbzAHX8VBNf8gPHf43qgm9Zdp
zw2kOk71Un/CMrzsh0g2T32u3gsRLwc6rX64iximfTwsdFos1QSqtdrBpaZkLD9obqXcfIH18rme
y/LnpKbw+8Ad4FPszcHbuMjoB2HXrUoBsHQSqNy684hmOfbTLXOH8Jr5HKCSPJF9iOjdbq9tfwI3
AobgOsLPYX8xAIGRhm68K5ccipYUngejlDln2yjPbtc03dEg3r7TuOwSgqBHEKUYxlGb7uxOUbAj
5rE9Ch3kr+4Ketdu7nWZSbOn5tK7yqrciigTq73jrPP2jAOyPm1rr9n1fVjyftDfdJWNMz+0dvxK
/sn4IYwrWKDG2w5RIdonX3HzVtwyA0i+DoXnRqrP17gFf55zC/u3gsCOCDp7QzGGMNlqCoAMdPCX
5jLLpmIzKM0nig1BYxEORckw11QWBJU3l7xJVTsdqiUIx3M+LcVxLnHRQ9d/zizffYpAS/aWXocP
NtbqZDwxvOMcrj8NGsQwsrlkOWtJmEJQEM/fQKpXbLDPQ4lqbFnDgFtzhCXc3gRqW0tU4sUvtEny
MWMvDxZe2Ri66NwMc3WzVsN2mwGqoC6wq1TkxW3tI/iOcy8+tX5gX7uaxuACreuRQJOP3t7mF0ew
YokqFMuVKYLxoEmDTZvGq69qaT7BAX9Rs6cPix2NZ8CxnD5EpuT9Jhzzpduq4iHW6DFjUzkPEUT7
IxCxdRbatLs1AIkYmzA+EdIyPi/canEqhZV3Yqr6xH8rXku7LU9VqH2dtNoKz5Bp2XMdhsuHBh/6
rFbuuhRf4OBosOXdrdT6nJxK8ZclR9Y3ynX87nTVVHCvL9svqlr1abUgD3hI60mi4q8SVUtATLcd
65dqWx7cumzuKcVbP+ItU6hb1Ufj+T/iYSCHq3et/Bo3Rf2EZay6m0Wpfy60jDD7umV3Y3lZfCSO
Ij9N0RacKJ7nx+dWhto1WJg2lZxzL820fR+LYv7s0Y72SJKdwb3oRleEkS1pvl0ewsJz/EamOnGr
TZOnFUrJeBe2TrNfSnCWzJfT5fTw1mPm5NmeQEQXlM4qlmSj2HrYU9TRvooqcu8rP98Sn/qqG5d6
gZNj59WVkP1XR0n9AJlcXoEdLUfYx/AQ+FZ1Ny4BeedmBGdqx+lVtr28qc0ozmtUrogBtPo01FN1
Pyk+zfB3Z3vtFkl1kf+Oeln3NLDUx2xCMMIEZt6KqlV31UirwzEgDc4/yHoicnutiuE+grhPitGQ
RdP4WfbDJi5Fw8+x72NAvQsmLhImUPHeYobi3+PDstU/UCHq2yZq232BieDTXOomzdF7pVNQlrCd
6yssOW3bnZJJNy3BZ/TM8QGcEeimGhAuzFJSizvZpUsGNoUYXKz0QzaK6hYyMX90jBjPJY0MHb68
GtgGxqI4IyKxXwcuZjeyswI6jzj1cplDnvDR4lijFtmPfhGeKIGzviG0/FHEnTjLQkRXzM7rkgSa
v4SSHY3MHTNiJStKGF8m6nHou30FiXpYxkg894tjbXAu3ndrcuObKG9m1BJq1vfFLA4Xmq+0+vll
alrn6Gs7eO4xJR3U0s/nrerEexg3hyki0SfN1eb8IPaE5b+K9pP0svHIELp8WeZ+uwOnnu8KP0PP
khXTOegv5XBDT+V8W/fLtVts6z164uGk1XCRJzgiYQdwr4k4y1Af9W96i+MrEvaQEeGm6m566ZF9
ktcg/lFRXRc1t66NdXJEJdNeea2rT82irSqVNd7gQogffeAZiCBTH7zL3hLphpixYYmeCUwOMLgT
oHU0i3AOTeR1T7zZ9fWGGgqF/lhlacQEnnjSXZPB2rz92vnWq/JX+66g5ufL4jbhCajYKfb4aOJ0
lQuwoa64iQ1wIs+27MbXIbPdz5ZZ2OVDtzQ/sBOHn4J2g3KbGhx93qK6LOVt/iq099REBTQbh9AS
qvhJVsv4Pus6e9Jo4n6arat+kKmUPxSFrA6BsoJTNMFCJeg1sEL38HwpuN9yDgIF1dvn31Ww4eSo
fEL3pY0LrcDy2415dasuPzPhkRgLBM9ZVRV9cSqJgkqqklfEXe3hqSu6iZuFx3SxELx+LJfNSeGa
8IK4usgehCBagxerKr5TlSSuBY5Mbu44Xb71dgEd4mrl7ZWR66vRvfWADiA3OwtZDzxGvPqfYeb9
tCGn70m7PiR4V6w+TyX6ngvMNTvUl+wAHsB3slC09snv+omrNmL9qxUq/96CQkf00uaAlLxY9S6O
eesP80J3RKOr7pHELJpvYnv9Pnc+yTlLs47iAKEVfhGZKcLEdgA0E8a/6MVD8kBliRuXkuhgPtLF
RqIOsdUsyxUwcRm9ojBtD049x5yYwIu87WSueuS09GPjGTxocQx4irQ1S8YFwcmDLvp1dVmhmNdP
Q4ZWL5EoRIITfNb6idVRZTe4yjNzKIcgiHeGNjn/IJCUNGmGMfM0Typ+cfK5+S5c1Z80l72f2YCb
mdmiUbfLvGWfms2psNjOM4ws0rGZfSeeL/6EAIx+btvbPJy7Ns2d+DuhlBTTlK5m5MnC4Qsnb35D
x5N9sosyztJyodDyONueXHf2pDg34DOCo7SKnlPMxT1cxs5g0Sw6e2mlmG92nDzdl2bIwmXvhK18
CcZoIkkm2rY+bUVNMprenJC1bwUDdsdY19+VcaOXekBfvJiR33i+kJb8np31VXJs1SkjZlcREhlm
z9Xiya/EuRAaubpWc0QMsXRpjbLvxRSVaY/gquGXthqrKV0sV6mjE6/xuCsYy8fULvKQ0FiofuQh
TITBe4ASACVaqOw8tbupurPmHFJ0tfwWKhENXXQIwOQfF4ZtZhIC2VAMWMQu7cwAip70hchv6k5b
d7rziSK5HNd1uprCmKtKttGLM7iLjy4u9p1rOI/eSonZjsv3FrnmDa9ya13ZtjWrI+PBvB1Lgg/I
NuBjaCjKx7G+NvmmyhRZI4Vb8yjt12iq4KfhZKAW68xivYoWYTKz++B3KTZUEuDIl0bvRgFRWFy7
dhO+IkYg6dBa+Inuo372zSEcCHdMWtPkI7GEKmYqx3704PVOcbcSa74PYtIQ6Q+1ka31FXHOPjqG
W4uogC/5uFjLTs6Ru6dILnjstuUqC/LgE5ZVcdWL0voqcgdfmPI2HlhZlxPZM31gJR0KsqOG9HuC
gOFoaAKCVJzRi9/6C3kbdcHQ7LtlHa/nOXO/Lmzed13d658xWKTHa2R16N88xZaXj96UlE3DnXNG
pNEfq0DN6lLEDbFHUv9KgH4JVHZYPN23qTVZrQXJ7zfT/t/jMn9Eef9yvSbfm0sFNl+c2iC5v9EU
A7TJpKUzJeHQo9XYcm4/RYbwoyqpJY2bEoKmhr5HdEhw3lddEuOVKoMpgyNaxCoNa5Wp+44KWW+P
czFrEtfZfCRQvkCPsBVq/jKLpQ5SqzLNtb1mCNhVrg0EI8vfSwILwV2q7aG+MjQlWjiIvXjlpjYT
pmDnW6ySQaFouMwLlZ8WmCz/0jV1wTZ+eQgkthPxSIQNgU4X+/ivGNrQFmFnc4cme6PMvnl23BCu
Lqfux2oQU/FVTGq7vfOArp+BnwO9Sqpgc1Sq/Mq5RTtT3jt14bFqC2/5izTYfwFpcSUTknjJA0R1
73u/fzkbUbHqB6a+qRnKl0ySKZ2M9hajWG2GRt+YjIjT2iM1fa+2kgrLsKYHIrW8gbvZv18tvxJN
F3gRmgmT4MUuCOr9uz8o64WAw79EMJDGvxv0eN2gNNhngasOW1X+VQD/r+TP3z/OxZwYkHsFA/R7
bInXkghVFHaTyNX7qqylf1XBtKWdCuL/iKz785OoFrn01uJaDsWvC6DJOqvssrUBN4nztFhj+2po
cpOSpead/3iGfxrTfiEw/q/b7Xdj3HPX8M/fvW6/cEz/IxP1v5BfEhfS5X/mlx675mtb8BP5u73u
4qH741f8aYmL/waxhyoXAomDBLfxP9glYf+NJHOH5R8R+Bz+0cDzD3Yp4v/iVSDIkJ8avgaWzj8s
ce7fggshQ3UfuCGL9T+yxEFI/bI34N/kO1xgYSwJWHyc34O0os7ihoyNNO1ltg3XyH1wV/b9Je01
sOhb/6QJAmLUA7/JmsceH3h9RzdFKQQjjJFEmm30Yznfc/J/mjPX57g8KUc7MV1CTtPs46yQhLtl
ZS5pWkICt++iyY+/orIoIGbqzBnuw40WqBuqKDbrpMpmqRmGsjHLn6taztYtAlAvzhK3qbvuxq+4
tyDeDJ2TLvssAIvrLknwwuTToz1063UXze2DOxfTdi7mynvDhWj1u4UUSEQAmWnuuXYh8ZmZgwYu
C63TNR+o+R0q35XbGnkjw2qkpwHSa7FfbMZXeTdE9tof8yZug/2KSFmgd5W8QBECIo+pNW+/eHkj
g4OotV5ObcRiQDkY13K/Mt+jhpgpfd9ty4A2tkR0iTTeod8rjawI708TmMw6ZFnY9bt2mkx2W3PB
vW3cBfyuKlCxjsNkbuzadILxn7bdhD9C8a7Uph7XAJVIshbT4qREfrqHdSyDaN8AsnoHr6yKnCKC
yFkRz2UXbSQWOV3feqIzn3Ey9AG7+hgW+zobCwdJruVOSYYC5EexqvW1IiM3k/GKF5+EQz42Cx7q
ZexuGB5CDn0VZCDjhZN9bxuvQh4qrccG+nzd1d40fcVVUUM3ZGRc8Bbc5AwdbyvC3nDA/O2jzLwC
FscIPl2kfsYu0I8WYpMvqpXlue+j+laQcfkQNmI5BNp+jobAfqursvnI3G1FzIdCSTdu/Y1IX6aV
oWkbAFjO9vuQ7vWFndUQLeg4s39tl0v5Xk8jqycsF4kEqdl6/liY0n+6BEEPKXhR+DznKzBQW6CO
H2SLp64aw0XsAOe7JzSyub0fY90fqefB3TyQSsDTYuXebtaiwZm33Ea3pwdMbr1vz9ZhABcGYRKV
KaBws3W/DZeWHttT1pC2XGJPI5YHAEnRqEfulyBwBDN3/8XeeS3HjaRt+lbmBqAAkLCnBZQjiyx6
UjpB0AneI+Gufh+oNT0k1SOGdk/239ieiO6IkchCAcjMz7zv893Lrp5RvsXpfGsQjvTeEGuxSRml
TxlfbVvFeRkruroiH5JULqO+uSnqOH5xmE7UeSm46fshisGVdZWYbmRr2ShoqGtrq6GuO2U3xZ0J
ch9d7Qt0pei24cvjDgtGvdwGYyQTfxym6nvdhign8wA6QUGU1K1CRGyXdWEm9joh4Ce5b61M5Ub3
2deh79N2RWzKowAdpp3mXdIi6yUSfkH41DH9J0oHfeXGwrrUkjS8JTAwmqViGmxBazqPZp+5rt+0
rXMXd+iNVg0D764QYiv9WlXq5JiFKJJXPaKbpzxSQqqckj9bkVmM3HG7Hw4hnPKbOEvKq0baskNg
2+p7Rr3hrsKX1N4rHP3dwa7ltOsxsChongL3jLiLCJ1pLAnyzFw26tqoEY57Rm6pR6xRgbtJuhQv
CyacSp7otTGmKwRj7Us1KMNrKZo52xdd6oYXZlXnKbgqdQrWLqKj+mmGQdJ4rakX30KugXKOJcV8
ILtWAm9EF6p5kcjTZ8ztxrihDI9xX8aKfduNfW57OkmEhBJZgpGtey291SxlCvwul/n96IqexiJy
qOemmIoLZwC3tMrMGgcRzmNBP09GdG4UckE+PCAun9ysurE7qlsoFx012yiBHn3HMoJeCqhs+WCF
YdeekH7SVSBFCg5FWI7OpjK1GQEi456idTsFqrPpkE22q7YV9PucZJiCFUVm51boCpSKEEoFU9S1
Pj+PRNq7m8js9V0wJmgHQm1MLmpaRAyiibPgMsiUvPEMUdQXdVeHD5belSR9huuGOz60H72JRDfA
UiLQTZs8ts6HRTfF61oXZeQbaAAfc3UQttcM7Ht+zeI2vCqCFbqxhyGg/K2iQvOZtNpeEtom4aoP
SguFZWRyVBmJaiB+qzLlpDLKCv1N0c7PjKR1bktddq9z7sxnma3T5GqZwfmtZbgJXbfSKgPmjGpc
uzUoc+g3eZhet3jgJdp0o2r82dV6m6JvNV3jSzGT7UBZNWOMow2qAKUqThql6WPExW4R5BsBDgiy
H2Mm73hqfYMGswxenD5hN8rMGZ5jI9hsPZurxC5UkIrFzoQCcZwJ7rrBSSKaMal6Fc6FM66dXDSF
VyWG3BPp66Vv6VN/NRN2NissYe28mpo+vIdRHB7tqcHKVE36Urp1WjSlKvaJo9EOLuMXBTgjdqth
fsnCcDiJbYqONI1bbfSYTtZhOUJLfEm8gIKeM9d+qItRfNWsLhQeDZV2Qr2HOXiFS824l0xmvVLU
YmSXwBSAlK2v7N2gQTJZVYkpal/Vy9DaRIqV1d7gKkbsqYVQH1XboEvWGkMhUSPm1kUx2RxCs6yN
ln5ZVgkq98Z0oaRcjtcgrJHge/X2Dm6jfkl73VE2nGpqTIEi1m45usr0xOylzrnX9PM6jmIBGKRJ
g2pV5K1UcQQi9t6UYTNFPsZayV/UXfsBbQvjP6lXKucu+v6clpPDW5PX1TD5gF2d7zSe6IFFdYmD
QMyS6rOptPKZ3xFka+RD+teQMeQXqANigYqj0llfoJNO8jGNas+pIhu7jWPG1+7cRQGvPE9kbRBE
NGDli/Y0CCZL0IhxSTejiU1zhZcmfZoxj5zXo86oUKOsDTI4g6eI8r3oLjV8E9MJgzb6LTw/uvsT
2GQQzs5kcSBDEy1XTqIvbYcwSB80EYyxr2hmfcgkjo4Vc7gQ8uYI4Qg26LPfmyUeLE6oVtyWqavN
W2CCM5WZTplRHA7j0nKZ2shYGzPSxtVY8UkeokvqkNKYinlXFpWdexaLpvUJpswbK55LscKXEFTe
mETuBTWCuF/blYyNw6jTXF2bJLlybTaKM60Gi5gZFXuvP0llLDRijABPThqG3zqMovUJJGy4hVWe
dQybcVrlCqtmk/qRgw4aJegUS6ZMJoaDC6SXl1GkNOHJXCNh2uc0PPtDMzvLUpq0yq84EpKDNhmU
OWXcm6pXOs2EcZUu0xXQKXEFVjD9NtjUq1Z62SZbU8o82VS5w1jruCp5W5k5nRJwqMjgaQY7EWEu
o9M784yI1TE2AvWEdZjjvpiOwlgq0wpTtOwnZtzGHDbwD9GUzC7xUbmKR021DyHts+iOgDnJtqh/
i+GgY+VxT4xZKcurtqnaYRNLddD29cDg0U2UaFrwDA8sjTbmKB3nBlCMWx9MQQZ6RT9V6F6n0T08
vsmH/kFD9r7+QI5hIIvhwZjkQBpg9A/aiyDRFatKmtDP+eMzo0nxhZd2/vz7T/lQSfjxMQ4caRW8
Mts1xY73Wa7bVEWrdHXqVwbCeaKMbLzW7I69k5AzERh19epgIYdOvEkQIqoNeqnAjpubP0+B/2t+
+y4L/p+mtETe9OaZ/KK0vKaa+voxFV5+5K9UWLO+UIXjPGUUAyo4Y9F6/aTDiC8oKRdmCBW6BfNO
ZebfqbD1xVlEuI7BvxBTvk2FzS+YLtAGM0wWlRrEsj8RWtLmeF+QIcld+OOYyoDXcX1Qjd6/QGOb
9dbCy8PGr6R3+FGCZ6mWA+f1bKK9wLsWD15bmy7TaZOovlKjZh625qjVONG1sSfyVwYK6IaMItil
ZqetQ7o9xwY3VOdTXLOe2rCIOPPtWTnHtETbWc0Wa6Ss2lrfOkKnMDuhBcES1qE9zkWIby5Z2pS6
2BoVvqVtgbf5Fh6+VuIlBJe+GfI6ECuzj50r22qTa71KME/3jWCIr6zVkV8DicECwp04Z3OxcNJj
y7YS2h+l0RE6CwRG6ZgPLUzhID3KsFWAqJui1VDRs6usUjfWzstKsS1flxY1aex1+YkemSFjwBcf
AY9Pf9SSnk05LJKMcBOLo7qvNYPJ1UFYzw6KGVShiMUj92B0QXMQlsNsyxFJGkK+MJo8tBc0YwJ9
oPc1zjBNNqPshX40GQ7ZIXfMFIcrttOOvmjRPSRhiGrTpP0b7mpOwd6v52R8YL5YfSUKHiW6C1Vl
6U8pRmEpjHzd4vJ4yEPT+MqIZfPODsfhW1q79TGw4p4scbSI78xGRMqmQvPBzG0OU1G5mEQQRull
v8LWvKvoDNGRw7fblc6dG7anZZSsmC2Wk9LHNKFU2qYKRYaHfLxojOw0YJpXMIV+5Bo7rqKooWQZ
8R6VVrxm8MkU6xt2qkcnKi5V7VD2YJad+X7GyLvTy7k7nxO2y7DGh4SvU89twof8CQ3hrUM/2UPT
5VXUULAJI0+QZ5rZba18Po5S0tR0TyJFu8va16QaLurwLrPiV6PGhBOqD7EsaL3FK/qbR9ktt5hT
Jg72Wq+o3mCIbRC1D3WaobYgphimbWNgVdBxqwwoV4VbbOt8wmNUrgf7pBxTSKhyXI2WvskbzJxO
EG27tDrMDoImHc2+1rn1Oglc7LVhp98gnxbXVjaXz4na7sXIO+cM4+hHNgNbMFdoN0FvZ/B0tHU/
qPY1pMqq95gvSAVFoaqKNXxSHgAJ0/Wt5Xc9bc4sJ7kwHac6LX6YI4d2uGknx1uMFzKQJ1HYN+d2
j1Q5hLfR1xgOD40e+4TDV7gBcBDPPiSPe1d7VKfzyXBAHvuaUXmDeo8ye60FE7UHY503PEh7MQRe
TKhHZtJf4biEj3p3beWUpmWOCYXGvFquuvmbZfSXwdxdC5u+Y2J5cAV5Q4RPt9IfkvPMMjcOzUjV
Do8tLQr2SR+cCHPI603sWKeYSDBodyG61dMwxl1TUFRIzAPKG99tIy9Ti50pUrk2uBZyjl3Z4RpX
bqPsWZfBqYCBG04PupXMK7d+tsk41Pg0DrINlTzPHXfUbp4jizApjFB9drgR47b/GhlIlijt2NH1
4Go39ViUW4RBT4riPvKqnfb5xIqI+hUgk9xX0ssBjRhWyfrGrrPeU+nTU9AXnu1Ul/kIEdcqIliS
AxtV8WB13aE36IROluulY7LJu0rf03kFcj5vUcKM/hgH66Q1j6TBWysYXk0JIIiNVdcv4waDlC4m
ptOG6UVsOGsmeR2yPjqbVRFsAzPNfF7HfEO9JD0dM8m0Dn71UPdfbYoSBLn92ZRY52JO7ymMbkuc
9x7jqrdtKvfm7Fwzq9ODXbVhCiVepqMaxyduNm/KTPFKg7e3b7NzLKJPLmSXVsPwRInOjFeizsB0
sKe7m9q2TtK+sTZzwHJtH8jRv9X5uLOLPLkuGByCTtk3cnFZ2fERy7C54BJTZ1v12c1Y2udkh4aJ
HIXEyKvq5tpO+itdGfaG06219kIBW+HF4dWwxKh1elJ0j31fcAa1srmGU3gWsunDELmbRHOlDyfu
gFKroZxQERvl4yoP6Pd223FIBcqDYTwN54O9oDKUnI5fEh/pqB6gfxwgMMDqYDUOCC1rRAHjqrSU
g8kQY5cysL4jwTwMEZMJ0xLkTItn20AayeBRKlzwNNalrc4paAGXCWcuLXGa5xXuympiU0HNCmFR
bKQefG9Hc5846S4e7OC0KNzmMTet1MchvbMrCsS9RQAMAMtL+556GP7WqGYAE9yDEMxiapGXDwyS
pWsJOadD/mci0uNcnbsjda5DGzw3mXpAaOM5Rbnp+nwN1d4zE2D6MmcskE4bWD7VsXlQJ+uCLAH/
7LwxhhHHVsbO+zTre3cujvZIMShcze2FmutoAE4NmvSWaH0N1YBb5qiJLcWIHsXcgcdXaE+TDrfH
NCBryCg84ph7xANxwFH1MLc0g2f5gOL0VE5M/RTGjAzOQNcbb+gJsreOzcbOCd6LtQytm4EBkffO
oC1614NSZF6cVkdqVWy2eNFuZWN+deaG0rT1XNsK5YXuaW7kZmiV8gl5mN/adz0egS0sI6SKJNKB
g552IvPIKK/D/HkgA1oGuKsXE+PX/Gm+cDHLkfshj2KRlb5CVaZT0ZlC6sSDxy4YPyLVedRxx+Jz
O86OfqZ3465mM9c0Es/OMij0hofQVSi4D+4utFUEji6C4fihUWyeV3oIh1q7VDJ+/XSnqh396BEl
9zn4FrCbtYnEuNuYjQvK21hK6yYr1cRjO2e7STww1s05bWZ0NIN5Bon5u8mxlmozrKBap8kde+Y0
wP7gLE1JZZyj1twbeb7ifLwDGHoSljkd6cm97IILJ7TvxyTd10jE8iBbjeOTo8W4NMrxtFarNXAa
TwmjbS3iEzQYN4mskpU+9h52xI00SI8J/OrVVAzrJlHvcfSAhaz8OKl2TdOeY07HM89KKrt9OuFE
mIW5Ea58CS38FKYZn+EaOIEsc2GJyKopQtM4mbQb06pZm8Ew7cWCMqV9cggFalmb84D8eW52hFsR
YIQj7R2fGuRWar16QZfbS4Rcxdp6Tl7KgB410538cBGxJciRu/Extyy4QosN5RqS5waksVen30Ti
8CnF1wpVKRiQK4fpqGL6JroYVhXStbm/hHq6TrDPFulXs+iJ1/QV8gXaJDSWEV1QEGJokqc6O8vU
XqQV7qDg7NNeQ49BQMvggpgkDF2O5+iYl1uB0Ad6R66tNfoRiTJeuIBiGaHpCYzZHbLf2SjvrLJY
JfHXubqPknaiNhznx1ihGkY9fbAMAN3UFxDqZRklMVLg8yGXtuP1RqfzyKwTJ0JGbeRtuIv1ep/o
KpOh+aLTaeygtK7N60FXg3v8uJTTkx1RCaV5jYgUibelrCPgHSEJgdFOfl70myp86XXDR8WD1BFu
AGn+criOAo44FzLO5boIMIRbFq9nx1mnzre0B9GGhsbGaS4H4u5L0FuW38fwCmZswPhzQ+gG4gz8
y11fv6IghWV17NXTvOrWUMJ9N8O6mxibrHpyxhF87MHuH6GaTS6uodbk9QIRgtGleA2wxqf5sa2i
E7MrT1tmNzwApti28AcyJvtCRVgh5wrY9HXsMcZ15hJsdeHe6tqtlg3ylYY9+05HIxy0R2mSQCO4
NFdhGa5FSIaRks8gxF1EWdmDqDVi4OIiToZVwdCZO5Sn9R5lmAfrzm+4BNAIKsJBDZ+u3YlryndE
Tn6R1rsB+m8+Kl5Uc32M2nkEw2Iq7ipOvGIExjTYLy2l2klRb0wK+u5ckXLUUccpjlNbtztqjpTr
IMO0TzHV3FEXLwgkh8uCOrxAG7QgC6YwODHsV8OZvtXNiZiIyVN1lfenzCs6mzRzF0/SvCxGHDzz
KZ2V19wmgikVf2wQzQaEQoVLCgEgw5OsIPzLOwDMWDbrdY1PYol3dHQ9i5xVRvpmqJObeORBmfk+
Gp+GbNxliThLomZrVy4afXPbN69QTtYmY6ms4JkC2LHDMhHiEEsyw0tk5sE/PQ3tbGNROU0i9Gz9
FbyUPL/iWt0VYbKXR+adxaFDrnqpuznpmeaVenHGVOUFErMzwnQz999FTFKhTzdNa531oXpw2CzP
ketvqdj4cmgutKT0kjzBGCGSdRYJwUgf5XKyokdNKquayrpvNlqqL2LCjiI0XgUXLdMcKNeCml9l
mwc0sd/Gqc93YWLvRqZJ7FMr7HwxK0fXloQ+FBm15CGzrwCFwGdQPSD8vq0o9Uo1s+aRHtwKdPFF
EVJlTE+0pLlgwpK97mdbAKyH5ndSZI3vhMUZviXUSjL0NGsiE2++zyEGbSrguAvwdicLTeo8IPwp
8LzHxPULa7tOzkLIOLRU1zX14m0PFwzZqQ2DSw7fIof9XC+a3UyomJMWh+ojfUS2AZHR8tPhJSmS
8EcUNzorPSf/mBoNGaCmOivo6CcZ0pEV2c1Bb1iDXQyeyJTtDu4iFAsTifiUBPXaUljADkmqZ4ya
P+dNtsEsQ3nbnV7sFB13WQXNCXX27hRPi/AylBuvius061hTDrTYnxl8taXBYvL4x607iGhtOdGE
JZ25nSIACI5da/JQcGPArMeD4tRru8mKbU+tc3FtSEbrmrO6N6Trp61zJo3mvpimXZ4WlMlAQsKF
CTnlFE9328c87Ld2rSv+pNXumh6XNyUUo4tm3YVJelGLxAIfQ7S+oMd2+Bz8orG2k3Po8OOtbFhk
sOSvjEK19nF1WbVYKKAL0XpZueXemuT3Od4vz05uZqfilyRGTACjN8k0IwGwxrsIvhPYA+AAX+Ma
F8QqlkH3PdCNQN8hhUPjbbhqE2yAXjqo2TCKOzQxKzhqTD5QiL5wj+D2HJh8uWLEtHGUZU4uleld
zvdHRO/nUVa656rskIqyi41nUndkvM+JWR+CQBvDXWiOgbq1SkvDgV/X1bHPx0rxyznTDgHMIcIM
VmsMM1CrlPWoTfYFk1DIC0AEcUN1oO0Pw0xmsW06U0E+WTr0A+BggOhg8G6zRH4SaSHYSIYJ1ZGj
XxRU0LgcxU5VvmYqX/5/hbKb/lLeYLD771qd60dISP86jbuu/RcY63+dv/Zx+165w8//2xiufzGh
mNJlJH0Ha2/8Xa+kj/XFsRZHMZEZwIAfqp6fBUvN/oJ2jMkX+sKbxd5PLfOndoc/oujIH5roy9Dv
MEz7D5zhH2aYmMssOotyt465iLK39cPv+QbBkFQxpUInhA6mdMmZxcQmKl9CJTyxQ/0iGdNsGznE
W2ZJjr8WmIcRZbYBEhAE+ugWBhJtxGeD9lzKKN6oWJ/v4mkCjueU5nSud+jfV4NORwTheK6cZmP1
zQn78YliCLtkEdUp55/RvFLplf6bx/IPLYOlSly90SwuX86mb2Di1cO5qduLVu/Nl3Mh7YNgYbJO
aFrxI2OxtO8jfe8DwiNary7WfQawFNpesQxx7To5vB1XzPHDXPekydRe/9IG/pGu7bfl+veF/f4V
6EDz+i/I8O2/NrJ4eezgrH+UxP3fKHZbqvK/W0AF36mJi/Ldqll+6GeRn0UD+RgRJcV0irhLKf9n
kV//AgDeVPmH5gw0A8rr/y7yiy/LoDl0bfpSx+e/f68ZQ3xBiEldHgP6T5XcH6yZH3ba/7xWNqMK
oTOD7WbkB4R62/3gwu8SPJzWQHHFtjliCjxxW3fx45g4tv0SHutWj8QaEWp/VHApaXW8N5KOOXt6
epMl+loWwzW5CnWvMaoPTWneiZz2vcgnuVacNltHLhPkm140ewtL3AqIW+a3NdNTohR2l60Er5k+
AMDsRYKWAnvGqNrf7YrUqnfzneMW9zaNbL8fHTItqV33lrpTEEqtalg2K5BHO8dsSc3kvqi/QTwa
VmBQqMAZwU3e/2zc/dFL/38i5ny3Jrav5TJCoP2fsAgWnM3vFkFevtd7Ln//56mB5ZcDwGZyItwE
E2IBO9tfC0BhH/tCf0m1wTg4Bh2vvxeAookvwAyZUM6W7jBidJm3+PPUQJD0ReWYsWDiIiFlKpf5
J8fGMmnh7c5qO0jiGc1kAuxFeMrZ9n5nZc3OTdGP4qYiolK+KpHpHmN4Cfju8AHuKfjbpGZB8Vj0
aQVpMa9NCB1NAguMOZQvVRxE66gzTQhapHS4Uusm8xyNn/DoZaT2vujVmsZzibvIw9DZMgtrADPW
Mrz3AoL9bHuFilHZC9MJQ32iT+U1TARszpSZVoU+lE8qtdkJDLBoh3UwC+WKSs3MZBxgnAT5DO6q
1lI1o5fcqhzS5qJAYkdqNTtUNbLqIqbbQwVt6FGP6P0o128e9j+cTTyKDzeQboDD4G0eo0C1/gHJ
0vBg4xnH+E2mxgH8K9ksFtjPBtotB9x/dipeHJONUONlUZnhpbEvvn9MWUMVpa5i7SYvjJbpCSWG
QIFfB3hEtBZ9/tl4gX94L/gqTLUSBhQCLBMfPlDqOWbqxpxukEpNTEkve1xzjiKYkGFN3xnaBWCU
YXPuFptcxFNm5isCQlEhnMTosBZVF5ABGYXxnGNeeg3U0k1WppsuzGB7QIIRTqVxbcRosjy9YpCu
ZPwP+jchpnIdV9SOGabatGuZu+QN6EJTJu3M2mRRaSAhIlS2KTgYuZEcW611axixyJXgMwXnijtL
zbeMqjrVQbRepfMwPuIJJpxGdSMeTYqU3408BX2YGIhOqFIHNGl+/1r88sAQUQvdJOhbJtlxE98/
sGFstU6O1njThcX3YC5PsULW3qy7OwX++ebHh/3Rzvz/qMZgIRD9Zu/tH7Onx+blXfix/Mhf268Q
hB8ac3odoBoAi/6z+2rqFyhlLCddNdHc44L4e/d11C/s1EyFsZb9d+E5/L352sYXVPYgcBAbsnXz
g3+y9/J73qxpRhwSdhB1aFChIE5xhe9fEfhhck5bVVtPdjsw18shBrEVfEurcsxd56CRxjsb2S5W
zzJWs+6g9Llm37+5Yf+wf31AEf11GRgHoF0ZyDCAe7y/jIKibIukm8uA4oEBdxwNd1/SwgxWOMaD
bwBnsZkmAEUeZG3p9C4arI/rxMJqtpNVHRw5ymxjH4TcOs+IwvbEAtRRAQSpe/YA2yjCi0+u+f2m
u8xkNUwIU5rOoCCe4w+Oypt8IEmQUhZWKdZInWek7MW0jQOApCW71Slz2ygXp0F01YLGWytYufa5
SoU9qQ3tNOxxCTSUXwD6RYHTfLLufxlKtVwa16YKleB2Odnf304kItxsTvi1OWj5qT1Z48qdwmQ9
RqLftN18CbRL7ItWZ6qdomm7eDYbP9Nk/dmk1eXk/s+R8dc9AqcAnBTIjYnQ6v2FpJRcqdP8UNwx
l4atMihep0bJLkxmxWwCHAOYWmd4KkBTPuNbLYHzL58NzAHFtsXMJmeJOt48nyaIZw1cKs/HErO6
GvsxBEbJCLpNCucRYgZ86gy0u/w0U1zcax8+mYFgpMAGRhsLVNn7T24X5+XgVPgdwxCOtTK6NQIB
3QG7kNjAkoe82auFM6yaQRpXg5woXsoxv7TTwP0UV7V82PuLMe3FScPpzVxIIsD3F2PNTmPO1AbW
eqV0cK9tBQRzook6XJVqaUPz7IoyOWmIeqQ3W2P2WGmzJjyrqsNPTF+/LHN2LQIVggiCB9aP9WGZ
DwbW9SBt3bVTGxOdj76tNzbjec5CmeJjhFQafI3B4XnhUGXnMU7i2x6wzg3qxk1mFSqSEyKtr40x
KocxiU2fmi/e6LkLPtmQfn1vf+yLCMNMldE0xocnCFAFkY86gHaYIsY/kBHRh7JGOrlNeKZjITk3
JB0KTHnh7pNt5ZeXh9RSZfzWUq6hoGN9eG3LekZmXbfxxpkBDyEQnJhzAGYeaaZSqV/jvNXvNZnN
31M3Gndj6USnozHGm9Sxu09Ukvr7wJzlyxU4lJqWIIJy5Y995s0SkkmYqOMUjht8HKhu0nq0WKoM
LIoOncjmqwL70XSis0Mf54kQbu/i6ZQMTRgBgnRE4JfA2kR8CnRL6++1IGTaUmjCg8IeUIGxkU2/
oTykHUDNYEQp9Xzstm1R4gwx7CxDijGNyNw+ucO/rAgqXZwxS7RMNYc61fsVkWTCMmMthSNmdsyw
kYPcaQXNa8ZVxKDlS7ERKREggX/yPIKvYjjTyIyy31/F+9hsubU2ihxSMwzyvD0/lsqbW8uWHMZW
OcqNblUjqUhXAxvp1UQ7czv7tliAQb//wH94mByu+I7h56FcdD5O3hWyGSttcuVmNKbhqyrKEkVP
ZtzoalY4fg3z2IOFOB7quawOLl6hk8mcqdXpnX1ZlPkLiJ3srp9pA4MqTO6qErYK6JvTSJvQ7UR5
m+9Menr9Ctd0aUDNp6RsUTB+/v33+DD+a7lzfA/8w0RVbCS/cNPQtRm0qoN+07VUd/zGULu1VcoW
YE1Yn5Zab+6ANoNFgnG8q+YQmQFk2OuhrS4no6k2bgRnDTCPdWVw7NHtMofFNuUcg1T0fsUO6v/+
ivVfTiIDtzN73rL3WaTSy5J/86wlFHVl6pph49RN/B1ecII+YpAo5LLpcqG07HQWzF6aen5lK8Oz
yxCTwyLZ9tuwtmKa5ZNycICj35SO1R31Uki/Q97HtPRgnu7nEqeRgY7ymIzdrR0qKRTM4EwRSWJT
WOWIVZW+Px+RIFz8/pv9+hIvy0hji+Cc1Xkg77+Y3oFSSAqt3wRSnQ5tqkhoO315JJKb9oEwkk/e
4V8/j2FWxHEYwoVFqvvh/MCWJiCim+NGH8fiQXTKC0FH3Pp1MzypYdz9mf16edUIRpfyHOcACajx
4fOaqmdOKbneJsZUeQs8Kn1V5tE+xSDIRIehNj/ZcJci5fvDeimnCIaJkvWCWP1owLbTpKB8Hk6b
ikKeJ4Udot0s82twFTVg494+VyLOnVriPjMGGz+hlAXSE7St2oW0u/AGQQa4gG60PjmXPiYK3AoC
OUpBGpJoeI0fQkoc8a7SxsG4cTORboPJ1e7CIELTnlnyfOwcd410Q3vtUDKthF58hk34p493DJNI
jtXP2l+W2JslVNY5hpm2nDazmo63qlJp3xgst1WMHAFa13bCH5XuBSFKdRIliv3Jl/8xHe5dEMW3
523g30vK9Uvpw3G6groLIIyWlgU9aemaN41BMp0x9kP6ydzeuD1ono5h0TGqICZGM75KTKaTeokj
aLHKKlBWVpLB7pBFePv7dfjL3THJIEEOQcYl0OWf93fHymQ8QPQQG4tQYNfghT6WYYnsRa/rh8EU
DGPJ66uIVbUpsla9/v2n/5puoHbnf5ypsESXeXPvPz5uMRUJF81MQq9UuVKY4XQ7qMIdzpOWVYXL
mk6lF6J57NYt42MSpIJls9M0hOPMD2u7Pw79uSDbJcfhpBN8qw8XFII9VWkfG+wT0DNXfQcpluoP
zBuYGGitu4NUip+cASrGTLW9+OtteMsl/oeHgAjMIuCnMbDYCt7fBex9Ad5HzdikYYvULnF77TtF
yXk75Za9Nfohf2aylrbrnIT/r1T06pOQ4kOHiu3K5LsCE8XwZSyehg+vwbjM3Ih6Jjd1QKegicHm
T7wUzmaxhx9anzSlmuR7TEZ15Kf8lUOk9OVwIXDHt34BzHF5eYO8/KQ6+QHY/Nd10TtzyYmWx2J+
eByxNdG50yWaWwBn9PPBZZgeEowC3oPaz9Ga7liJo5IbU/hFaeUCwE3bmh7SDmsPvQlDadfrzrRz
kfC5myKdyB4EqnDbr+bIvI7jIUFfGss52LaDjsimiJRx+Oz+Lk/w3S6AUwQZIpksjSG8qh/ub1Pm
mVZpHfWQFAsEKDVnQiKe1JQcoj6C1RQUIROnI9EC4QlcZ/TLsrBVD2agma4n3OvddojD9qgV/KRX
4SGpmCcxIab7/Yr89VWkrSQgy7Jr0fv6mP/bpdUtxDd7o1D88dNsMvedVO9rPXPP9HjKdk6tTU9m
VW4nS/9ZCPyv6+CXQ5oAhwAN0z71YnLr5eLebNUMCIqCNI7tDVoQ5Qocc39hRa6KBJLkAWVE/Qmv
5Uf49P6x4LlxKBTTGqc3bn94vSgwtJYWCZsRPwVUSIUByRk5r68khnoIhGKU68AwmRaJzMFzQldd
p2Na7vWMjchWuvy8nO3UN8OoPRW5WW3zKa6VdZFRDcnD2XmI7IrxelNLfIVH3fv9o/qBi/5w9Rz1
aELgqXPwfzxYGTibMIgohjHLG34umCp2oxWM2SpDLbzLR3LeDPwbLFt8oge4ZwFsawahAZMFtwYU
rt/UVhoWn8Ss2vIuv78sKsa0jNwF0gMifHnKb55iQ8mkrGYkx/jxM0RLnHugKRCy3MaWwdiu0YjU
co8YtIo8A/ppuUb3ax26WdgnHSjlfsVUQ0bRtDJp4OLqYYAtSJmG06F2GbQmGiyLhwpGxv/OhTNd
l43WouxhfwSE8ybojL9SkGE5DPpZ1S7zYNaptNyLwraCr0VXo2MOGARG+VBIR1tjQRy+ybaIQZhR
IZX4YnugxHGLFmdFo9PeyWAsibVxuWCvhNxwGdmGon524Usw+eGOc8kWd5zNBSL0h/NjqDo7mjRt
3gDsZLpVKLTu0UyR0GYivCyY3wce2FH+F2dn0iMpskbZX4RkzLB1x8eYI3LeoMzKLIzRAAMM7Nf3
8debV5FPlepelFTKGnwC4xvuPfdbMII7KDypPySqqXCCrN1jNXFj/+G6/B9v59aaQkJic+DzVf7z
Apj8ha6Dmv8YxYbUDnB8WL7W8qqiUD/kOkJZpWV8TZRJrwrdxmPj2vaBv7nE3lb8gRT+ewEW+py4
6FOQGXGfvH+ib42qcKKtVDilOjW4Q+u9aHvzirQ9v40hvDu/qMfjNA34FqJx/rgSFZQhjV0OFlf4
Hm+TfVZk+JG0tTR/KNv/xwlEB8SuKgEXhfDjPw/A/7pZbj6xeBSDPY754gQPivH1Lo3IFnh2EGtC
cfBhyX12Nmc6hbgmxDFxNn/9VuLcLxEStg7L+DVW7gPzM2bJeQgEJcM6LDYgXla2V+t1PhCceLiJ
X8NcqmNjS8rMkq7lT1/1//jhUwhvVJMMRzgA3h2nJKPB6kAZfcT1gB5ReiNtaJQc16pwEOeG2j74
HnWEWYoPDt/Jsz9W0dlHFXdiUxv+4Xz0fn/o8iATtxRrtsS3LeA/r8OIX0/OdAZHiYnsAnG3e+wm
fo3MJbByF0y+S5AZ8XIdNs5DjvWfiZIWz0m7dkc5LOI8TQa9kMtZQWdSECalJIhcKCphs7dla9De
+bPzIQ6Xm0FIVt8Gb8BgX00/SrVWX5s2jj794d7yf7vVaWHhevHc4vZy3/exY1VvTj1G6dHjBnuS
bu0/RGBgjmnX1N8JzsIpUg/9wRPlxmIjT3+VhfnBD9FnVm/ydRLoXv8/3hINVsgJd5uMvZ9RVGom
hZV9C3LfebwfI93fl1yvO8bKNvNwtp2IR5u/pDyVHjkXNswMS7gDFBIdLB/lyQpykv79Pd1+2X8e
iIzpEgQ7dDdMyN6fQAsUj5X4dxLdtzD6vFVtCeU1VA/U9MtBOsr5GGhsH//+ov/jemPky7XGXuzG
eglvt8d/3csgMSApkOjIxVPAmS5L70wWXXyqdLueXNm2dylv4ks5VtVdr0X0t/Hr75BESMSKOmBw
NcjsB6dJUa96PkG6no7YBgNnrq2Lwr3DeHRS7eLipXeaiwVg/EEtXvWBB809ROEx/sO36P5naPDf
32PAz3q7kW/yCjRO76fudUOqAY9EcSCeCdOKv1qSFSb88R+q1NvWDKjlLR+VjUSRcQhjyfJnL72s
7aSJjdpoOXcN3j+7s61v+k8dKIwi8zoUsYdVL8J73ITvkIQoFoCzq9usxJaK5GS7bdT7BbpKga41
+hDWcvuS47Rm9dLVn9SKGbGY5bIf+rDrMmdwJ0QUaUP1XvkD2uuc2wRyKPXxTO0WmOearG3mzzKG
XBTJYP0WdmDPd1C8XaaaxJdefa0Lc1jU4sJXaTFU4RRxbBa4q5MiBA7VzfIXNM0lD4R5jL3m5gAG
NvDCV0e+clWN9a9xLv0KHus607kuRbHcLVQ5+dlbsGVmrTdpzQd05vpChVC/MMgZ/wYWbEi75sNl
rdlwEbAeMMmeXHJMmEoPj+hEKjTjPcG3ewjMet3PJr25LOJwAPSP15Rewd+cO8TEAyrfAOAOVFwA
wtYxGOFULtJuP8Nifazg0AK/gNgznnWIuFA3Fjazn1T4d3JgQweB1foJxIkjrq5ix3aobSOjTBbJ
AERsaEV+MtPUuye/1s0rXx7H4Qi33ZLzUog9d+MNUaWi+Gc74A/8U3fyDovAOuW2LhU3+AJ7ypv+
9J+3WD9EJJRxpB9at3Svlai7oxOj7PQQtz34Fqrablub/ujyEL8Gyq8v9I/u5d9v9N9mbbwA7Mnb
poWoJYrdd/UWMlGLu8nCQ6v66dLUeXHtqlAcmqR8LGbTXfwieoPRUTJNLQAvrmN43ohXJaAToHox
IQNBlq1//fvbet89/d93RY2D3JTdBILcfxw//cDpP9gC+ubWml9NvQIemePxeZmL5gt5fer476/3
W+3CCUenxgMW86jgVd8N9vqaWIJoXOJDkq7pPQC9+ko+b/MV6ri3L8OBe6MIukfyzoqLtuRuwwhd
bm2WC2E9ql2ETksl7adoG9tXFJPVW0iYodn3cfQAt4ozgvzfGK8l1IJAaFf86XxDc/buQRFQGLqR
R60B2Zny690viQkv7MlNIirTnW10UEE8JpehGQg+TBDFgjzdpLzm2Dv1STS+fRu4/gpgWVakRxO6
5oH0CeyaNepelbkLTS0cwFJ9xVRmoDDheJxkVxPo3mnxvahr6u6lw+u4I3avU1kp+unT2AV3Tg6O
9ZTHhnDhQWtQR2Wt5Poi25uPAXBTRCQgoqEvMrKGg2/SREcwvAPRWwC9hrduikkfFDS45kBIoLKX
Imm66TmFrgN2vk3C662/TjNPjG5I1m2h0MfZpf3R91XZH8Gz1PaQ00n8iGeC6M6rrjC6R0Sj9/Dv
RqgBUena4FrZHPGmm4zbva0ZjWV1we/F0G78yQHRTB8Ywow/5NhF/JIzNIQjjz63vXa26yDnLKz1
CGf1w0fSEDHIJaJElEF+lvkekODpHYO1qlqOtMg1pzm6LZhQunTFhbUYgSQRa9vg0EwlqHR4Bw2G
ZQgqqMBXG/a7pSkTc3b7sumuJHYG20M1tqTrdcb2JyNM/uB5HO2b6O3tu/Zec5VSEG1ko2DCzJvg
Lw6g5DkM07knHL5sM38FFce+sYIEIFr/zFxseAv8qXPOubL0En4V1uEuZFD7ZJz2htsKazhxcyqC
KsO7431NSid91uQ9VsCwVY33vrb4M3KwXB86bLXmgBWNlBM1AclyMAU/rJ2Zxn3p8xmViTp9S3sJ
qx2J9c54gCIZEbAEc8o78k+hJYWSwfCO9A3bvMUj+QLU+bG8rujbT7E7Ft0bHjB4x3aFCfcBl9Cs
n+NYdcsJ75AZwctL52dd0bteCoIuh8NmdRAdwGUMH50CruoxHTr0j6r1RkgWztSsWMMDpmRYg8Y7
qFKI3potwHgfeLVEIKF0SpBIGaVmeMZlRSCNX27dx7RiunS/JnwJWYxlDSaYqEhSptEnJmrEEX7q
q8os97D3XP5hXc8jUz24YcfKQWt3VLZvXjses0vmk3meheDWu2e0aliqq2R2GkBfLsnGXI2k85g5
Lh46clow/Nq1fO3IJglwSCX5eu9p3/Zvju0jdM3cm+YCOBIrmEfep3NauxAvdJDMMesx7PfVvd3i
HL/6kgAnn/x+bU7WI0j95EbLkhkG+u2vGnv1LUBXyODa9kvEMoV/fzjDHicF0S0dPFBeObh4aZh0
Bkis+3reGway9olLD/tta4INAoRsxmNBfA7BFcmIkEq7SX8GrzdwqNO10OSZ9JvxArK3WzeHMkEY
zz0/JO4svrH1MtcOnqo8KdM3oP9u/MyBsmwYIjEAgUW/rWIMW9APjSEPogEmpbOimON6v7g8Nx96
F7QTXAlKWQxdYw5IYoN6t9/ILA4Ayeu+gfDYuACegy19a/UcuNeu3cK3SZfmZzjOBKwOamnTPYJd
Xx89Q7b6uc0DtmwIhH29gxw6fg2IaiWdBzb5cFh073Y7x21wMPM4xY43idQ1F+FV83wwZiw/1WRL
/TKx8D8F9dgNe9Jm0WHCyizCO2gFxMXOrUnCQ7F1HSXzvOhuH8DVh6gft9WPXAkzYVhV+hOoM+Ii
EG+ApapXMpmypXCC5NTAcZIHtymm+llyxUz7GcD59BJLPugRsQsV4+oBCTtU8YqLOq2bvyo4bO1h
SvGUInUIbfAiQKReTZBT8TWBdQ3btptVUQaV/Oa0NSoeby45J24cdwVJzB2nwxBGzXnURQyAs5m5
1ZlkmzQrlongnbBJphcxzNNHqwkghi9aY5FJh0r3h4l5AdFLvg7+5tsNu7uWBgv3FUXSJ2cLwHIi
+LL3xmj9y/dHzbjZLklz8ONpEhfyDHETWhDn0WsRpk6eATA13mldufVPKxXxcqiatcCO37dQ09na
+RdIGuvFqapmvtTzoEAEpsLd+dHUbg8rlvCZixLewbFxXLPsCohydTbEE0VaIjRYD1DX9kCsGpSW
cZE4w5ghTcQnjckK3DVUYVbXzoCveRLAAPJiTkQWdAkXsNRFcPVHtL1Xh+p0H6YtFMmpswRRbx5R
CLuoF96HOla6fCM8gEf53Jh0vOKvtNO5ozalYpvmDz3UyDvWz8XLVnOPgrWt3OdattGXZYrVeqqF
gD6zKb2+xb5GoqxbEApPJJobfOc29qpdrQOOWInvDZDNQNwM+zyAD9lUj5Laj9gnJFGDQJlRkUhz
BUrSGp7RpfdZzjPUTx/4mX/HdUB2mAqb6dUsKNL3BGGYZIcKrxk59Fcs1u7q98kLu4NVka3Yp79k
ldyINN7AiBICVK9BM0ClI1HM5f+CObm/rEu43tllMXOW3E6v3WgLnoITFQEa4w0qEJC/kuFbOjP7
3gySuqw2A8HCVU0GwnHij/xzswRLSiZw5V5HrxuwgBvZfNp6coTuDHPv7TImcYNN3WtNmxk209dy
aqh1kibowkseWdQfzg0Vkc4dLlT8f+KxRlyIdaT1ITiWlFh3W0wuFXVgPMvMNoQEERoWuXegOSyr
z0Kv633fJ+xmbQP/oQcRyYBsZcB8JaWEB2HHJoSqoGTg5WsbvSI7mpZ9FDYi/dA20ojHlrWZvJuL
OfqBdi3tWXl7kwQgO3aAYYdibCGIDNN3OQUY9MPZ59Xo8i2EFbKXDsuSQqxNlNVhFlijp73v24b4
knXYXrG82+kAdH/9Oa+x+B67zUvB3cL7GmYX57xjGTDNpDuegLXV804o4b/km/WgLzDlRtLHBsp9
cCoBdSUqaufB6xzm5XFKJAGvkYr2DLu1JYcqUNiLy4Rk+XYguR5MbZJcJ7itzrnqGr4b4bbFR1Kq
eZAwiZvPJtCyeIDSheTAY6rV7t1eEb9STahaLsxk1osCKTm92rXrnV1sh+BXTKqJe6Tmc8SLdcZY
7bnfo/zY+nJ6AfY/3SKbNVcqJQXVUWcl5bDWeXVzoNpCYXyfiM6xPVRTZKptl60oYZdzJ7p4OXJq
RPowgibb9rhOQD7FsF6SMzyIpNjfyFYvw+BD9OT9g88OzTDvBw5ySEzGMF5v+qDP8rBPgguhH8BD
iJZyWAgmQIDnMbHTdwaf4kERsOTAA1WiIUsD/tZz0UZzfhJ9JFlruj5ueR26LXkzfdnRVksnxePh
rPaUNOXEAEJrGZ7yPojag8NatLrwAQngVHPlXRCg5fYBiJSRTyBTwhFZn+uIEw4Q92+GTr65rn0j
nH0gsNAuTdB6h3haWVC2GhhqUIqJCEriW1vu0dL/XtN1kJ7ioCHIprWx46NxIH3tVR8UwznQ9QgP
YXBjlXGzKzg0JKa0xQzGoiWfSkay+V64bfyxSRPiqr1oBoHpBUSdEqioOdPZo+liFzlr/BVAZJE8
931Xjcc+rzmHkr6Sy7kc4Fp8EazKCAY0nXyayKge7jjBmcOApFgfDa7E+uqbABdNx4oQWsA6mOpY
Y1cPd2lhZ3OPHSHp78HFaGrhPiibS9lCTD94bBqe5QDvDN/DmODmB7rNXhtspLmXKUDTu6Ek6gY5
NPqmk9JzRIGhSycDgc6ZWvp++8olj6KlRBKL5ipoYpqwcgjU0VVbc+d6NJrZEm5RfAjiHnakm9NE
8AyG0VgYseRMX/zk+0SaX3gg6139rHL86BSNbX/JOxefG464KDgLUYevgz946iwDBGMHGpYcdlwn
W2BSgyjsLQvDvzHtDO9kJafO7Le2sj9EWTv0IaUsruhNSdtY+4qv0Bl4ZAPvSEgaROE0AErpHAcL
vEoOxt1AMNVTMfwqgoXF19o4xn+snMg/555tf/ik60aH1ZCwdMwnBZKjc9rh1zpSv11U2czqFMou
ptEfbsQ+o1TZHxwnL1rYbRAydhBkZ3VMYghfgR50sF/qHHZo2012vtb2posN22D8cLsbiKVtYVLs
K1P0n9hXDm8uV3SZhbavCGauVuNzNierwMlPK7YTSVlpjOgBKO9K+9NpUmtJsIVEGYh9vPjb1CNh
WcM8ANKOfd+/Tk0M0ENgbSmvTpUacxzi5oYIS1CARJxcXtbEtFb33M/zc2G6BC5zKzpwfLommrEk
PPqOs3d6MbQS0QG+fvhz6IzrFOQE+uKNCIgWw3TRnZlzd3vqE1exgPQFcTyAAh7Llcp71zbjeixU
ZZIP6YTWL0tsz75CQ1P0Dkz0tfo7WjfdHTRZ8+OpdPqiOcxJYD8sxdwvFzZK+X3bR2O0rzyXVE2J
DFYfXXegnx2LskkOUTXHy65MbVwdy4LrAQBuJ7/PcT/AiXHHMc1Wj//Grz0+dBsnEplJ4gU/y9kp
P81Bu8A4LPr1jbmdfB0HJf7iqqjJRKRCwsgc5r29UMpP8rHoyUSBSkLCkXalPgdb3Pi7LXKoD2JA
Y1sWxEavLzm1hcg8jwyefdHKVu1Dd3C9E5YHMCY1BVx8L23nJfdQEHk7GEhhG5VeysxgJGev20ee
IU0FWFCsn/w2Svs9j4NqofKAOZKtjO1eAzRda2YXCAiAXYd8cAB5eXn7TBVU33dB4sz3kkymc0od
5z34G1hzquc2LZ9h8U5eRsTRsu680jOvgygZGPhBobeT4tESf2TLA60BPG+NMaNw0gl4yzr4T329
hRCzZpjJwgHKd+aOSb/66EAPYGBTHgIULfaSenXIBB2iN9TCnCDJj7IYKAe8pugpMdv4KtNtJIJq
UEWwh/cr8gPltauugRzLGG6+TTmeWOSdCYayCWNhpkAwNZbgUSuiNfdViTJpryrfmmOgU0mGjhTf
zRQnzn6m0rmiPBKGdFcFFYWhQ3l/G0vBKQOIvxFx6jXRawqF99C4kUGt0nuc+mHc6+kuFPmiTrb3
oydqrNE5BNI1d3kMMukQqNltjrJrblNfVJRRjPdlMfHeFqRR75D7lSOPwzqZwbEwegayXW1Dfem3
Om3uwj4VjMnTbmbgXOb5C3m2TnK8UYwvo4nHKavyfPkmLfOF48DCf8tmNgHDk1Rpoz6kw+ykj34T
pxAgqOOYtaO/5imZmK9j2vGwosaiaujY+eKznwv6mqJZACf3cQ7k3aFgvoxVl3uXeAvgkThbxyNl
cLUczqu9HZlOM6iO6oN++ZLUczjKHWxC8QmwHrmMk6HygaDY9/bYV7VrdoQ+5t9JTuMYXFvaKVYO
CO8zJ8mrN54xUXRm9ezNZ64qMeNeYWp254SlL574kuMf0umifB/leUWC7dCvJAatNxBfi4Pvr9Zl
KL9vxAY5Ku/zUh66sFu7c9WU4SmulV9d7GpuPaKemisWQiIOXPYmJPtZd/1SGgB2+1WtxG6QmoRy
IJVcrHsAqunedAwPsjlB/pKVcTB+tpEsCTH0+ci7VQ8cDSoEuQgTK/HlcUQjx6MJ+vH0OM0W0Tu6
GjBbnnJK8GGLAdGVyGS4xCPd8FPXiPrTqurqu7/U5CV4QyWBWZGvseybWETDZdElsG2pjfzCagrg
th8tvDym8g+2awr2CjTd65VGZ2aBp+b80K0Kvg6DKnkl4o+Q7JJcM3ffDTBzdjEZnhL4TFU94NTJ
76p4jPt70Y707fmw9ME15LnxFfoKNK5emuBHysCvOLQV4ZwPgc9Q5Oj1ZbHtJZFTTI9tDZtrYzq5
3qXpGtiXnui7+Rh32FT2moH8F9PG1XjHhQnkz3WiJf7q67H94m6ShWTHLRpA2YKAu8+nbTYXt1Dq
gZzdNvk0Tl6F0COS47Xp6h70EJUsUR+LZhQYRcVCGCAa0QboVI/1ZdWq+YW5OMYaFSTV3/T1qjv1
fW3zx3DdWMF2yvg/lm4VI7J2N3kEhM/Yl7fmJSeouLyfsoAOjgU4dF5QAAbjickRsWlxklO0rY0R
D64VyUaKCGEqez92/JeOWQ8hhqZIf6GFmz3syG0lzhWYXChAMEafZR9CDFsZGDc0hmam3rUz6FTb
LXdjaz3GXbGUPM+2NCdm0N0Gs3P4RMSiKuJV+GFYqu/YfGvgY2Xc/kJoYy9JM7s/mA0iY2nyBAua
sG7m0G9tu0rp7stm69qja9rK/NnK3vtajWskswg9I3E1syYac86htNHg4+2g1nK0vkqhgzLrI/03
o24TvwBIBxIYJsYZX30eTtFhRB7SHUcbAxBwTe6DH9Ds4a9ith5J29GcrPvUSVr54MPXGDPCRQon
c0o6nB2/tbmEOc+vLFZJj758slRvK836m96YZ1yTaVjbay8H8TD5qnwzfk9DppMNiKev0m0/QaY9
jd6Y1FlcJlSYWwip6N7rlzXPwFHRRdLVyOcCG6636wnTHHeMMeIHwA3lcGU9HQEq90VnHvt0jMdH
gUsY2tG8LbQ07lBP34mKBMm1JWY8KYlSvOmF862NAIoiuDSkbW9AYJiI9P0D2tQtveTIUisqBofc
uXSpIA3qphkHbv1pCW4zCyhxDPdseBqQW8dPoqtx4UxWQf1v43WLPjPD7OFG+apl1FK2w3DmE1c9
FKzE04ccn9VyHRondN6q3Bf2OnnuDAGqqaP0AryTyOaC9GZGEKVOnPtSL2N9DI0Bi59zotm7paNE
9ftwodLGqTpQSbSzd3I25QF/dtK28Z76QYoLdeXENNV645OhanLPpvViBOxuSg0OJyrR3waNcuYR
vJxpris5nF/I5Yl/oAb25F52kwRl1AzQdf2xeFly/Bh7MQpNyzDW1XaHyXPqTrrwQ2JVeaYD/+oR
b20D0Td7t+3m7R6ulfpsRcSzyRR+5WU6VAnb5cjyCTnWghpr9qi/pnZIPsfdepPI50ygspaGcGNi
qbdDTTX8Q9Wt/CHUXHzLl0pv58Qhf3TvRG35kxHffAnM7MbHUeSgvVQ6QBKVaTW/YRcqSFkkmqXc
G34ZRr7SS9BOFC3Jqnkh9D4YwvHiVW78eaiF/VmX4zRedB+SyVDUJKkfuZ/76FSUTMgzd5l8mJV1
beI7ld6mnwyGjXxwV29RcP9ymZy6ZRS/GLIG+Zd4qFT0jd3tlt/TPQbAfit3do91V3fJa48mCezt
Gq/Lr8jb0iWDgJX6mWsChKsVV6L/bAfIX/uabIMlo5jTwZE01+ZB1wv7P9bD9XeVSuRG4Sa7jLCt
mERhA1pR4s/3dzdryIkvg5cZ3JwW3yP9lHqzTzEoVPmmxx28Ldk8yjgy6mjZSX9bVpwVzziFyht8
fKnjO0rJOYt45hzGoCtBCjNnM4BMyLWKziGchZ+9p0MJWIQA5Z8gK2cEPgaK2c6OxSJuDHD6+g3u
HtBoQsTSB8ng6iXv6qhnR4beY5+yBvkcDEO53QMPndMzEQ5lxiOKJwJRQTy7Wi7YT5rk4f4g/Ko5
pxV4+Gs5T6z3/bLwSLhogtnL6oqU7b/X0Fb13iDP7I9Eukb2riLOTto98/EgR6w0mnOpWJZlBtn7
T7rpass213NIqNzop3qHBNKsRK0o3jriLctHi8mv4iZO+3NZEilw340+kqV1YGBP8mOt0n3btKKH
YzrpD7rruGHbrmSOWsoeeKqaKo8o+5LwDNCfa1/syBDnEs4TH7ieU/IF7Nx8MbhiUUuDAm4H/wpk
F9xzKaKO7CGW81m4VT6Jva1AdypQTcLEUKy/Aadzd30xo4UwFrYgPz+yf1NPqEWmcCfncarv5qUn
r7JFz12eGsifT9jGonwHvdUj1XMqxvnAH4B9wjX8V4KVCXCuXYNzTRzQZ0PAld2RlFOTJeqseU7b
5XGoMVsW+PNQdLwWkp3zjlmAf3EaQ0ISxlGfcCLtF4/l1I7Vcdn0ZE4BKxFY67nbAYtN8Npxg5Fe
woi76PUlX9aFhKtgY9Cpoxqdi5nLGelvsEVRxuzQqVgTIYnPFHvgObPRyGxucdeBFJewLOk0xla9
4HZ0ychx7BJ/hwWlPwwcfV/AEs6EOm9qIFC5nPwH6ZGWQu7saj9tUILdK3pgWbNSALmDEtYXDqyK
WOpLMveyzYAiJ+4Zoof6izED31UvCW7L+HaXNms8+Mintm2Sk5Zs5vYCLkd6mtAx006p8gYS1/n6
Sbex+gsAp2GfytIy3vt5nJ8N+mJic2jyiCZL4rHKfJMEd8vQWzaxDvMyEsodQlL7WEuweZKY7zuq
VXx2egmjX3RCw7qfkk2FdByNSa4YsJCQ5Kpi3xYvo2ImXRVIYVZ3rg5slZLbWNRznxoA9aTrlcia
WSkS8z7eGqAHgXb7FujuAkJt0n47yiYn72flX3lpW2Lh9rFqankxqpH3IiZoDjR1Ov5a66CFILlA
4b9SuTWMLbDjH2tO4vnYtcQsnduF+Q2TNdaombTGdE8yFuiUFJ8zOhG5B6A1adgBskMox3vWh8wJ
uy33/q6KWwDALm7W8K0ZfVAZeTQhXwDiYs9uSYTztHN85tf7kdgrkUX0rHCryfQYdm7U+PRUUAsO
w7zyjbdrmF/12ovioIdIfAPVdAOrbmZd/iRde28dRgeBOOLm/iC3Aq/nO39CUQt6NndODypnpqSZ
qWTTEs5X4ZQL/kFV/CxEvrKpdmMNwjNyj6sis4c6zL9uUZITiWS962xtdK4VCJ1umeTHnnuWAr4o
vrqiCQ+BVin0tbzRH/9diPJecM7DBpMdbxzUEJKU6J2Io2m3JlrYlhwV9k9wiF55kXGcstZZ/Euj
G5YoHTnRKmV59wcJSfxej4kX96a0DAOX7TB//+61WVLZJKiVPS6hp5/mEIlaPkFVAQmeEkcW8cQi
Jbxi+12dYFSbPBujaItObWx8/4i5AYRD6bURfN6+EyFK94TRPl02Ejmja/BwPkV2eceDrnjRpjUf
qtgz9tEtq6TaUa+amiK+R8C8uvmcs8+IIBK3MSO6Q9D0y3iUC2jsncfyhwULS5rwMOZr2z+SaSY/
l2Fw82gPoCtXZ0EevoEa+lhizvb3nZ1++siZ9gx0u8+IYOdnFh3jQSTVWiBrWQAKF3qKo26HtBRw
rSTY+cCPFJUvlCh2+C6rPEoyMbGFI0TAq75b4Mpq21FsO90Xhs44w3UQOsQ+har+2RIH8FK4my+e
Z7CabMKR0y2vsiDP6uQGyK44oXP1LVwBUu61Ms43lCuoy0UhiXNM+sAohqyNw0Dbr3P32C7D8LWK
YFr8SXH/m27o9rPDsfJugIibrfGfWquAWS/Td0IQygagN2dssquxI108vv6DPzVuZmK7/BjT+usS
DeRU5G187Ar7QMYD62YIS0+m5D3/+43wmyPkdjXCggMCEIAWQYP/z7clmZl4jA7XIyKU/pGHmfiU
ymo6QQq2b4rV/WngaoCmm46Exs25/ymMDGBqRLsk88ml3nmm9f8gl3svxuVNcWvwHZHNKgRokX++
qcnrSS/BpH90mr64jqmab53CUF3IZbA7Q9N5CVHc/MmFcLvz/qFdBcCAiQN1Gm5YQEbvpIJRPFE4
QaY96p6hdjlqKs86GB/R0iMnwe/MBo3u+c0ZmvI6BMtn/jfdU5MQ5lVEsTiCvk2fwxpCvB1raqV/
/6n+17sD73HLscdYL95fQC5i6JotqHvkhH0yNUGpu7Juh4fea+blD0L431yWVHsE8MIpJCSRy+M9
MUCyZJb+XHBoO1PwY9ZDUOC+3fRhWkT509uo1YYSaGsZ9NtDpwQT8aaP2U7n9vD/+rHJS+Ihw7gf
GhiYinfXAvhBEwi5HvPSTK81rTvjpjJN9wmJNz///bV+fywkHkJIOGDezXz8/mhmODmjrpD26Mc9
jXmMPBTEt89OUIW0WJpt75c5oeOfKQb+8Nq/aTFR6Ke3bxxhJM79+N35oNckZ+vENU/am3w1QMSy
xFtafwdWUR/cMHbkHy4oz3t/veOlZ6LtYbnC9SDe32buLG3i9W5+mOeq4RcEcATXfBHqMPktNb1f
zssFDrFYEP/VA5E/pAWfGGDR4tMSiUuXBFQknZjVfyTdU/gsnLrWe9exjClrygGuGjYBICWpFbO8
IR44K8l20ldkZI3zJzfJ+++Q2FmXnUQS3hA0XDTv9KxTvXIVDZIGHqnzD/od2+06XIsfOP67u6EI
zdchGVBZthtnWhsTchTWKdMMKPA9JaEId7MPMFnDeHuYZ8f/tsZFdf/vF9n/epO3wgO/In+h9X53
QaMPb1vW3KdZqdg9EgQ9bx+FcmI42NPq6ivmt3n6/u8v+tsNzVfDJQpbFB23l+Br/+erIl8SYwDx
59Srebgw+empzILwlRotP1gW5g9+lC/ncWN5AlLw1jCa2C/OLKP/ZPf7jzn5v8/ZSPiArDhfbrZR
7D/vKqDC8UolWD+dcpfM451CHXintPYewrqw8X0feW15Z+n56kfuiNw94cCr4stI74SXOGaLsUtx
xfsZTsZ0uUfwyhIDDdno3i09oL791mj+RIyaY9ypdfjIfoUIm8hP9HAxHsfZThVSyLOn+/w+LRFw
kOugGRv3q1eODy0ih/haB5xz1wrue34fWgZsmTbMd3b/h7nz2G4cy7Lor9TqOXLBm0H3gCBIiZQP
uYgJVkghAXhwD958fW8oM6tEhkrqmvUwTQQI93DfvefsM5sDfISEzpzOnMEgEIUNKKmE8cAe6wzx
ffNogZKZvkeEyIjLsi5o6I7NNO9ln3j23jBr04AvjJApsYRqn0U8aplPbBp+PBKQ2Rgjx7XvHDze
4Xrwcmu4QtoWjz7tS5wRNUbY7RePx/FSYPO5hX3oWVj6KYmPV9kpawv6jaO6xXighjAGPJis9D2x
mUWqA9HKqPD++ZWluj3Gp9hQEARm7uB7YdJle2KYBzQ/lVr3X5QCx1891mHdcMAwLSgI5PNH9Qk2
TxX4WjRt56yN120bSYypKW9rtDhVv1hA+JAeLYnAN/CiABhha0P94Sz//Z0hp5yEkjfktm5RrjnV
IgDTysuwrNLX3FDkFBiYIpByCdRh1x1Jsvde5yburqNBGF1OPYaUbdpFlvojcjv226OF2Oia/ltM
UuoSmBB5UW/uUzRJ2veSEJvxtoqTKgsqyuQxkLIhetlymXGsrUGl3G8mWEjnYUm/HSPL2wUvgYBd
zGoY9X7H1ReBMw4RCZjpoOgRf8xKtfsuicbppGnMbL5zNOTfq6GCWLwyAZpoJ15KepmpYGlbL+PR
R1JZ3Ze2JPF0G2kOILuIrhyFXdFOSgCnLf+h55G2VTU7tHeZNqHCxaQVqqSl4FvCaA/RhNrfaC6R
cNcW43Nqqy0TsTxeN/HUkbLCrgC0paH04V3D0H5r03fPfKK0yufRUPtigwapdtEly+rWq3UMKVWl
dK+yzJ2VnL0he+arQccn94wuf2RMo1d+G4MHncZEkEKcFkb9IFMrOo3YPuXw/a3+xiilzWctDMsl
LiYcfxmsrCzxJRZ5olW67tY1Cm84HZgeGmum1M3j8rHyVhUK05h8pEEjacGM3Wxlu5nxqmW6Sis2
aacXcgTNb0aW1s6vNHWRoytxZZPL0YVhKnB2D1FEkJgmGELwsJwRJZGlftEMo71yXLylAXKbrEKA
FXYb08nBkef1SF+R4Q+7GKQ/HQkEbqJCT0vzFIS/UVYlv8JSDT6jXHH8K66ItjYb1tlXta747o70
gVcOGGT6WbYMf/CBnMulbIsVsS1Hxwp0gfTmJBrFpN9jnsVxrM9tvzO1Ojl1emV2A3R9Lj5qxnWs
Z52Q7kkG7Shfk07evIyiZ+6YaxH7yAqag7JCAMfcAeFaO+wrPkDxZiS1g7A29r/lCX0Jp9jHnYz2
A+zEakeP3cGQlTgxSVpGnDy1ohASq/EAA07Tkjz301ormV4QezH7rNnchriwTKTE/VToa8aX0ZWe
IH6nr2Nl6VoxBtEESm5N0jfsJv+mInW2CDUfk73bpyb2gcq2Xmah0+jHmeISZ1eG02XOHxfrkmXV
vaRHjhCGdIwrwsfqn+z+bfK7K4WobZE3T2Y6W/qGMoq9joPj3Jek4JIEYebSYUAc9yCPenJX9CKn
fBriUI8CUZORZGuplgZF2yO3U/Li1rPFdFogI/iFpqQ6tVM3YSysp6m5kQa8lNPC4A4CMMnQXOKT
ceWadGxCx4kamtwVk0LjLNEtj690XyAEbq1GotTBH0vxDVth1ysVebhJ2NXnUSvHG1UjwxNottTO
kHSSCz61TlWc0biEF+nMjhPewLePvb3oG2GtUbbwkLr1rH8vNJWOWpNgIFzRUONyF8gW8ZRpkTqu
a8pY0nfScWR4BamuZuYdpldKlsXTyTTS2kLIJnSyaiI6HVh48CkQ4B22XA1rXkIivYhVyFvkPE5I
eHUBy38IoF4mBp1opbhGtV89mjTJnFU5W9ZN0o8EbxpuVO7nxT2/UikRjLWToh1ZVWM6PAzIAcqd
6/aE7GAFeMypSSEyT0oxrwspovG0F25GYKKljsS1zWYEmzYvch/bloDp5MUBbwUtAcKoF+ZvkXzP
UgwvJ15eEbr0ZqEJvYjwOj2b5X0k0AUCbSP2xS+YJpIzjsKMOA4esbshSZKIgVAoHsoazBC8M2vM
ghnlz4aUzpxMkjytcNjpnhpuilgkM2pLXUzXrZnXXkBWlXlVyIgRR2HGRBmHtqWvSU5e5CEzWml/
meW0qxwoDWHetOeeZUrdHvT57MhTzWznx8EmvpIQU57UBJqX/UCsTYrcBMmSWNPCx5WotwoveT8w
wC8nOUV+mRr6ZgpphZK95lmBwr8ofUc6CHJj1aqebTJPUaiWCaAPRPPO9ZCOLD9F3IY/8pxZvd+B
KGL5cT2Eju1g4TGZxHw3Q/Yic8ys9W/UbYXw7Z5OxCmksEXPTpho4s9WXRJHzxSR9pWu6KtRNQlj
jHXVyfbMmsZ7MTItZR0fx/jGipr0Vz3M2nWmllV8YhcQOFmwluzJaAw160FjriJXbg0laAd/QcFX
aUd8jpiuPWhpgUu/R89XBow67bU6MeqJMm2UD7WM9X5duwWqdJYpps0mTEL4HpNnzldVoUYbxUO4
5M8zyYgnU0uptELIrakbRRo5m1OmAPo267H5DcbokuNutrG9EaVG5njc6OULjjdCtDriYjS0r2gi
kNtktosk0QmwMO1I1hlb3JUdzrBZT8alh11Wzy5DWJWWr05Ekj2NlnPS20Te3MrGNUb01l2vXY36
7Np3oc2j5+P95aMGyonelteH1cqxEGCshQijG11g5sEB3o/bmuqhYSHHqrXyELVxRVpan6SOz9FV
xtzvwmsQAK25tN0PY0oVkuHSSOmdTcIqwZ8ZNA8GXqRkQe2MeEPVUVcbvqZVHZ72iZIl+5jg6ztt
mLz8lLY9/i/a9e1zik6rwHtRheq1q+Zm4HQeODzESHGNBEwTxUqT1UNrJYSOxgVito3mxLg9JhcQ
FvrWdHF4eDnDsyyKblJW5We03yLhIhqmvR0aPBzId4tkMyVjd+/EKunf2kzoJ3m0YxCnufyZslGc
N1WSly9O5CLyq3kzc9JA0V9hWSjzjmDdYipYnFJ6YcOQOCpqD75d+DCsdvZ7jJ3dahiqce+w5WEa
rM39cKIoNVgeQnUcdsMAvS70DFzPHbjekNmtMlbOpu1K+1ubijza2KZgHctso+HPq15258zT0PD5
8eazvkzhcwIDKk6JQzdDXryOu9YWZB9UpWWfyRCWpK+6GB424UzkMAMNF6ufO+pInxXRCtC8sp3m
a8x8EuhgU5sZqWujSRp7mk/M2W2PPDoNkOKvsY4qdzUlUje3RKg4Nc95Q1N/Vh20na3Lc+BF8puW
Cz1CjtY1d72cspmK0TL9XF86RKTLx4kfTZJxeC7aEd0ZrbNiNXvVWG14UniDIoMtX57OU3/GOKf6
CeAK54E2qr11qTBUHnyXdJeLGUEdS8+syXFdEC8cnxVt0dUrcnPDH1YfWS8Vy4m16gdhlfti6vUr
zHAMeDA/t6m9VwqykNdCkmS8cwn1cNZpzmJ9BhdDygVxKmTA9yAxA33QzPCCl3520c31Y+C1LFrn
CjP4c01OhbXvJMX8tVlGCoafGJjnzgXY3qyXrTQyktjtc99QUZZtdFFbZ1TJ87T2UpWYQEOU7qMS
jbHK4oQEYlUAhnFP4iiNcQBPyaxQbgADCiYFdW+xchjXeBdxyD5irena7PpklVbzZWrZI+k0Rti5
AVV1O59QoIdNt47LDt8/6AeNPAHUDQF6SSKa+jGjUIzI9BSPEgmJtcn6stL4bCkKEWe62RKbYyj5
Lqeh+XNWO502cFclz6HNvfZx13TtWakhk91XuZHZlyCP7P61scK+D1Jk/P1pIWbzWhGJaW2pqBpW
fRRuY7ea0H4sKaOm912LzeJkjBOSwvhbTDxODdCbq6SJXUYQvV6ogUPTIg8EseML+V600VliRp64
yeyB+F+b1as/Hdwsim8dzJiLHVIaUZCkQiUCcUZPcp5Di802uEOi4VHrI8l2nOxjQuNChlJnThaH
/ZYhXhndZOCxsQdUvaF1DH3sZtrYdh4KJIZj5jKajTVsl0gxNar+CpUKQn5luILPSiw5ZtzyOmob
ZOwOvLvBNwZmV0R40i99MGOzvEb9iNd9jpEGUF4m+aM6RQnxr5/v13/vIVHpo2PRXIKPPCgah9tU
QuIs5AFRt0WqVl4AgfghMfARhjJiupfJ+BWcd2mcve/YQA5hTgBHxAXYAXHrqDPusfnOiHXstoI8
8fvGSBKfL4G4GeK22zCtCDufuKJHODPdOfXuV77xjw5PAwC4GK0jOpVHp9u5Nh3mmqmEmgzIl7pS
AXHRmGZ9N5hxc+9pTfSatWSmx2XSnCmG8vr55T4+/jKxoT+CmJsLQX926Z686wrQPp3qGrPUlnZN
6a5wcNGFoR47Rf7UBlA8qmB2y35R46Gpp7as1p//gOO2xNIFYT5DsaPRldbNowsgqSZUIO8TuDDU
5Eiuo52SSPXB49SJM+z67xbf4i8677+hE5aj0goCF2YzrqTMPzztCGueXocxqHklvWdik+z6oWh9
Ha1qslYFJodIuO5eaMA1MmTfN6Al8i/6P79deih41hs8AYSxbnjLf3936V13wCzMndnGlKHlzrKB
uu3VoesHHwBiNe8ryFHFTVyZ9a/ci9RLkCpts/n88r81jt8//xRVQE1AFzCHtWmSHV0JuCxFqWnI
xMVkTYTWtyHlt1rLYf5VW9XQ3yBb0R2/pp1iLR659lWnEk82RGJH7XkrGi07z8xBV67Swiub16GV
GSbgxHaifWQ66XxCCTD1q95rIcD0cs6CMJTOyOIdo0cyY5sFV6lJWUorZDG+0mqZup9HF0HtWMXl
sJGmaocnAphVfof9wiwf0Ym7+oUrOowXVhx2JPnViNlWZKHX80nmdIPppzZdkE1XemaGhRzH4WpU
zEIdMAxb5QOD90kLuk7Pf2EdVdvVUCMf9CXgsFva7xrbHagp2T7Nx9D6okv+22DSIV2O1jzKHNg4
lmMcXXIVEe3kpAPOMrDO6xFlzCYs3XltVXpyLxCCnFlZOe4INCxXJdX1JTR5a5vKZXbeTYlfqrI8
+fwx0H57DhiELcF2kC8dumyQ3w6fxpbs1UiBQ7fxGhfO04DTTNm1hdCU+3bK4QK4YY8zEh1l5UcG
kdlB51AZXdT0y3hHClih9yMJFfUpsrZJ3aLe0aqV2dP0+IW3url3sc1HJ1NIwygYCqX67hDzgNpz
HK1H2VmuTe3qVA9KU2diNwoUwBmg3GoT5eocnpg61oJVV+mQYEe9QJwBJwPFSx5O1IYRbb8gS0KJ
brBLe2ePXWModnQ/LPN6MMQoN5kJXfab29pRdUrZ2aqMb8rY3GB0H5RVqwj3LIV/aK6ZpFoPejXX
GULfaqxplnchmcmaQzzG1JodO10AHvWmJJQStxdWOLbIPa0nX2tbC82FprfiaqJQdXZsfxh4A56e
RTARY95d2npd0EEsqvrGFFLlg4o8Zzq1AQHZ950GNytShIF4Cn2GfRdxo+6HvjR+NorVyX0z0n4J
4hheGxJYPYw3xcx4BYV0gy431st53mTIy5KLoa0HNsjN7N6avTlZfiqj+abhxSr8EoiIvRbUBjFx
2ApdNcfKh4T9XEcULp0rjz1+wzCMOaHXX1i98Ejs8Wo65vAh64C7MIdrPIZTumkst/sps8gkpwPk
ym7UIkSxXSyaTTdOwvap4jiFuIttFEwDvE4EAiah8WGuKUEDVj657AWIm12p5jzmFoKinmRxWQ7P
8E5R7694AGAzQ1ttQfMwCFOMs6j2lv2r1igcK7KzLfpVd7qSaaPKVaI4zSNbMgphpC8o4ZpUj8fL
iGgh+0brymyHmElDOe7aWYxtJ+m2iJ5KbRNqKSHghTJq1h4nICedAIlLLgAahI9Y3WGge6lr1iAZ
oFHltRa+mHGLHyqbBgRjA9TGXZONTrOblBopk2IXw32eNp2zohOsfhVXdVwqATik7rWW8JslPMU4
0hJAPJdqnMwRdC3geNHo1ddzTcoL5cx8WvCg/Ydz3OV41AkL1Iv7QRLa4RJBMdp1vc7xjFwxvsEv
fp7wucQ+ipOn2KqHp8/XpN+GuBwPVDYJnR7iUJiAR8dzFE9mQGJwwzkWxhmnHi/jyNvU+CC/ixyy
DFCrPtt3Xk/qbDKY2qr19HHLrN39rtvRz9RRCzbItrkeZgfELOxokvqKcEjCtYdSzqceKs9S2Rdn
MbZo/KaJ+fD5ORyP3ZdT4Ax03WX0ornq0arK/iyMuxTqXjSCfcFtoG0cfFFr25npuUY6QDSVNuBZ
hy1h+/mh9WXu+f7Ljh6HYAZSj5j8e7DYjqaxZdmhi+xCe1MkWG6QL6YAcpuhwEEWqlbnXRR6j58I
uTFS18aO0Hoog5gfx7ayurXeQgH3KRohOzXssTHqGZ1+wiYTbwP4rfnZzmyeNXumMYHTk02Mj7/H
izeu1SFmjipNOZeJ44HNof/Urz4/u9+efYYAXFtUIyxBhLEefUOVog+XIDOJO3kSa5t+z2sk4LmS
1EvYtaIp4os61VjGcYeXE9IgEHtUaFSM1MyHTz+ZdjhjyqjaDpNK1zuMiJtxuxxKHc5LPgRmPSR7
h3ZEvtWj2tZXgsLKWOMAMrpAbZN08s1SxWACncNjrmPX+X3RZGaLAiHBNMB+DB+yExuYjGaG1fdK
3o13kV4l0SlSIpr1SRn7Gbti9QQ3X86elQDL0xQNx7NkdxgMy/SY1be5f7vU/1Ei2f89IPXfZpct
x3suJclTUdw2//MWFgkRfP2z/XnwD4wNGDNddy/1dPPSdFn7dyro8n/+X//jP17e/pbbSb789389
l13RLn9bRFLrQbzY8j7++0SyK35DW/7jJnk+zERd/tRfmZC29QcrIf4bymjKOV63f2ZC2s4fENpY
wAjcUxE1LRXV30nCLllmFrI0jGTwr5fssX80kCHj//4vkoThTMMZZL1AK2OQM/T3+V/9+TRy6f4t
Q/poDbBogboozmzDYOkmquR4d1skfdRnIBeRstpKIOduWJtImkEgOCyfXRFn64p6d0de4zdX7b4h
FSwCaYh4l2UMRVLTTk7wS1Z0UdFN9kJxz/hmPk0QPXZxXHl+U1R7rUtHPrq9dxkBF8MuM7XBu+v+
13m9Z8IfbhItKPDQ4FEX4gjVTVqcR0sZ/nktCRmiBVkZgoWaumadhwm2BxwhSkVUQid49j8/5rKC
/Ot9X47J1xXRDbtSDW2WtqxA77ZnkaVgt5qKKCB0HJSjl73qTvEDBMXwxcpyuE7/fqCjHXDnjTNz
DKx+ppn9qEUEbTH3bj8/mY+OwdmoizQYbfMSeP3+ZNrOSBhlJFGgSMVd1UMzrJW2ll/cpiMpztup
WLD5CdTj2eWrfHQqNgUJ861cYcpACn2UZfsy9x6wIm29rn7s4QnXDS08ODMbwYQD//zV5+d5+Fn4
6wcgCEJkRkFEP+XwPG2IlR4EN4U6rTzLyiE9n1udb1zfaut+GLyvxISHH4W/jufy4nuERgB3Pjph
GEdwVgosijHjIb+skqc4h6TQANpYhZlzWXgWCXVsQqxOvCJ+/fb56TID//0pZYeBT5BXXKOwOaqR
aAIrJn7JJMBxupNWdZEpsx6YtnjFnT9fp7Z1naRDsc3xk6xqJ3syDfFqJBnM8FasMNw063RKvFWp
zvHGwNZ81ZnuBVO969zJz1zFvsCa84o38aJI2GHAl8BOPygMuRGtogBAlJ97TXyV8uEFDqz9QnGc
+DVCTn8KjevZSA2spsk3HIw/0tC+bVzzmskhYxGODMTuTuBmg1AjnhjGwcKa62a9HG1oQzqZ/AzK
QzhQhXMLz8FYyVG7NrvoifKdlPBO/Y5bz1v1y3+yUt1iRj6SYqRn9SqjB3tiN6Pux4JD4fSWvjnp
zNVpX1+bMOzXSbOYQvr8LBH6tWjc4s8z0wXWwb6a9ma1rHl0iALIdONOdar0PEmbx7RgerhyxDif
4zbyh3Fw1wDr9IA9/wXElpyRn/2dTUjx0HqI3Ke28fxS48opcJHR5fWUR0VDIjV+DyQG+ZOdORdj
717QIC5PUuzz51naeRtyT24Rpoyg/MR8jqSbjRGDDt8yooSqrsCCpjoXmlUYKwxpTEcU+iozshyZ
5k/pZNyDDtDXHrsh9CpZgBDeWGlwBO6W+xo6xZnAjA8XP4sv0dsEmXA0v5Mu45kyV9e9NBdjPbWc
2cwes1Eu8ttlHE3IyoLMojWbn4mkJEMP1JKLgJQDnz5WIRwvKjLWxLnwYlw1Vj1N2wprBBac5AlX
GgLM9C17mwsceQOMLgVp6gCG7gQmyXWZ2da+dHkUxnm09gOXYaFWb2qmuAFTyek8hLuFUAOwnZVi
Dwpz/hGUqxJUVfbKoPtRJ8j27bej/S+28HZOi3zuYcbOP4def7VD5bYaO7mJBa+rOnOSfRW/2lM0
kzsy6D6cBc9HWta/wNdrAxdEAOih7BpzWbl1yxF9sMHvTr1k3oDsfpwFqlYLj+U60TwGXhnzE63h
OnlxEm0MQaolxDSemqJ9nC0eACz2rwqglm051Y/t6KQBE1VgFujCIUJxM4t65PPqJdLHjHKNrQGM
KBNtXxEVfzoszpaXBn3RtMVzJf1Q8q+X172LU/gGPVgrGOoNAL2Qv7pDk08X59XqeckyYCpJbV/E
sJb0cLisFjoUQln21k16Xhk88DPrNjGcOtSpwbzGBOv5VTO6a9rYF4yrBmIdEozRhXeBQ+E6E7xI
7LieMPPoEBQ1jhHWj5ZenpmKfFSgWRCMmjw4jdKt1WHxc8Fa83EjK7cisafzGGT/yiRM14cezivq
zM8MMWx/dN1bdZ7TdZgrtyqShNXyb4yofG2b7KmIeGXprd42Ma2EZfFtWxIoqqZ+FLl+XQMU26kQ
3/El8+Dj0i1XWo1Nv1XwXuGJhKjDHN4wWTJmNpc7mbTjDjeIu85txcBrR18Qm0t8YQAUCH3ko2Ll
QC1aWQ0/UlUUca7O/KYBS9qql9mTxajZt/K4pwcxMwusIDbVfZk/57ghUtDIvid544Hoo8aKn3qj
e6zz+hEdEtfeLAFA2TWLssNzwoCH7Fg3fs0ShIpv7ylCOSBe6rztBEImZqWeX5d1eQIPh7cisrhu
PQ+J2yu345TycCneDiqf3LhAxW56UxA757wR/2E5bDMvfFEHLq0+GkqgmPypUNWvsxRdNp/M8Ce6
GbqrS9lHBAtLYzVqZ4az9GPSHJ+q0QwV/haHtNuWewlTbbxyDRZBpGVpUDPZOSUs1qOxyqMdgmjF
HJ/rykmUQHDKauXnNEbxleHmui9Yv086nQU/tcpHOynIGvJcWzszwwZ6cTTrNxqgxuWBnup9jzh1
mVmTRdTGCv35NEaMkWqdcpKb/GQN1P2WySA/YupZ6XOD6TAytnnES9CmMrVXSAubhzqL48sUoWJg
1dZPxg2Ym7WciA4aoGsdo/rjCP+UjlslSVhV5XdNccetW4QTWHLTtRgTxE8E+qY3iar8xL/eJX4i
lvsn1Aymg5yVZfaqBz0CxV9InMqTRDN6jJa8LH3m8IaD/gjGSW/WoTa4GwfK/uMgsqdx5PO8LE6y
5Ak2+GC7I38v/qXHt88ides1gdp6UDTEPzbq8l0EX4WCkGIDtu0FLqnELxxeA8mCYQA5XOu5Ve9N
rVX8hoBiq2+TH2XBCv62RqSJfaHC0P2mFOIpymS4k1FMN6Uk1IYlfvmmZLcMWOH30dZfL+sxMj4d
sVHy2kn9ShrdORCrZ2Cd39GV7tkqx6sZDtyqGWNqC4IlNgLCuV+jgFrpLHFYAaKJoiOzV4gg8HUx
rd8z4UvPJvp7gQzdmhkjEi9eulM97b+Jps83egahpB2t8YpBjfCboRl3hWRZp6J8dIvlNBFocFDe
x4yx8o8u8dgixk8JI7YVAKZXeqC9r1XLS7sUGG/lQqHVj5OdPlX4/vlmNWgK3P6r/NjDRtBSKDLo
pUVnqwu323mzzr3bTUAIMuxiJKMpc1mrbEe5ZdTEZ5tCbSDtiwQFRPK6aiRfVKj2oZmRA9sqO8Al
wHjp7SOSP6yIx4nJf6MBgnBIUosB97RtvDNMeC1phgBVKwACFfBp1RqGRFie261yT6v7UZgxBJei
WOUm3/PZNCjZUuGrdRUUXbVh0PItGkAPRWzcEP/gBW7VZwtW1coIlQd2u98sWe8raK2barR2sRLd
aU33iyH+iQYxa7XUodDEXiXDT1Iv0RRGFWVa1o8XltKmOxCq46oIWbgZWJxCVIAIk/DSLM+cJcwL
o2DVEaDegzxjhWza9JKWO5yPGq6Vj/eHqjGDwpMMzewPLqCBXKajr8jZCDpF331eiP+2QbWJ49Vp
87HHpuXmsNd/v78qpQO5I3GVNfabBXOXU6Rp9unsRK8oTanMmvT1iyP+9kRxSCZJDofVeKSOB+V6
ZyC1CDNlXSxXiptjnhLAO18bsYdFtpm/d65zCtFAx+lubnG6XSzlJCoq7CEeTPKWQO2VNvPNXWom
daAEWu5yTTEwGenTGPMpRfj22BcuWWf9uhFOfVrq2Wsl60dDUul0CCQsYVzDVgaN2aTST5jcrpfP
vh4nkLdb8xplOIUg5aYyUznkFOFALOgW6Hwkmow1IO7JHcVzqQdvNV0P7QBpmHsLMf52UPg+pQSQ
n2gDd7sprAs583+ykXochdbcwo+B+odmoVh7Ed/kOeQz/ueXkT1XtKj0lm5dgLAOrqbXENugD5KF
NedbjDeWPG9vUpbCjgRvTrqzh3S9lFtGUj2mC82S4jncRcKaf7zdvv+oqXZbkjSavzXC/tkYe2vu
/Ouf/m037X0z7X+2L+XFz/ylOf6r/j+23BZw/r9vuX0bXn69HPbolj/wZ7dNN/9gcsoSRooNXgaW
tr+bbZr6B11uDZMH7x8Z6Ut/469em+39oVpskR3VRCdgwdD4Z6/Nsv4g5s/RGcPjD3FNfIdHvbXP
em2H7+OSNMBIhDaRxl9G4+EtCezdCt9lRozi3jNZYhYOl+wciimHTW480zZnVvSqgxcJGpXo1f+o
VfXnoemMoWnA2om98UjDgoWhWl4/y3dqEPi4MeR5Ar5q7bK8f7HQHXbF/j7U0ld0uZhc0MOFjhFy
rOlzAbdvMKt1no7ATytZUXqCBHh35z9o+h32rP48lMc3y2aZY5E7DsDTIjwIBnJg4A9AxIfOAt5H
3vkXsXcf3TaKURNHGIBgxzvq4BDHEIlQkhIrZ9s7aY0pxFetyh2BsBVCYioBFu+aDPpOIFf9/AwP
vxp/nSHtWcSTRP3x2B5ezK7S7UwIIIiVgqsc8E1dnOYq2RSYIyHM873zwwFO3edH/egWEsljMUDh
uL/FhnjZIIca/ZcPoHjyqZRHv+qSgmyYtDn9/FBLcfGvHurbCeqMCyl8aKPSojpqx7mthtYRgJNf
Lb5ajGz4fmzwQtd2nY5rU+ezggUlDOAbjeehpPT6/PgfPEI8OMt6QBN38U4eXuAiiUGSZ9xcInXE
Xi+91va5ma31xXEO245/nicDAIcBHz17EDiHx2G0O3qREFhvoDafyhY/kuLazZks4hpSYuyefH5e
H9xCnZ60ykto2ixfx9dVIaWnEw4qF1UzTuwIF9Q02dMdst2vUmY+PJSLDInhF1Eq7tKAfLesZSZF
qXRzC6Fm9ZzV0tlGbtZek+H8VXbWRw+LwYFIWAKcwg07PBKkKD7QxIjD8nVlQCSjRjwR7qxzMJHN
bT7ixPMHS8b3KjiDMzZL+frzq/rB64gYSkMHaFuLT/roLjpKoQlFjy3AvLpy64Vs6BwaE6eg78a7
rmdb6IZe9sWt/GD94QmljmPiw5DGO1oDynFC18PuzC+BIK8q4ob9nIYzA+NB2aWQjbZd7Vkb2SX1
FxXkR3fWcDi2p9E31vSjnUGOTrprM9fE3qPPqFY6Cydiaq3dylO+uLIfniQzaIan+HNxihzeWq0B
8cgX0PRbG1GFhr39dLRH7Uk2vX2eo2m6om3swZuSJuD6z+/qB6fJ6sPGC6XVovI8eqzAP4lIlWi4
caNkJ42eEAcPVG2BDsdf3Muj+cfbOmAw7yNX27JU1z5e7xpMwanGxM+PagAjXkUiCy6dbsOnlMzW
KTvLwkRHvl/Z34y8RO0rnF8KJqIvll3tcCzx1+/gOuPBZnXAEnB4vZHX9gA4+B2xgYsHochd7xRe
AI4ZDadESCtiCyeTJ34IEq03Sqe+fH7RP1gQKdH4Ifoy42SEdvgDYIrRPYtNuK5sUsgUt9I9rsQY
OwBxggCL4v/8mwb2hpw7dSkQDe/ohGUxQzu2kP2BXa42KiCUNSjZJIhU5SvcyQfLFFNB3lfHeiv4
jk5t7pVatcLc9KGoYixyeldfmdo0fLOHrj4Nc8s+qZxevjhyyC7rnqiIzy/tB8+ziTiaMSh0WfgR
R88zTgC1KehA+ZHV5X5nKjZxWjF0PXWqtp8f6oNTdZkXGsxYmF9TRh/eRSnbvlCJGPLhEqiXk2kk
JNXQ3BRD3GyQfOlYzOAxkcNCZx/DbPD54T/4er8/vH20apCmp0TlhFWswX695i1ON1UzlV+sTYeP
6luljsdMWyb4jNzVZYL//gOn2tMgCZ2GUZphOTPADz04jDTWJQ62IERG+pUTm7/vXzXRX8czFuUx
IhKu6tHxJDlUhGx5MsDZ1ay9mlEstCNu55D89GKyAz+/iIf38O1wLkhvpDIIkEAyHH3UVBKDVfIk
2kAlZRHHYxpt2EL/TKUZbkgd1PaQhEvQW11EdE5sfrEiHn5S/zo6Xze0xTYbrWUv9/7iKp2mNsmi
ccGcTZvHmJhR6Haz61SrDpJs0ILaaoyrz0/5o4Mum0SeXDAUvxFetC5SJl0TdTBo5KtmxZAFamOK
wIOZ++qQ73ftIIT44rYefuLezhSIBqQRvqRLj++oTgpFJlzIpHWgVNa8QqtjnSRyghJczcgtliQV
PKN6t4lmaXxxkT94gj3eTlUDdgTqQF9+2rsSrQvR0+RjXwd5i6itJUnjrJVgZNTe0QKUrOrp59f3
o1NFWrbUg0tb0V7e23fHc9BhCl0nK0tTwQGP8E92DukUECZsm6F7VmEPM8DWyrTVv1jnPzxVBvvs
16hHEYAdHhq/d+6EMbd2cgaxh80OL7Ftx4UK4OByHb+6tG+y56O3lSdpAa8Ql8yif7QEqr1uI1s2
60BKg9lmDjEM490M7Asp+l3p2JXrS5gtBEyaXvwSF653JZg0nRqhMQVaPzhfFYxHRcafTxo9P7oM
C8eHnsfhNUgVFONY12qstsMd75e78YDQr2lSAakG674aa90+E5EBnFKtIYcOg7GBlNh9sbIcfoj+
/B2IHlTvTaJJ9Xr4O5wEyxMMlYbpIi721pvmXTpEBArbZfLFy7U8Ucd3wUJEtSSoqxQVR7dd8Qo1
HnrRBnnkeOcmUG8amrJ9/Py5/ujhsv6Xs/PqkdvYtvAvIsAcXpvsMKNRlqzwQsiyzZxTkb/+fjUX
uHeaTTQxOvA5x4Bh7a5i1a4d1l5L4mhlmUimIdcL0njp4tmuKPq1WgG7q5efoDbXvqqDPQRCLdPX
hab/u4OyNWDjpwAVrhVl+zBunERt+qNo8/KEjKKAE9+AtQEA1vn1a6P3wH9cF46+9TlujKic04GP
BTdDc6xVp7wskGDQX5FAnblvTvftbR0Om4IbyGTKRJ5EuL30EZ2U3aygLTg27TidBsfqL7UUSQCz
nu34hC13RNRnM8VFE4UyyrUpU6hUT+K4P/aVHFK1lvJLBRr+fW5GupRygJwXGTMIjEW4x3j4XNRb
H0yb6Ii8n7/cNQx1qZlim20I7t3Cdh86b4FjNkHOaHbG/sQs4vAlmbvw95ygRRHni4eMdgTYU+kr
BCli6C7eQ9vc+YVgKveNnetMfJhKHD7QqWvRznRmd+cmbYQDJGGW5dmcBm7UynfT0Q8b3YOxZIKL
/63niidhqBriOOjciEgM79VEMX4l3QxvSSm8y/1TseFOgYVT8HKgHSF+XR+L3EpnCpkhvivOYE+P
gScfxya1oiBRKptG0gINBuiGzvtVt4oddMPQdwfXTN2zl5ftVwrxxl/3f9PtjvB4knfLiJ5w4dnd
vnjNzLpuRmAD9TF04YB34sGlg+v0j4s16T8bdTa+Znrufizabv4414n9477529Mr326bLaF2S/Cw
CnJHszYm5qYoeFgOKm5NRruErsZZ7wblsakq97LkKBZpc1vuXNFVlijdD8hpvDdTf0AcidCuL85C
HcUxBwXTnmNfahTpzzxYqnFu6qj+z6Fj89DZU/RGeGEdH43R1t9riTp9vb8Bt54CbjgVvw5o2TIo
wV7/itgJtaUqEc2EhcgJzFyn8Sy09L0zV/PDn5jChXqSjA5A7LUpbnFV9SGmoLHu/26VFlL2roX3
itto71y0re9Kc46wm4aA5jirizZlmWWkBlxk8FJ1C/TdU5n7Rg/tBwRty+8FPotD08AmToTmtXuO
aetQ81zigZk9gDFOv16pgN1lBosPB3gW629CO3Zh9Yog9zYKlID0EAA7GL1L5kI0ZZbazoSbPDjX
XpGBVpIN6i3Pj+kqMoCJqXF6Pa+P6eCWaPKME+FRbOswn6nVRcuz14eFcAuCciYkhOBKWyeq4wzR
u2uiPZnaLWKJMPj4eScszYfvYXmTRBrD5feP0m2O8cxm6DrSk0J+uvq8IUTTjJEwLTVSXAogxIrf
zim0pvXQoe0Bd/dh9LLsD24sGFOeORO75HTyLr3wVWNVpy5kPRUSan14NnIreyuMLjoJi9kfBsSc
xwaBVfhWoxGeiqrP3tl9PP1zf+kbF5aXjkkISrW0Eda1nc7VS6+L+urYmqP296yNxRnqEtAZVtvu
+IaNg8T7TAeI3hqlw2ft8RfrXVRNHlMgByPUY/92ulc+Io0jDvCYw67epUuz81m3fKKMMclrZI2H
8efrHe5yvYpmFxFWasCjFShNHxaUfbMvoaWE80HNzfFngy+tjwk1oHNn2WEfGFHo5MdX77Ihq0zu
/46Ieqs7xD8ZldxKJMYKQCEYwJYemDA1aPYbaov3jW2cZpYKG6oFHSl4kZVjXFyEhRgXao7Z3Ftv
h6JAysCerAuKMh9x/tFxVBL1ct+mvCErJwH7nRyBNbi1YCaud9qyENRLEFY7MpekfZhGi6Es2PV/
37ey4YYp62BDpuXUuFcrS5HQSqwZAgrYxg1m/YwMqcyk8xeHcAyOA/7ZIRUw1pwXN07/4PgS/uIh
6D4ZUP5eL7E07BZBIod42wg7RNKS0R9hoBZwHwntbMcVY1n3l7vxIYkiZCeTWjsneL3cfnQqmNbr
o+sUqIH3SAO7sTP9ANP1j9qNkrtpVPTXH1WuJkOIkvPTUs3VY5OPcKgUMNofaycRD0Xmue/6aSk/
1ciHf7+/vg2HwOlkHoMZEFoJ62KdUXdarcDdQnuozPy6QcOgBBv6Rktc6JHsqtyJGDbeUdPxmNWB
UVuO669uId/KgQcAllo9BXedAib8QDI6O+iRxzbiEdX01GptxUPTh+K4zLOzU8va/gEuWQ0lQ86R
3JAXHhC8bsxDxg8AgVr+bMN8eAKcmcGYOBRPNUOwBwv4DZM8TvU9bfVvr99uFygDQx20N4knrq2n
Q55CSNB1RyIMeHBDt4kPHUN9/jjq4hGHX5zvG7xNEGRfk4FDCWTgb9ZwNaegwmZZuYcMYeZckqxO
GWwVGmhb8aVMUVwe40H484KkKYwM6V8zEoF+Krw6aBR3fH//19y4KH4MPV2HKq0JtGRdgFaRAR48
s/eCpJn6ty2688Hshubp9VZIE6X8NzP45MzXmxx6cHZlE9zwhgOTK6RGCxQu7V5vyuJPuXK3uk7U
ywAjHWEa8ev3pGKNjO4yDiBQ7/QLpucftBZelSqGCvf+gm5NMWxKBUUCD+XOrdweDFO4NtBrQetF
5Q+AluKrO3eOPzWJvZP7b5gi2jPp1RJpq8BErvfOE0VPyW3WgyaMlhkhGCRmDkYaweUhKnNOdzzd
jfuhYE/bR/ZModOjT31tzmoh7WDQ2Aja2f5bKcLxaE1zfWpHhwZIMSk7G3lz+bEkCUqIMSmh4IGu
zWnZHBkAzHW6LnEcJKXdvEvTsn+vTtb4VoVX+BHgD0ykYRcvl7FtFXPvOkoL16eGtfIZLcavmcFb
z405IJCtRAr1jDjYzo+0UIoVh8L8Fo8ucmrIpRrfYFaAc7AqmjEDDJTOBMVCK2JAvS00ivfPlnzA
bn4QKRWzTkDAKD9eb8lUo4+k5YURgA80f7q1jp43krEf9Cj/NKPB9hkUSf8vss3Wzknb+PSEogy9
M23F/63RSFDndkrf0IfKq2R+nHIoGhDA7ZHVgjAYagl7x/fclnlx+ZB+wwqkgy2jpXC9Ug81kUEM
9hJQRqNg0mqgZfxiabm9qFUzitBZNemlCCdY/WZ6PMwylWau+NDXtP+Btqa6d3/vNy4bvwgkiEHn
iinC1b2eNehSSjx0oM9z+lA1SO3W6uwdueX9jqnbOFzCaXjm+cyU33n/rlev66CyI6n3Z9CdO6Zw
kR6nKhvfzKNZnmDDkcMAY3lclglJwBFCOuSxutd/cqJTZk49ic66+QKjImW6SwNCQ0drHqpQkwhp
RAnRa6uPE/JuO95l47pLOibTg6Wasd01iijpcmhzMpjRDFgl4DSMm7ea0iiPTKYp/2qdYTRHU/Ga
jwBFBEIkhLbmzrZvHHJACzLcoSJNec643vU0TKimLpJoi7v8qKs9ZJVht3wtYV/8d6o82CzvH6mN
62yTclCjoB6jQfh1bXAq9AzpxVALMkWd4scsMgCnF0pmIRZnNa1PI8htDmVVMCMwmOGwV4Hf2HJS
D14QhvoZLV4rT8SpBUrAjVXYbpf0pOZLDyNNm9vn2h5qC64gp/2c13p4bvRx8RGJ+YO3kgCDgW/S
A2AF6w0w87QFmdguwTQNUAYMWnaoNCgckTTdmzPeiK1MlZKvxIzhW6Acv95swSh45tWuiQZl2UZB
JqHwE2f/yY3b8BClmfOjg2w6cGPFvWS5l5vEWJr1bm4daACtPt5RJbn9+DxpBnVHSEyIFtalz5ky
H+JgjRWgu4OiY2ILhHfNFgmKJX8sGZdDeq0dz9Sm97biNrCjMkW5l8eNLhpj0dc7kRnE1MIT6DQj
unlBdnt8VLiSO1jZ29tECCRhx/J0QZuy8mHJTGsbmW4r4FpBDxs1+jltYjNIjcYE1o4D2bm+tw4a
c4SsEHrRdkGh/XpZStyBdjYiOxiXrAjKUCxHw+gY2KqX+nT/4m6aolFGoc+x4Y9b7eCUD67i5qUd
8Bhrvjsw7zyjaQyzorPnFje3kegDh+QZoCZWq1oipoa0OLQCpm6fxJBGp8TIjeMIIZVfJ5Ci3l/Z
1qmUlDoO6Rbc/PoqxlN1ZVpsjexOR7j2C4BgyBdBVDMx2KWfGOqC+lMzwnNlQ/Z73/LmQh1qXVxN
nex9tacL3dTSGCf2NNFaf6wNqK5giXxbMux4oV+y143ZtEc/RoXP55lN5fq4aC504RF1sADe4uni
2FPxxYss8ro8LB/spN7jD7p1thTW5GUH1QNjyZrFATpYdE0z7E2w+0KSwuhGPFvt07QU5inyGMxT
BujxXYSiHnp4j3aO7NZyaXxS5sLfUyNZXcde1IWR5WyvXs/w+oaWcQbSFFGUR0R3EdFef1x+rutQ
FWI6FeIKFBe4JesOQD1PmRmNrR1kYdq+zelhf1Y62yB27MPA6HrnFNnRXny8aZRUjjkHhHMoWVx/
U2PxqAq7lR2AuDQfvQiW6xgqq2ONktplVkboa+pe39nZrQ/rkFaSs5P5wUV1bVQTqeE1U2kFHep4
rT+g6MxA1lyYBy0e7f+gYStGmPyTDHBMUqLVwPTrl9ffHQCAEuNJJnjT3+7jeVr6WGcqM+zhKRTG
iAiMEga1svTBMPR7mdHWYaIORVYm6TPJqq+X7Ak3zwtKi4GiG/NvtUi1E2jP6ocGst6AcKzK/r6/
wA2HS9lLUmVSI4DPSf6gF4WgLFdRjBjQF586FAWGeE5OaFt3RwQtft+3tLE0SgUG9XbKPjwkK3+b
9hmUzNXiBDUwawhlf0FQBb9EkhZ+2th73fsNa2CuQVwTlQDaeiZLfLGuKkOgdEFxJlAHgzqWQUnC
GQwtaDIkrDuE9XaCjlt7eCBGZMDpy7qBtwpxofOPme6GCUXMWn5yeKD9CXpev0hTeDeh/90JAp4n
Yq7dgA1ahw4vsT2pzDODx4sFwobpQjNMstCWs/4b2nX3t7t0xcdiGtV36mKYPwukCT/EMBE8JPXQ
ZOfQgUVLLZLpiVaESqOhlKqnofuNAJZ89/7Xll9z/fPIbiDAhWLb5UtcnyvPUOiJl3EYwJphX7iZ
zOXP+fRw38rWrnNTTHw/Dznx/rWVrhoFsxhzGCTphFBTVyUPTsE4u+N1D2iu7pzgWydIS44HBjpT
xiNpo1xbM+j9ETl2Uji+G30daDliPkxJq1EpTrHloEoYl3s40tsLSkmIuIGvLPU318gK5lm7NLYX
aHzUHEHtpYj9NIvME2HGq9s1hHZEzYQoIOFkoe16fdXoLczVduTFeSwe+8hxDqbdVEdIFSBInNTm
zVJ5ey/LxvqgWNVwPwxHSEDwtdFUxIKum50As7PAtqjFAGTVGT4XDJLu9I+3TNFbdGCL4uK46zS0
KdwozkI9pqCuGf/Vod2UB5tZAa6CKbLz/aO5dUHh4uLVcMkE+ZvVDSDzsxkvLpOjU4rq39oe2/fT
tAy5P9KjOquFUfNQm3MMG4Xe/laHsjp2JVowiAFBAdf3PDXeZA5f5whp8QZ8zfH+D3yOOFdX1KIY
AoiWW4owyOoHVnluhBGSUEcxzqhKtBoKLIleK+/TxFLlGHwO34Qo9A/LpNfvQnjo3naQrJybBuEx
pO3n9x4KQOArwKQKSIZRjS7b4b2uxOUP3YL+DwJ7g15mw8D+/Z++oroFYkJ2h2tnGIJSOg2w1U2E
QaaCZbSPj4Nafq5qNX+AKCGWY1IxBAVAgOKi69GVqnU02bL+rPCoMpwwuO9ymKCPYEb2OKpuPBG+
jllCeoF00vnfVYAkMWLlBM8Riu1O/BCVWYeCFLTWHzJEJT5Zalic7u/BlkGuCw8AjStZ2Lm+N2Ff
InwGS5NPCd686HFnPNaDLgInL6uHeoz3zvPN5WHWDTPgcymewQwl//mL98ZplsG0oNzyzQQRmoZx
FeAJ4BGWyRXB/aXdpEqy4SetMI4AI+iaYZKgV0lHC+w6FBdWC++CvvynaUwWUhgd6NlnKhozyhSU
ldftmN5YpQdrNt6W3yD5La9XqZCMdUXdmL5QkAxgTCsPkM9ipsUchk/3V3kT3WKB+0cZEEJjuOLl
a/NiQ40+bSlFMXBhJ9NyVMLGoUIRiqAuHBRbXYh+EF2uPsU6XLRuVOwBy28Lwdh3UM4kkeDIAi2/
th9jEdxQin1GeoIuVIeEUfYxvdSODUVvTf88CbhHYXdKtEn7gnbb/DZz6uYSZeHk398MaezKF8kf
A6iHkUoKG7S1r39MDQpCcyKmXyLdQyi11pyg7Mpux+Vt3BmCBY6ViwAArceVx1ObeNRDpzJ9sPzj
CSGM+qAAWkTVePSCrDL2UsPNVZGrweBAx4V8+HpVMwMiiO8Mpo9kvY5oWlQ+DSil7ezdTVgi946k
QYLc8Ijr0FObCmAiU2f6+NzwH6Mi6DISu/w7o2mi+IDlzQ+z6jo7A85beymHeJBBdJlRXyuHpgR/
mjk7hp9ovf2908sCWh+7Vk+L2WjpsTfavdrQtkUuC7U9itlrmF2rNyPMWcztNOMywR9SZUc1avJD
YSwg1NOw39nX269n8CySi1FEBqy/bm0WOizzeok9fdAVhAzc/oF2o3W6f/Jvvx5W6DGCVPGIu9aD
NHC2RjHlaYahlih7r7duejRab3431UMOcHNWvBRCm87awRHebiZBFwSDJjcBB/TM7/LC+5AFcacH
roLJOOFlCNv0YqqTe4QyUn1jubnYWeatT8eeSYUGVn9JUrp6Pui6F17deYCme7M8mo4oHwYP+SZP
E0RIITXTynK7QwXX0l6wIG/1tW/BtORLlp8SvN7Kt8yRqUzgqA3f0jPEgPrJ8UVv6ce2c4pgBpN8
iDQ03KHFnQKrQNFFgabrk4q69477uX1cDOhcqGbQfeKurj1uP4J5slOcnKKNkryqgeNa6x1ow+e9
qHrr83KuKMsT3UHgsPI8XRKhbRnCGhENvRXA/CX8VoOSBGat8aB1/bQT7W7as9hbOXEsE9NrT9fl
hjaBGeU4cbCOkVKwgYOdPw18VSZku3kn/d3aSoAj3EwLTBIh0LU9CFVs0gVIHDJXHQ6amubBjKDQ
cdD0veb8lhuQc9uUvpkEBetwbSrplMw2Sky1TjQcPQK7wCjdPYTV1gaCXaCASEhLdXh1P6JpjuKw
aS1/Ysb3EMYwWMXmHPptCIXlCIHi670OACTwVTSI2ET5c15c/5Cmp147GoOtXdcQYaUawu2lwrQn
StMdk91+p5V7mrm3EQ9lPNbGLWBUhK7UtVGtnmn+Or3ph5EGOlpJveGDmMVwUR1EamjHifaDqzTF
X2am1I8iU8X3+6uWn2rtCRgcJsTgvWR6exVyweYyexkYMH9O5jiA9YuheNSbzprieV/Id2uSmdIL
kIKaPt63vPV5qdUS4PBcOiz/eumG6MrKRjHLR/S9OXVm3xySpErOXtT3hwGB1+C+vecp+/VSaflC
4wA9PNXiVSBb5paa2WrEhey8KT7oUWkzLRkN7j+TS+ILcVuuo06shHYR2EZkqfA4JuU7VYzVdy0s
U3EwETowD4YotehYidohqUr6bjqIoRpH+CfzCc0xkHnfusTW/sspOvd+2ehFdwHxj6S52pQ1VRLb
Tv81nF78ymxRwp8alkA4rHQZSmRqx3oH3rBxxORsEJg2/AJh1+pc91VM/3phQLwRzAfFmW0foFju
j5I8HOnAAYFLz258FC5gze/LPdzQbU5NQER53rTg6uFyra+xZ3RebYWuAe2LmvyYDZQMD4Xdqr+n
HMklf0Cq43OvAUpF9zJjO9Dk1L802gx339In5vfKNSPa5HHboMzSD+EHKxma8KBT3obdahoIvEFz
FfCj0Xph9igupr2AZMO10hoG8/RMbkBqcH1U0RRBlbUlsHMUUwSaN+efJ4FkNwn5fLx/SrdMWXSM
QSXQ8wN3c23KyIe61riQnBtgl3w6WjVat/Bq5P1OfXYjzJKzQf9navUglqb0dgmrsqwB0XO9zr8v
MjU6kAXGOZSjjbgIq1pO91e4adZyGCAjd9aJ765XaJoRdCoJK3QbeywPptmZcnJyQLJYrYf6u+cl
yjE0W3fH7sbO0j2l0EX1iWhj3YlGe7gUMb8HYj2juEBu14DadZunUFd/31/hpiU5bUhcJ1GNK0eT
F1XXwwtKxhw7JYBg4Zw8s2n1Q+HYzc/7tjaeYl7G/7e1ijIEygxlNBArx12ufh7hwvmJrJ294zs3
VwQ/FDUVgkYo/VbfDMGyKddrmD20qAHF3XifhkovH5Mq3JuV2jIFvza9LaYRmL5Yncqk8uwsBFHo
G7XJgFbLuANQneyiD0W8UyrfOInEFTRCaOGRJq5Bp2PhiEmPQ7KZuQX0BJfFSXERhcvQGDpnaaN9
mkVh/Xj9BwPbJg8GTS1y4OutTKBrd6qRD5bPBWcxgUqT2eM/iKupEpFCyVEvPtrqg1E+HWxEUSWh
Q6v/iNry3xqd4U92k/3BWWcpBCmQT1HhWn0uwxkBqI7C8Kt4TN5WVsMrokdRHSxLqOx8r62jQTjN
KB2+mPxlZauWjBG5Nxl+rE99YKnA7vqBomY1z3tDvPKPWsUKOsE0tC6ITZB0rUzFszZZzYRv1LpU
nFBAh6KzD1+NdKSWJ2d2mbRmlzj012ehLi0XieWZd6Vv/ybqa45IviwnnQX5oz2Gl9cfPSbrOXfQ
8En+zGtztuLNZu0O1CcolT6VQ0e2BXV+qAb37Wzdq5d25Hd8EUnLF0c3FOxA0O6cUM6pD7rZDKB/
vAVKDC9/zLnbO7XDjXCSxIc0mtYCn+659/DCKFMtiFOVC0Y7Bk0PYdgl38Zk7k9N7Dhv896t6p0s
euuMkJ9Q7UFijhB+FVilWtalg8rRb626fOiX+lcZqXt0p9tGOCRyugV9ptVrOaMIO+l2R4WnGPtH
r0mB6uuwq77+i8kBM5WyGXWrmzYXOslF0uuGD5ApeYJ5Bu2wPGkhPEWjWAndN5MX/nff5O3CqLTo
FHfAP9rQCcmw9cX3SrVer5FzNvyc/CDwrNr+pI2G++W+ldv0RtZzNFD4sjPM1Ou1la4Y9Thm0JYp
Eic/T2m3vNHTxH1XNmHtI8TWHCp4J/yySvckw24vAZYhyaSgjLNicuzaMmwRNfTcrK9xy+KDoRjJ
N0DNw5uqb9oHwwzLoyUANd9f7u0loJAkK48SQ8sgltz0F5tKdbPLYy4f41eTTGUslzk6RwlMq/9e
8oqe/sQccE4mhJ7rZtfmtCSyYe2R5iq79Q0v8fyQBzQQKHMjKryHF9taHd7SY1TPpvi4pp7qEU5t
7YUrno0D01bA8gI7zmKUmJLsazYUyk49d+uISm8i5yIJRNbI6AQNXxWaDYOCoB35dDSnixq75k4L
duuggMegMPVcuFmXwNIWMjxGEEGaeF3yjsR3OiMOBv/zMvXQ/MIczuhcGdz/chtLk/EB6b0hhytu
wLDUzHsGsvlySjS9yfU8PnojXua+ldsHG+wXqScoZ/RUWOL1+TAbxy76HCtDMQO0dcr4kJh29x7C
r+zVyQxxjiyh8O9STV334iYKUaNdcNH1VA0DxUApzY1R+vSWuvI1sxx8YaE/cX99GwfSpk0vu1Uc
kZsGYNksiVmXPHTIOf5A0dB9pKlVfkOFQUHEs8h24h/pMq6DEjkvC9KCHhU9zjWKF+VImrbLDBeY
O08fzHQSR4aOHR9mmMjPm3rylQIhbtj+i09urO+RNt5+TYYjiB1UejSMsFqraCWPx1z1ZgdofhFN
P107VBsE1YcCCYs5Gna2dtOYLFrwQW3Gr1d5TTEtQh0W9K/dJmuRXZzNp3aZ7TNZqna+/xVvJyBg
oDERXGSEnvIpNA3Xx7RUHB1hiLkI4glBXcRexFHlShw9NGDfRL3IniwBB5KILQaDFfFkjm774f5v
uL2P2KVbJV8puGPWwANQNIptLHDhwMUrHtREq49Rgk7QH1iRby0BJ+GfuQrMyMY5o7lbBJM+9JeE
KBdkBbW/+1Zub4UMVBilkcU9VqVfb6fRt0LJSopoRke520iW8UHvx+gxsSe44bWq73Y+4Nbm4cOQ
JmRg6Bb9HZkdRMnACYKlMdpPvZbZb0e0dXai561lOWBCwK/okt9ytXlF6sBvu8QleLnMvMQCCoB8
qQRcZwJ9DC3as3f7LrCDL+zJ3/PiLZ8respMppSBMytvc/BQ3yBmnS+JVaWMbLo/ew/Bh1d+OUaK
6X1JAB3lupsRCTUsh7qIYHsVemuiQYfuyWQ67cWUyHMtqfZg+zeXHHuMBFCFcmENvaFTc+Jy6fp0
5KQoMfoXbU3jxwDewK/sdx68lT4f+BhpC2nA50PC7PQqEkRbZEL8hfZW144IDpmTiL5zlsR7ZxlG
qOuSoqTphmjuXCB53NSe8UtFrQoq5UxNn/ol1r8uKCM/5XMKJW6WF9SRxEhf2SyLX7B+8PuLovpG
Ut9dNLudP1LBHqFsMxpxUKp2J9Db3Dl8Fg0YXli6pdeHo6yheRZcpyAphP00qc5wtEaSHbfrlJ1D
cXMO5cZhBkCGZBld4xAG4RhiIvUOcnv+aU1u+WsKCzSW0j4GNd906eibebLHfLdlVSLEAKXx35sh
wNKLiSkNUQSVos1HbxE18w+WcghhzDkVvaIC09f3xOq3dpViCQPIsDcC9lt5riVDxLWxlTzILXjI
2lSfgw4CTuqE5R6Qe9MUDR+wZnAJkt9df8Bp6WYnAiEQ9CDCkFa3Gj9LUDCLqXy/1h/zAWHUg+Ad
jIAsPF2bguhyMifXzIN+KtyzQ1ctGK1+PCpZjBCdV4R/3fcit++pNAhsEX0OyfS5Rl8oglKbDnQl
0ESUtgfNRKsMoHP+OLRK9TRFS/dGEWkHJ29W/ZN4yOs4alrtvKgbBwgrQD+YW6PxsCZw8QrQg1WJ
kB5cDE7QJga62sKsDxZUGO+80GsONnorO0Y3viquk5iQsjoP3xrd0hU9w4qumQVwGCbHECqiL4vm
dLReQErc3+VNU9SnIB1mvoO47PqrNiXJ5TxhKmrV6Nyh8HEaXX1411lt/npnA2JHsorKcaebJj3s
g6NplAqmxgaNoXBxpeCW8Kuy3St33IS4RD+Syw5YL+TOpHDXq4qKVMKUwgwimMIL1CizzjVc5b41
et5v22rEcdSgTm0lYgFSqb20aGtTAWZLqi5SCQoT1+YbIiJbDaM8aGMtP4yDAnNrjZqSVofDTrv+
JpyQK6V4JDlg+Ls1BGNx0rgprCFHDWVUmSBr6895CFMVsqvlRSuM/Hz/vGzdBwqnRH820BZKL9dL
MwaKJHYm8iCL9PqxcKzmWNV6eYL3Z/EzrSgOaZw2O65HPkNXGYtc5Aujq0c3mVECbGHRDERojFAo
F/n8maFu+1yVmYOgshGfvMzREH4w9ezH/QVv2qacBfaCtx/Y5PWCXU3MPRrqpCuiN94spYrEHKp9
vtoZsd+Ww6/MK7XHQdh7wL2tQ0TlWNLhwtgK3uTasDeXpaskSR6o/RJdZnLfr6lKAQF3tQcL3TRF
tPb8TErapmtTVLbyslbLnJEC7eNSqM7nanQYWB7UcKdKsWXJQNUK8r5n2v7Votg0YTKtlwVg6xJ/
6ZBcmwSKbqlw2tPrPxy5GGPvBHsgEtexDXXB1FZxN1CElg9zkSKK7OXFp6ZplbNRM7HMI6nQBGjF
1/uWt14uapH0WzDvMDkn3dOLmBvYKQSFE/p+0aJoge6lxqlp1e7Bne3YH1oxxwcncb8hYFm1B122
0kdqbDuh6tZNpVnOhBVugVd7tf45TDJZN8mC3ky9h0GP4eozy9hv8vKX5sKXTStnj9btJoXiokqk
iSQGJA9dd6XqRC/GqJ6xmTD+iezo8BHeH3enoLZ1JRlKgbpI1jGY+bze3r6IZhF36NS3UMu8L02+
pzuL8MRr+dMJrXrxm96p3yER1+7dlK2HRco+MDcHWNJZo5incoTGqC3ywBz1Fn3aPpmOSIVFF8vK
2m9pX7u/XC8S8aF1i9nvFlfdU2bYcvhyAh8cBvQeN8ra/ZA1MeSjWWDzyKHI6YENiYc0mFSqN2lp
7g38b91Y+YISvQOoprJ/vdlJbmtRr2DPSq3cd2dvCbTGTk+x1+Y7N3ZraYz/kPRTHeLarkylrXC6
pEIitvYS/eBVrs0of9hdcrucj6jCmTvn6HZp+FdJ4knXjOriupVvmy1qalGUBaOYPkVtNzz2KoFm
Dorn1QEdEAxKMtIX0RtZxyO5JPnyzA59trQezpPKZQcqP56KdjR3rv0taYCEe/AX3Wj5TK/9nteh
xtkqBRGrkogfepeNzcEcEoinYK5fPs809f6ZRC78zhsSmuLW8HGsSvugw9ZxKqap2vGGt36IHyN5
UnGJTF+uAYW5qjhmv2T4YSXJv1SlNWV+bnXmxZ4oVx1CFK2/In1dRjtBw6ZdKiwwDbtgDdZt3kGP
irYfU5TgR/u3UJTkCPTAeRosSuFk23NQDJbx+b7n3zpRTHNQJZAkgDdge4/el1k0FcKkk5YzKzhl
Jyed1LezgZ7GH5jiVYMrDy9AnnR9L5dpiPhD+cwt6MaT5SYLN6axETJp9/Snbu+lDlaDA4zQjgT3
r16Srot7azAxNZl6dRgzZt17YtygiSL1At5Mf3j90uSrBcIGWCjQzeultYk96GXecFtK6z2q4JXP
W16e3D5edixtrYxEgdMhwZo379VcJoarTKwstxPJTcTYwtIU0UEkSfe5z6dyB0R3+z5KiAhRMwMZ
ZJXrj2bqc6Q4lZMGttY0p9FRuveN2+o7kMitUwjsRdL9y1n2dYNe0ytq/EWdBlCbjgcqH/bRymh1
Dfic4/1PtbWgl6bkT3kR6ZSJ2Zdxjym3yrT3WR+mZwi8xz+4yuRRNCLB8zOxvorBBU+hFiF+A2lY
Jt54Ze++DVuoRa1RhH87dCT9ut/ty2+cDSkzItlX8Ftc5+ulRV1ZqDz3SUAX7Z8wpHRTLIaDBgbz
ZzMzPa/fyWeObSClJP3Qy1ybC2GlcivITeABaLpTF9viAzNSr9M9k+VL8glZCCPap1mxPoCtpxdm
3GBlKOqxBSgcVn7T1ulPESvouHbLXkdi4ywyl0BdgUiUm7auhcHA52LRkGdRtD4jYJZvxzGcyuku
7ciWKR48CgvUM3n9Vm5qGNRa0P5IAkR560MUoswyRlqPL6ZwdP/Ybz2yso7JRBWxCtHuKmMy4oxp
b5xukE+hekC6RPuthYpZolQt2VVy9NBcxAmCWHjqOYI1yYcBJT+XQ1n6U2EPv+7/nq2lS1iCyjEl
tVq3nkxmzSdLaRNI2ZXkPVrt4VucHhxFarSHf9x4Vh1apHQraVUyIrq6Fh3iV3ax1EmAVkp+MJym
PWX1ANY6TtoRiiItPFaZt1xeu0BeH8ABwI1gHoDR7Pp2xDptPBRzGbpqE++oi6E9ZAKHYKVJupOi
3t57g9Fi4GHMvtMJXms8AOl3ajVLkqAQU35IumY8AlhDq6Viqt/T4Na9v7RbFwp6T1ZWKfaxyHWe
xqQwKLEeQv0Fqrhv1HqLI3ODyvm+ldsTAnWSQ67E5aDFvIZ0DJmwc+ba40D0kxEUTdrAldUhsYP4
y+G+qa0FMctKYgZn1S1p+1RCNldqShQQsSuA3phUnijzB/et3CaBWKAqjP4Hp5DTfH0i4BylLTjG
IiihpPqotl56si14p1pyw3PGv3ZwIqX82DWz+/oDwiNOdZFoSLacVmkKk+eO8FCODXiBkXLpveHU
Gd38b7mkqEWU2bxz9jcOJNGQnG6QHRSGDq5XiuhS2Fk99sIWzXW0B3K/UIfowdOb+WznzPTufMDb
K07yQKRH/1WTLDGrGl9e9/ALFUTIXdqE55qhXUhOF90Pk9Z6pFllPhrJkO4ELVtGmVHFh5HZQzIm
D/CLSGLMDCJzIUTA5Hx51LPBOTodGleaPShPth5VHxO0zXYCi41bATj4/43KrX9hVNVbMBIAIOiE
2qFfNYv7hibU5Ld9Hn26f14310eYDsk/N+NmKLnP8nYaa84r4rjz35o2IZvhJkp5SvRZCbqCo1RW
zqunx8gDGUTkylOLhuJ19SlNSIUqEeciyCymVOi6zYGAk/yRGBTV7sFyX+9msEeIhpiATORXX7Ee
Fg/RrFIEqTM3PqFOfzRhoPQnJ3V23uANB0Bq90wESN+Lt+j624Wh0o3VUIugo3fzZoFv4diGBkNG
aZpq2gUuHOUcamr5tjKmcMf2houjvSe7YZRhKIqszk2mi3RovGXivZs+dygpvReNmX65f2I2Dic6
ykwew89ErLEuhxA1aSUarlMwxIakVxySM897HWTJ3OzkJRuHk2E/epbSsUFDsApnvCTL5srDe7ol
3fk2Gxcqkmr5WFj0+/I67f5SijHfMbqxPkgPKOFJP6rx4F5/wFlVFkozyRTYnvD+h7Tz6nUcB7Lw
LxKgHF5l2b6pc54XYaJylqjw6/djP+y2ZMHC7QVmBgM00DTFYrHCqXP8uMzVAK717iF1xs6//ynl
eawbCExyMybOgDrlF5gW1kvZVhdq3si4PxaZ/KEAhDuZjEh9pIpXBCmF/4PK0u56oDZB4gA+ovqx
Xm8GcVGPLfGQOVvuU5FPyZs4j2rmjaeo+KvxhuJgwVuDZIP0ZiVPG0nztuPUuXEzTtoiAq1FIyVq
RP+cdFN/8BLtrALznAQYSUogKDLW24rjJTP0RhkCDJbRZmAQT+gTlQdOeefjUbRhlBEoDla5LRgt
wugGjVc1ELExGkTUo7iGY5R9U9oheV60NjyoAuxsS45JSaYI6lO8s+ttVdZYJTR1h8CrTPVaO0I5
x8dD9rd3jLCVRgS05HKdLVJ5cfWs8exlCHqrS95HbR8+Ke2c4JlHjXLy4LyH2qQ9OLG9bwkDBWEK
ZE4ytVxvLUmUgXjFGsA0Fe5f8P7mpyidpod4hnY7FdMR9c3tnSYDo+4oSToZD9hCNTuvYearLgQ6
UAVCOXHSPLUmBkP19gjGu3Nq9FdANlFvYxRzOz08D6m3dH2JyZeieWpSQ7tmMSnJfc+xsyFuMXAw
ye3MnjYmv1ip0roaG5rCPH+vp21/Ts0KdcH4iFz1diXwIuCtGagHJmNufQbNqtjp04pYxFXbd2an
Wp+9olh0hhMbLz7Y1s+x8bVHZLWfpwRRMi5483pCtyUSRPOmYEjiSsAFXkqI/pK4jg+vBenVQpfl
YYiKWVwtYhrYf+bEgkGqTFVS2Fq1cj9EmfjvflGs7pR5ffVlHOf5b8Xtks9zbIq/iVs9gHoNTGgP
MyVmw89H3ViC+wd0e62YAaTAAFWG5MzYokQEgw2ZESV9kETUa/x4KqovGW2jiDE51/AhWWcIyxsP
7tUtxwshOdUhhgogaMXkN4+Xh8ftirjuA8GA17cpXBRYj4W1aOd6GOb+mgyjfTGlxu6lHRk+t+fQ
+E9x2tr2lyw2vQMXdnvPod0md5QQDjjWt3rdUxzl3UiHAe7xLnnuyJTPc5SjXyWy/jlLnOjgvdlb
j540qBFa49isvJy/BM4mUu+ZlvYEX4Wlnwq4cc9ew+xtDHbSH9DPOngTbi87ZW70yMlKcDA3D2on
aKvkFXFl4iQNWIeWG1hmR9Hy3irSVdKxpeeOq17vCgFQYNqAMQNRpt61QgL3QkuqPbDY24suaYkk
qSEPNvHIJjgQS6tVEfKyQaS7yZm6W/vBDJvMV7mDr0aHyKWIURkGpxG8xRCkM2D23GsI/5EX862l
GP8oHMRYCcmnBzusoq/3L+Pe1qCpgH4JvkvJjL7+gDXca0wyERfX5uSeWkjJU18vK/jLDDv/+/Vr
yUAE86N4T8lmvVan1AMGA1nV3JnxM69feKb4lL0RylweqUztOBkMglhVajcRKGz21U5TiSeISN7U
QX1QJs/xYbur/BoQ0mMzW9NJJ00/39+g3MDaRUNmQmwMHTXvAsDy9QZDrZm8XpUuemoGwIpJ/KnI
xkGKCbifZhjDHutQOJduFtr3+yvLv3m7MszN4IoA+tH03Vjo5EXesuQc49BQVIVtDeoR/P/o/nV/
nT1zITqGq0uOpEGWt96hmzvOAEUXacdChbigj+jntVujF1tPBx9zz2FBNMQ6vK3kppulaCDMozKH
UJtx+fwUVrlLnUJfkLrts52N4sf9ne2cHaEkPDEy2jPAD653tkxZglasTE5LS0MnFITmkHh144tl
0R7mHj3iOB48XxjLEdHajq3KwIu0g2vPjjchH+gMTS/ajDgiWjLmJI0caYIErICh98p3WoSlPzn1
dL2/4Z2jXK26+b5GHs3LMlJoMCD/QaYwn5+1KJpOtTccEbrsb1CWnyVlKGaz/rZsWmnUGac2qVFy
mUx7BspSUdMYeIPRTB+f3Uw70reQf+nmSsimAmTFknjb2uIknbCaIOLQYAHMVAiiozZ6G47L6/HY
PKl0ImVERYawpSTNp1GFQDbhmfOi732eOh/zxQkvrTHoR2OnPycHtzuivkexmwAKQUT5mX95wiEu
CJe+AiFjd27xzorz4VFEoQl0OKneatOk/NPPbR/ondM9wQddfTTGrF9OOIfs42JZePY+ty0ENux/
otgMT0Qa3X/0Wqm+5taMNFw0HHUb924Vk3SkaDS+EfnaVELDaFyqvObl1ONFEkxBDZ63gCsrQEYB
PM7VORrK5UxfXzl4SG9tjhIzLlHFHdP52NrcaPdWnzkONFZqncx+42b1B7VUm9GnYJ+815bZ1R4H
xn2ig4Vv7xXlGJXsjZIoShBbFIMQBpCRmeJvP9v2Zekb75nsPvcXEYavdpEsJef4IHWmi7QlrLZ7
NbSnCZ+VzkrJDK8j6kBpR/udpVRN52edcURbtLs5mScCDgEcs6UhV5WmhbJl4FntrTFIEs++FMho
+Ineag/3/dOt6bA5+qow9wApx3g21h4OemrCgxQUvWNeen3J/s2U0n2HYG93rgXDflbPIKiqZkcQ
/duXh5XxVDTnKJ5QO1mvbERG09ged3qul+nkZVP4UhW8dHE4QnJQZnX76f5WdxdEbInWNRUvIKvr
BQldm9lLZKzsOs2zwwifn1dpdSraSb/ECeDg++vJt2ztSFy4ROlg0aSQGezm00amhtBLjT8ukEF/
SlpjfPI0GHhmlJ8C+JnyTxVgjmsl6sU3l/bPV69uOrKebvAD6JBsEtlIz5uBniD5n23SV44Sira+
Ubj4MK/tTxnzHRdGzMo3aTL0Z01vjlBrO0a8+gHb93ZsFK0YnT7oG5p4tEfAkPSFeOms6WjQ6fYR
IqigdcXvBdBK93l9spOWOV7hlUOA3nUXQAdpnlQX4tb7X3RvQ3g7LiSVRLhitwY7jpZdi2YIGpuW
fTjjaOZwQAk+9V4toEERgio6rQnCFUm2vt5Qwh/WmjkMgZohmRpqZuaXIzyF9Vyop1g5ZJHa2xqj
hAQO7IyYbxOWibKdaqtWh8DKovLBVXCkcV8tb2qQmqf7X1HbuYay5gY3B31ARKm2dmHILmirD2D+
GFkm+qKH7Wez4vxFS8tbfLSArQuqy3N5nXXG/M8x3Dvv3CG2CjptAwxDoCW04UyFufqUzaH94lRJ
GkNBYM1HtM+730UqOELCZ1Ajl3/+SyxA341qUN4PgZ707cMgoKea2vhzEuXegXPaKZwQJyIVBsEA
mEBK1eulJuFGXqPxWdSq7i5tVyFSp1DSrdu0Pjdt/CllXuqKbM7E3VXdk+st/RMjW+3B+ewcD7+D
IIJ6GwnB9u1pZsZwB4jqgmrIPVRWk8XyIW6zT6S2BvOKkfPqZId3zuYDkw0Qum67qjFqcHWRRmMw
xcnw6LiCeqUQFN2sUDnY245HZnAA/Dnugrxx2+5QiwpQ3jyKoLQNlAiYEXtc0iINkBrpA0YLgcj0
qnholngJjCI5Ql7uWBN1bqpxrC2zuo3lDzajtEnl0m1JIvXJzY2/CsR3vor28JLtOETSOUCQ3DIq
wVs4dgNFS6kmITTOZW2chz6rPy9hkxyQAuzuB6A5RWb0k+gIr03WanIzJjcVASxSy1O6jOM5zhON
oqlSH5zcTphCrQYqDOZdAHlvY7DG8cqCDowILDsuvgxLVz7loWd81PRM90WNNFWZaJNf9Obrq1KA
vCmlUJfSgNp5GxfgKFgUiHMRFHmjBYzcEOs2VXqe4944CBh2fYBk86MXB5wHz7/+oJAbw7dk0flr
e6+5qFoRXYsyrc5TFn/qKyt7Lyy9f8EXFYGwl8wfPLe6DuRGB197zwcQVjNgzqwyWMmNL9IG123c
Kh+DaoYdz8+Xjn6TquXTt7g0AUzHM1Tp95+FnUQCNDTzw0xR0ts1NnfDnHU7X1Kaul7TJ3T8hYEw
le08uzMyOxMKZCclhC/q/qJ710QeLI1w6FZJnNffe2aUcNCtge9N/uTn9qR8NOYqfX9/lb1rQmQt
DYhQjEny9SpOaiSW2aKCZ/SRdQ5DUfnLnDVvJ706mjDf/YrYDc8IhSOADeulvGhOB5S9RIDCMQSK
WsiIbTKI6gwX5L/9VIgvuWoelQD29sd7BZICi3F5u9aLmoVmDXZVjQHEHBNGOXRVoA62/nbIraMH
eW+DFLpVrFN2GbZ9u7xdQn2MZ1yOJmL30bb6JPnYwCBtfTEm+UpFFWy5lj7mR52hvTsB+pSyAC6N
12MTY47LbJo9RAtBrcJPHxHEB7XohsuQaOMZTOERQ8fRepv4PdTCyahT1kvqPg3URsTnvGmrizp7
7iUSxhGr2N4pWijLy045yN4teYXkExLDXIlAAcP2Dck9FLKH0BzOqIInB12So7U2ZmpMjP9nOjAA
ICj6eZwt76mcqYdVc3yE0d9dimIxrWVIqmghro0z6o0GhkgAAEZdWF/6oU9OsSjUM4jY18/w0eEF
sUHbTebU25JEJjxlrHRss1Ja7wq7nXvVW1AAHtfjct+l7Dku+HAQSJTYNxoL613xALmlpQsRMEhl
aueS7ynkFMKRV94zQrIBrB16JsDXG9cVZwmldtMlKDXt5IOp5DZdBSt9qh0z6mARXo7u995xSeFW
ZiHJXRl4Wm/MRSQewpoIwCwR2kW1B/PSlOixhdOgH1Q+dpeS+AYEW3cGRejsRqW+hAS66lyeM0RD
P2MYAzUBKz1Yau+4QOfSIqFISua4+Yxt6OpoACci8ELRPZbkdp8U5VCtYHdDYMltnlG6vluwEgxd
ixtDIxRUTFFcU7tAAMsWQ+UnVZ0dvGl7fhiU2f+utTmn3qgMN3UAMMA2kF8ZZXKfHWVy/+xzBjsV
NXaClNGy37B6+nWwLAAvp94pg8RfsrE8rftmSHFRlDaqfwutZYIr6t3wICrY/Y4/x3DlYDNwm/Uy
Vp6nQzli9Ew4p+mjlkfmUxx1XXtVMzCm92/y7mLMYUmshsQgb56VFohXFc01OYHozNA3ait+mvtW
IdXT8PL+b6wGIAB+SjiKkOReb02DwEoVWfoThlK9tcMRdZDJeIryQ+6uvX3x7ZDVAfMkRwLWK4Va
6mgKM3Zgh/IoUJewfUQS5EssKuUAdryXGpB7kEKSpSPiswk/7KVp7TLhC9ZIXX1TJpgFnErPJPN1
chZ9r/rlpOSnZcq/3f+Ye5UMZBphoYa/RSqPbi5BZHtKVoxkWfBoL8/2iMh3Zc3VNR0EDO+DYl3z
wpzeN7VIvsOfFD63kCMuJ9i6s3MVV93VTiPjDzUcCvslt+Py38EQ83/3f+TuOcjeAD4cqpCtMcM/
Xqeax/vnqaP1KY1H0LW5Ev3jifRIvWTvsaBHA8oCwKTsRayP3CoZTG0cHqUy9CCoxT9c7G6G4V8H
+4Cq19FQ9d7WJLSFSBdkApDT9Xp9qSU8JRNPezbDJlba6TdTcqBXvfs7SSAThbTQZO4J5eV6Ka5u
TKuSrdlNiiQDMlDtNyi1hX1KauREfsMnyKfChQ6I8a5t+lVJgUGmMAj9tDR8gISgfyj1xDghbBif
75vH3pmBgpN5F6gV8KbrjQnhxJE5UiUWsoEf6WhYT6VJHa2IMoS1PZH/cX/BvUOjsknVALgWCcPG
3wmz6V0jSQfYy0zlMcp1CKFLES9c0j48eKT2nl2o52A5oHAgU5P15kjmnWo2WasSpviYZXavBKSD
wjk4r511ZMeV0TFGGOlJbd4lR+/msoCsNrBGI360irk552FT/Lj/5XZXARMADIc866bTykRPIRAe
phZZdF11EVWsP0aJPnrX/986G1unggMykScwAJo1+bM71UC34uSgf3crFwECABq0nzZOQ3ebb1im
lwgNIdig1o14frLzatL8qs5xS6LJs+9qn1R/jnPVDg9GlWskI0PMtL0JquRPdK1046zOVveoqZES
BwU958Evk9zBvelO/0dbapriq0acfOqTMteDsC4pLrQahKZvRZuV0g3OhvBFWBrLaWCONqPMkJqP
bkcqcW6rbPncznl7RBK9c+HkuB8sMSQkVM02JZ7RHoGOmUj5Rq4LbUCRzJ8MuxIPZpWW0PTPR/NN
e1ZDOIjd/ISTbzsJWViaXg0fRAA5blr446i2vtPX9VF6vBMQUppjspZQmoLYtvKgd02Rilql29O2
DKLpoP6J1tSgqgvturQlHH6kRQemuuNM5FQFDWgKkOR3mxdgobO4GD0fU4XT42FMp+xjx3o+8wHm
60N4yuGebPzAiEAUuvYlQ05VBRXsHnPNLApgRfbNoC98EMvsnZZsAUheTjnNJ63nlwi3VnShK1FJ
065Rle8gS8fUH6mOB/ev+F6hUYYttO4lnzeP6Hody+szs9PdHgbqZFAD252i9yJH1fxUlon9d9ON
zMI0bReNb8a27D8h3j7/ldq2op1NLUPn5P7v2TtHwjfKOqgdMYewuRQgFusU2Cgux6B2tUSa/gAi
9r9S64/A0XsrwQcHeEvOVjAjt954M6qTGi4opLtUxH4IjW4XFLPZ5IcIjR4E23tXQp4lOQSlMaaL
12tlU5TlnaF0gdYpjvZGjxwHMKNIlepkQm2bffRSxc19yP+mv+5/zz0nQwkVL0NHhcdiE5jOXd52
Giq3QWypSI3MfY7kDvo87zQvsk9Mps+/cYA0RBmydWiOMi6/3mpsKa6pKIIwItczX3EUB2plmP1r
W68PbHd3bwSYcoCfatyWdCFH89rMRqsPqt7sH5Fxsk+hFYursOvh0ZIcyPe/5a7FAOSFCQ7kAK2O
9dZaqsJEtvgYsxPhc1wpBhI6nvZkxNpRk2NvazSYpTg6RSTgNOulBFxFvYA5gBHizroOYk5Pce0k
F6cL+68K6x/ELT/v1QahwEQvtQJZMiCilD/oF3dD9DfCcsoUREGT51SIwfX8fpqe66lcIn8suulL
uZjz34bS8LDSuI0/2kZWHl2UvU/868/YXErqc50ZUYcPBJ8FZnwGN+ELtmBDiaPfeDFwdyBdftIm
bDEgcWwIZHGYoYGwbTglZqmB4ky7S9NO5vm+4ez5cqiA5f2Twl/bl15TxxSONDLgeFayU6br4wul
V/X7/VV+eqztGSICTFWEgopERG3O0DXbblKmgSnYyrHP6ajNFyNxmwDUP6PGtju+WEZavcQl+Lyq
mMxHI4v6K4OmbeFT/pr6S5sNDjMNFF2uYL+rz2VoWY89+fNBPP4T/X7zWy1JLw/7J4a+ea91WBRL
6MYGRsva/t8scsS1W0pNpd/TmwzUdmgmF5nTiauuZ+1n8Pne99g0sgvavOmfSW1oBfqUblcHbT2W
B+e1Z4U0MUknNY6LpHL9Icsa3iCNGjjQ1NZJTs0Yug9gNq0/OsZtD5zKTs2CBQAh0VGA/mFLp15R
0+yicObiOQYJ8lRE5wytktOSAM2BMOmfnvnsh3pKjrznziYZdwJWDEEBg3E3N76tloUAjoKuaKPq
3DcTF91KCeoCzZjc7MDD7OwT5mjGvfEwtG23s6gmfK+jcJlFSkPX9O0BcvXSHB1/bOryDbBf/ZJk
6g99GruD9GJ3n5LijTo8r/0Wq+N0FfOjOeNJlClHkCZWcW6gtryqwj2iYNjzolThJYaa5AyCc/lb
fvGiJZNLs6E1XPTSSB6aedD90qkH30uROlZ61zlpYTd+iBRcjDImSA8Y86tlnViZFiZTv5C/kUBs
PXkIAiruaX0hRlc/L27fvOh0rv1yOGz37e+XlA3EhpSl2OrwOm7agMqnDCsWTXlnlZH1kRkw98kb
UU9R4zbzl2V2ggIqed8xZufspuHRk7ETWxFV/e9v2CJeXQY4SEegk6/1rv0+qTSlbTRHPsF3UD6N
U+J96NIie30OQGxKc5p7Q56zvbVd6MVKUQAfEZ0YfRg39OeQsPVglZ0oQI420LKimCA1XNbmFEHS
CoCYVTRUHT5HcVqlp8bsnbfLOKvnMKZSc+CNdl4qZn9lW5Xaluz3r1dU1aQbwk7lY5rxvPiF16qV
r8ee+e/9t2rvUv66zia+YWQwbsAtUCC06voyTkV4bmqQN2MxNgcsYLtb0kH5IGZCcrgNSHMtWiLV
GrgPsCIGKRIKJ2aujyqQe1YI/yrsMpgiIiObApNtwF5ZpxzVYBLmR3ooY19zOg9z2wQxvvahmO2j
YazdrwiTj+Q447/bNo9rV7B1Dj8rulX5pM4QWvcWUmSIKMQH7nvXFGXhANwz5JXb/FpbgE30PX0r
u4ILvURNWfMXF//GwF0eRGXXffoNC5EURQbzKAD+N5Y4uvBIRxMxk9EYBcyywjylxdR/NJDPfPyd
pYjPSFiAIG9HsrR5cZVZ9uS0Dvm7eJ6roHFT9+xUxtHg9t6JIWAF0zr/UqqWr+QvD4TZwiSvKdJZ
NVXzdWiW6A8kPayXsdTCz/d3tWf3MpKXM+IQlGwfXPL43hlG2U5SU/czI9T5VwXuggO72N0QZTCy
WsjhyNvXG+pVhVGTnhePKp5yQd2j8cesrR/GUg0PfNOeCTJdAooZrgf4GzcWEaFSMmkuD3mdD9EF
rnXlIW/T7PNiDO0Fmq7wwHHsXWlgAmxKctjwGddbaxlFj1ArIEEwpyaoB9V7F0fT5LtUPc5JbMRo
9S7hX/dPbe97cl5UQ0EhEbFs4mI7Vep6QiMliIrM/cyY/4hA+FA/hyOM6veX2ovIfllqm5WQO2dN
VlNqUd24mC5JnChv88pRat8eY+/k9FbxZnJK4JG4Oy+4v/jeYfJuQmVK7EDJfGM3S50mZq2A05ba
QW/INt/lVqsGqj4vbxI9PtJh37sMgLqYMpCVHvDt67PUUUuEFXYEFm6qDAuZ1nRROvX1tE6IrJHe
ydkyPOU2/OtDQeg+Kn0wRLH2qLk1ojbZIa3Tnl1ij5KajjIEULL1XuIQDie0v7DLZZjB6MzzOc0p
GfetpV+MzEDVI4aa+v557X5AgGt0SoA9AZpdL5rphZ5GHWVCoHvZte6RoWAk5Ki5trcKLhizpyQJ
6mNjFSEEIIad5DQ2pqIGRoC+zNyHxfn+XvbuGOEqnCWgz0mVpW3+4oSnhRlcS2D4KRyd35K0nHyG
eubIdzL7dwIqOabGpCgvi3YDjIV8Px9sChpO7VqX1KoKJmvco6mvvdtELIpnNBhjJgBZ70iquqfx
oDIgpPQ9TOumDASs4loXWfHoOFV0cHv3qsZEASBmJFiBNTfvGO08FeAFE5TIJoPRTBbvmiuJ/WIq
S3weQ2D8xlJbl2ZJFb/P7BK1OjO8Lvp8pCW/t3M6zVLeA4o4WkjrnfejGPXcGceAttLwj2Hm6akA
6oL6GTIUWpSaP15vO/CZSSURFI6ZB1ivNzlIbAw965V6Xz04ZlydbbNuvwljHg8w1XuXgc6ohE7A
oHCrop6Es+uNzLXFU+tdIq/LvoyIqF5fvyFIqIiyIA4kkNxsSMvz2NAmRqHqUFf8UkujYFZcolfF
+41ZNkZzmGXDciT5ycaHVO0Yg7yD3yu1+9BPrbDyGy0Un/N5nA+6Jzs+khYCfXNgO9B4bgvuXdZR
HvMklVhs2Rcj7Up/zuvxAktayziD455oyx7RFO48qFLak/QJ7QopS7C2DREOSe5q/Qj5gpL+oaeu
8VC1YjgZXZv9NxvtwqRo8sELB+PAUnYcGm09kIZ0t0n9t530GvgD3TzmA4WS6Bc69/90orUe1DQ6
iE5uTJJikRx+lNM6phzVW+/QFoimJ0lM0S3Ou9PcARSoaLp+vG+SN3darsLrxsEBTaIZtF4lzpqS
6n3OKmIYn2yQNW9LpEIuBIcfY6G8muNcLgchAzPo2Avp23q5KDfGVtTU16rYda+KOrSBIswUcVbN
eO1lo3FIaAAJFQ6EN2Ebhsx0MMOqr4PGm4Yn0yuWoJvT4hm2raPAXP5VqwIrSxH706iEmFdqyax3
pfZR4RRR3QBzGKWWRG35Tmtnl7lUvIcQhK8Pe0vzWFP89kdvejWXn1yenBASVIbJKDCuly+g96qS
DvBPAeHRmUpZ87Eu5GwpoVjQlg2Nr3Y+ClJu7oFclGapxO/zFGz3XKstsmJF1ARS7+jUMZF+qRS0
PY0kjC73bXR3KXJuAG0UwjGf9f7shSe3s4w6cBZnuXapjm+xCdbr1pkPHtsbX8auCB7gmqRULkV5
1ktJ/SobcEcdqF4kW/ZG2P3Q43KY/Kg2lQ+V0VsfGMuIv9zf4c5dB3Qk8QIyiwQZu1624ae0Y6TV
waRV0BXMgugiqvrf+I5yWyQ7PN/ApderjEjzkvpiJ6Xoy6thKXrgJq7m92PknX9jQxIjgAujRLoV
tY1mR/HMkA3pqlN/NAouKdU0G7qh++vsmQb1JjCcPHbwpm+31FPqjnOzhuArKc5uk/43DR7AFOEd
9ZX2VpLDeZD2sSFq+euPB8+wp1AmqQJbW9wHF9CK36Se+iJSq37tE4MR0r/ijMA9SNDoeqkII1FG
h8qIVScjUs6jenWXibe0M/PH+99vx/3TEGHgHaNgRmY7aYkJJAIS8zKIKnto/G7O1fSNToz3mNHC
TE6149Y/Xr8kzQEQX5IC+KY/j0CckbBBNFC7MTkzPmr6aTctvoZ29rV03aMm+d6V/nW9TaQw5SGH
KZAHtQbNPFV1r5zSSZ8f3SE04GuI42vdZEdMR/KIti8CpQyMX+PFu5EpKXmurU5tykBXyvJMTVw9
5VRUntt8aSE61euXCEaKkzHZ+sHNu90uc6RSPoT0kSl4Z7NdJ7Fau27xYCVUY495tBjB2DPzIaK8
/6RmY/Po6FyV+2d6eznk8ColBlJk5ui25HeeDnClERA08F+DPkSpPE3kEb4OQ8SrnRjWyj+UMyBZ
Yrn15RgqIjNsmUZrPllfOzHN/mSFxaeideqDy/GT5H59ihCBMltC3w6QBaPI67VSy86VhZ2ByFz6
BKmJzk39UqmyH/lUVkwEIhR8aroi6k/DpHVvgJvz2GaMnum8VVHyww4zSBVcE2jsgeO7fTFIqgkL
cRSMvrjbi9uIqiky0+YzKEb6KaU4d1KRWvly/1xv3QOdJrAREFtTIoBTav0B0Ivs89glsElVnWnx
RLF8usfe5yGrv+tj7x60D/c2xYLk6VQKgE1LM/ulWLDMdms2VDgD1+7NS8sIePMObXL7iNtwb1ty
gJZZT0hMbqqb1LfLBcNpGD5uIB7r4zzzwZlGful10dtuUI4q+rf8hkzxkMTD0Q02CNPdWC20Tiol
N6zWTePocYqm6q1ZzdWDjXmdZ9NSMl+fdOUN0yPmZ2cOmSKETKt7Ew7e8COzvS4IM6/6lpau/dz1
kfvcd6n9n1lU1pe6iU3UdNPoY15rCe2r5hCMc+vN+PUI6MriLDQP2wkQJyRlNsykZQ63Lx1f8TL1
Q7Po+ZOB+OZbz+nVl9Kaje+zpngHyeXeUQFckOg0gj9oXtcmMcO/NbnCILTuzf+GKfLeektTnhPX
/NqC/z2qKu4tB+SI8Vs6jhLAvF7OKBMvVNukC2aUiv4pFWt6GFDBgAvCcP2hMI+KOzuO8yepmYPX
JIjZlvST0jbLXigtRB26eBv3reZTPTUfa3c8Ih3eeRhYSmZ5ZADkXpvLpZpxr2aI5QSd1Yrl4jZD
fS5VcoSnCHD4U250btBFSXJQ2d+xHeA1VDHxotQ0t10YbaTiQLe2C9I8Cr90JpN6Vwb1uunZMma3
pn7aZT+SNu2vWg1C8HLfgcnz2nhwIkxqxLIBxLuwKXKWXZi7XaW3gToOw/d0MCFTd4vppdXGGMa1
wfgKJ0GJRoQ+Jh/nMjtaf2/3zC0AzaPMSm9N2tsvHs3rlpDB664L2mjOvtfobfhOnMSPjaNEJzdJ
l89zPYwPdeUcdRx2LEuqrpOO8ul5mTcpBQOEltZPQxfUruIEjT1G73U1ip+BLOQf7n/k3aWoxtDE
lhXKLYSnZzKavkkFBUyJgnGxRKY/AN87FQkY7/tL7dxPaj2Sb8aVJdFta7QaNGb0Yd8IBhU5muui
tGPPi2wB8dT6uTh3enyU6N5fEgDV+gjd1ECNCYpPlJMduqO2GyZkg5atnJJFmV9EZ02vndOFKe//
NgkaYb1i49hzqihhC1h9WYLIbukK9fPyYmXGkVPY3Zy8m3R9fzJfrZcalU5LQjODqDUTxrfEG/KX
RdQK0tRzAkIq9+z39w9w70IgLEIxmyQUT7TZWx3btbokkJjG+pD4YVVWj55I/k30pH3PCPT85HSW
9xYWhKPpnp3YglIFSFKpz0F3ahMXw3HQdUbStkE4ZDYjhUV7glzr9VkiU2lUYCQaSLbSN052borB
sEmzg0it/6zKfHljaFrIuObcn+9/yJ1Lh3ofrVIqXNBzbAugXVdXSyRIo+wQhUm4+ZpgHNGKgPb2
CPWz40SJftgWvTxGkrc9e3PW9A5UZRG0hjF0p0lLm+d2YPwPYiCle3Jh0voai7F8Ks0ye0kHAHb3
93qLfZItKtanwEVGzOVfm+niOsIpJTaBv3xC0nf8RwiqeI1SmdfWoFCjxbZ7joh//LK3vSvR+pGQ
4c5NYZySlJUghN9wQyuWqvPUJ0i3m8WYX+zUHN+NjQc8eTonhZc/3N/xjrX+rFoybM5VARu53jB0
6N0UZmwY8or4Oa/s+IsYuuRglZ3LyCo/i06qRaK9eSPyQYsdQg72hITwD6Fmtu8ZRfPGc+r6OUP4
4CMxS03Utxz5nT2TIqRj3hxnAPXVNqyb3DkeW5UiQKRZD3Fbu0GZ0kqKknR86JJOoaem6cG0GNXF
caf86/3Pu3eYjBrTzJL9NAqY68+rp1ke1iY1gVQzFlyO870hrLjAZPufqsT6Qa62d1Vp9+DvACsS
xm4OEySPGZcJTmHBbCa/6sruSS+z5O1C1f/gqtweKV13VqHjohN3bYdjK9drU9FAx+aN4fwhtq3w
VCCl4YPas65Qt9dBlIRMQIX8kPvfVLvdpsyoSOtNyILAnW7OtAmjboijugscK0LoL4ut5KwPSouj
RQc899VZNx+cZbTOjiLc5qw6c3btRBlml6yKTV/tmzb1FbswYAhUmPkR5tj/efAj5bdeB4TgfilQ
IIROxZDwaH3yrh2lVTJCJNpO0fysL/IlGrLKH/qphADL7V8W+yMt/cCLzDH21cm2HhKjfTWEjQQD
HA8UR3IGnVbI+mdALWHXUTRAf1UZ9mOviB9Rh5TXLMz8okGDek7D5ahWemv0jGrLaRHJT8Ugjvzz
X2LRaNGrJAo7ppxQpEnPyjIJzc/h0VSvoNdhhPT6dk6v9z/4rVEQ+5q06YD10DXb5m+AyhwjH0i1
BxRITjQfo9Mk7PBdl+bWQfXgJ2JhfbYOyamJu+QBphOyOdth5kp4BVRUodKbKBk1YbH4XWh4uq/V
8fjUJ7CSX9GHbCrfGMHCnERpT38trSKMs2ekkLuoi+W+cYe2LU6KM4gfo96iTKG4s/sVNtx6viA+
HPV+V6rdu0rkaPrd/1y3Z8TZWHwwiCRkZ3MTpYDsrcI8xSiHNFdP5mg7J1BRyn9RFeeMS4ri8/31
do6H7IQQgiIXdZdtdoZyMn+9k7WBk5qRDR9m7X1YoDz83Fojn+1gsVvnBGiNXJAeDo6X/1lbYJ2l
qTW3DirnuVo1bzLdCK0fYzaiXw+FRuG+BfVijb6CHm8fKLmC8qRVDGl4ceibp5d8lETVc5vX33T6
h51fVbYe+65axW+iIqFCPog4pFyiLG+NoRDIL3i196WpmeL2qaMhwhCOrvM+Xcr48zIste6rDgT0
lzC14ndO6A4vo6uoUVBVxEN+k8e0kbP8fyj7jua4da3bX8QqJjBMye5WzpIle4KyLRsgAJIIBAjy
17/Vd/Qdn1vPdceWRXUTYe+1VyhglwgGoZuPYBkRpBdTcPv6NfGEIL0csX+XAcqvrY963YbTzieB
uEcIaNn1KJUvOjnDvLxvVUyhCYMfXHuDfBcmEJY9iHBaEtP4m4AKj39Y8D2RXJAvLIf3YAvv24Kl
9LGIMtOXcClDJsaUKVsDFKuab7uGCdL/3F+BBAGoBWxroFWYP/zzDYFgmvO8Am7N6qHtGHLZexLY
CPvktj2qjdfHvywJ/L5/blkokOAk/B9CxFmy8M/nITClyhzo3SAMK/7hSqOPC4yXHqcVzvL//0f9
e2uhN0WPCh8lNADoiP/5KOQAMAORpznkqxkvaJPxm3pDHid6x+0GspO/NeD/mXH987NhkIdVhYPv
fNP8ie0Uy1aA+wQG70YJ0ky33O7vufCDv5D4D7dTUdAfDk687IAKlrJHtc3l2M8AZva+rmhL3+Ym
rm+4qoe5k5j+0pvS2uxz1saaDpeLefdLKR6HOANH4QPbm3tYPqPRN4GtV2MiYB+HbiuPvZWVSbsl
H1oOV7uWfKldwT4IcrZfTWYn2pFqJPo4MhVZt3tBvlg++rkHKUb/nIp1fEnFlHxdAhhy8JRYmy8c
+OPY2YG5K0xu1X4YJm+fmEjSX+Caw8Zbt1TsXb1NKNjPb+M996X/AuO36lo5mf/aAiJLDlW5Dz9Q
31l9zCIyXjqtEN37sPNmxHREmPqJB+W+IKJoB46eUDf22kFafjPKrHnbIbBj95PjKelGrFP9snu+
8seaFuUCgwMndnXIWTqRRzrCR7xvUXZh48Ev4Fo1bfxSLJwsfVKY8JHYcXBQZtlhO83YAvDghH0Q
fBkQVSkPHmSyEagGlU9KnmOny4z6+xU+TWnnJ7jXdVkARnqagU28+kSgfZ2QG7L0FS030XnIfm52
387ro497cmQMU7C/rO8/j/KzcToqWUzJsXch0vhjfa/YZmADg/QVK6uvs6VVt1CGiLq3G/7hLw87
nwP/d22fH1bjqkXxAukLqJH/3EzLAr3E5kmGANRU9VH5+tRQ/zeSz7+ob+fJxjm3DzfTGcAjxT8f
g/F7aaDmS/tMTDw5Tg2LN0Ca6JEwnLudzdv4QhnxN1UwDua5qinXTjVpIvpsyszfmK3Idj0/8Z8f
HGUbklLwbZ49wv/kZsJBMB/iViN/YkJZ91p7lQTwxUhr4VNeDeR9Zci4LV15lgJmBjYKbCXTfgkn
FQGL08nEBVSCPEHeu16s/hIR/V6AL7VykCjYtPJD3lpZd057Ky4pYhuAbOklzXsQShb6pImQxXF2
+cg7GgeaHeVYIXXDQXBxzDj1jzY4hp9W/HzktMp1zdrM7ASi4h56xEluU+dJqH+v6WCmi7YIgzqK
pM2ecFLU01EtsX2wuYvfRsrKvTMDJcOFmdnyQQatHxtv2u+hTLDFOXX40ldWudjzai6/Gx1A6hyM
8/dUQVHfMVdk/tUGub/SXCdf5cyq+xqmYilUaZatfUYYTEvNqOVt0rawoZNqQj54afL5RnAew22Z
+uZjtqbckEhjxyvHd8d6uXOTnlLbxK8Y/C1Xm40ChBBJs1dfNgvpEj/D6lGy+QFDpFkcItsRD2ea
RtLO+2YuepbX4g5ScKwuDNO2V4jh62tEB6C8g780ZijjTH3TITQJiQ4LBC3+Aq0VHDil2vYbpsYJ
lHEEovQ1PHe+YT/gL8xBBrj2qScMetoRsUNaJfN6MqzcIExronipoI/JDkESg56MI7axs7WV+kDD
yB/ZhKrl2TfGfuMihRs0QyLhGyZ8U9NFmq9fJ1hNJqBDxukzTd1eXc6wLt57mYzNRxyYTVDxOCZ7
0B/IB8Da7SWopbnnDXJg+y1Z2p87/viXaDUCHODBUX1d5kyMfZqU7Vsad8qPruJUH7Zpz2rQhmgO
m96h0MgzWBld+q2m7MFnE8/7uEBF1CG5mAlwcoo4dGO1te7LPDbuMyQq3Y5gxOt78MswdCiGjNyO
u8nlofVmLDprIP4FMTFJk0PrZnGyYwK/KAsviOKE2WL9OS1q+4UmvsavNrkvlivVEIizd5X532gq
JnvkTdzfCFQr21tdMESYIow9cf0w2TW5XTdLTF/zRohDGOrqCf4tw4uHGpLcEIlvr0P/fJbNWTfA
hnSqhvEC+4g92yI0yBOb7L4I3IlLuIU389heE1bOax+GWMXjWWvHu3URajpOpsJfzqctFFeTi9MH
4nBd7ExdJxdcLEgQgE8N/zHEid7Pa2MUoo90+kFAa627sSjYk1+RtgyxQ14esCHQFiYrcY9lQlTe
V3wrfgWr6qUrPZQ6XYRby33OG4slKoN6YZAi5xcwmlI3MtCG3NYZBTGSbaVOr5CUUZJeCDkQ0bGp
nvKeIGL2tmgNwpeSmGO/RimeJ3qG16Lc4ytFghoFqZdVuhupXEPfRvCuYpFrgzokKxGQM0NTdl+h
IWKXNAz6Aar86rue1tp2y444l/6cVmVP8LLxoSssFtV1KQr5yJKSoSwvvK7fnWT5xbgOaKIIG4ue
DxXzD57manjKEfBreifsrGBNixFuh9Yoaw7JEuJzXeS2OcCBpllg6arjS43Bw9QvBacg5bBGzV2F
UPPQZVEM6pTYiUPQ1FC+37hytep63EvxM6FoW6+UYPN2ROAPT0+mgX9pDyJz3R4ovrK9a2JkSIva
kvUZ+adn5W45yHt4k4NJksPTxlxDclrp4UJQPfNuZns73gVWsd+YVNT1EUT+rTglpYexQK229Htc
MdXt4GiykoPNZPGJjhu10LyJ4mL3gB37s5HhIxxJRtobTRdwcuq1BsU7FwpIY0mW9DpJ5pZhK+7F
2osdMp27HMtO41+b9lnzvH4IdVZ+Y0O7Dpe71mv1CDmwVyczt3w8TcqkT5sk+3b2rpwe6pXjnSAd
iCMmZVA7lnWu9JXIyfg9PdvL9Ego9U9lGBt+gTTbKV5vIU6+S+Yx+7KPdsHRnEd+HWDxSTCvyOcP
YHZlgLnUtH6RG8zNu3WvlwUhcAiKXm2B7TJDg2JOYymbp2AzxLfEbKnJAUTivTkqD2JOpwYS8XA3
Nb9t9MSCe2CmL9iWaeiQ+5KoqzWn6U9R7kZf737MnpCqUfijcHN1LeGwpy+0Uq7BlzTbZ1pVqB5T
m1f702oFu0lQoqKyoHgtzMFL+6pmWr0mQ5I6XIhu/D7EMOedNjr9AX3tkHeUbsudpVjmhzXC3+sa
plZuBvO/JMOJ8La9rGLYIVhCWq3tnEoRlsPXJbS9BvHn4CfoRw7gxdnypuV2gaW80NGA4WXkGR5r
t28mnPngbbYs7+AHLA+KZxvuSmvh7yg9TfX1nGncmEgaG76iyiwRPJ+189zXAWTl63UIfOhL5IFr
VAdZco0ylUBGhVW/qwtE8M0Sgt3Bl/AH3GY4zBOhS0RAL8UXaw3OwmH3wyd4uyzvElMqdmX8sOXd
XAQ1PVLjoAec95CbO9HA3uRtR+k93M6YqPAO05W9RfDlJM7kF549yD0b264qRuqPG7Z16FnIVIHO
YGmg41X7ZrsqbBj++DWfj6Ci7Q5oh3PbJS3Fxg+qnscvqRKCdtLM+sElsv7uyxE/JipG4AcU7fag
BdQRPWM4qU56aEXbgUcg3odE6CdMlMvlGGRWxxP8VNcckTVyET0uJwrT+1pDLDJXay56tOL2pDTb
AEKwnKddaCJWh3VkvdOZ2QNYPDFbb7MsolM8y0/KnmhDnxHaDdg8Y5o+J0nmp56BUfM9MtEWh2BS
Ch94neI1bam195mZ0/piHexgrzWBeOJ9GAZUcrXw5N2JNFl6ZFvWH80O9OOQEwXvqDr3FD5tg2J3
8HqnTQcQ2a93hJe+7nb8VlAEZ+AX7ZInqotzXgD4YENSbgc/NyuuFZ0KNO9I78Q9avHJezbm8aH2
m0DsF02rRzRWzZXL/Zr0E572ifRSBttjBocOV6hCnUqRYyeaARHQF5L5fDilQM7bjmpLf4JCALEv
SriUv9RSu+Koq0K/i6xWYyfKkN22VdjxWsas+MIBMMDeLJHJJSyJkubg81AWFzjLzW19NknozJal
vwAYEORTRo9SYG3owUSFsiktKKeXsVmHtBeGcNtrshJxgHdF9gmFQnJ+GyzD0s0KeZC0aPwJni7T
czEThgzRLd90V7SD2bscivVvUMTi3pCuBDs6U0g/wC0xzbyfmWjWmwIHlLhpgogz9rID1wQWevX1
PoKJ3W2rsfSELWlNP1bLfldOLqeHxjO1dQNIcrhX69IC2ADBbO1V8JpfeMiUPXQYBrNy4QhyhJlv
wuWQJ1l9yuYpfycTYOALGP5gE5iYpk9ojwZ5rLOpaW+5RCZjl1K13qmCSHmlMlxWnS4GuM9STE1e
Umez5cj9nn5H5ppNT5Tl1l4ItZr3Oo0YJaGHYI9kRSPVGw4juI60q0awqtswMlhSBC2xamquUVkX
EKMDKh0vAFwl1cFgYprCrL3A3p047psT5jUJ76qzWRsCfpCZjWZurpCtaHLXleg5gFYhD8GiyIMI
pUe0hnulLcH342Ax9OEYHH6wOPnW9KnnDQrKiXyTLl9Mr5AShMMIyxpXOeCTWxsNvNNc6kDSyjGs
SoBS1GbrZL64uykqGToz1js4epVTum8s1m1f7YoUp5IBQegoacEYx7uHcAtPZqHTq/Y/nBiqCUfP
2H4RlW8yVJC2pEOH3JxKXNBqBeEPkx3doAxDHmcnQWt+Q+FcolArq9B0ZmXFTz3BP6zLkR/lTk1i
tHhtpthiogFHtLojJMQABZ8GtD+2tTr6upDuOINbSDoQ0bXuR8h4cJy1LeJH7J6M7kINQ3m9F1Hg
Y8BvKrsYiRzLvpgFYov2YpJ7D2VizPpi8uGR7HyFyxz4Fr8MY5VCRzDUt3Y2SE7Jp2aqcQXCkuqR
4hj/6smCG0RgXe6d3Kv9FicDyupitihNkPCb/5okp092nMyH28dkvC1k2BK4y5F4XHkB65qzYoX2
oq3lWxq2zfSBrnmFqVLT3gi2kSe8kazoLdqAEzQXeX0cphC/MLGB5yLBWMv6MtBC9JGw+iaH4UqF
zZXqO7JuuNzt0EwDtGyYjB7oWpUKxZZODsImfutbZ6vfFdlJe0P0wr9wBI/g7fsQP7zHdOogl8R+
zmULWCsLZX2VzWXI+8YVxWMssm0C4mfUbZSpA5lTcv1azgxlZmACr3ldEJ7UVwYZ9J0t8nHpp6jp
TW5gRNevEJgWhyHyUfWBGf4S4CNswHe1oLwM7eD5jeZ+pcitqda5A665vNg5kv0YHC/na3jLk1+8
Hkp5GBaNdrzKVlZfbhCCzQc3VMvaWdkmb/uU27knAAzni3zU/lTlfmw6MlWQ0eIngIqNKToBF8bZ
d3sdosC2a/VwwPIsf+Dqo995ImAeZaP2iA/HeT4i7J0un8QsPr+rx125Y9Eu1a+IKQmSQ3et0Emj
MO2cFIM4rK0A4iaRDKRxbY/4kb1ALNlnluz5T28YlnEqxNmYABoAhwnJsP3a6MCvmVgqDXsS2MD0
AZjYu01K0CuRBj9io6VTgoPR+fINJpHN7zrbCHItsqXhBxGiq2/XsVyeJl/xrzBrq9RhCKmTHYBb
t1/vyNr7hSyA5apBxdUieTRVP7NUpivu3wGYgreNf8n1OrDLJYXY7rKhxYoNmMbp97jmqzhKFGYS
QOhUfMRJhe++FnPSI+Ik1QBhxhYgjFptvDxr3XRH9F6ajoQymN43vn5KLMGUBI7RJYiwFGZ2uLnp
fKtQV+FwmW1+ARUL0lgnw4q6gwfR8FshUoB3UAnAl3sC+/xzQbDRDy8cl2ij5KQOIE15iXZG4C7C
8kf+XFzPHQ+PPJgDqjIlgCt6c7/WtMTbQBAeMKE65Bgn4CtfT6kJ5CPVAUOCqhVh6YphrudO4JyZ
jjam5LepKvQTYTiPPOG5gL5bDKA1Y33h7x4nt36B8IQNPUMB9ZJEnSwoDGJyaTCgaTpo3iwu5+Ax
nZUwregKuiLT1qHE/2JGUyC6PQb/mUzM3CszsJ+jnOl73Ibhm0e1DKwaLtBvJoNdc08ntr9tyDDH
5ysTKFlV2WxdAd8Q1ucK3MAavdnQZQPL7+yGHgdiU8g2j1vM2EVA5vKz3ebleWsGwC1OOyHRTBtc
ixYAtD8kHDdED2dv/drUiFjtSjbHJ5zXwBBETNbvOinn30avs4ZcaahtH/ZSTt0O674nGHoVL9RT
eYVuwP8m+1I8c+ygX1HPIO4pQCczWv4U0G3LiwryIJNWa0fhodt0KXpQ5NqXW/Nm0BmGjgNu+J5l
buYHsFpqcTS6QvkNv2OHyQrZ7SNwnE2htl5E6DGUmewTQQs6XBftDm2AyMfiq+XV9OjzPHxvpZbh
1myqWTGaXGvSpaZi+nawvJmOaL/hhx3bdT4MzrTzlcTo4HMA1H/TIgtyuoapZP0Er7KzwRzGjrqH
9Vfjjqhfxvs96vBEZRA/oDJfb+B9R3lfLrx4GxbZbt00TQCQPUa5d7XbZ4b0pgrWwSBwSdc5P5H3
cYye4gStcOSsWxUetlYB/c/KZLKXOIr1aSlHnnRVTnGYR9xnGJGlc5L2I87spz3DtQ1l8wJsEsw4
Ak+nNJsBlAo2PWeV9ds10I3yZUe1jKlfQON8jBmSlToGCH4H4qjiVRiBmfZqSB2Wj00A448jIvA6
Ybcp63mTtOq4LUUce+sVfM9ykOwelC3g+MXaVjb3JUaIvxUScd9mg4YXe/FcSfNNNleMjqtAyZaa
9Qm7AeAQ4nL8vWNisvCirtaxVy18cnspbfFGyhnTiwVZEef5SzJlt4YXyzUHkEG71UKue7FZtpsj
HaZaoaXOIoae665/rlsc3kDKnc0BfnxMHCgnSBJw1pcoDDBH/03XNd5uJuyfSuJMvUvnbMUOhfZ7
uUApHK7JPufucjMquay2lHkMhipPT+PattOFQ/3yvY0RvWyh9/ykaWHGw1ga8YQc2eShrHX54jBL
HTpvqvoJiuXxqxnWZDhOsia6c0mOXxk35JL3FQkTWsO1pIAC4oarw6JvJH2Bg1we+ELPXGO3nFMl
p235hqJWvHPf4GKsaaIZ9n+DORaov/4S2MjuoXEtsEGkFOi26i3VsGFMJxhkSINCoSXDT1oE4rol
gKAFX7HIFCYyuRs7aNbn2IFKn7+hPKmeSxVr13vVxGs266ztdE2SKxW2pbxZK7NeBT/64VJtOX8b
dwBJtxw+j+bEYNE7oNYPaFHKQpOvOxoXfiQAunE9CABWl0vd0LbfMPp/gx0QESeoz2Zy8Goz/IQh
LnsCY0ohVyUDOKXnrL0Ad95/JSbWdzYmEkM2madXIPeLGRMmi40gx1beZphnLV0e5PCY5BnuduuD
E8dpmeh3Bv6f7kywOBiR5AxNWKP2cuxSlFMvdAsZykg1yeVYBeredzWBA2s1To0Olov2DcLF5KfA
Avi5gNnAe8ws6Ecpc/HgFlQQ/b6aAvNxmLpc+N0C4+ODnvwxVMwh9TCM6lpNPmGnLHXJdYODrzrC
IaWcDi7UdLqUTu1jXyE8Yez0UOHicY5kt2W5+PoIdwLUXuiCIWHO64GfWpuzuefWZFc7gHrMF2bj
LwQmY6TzPKJ0rcawNgDZzTIBP6tKXNQ4bVFtMLD7Whw/G4bFrbir7dyiPCJ7/jmCk/FjLmH82stM
ZagJFjhatGzAoe3hHN9j/Obqrp2pfVjHfcgO2BljDRePDVF/Zeu38qLKVMrQRPD9fSnImvZyq+bi
sCTAfFBNZF709RzL91mB033DEb+UdxZEk7st2dqsN+2YPYT93Gbi8CH8BlzT+ZUiGuRMKsmzZ4JC
2nUYqWGsOyp5Hc5FTw/TseSlNjASgVGWyB8Uup3piebj/jmC9NBczeXk35phYI+VaU4D06m7jEnG
LdB2mwMXKDdZgm7QtndLu60fGFk0+hIaqfEGDZH5TBTDyWBjjv8hxyR/3NfdtagtwwKuKNqBB42r
CElVzQ7slqKIAKhTlwotpyz48dxwhwPTsjngYGUtwJvVm8sZZC+gR1rB/GJDJry6targOCzLVdxv
JY1fDa7t5wIvZwCXa8l/zw1H1Xt2y7tdinaOF/iM80MphEYZKyIFUl7g39IB4VkdrIhB/9pVq9CO
1ljmHaIuSuhixwBOIF7sU7FSYPuA9sm3KtaoIHJLh5/gRsDuaYHzp+hqWHS0dxjwAvRrphIAFfJt
SHrYsEIJjm+VQNAEnol94BMb026u4BmG5PdqYcd5Mstr2SIz7MZjsOGOm4J8Du1wBXWurnaNxBAk
Y38Hm0Tq05agxz6mq8Blk1vO9osWoPsb5NHFGTYm6Fy2gJHT5QbUyneLk9CScZsxcIxYPZadFE0D
DCjB3YHroWLTsdwnmAqi6MvUadglqJDHtPFtarrCrBs5hWIZk/sR2DOCbbVUi/6lubX8PrJmRXaB
GyQKHuRYFhtO0SGX+VGpmICAEhgonfbeDxhPb33lCuPfjDdmv0ABo1nSCVqA29RGkDdhTJfz5CVf
YtnAjT6XoEh1bKxwDh5rk03iuWCVCbRLYS+qYCG6meK1RPjudG+mJKYAYnDplJcurSCrQqxmjip7
SpPkPeXjOl6JuJr6/P/GYb7h8KvwL1UWdpRaSbM38y8EjOYobTD2wzMW3ULJ0Pk5ISva/H1Ns0sS
Zb7emRIgOiYGOky/YWQd9rnHOBmN2MnqitHftN1r5EeXwqkbNyEe910ieWX5bDLcnfdpM9OqjzCe
j18wbrHp6xgq1EI9basx+zonmqTVSSnMCC9pFgKGyq7Ym/0zifOZ0INyjn+fQJ2VF3iMxTSRneO4
N1yJCCf4KMokxebOapYDL5OwFIZBfmNLB6unGQQFIDCYqMDlQeLbgXjC+ZpcBrL75GUk+YxKw6+a
YFhCg91AcV5Sgy1FwLtoflSmqOofvmpkvVwMmJMy3pWxEtoBgRrK8UM3uGU+W7Su9BibWAw3cRjU
8kA2A3PsHro3WH7zOtL6JlpINi6GIoTxNkWHXl40SNhYjwrQ+f5Uafz9c5c2GBXAwh8Jfp9sYFG9
VjxN4je6RVwbmJVs7aXF+sZHqzLZXgAW9+EqWwKuTJ7mGKUAXlvt9ZZ4mDpXrpbh0o0rskSWSQ0r
rkrvxD0IUdyc5rX287Xd010cAxkL+Q3OHtSgz3WNPQL1LNNLC6rJ3olp27NDkWxjjVkGwJZ+I+XU
fEjsmGd4Aop46zaCbmZPcb8el7jAFgF+z9tXzyL/ZeOe2asKh4A8xFLSrwmzc9qxJKxvcNlk+Smm
rXwe5rHwHdTzCiFLuP7KI1zM5PyNOUlr9FpFGy+Zxg/1uDc2esWwXT49MYIcUnCdtwsQM7M3CJCA
MRFg9m3nW+BwHUQ1ySMmqUwdZCP2b5up52foobPXrWFpjYbJDUdn+DBhiIAaseMGctsOIxR+N6H3
fmzg3gEic+lG0tGK8m+LYy7rA7FL6Eatt48x37cVhWxI00Pmc/Nzgyn5x+plvE5Q7CvQYubqyjsY
3qNJq45JgX2BkEt5VQhhwBlY9luMgYI6ziyUNzN2z9rtucf4Rm8UAb3lsMpbVSMkc0XbgDay0Hrs
As81MgIwGMdkHiDQj3HP4quedQ34tFZhOhgFevth55j8PguciK9pYh0waXiYIhyC1HzDXKMACUFl
FUgfHN/u62AISNNyDvYDvKPmmcoxkyc20bp+npH8/W4QaAnCThnJZzsHuQGMIW470I2MU0/WKI+W
tfHs7SBrODXDNEz1a0QK7q1bshV2HcqMVyFd+eUKMvN8RyBlGtBSE1zfrZ2AZcBODvMamE0C+1nz
lN9CtE5Urz0VDNizQ34vLv4Jg09D67IzpLbfDMPddIzbCD6HQOuO21i2SL71O90uAWux8uAaN/Ib
sKmSEcmGw6iOA9392w6agDuijdx+jFXGf8LIvmm6lZN4M8L4KZw2Y4ZvdllBV244F4+LLgeMLvNm
Bm9x2xdMWZbc3qBfQvsKG/727ixvYH02VnzpwfTBHAbDVUx7lzAh+UCPyF3tEDjqcFkFVSadofvy
wjk64w5ZXDDPr1Hp2EMZt/i4iCJofCWRpB3HCbR3zNYKJ17WgnDFgsNx3rawVr/IAGm+Y7AP5kOQ
MKXusSwBXIt90DcsosQ6Bkh3Ag63cygh2QfzVZqifE3bSFWHYx/rJnfbkt8m2tqhSzEJ+mDMVQo9
ngOle3ZWNCccRg0/IUyVn3yqE9/XGF5lJ5W17ok4tp+5fyS/m5mtHmGtA5vXccYh3iW7bLYjH7bt
cQA196UYjBlvbFvN/EjLIFhvQDpYjpRQ1mDWgyLj1FhMxc8QAmD9QDzTwDIzYk5ZPorx5HXZAv9B
AwgQdomh91vmv024e8teZfDBeYfEYtoPJgX3Dbgbr9kx5e0Al/S6cDeYpGzzRyb2ZjjuZdJ8r2fX
FL0xUwxHbG64J4hxGpHvHl1bXpl0Xu5CRMpVDyckoOzNOE7X+ZwAwuYZOrkTCoT8iyHB/sIZiuGW
HNIzWARkO0X7GbOmtwJh0G9C2P1SgEqhgMEmGM2CHiTfLLfkNYswJr7JcN897WNWoR74/5M0/8Ur
A1sctkoNXI9S1HR/mh5Natk8iirgsFrY0xg5uQrir0/5UwoLk1/YHcEBHM50LTyP/mDCo0kx1bhP
Ta81MOha4e2TOQP3SYLTEbeC9QPcyP/y0f7Fzzs/9D90UCgygSie//3/0O89y3ATUdhSl0gZvoFP
8vwyI2LgYsQI/39/FFKTQdaFexRulT8FW3DgydQmdd3rDLyCohmWC1ZJf8EzM/3Fq+RPVu3ZL/mc
0v6fUAg40f3B0OOrnrDtQtNToadOUqQlyHocLjYhqk77/W8ihv+yQM6EYWRSw94MzMA/Xp3c9E5B
IWnBH9jyK7WHeNXgIP3LF/jfPhUYzdC05rA//dcCgZh9rGUUbQ8KHwJnVzDAC5rJgwoEY19hyV/o
lP9lbWTIcc9RyEMtgUn9P9dGDoa4c1D4921lfgxlKg9sBcd88PPf7EH+2/cHa0S4VeFgx2r8gyUK
iZzRJhnaHgiIfQEhoL5TKHv/8v39S7B3XhYtdHpYERX8Ff7U6WpiCbpDvKZkAYg/S53fgbWRHWyT
FA/BNKEXitNnU8XsCyaL/piDI/PyP58l0PiA813izoSi5vxV/J8Nh9auhkwDX6qzoM73QwuqClha
RfG/ZpVkEHedl2QD5A7pz8UfD8oFh5IbgadQ6dah7BAxAD7Zmur8fV/132w7/71UCphAYqYF6i3O
yfaPDZfwzGF0ghY+4TL+wPwEw80Nnggf/4+zM1uOW8my7K+k3XdkAw44hrbKegACEUFS4ihSlF5g
lERhnh3j1/fCrewuMUQjW5WWD3mTV3IC8OH4OWevjdAufc9j+lSwsT3ZptW1zQ07zxO+fIVZ1hsR
ZQ4SXo7hfmyc6qmlSr0nqvlO9qsM0FdYuzwep3ekPL9v0Iy7ETpYf1tL88m49ux2GgE960GOct9g
1xW0g+XsS69pdlpsL4FulMb+7fny6sPiWMycodkYAc7Lh6WZZLbanLqSIpmBlp1Wd3r8lv2M4aCv
rLwNhdHSSQrc/4+XP4+7GYls+loHBdDLkSurxSConL0gMtfyodDK6nYxC1Kp0zyVV28/5e8bABJe
iMfb+cd5dAqOSc0+a8bWY6wqdg/6tLQHY6WO8PYor81SyY0WaRHr3zilD3Atj0ijOmygs+xQDNfU
rYaqvFjoj3/nBHptrkiB8gsxqbPVgl6+vDX3+taBwBR4dGtdzmqJLi16f74Y8Bj0cK2saPIJAjIZ
vv2Ir71I+He4oOGoiIx2ewW/bC9appP/HLjZrpMovxYiluWu8JQ57d4e51Qqu61BhJUOgk4Je8w8
ORt6zcD7YLE9pARIBUHAsuIyZeyoSCCfpIEB85lB/uhogrycTPdPrSq34dnGpUPlEi7qqfX7MArK
sxSXgwhIdmABa/cz4WA4N2WwDXX1HoHvtZkDs3FjsZrk7U/5mgkQjmxBxhq4gz7u8YC5iTAN2uGP
5r5zSL030smLhSC6pkvLi43tWoZFaWD4kOXRrmwb6+ztb/jqUJtHqwBbAW7sZIGTzoriLrK8wNJS
6xugCpzQzbR5aNLkPY/y30OXzVr7v4c6OYwIMOyBQpMXjIkHrFrgJxqTPwvx+JY0ZOIt+fajne6a
QhK4bEQH/W/CszwZj8sNMLchH8JJm4wD6qOZ1qzF2+ebd4BpzuPeiUnhmEvRv7OTnb7Uv0cGDISm
cDt1T7WLmRjQNAoxhG6fuz/LuvbOcqq/gPGN+p01+NpQEBN19mZog9I62WNswPvFovQB0ezo/qSl
3gqQRXxSY6e9d004/X7bUyEX2/jAmxvD6XoriqETaUwXq2bOH6m4GA9dOXU+xQn7tnCL91Rxp7sn
w23iXEgx9CwCvDx5MkMNGJ+43hjOWkqPpO0e5N+iCTQUFE3rmt+D6t07X+50S9sGZTshLrO2i553
EoSmcmyVU9OZ6VLk3Bxz8uMIiuS+Qyu8J+KQIUme+jwZWvcpWebp7o+nLCENX5Hrkckznyz8MaaI
1i2lCsulUweV7+v61izj4bpMXBlSaq1pGanfe+hX5hDKfA+0mQf3ENXUy/NiHAjmGUSFeZdRp7GF
tgZEqPbPuEvpJXj7EV/7rJsa33I3AC6T6eVg7UBjCLGZQihlpoFX2tNl3SX9dWQsyV61NJtpTa2/
81mNV+YukikwreAHMfc4JZUXqRPrcd4oOtE7cSlI21J1cW31rVC1d2zHafrkJGt+nqle3HDDKz6T
FDbDFsVui/8NpbLIK1MyU8g1wqiOTN/AXPy9CPrV35IOtQ0gSI/p6ZSfuaTjKp3RlKwj0GuVu/rM
EnnsCq0/drYsvr/9LV6b7Q5SFwTp9C7op9EdYs+qNO1pCE26ojV6ELUiCk06mmiWmasLvFTTHeql
6CJPi/4YwbwY92//Bn9TH35VrW0LjtjIxukeKDItFC+nQ0eSU2wORmHe2OUFabdy7+B/fnTiNN81
/bIGda/kx15fm1AWNW3cfOGwHYacUgoNTm//Oq9NTqxmXOJsYBHWKYqHBv44qgUl5nVKyotyUcvN
qCOu0BL5LW9ihxrT3L4zN18bE+QDsS+QWE6rk2NqKnR91aZYhSiDssBaxLiVopRzky3umPsU78gm
lJHlvHNyvDouZgEbqZK2hFNHNIMq+JqQZsO83LSpH6hqA8cO+JBSTUmQzWp6ss/y1nrnk786LnDD
bZdDyH36xWuVzOkgKxXqojCPTpbbNm3FKruIUH3vxnoxKIogJntn39le4+lEY2lxhAHEBuC4rYVf
guKJ9t5BmCg9AGaO92k69zsx2PL+7Qn0yorC2AfZOAsYXuQpR4Be0kIqb+1Du6uz0IM6dIYsgCaK
Pv6JbHkMejGLgNDAhOc/mGdvj/7Kq0WtqWPgaRl07Z3GHcQJS5cbCVOpyOyLzKZr3sWT6UCE2oeq
EvAD2v49YM4rmxaDkk0hKthU7Cfzl5MM0qzHmTUM1JAhp3A6LyTVcydKA0dO45+vUVBHYjukcV3W
T89It9+Ay7arQqtYtIve7rubhM7eeq+jjUwDvVDxfvGc5frP3y03f0I6XqzAivnl/FEoJiTd9CrU
hlUdltooj0o2eojK1r0W9KsjEOyWm//BoBbpDQEaZYudXw7alH2qF5KT2c6T+mK2yHt3rtS+x00z
H/RKXGKsu+TvrJRXwgHCAKaw4D0KCPwvB12izLELK1JhHZU9SW5zuFN4bBacDx0S1Lef8JUgHWML
1NTMWgY7vfSPig7CYZwIuBa0xSbysXM5readRh3TV6i3AxNG917la/f49si/mY9y9FAIxUF2A2dt
lrcvn1OvVo74xaOfiEwB9YmlvWwpQv5EgLHsk8bEHtVsOvndbaIG7To9yjRzaEI/LzD+vqcaQ0Oi
mKpkR1cTeoG3f7vXVhXnMguLJCWXiJOPIMdJ19i5ORddmtVcvNIRD8X2Ryrjuh/F45+S/f5+GeSu
ycASk+GV8fJlLIlrOG3LlSUZyFlLBb1AkJw8pEKJPz8ANj4wfaNyoxefmuFQKzL7BD1YGNFjfiDk
fahY5Qc2GO4uXievPFHm4Z+/Tgxx4d6B0Md/52QhIWmrbZq4h1CWNbkCoxquprRaQi+iscTC6+32
7fFe24lh7LmeSTDn4gL18nW6lY7v5lKN4WhF+nFOBgMNfa/uUT8asKfL6NKu6/y9vMFrkwaQKT4u
IC83auLLUcc08aYYTUFYDdIMbK+ls6xItR2NgdqGJDDf+ZKv7BQmHcKWyffEDOR0vMZlB6bsPIVy
ifOPjUy7z52wlgP5tPzL2y/0lUcjUw4Kjucj5WtvP//l+JYruc51zSbKkLRfOm7rICO2ESBqA83f
oOLXd8KyVwa0UFlziFPr29h+LwesagsFCmKJMG/jaF/Z03NppeKIVVoD/ahu3pmgr7xKcJpwfanw
wpQ4vRZRSB+o++pT2LNphXT25Qf6Giy6y+334OF/U91OQqEtDsIBDcwX2eSTjc9OaB2z03kOVZYs
R2lCLWhTbbjJhszY2ZPquX7q1XU69Pp536Cvkb23XunTEH9NIWF/Q9VtQTgwu+O4GbI4pozu4qgb
Ll0ufefMh+xYIWI5xnGu3sOTvXZhQKfAJZWko/zd5Go1TCw06X8LZdfXtAhFCLGkmOUFFnXV55pO
DqLYZY4fPc7js7pN4Y7QKqQ9K7NOEYUABOh3b8/NV84wqgGUyQxiHYcC1supoms1YNSOqWLYSqPZ
qHQ3+tIIlYWOrsaw8uOqeT3iytp85wL32sjk5klkU4uAVHS6zcgBP/gknsNMd35gOGERsK/qEkW5
DA0lis92P6b+1HvDO5HmK9OVEgh1Ja5sTFchXj5yjPqrUo0xh0DRE9rL7NzHI9AMZTu+Z8P9ylYK
ZXsbh1w4fJOTZzRVEZschzPMhmhrzrem8kCnzkwNd6a5cVm7o9OK8Z0HfGX5bzsNFhQEBro4zaEv
hhy6vEbY3iwQTnQ6YunVBtdxXKe5YgcA7dEEb0+j394ps5kAU261CdJ5pzcUSv+1MbvDwupL+8ve
SKqDqK3pQCvln9YFBUMxYSFUEMW4v/nRNVkx2pkDB2NrujxHe5f6+ejSZ0RG+51A5rWngjRl8gVd
oDWnp31lNEvm2toSIgUmQ1921hBImlYS2pSmInz7FW7H+IudDYggiUko6SRYabw9WYkuMhk6YcEm
pLRLX9KBTal/XWsALG+P88pDsfdw4RG8P/7jvZz+Rgz0IG7NJSxGOAgWmi/0L/j8xl7dPr091G/T
f+Mi2oTG7NhcPf5mW/5y8Nm5B4JgS5gjW22PauibsEdduVODtuxJfS+fdaOY9m8P+trzkZ4zN5ws
N4FTM6wERh5iVYOmI9rX4GaI9LZayNk5iubY/8lQJhYE28MRK718lTa6N4Ouxa2/SeFSK3u6luDP
0RLvOf9Vj/tf3+f/HT/X1/81Efr//A/++XvdLCC+EnXyj/951TxXd6p7flYfn5r/2P7o//tXX/7B
//yYfu/qvv6pTv+tF3+Iv//f4++e1NOLf0ACgS7oZnjultvnHuXO3wPwm27/5v/vD//x/PffAmz9
+V9/fa+HSm1/W5zW1V///tHZj3/9xenzy1vf/v5///DyqeTP3efdU1o9//Ynnp969a+/LP2f2xWD
LDu5A2hw28YzPW8/EeKfAFNJC5P5B9WOh8pf/6jqTiX/+kuKf/ITY3M/t/kh2cq//tHXw/Yjy/on
m+ZWmaOVY8Poen/93yd/8Y3++5v9A3rQdZ1WqudPnyxpye2QhA2HDF7JoL1OllpJqp16Sjftslx4
5zE0yPM87t/LSr86ClcSHnHzspQn1y0nbdwybdZpp0UpqSc9y9VxVuXy7ZfX/u+H+/VhTs/rrfDM
G6XGzQ7MgX3yMHjpNgSbtBbS6o/cPtFripexdvQ6Jz13hqq/16p+vahzI3tvH/4NgruNTfcaJTjd
1bnknQS0JYwMVKk1zfuxNNxvRVu7qNIVLc2dr41VuYZqSUkrQFcp5p3jevGDMjrjSyXKNtolJXA7
2FVmMQex5og4RHRfV5dUUxL5Xgbi969h6WRxKJ4R5PHlt+3plz2PVssRD1b85w3UabeCkC4+s3VU
C39YoCfc5hyk4MIX5yQ8PXGzXrjThAQUSVuueuA/xJFXQpXt9NGtJ9R9xBjjmj0mCHbUn/aLsdCA
ztr4rvBfHJFObjSDUpnRmpm7c3ogBmuyOBdmq7o/3MkZBW0XkSF5OBbyqd0ZZ1RGz11r7ADu9V9G
221pBzWbB5muj2/P7dOIiZHYxLnYCzrutjaglx9NLl5T0mho7NLWmBO/siPELGPk7EAVaRdFLuvl
nVP4t2nCVsVchtdK0E3L2MnRkQ6DNQg6PXdysdxjYo9TMNu19of5xm1DxIrHIahwafw0TtYNenGr
Qw1kwsKEpIJQJt8XTqrvsjk1z4TePpj1UvxhsvF0zJN9oqQPd7FWxhRuG4Enidadkbff6X+2Pys3
N303dpw/7Gyi84YtlgwQtWSdPf0kdnLiGYEEDeCMqUXnY7aqaxDk83mu1RZcsGzKlU+gOEXhn86b
7RYnyf+RBSQkPXlWyIL0AbdKQFJpi1vEAclTgTeJz/br0Ltsl/k7N/ttIv4aJHJzxHVzi964M4GG
4FD7dXch7UIHUCvlDp1bc2V4DejxAZwUJBE3087efjoKqSebPrliNOMb4Jl8Aq1jp53DRt02C0K6
cdfbUTEehn7NqvMGWez6OaOhKznEPGS0jwFcEPGrgq5xES0r4DeMW47AylrjaQZ1Qht7nOdjx50c
vPM5uOJF2zfd2jpBjZqq3OyruSmQ+7cAAncyssNqrKvxwLZmTHSM9bN5HAanRoLRpdAHhDukXVBS
cG6uuh702MUywnM5n9bEND9j7Idzg4qLoF/NM69IPCM0S+CifotSXhwJSmf1zUoB4PiLu0z1h6m2
W/tIMc8zzjM70r4bNAjouzTVmkea8xx5BmlyVb4nExrmJXlffBpUjRgAxTUQnWXMme1j542HFGzx
6keQKHPfLJoh/5jp3tD7pgtMDyaPzK7xOJhGIA/CHa+1HPrHvhVO89gsuabtsxXe4R4QoOV+sBwA
Tn7R6W4TGJ2eXG2Aa/MI77B/iMD5OAgc4xyql1NBjfvO7mjNVtiIWCxJEEV9y6ttJpFPvd+tjnWv
dNCYKGiXlVeoqmz1axWJTQfnijhYCeEelrms4oNX5AIobV00CGoF0oMLdD7uUcwD5AuL+ogLusKK
brxGTfpBXwzvK13Yamj8ehlb+0Kfpg7pI5ph17gD6GcYN1Yrs/5QLkspDmtrqQZ59lrXcUgfvJqO
8+qhnQZOOQIZRLMKFkFDmfgJXNVc+UjsTYROthtPYa2UrYWmkRWU/pAP5tQw+mo9o/8B1K+hF/zv
qLOtbDcAAplDN6uMzxlQyhzuSS4v+p7vnuDvrTX9hyhLvU/xArERYTzGxugvx/bBjRCO+QnxrRfM
8FLzS9lkgMpx0YjOIosD0PeSpKAJVzX2XddFaJsjE57WBfs6wUbZwJTELLAXiHi7Sj51VU/A1Lpu
iRa7MRv3sVXKeo4qpBFBuayjsde1okwDUeotiZhsbh9GZWqfhGjnfG+aWgWRCuwFkul8pOANWAXh
SRmTsQq2afOTmV+ngV03I9XwPoqgAo9t488gQZFA29BgdrC5WRY0sqfn9SqnJJhH1cAFMRBHauiX
W2yDHQgzZecN5sGp6hhhbtXxl+RaAuiwF+jrkNW030ygY95lmtXoGEphL04wuzlAumwYkV6uawKd
aZoi44enDVDfrcZdZqYXHQEIyCP1HUrXqgeuA1hgBz2QxYClAd6c5WRSyeXb5csxTejBB5VVaahB
TbdBX2uJdbhqCKymHUZFjUUKhXXzqaQGHd9yCGbpfrBHgKecb+3lEnljAvRClWjSJv1RG9vsyjWA
3R+GdEYEGCM+T89g7U4zahpNuPcUXfRzlq7+BV/2JQ47mIF3FfoW72sukI7tsYWTGNltlQ3vqxkn
8EXNXo/AQI5GRX7FL/W8L+EgoaRNDu1olTgp6VP32bDKrr82naHrL1JYm3ejGcvkTAdvUkwYJUQg
ETbvHL3duwt9j2emKHRYdtWQZB+agihv34mlF9dtnDr97eTUwmrpjQazjzlUayJfrNK8+5HhRjZ/
0to0q46szaoIJ6u33OfYXtNoXxCbgmoeIlhsw6LNSaBN06ohmmz66tbxNDtcuhK7hNlGW0MnTVwe
1tTRv6auZlXBYlDMO+Oim9+42oQBmBE1+S1BtP6QrJYqw9Zt5M5zyi7DG6xoz5FE6V8AGs7PNmL+
nxVRgHmQXZtcYUCXNtelXrbfQLQ0X2VtTjcib7w+sNB63uuDkg96R8OU79AAEzqgc+APa457mxWe
9qPx6vWxn0ygDgtXxCxslOyd8zqaab1l8xx3tEICie50iSY9NuPsCI8pLY9mUzSXWuWYu2rNxArC
KJvGfbf0eDuLPPEc9PZezyucBZqsxo2aDzlcwU9OHrNj0eSLVs2bVyuM9WSyUVDJ8mHSJ7ZVYKJr
dFCAmXogNBK0ooRQ9jx5KcpB4XXaQ9zm4hqiiWZC5BgKhHLQkJ4hhcpqL1qYJecZPRRHBF9D7A9x
zWqPlFsc6zyNurN+UPbTlLvwwcC9DY+9UcDzKunLVbsmW+bLwWrWm6JPtS7AM8RxAaLY8EGa2NTX
sNQjcshGVYiaz53VzyWcwieTvtAUylKf9buWhGy/K6RVwGNdEe0eCn0wY5AumXtjGkXbfZp0BSTT
GMzxafu03wviFAIsBf0E8SRP6ht2OiFUkfnwcQKO5oLsna0DtgEmRdmsj683gRnSzmpJHhfJ8+9c
F3N7aqiTngRi7lqxS/IOCGccVfn1qq1tt1M9VdzjiNKeAqJntZzgDrk5AMKp9g3S+tTgHFB7IIAB
ldthvpjVVyWcyLtcYGYNu9biDPmkYwSi0RE1Fh+raTCMMKlQYFd6ZkZHp6/S56SwmyyoNIeqglnJ
5rtdeV4Pjw6p1qHnjf7MXHBZqB6XfGJnrSy+qNmRz0ffHh3mAmQ8h+9yFbmTnA+t46HU8ZaFHtG6
tIvPAnIqRBZwbeNORtPGrcmrdA0yRcjso1iSSOzk1CBhNyaoq45Xp9dz15hJAHzIeOpjHYmjoaf6
jNo1h5IjVhRsRVFFjzV5XuHnUy0aVNmzeb9OhgY0j0ZFYFZqqJ80rUI1ImkQABzViXHxcV6C7osT
2vzVFQUO452XdreQWtdkx90F8AsqoHo6wEQDWtE0ZK53UgoyyzmNBnsNqtwQsELacyTv5RJ2Bso/
3yLk+ZayKd66HM4VIJSoW/3RnaDRdKDBYI0QfalQrS7bpkE7ZOenLl2K+95adXU2asopIUPl1pfC
HXtkqcg5ZwQggu6yPloQ+UYr6C9gK4MODB/V43HOVYe0F77zWVRhOBTMJAzwXknXRr+cYoTzu7TJ
+aq5UsmtQ1yq7aYI+E8wi24Zd5g+NKHZ0eC4B283fstoXyJkxdoFkL2d2WD4cMhDvp7a8KSsBCJt
gKvESFjV5fFlRolxOipwFsWuxxEKt16rMc7SqhHEkE2OejcBaPSlSCwbgllZJuNxsh11Cwy8UudQ
HSQn0GQlD81oEpTBeYWGoInEvGqxN7RQFNixfcQpL1MhAH8C4NTo08/TGo1PHQguN6yM1HV2Fj1+
P6Myg/zWQ5lIgpFt+ucoK+/OLgYP4E9jI7bom+5hNPX8QdFG0LCbgPn0E7SHB+X1Ug/IX0Ylj2/b
lAsQez9MbUU7w+wMzbe5Tuq7Kh3H+75rVpd4vGmOTq146K5JpR3k0oUG5mB/nu0Wy3N3KzxajuTc
rm4QWWY9ks8mUVBBjBZc8YhhiJz16rzW7NXGN8gAbqiNjfOAFqdB7rsAdAkLY/WmUEARQPPA7DV8
SXpDh7UgcLewOjJTrDSINTuaP6eBUosLAg9lC+AVun8+rrkm6x35rQ68J2rSJRhRKKZ+RxhHlljp
/RS4cmy88wX2yxgakW3fVQ7S9UNjyOqjdKP1sSPCo+kajJXp671HQCfSzNIDc4V+46ik+hxhMktE
hK3BJZ+zhRWT0fMLpCURN7bql6/JWnUVVvFFeafGTL8TYqnuOYFA4pmTip7hYLcgmhDrXns0LZY+
2INOY66BUHUjBRPew2PpAWlS2sJEoKswIMSev49JWV1aUAS5c/Bh0fviB9iH46wlBMDxLAdixQTK
JJLg6qxBvMgFQNYCYbKNUwM3rFl8BqksWzj2XR0THaNo4devqzNAkyydiID1ZmWH7JgSI2hxz0uj
u8UaOESKuYjBplmiDVNjaH4a/N8pwM+5/WbZYhx9OzGBxGQRVwJII1D32n5FFK2U19wh6232Th1Z
gDCHlQiE/jYTA6lY6WkAFnz6Escw46CQt/KjBj+q2o39VN9lQ6yxOTcbrteKNdq5W0SM5Xlk0i/v
z2xF92OTJd9cuL3zcWtDvKrGtUgu2CLLLz0+IvVBTbN7V0QcY5Al6uGrolOV/xlP5mHqZ7QnVl1H
D6Ae5/wMg4rys6ePk+mrKDMU1lqW9qFpF/bQMpu826Lk9roDT4cTEoGt5D5IPE3UlFPiBAgemxmY
MGBbHDHSITQpYuPR7pP+TBYO233SdLUCSEVxIFy4LD5nHTctXxdcXMM5RrEd4hdo98cV5Q8xjdYW
9Fk3qt6NGldZf3TScvbt2QISaDhzqQerAxgXUGACO4LKSxqgaXGSQweGIfIrWtU+GRYkCh9kgvxC
3GKJnQG8+KqOUDv53agUaBIHNyNfEAlctGOjc1r1UVb56WT00c3QFLD6J3uYvoymV33KuSwV7KxZ
dTl0ht1ekhb02GA6EDRsD6IkoppruwkHrqgZn62HGqvUOsykher2awq1sufJYGyzTSoKimM2qS6Q
g1t+AgdsfdIHXZO+q1zzLslj2lCMbNyEbC5BI7fz3sNvaRnSJ7hhNuUtr1ifytXjeuaWLlv6IJnp
fhp5CscCOPw/kdgnfDkok/tojPOvrUzH50YMc7WHXsDRxPfQ5GHuU4A5CFX5qrXM4Q1MSoeYiYFh
fYXZBNw88GGL59fWAMsi4tIK0UIsotxvT/oMOHJMgiTDXtWQdZ2cIxTTw82bwgwK7hd5AHove061
iVRjWREC+7CQVlANsZXbgQN7pvPFtBQfTGXVj8NQmB8gSTlaUOrNRr6hQ+1JGKX2Yexm9WWM9VTz
nY7tBBRepm5pyJbWBi1Osj1+M5m+o4O64EUucV3tbdVE3wgPAC0T7EMyjDRwG34GFoqO2o71AE/F
cS8dJ3fuNFlp94NTtE9QHVZOdjONPw3ldpsB2zgA0usi+24miErokccv7GNZFZ558EaPv4fggKzF
wqXkh+it5BEQTHMfOQI4mirSSB3jXLi46vSr0Wz3px7fAtde1RmXVMLLToDTJGwi6jg0YEU/oe/P
yyArpTwisbDa8xHYeU3VO1YXtEQPQO9oB6cogROPWPR0OrKjrlCaKB1qQSwa83ay89YIU1UgM10q
2d7m+QT7sLBM7ANaiZLDj9c1XnfOYNWZv7QxAagGlO6mgvvgBVzasKqJFPtwqLl1CuBfG2V8GGTf
XIEJE188pcQUiEYjeGRfBrfrDgPppYYcyoehXGrtAGljAGZuJQbeCVYFHAMLDqs74liUuk+AiqUA
a0Fziz9PtfV57Oq68W1vckHqGXpi+JMps6t5cGUbksRai7D11Jzs2rL0znAY9+xdh5fCsHNo73hQ
sLEb31Kj8TQQn9JrS7t64g8Nc/O8ApsWH0dIE70vRi3fDzMTLwD+59mByEswYCU2EPwbMEC5xJtg
T+YmloGkh9g8kx0mSmFlaslTu+YMU+Vj6V10vVdrR8CtoOtqz2ZiWSP2xv60NCC7kiqx5dGMVl4t
lnNV6Zudp9I9N8L+Y6obSXk2eSCC/H4oOeNUphrPV2COtaBv22nddylqiNCKseTdlZ6JPovPN+4z
q9WKnd0zV0JaGNzmUSdZle3LKmFnnrUNMjnj0mQHWy8jWAsYPgcj623bt9uNkd41kXB3Ap7OPSt4
lXuzJ2eS1FDqjh1XKHtflVHn+Z1sdABxcE2ec6M2H7lsLAtbhVq/W8qW5/SRztiQ97H9KK3F+dxl
ovsOxcXDV8RKPEj18ySfyR4XhCNWjC08mRhn2TuTGH5MzgwGi0C9/eLh7XXlqgZFGIom955Tq3Z8
dLSyPIzjWN9Q49Cdj8CQmnsFJR5bPb31rgunyh/Ja0TgwrREEUjTTT3senzCWjw1tnNfQx+MhR/W
VRqM1hTCiMvt4vsaNaRkAMmAeG4AOwfRXC9yJyB2NvvRja1vZqZHd/3fFLzSiXT5ccUdvNhnyGK+
OuaClZGhsOJhXxjN6ZiDXk2v+5RcIajUpKt3Jlah4piqVmNGs82igjSbSu7WqMqob7F+r8UqWBEQ
8ZufkBGG8Ug/N1EERyqeUGON+XeQ6etY3mt5Vt8vLbUcqPsKME6nrCQYIC1UOyW5hB5HRzlglSYp
nd08Z82HeoYaC8x/9DZ2GxUG8n4NJEVb0ppDnk04HwarwFxB0LGE67AGDoy7fpredDaZc98aYtCK
yojyp6SIxLAHSyaXvZZKeubnxnY/66U3x4EmYPSD2opHBq6hDILsLe2rZXVd61hYZD6YREn82dNI
7kA1qWFDkdMj5dYDPf9BraEzdgW7wUZmaTBkrOoi+5ICMSLA7DNgvwYmwplfC5grR7bm8dEtK6R7
+iIr4m+d1BMiEBnhT4ncGnuyqG0+121dP9Poadxllaui0Mbri4+5geAG0bf37JgjoiMHRy/FRVP4
GRs0RjF9/k0sZk0gAAItPiwl157QApv4GGEjlQUD2OA+AKcyfIS/qgP/yL3WDqd8S51otUz5+yha
YvCnW1F0JkkBk+0qay0+plA2Eox1MFMzzaq99tBudwEpgQiDDWzBAK/M2bU3Z8IibVeJYwxK29tb
xlheauDs+n2mGZHng8xz751sWljFINncoCd71RO2FcLd13bUJyGp+5WIBmq/u+dWFX1IdOr9gYxj
1Z9nZVM/4rdWwxSNRPJT92JR7CuhJfBMvKL5ZFFz5aNht/M1UjhEBysvod43pP5guU0F7XwmNrHX
7Zq53yfPHDdialx+1ukpinbNaOT36Vh3ZWiIinpRT9+dE6hUc+7HOW859dkf5n1hGvl3is0kkTJ0
XFrQdYVcP9Q5ZiPMGFF9rZYFGppMdbP9NjbWGoWqdUg0s1N68XUNoK84q1GSPptyUD8M+OW5z0nT
DeegaLkr9NqkeXvMMI0rdEUjwFVj6vUQSGo+79rWk1x0yFp8pKkaRryNDu7oWFgHfbA4n+nhEdoU
bOjGM3MaYN/IpoNkYMZuC1YnIm+r2W71OdNTLAciCH9Xmd3IW0hP4rtOKox80uxo35K+5qaED3jq
HpBwKlIchtP87PHA0naUAuJLyMhcvGRviiNF7aI5F63tXsTL0EJYb5oNbk7q9tkDzcb+NIBY1yBx
YdXbFxLivVrzbzEeJTPrqa7I7g81BR26LCXN+5DJHfRKJtvsQogIlVypwvW5t7mEgEDt1BGpkXOu
2UX7I5N6krKPUjtg15xSKyxdvtIeaqSsgoqUeUvIGxnpxUL+TOzG1Um/GG7LZOHGNtV4G/SsYifq
1RU+cMvX2bY8rnqmx/IlFAU0RRa/bw8axVqNhM/SfUoaYT2Lak1hOzX9jMrNNEbAUyYGsILuTCwe
cs24NZOB6CKyVmCxGiAoUh4x0yIw2Tjo6KacueATYa/ZGVU2eTWZauy5qkIhh/pLZhHxj0uGwCRl
g1tmWTbShx9luvwqyRQH+rB6n6ayjKNARCTufZuY0b5o7C4F1+qBmDxTvSsvaTLWr41tbhNiceDu
WjouScnCs2QgisITpaFGfphmKIt+XclVu4LQJWBjmjZW61O+sKKLrhZ6aGh4GhIOYKdxSBLKlHtv
iCK2Jxp1p7DpC1LjXk1Oxq/dusNfICOn8YE+W5KFSnA8fszJi2q7muzbuivtsfpS0tWnBY2XGykW
D2Z3Qzyi1dBvLaIvBw7tPSJCmYTZIqFz8Ss5aWiwUupDv65OcT0J8L2hW9J5FDgkg/X/w9yZLDmO
ZFn2V/oHUA3FrFsCBEebBzePDcR8wqwAFDO+vg8zq7rSI6szpKs3vYmQkEx3mpEEoO++c++l3KxF
AEkqpJ0Y6KN3ELDa1AuLVBdJGPABpxQXWAaZZwbwEUV3G1VK44zkFfKn5C8pV2zCg2/g7tSN9k+J
fZvUJ2bTO0FkoxUlMEbcvYDH+rC2Jrs6kFHHY2CSt0TNsvXG05BZxgPaSY2iRoxnGmrKPSho7PLs
p7Ppur/lWNOYEGjm6pjJ06MlgogOEYqmIDp30Hp95bqtjb1wBh7K48ZdIW59M3nIK9u5Nxu7+Tax
DNgwlZg0IDhF2TLZJQvZbdXGUYjKj8JrIpdrLtlVHTupWCYtDKWw1uTZrRKpD5Is79tdvGjsHZWN
jK7mJM0jp+HFjznKMEWb9DgYZ47BvjioKTezVxNBe/iemxzH4tZeCXo36oReCJ7W9Gk9NK3y9IHD
PiJ9g+pZX2Zoe5o4LCegtNKqGmfXroxlcTv3+hIM2fSFZ+ZgsRAgHJCKHM+kZ6LoquJoN9X4gCd3
HO8ZE5Lu2cTCxGGO+5a3S1N/+gAJQEXeWIONzMZVIEhbpw2Mdh2e0k5MrJ0f7LdmtGOO+/RJeGZV
U3qkjOEZain/g860HFm2Qq7ddV0/czfPOa3iva9f6oHYWZCXNb1zUodoFo6zmRH3bAWyuBbKK0Oj
U3LcrUvH7E4cLEH3CyMcbSCFxAVbBxaNL7fqleVoZ3XixdS01l8N8tjMqBnpRUHen7yvup3Gis1B
bg5wi42kAKmoB33ilauvkraly9T17GfpoCl+ybUpP5Ycro5c7Gr8Lt2x1T+YYoCxYvqKXOdrw92q
voX3ISB3RKHXhO1VuKlv6cmOkUZetYg2lEWj1zPaGC547Y0sEBNfEbdDyD6hev7ScocggpAviLbz
YPoFDQu/3PUa4dUuVZq8sorIBmaqWX/ODizzzsh8mkWtIvGcA1maJlLgJAMj7GSyuRQaFM4xNYgK
Q0mWebA3NfDSvuBJ+aKCgvMvqtN4wsGsSCwzi+p9y8ZeRTBpTU9yYObTY72JLg87HhDby5oLezk4
NF2zjEhIkouczTBXNHuvzc4NlX5pNHAIytBuvayKtNGZlLFTWmyc2tmVjwGHvZq69l545JRmReIe
0WWmjqz+lCPWp5TYW99bkpkxAXhZu5WABQinnNOtlvE9CeqHvCtGsqp9ro2bTF1RCyN1guI6bbdg
A90rmyBywj7pHLA9HiuuaowtFvlMaBOShjef53lcoCzqUsZJy8OMPZEzENZcegwNCxG/WVgZtGBZ
7Ai38cQ/FPvkgBRwrXYuoghv3CqArm8tHLfbNCaXM29XW5AsmWL3A4xgncIWJ+DSa73+x8Bj6sWg
bomZ0LDXKRTZ0pLatzruiUCZwd8bQzeiL6pkqSPi61vayXA0uiy0BQ62skTIJ1hwYYfqKk2bkOFO
3N9mSe/HQYx5Ic+CJffdRp4hJRI+CYWqI1Y/9Mq6kwerqAHinW6kiCvPyJ5gjiyQ30fCIQ5k0Xj8
5Q7F0m9tWubFMWs8O4tG0UmN6Mz3cjlRKeZ9pwZCfhfdMG+7GWZhlihvRuPdMTsQK49HGOFJtqZf
v7lo/BRQlkvV/iIuWR/Kfi7qewrxatIw0UsrZEF2AvvB8bMHJKZ+2KOj0PEpDPS6lGYgGhnfV8ZX
nCLL1vunAdJyeU6sZb41FU1E7vM0J0s31+AD5PcTVhkOo8tm18nh2q/w3hzlN/Qt80DXnsgeFp07
cp85ftd+WDwU1aNtyM4IXYIn6xDpAhXQzr3u71zYvxPEv9Gx/xtL/jPB/H/kkn9jmf8l5/z/JcEM
hvU//4MT/meCmYqFnz/+xyVX6Y+m/h1k5g/+HWQW/waLfCPYoJJvzPANgf07yGwE/8bpzwJx5t4q
bzA9vPS/k8ye+W+sWQGgbyYF+Kybs/c/SGbJ/0TyCNEEHr5B3/2/AZn/ZgP6T+6M0iUeGT4+Xsuy
b75380+MMaa/xgnyug7j4qW+a3f34fHydIl+yej4V/4ERvHfILfbi2F/gGPmJ+et4Jf7HXLbyiHb
xChQDy1/7Qi74DgUxEhQPeWHLakxh7WsEJQIe2hIeM7Eu6CHmo4oEoYqM/Hz+21Og19J2YhfS6+a
s0EH5mmtVj9eaj9/hSFq9wsShX7Ztm0BdOnaRyyr3sVbLedDUUJ24GnImtRFF03Cxl0BIJYh/8MT
hY+I3hreF7w9imYyR3HKtJYF3qCrKIqm2TeY7IM3G84LxUajfCiloil32IqBQhQfK26Uku06nSSZ
3yKuiSn/sEYa00CJrEnvwSQ2qomSWv5sydBmq5i6pDgkicF8LVdTLAfN8xgJtaflOdSin+lKhfSh
aKEjF+xEG9oUPFsyo7GDjf+ycGutfT/Mp74uzyjGVBaWY9pFc81jTFE7Lt9o3smpDaec7ohQuPIS
cqm/ZgQoPszdTThemQ2mowooHNis4Da8BjcwjaTi6a5mN1aE85ZWZVjVPB4ONWTYPiG1PaNOK/Wv
BSazJiSPy6emJJk8K3YZHMtQknT/Y9hum5Kq9Vb30E6Nrx8zwKHhtBYmmI+jfMlh1lirl2aW3oNl
tUu+X1RT3lmrwVrYzThVAE9Igy1T7ij2EDQqn7XkURuu2ybinlXPNzGQv/tUSXTLeOCRW4QuLRpE
wmPeiovKnBWprFn7QFGOGl+3BlktZHuouj00i+xPnK7Mb/QVkDidZEya7sqUESpN1uxFFzr4SsUx
TSUAyzOZ74RAHFnDsYQXmj0dqaTD0zS3bLVGosZe5eBrsBbLUN+JIZ9/TJnXfTQAEHcORNSRfhX/
MhoUC8CATD61mHIK6l1mehssY2u8Es5WP8tl6sZoXnM/suusuyBDEZScExj90la1jpPOWm9cfMOS
vZ/T8r1h6/2oG7vyYCjm/hgUE0I7bSss4tQ2JZ8uVS3fm44nTyiDfjuMTWOSye/rmplzkR7CcuF3
GcXSgpHGWBWblaI8eoVhv+M+l25UBUnzUycu4w+9zx51PZga6Xuc/c80c4FtbJE0Tzla6YEsALaF
ApryoUPDoey0JJR8N3F0b3Yjh/10r+qKkXO0k+IzMIRF0iqkUKyJ77vD4Gc/wjKpOZ7dbGGXJnJ1
F/T07u2qFVBmRwFJC7RJ1vudsZSrGSsu22/eKsqUyoaJg+g/3NP/C3vEn4BuQFnusng9/marIrby
TwgycdmDidCLtqajhsx5T6fH/8Yr3MBfx3LxLcvbT/APzoK+LzuNAoqIzPlu8490W/0/vsKfbryy
HWe7bnmFugtzfgd/6P87r8CJzeeyIj7lz9g7mYg9XxeYrtGPDNc5doX+i1ewbo+i/3xUkStAOAuG
bpcUKlgUQr9+f5vo8siwJiAwEI/kLHfZ2JovW18HX/LUMcTF1F2r+M0AO6wyUHfKyZO91frVnXBT
IuwDuy+8uFvG+svSCcfH+45P80OLyayPJAtpcaC63VyupsG0FImqbP/KJ/y7G4HfgG+PwEiJtQPX
MVlsv/8GHapb53W+oJdFXE0qFWR5vp2wKQX6iy/t7zj531/Jwpxnm0Ss3nzVv7+S4SD/M2lj61/b
1yTQxWXytyeV1Vv0r7+7//ULkcbpoWeRMfOnF6I9x8MYkFmI5V5UQ27bc/NOk/LHv36Zf37niN7E
Pkl8HZ/9P12EFN00wSpWa2dCOqFpNWGlgq+L8o7GXP7Fa90cGr99z4i3QHH5m7ULc7/9pws+98vB
MXNl78ZgOaki7tBPlnZDir9k/l84Yf6WufCnF7uFTvzNgcW//5YR9g/XPugMDCeTArsq9sXeOzUi
PCOk0cCHfPrTs07PAY2S/V9FeUDU/n5ju31Hbvkt+DgdC2eF++dv4+y0Om2Vtned5Y6vPo5OD/ur
rCD3gzF9ULNc7BAbif/DYklyTge1PdvzRKt3v3RO5Gi26Kw31vyhaIBBQnY4in1fA53EimU0Ptq5
rg4T67M6tHgkXgoIkrdVWnxb3LEYXhMG7q/J1t8IcwjfXR/UzKGW2yV5JJiP2FzVIwRzThzYGjlp
Cy9T4BG5Uuo5nJrgNrV23jx9q9pZeQQnWvOb1waLH+pOePvK7YNnd6zn/jkdfCDXtHOwjoBLmvYF
5NP8NrRt/liRwr3tDDvpWLh6xnY2gSUdGgxk/myP6U+eD+m6QxMb6aFbZMvOeGUqjdjLi5e593Lr
giJoeWdWQd1Lt826OS2tq+O1Nfof+ZoOj67KmhMaqDrWflrt4WkF6hadzdRYtpOlD9NI2IvtzMSB
dxxO6JHyg8bcBVNjONFwc8MSqyvab0Vu4Irexq3l4LmW9fLQbl0fscns6js8E9NnEozNhT02UU5d
Zz5Juw8ehbaaqMFGdCVYk23dxHGKUuOxQA4mue/BovihjqeJxMYXWkqApwqkK2vnlaCzd73Rp/Ml
9frJQNBP+gXtsx+IR++tbHR3den7a2QXzfzSKh8yoM+D8qvc5Lngfnd0qdGMs0DbTxwM5QvJNJ19
EIRXVHXmozrDuxdMO++GJ5KroWU3hBRgp9c2L9V85sO0YvJq6XgMkunMim1FG9EU0gIjFup15qrZ
GwgbC9sbbh/XUaLlguBmvnsd0rk6bAjC7621kV8mxxFuyivII25WT2ePHB78sOsLmqIgAVE3BrCQ
u3GYtn1vGFQlDrbOT1ZLmsPzOKwm3g0gxfFS81Y+yCzoTnMieXiQ+DivryXfnRtcVNAziARal5xV
cPQE8nVwclpsrXS76EF5N0hvJuGib/gu73KrCWKCoiAgOCHOcT+YfnXu5ikrDuQWzGSNoxGb1sOM
wbT4Ppm2J6gJSwbjuLqyml9waheffYOec7FppjnhkVCohrKpPOAy6b56pdI5LVKKnEaZs86LOk8X
f3TbUNA34oy9pIqQp/rBYSZbQhbwlV3TyuUbJ6VNj8ZvzpdfVEnTb5xb/cwKwR5ivGDyhVqvMsbn
Bi3pmdbwaVVOFjvGOB+NddaPC1lrHJ+d9pclZudYmLUV57g1joXW42fQESzipnnPxbXAg0bCqaTG
mNON8y4fE7pu1sB4g0mimU3NNaQV3WTZj4aqlWeyNnID+UptX7Rtz6xc6ED5lFkBA+0mpmK7Prnn
3qLRnEtXePFEldAHqk/wSf+uUMiRGCEMbxge6enk5zDwHrLa6epz7mlhfFJTZCNQg1zvodFkGRGM
vKCpWktq7D0HQjyEaxinQ0kW/dXZ1i+Q9hk10rW6UvW0fWehzlqDjYps9ozC3coiLTPnw2IQgE7f
XJK/rblO7V3dG/rg1omho1sLQ743Ia9+zajJUdna0GcTmoF3MKnScS8muxHrgU7cXuyF3eYrtI+m
b4YCFBPB2UgpVKpdWnaPRq6RMVm50OdpOHN3p2+2mndK+OaEKhmzcro8GnICyU1FKeZu5BYdJwVa
GGietbzyc6vIwYv6aVJX2n4F3b2l4DvcOuAwyeEdpoKoM7vwqazKDA5jO10X00F1Yj5YySy6g3+r
U/Iw6lFIBhRxrjvNPhF3wrb3K5k7u4nA1ucMPY1VtlT525bU7psaF3e/Fqo9y1ZkpMONyK5dMKzv
QWtTvwwea94Z67aMr53GVxHmEA2Pg1FQGE566TcA8ACiQLaZFXvl1tKF12SB/VYFQ047MaUjlU61
f7w1eopTR96T3pf4puDLCJJp5xdmv2I7V2aeNzHgv+U8+oPT1x9D0s1dTN7OmD95plfvzXo0zyMz
oPijGjOhoiB3O+dx5vx47VDpn5jANucoutlKjqCLWZROVnovHOU9q3a0nHDz2pWuZZFMUIL5YPCw
IybGSz89zed6zy6Wik+EgyWIi3GD3aECbLXeh7JpGbS8eblAgqXHpseVdMeKnpUrY7g+rZbRvNTt
BKGn5iGvLqmLDg363QCMpLMl94uFwe6MLliloeNL/BRiSFmQ03AKQAImJguKiVYP2gPgmk4cM9hK
VNkNk0SBfvE8Sa6WI5ZoyzvybNBHF+GlvtdI64fcTN0vdWoBBBWIDnNME9hASImov4Bzbh8bNwA/
Tp1cxb0RgPtzt51OXeUJrhLPhQAvrUwcUlOPjzgBJv9atxnLFgfnjojLHi8BbjRpPzvDpnhnF/JI
eq6+dMg10j1hri9UhpuMBIm99wor2W9ghuxHOVUc/PpmjBDFwnGELbvHyJ+53MF84MtDtm2AdRXV
ZLiHJiFwiNyyh3aiSdSz0zh+u8d9Zb7UmWvQDyr53MFwtPTvXXDmZ4MhRcUzPchvW5Y9c5sWBZza
NHbHLlnG4qMsUznf10ZFjwrlavdda2AGpJ7MRCZCvR9hWJmiYhzEiASDAr5n4GWtUnSkYiDLFEaY
rMVynkzaG5uNoxWEfFX/YSxVxXUHjI+m089lBaeVt9VOlNgG7Q7/3zfDAIarZzRlhKrWPDqET5ZX
NraFe8wD2ygjKlcEenSXSoAdpOMVyUa4PZ29ySeTfIf8T2Ph+zxQexUtupLBvSe2gtqfBRY3DPAa
YikDgIQXNPkrNL1HH5s00SGCdGgOE0kHJfda8iCPKb4M95Sy4lLnnhLTKOjmgS1xTV3es6DJCWsq
YhBOKHooopq25Jj4540TVLu+Bj2Ffy+m64a0JBVnEFGgGbSZaE7tI5mI2X3mbOUhmWUWs7DowkSA
y6Rc/SzjR9PhE16WI4CKTZOjqzfiB7zgShmm2f/qQHuh43p0NAiCQ19hr+BZS4j8ba9fT09TPXfl
PpmsUh6hbof7TCrza90tbcmNZGxvqdfrhXrdBZ5xkDT4ouYuazx7vVN90NRDa07X1BZlwLdcUWsA
t99ZuTNdTdyK1p0sHQuce5TVt4KHKwcDQ6YnRWUeCFA5e5dlmr3HItnqx2X1mwDn0JRCjpuqjax+
kwWPNM//mpB+FWf01u4hE2YOE4b51ViIew1RovunxbYUIEnde9D0IkB0CIpmL+Vcs16josOKg8Sw
Sc3MtuXUThwXyX1uF3VmJ5Z8qwlKpxHLUsZXZqlxYydBJteLr7KAOu8tpwCd9379HIqkXH9Yvkq6
b0I3AhufX1P8bFa5rl/AbbmFDF0LFQWvz1kLGZf6k0DUEVqf3Ft2s7KGmlh6LFZvv45rzZwA7bae
V0TCkyHypt4FTmIEV54YU4ghOMVe43TdL+VABQcom7ulKE9rWV5GFmtqVbazV9LL+oiUJuNEC2MJ
pJ6lVDgVycNCtuVr28cDR/keZQifDUw6DJ891A+bO6BUU9WHDZhz5LZFNtm8jBvl5j+xHe0opNx6
eP6uUHumDPd+NFdmKId67Cp3qzcuueDgUw966WVrxUbQG78Ell6+5SRon2ZTJvPZTbLOvNAybXNq
XFX63cN4c+i2rYXOtUubOvImSKywKYQStzOqGQui+ZcI/NGd3ltyWJnCJHBruQzVXrtGzyp263Wk
gYKufUUWx56dADXPQ9dYh0QvyXbKt21NT5WROXko+to81LPqoGWqaS5Ohjf71kkXXaquQUXRK7CO
bj9yzYIX3yereUw/Y6OuOHrmS5NZ9nritpidGKqSCg7aNuEsALa+8zQoVFhuNb7GJTOtc9rd5i6A
OV5VDZQC04NxLFLqVhuzBYlvizSbn/HN4DAAyyse16LqvnV+P92RaeKC15YSKlsCmltdSfjyaOTz
hzkRNr/z1TKPVqRGItDCJB0Wfz9vVdFdG1R0/zwk9Oy9DipAnhz4PP09/pXyA0RRlyFnkel5mSr7
yViS/o+gF+ayZwO4XdLMHC6TWzmfS22lOkyd2lR32zybJZfxoLNnLzEtj8ekk4NdjsZ6MaZ0nfed
Yy73lE+qY+9Mer7NJuWySzvixfN20t8BncYHw8BRfEJ1LL8BCWAZmZIb30gn+LZCIsLcZdtXV3A+
h9TUGA/sHPZkW/sC476wJnDXrK7CCY2e2m36mBljeP4Mu6S3ZGR4WkcelngeAb3fXu1inr1TITnH
D73LmUECDqxVyX9KOcV5OQ3xSq7acysW2tbMzt+P2N3heJQZAH5n6R/0uLqv7doSLaeSYCEhvMqf
Gt2b71owsqrNLB/g1Ix9tXg9cFbeJF8t3foIdKK7BFau7zOAiiqCNL45frJ5+iK9Nv9VNRWLWGuR
y0E62XrvTStz+eBpdvRYiXBhe/nwsDaOdSjJG+nfGsddz2y382ijFGuLueTcNKzI5Arr2fuOo8i4
K9HWQbFSUz1xJG2+jpNw6P/kl9/VGwhy6NhJOnKbSOkknQaXSZOlEACc67gHj6rua5mX1ZVvtIjA
tYuYH717sq1GvM5O9ZIojgku6gbFm7lJV4ZTiT5azG77xY2GBAI5Y31OvGw+sWG/VYDR3/ql12Ob
HfjbnPsys0vAEA0QxCRrf6fModzPumtO8+aLOcTOOwswUWYRaoXk1xvSc2yWFo3KWHoQALs3eGRU
ANfL3qcpteVg12AB5X7wbhggARaT5IeXYTY4Wb0BXgGQqM651QYRjAnAM7305ZORB8tXQ6f1s9dR
fuga6XKpWNZcZ52AytvCF/dN4NXHabXLZ52w4jdZKIU0tDcPQ5/Lo1dKEAYyMXH4Me/VkTd48x/j
iPcGAKn3jsXC5xXxJXDHGPyr9PetiR3T5oFi7OaFHyDMO5W8dd4SHDYQq8gDvWP7t3L+7qzikuX9
dkxZEpz0AjkGfG4PkZqn/lyTe/YqWeU8UeXHhmV2F4In8ryGO6hdY4smdPiXsZq9A4bDBV7cm6i7
JJexPDZWgmKB4SDskrH3ds0o5lgQg86DeG2SHDPSOJVRnVEu4WgTh/y8yoIxnZySfKcqsTxhOM8Y
kzt9xVA1REHL+hAbeH5wZ+5rrlhpcWblwB/qZU2D0UrvyKHk/rHuhFulsd2uMpp5I4LQx2V1VUKC
hk2Ddn/Sn9rsedKrPzAhgJQGxXPSC3u6a7fRjW6H57dbaPELud71yLHVH8vvWyDbL6s2nCk2tsCE
cnMXLp+lnUCVxULZ0DAGFf/cauNBbJ7H0u+mDXIOWALzgD3Kx7RfDOZ6ValwP5vcEdyM0UUjDXjq
xoRpaOAsXZE3sZamjKTo/ILa8qTEV3+DY7Ftf58SbyR93Ht0iE7qwr5lkgKHmKfrOHHp+AYIx8Q1
9dgrN/jprShTa21hoxmsbPuQKnE+kn6dnxHBmCUl1upLwNUlkCv7MdgpMEnMZaPFMg7LOkQyhTUv
tBkXMbyRv5dCJXncspcudkvFl2CPNRzslKaXzsUDIfyrC+5RhYGt0ydPrxVwC5t4Tr988/CP7Jbp
JcE40r4bVxZ5RX0wRWue+oYlf1yWDGr91azafC9r4wfFjAkQL/P4z2T0DLE3klqESsxZ7IJgXmbt
g1gPIjApTiVO4tMnsO9g+o0TdWOTr8d1ELz03FNquTPMST9ZRiseFiJIIlneqglkPUdmjScbP9FA
iRNsHMB/51hmaJLX5d61ef/atOOnH+gJct9anx2sH9eNEB/usiDM+uwesqeSr99xTYYKh5rDefzg
a3f82HJFmI851At3W1DyOzR5kollw9CEtzg7kZyDM167nffObAh0FChsnCXtxMeU2LkfLYdKiGEZ
1NHU8tXYidkcowB1CvwfBhH5pMSuwjn4W9V4fA7aY3Tcl4MNWZUFDUQ9dodN3CmKWelJ1gVcXdYu
wJUcO7u7bA64+3Jkc+yw2Fb1JmuRkfOE1P+wZJNsdnq0uXGQR4LpsZDd5N/bdtXEwTT4N9ccswXQ
gTt/s8Y5zw9V748nK6t6eUg463/iDfcOWTuVn4btBG2EXUOck61YzJjhYZ0PeScfuCyfSBbwQLEA
81yyJ5KT1KMDydrnldopzskyhjW279oSS+4uhZoG8031R5tPTqj7niV4Jevki2bkkTgRghljFx/Z
u4cIS1TyVvT2s92wLE6mwjl5NT9/bM4gkhH1rRyb7ImW1yjPkhn/deUgDNqkhN0l6Rr8QND8SY3K
U5KVOUXcS2A9rC6G83hjFV/tUz+pXrCdkagNKAX7T18k54SEg2dgEPeh/IaNM/5PWV/XgjADLgUK
22H2MFxE9ECtn2kLLBsy9izvDrhft6NQtbgIWxHQgZdNkEaFU3s83Ei8KQwgNOu9U3vjjVMfh3Jf
pURKgPUTkoHLvGY/OZh4GF+X6lZR6+c4MGIWzMkK72kmd0Eq/XLX47wmy19hlTPywbJ3sk5Xecxq
9P37jOD/lVZdd+nYKKzU3COOU7Np1Pm1cLCaRphJV/9or2thHOBUiF4Ab8bAxsnJi2RajYe2UVv5
RERZ8EoDiEkVLd/s60h/GVJWm5rlSc4loLEmO2/CJJphvn4kjtAgWGxqRqR/3rIdQ2o3f9ZZP1s4
o7vuc0Km234MDFrV48S596S4By5HBTCAm6e1rCeBNZswm1KJV+N22j2mji36o2zsJBwGRdU9wPwD
Nrz+ZRSli27emeLnlttZvCixGBglVY0Gv9h4/E0QxGvF+w4mqj0UaGHGnE3yO2caku1Q0dz9hPl+
PM6gBIxRmkDlITHzR4518z3RxRgbfbEQTIMfkf+XtyQ/1DqaOjQKt7RDdrUpLglVEIlgNvXsXGwc
hFHm9cm7sgMzqhNYvivYDIwtziZrex6hUYcw50v8TqMsR8Z0ywyOBiKt3/W4livJ1mOV7Tfs7XyB
UvTT3WikxTu2qZ5ZAzUf/16VRJvn9Nd0IJJr9Unn4bkbsAFqlk9erEz2QD8dQKKh3ypIdzZrPLF+
OnVRPOLlDSLFvWI4EDwXwLF62M7qoKdbhVb7llqBzZnDqilt65q7I5XEA5MrQP4otihL+n4+kLqx
Qj/j4MTbu7XBtEsHWR0XVcK+NIufncgaJ5FCE3V1wMvafa3d1b1LRqM9meCtL6Zt3trTqqnaJT9l
2xpPtdHruJA/csq+pYsfiEUnysHCAbQKPWUSte+VwvzZi1l24bRAOO+USgr7UhJV86VI8Bjv87Fi
NDPpPU/ZKcs3VMGHKateE+GWuLFoLgbiTfuWT7GBIBmWkUGjLS51tg7HvvF8MJV+HS+rQgi5mjSw
pbEj106fCZwZ2tNYKMXKgI/63hk6guQVlC/+7aScrJ22NiO9UFPMhrBWGx6SJEHg4xPH+Ms2vawe
TAWX0ioWQxFMS5bwQ2YpAv3K1gqiRLdHk53hc3d76KZDwDfPk22pw4Cr+w8WfVTO9cqiy5pvqrPP
tVg4YNKY8EoXu3rAkc1JsER35K1ieosXtNHyACzKc0FhVcLam+u1OAsx+R+itPKLMdf9+oA5eyR2
YLE78P1MnMk3mPOonhts/iX7iG8lRcB5rDVY95e2ZWexI+Yryw+6tXnY6txv9pORzKzqUG2e2nna
LpkslvJJsZ7jNwsILHsUgxs85VQXqHNFZZ8R1co33ra+NR/MNN26nVkjG7llR9sdSf0mQ53lWRx0
pLfc1e3mf7HNmxSe0hFr7W1VeVe+S0nMOcqM5Qo+el4G4XzjxMk7RJVtq4/sut5w1ZE2IOiO93d9
3fvbwaqDYIiKNC2s146jGBk2thCkfgKo8XqjsYQsjlKi50wvWKmkorAOYHUy3m8hPCS08EjFzVKt
3/jgxB2pRUX5R8mvTShgbhkvLEUrlitTSWFPbfj2yzwEpEmmdtJHJeby6tYJPBe33dN0GmqZkkWe
tq0+pL27vRb4tCtw+2V5G1a6nog/s68rcvUTW/TiDzV0+ojNp9YnH8Nqecy0ggJbXGsPO4hGWSer
r/dO1RcvSqx4x+cW8heL7SxfiOByhrtqMObqeWgSPw3x92zMxhOgfwzCgIWiws+KkKjSyuQ04nu/
DKCX6jTMLZ75uub+GNqy6k+4jPrmW8sSZ30zPCWy557OR4wzEu9iSGYCkj6BGfPbNOHuipIlV2/9
vEjOyHiEblFDtmHsFJkITbxN0siehuQWnZbnZf/VTtP6hCc/OzoYBYleKartPe9tB+5xKV8yt0VX
gqxODD47DzgZncPsdkWXL/SHtnNrXocZzvy+JNTKfM6ylW84vUm1f3F5ZJ/qehX5uWDLzEya8e6T
lmeNnxCcw70o5w6gC8P9U45LmLyvbqgfCXfsX2zGfmfnYUTJz8ngtU9pKpbxOluWIoGqSb96HIT6
3bQkaI34wmwGnH797MqAdu0x7fMpTDUPlxC/zLBcjC3Nx1A46dJj4hnzRzut7O2EwaRrvuCtm+8r
zBtM42lZfVEmBMLOFP3wOrgeoTCeb7MG9loDsT9vzsHW6SzaSPuqd9IeS3e3bswQYd1RrxpyEK6v
CHrVEz+7ISKSyAfne7mO+jIpVz/+L9LOqzluLMnCf2gRAW9eAZSjNxJJ6QUhURK89/j1+4Gzs81C
VRRCMz1Sdytao8R1efNmnjxH0glMZLUEnl+OwW0OKbSrUHJ3abjurnTSJiLLSeVAnxHyI32RdJFm
NrqzJqB5ekuM4QnIOZVPQ6zkxyhr5V+qWFiBG4QIlMUJoM5vITEguc8RXARda42xrzkvh0qL2htq
bsZ3qWjNazTJNNLqlVi6EGN48a6HYyHlIRjSMK9G4iO6rd1ODvUy4RCO6leII/GwXYtDMpqyDfYt
b2Kqlmkt7eVW5ZEVZlZTbsDOWhtIiKY/XFlwdU9FZboQnCU/6raqboEWBg/5EIMqZFtl9NWR/8vd
TAAJaWcAZtunUi7lh5o2tm2YIvaCNL38JlWNdEMHNCKEMLj/KKnee/Tc1FoK3zklxETuYXmr85Fd
otL9jYaM3m2UTojMK0o/wyuZomxL5AzjTzoW9PYrgX9raIXxIrYzpU0lt3dF31r7EOz+6CbUoHmv
SD4JfApjGTEphf9fnCVv0xW19RBVLZmqZFZF9HVl66eSeK+ELRBKyNZMN8WdvLYiwb3I1tyAaTQH
2gsDOf3j+cR+N2EP1vHKN+U6cL0Ef7wnSAcBG/RwECW9lz5HUt1/V7LQz2wSozVRvW9VykMQekW9
B8eXodin6vsBHcEWprAhZ0eLQvo0gm+gnBmV0W9R9qZvcq1RGRGptFV70pXj13ISG/E2oALIXKhp
4R16pQVxC/2W8lvhGO48emorV2kiqP8yIU6efN8k6wCQRXrqyWESSZF1s+tY7rJtIFD2RAQrkR0/
VMyv6eSh3Kp3rVFuEMIF5Nalaeum9L5kB8/yhcBNW6MQtkQUkMEk1Aj3WeJPyZcxnGAhEdL+Riau
owE3xsttc660a3B/rbRLpjR70EyCnNGTFNorMwmqLZbWI26ZF27r1QTV9+Q5Tf97N5MBCLwz5+IW
VQTXTzv/tg1rwNLKmDXdi54TZsG0WMNYUQracGjlSSXrbJJI44iXPCKFSXIN3CQ8AbUu2wEl3Slp
uo0+Fjv8RfzgDUYcwsvdQGTXZpTlWYprmsOnr1Tb/foO8gEvIn+o+Hvqn/6XQgg5V30b3fmSTpIa
oJ4PooQ4PdoamcATlkc952JiwlpHIHp2h0mgx20cguq96uCWgKWx6b5rtJFCYFkG6QOtr9bgxtS3
EofEd74xqUpkT/SAU7wcUXj2cGN3PGH0+7YZqkcpHOnJl0Uk2saOfmfLo+PVM5u4c6a2sOaYPkFP
I69VYxPIWrpv4Q7SoWoQxScKZyR+S/4smD011TuMXDbdVaPr6AqVHfhGiN5gfau0masSKh6wNKGn
x1DDqG3+oESqfDtkQqBcg63Lh4Oih6S4zErMH4QmiynudBwVKv0hb42yuvcrVeNs9NkuIr65lrxg
+uFVcf9c0SRFBR4iyhv4JtGdK2grheTRIMDaFhYgT1sqku5A5lp+QQUueAVyDt+DpymUHVSYZdvc
g2qWY+flD0MxxBtVQwqCEG1Ur3rUSK1XqGerG7pLaXgOWBZlW6lpidxZI0AMZbQRVS8xie8jWva9
LWGCBJ9Vn9U6NVMTuiqqEMH4DJIgqd4Ie+ifF9Iy2MPzG/+pRdEUdvTmdcEDT3kTdlziGVepEz11
xA4hGLtSczPdzGVc6KR1cyBLDwznCTcQg1wSc+4PuG931dTIXw2JbiyPxNaGGRe/Ae2jebGjTX6Q
XV4yBPzc3D2P2EkjHUHNNMEtp13kUR+qqelaOeUa+J8EndQ6AUBMou8mCmX1hm6BMqKxyS++KrR4
vaiKaLixIQe/4Hy1qn2lDgX9tW1uRrwWJTJTfPEQXKObNrxaUxzSXGTplbjB46LF1HEZQlJgVuYv
f5zk+JD1OWkk0IlVtiGAH2JHK3LpdqQfDbiA2Y9vTaZGP8MhU36UELpBwRdn5vcAZBOkVyXNqlTz
ffNXQPnCwsVTfyGF2hulI4CpxnXBDHqogyi9jxrYajYSuAzEx42xmPZ0T1iPpDCBgci+GT53aSUW
d7EH/SzHEM4XSAD6ortPaQ++CqRueBe5V3/DGhnAABbL+J18luyi+GcObzKCN89jKUjwulZh6O3n
8MygWkhqaUs+Wx9pbsyk6AYsGkwIXmpK0LvJVvNW8Zq8joYgpmOvnonDWxw1BDodxWQaLeTZU/sd
2YO08S14X9TSjx36qrV4M00eue8YLqsXpR3Un7SzdiP92nCyOQFXa3MFK06uH6idD49NLLT57n+a
YcrarOpw4WGs5NC2qt0fs60Vuv3IQD/FbWbuJKg+b1AT6n/IUVOSgxXFb5fhtqeoXtTdDHAfkk4U
Jc5CDp8R6XkvdXXQjpBZ1k9jKN+mHFzLmFZoqM8AbalFiiaFUBNlSHUB6BaLyBPGJqIaLweOKDyF
Fv2d+R213EJ9uDygM1hXC34UC4y9BhGiuRgQ+KwiqVMyuqiLOqLofYlz7/GyiTNzZhkipPmGwnjE
ZXOTphTC0MaYUIrHwviSTRuS+JdNnKKgTXHm6wZfptH/9dHM9RksTM91R7ZapSjduyVco2G8E4HJ
Qo29wmJvnmCgTRFtDW5zyzAl9K6PN0BWGgr0RHRWj9AVRqT1+pBWeHOvD++peRVaq3DkE3C/zpTJ
CH8hTS7TMbdYoJxe2AqcrWrXyeR0JA9F6SqrdiEN0+Gt7286yr1r2u+nKzbDnsGwyRo07+ISuy77
FDUtsHF23j3RtLzvsmaLkvjlNfuAix8jvC2RDLjOckm0+qkLKnkYMHKAJMTQhds7aLDuOndwBRv2
Bzvc5A5Bpms55B2d0u2cZjM4vSs5TLpNqsSBzNL2NoYLB8NKh8DpieCzJNIAoL8NHW3x4xVGJg+e
dZ3Pkqz7oX1pzBWFAmVmrD8ZNzMry0i/wkC/WFEh8clSm7TtlJt53J3buYjMOuSCbAgd/n/c9K85
VEgd8DHuv0YN1tLxXc8hl+oUKydImmf76KtmsD09PcaHrsBHX+Vnzyb1RUKXtQRr3HgIKUr4LhVP
mCv153or3Xl7Ib3W7ZYV+BrYz7/WJv1DP+OS+fncfTrBnRh1ORSDhFGBTY+b/AhlWnb4fp87cEOS
UYV15+Bti/07UBYbPnf7brT/9HbkRCvLL81dDMdfYko4KhpSALDrePrjL6lJuxtDBRuWWrdOKYmQ
Lb1GkHxWYwDxAdRKQgHdePdDrl9q8imkpA9h9H/iRzT9ntfROXEzNKfQycMdI6P4BQ/X8UdIeUo3
gAVr8Kho93kwSx40T2Ok104vSA9yCdl0k95dPpAfLRWLkXPmRboSRQ0NkqVOlp5YQHYDidpKZN1V
5WvRE0TWav9YC/nNmMmbttfvqOPOrE0V8Fi1eRhMxamV+CYrp33t+7eQdD2tfNWZ9eCrFGTcRSaD
tpPjqajqmT6f7i/o5n7mhXotErprkYoySn5r6i3cqNBXZu1XS07uIeqjtKT8lFVppffl7IIgnYTo
BdfyifCVAfnX6A9ArcsUpK4muBYEZn3puyTI9jGZO0Bj75dHfhIFzHvgk8nFkYClF9wHYqtwjWxR
64RIKLB7arRt1e/zYKXf5sTrLYwtnbHmA4zvMdYBqiLOo/5t8Aq9PKKTewUjnCxDg4FEkVnM46UE
RztGbaZA8DlqENeNuyIGm80T4rKZk2jAoPvboAEc/41qk744wb4hNI3QKB6PPfNhzMQ/SMiTUkvr
r1DZ5C+XjZ1MHEJoKJOQSjEM8IHi7O0/OS5Zq7pai2LLzvJvioqM98pgzv35RE5sf6YNj7DY/oUF
tNTPwayNU/6zIaUx9cbKEE7miyF8NjF/wqchCJHQgWfBhAikiqeoHfWGY7RuA1Di8mSdbgAL3VT0
eVgVVSfkPLZUpEopNJoB0XMo7iQeJL7SvXDkV4La08OKGbTMRHkmKpKMecCfBpQ3vtw1k+XZhvTS
wHwIHiUDhUMHQPtmFJpzeVCn55RgXaJRjd44pnEZMPRCFzRWiTJxhlVbDVsojLpNPKSPsTVtumxa
sXeyXAb2ZJXzI4n801zcDSGkYmksyZ6tQkykS3fJ0DxlY2KrmX99eWQnluiF4wAxKItJtPSFB4Kw
hHaDSIcesDYe+Z353u/g3ykh/3aDRlzZ6ScRCBGRDC0hQTzcDrSBHq+aWA0VFHpzEqF1avVZ0v70
9FplIhV2Y5N2b1nXby6P72Q7zhZVgy1iwSShLf1RC9tX7ItYzCMVMjmoCLTf3l8qtDOFMEnwLmG/
4/foB12Mi1TuKMNhCZBjuBuKb1rlkfda0UY7s1LYMFkr6MV5Cy28BMXiwqQdn4ePcGOSKFOrKyN5
HduXyxO20PP9GAsDoQpLuA4JrbZ4mXaNMppoMPCWqwXphn7/xi2NcjgkgxJB/ab9gZ0NnnOffG7R
ZXsEUqh/UiHdQFU0rOzOk3Nn8lzVqUfMXpdgfeG2+rpMrMGQNDuS0V01gNrvzFRVvihqlxxIMJHs
U9tsJXrnfLENj6IkzMJJIhsa6HT26WKqS9CQnQLFju267rXr3rrXt/zbdv6x3drbw8G2+cftdrvl
3+yDvWvsw25nP+3427//0mk/+Wk/2Tv+84F/PvH7+L2b+b/zN2f+4fCXO//NcWzXeXx09/y43mPL
nf/GT4cf82+Zf+v8C/fX9cvjy/Wv68It+NX1NT9+Xc//F77zeuW0nu449EYhW9EMOElM6FiOT6va
kjqmrArCp7HsuHqXxWnrxTee/uXyljtdZUVVdM4OXbnAlpcN2/6olVPVgBpG/cXuIGhvQg0y3hDN
Eqew/lw2dm5QHFJV1FVDxe5iUKkCe6dkkXmMk+KBRvED/dWAjPubThb2l02dbiNFxaXKKHvrOhHE
wovHUKN3k58ZdprELozrdVm6JAjhuas3WfMOAuGyvVNfh9Auq6VrOjVrDs7xekGyrBRKFKAF0KnV
teiliQtEIb8akJxacaunjhxTFlTIMDTrGiHssamZ7VlFMIe2xM6MDxLFBiTfx9QdRj1HMEkMdZRB
x+4aGM6LAQpnJcj4mLrjEwqWbw4zcOpoG35IvH26/jstyMQhgSwXERL7+79e1co9oCkbqWE73HVb
+lDd1Pndb+kvQL/9ma62XX+NKJH9Urii/eeX6fhbwx2vhJVTM/uk5acpPLRJecxnRp5X6dOnId7C
67LOTbtVauoUsAIoazHWqQlkqc0PSghDVk8OzNCNsHN7LQyfHRoeAm3B5Yr2oHSSk+I59tnEYi8V
ktkiKNKxd0Mp2+edMLramLeHCoCtU47gXBQp+xWjPuUgx3SvtGLpXN7NZw7q7Hh4rULNxPt48QVp
4nmB2vEF0GQHDuQmN7meE+WNbwl6X39vC8QWNFDkY3mKL54TdGSMlE14GiUNhMPClWjdpinRVv1f
2lm8JJC1oidcwg4IA7eXbuHhhS95VqdfCRbO7RBLkpEu53U555mPN2HpJbHfSqBeylx6LAv/PTLW
9vkZb0NjM+GORApl3urHJvogBlOckEpAaqywa6VzNHlAs1UrVw67NM/+8YliYT5ZWuyEAQoBM8iZ
tValwzF8mNh4we9GUEGMoypUkRNuf9Tg/HVhzfQZF45pBCoNCgH8y2KQqHGMDRBG3Ir0JfTvgVqo
4r6sH3p5JwJkUMObvLsSByTht031FFQ3AKtaa4sA75T/uLxHP/LOp9Pwz7cspkGNmhDqK6aBbxnz
nd/c5eJ3D04YRbuh4VvXduGA7Me1F3UAUjZ6vB3HldDozLYiMtRlEL06m2sZEUidruR6xXQUlShR
XSu4r8GrXR7omYOvSyoXJiRwpOiWibEWQD7cE9TL6DX8I+fall6J3zQpb0rkcP7a1Ewlp+BmZN4+
qny8h0u/L9UiVhA8M6rXLhwfi1q7Blv7jorSmtM+PS+8EKCco9jDrWAs60pIFpUlHErsYkXYlaX5
rsQyrA7Wt78dEmZ4EMsiNR9J+gjvP10/I3T+xYiSs2003U0A4yQtQJswHzfkHlayiedu4fmlT/li
1on/F8vKJ1uWCp1z0QUk50gnmI8FFdaDLytC/woBchltZ/bYakMl0nxVlWaIAFdM3FZCGPejQ8UD
mUKh118SSDCMW68q+t8w3VnTDW1e9B4ZACFSN081HjvNRPF2C3Ih+TMijAbWYwq1F5mm9AexSqwr
tsyAXlzXd1+KoKJlcFD0jPxukSU7VYkGQIBBWH019Mn/Akt/9I3CcXOIsqH97RlRc6A/bIj+2tnP
ZY9/AoHFeW2mru9pJDTp/0WtIY1hy49ysd9P0Eds6lwcvlxe+TMOgiq3LBGYkacyqJId7+Yc+uW4
NTML/niEHpTiqohj5DXRLoEXhD6Ma3BVXyDZeFKhCzcDepPy7DqnNd+g60WSo8fL33Ma1usUHCES
QMqerIm2uFStaoqScKZglTL1SVV9upQr+AjqfTQFb+YkrUS/p76JcdPkQ1GLdxtb8nj0flzogtzC
LF7qoXcT1Qbioc20suVPDjGFo/mhMusiG0S+izGVQ5O1kQInHk8iV2qvJrhlDXP8252zsLJwSyMU
WVMXYaUb6TWapR7gJhmpmhniigNcjoe3L2HCnEC18IFkFo4nbSosPabxLGFn1m4vP7bGroDB7vJG
+Ah5P99csxVNnmdOhPbEWtZu9XZAU1SZgLB37rhRbwOXpkI3ux63iYuSmkOqiSoYjOlOD+hu5/64
cszNWkS7fLIsP2LeP5+cVUhWsFLRrHfGXYRwxFb6aV17bn0bHvKDdYt416/49w2g5/vCNZ8uT8By
ay5NL7amNJlBFYOgdjTAFoNIA1y/v2zhYwovTfHC2ShlZc443gQ9CwfWcvX792irf3vXrsx7yja2
/tjchN/Tx/xLczf91KFXVh24dFZClOWJX45z8eA1JsCXosJHwJBfRg8RzdnKPk1vcig2Lo9XWpvS
ha8DoJwRp2CKmP1bGdv6YBc/06833Yvwx9yrT7TXGCsp57MmScvOqZD5al2sYpwNGbLaCL8EEoee
hqUieL88qo/Q5mQVP5lYrmIYipkwYSJPXOm+tMN011AvN+6/RIb9TgPxH/3LK0KCllNt0h0sDVBX
0yqyDX/qd+11tBb+LiOxeT0J9vCocw6VlPTxkUGF2ShIKSSOKl3J/VWmouD2J9fSlcU8M2yLkiQQ
AViCCV0+CtefjqaWpO1IxzCbN4J3xoIfdJ913B9AKTXddw0rMJFLSoM73wJ57lZ5Wt71fZI8h5MS
XkFCj+idB3MRZOJlq25kZN2fZbpgbuRoGEZbVkHuz3cVFPV9X1NpzyMh3CBaBwENRELaM9q7EaDP
WqYfvK6hohQSCTzm5dU9dUCMzyB0prqIpvfSC5J1hpUCjjlHiTVxM/aZ56h1LRx6UP22UDbjRpZ7
daeNbb+rOpRdLps/dfWY59KiEERaD6jO8WKmRt+HceGnDrIL5bZB+ffNHJXCybwq2/4HprjDDMMS
DRO3f2xqsCKJokKQOknb0TQmZeGBLjETfN+w9lg4NypWju3JlQxT6eICiwoFiAnwJsg6ivqaruzi
EWCY+RO+JMhsLg9Llvnu4+NJbl8jNc40UkBfvkyGsGn7uii5ppzsi3Wf71GOldwWvnMbmon4ptl4
2/jG35mutkk2OKLXbLeGTjoz4KNvWDg+CWq1nmdL5nTRjaa9BMY3yOJWBrpmYzGptDH7ACexMWX3
XntfBdsofL48l6fO9GgqlUUCsYL2vUEFGdnZadxKUrIfISX5exPwh6uWyk9ePPMoP3kVA/XqUvUw
AYp/G+rGQw+Q97KJEyTJXO35bGPhsGk3SrIGSLZTbujcix7Sr+aNeJD9jXRl7ZBpL6jlrizOuZn7
bHJxjpHNCjSL/gsnoR8bKUK7+74yqNNr/HhQiy3mA5HIhdlCdWM8I1+NEqmjPak0gqcAlWqgWua9
cZU54kpwLc1/8PJ8fR7aYt8J0C9aM+LWgdT6AVI8AsZv2rX8EDrmwdjQ8rG1XqSX7tZztJW9ctYy
zzWoXKGmJfF5vFd0DVXQsMSynofk/b5Ebzm9ttrAOxP+m5+XJ/jMRTCXBSyuAErlZNGPjeFe4M6C
DtHJpXtkeW3oRVy0xAbdRf9x9OjOqP7e92MRKn5gNhCfLosebQQnTpF3yDgR+onwgEY/2nrFxmmw
gIVPNuZ9++m4VUolkEbDBl2q4Z+ufhV9NwrWDtwyL82BM0SImqhuzPmhjwP5yUqtIQiuqbBWeF/F
q+JZn7eFvKXTjbh+pfh4ZpmOTC0GFMBcN5CfyCAVvEYum07nZ70aHXRbJP260pxyWsmunZlBjpbG
X/AHgLJehFtIdFuwycHDUhT3JWm1mBbbbtyphfD3SwU3sjZLKSApKIuLc+bLEDHP+pV00YElR8TW
msK7wOg3tVo+Xd7rZ7zVZ1MfdYZP6+UVcDxPDaZG9EPQLbgf2+LbZRNnbit2hAyABhrxuTp+vPFK
FZZbDwoep+982q6hUKc3Di2m3WUz53w96g0gwslGA6SeZSk+b/A2RMPQT8bUmfptOz3BLChEL758
0FTIDyMiOHiraHS5K5KHMvly2bg8r/3CNZJpY60QYdIUgvFj4zqQmjjwVNiEH3tEm+zhxjxsIE7Z
kXGH3G9rPQq8Y3v4ce2v6K6ubJhzq2iCvp4RIh8ppmProiAYXRiTbJdS2kYR1E3D/yBknJFjqISQ
TwQTf2wBJhV0IXhaOGHxouVXk0ybysrFeebNSH8NFdk55yGitrc4XyoVSj1FnsgpSfL2LniubWcP
j+Ht9IiwTylsf8j7cr+ycOcONTVtOhdRvATntDA6IT7baCUDgxPBbq/e6k2DlBAtQvNSpfY9yOCd
dVfsFQC41bihPdWJHUOzfcqTax9z7oKlZPrPx8jHswz1WEUvAB+DcroE9rezPeDGsGQ9RFuek+Kb
8RQ6Pg+k0Ln7tTIR8599soM/2VaObZOYDKU4w3b3Fv8Zr1zJ3yBl/dB+ezd/TbthD6PPvr8BiRQ9
Grs8t6V1APQ5T/F5+PM2/+SM2lKNimpeC8j+npW3zkZC8FbbsekcRI5vH+XHYqUOd1JHnetjM2DH
Ilcog6lZnNuWy773q3xWi92N6H9u6lvyXvc1bC8Pw4qxM8ObX+kwTVLUIIhZzPDox8ieVwWOMN6L
UGhO0z6Uk793BVRIYePFCxJaLy9gU0NbkhZattAoOW28AQG4YuEkj82cUfdRDC5BQhbQpMfL5HlZ
AP2lkTr1Xb0LXlXaAG7o5BWfH+K3YINABAmJes05nIkAj4zO5/jT3pCFIM3MFKMA9nf+XoJcwan2
9bfi1biV9/I9rcFQSt6m1xLebyXSOEHmf4wY305aQAUvssTFGRaMhzRepU7jervyNjqYVz60+D/l
B8LCx+wldLVD+C1+DZ+jXbNyfZ5xUCA4FMkwAD5jevESS0uJrmPkX1BvvPWCu7C8Naw/vbziB8/c
IDrXJhJIdF5QnVq4QTMOsybOYp7O5YukvulrBe8ze588A9VCknNUDpcphwx1lDFWs8wp6AnqY1fO
wCSsxGfzWV14MN4HM1YJ6LHCXbjYIomnQsQxP/aknZR+6c1dbryq+kHUnjwtoR+6WtuUZ6NdLiyq
J6hn0S5wbJFOc2RNuzGD/2bXb3xb+GF1bkZ/TLb6Ajp36mjh+sfW4gAIUxzJQYUthIDSu/SW3sWt
7rZbeSvfO4Ed3Io/xbWX5pldcWRzEVJJOYzOvYTNfIMW5i7nigzcGHes3AZ3jQ257dqMntknRxZn
N/DpmAuihOZgO2WAn+3pXXyByrWxx8No164FSkhykqv2YLiX774zD+ojo4uNA8Y1V/NxHqb1PAnX
aoHYggOpKlSLf93b8vFA+mcZl4mVPO00vRmwxTOshpLOrh0ETZ9RoHAfjMf62V8Z29kJNXQFkzgQ
aZkjNtUuw6uJOMt2REaLSpL6paR6e3kGT6wAcuLAQa9Jnwh322Kj0LUoTjxSEgdtZ1sa3WKmsQ93
/52Rxd4oCwlOmQEjGlqRjQd/KTTXa47qZMszEsD4VChJBaNOs3CEotQP+oCwrBPJbHYF1uY10aYT
h/5hARsw1CB0slwRJOjhV5MTCJRKC+4f17SepMRyxJ9/PVtEAICzNJm6IzC045PkQVnEO7JInLqc
xR4Gux9f/b9+FmjgNCWJeJ1V5wGymC2hzgOtMroEbiLlUYEXW8ukneyv+KEzu+vIinw8lBFmizby
ZitKfAAjtpMgo1WM+u/3F9fH3OFB4oc0/MINdANJeX0aIKhNUOgYlFvDmGmD2v/AjEaOWLZkpozc
52I0kyDrlaaxMOjbENAYpWJDcH559U/CJRYGiDS3IChawKaL20LOy4yMvg4/l6Zt4ejY5NO46+FN
qpPoaRB6N1jty52/++j6XZhc+IDILOBTbVDbS9FhQDkqLH74XuPGEGGpyRYdUi1cicvmP3Fh0aCA
QRiqSDA0LB+lxpTrhYZkOuzudOXNaFc0FrW42OmT+dR56UqMdAJ0k8lS8z5DxoQmIMqAi90eeErr
odkDXYZX7tpkU+hQUu3yyMmNr3H8IkmPQfBm+SuV8XOjBL8HJJoiClDlhVWiqj5MK5KtSnWFhk0O
o0MdXteDRW/wSob3jGuaGzEI0wDzA6JY7posTiYQiewaWTykinfTJnFL5uRPazWPlzfoOVP0BoFP
gnMFDP9it6gZLCpax27R9A5BQOiFbk2o3m6KukRcAOzR9rK9Mz7EQDyZ4h79znPp6/jU9TIs2Z7M
gahkfQOeFW5VypFriZhza8UuIcolGQNAd/HEs6x4ZPdQQ8yleOa78AF7J9ljKNF7n2f5dsyyt8vj
Om9Rmcc23+7LwLo0ZlKO0pyxG9pvSId2EEXZk1/VdmTG21pf64Zfszffn58CtHqom9wIsFek4R8x
QP47G64Gui/ha35EvGflsXl22Wjz+PfwFrfYyDsTiVMmFArXLSqUyNht83BzeQ7PGuH1QwshUHm8
yfGYMvQ6IJVhDEMsH0rlsemgIpLilaGc3fGfrCxmDpWCKo5mLM+A+gvyH29tU94q07sfVg9/Px6K
rThF7hdanxZ7XZlGVGKiEU/cPSW95fiQuQVrzvfMDUN2eoYwcr1Qc124JQjBx8oT5oBSlNAReRXD
V48qa+bVj2X4IzVW/MVZc3TBmYoIhkxcNmvAYySKajHfmlNxZcQ3ifKr6suN/rvo/UOnPF+ewTNR
IN2rgEAtAhtmcTG4Suxbse6IOGLLehcSSG6ycCUbdG47EJ4hrDkTZ9AkdbzpOEQgRGt8LWmcA9pJ
btuP36lpQLqlrdyT5/Y3URrNO8Zc8l8WtEKp5A0HUaATGXt6Nu1E3NeogF+estP0LbfjZyvzgD95
Bl0N08xCWwiIk5r+EiZNv/Igd32AEm78KgmzeKiqF3CJQ9mPYmx9HRXUym0kjSxk3vruGdkiue8O
lz/r3EoyxRa5G9UQreUTvU2KKUsC6Eoly3tAduZhKL9etnB2IaFVUXAgvLGWoGvZh0JorGYLYQmp
F5KdUgS+VUJEOio070cTdGtUEedMknhTiXlI87GFjqfaaxT4KjWccJikb734OsUK1J7ICFJm2V4e
3WmGdLGsC2eCLBuiHzqbRyj3HpxPEKXrk4NgPDIjbl5C9Rjs6rV79NxpB9XEVU0Xkyp/RGKf9pIE
gZkxaSCbiqo5hLpyQEv+xkuG/Ygr86r2KlYr9/JA10wu5rTL9RF1IExWKDjBkWcP5nvjuYnvbUBd
ZuF/4M94XwKHnR+ZlFWOl7Abx071BfxZk4W71hDfMrG4ygtqsoZ824yhK6TG5vIIz+0aWmDpeyJU
poV04dSCchq0yCLk+iCnnMTtmGbXak6dxdRWUnFnQ2XO2+w/McjP4+FBZB9rOcz9DuTtthL3tsr1
avjbKH6nc0BQ7krv2ZC3qrHihc66OnYMe0YFbbSEqkHcLk6xOkPiajqTsvQBXZmt14YrZs5FQWTX
/21GXiRl4e6Gm3renwg+bvzmRaBoUebbAPGdLlrx3ueWDfw+6zUTEGnLZ6mvCVIkJ3NMiX6aXXvm
L6uEHUBohgA+5nh3eZOcPe+ffctil/jIfgPYYrX0VrkLq6fcNHI7zvtdovlbeUq+DQhnVfCi6cHK
jXhu7UBAUJEgcCYht9gzRtllnh+xZ+KSBp1CU/9YTXpFZXmtde3cnQAmDVdtgBKjq/V4c4YITubT
gJwCuMZveQm1lzKuqeeeXTUNciULAhuRCT22EbUDvQUNNjIDArdZKjOKuOplO9VX3odnV2xuh1bn
6qx+wulh5igO9hNwPnhbTemqsaCqvSXYLAZbVdGv3wVdVJu23ssx3Nha8ITKbXtttlWwkqc5HfPc
8UmFhEZ+6LmWIY2m9FC4EgU4VDI2PfTnXu76jQYZ+NPlTXp6/DBEqz0V6fmdtTREj7DWKhaZfq++
yfTvQ+rbCa3usPFCQHbZ1OmmPDY1j/nTTaRJVqEMKqYksP61tYGjxYnWQog1I4sN2WlaXUozFC71
Nn790xI6O9ZWAqFzNsAy4RXJlyCqvDhdodlVIrx8CFwVyCwlHWp1yVYR1pIkZ8wAveZGM8kizP3V
x/OFELbmFRL55qw2ftD8uDM8/IdfrBFjrNgxFh5YEcgU9ZDDOjoyhAHEsLUAlaUmrbjDs2YsCVQw
qQNEbRbeULCo8NSIEDnx6HWOaNI3bOmzOkrr/f0xlgBNIRRIckXlwbvYBH5ZcYYTK3NCuAlScwP9
VhzdmnnomtV3vQi2plQ60xqG/DTsmct9vORI4tL6saQy0UNILj1I8xwzQVyuql7kgltaBKOCUout
CbGTQs18+Uyd8RNz+zv9QDOiz1zukU7xkXudQljdEY/ulJ8JkiUTsdao9dvLlubddpwh/Gi0/7el
5S6BJtCvhwFLjfkVuWOuUMRutM00fNdkQpPNamPvcjol8vq4PpDOYGVo/V66iyIZlTIE75aWP0ML
bjTzVxnWzlTeRdGByO7y8JZ+8MOaSmjACuL6P26GT86JTggF0vOGBj9z2vMmeIR815ba7lalPVqZ
1qLy5brN5iglwMxnAprgV8dnm4d51Ui1ZUJGI9lBu8Hhb40J4e3MuTyu5akDB09FASgIYK6ZDW1x
FCA79HIf3nlb7X6EuYiOjbEVlPzLZSuns4cVHZkfOGgwuIRKxAUypEMY+E5RS+9Nke085DsHwUBm
rMJPSrW5u2zw3LCATQCFtyiVgI88nr+pzcZOkChpGvmXrECcMzQcCd9y2copiRz4KYMWgo/MAid7
/oxPuyKRhyrNhSRwrt9SO7Z9G5aT91dn4zyuRKYnT35SxBDkzeA+5EhAvS3ulIBMssfrFwzyrnLh
W9ntbmo3saFCuTykj5n5fI6XhhY7r1fkAWk1BOKRQ/kgq6wgrIwcfaPwK4VBzj9T/nf99ubeWpvb
+619GOaB7x7eVftGtUsw/xQHNu/2A0J9NsSu9utu8+zsH3/9uo5XgobTg3I8L4sVQGIt9iuaYRxw
eZETtjzxMqlAbNuPnwytl1ZeW6cbeTZnUpTg7phfd8cLDsG9LPVwXDtEnVdw/m/F0rgy0dUehmZL
j+vKsp9uYxKlsHqAjTKhMpEX5opWzlCDDEIHSZGruhRRChz760IWVtKYS+f9r0X/Z1gLL5B4gtGY
JcMKTM9WyJdO6SauadBth70C3ZuuJZKtB2tY85PhEa4TIc1kvLjyky6SyVdrxRzK2PHziUdQZ2ux
bpvK/eUtfc4KPZ0sGNS/vHcWcZLsBRasTPBW9/WNNovsTjFCbyvnZvnQ4flNqz6keBLkCCol2uON
UcZlISpZD2CxbfcaqRNc4f6vx8EQQJ3O3pq7fOEC2slvlaRiHJPXvSCVSMlBuhMT4+/3HNcbRABk
TCB/XsI0VW+OkOdWW6oatoaMXivexMnb5bHMG3fhZY6MyMfThQLjOCawGDhDyJxJPqpCNZmEnvsb
ToDE+xMM1fNlkyeJEjY5bNa0RONGQests4ddWPQofQwh7BzhI5h2UiKRM1TiuyT5j0PcIcUjvqKA
A6NX6YbqWlHixHWQfJLpNmOX8Ho82YYtSs5JN+vq9mJH2qs33q3M0H6USis5ElyeblJm49fLYz6z
9TlYJL3pBID1cFkkG3rU1SIaOZwqopdZ13LgkHkdbvyeQ33Z1Eci5mhJGR9hGNZMnbbz5TM8iKio
drUUOqO/RaTehpdok00vHu+f+n9Ju64duXFt+0UEKCq/KlTq3O1OfhHsbluBypn6+rvU995xFUun
BM/BzAAeDKa2SG5u7rgWf+nSEVxD16BWvIrSeavdDIQS49bIkk3J6Z50t3XwyzT3+rBf+bCFq4n+
SQ0Na3NJiMrOx1SLgVeaEWOGC+h1AIJK4EXZeQNCHVA8ZDdcFLHhgtwFHFMxMbp2VxRMv49SRnwa
112wy2IrjA4oZyLBAN9P9cAHgu5zkI/0Xt2LEtO9ZCRXFo1zDBNzMAu5INtG60+VVepbh1keOPpa
lXTe5aWdqzQM6Aw7o2CafHZKJZNQ6wHYQnPO3QQsT+CiVSJ3QhceRuKmjclyr+pKx679aG2Ac0Gv
IFcDYAade3fOUIKqKA9ICToUEGDOQ5xe0RAvNBX/8vrOev1hVee3AXlU+MLoApi/48i/MprR1rM6
x/h/Oke2EQAzHmzrWat9DuJOpK7a2K+Cgxpu++IFGaDReqqpG/U/yhLpVt/S/LG7A/LH5c9aUCj4
5SgGzJcKhTlp18FYWekx+KRAeLgNNAzBwGxdlnCWaPpa+JGI+ROOFt6hYUlhDUSUH0BrRLkBHNL9
QbwNP8f3tT6sBcOE7BngCNBrgYDKkmyxPVVjlRaQZYEZXYDHqblrGYrojdesITcu6Q2Kvl/JapgD
XXqKQ9MwQhCU4gkLyx3YB70QyReroCvbd+YUIucCnwkTiVBPvMln7gzrR0JRIS+BZ3UNhJnJK4eg
dOnU050Sh8bKy7woDxVGvJpAdzh7/AFo0CuNARYOO0oPrH0PY7YJ4RtqK0HowvYBqBuNRih/4SGR
p27jlPcsjBusS1S3eLFQNam2IbG+Xda+peXMaJOInhgeDrlTfwZoiOA6J26afFf0z77fGOpnGa24
AMtSdGXubTdmOqtTFceAvxJ1MUvckO7b6XOC8oXjfdx/Xl7M0p7BVKEgiQQmdk0Sk6QtnNvAjt0E
nvSWxHp2yCotjh07ToqVpp4le/UFXjy3Xuvnb2AC/MbCjHnismigL2Nm2r2TR4nyMAoKziCB+Vjm
UMLozyYfzE0OzprnFOym1xlopcx78HljZqGfEClvAYVLwWFDm+CzCerx2xSF6YdpNvrOtHKwKone
Mt+1pFB+/P1+AQaKwlXBfBUA8k+PBagBVTLQIHY7TXhBBG41u9jZge1dFrN0+sdiJH85ZwEH7B7E
gH0F3PK7sKWuzjlYgV/+hSCUj3QDGN5z0fx0PbZWsXLS4O93mQlM8XzUtFfF4tUjkjbqx2REcAwu
S1zQOCTckEuB/QFqrBxvlKhKC6uMUYQz+J6A+EkD+XTQrvXonrnQMzQOnh9YbizvLMus1izQ2jZC
3U9Dd2MDFA5MqxyE3YGCGJA8ZdV6Xff78tKWZaInBNQcCEfld78N6kCEJmSiVu3HPdR2XyoPdYGg
Mbvna5A8Cw8T5hjnWAS5WpRb5KsLZTcKFQ3CAJG4onASs970jO533AIP3+w3l9e2dGzIrHxNg9om
CpqnilIFFoh8dHBnhZN1oDrAmizdZ82KiVjQe0y2IMsNQpU5upLW1OlgDLYJOGxpYQB9ZzwkWekM
YAd28mHltVjYPuj7nOPGsAmmWSQ3pbETFQZlTFyAYYGklfbkBkbk55g3LUggae7P6Akr+ZGF5f0v
NDywtwC99eWwHvktJLBIBSwV8FEN6nVSDW5GCRhjsl0wZCs5izVRkttiTQAzqzgSv7x4Ka3IAQUZ
ZtbfIm3FUi3oxcmSpG2MKW11NYccsHl5IcbVzDbedZP291YDQQr+QkKbIT6U7BSNaa3VoKLDzlle
p9S3QQFEkrhe0XINWixFaXOBBU3RmGLFsyiJUfsa1dFuJihOXgejRoD/9NfXaMbCRU8/qnnqGX5A
GZQ8MoqOu0Y04KZmm0JNHNCY/b1yz40VaFtBpIlhQum2Ur2xImKEyLekxTUQ8AAeSg9d/gkoXnCn
ir8/nJNbO+vikVrHGmhMbQO3Vq3tbykIf1MUzSfh1YaoVyq7CwcEUTAPKhaFPZQMRNwXMewHROkV
2VvCvBPKGnDKmghpNUKP+rAMIKIuR/sRHaxAbBFh+HhZERbu58lCJE2LBGZkJhtSrAEDmLA9GioY
jypZi5UWzBzkzOD96AgDWqYUUwy1SaccxF5uXGlPM0pubwe7iUV+JfiNSqy1PM7SG3gkTy50CUuN
0KmE2rRdgpeyqaPCLXp0H4eseg8CaxPG4TYq+Mq9XZSKyuGceEZgI8ecQxrqTRhXqTsV6QF1oTL9
xUAgVGr3mYrpU2tF3FIACuflj7xZh440ng25iTZjyAt75opaOKTRHQxZuKF4GvS7DHliXfh24l9W
mnPMfXg1x3Il9deUMqQ0glwF3PTgs9eqB6F+AxhUi9UC67VoMFs1E4o3e2Mt3bCoSUdrlu6FEZAM
fLmQjaoSNMfQARBC7kUa3ig68AT07O8T0ydrlW6INtp4+It5rew6VDKnajBnCC7Yy1u6eA+PVjVr
1tFJTmUSdvWsOcK2/VFvvw9Nh3mGMAGo/ORdlnVeEJuPDxlWtIogRYJm21NhaZuGfaMhldvqpETh
snYwqvKRz7m+OPiW7IrO0cR1Dmpyle6pvo2SH4FhuH341hcr9mdBleA8frVlw5aixiAZBnQQdEka
DLoz1Lb6mE8Knasn+tWoTzXQ9O3W6QogEfKA4RXJs8jvMHPiJF0C9A81tv7NYVtAYEKSFJVyeYKm
Z8Cg7kpM0Ixx8yuzQLvdgTM4tcKVh3HxuI/kSEqsWhUqEDZOgDDFGyaG7jXw2U/f439V8sBNQDIC
ORY0j0qOUVjB0yvHDteFCNtRCxus63bxL17eOZuDURkAwpwl7ZHlGTMaYRCoG1FTCctrPcWsTGu9
XFbcpV2buzJQ9kC1/QyRzix7EqGaD21IjPybAXDMfR2E3XWE3v8XPeOvl8UtJW5n9E9Ui1CVwFWR
dDPqY5RAYswNpJhH69s90iBF/46ZmUAcOgIIDvMmBcBUsLksd/5ZyfvDGnFFZ1ABoJxK17MYcvA+
h+gwhjZcW22pbXkjqEMLvbm32kOUvoxdUTvmKmL3/MOnggFeryBJzZBSQEQnCa7sSbSx2gHMo7GR
kp5a85pE4xtpVOZzZNqdrLNeCUgiXtuhFF6bCM1tePwYqur3QQlfVKvmt8QQ05aDPQ9U26gjXN6a
c6cI34edQZ8bXncq59ZSQhsyE5Q5lfqtLV+Htemh8wf89PclM5xnTaRlkYK8qrLl5MVk38b0Ic22
uuWV4RrD4HnMcipMUi8tybWpRDrMCVLgaUVOCsJnNBOu9VHNIZZ0quhAw9+I0JGSlJtHWNP2KHgh
VwyWEUczX3T+XVWfST46lX7N2XM1XDX9hgY3DHAHl4/rvCECTWK4/YAPn2klkdg7fWlysy/SSkXL
I1PeFe6lAS5N75vab1N30TBTN4Or64NvD88BbzYBcG3X6spf46PS8vEJaDNBdR7FNVlliFGA9LmH
UoOr2FdKjweVU8WHVgPZBfhayF0XcTQp4xobmEBWXEyljcyfOp9M3qDds9Jtol0FD1wEDmcDMD+3
PShjx6cB5O50JsPlbqVHm8HSXBEE6Gt90uqdACrBaNVO3vwACZbHyU1bfs+0X039ZFt3mr1NBN2G
6HxBgjHNnjrg0+VrQd6Cezjv/p+lS9ocx2aAYQ8sHUTHXmSkzogQLER7oAYaUU/tSk8kj3q31ha1
cIlOxEqHDgxTQtIBYnux6QYUb7GPT8jBQdnCa6TYVlync3N5skoZQWAaBm41IcQVAn2IQjg0PfBx
dNreZQqmMsQntdYGThau7vES5fJ7XLa9QfJeB+Se4Ybl5DDgxMfTGozAGYInmGIgB8gycEHRkiiX
hgMBeD3eQY4AVldqZyBefMrTX7Z+ULoH0yQOt72Je6V4HWruGcqGqZ9IWziDbmBSe3AICl+lejOM
24Zyh5ByJRI4w3GWP1CKQIIMvDqFgs3XQ2y+dUgA8phrGcThzptoTcEMpuLUKfPN8H6Kvxcl+Aoy
p6W5l4+2K+Ic810PoJ4BJ8yd1YdObd6yxlhJl3+VIM+MwJGXKb1syENSIRrsYzgxj5iuzZ/jaF+h
UQv9SIkdepr5aKEEi0y6Xb2iHtuNn+CNX9mtRa05+grpPrIqGE0e4CsomE604LNC22DeZWtG99xN
gtIAtcaegSzAGiUvltpTmSujDpSDh4xtonqvaikGHjPHtL3OfjOLd4oNR2SMf37oY+FT+32o0T/y
7bL5/7KtZ9t+9CXSgkGAg0mYBl/S9JOTVLsO7Zg5r64sdrADOL21p2BmhLA72jxSugmn21E8ayTw
AJrUoQCZJEBD7g416teN5Wd66yax6oxaC4qqNxPYkKIot5e/ecHpm3cPc0HwZGeogPk5PYrECE8H
0x6EjqbOt4BtTfOdqJFTN9p2RN9A0E9ui34C0GIo7YohW1QPHBlGPVDYO2u0Cq3eKPp40p0uHQqn
a5vCy0j/qc1TE5cXuawhfyRJ5xJaQaCpNSSh4ofAAKQ00abVx73RGStrWpMkvQUsw6EFHJJClXoB
nsopRxkivde6Faf5q8vuXNf+WZP8DAA81zJFBLMTV4FngT2e4Y/poewmL4sfOpL4DLYpVNAyfqvQ
LVMPYXyl2XBDXlL7TS1fTGvCv3wfxA3S7mB8vMvtDKMNfsFe4GoK++HyGSzbpDmDiBERpHq/ovQj
RTPUNEClEB9skOB2jEAGVpsPoYJ5NGBtbDjTNiPFYKEwvcy2v/Pgo64JenODeDsBValo1zjSljX/
6IMkuzFFWjViOBfzKca0KUTpKrR1Ivu6iZhrkxIZnauG3g+tASiblZTEgurPEJUgmsF+nCOqAxGd
ANQBhiJvI+SryA3QTfw2LVcKH0tLhBwTJb+5BfCsxZk0HMPUJizwqJPEJWEEvm4BLutMAKcHM6Rk
g/832AbgonPRsZo7GRcoDvdW+m8WPDc8IQcDMy1XmIIKjFo5KtEOyF32qTls4in3i3atCWbJAdeR
zPhHjnpqzVI1EAA2h5ykbn6MoeoVtvKitobHxsK1C/0pCIe9Rfm1TXs306IHY1DuYk3b6D1fKaot
b/7Rt0i+QgfYAkAB4ZC7Odmhb/t6T42bYgK7d3inDm5Ns4OpX3fZyk2bf1eyDJhum3cBxhW9QJJe
pyh1KPEslycHQwldu12pBiyv7EiCZE+VXgMfQI5dzuzb0Hwd1X2T7fjwqo4PWXFA95rGrkEVsmJA
5iL/pXVJthW1+TDSLKxLN5+V6TUgwTalB5Lf1/HvtEUXBXpb/r5sDgpDwLqCHQXEEpgjOdUnvUXU
agisVDNwLwJtl5EWSB72StA6b9jZ0o7ESBta0zoS5ixmDAEvPGwj7ge5r46PhYoxum4lq/DVXHhJ
nLST8LJZS0q8Ury4V7INSW7QNB6Hv1KAJ1eqn+V4Gd0i/wTgCFi+VjyORdv3z1pNKvVypEmWKm0K
s6s2kT/Y9K5Xi5s+tVZuwZoY5fTkppQjx5VijaX+2LQYV32bgsfLGrl40Y5WIrlORUwj2o04NY6x
LDpUbk9WJKwtQjJnvGgpyIohoYuirToiuBzDg100/uWFzFos6wO60tBrh3nYuRf5dK/CChSkQLSB
31qrflwlTmDdKFWLxkYga6/1wS15yfAB5k4DJEkwKzUv+sgRCDWr1JsEJ1Mph1781iO2y9tdVYyu
kSR4gO/o1LnVCJ/EBGqjuaVA+rLGJ7vbdfqnrd1S9bMwP4nqaezebnOvKQpPG66I+cMyape3bMWn
WzJ3Jx88O31HH1wkqHyWsyolnDV3LBHIgBTth2qDhA7/gaM5O4tfwjDJrzABHrtkoHdWBN6Jy6e0
dG1hg+A3zNExelClYzK7Qgm0SNGddiwzP7LsymNqTa+VAKSuvR7amIIdBlezk6cozTAPjKlgl8c6
w1OPRjbFXLsASxkXDJkBUgTd1WhO+dq5o50hOLTabFUdKEfvdkodPX8LQW9kVs+Gta9GYBuaT0Qj
f6+uJ+ch7QNSbIhvC5xHVCEFwoyWItjq+j3PUDRGS0nphG2yRlexkHY5ESqZ6DBjVgxKDLx5k58j
hTbkwqnjHHhj3O0SzaHqs2WuoS0tqx585a9sHgO7/anqacWo5saIm6kPGD8+JKkFI4OOTs+6Tc27
XNS/NSN7rA2yX9G12XZJJgG69o9gS7LSYa+mKXZ5Dqq/dcO7wn6HNvVK61tR79sEsyrTQ2leVd3o
dPrKY7hg9E7UXNppDKc3SGBCtAFUhax/HzAa06+NkC90RVonUuSdNYyqDwSkJHhie95sY/ECFku8
tp5q/agtMBLmDnKkZtFCp9yJR96UJ0i6PZUJUO3iTdG+MRuZ0hRAzm8ruz8/Tue7Pxf0Z/pGIDmd
HnuT52VWCtz0onsexVWq7tUUk7K1N067UKD38irTXJ6vHPpS+g178kfsrBRH15lPmHOxcwSSg41k
Ivc57Eqcxn6L0aG68SzFcovgR59slagGcyGqQcChqHJHhNuUPGbMY6YL5IgEacjWumrWvm8++LNd
wcgZXDE6P1fyvQezXxUR7IqhDV4iYoe3vWN394G5b/i7mB5XTmFNnqSIpAjTIm6wHUk87pDDUeLB
iZRNWe5TcojL59560vWbdthFI1DytBsBTpIk/JWMXqw8GOUq0e7inTxav6SyxgR4/D6Zj0d/y7tp
X6fTRoHJ6+JnRlzevQjgS3Tpt0rgi1Zs7n8w9f9svtxhArQefVSAnomsaguf6joNyo0R3AQofGUI
n8pPOwKL8UqWQzYFQErHbDN6Gr9ANADLeqqQBYD2+kiNGhfcL7iMlaurr8CpXoks5HOWpUjve1rn
GuUjpNDko1H8pvOq6EPnvuCVk6zRjp6ZdFmapMU6wXguCNkb0H42jjBdvb2nphf3ndc1XlR4nV5u
zPYlDteS12ubKakz6yoKnBoss+22LLka01/jKgjo2lZKKtqqolCyCjJs5gzT25Dts2lrIZapgfYz
GSv5jfnXjg2CtJVf019H9koXddz188EBLoF0ftx5NP8kQbKfWI/OkquRbC+bhLNXQ5YoGebSKkkc
1zi8dB+MDjuAZLq8bq9s0NzEN80mAdG2+yg2z+m2PwwOinArqiqHHLJ8yULr9hRE6GWE8vDWD00T
8FErV25Wv/M9ndFpTaDhniG19x1B0wNLGtcqXrpob9pXbfUSpb6prixlTdC81OPDG+E9ZgEElWJT
RZ8TPeSo+QxeZ6xRO8/399KSJCti9OhoGjVIosVHMTiG6cKDdIpixW9ZPhtwz6HN1GJU7mIVCUaM
UoM3boI6R4YWP0tbeaCXb9cfCdINFjRikwXIDndSEhADAUn/C0RDu+4L4qAZz2sGcyXX8zWAer55
f2RKN9rSo8iuKGTGefXKGcBcsjSvUEJJs53ZlJqKbBZa1J044eI97kCBw5usujJSkwDcLybqT9ZN
zUc3FuS6Rvrmmg5j+V3DjMBjTxLtBlVbZBksu4932dS0XlIaNUYEW+t3iomPl05Q8ROgUZFbVqPm
CQ4PxRUtwcC/EYaY0DCDTYZe6MKxSpvfmH3Y3yCTEu5jaowvSdveNO0cAYlCG73KVuOP3hLl3uK2
vpvMRvsVUYxIsYFnlWsQ3U/U8YmWZrbllf6kjsTeaZi79GsS3xd2vOZmL94BzLXgnukgNtOll4fk
zKwxTt+4ofIO3FZBYsdUHY1fj2vgb2fv95flOBI1f8rRdTPqwbYIyWCZE7Y3wMUZWbvSficauKXN
Kx6VDtX81FipvCxZaHRhzGPbADAGMO6p1KobEpJruBNiRDG3SYGAi5H3otvXer6NUPYSGSb6Wvp6
2U4v7asFNxG0GYDb0OQpgxwdt52w0gYAUbjs5kOvJxwK0vxM0HNBlTW8h6WX9VicZMqCyNQJHSGO
0weAp/mN9Zy0f9tmMB/gsRDJipm1ZU9FDyFh8QtjWzFatNKHqlactLhigbFinc8aFb/E4QkwMaOE
UVeZ5SVOpwGN2GXjGhytOsGPAe29te2p6AoZvnW4fxjYsBED26J1AuXn5fNb3FDwac3SgSwgd/Gl
RCsTq2iRP2Cf6Op3Y7RgVSuWbcmYArXkHxnSoVUZYAT4WOPQIoZeBqCjM89M4EG8s+5Ta1Zyrssr
wvQiugXRDi4H8pbKi1AfcNNzALDSyPS1n6NerPhDSy+QhVTM/wmRg3Y+AEOc8ALuctG8RLm+yes1
7KaVdciAWEY5kbwjWEdTxkhBgc5dtK6xNh/5H5zkf14deSUimMzaaPDq5KFPyq02Tk4GWnBdfauo
Y5PrqXg20endr12ypeXND/j/veHy8nIRKawr4CrkweQo6O4MYBKBLP/36n0sRfLiiJnmU8FhFSvh
63qHKvsmCn5dlrG8hSDdm/sHcUfk3t6wsjWeCwjpkqdw2tLhedK3HKF5EG7BD0ean3X0jIj2stil
WzVT/f2/VOlF0wgrGsCBzJb3R1y9xEriaf0V6fcqfwJD3Yq0xeM6kiY9aiAkRU+DCmmEvMfqhwYA
iWn15ZSTMf/7cv5ZkvSGibFIwsCGkKR8AN0us29Hin6F4iAirwmRHSrcAS1vqzSQS48YEK//cQ7m
xR+92GUEbI6pxYtt1sF2GkcQK0S33RDe1qb4YTZrSL9L4pDKxciKDpOrygbfVls7jlE2dXvlpeUu
M4BcNCUekvUOGD5WnpclNTkWJqmJ2qoTKziE2f1TYNwr6Fgb9J9WWni6uY/av2xzn08Q+4g5FbgC
sPlS1BZ0eWkGCihVVVZuQ7N2klH3c/7zsuovhRnHUqRbndBER8syHq3Cvg14izhjy9l9kq6IWXKp
jsVINaFuGCehTRATTvkubbVt03dOrVpALEH2BynofLyjSrtyYEs37Viq9FraPAjtAT06bsje7e43
aw/M/vbf7Z+k77Fpqw0GEmCw2jEFtK2InNJi72hDumqUx8uyFpdjosl9TrGig1oyHLmZZm2v9aAN
gSYAq+0waPp7jQH8y2IWVQIIsF9PPgZrJTFlWyQCHfyNqyN0AxCIfd+V2m81LLbZOG4vy1q4v6gS
zMwkQM1TgT94ai7qJAZMKa9rV7d2d6wGiVV/q8ZrRaj5nKVw8ESKdHFzoRWoQDW1m9a7cmqdes0t
W1BvCEB6FxB5wIeUXXdhiFjwAAJ03nhZAgINRdsU3bepRh9hQD6iBkydVrAyoLJgjzAIwIBqCOQv
jAtJB2UD4lwN67Z2KxNeEw2c0dAeTGC7JPk1SEn05OHyYS0oxok8+U0JwZIXEMgj/UbtnKQpdmm2
n1axTc4aYmD6TgRJ4XseGUbaRBCkVPtS2wP2sjUwX+Fz+wVdOAzJ+5TvxmSrT53TdhaCwGnlDixc
teMvkBPHCIyACszwBULcpGhXZtaO57vL27kU3Z4IkSx8FnaIjubz40T4wQjq5MR24rG5btDUxs3E
72BNImV4KhDyrCzwPwgH/wpAVhgweKQ7wSdzEgPraleF0wg4K8BxbtL4NdeeGlI4qE6gFu4ka8it
ixcFqLT/L1VSWSAdsYGafe2a3UYJvZwBj6jZUGCvFE6Z8Q0APy5v8vJB/hEo6ewQqHlGJiyzbm4q
684eUaRfCWAWtxI4BMoMW4lJcLmXV2hmUIblAHWlcXs72tHo0UoEfqComTfaeemoBuscO2KJo2sT
Kndaof6LdaKzBe15wAbFjKJkSDOjFYQPGMcLEd4GIXPZdButDR8tWetjIZLOkBSTSVMvajevwCHK
31K2pYFnm+5Qby8f2xeYiGyyj0VJitJSu66DFOsxRj/E0Ef5EOuvUfk0tlt7RCG79FN+E6U/Vbqd
uh2m2iYV0+qo5b1f/pAlm3f8HZL+tDGmsdIa30HAUl2qLzkVHnxrJ7HHlRu5pKkYAUKorQMvBtNw
p08hn1lIo4phxaruCkC5oDxWFpvLy1EW13MkRXKJIruMUi2FlETPPKXxRvHTooeeXkXVNtCvejPb
BOw65jeK6Y7du85/B9NPTNNe/ox5185O9+grJG0FzhsdWkAzuGrsmwLHWbhdhRaRyHSMGnnL9t/c
DjQGAFhyppuSuXAxaBukxIS8abJLD2zVqO+Y7IcOBvSVU1SXfA0FwSua5ucauDxNlSZVxMsIG4z+
Eq/yRw8NSo4ABiy/RaF1PzmVP/jxoQNh92+MIG3i6+T1V+lnd+w29pQtHrPX1I2u6e5vx2HmR/Xo
w+Tea+RS0fgw4MMq64kHoA+Y9nxtkGvJQIDHGfABaJlFNCad66QOIk1ztXaz+qWisBHJrhUHffIV
tlZYXtrnY1Gzoh8FmrGwlXFSsZwWjKSoW3D2t+AO84YdS5BMUFa16cAnSCiA1t4olcPXqkmLL8ex
CMm6YAoLvIM9RMTJXq+vIs0fsh8R3SWa35EDiAKUcaXes2RlwFGDAjWgS2Z6odNt6+o8E4kya4G2
oZZfxdf2moivCqZ8uxlQaMEjgfF1IGaeykC7FyIHQOa46DE7NJtma9te8xFvXwWofwET7wVu4KAS
mZlOsyt8svIeL5m4Y/GSZpAi0zHPNG9qWbsUdhqesakd4unfyIGvb1EbQ1/Q99NlWsZAkybGMsV4
Fxuelvw0ijudPV02lYsHdiRFMtiUkWFGyoPBTiimEHYGuF2btcGMsy69WddBGgYyeTSqANxLWsvA
0m4eA0Vqw8puCd3WmM2zXoLwpZscVS+uuH2fQb5mbezUt9du2pJ4hlHmGY4bIRSIw0+3MhVGGCmF
aFw23jXokxnNBzN61ccPln8jlRNNXmMcgEHZqXesWLHYC4ZkTh+hI3AmOAVQ26nsxkT8CeT4Bq3t
5BN8oEAm0vt/IYNhqEzHqDiw2jRpfR3vm1bYBnKnJRr9QDex0U2+Ep0tvKlog0UWHa4Dqg9y1zcd
FIPXPcgN9chyptifJs2prd9d7Ddj7cRruCYLt+xEnGS6jEhkNJ4gjgzAZCMWYD5Gp+7h0+vj7vIV
+HqaJIMC0gU4lwZgfEBALMWDEQih68BOW3c4FA6meN3AKxyQeXGvOxRbTAdOTuH/tLzK0R978Iqb
LgbbvY/M49eqSx3zfQ37aWmvjz5IfktBiKgNk4YPQtMvi38JM/JgsqM6dfrwpqzFSqC/FBBjA8DV
DtB/gF7IvmEf6oVm5pCnKI7tEAyBAHzX/Wjeop3NnfchcwoTkBwrXtMX4dX5vv8RK9keVvdITzYQ
+5L5I3XCyum2mEhxgr12H19PO3vTX2Fg2QHDzHek6DPnh73/0eyC0FGdcNP8vC0mr90IN/AvK8SS
F4v9MDEhhNAVNHbSfQrbmKJWiQ8LnsmmvA699qOrHMsLrkNfAVKKgzZXN9uvAcAsmYpjsezUVARh
SpRJhdiwUR1F7R3r9fLCzkZ1cbwnC5PssErBL1uZkDB+9J660/z4trhN3prn2A2edOSAnfBJeyvh
TqIdwTtEPnd+/5efIB16VnI9TMOsdYXbOJ3f/lSuNa94vs9uPt7LG307vAYuTpp4lqN74spaUbql
bqWTLZC8B5uFIWqr2AKyuxnvst9o39zpxs7af7wVWzTuBblDvmNW/cnemg/C+by8/KXA80S85D2M
NfqIwAoJM3p3Z7nGtv+peKMDzOSHD8Ut3dZX3Xp0VgqtZ3OGX+cOOg/wX4CkADm9U82yeRmX2cRb
twv8ptwAVx3ZcSDcGMCDdml7Q8IDSoc0ca3Wpd/jyB/XCgGLb/CM7mPMc0MAm5D2XZRmaZgD9n1q
EVyrrcOBegGj7GrVVlX3hX1nNU7YoUsov52sWxB1Xd75pQcFMC4gM8eAhUnlN5KMbCq0DvIBLGQl
mC7e53aIfPDLfydGusMDhhRYQ3G+AYBbQBx9Da61D1JHj0q7xo50NjTydaroTAY+GwZUzhhZozxq
FX3WJfsucFsv2gYPlp/ux2/WN2Wr7vqr8ZHc5L+f9E94HRs8JZvGE87oNq9rt2rZYh59irTsOmnM
ISTYXS5wbXvEwAhNkw0YABMIHGuXOf2WbqaDub+830sxzuzzAGEEbE0Y2Zb0ahQKBVhLgk1oAThm
jluAw7htjaMdswkT7+IOCdYfbasCInRYMSZLBhupcRDyzGyVZ6WMlNRqBfC61mUhmn5/9WuzJPO3
yw+kATqRGe+GIpiSfEcqdHsI5weSRUKMwFUvQBc5KmGKWfgsrPzLWzn/miQNvAvw75A1VpDylXYS
WGERGHFR082a1GmJ/VTVlhvrqWPF3/tyDWF8NjmXpEmGsA6UGhDjc+9VHrp5epPVbhCYXmE88qFx
eHOjqSuqsiwRiRd0ys+Va2l96NnRct7A4Jlx6jc14kTtNQEpVJepT0P3Ow1Ct+drRbUl32pmU4Jv
iWIr+r2kJzfRkr41dDSHKOAF1wFsETqM5Q6Q8emwZykgZkCnQVA0/6F3hVNzkG2v+LcL5woCxD9a
JLnSSVg1ohqhRWnb7vPa2LSN6gurxxiU5ojo/bIWLd4JCEO3J2BF0fJ5+tQ0phIO3VC0eEpitCY2
1yNNVyLjpT1lGJieSWKQ5UNm/FRGmBSCUrVs3aIQDoA4HSBEgz7B8nlQXPV5fgiGEMMH8c6sAQLQ
YG5TSZFEVl2mrw3msKV3Bb2tJuqZwFk+q82xPgvVvqtbNyeWX44tRs0wiSLS7RiMOyVlmzxPN+bw
pBQGMHbVbdqJfc4Up7JKp9aTa0wDuhEp9h1gcrrge5L/4ChW6h0wZXl6I2ILCC7giwWI74rxWrSc
mDdE3APaZHgG0n3gGotISPHlSvVmDteK7bD2vbS2XXSvl86YXxmY/b+sHEsddDMQ1D8ypVtvBHpN
aQOZ4Qz/iq6DXCVuOPiZSja0uBvtGyVNMb+C7sRN9y/SwifCJbWJ0oCNiYDwbiDPbYNJcOtbo7R+
kmbOCEgoTfxcWe7S1Tternz1wCLcjO283BK9lsjxRfk7R0La0DwjNJyh8tR6R4HwqGpIu7RgId/G
BNbw1yCuTPvXytfMpkYyuSfrnw3kUU4TdbE0pCO+xsQkoD1ef3UM64AB8KeA+2ZwX+VvFCBGOX+t
0l/EelqRLw+rz/6KieQtMMnB8IxKxKl8nSt1hUk27D/7VsPL1aIXZF8Y2+sG5lo3Nkev4VptfimU
PpYphRtarCjlqPWwvelT1G8A5yiI4djqph9LpwhXLNOC8Tsx9pK0SAwqCW08aqpZvOUNpqLsltUr
OdYFpToRIt1bLR5ICIDA/yHtS5vbxplufxGruC9fuUmyJMeyHdvxF1acxNx3giD56++B3/tOJIhX
qJnr5MlMTaqeZgONRqOXc9B9Psa7OE490zh1AMdHJSkc9P/QvAZpKPsxQh5mPpebZmWDVU4Lbk0n
lQNLXTw7fVXS9Hmo7XDOECAoze62nbDv58z0XKLBjVkibFOykbCOTfTzNmqxjcCikBf/IcMPMejf
0RH1YEyX8wYSoNhpnaGZV8KTzG2k5V2Wf97WZMX4LkRwxz9StQYEw+yJlVVbJEZdcwpZ2wHQ4CZw
xanS2215q5YBGD9waJioFPN5HG1K0UBWt1CpckdJC/voW5duwB6tVbN/W9TaHQy0/7+yOFMfK2cG
dB9kWUstP8xDc3RS80QWZ9OM6I7WVOlJ1dPeVZBRdqe+mB8i5HsCwOTdkaLMvg12WX4XfNOKg7v4
Ju5kOGNDRyfFN0Vl9qLV/XspN/dFkf+K6EuJAmAeRT4FRIaRZ+6iY3I1in+pZizyOSshARiFZbT3
M6xFwEBfHpkm1tAm3qK1DgiStP1JBt/JX0uArwnUZUePPyjncvg0leG0kdyD02jwAQ8VB+k28gmK
2a7uGpuf0nH2+29LUPrxk3Qwg9vC1w7puWzuwTc6YzZbNZOt5hujyMBi5exKwK3fFrO2lOdWxsUL
dW2QzGYd9311PzLIux5QmdOLRbb/RQ5Ix4C6Ckh3nrJv6asaJT/ISWPPljdWnO9qjLAJG0q/vAq/
ZygF/COIOza6MU6pRmCio/1LTsjGnAdklyPre5xUW634YTr2VrEnV5sHv+xfe3V8IIbz2sBYlSq/
z2bZT51S4HFX/dTZR3HnpkYvxAQsb/gphth30BGagei1tNCqjKGfaRZs6prtnK8Bt6mSJBGpU7HY
ZEYZYfBBzlajNem/7Ch2E52MGBHhK5FUnqpuytA52TZeYjVhBIZqA31suSK4jtcX768g9vdnUVWd
mdE4Zz1mJqrfurE8WEAas0PQBJL5lxaJSPLWD8Rfadx13NGkT9G1iwOhaUgCuLLTbySQUACI4Pb6
rTkXgEb/7/rxt3ANEh4DlG69l6Q/ehQgCtkvh9IbjNc28S07308iEJy1LCWiDISI4LFXddAAXa5k
HqEJ9GuOYimn7dROroLOkCpt3EKv73Nt8iSzCW3jN9hyjOqPiklkPL5cuXJ8k5Sb2+qv2ej5t3C7
uhhqC5BKXN09zYC6glYMn7Za4utpkm9vi1rb0nNR3JY2Rl3YmQ5ROY13xai4cUp22VJ6y6R6t0UJ
tOKHg2fSTOqEaQTPUKRj3aJ4oqlb0xKUCldjgzONvnLwZ0cCVlPUVgQxkVRsSKq/SjWa540hkGLN
LYD8lStoCqTmZrJQ3h6zwALAfa/rbkpFeJtrpxPOVgXyl2Ei68zdkbZMidQaMOM+pl4ByGxzsLze
MQ50+EgVIPhWi+jOWovCAP+CJhUbSUmNrzZTBHxdYsObarP23elI6vZ1VkBo1fqtpoKbJlYEh/VK
SwW9gSq4swAfhPYL/mU1yhTUxpINbgt5Z2SzR8FTYBw05aUbH4UzvdfbiwoC47FEW7CMPAw/RcMY
vMZFqhPvLfwId38efgX3T7EvgsZWrpVy0JSGtipkVhU0/HBbF0uNRpKlTL0XwwWRtuseQF3tesFW
UB1xrg4gq4iwFUTyE4lPh7uT1UgtajVuUs8/grH77fg/P2F4DI8uxOI3foL/+z/8y8bdufgNOu3/
+3duELhB5R4Onr89nbafp62/P72cXn6/CFyFcuWVUZxl5O8oEwIEBXH+pYtE05ChRzUBN63Xe2EY
pt7XzzYR3J7XTTZMEFrm0dSG3DPs6lKQTOsyL2csvr/3/dAPoXTgCrzR2g4D4x7UD+BhNvG05Bx+
pzll2aZtinrjfv+y94/v4eb1l+6+BoItvh78YuqcSWK2duaR5CpWIieBpP3xiG0D8fttx7q6MawG
oSIVqMHXcKqktYMJuRRAV/uj778dwz/uBubgbQUH/SsJfxE/QpFzOZwiyljWSV5DzvH9/eP5+Tl2
F/cZrO4IItGmwH49Q3RwCLzt02fjPX0+UZf9+pxRtE7YPwTO/qt2eP1F6MZzbExzAPLkcmnR3GJU
CaMT9tlx2X3bYXkZ3b233XqeQP2v/7NbwrjQkVoVWudbJsyH9bvh4wYnE5L8rS8QZTL3ciUKpR1k
VuHjkGW+1Eue+ngenJ6JOrITEO7YsWeOAOpBP5/9vm1F62t5JlO9lBk7+UT6doDMEj0O+AOFePz5
Am1zL/X+bF43D4eHwyEQbOJ16MXM6kwwe1mfnQ/Sjmoi5xAMD1i7Yfi8+eHdi5zK6nk/l6JfSrFi
RQWZBlPPPwLxE97zYQNL/S4yk+s0M6cOZ5NmWnSsWR6C3vxwt3HvRRKue1eYBFPXgUUFZhBwr16q
omV1JeWgymA7tbfctzEkgR9uHn41wa8vV+lt2RkQvDXWj/+ZWO7451pUIj0Gscw+cveNeG8vfUBx
HczIAvTB6PsWToWLm1J3B/wq8K+vaKJBZwGQRFzTxSwcTqcvuJicq9wutx7cfWFXCShs9P/ZWnaN
+sevP3Bw2OFhNyquUXZY2R/4Ez8H/PPrMOE44cdnx/j2eTLZebk6w3+Xi3/ESG3UEvniq76+LfT/
5/ZmX8G+Bb9xI7Af0Rdc92tjXdCCi857kHAijuHWpa4BeKt3YJlgghFRfP3ART66r9D+3rtjbtI/
haKg5iqmAT4rMCYwzscKcVck71rXJ9poQ+5I5s4lJmaMHMyI5EagFSICuS820Ytl5oRxXnnIKilL
bA2XX+1+i93YBUadN7p/8G8L+rfYf0HkFkBfF2pvDg/e4+5xswsCqP/5efqNZdmF7CC9nPbbk396
edmftsT9jH3q/halza7Cc8THbFEQEGAuCey8lyfXyGlZASIDDxLMtKGJeEbGNFgUDQn1doqItcHo
UrqLu6oQONmVLQFshIEqCJrsUC/knBJm29p50WnuTQqwydEtCnSrenkzZiO7yyuAVgiMn7d99Nkg
dob1g99L0flHWEdqqxuXCTiB6GdqwcjuBKrDyFKD23Kuez+YIFQ+AQtuWBiF4vSKaSpjyAuCFIwj
KiaqOxOAcRJ3AdOHFibSWxx976twql5VawOujFl9KqTANjeC72C3B2eFF9/BW2E+OTKJ8B1mFrm2
GoWFE1rlA/p99QbDWejsOlhwnErQVmitQ2e6JEC3Zs731gdwltUvmD+bVXyAriToP7Fj15DB7mCA
Er6S86CMo6ADbs5ttVfM+UJr7kaItIYYGYXQYUqCrLnrACpTJKE0bqXpx38QhW4jkARh/kTlxy/6
yCEq6O5zIMHXAE7fNGpQdBiKGv1I1NvEbOZqKZFCMMEEbil4vuPvz+IRO68tPe7A9zY535YBfMKv
iwixe10ECJLxikWDjcyJyGR9rFoVOJrJ3KLH3p+VzyJ+u71i14EIOxvgfv5fIVxAl3RJtIB7NPfk
HgzhIPyQ+0DSYvJWjuh0N5H32cb5Ij9VE1LoRdPQw9AAyTWYiJTu8iI1RA+h1UNy9kFcoIf669Kk
gPbzEiC7yF6XIJ9u+0a0twA6kJycdNc6YUqQUrOOqeF1iugDmIDrnbVQS0Q3oI0H5uXOqkOuLxaK
IawI7Q2KV0qBpu9M+WigXmKkbi35DuY3KYiYfunGTrAfV2HK1378lc7thzTrszG3MOFa3iTD/WJF
rpp+2LNP6auMCdUu7DuBxut29lckt+IOzdux6qCwFr0X+ePcHEv987Zaqz4AWFn/u6ZcXF238qI0
TATYdeTuF4rcpf1tXEBSJWL6FinD/v7sXOpljSpzjfXTsvm+Ju+SI4dq8q/BJ7ld4jy5kwO/pBuZ
FLT1JeiK1TfU9ixA31pdYDkCt81CsFsWybnt2qlyA20p8DXLA6Wu7tyb5mGqNimIwoY7sIXc3qzr
EhCnHeexW/CVZkSCvArILG/RZ+9q2+Wj+Ih39S57RFfQJn+GQX4Ygmh4be80jL+ABg6JfaB/XO6d
qbVFF9VO7jWYdqU/4wwsGyJccIGMr56jM/sgaq6UqMECDDyPQHGUuyqmZ0FrcXsJ1yKpM02+sj1n
UlTw1FCzhZSy0J5VqgUoscojzdE0Lzi8a1c64ndQxqG7C8z23OEFo5beOQk4a0BaFXdhCWKM+Y2k
xCXGnkab22qtLt6ZMO4YK4VhTqMCYTSigRmfMh3E1ePHbSGra3cmhH3E2dpF8ICICiHEwrWnjsfS
DAtk3uVI5GpXtQF5Eps4xtA6//Kxhype5h5XeIP2nvrXNFJ3NkrfUIKuVQM7eSpAB6TUeCJUHun8
WfuWTD87IviMVXX/fsVXnvNMXbQbjKnU4Cuq7FDSn5NxpxVPkSQ4WmtS2Hg+6ChNYPN+ZQvOpDgO
7nAzB9X0sNzrue/Y99Lk2yKWgLUVRXjNYJ7BS4WOnMutM5sx6Smac1HLmECe/aMH/yjNBLhA1yk2
uCcbtQSw3ADk7urlOFMFFOpMiiKDH4cUbaGDrakGQoXagpMK/h84PuDj7YI4t8nRtpcGkwN0ro+T
afWYubYLu/1DJeRKwalYx47qLVlCfDsu1D9yXxgZGOxi8CvWRiW3YT+DwCvQ7XIYDuOoTfKmKI0J
kUmnN7qva1UsqmyubRYGqNGKqyG1d9XnXKD7UiIpCH5bRfWrKCgV0InZLpn/bTMYW0gDfapodVMQ
6XP3StMoWitZWMi2izGYmlmfRWOIgDaYT+AvLxsgASAaYBRCfMtPRPREAlEuHj11v0/BIBpXicAH
rq6XA1YtRgfL+NA4sxsT0i5LCi5a9Hr40/TeYQbKnAwgFbSitqI1dVCvx6wma0fAoMalrAh1h3YG
1ATmCErXrk9j8XDb/a0KQMZOQXeUiu4vThlgqhpSUUAZDOfjctplw6//IgBcQ0DXgi/4ypWcu4I4
m2JHT4AYQa3fTiF7NnhsBE/7rwuO33VMBWPCGntvgG75cpnqTi3bLkNRceqjjZIGjooXbelLpq8Z
L3FG/VY6VDZDBRRIXl++v4LZ359pNzYx8DmKvPCstvoJRFFPj1XBsVkzt3PduAtK6QsbRNLQDaha
mEz2tSmQbCOcDcFty7zl1RqyLgPdtBQ8NDlLwBi5ZaPKXnidpURe0v6a2NAIfe3G7MGZAAqiV8VB
zkVR2Kp6IHvDpKkOG+GrmiXKj0M0Quw8mglarzU/z6yPogb2h/T7timumwnuCQYWjzoeX5SSkSyu
TMZbPzaaZ0YHq/42m/dJulO1P3W7NYyTpD5b4/a2WHZGrxbWxMWBcrSs4/1+aSN6Ws8ICqCh2SUP
KgY6q98tyEftfKPT8Lao1RsR6DZfaAA6IIMuRbWJrmKsG65cap17mqqeQrXDEOfBbTFre4ZE/z9i
uIi96HVSD5hUBbmvNroaBewgMJ9TUJZlpBCsnkgWd8nrOXC0gYKPPat+2MW+yo9Fc09EJNfXzf/s
ckLVFR2KIFG/IlGJy3TuNdzGHh4jf0ifea1MXKtIkCrW3TLpHvKq8Ov2I+1EhNCrLsT8Ii9AVhJs
bJd7VutjYrUqzKMd8LzrlQ4DvcK2b5EQ7p2fyVYFy4CQlOYvNJKfLaDS3zaKVTPHXYWRShZf8kPC
0mw50yLhJpkl8qeN011DZ/QSO1ubvrfdKLD0tYcImqP+kcYppMl45KNdufCIsiCQlkmAlKsb0592
Ir1Go3OvGK+39btu84CJYM4fzMOY+wdNOXe4DEuTylSCyDppThT9SEqTfrcAgQ+QIpeCsNyoFH+o
msaNtDfNmX2V6D6xm8DqRCAK62v991O4Axih2bQoWlw7jkG9VsLRux/agKCjqBDNia4stAVWSCTN
cTPgpcyZZ9+pS1t+cT9OIHzvN5nlJwZ6pNBGa79LoglCkTRuW1NiD+NSVjiGeC+by/c2fptiFXUa
PJmcO1OECbfiXACZglYLtJCgf8/knEvfdMaiUoLr27A2yPsR6bcxPNpL69+2nZW71UIUhwcE67y8
GorSJ2DDd+VYeDlYWbpnk24N6a7SMQ/Vux2wykgjKIyurSPQyVSgFUIz3KuXTsUuCRiPI9x0xfIw
tV5STXs12JEsGIdegJawYosYF0AGHFNfjgoVL0XJktnFcoM7pyf2fkJc4U4E1OoGWhGj3How9X/L
t4iGLgjEsJumYYgQDe6XApe4nqJcgqvOqLohku0OKGlQnLPbe7ZmG2diviq8Z6Fd16uNMTAxEZ5F
WX9Ef27UqOGkCjzZWlQCWH+0kIG1DZNAX39/Jqh1DDI0C8NUazqwymJsOHeHSm33c6GfpKlPT3Y6
a7+i1kR/YlXnYZKZJMG0kFm13m2d165BlGUdlAOxl6yv6nJtpcRWy8HGdOCSHRoMoBsUA+oRi91d
TQslGQ4N9RSn/Xlb7qq5noll19fZEoAHr5zGREX8PkmntsZBTMyXOrE3krM8tFYGJjUhVShThQvL
LlTl4mojmiKtr7TCa9Q/UxNM40bVd7FzsJydpX9zhu+kDFtM+xrZjkaCJ+SaPzhfZs6pYqhMsQAH
iet4ek/ld6qGxcL4le8M2Yud3k1FSVbRAnN+demjNq1NCKxnCfRPr+3yvQRuiFpnHi3flWR7ez9X
fYJtmmhY1BwGM3S5n4QOSx2zIdNBxuBpvx0sDJjZnjzGLu0F6eprJAXmD5BTwEA4xrUxSnkpLI+n
aJRS6KaZjYzceIoGEDqDkazUMcysRL/0OGuCPKHqHZAAnyTgRPrUGkwPCWAHl3giGh9Y0x5NBmDG
QVEbT2vOQTm0aTOj0mFZkR1YRrPXs03Wh7aUb1pQHd1eapVtHW/HZ9L4jF6dafHQYCwdY1TfiAK0
jrYDcMxwgvPyklr3aZn5Vace2yRsFF/1rJ2ZPjfZAU5aKh9loI4+TL7kK5ngw1ZCTgs7gzo40meM
IfdyWyStl5BSwypMqIvmbfMNV8Putu5rLhqoSJi6Qn7BxiTlpQgATicAL2TeKk+t3J8xaNWBLgtz
5N3SpmE6OcPTv5eI5ls0NQJsDSkZztbGFhUzuwJ/3ZJ22TcS98iTyUt+bEcl9aN46N3b8pgG/Obi
NYLWFfRIALaZW0Q8PgwJncx4lPeSH5HdAotN/tyWsXoBnQvhvC+IE3qZJhAySo7jTk3mTbEUFIbm
Dxl163HaLMikVJlzmiwnBdjVb8EHrFQhgdT1dx/ZPp+5f50MuYp4HsG8k3l1+3Mk380loAqaJV4n
9VgmeEj8uC1z1TrhmGCBOKQ6D79SylKcZx1Mp6AAWCr7A41Eo/Cr1onWVyRWkZZCQ++lVkqk5Asa
azBp3x/kYm8BfUTdOPR0W5FVZ4MJYnTzK0D8sLgzYNda15o1czZx9ZBr0l2btE+znQYxIfdJ3Pm3
xa2um4WoEqB1mIXhe93lIaZDCdJkjw1t7Xuzdg7mYr/cFrJm9TCHf4Rw9gBeF5A5jRBiGBNmBVtX
ynK/VX/elrIa7Hwhu6PfwVKvwBkLBLNVlpuwe708dVTxMqfZpTTZSlEDl6JvSePsqfHHcv5TnIV0
qwUPCePTbO5cAwAjcaLUwcOD4JSlPxQMYSedGo5JBBzYclMa77SeNujSFnjl655TAJp9yWQzd4g7
2Vk8O2vKRICuaCws9HC2dQVwgcny4/RFm9WtJJl3ffPcxckepRXf0YEcqerg0sKUYYYAZbC+61my
1YmOlp5ft3dDuwpRvj4MqW6F5XBRIbj8sC7OxhrtzAVI5aTel0ic3yVGLate4aTZixrJyw/bKZwd
xgUpEDvn3O/IgPo0cMNzLx6WyG1BwPpadY38UEVqFvkAvTXYtHROdLem0wDyOIwEg57V1HxLTZrf
JBtj6qtSOf0uqgw8X1GXhr0+AVuGpqb6AYQAY1fROd/PsU0mL4q75ZE4nfLcDHL+I+pb1hiX9CG4
nfvyANYb55jLYy3I0a+tjILsoYXXwVpDGVo2x7KHnVog/9pI5qIGqPbumqbrdppWl/5s2xFjLxsF
r8irw87grRlIlW5h8gQNbZdbMtmJlS0L6OaH5jmqkGbQRM2HVyedk8DdpxSwO3NWJiUSlg2i3oNJ
7iIRX8+Vh2QydNSrkWTDEDuPc1PO6Gd3aAYtlIM8+WT8MVqhlu9mKnBbXyZ6cVt/SUIRDfgyMoC1
OI9PtMyK5wjRAQGg3OCzVnUrhPty1ad0t3jNCVhTgpfEdVaKk8mM5+w825U6jCbejN4U6p/5nga2
v2zqQ3Hf7gCzERo70ZZdvV04gVx0WxhDZ1ojBMqb+LH8nh7y3RQ0nvx42x+sGD127Z+15MNao0kT
k3YsKAmtEPDNfWhAnVEQBoikcPaXVQly8yy+mn4tfnyKDsA7lfx/jbR0uWRfIfz5HsVqBHBjSMkO
ERAdk9feH4M0tASVousLjZPD3SpE0QeU2yBHPynhuB32XQC/8FZsREHH6rE92xzmOM4UWlSrRHwA
Qaa8XSI/7naR+v32/l9HpQh4UTVU8ISE18MRvpSBCsMoD0uKNGvxowE6M0KZegxm8zGyQtsBbc6n
JYe1JchmXQVtX1LZY5KdX4ef3jESEpmgNS+9iNFbp4ObRtsWl0AtOrfMsjhfAfUAv8uw/5DH4ixP
KUjRq5gp83qTBLXWou3wtZbfcOu74CEK7BGY4b1ENuhw8ONFCD+4soMIemxAfYBABTi5nPhGjzJH
rxFigTGNBk1YbeuDlnnNPtqyfOsGiEfVRnmKX2/v6sryXojl8hBFNih60rDHan+3jJ6k/UafBGii
Bc+m654yBBOYMMCgAVMOeCaXxoOk7zigGoYE+diBmT1JkvGI8IB+pgTpCFknaEY282b6sCud3FcT
bcC4N+ZIE4CX7I5aU/dYYG41Bu7bUn7vUj1/aAuJfDSOtAhu9+v8Bb4VeUwFD0ogsV0VTtKyMVj3
SeGpJ/LiuGWgqW7iy7vlrg7r0ZWf++3tTVi51i8EcpsABiqWNoZApz9pACS0RGAYa7t8rhHnhwY9
HmwJwZqnaAFgrGsJJZFU9jLdv63ImhEjCYyuEgt556thEqkdW5IqiE9sE9UPkt9XGnLpYydoAVpZ
LzyPEaYzFEDAKnLXelWObUYxJuERm/qphMBz8m4rshaiYLIXOBsam/3kH3EUiI107KCIOqPFOFCr
YCSq26Mvv1NE1CUrm4NcCeuaUlDNQt7+8miMst4UIwbRkRxyx+q9m74NdZDlIqteVelMDHdFjJS2
ABdDLDRvnCdAyqhe/Wjti2/RQ+oNn1Xs5qmrggxb8luBa73OiOEatC0HK4kxDAOQeJca6lo+RHkO
DZUn40m/0wMpyD7004dxj/wjYP52duUSsMq6XrrTvHmbgddT4IBWTObiE7gjlhtOqtozW+Tqh2kf
MxFh0trteCGA28VMTkcjdSDA+KWl7hC5qTu6up+qIA4NyIcpSrKuBUrna8ptZ5IWyZglsNBkR441
xuYA/rxsdOIud5WrnKTN/AqKKu9Fex4EIdpqhHsumnmBs2BDkgqt0FWo2r0BpHaX2v74qrtt7SrM
kLzhMQ//vYO8WFx2hM4kJugIHYuU+ZWpcmUpiKd/XfTnTJRzKeABNIeS6VSp+c4cs23dCHRYP+Z/
DwHb0DMdWhDPtMsMHdoqDh0NcHrTq4kJSCW87bpW5QAAn030MWYrzhCNEQl0wI5gwk05LQZK8PbP
Qbt3skTgIld8PUgD/srhDNAEuSY4SPBSjKWHeTz29FUiIktjjoGLyS5kcJaWm5Haow4FpJH4MYtQ
hSuDCsWnmG6H5ah2p7Tayc7P+T9clxdiOXND+tyRUps5C90jGPsgrQwqor0m2irREvJGl9QY4CZQ
L7KfjOZbh65ZLfdvm4NIBmd2c71EpTpARhc/Lva2BoinLpybXvWuGOYE4AOe7ldJSII5zlhHt6/X
ArKaGL4DpC9A0BeVZ8nfQR+npy9d8dQDujxSwMJaPEuiyGP1qYWpAfQLAX4C+N2c2dd9W/ZjDbMn
baiBPLwMKwVYxC2g1hyAEFFXng6FkE5qbXVRKEb3PU4Cez5cHurBSMxuZmnDzp/8aNd8LBiJb10H
k8zxN8NrjvIj+IhFVEZrESqrT/8jltvUTNIyrAJw88yNhXflFMau2+0nj7y1T+1e9Ixd8yjn0riH
n2Xmy9wpFjKU5bbRj5hJtXv0/Qe3DZV9M3/Wz6TwoHSdU9qAC4cUo3urGl9fjja4QoD23E9hVL7d
FrYakpxL40ISRWqnpVUhDZjum8mPsWXZN+seIVDmlhu8f9S3GPmi5PFJuwNvZuaD3m4U8Sms5X7P
9/FrPPzsTqgn0gwRKIO95dt76ubHZQs4qycn+KPu+jDCoE2DyuF+L5qTXLda9E2ZaJoGLjhntUuj
5LUtIxQsOr/rOqSRPUt6vL3C/w8b/SuEs1G6oOm7m6HbEI6+sSX3yCn+LA/Uj4C0TrdEFOGtRmDw
Qf9oxZkpAdCH2isQqG6UIow203N8qt+mxVNMV3ZFSczVNUSPvoLQHcAwfLoA4wS607J4L60QPB+G
bEtFz5x1Ef9ke3n6+Zp2GU0nuDS9zFw0bE957Paj4Bpfcd0XaQ8uMB7zXJbsFGmPOp3cyr5XRNH/
ivdA+pUV31W0DoMK4NJFFha4f6iNBE4PJ5xLnxPKbskxEV0AK4t1IYbTY0i0Ie0ciNHiQ5wdxmRr
ROFtk15dqjNNuCtmUSW7jfOy9EDV4NNedpv4+bYEkRLsC878gdTFHfIRUAJ1F/TXfSbj4BrN+20h
ayfTZDjHCt7oNqN8upSyoNMZE0eQksW6C+INN0oK4Fy7VXWP1AzkTYa/9EFTf5/I90g0ocmOIefn
L6RzwVUuaWOG4ULEp2O26R3rSR7RWQUK7FgzAwCz+Rkamiq739zWmvm0W2I5n5cWWYzXN5RetMc+
OhTGcVJ+aN27tggO1PUeInFgAXgMENKoYfItjCUwZ81etkDEXsugaCLtfWlKAM5OBInR63VEHwd6
wnQQdiBpcBXnD6QdqtnEjGGFuW1ybIAV1wJZTdvJAwZrHyoqKD6tKYaJdzYUoOMU8G1+U1OaGAC3
cq9AO7vyPU8epf7H7U0SiOBb/AxiVk5UQ0RjkE2nv2nE9HvRCM/K+9U2gX8HKCgwVKLPgbP/SHEG
PJEwkrSAzOXTbrzy03GbPTiNhs613qWj+ZT79fa2atfO41IoZ/az1FiUThDaWpidBL45FXnylZgG
ImzWsgh2A8xac562HYY4SdsIIoLqeQwLrwyzTbVzDsWuR7uuB/zW6sXaNN6Jus4h2zgH0fj6ta+/
/ALOCZe6ZFZyii+wRgBW7ww1GLURd9bL7bVcEQOkGpZgBIEDcyaXDgzHC+gEJIWC5Lvh7LUptORn
ImrR+2oLu3QZgEqDhTggpMV86Ff0duaN5V512rIoEZG65WP+ooxuHGSKh7SOm96lm8gvXC32suMY
xGH55Aijw5XTcCGfC2jaYlF7MEGhenm3hIpfhPoP5X4OVbf4bh9/W5ufv28v68rFcKEwX+JD41RX
ZjYERu+G4lLZy1/GPRjXAuNIplD5RNunKxB57ZZR8HDQMIaWdpb75O7UTJ6lzkD7MB5Q0lP20N6P
T2hoNw9mg/TZsnHeFQ+dJpEHTmBRQXPNimwG8YBSPsv0cm7AkGZTycFphiHtqHCXNnosZHJPF6nf
KSCtF5z/NUXPpbGvOTOm3DKyRdIwOFilbe7qzc+pKp7V+Ie9qNt5+Ly9rCuWA0YXzGLggjAwEcmv
atYkUdtiI50aJLTyz2kmrtk83Ray4tFsdgQVADCCs4rPkU/KNNSWQxCXsm4oF8VB64QQ0BZY5ZoY
U0O0AkQi9JdfbVNql5klUTyxkegHIUxj//tQ3kbiAjDMAEfEqCLfJZA6qVSqORpdlqr3VesFw8Vu
IhqrW9sSQISiC5XJwijY5f7rVpE21EahTbJPYx8WxEc73+0NWYkIbB0QAEB1xfTSVYF2TpxSaccB
bSlRmC9vSUfdDFM/KNMqIWbHUFwoRcf3ix2I85G4cVAlwbAWtOLreskilU4SYz5EQ3f64sp6NHtl
JEcPk2bBzq0EmTQsZqN7lj0S36EJdVvFRu8KUl8g18DKS72nUwkZ/3Tp6Y5SSX8pox6vkVQem23W
aPnijxoCKhks78mG0AJYxyOCq0PfUXJAubG7b5U5JvvGSvUHczFx8yzzEqrDnOxNtZTf1bnGKERq
9zuCg5h6ioIJTldfdKXFYEsudW4bO+ZnKddTuOj2/JFKs3Gq+6h8SqQ+f20wSL7XAX4YGpBxauzY
3DdVpSZ+OTnjnV6Y5tuIPr+Nms8Jm7egw+wrsVTd16k9+otcgCFi7uTxJ+JudB6rsQJCHRP25nYU
EFC06oZlj940Gj04kqx9yyYH/EfU0ZwBRDdJvbOMZH5pSJeEVjo6sVsrA4YgaG5uklRbUhSr6wbA
vWRGg+gC3pxvBdDD3vJ2iU710KfoG7OMFjBFUuZbzUy7u1EHnhjS0Um1r5q8vsM2anGgOfn8R23V
unQXmpfPKVEbpM8MWQ6rvk8/+6EFY5BkdRWSQJZFcqTbABak6nT4US/xmLhjYmcfStxpAYbKdTAH
VoV20JMeWfXBjETjviyJwJsfhCvIPGJQDxOkl6cqRayaSG2NN3+5eDoYU1Rp2CwZWGqGxsMU659M
EuUZ1DWHhOEalOoQ4MNhcDLHsm2TeIDfk56QoKoObzUoJtzyqAPs9H7cg+7kybjPg9YnD+VHEtgI
w1TGCHr7sK9+BYbQAU4LoGMM0F5qbkSxpVclDruWhyZQq8kkjD9WLkgbSCz/iOCuLI1GU20PEOFE
oUFc9Th7H8gjW6764FS+dmp36aFznZ3oYhapxoV3TVVY9UAhN9bQ/FNglq/a/f8tHpebGmaFAGWE
eUqcrz69n9TTbQFroRRCCsQVaAD+aky/3J4B74+6GmbEjrUqvVujZf2okhhJxNauUPVxlr4Iy8gB
HoJemuPiDkmUqj7arsvfXaxlsN+03zcpHUWTb2uLe36dcqFBEUcTjXVcp5R8lxDSmomgOL9mNecC
2AecBTp2N+S1Cjo3r6XqS65Wm9YBnPvc3FXqf5B0fqVyrw2nrOBRMrRh9tN7bph+Rhq/qyiaWERQ
haLLm1s0uSZ1QyVc3v28Vbq7Hk9tEfL9SnyIgQkd8SjGJoyrsft0nNUR3gzRaF6FpVGH5cZ8Arp4
oEfK5rZxikRx6zbVcpnPEnLfUZNuAelfFWhLHPxBPib/eu5IR2h1phW3cJNixWMeoVCBEUF/MEG4
p/tF/aLLrV9Jpndbr7XLAIR7IIoGLasJFtVLy2vjeiS9gyWkjZf2qdsknqZvnU5zjWlHM5FRrBn6
uTjO0Hsl1+cKVNjeXKLaP/qz/BmN7li83NZqpUjA6CZQ2AI9gG4a/NgCWGW6/0Pady1HjgPLfhEj
aACaV5BsI7W8GUkvjBnNiKD39utvUnHumW40oxGzZ2N3H1VdYAEoVGVl8qHs8Qz0O9/aOU9/0EP+
xJVTo9cUMWOr7oZrZ1e+DY4nw5auBT6SfJRtF2XeM0CP2Y0dTSlsc6VlwHbbwIloc+FfdlFiRXx3
TqDQMaMJN2rMc2ZzjKg+mt3mso21r3XkiVgcyWZMICUTPKElNbcD+NvQINRuwKuqoa0cxE//N3PC
HosmUqVNCnOG8Zlan9BYxPDZyHj847Kd72KtmAEd+yUEfVxltqYsr7Dop/OsotbI5gOKZrg8D5aP
hhZ4V27tTfRLYnZBmp+ZRdqBNAjoKPCqnu61GkdIHXSYpelxg2YUc++Pnf6kTSjjRh4vNu0kRzas
7e8FIEmXSgEmqQVXHa7xIVwma4wiL91yNq6LrnvqhjKD6Pltjyaz4khQU2tHJbQXTLioOhYgWqdu
IhMeDGuZC1UG0oEY854mHbhbo1zdl3b1BgUEWS991eKC7UcrHcJvotCT2bWkqRJcNcWUWsADaNG8
S4ZI+9CTQOFuRaog3WYYSZF0BVbyAsyfYEIS7L94VojoXnziPDFBmuDmnO6L7sYKqu3lmFnZ5VDu
BXgYMgfo04mjcwoA1zbpgB9WkyTz6axyz6ybEUhE689lS2drCPYkIGhR/1ioBPDv6VfDgNykDU6X
u6RtmQ6V0+53TR5o9GnKyG3PTpXF0qLYjfcvpofEr9XFXWtpRZ+7PShUY7X1jGhnomIWSC6Bs9AX
7AgexY3ToSIKjwwLYq1d8mljshZEaJskdd5pQK7KRAYYlJlcPudRHmflAypWM0zikQFCNI/zx2aC
AnEBzoRPDk3by99sfSWBEwQRkH5O5jFhcjPVrSFHUwrdkv62HGLWRw80+edEa1lKishYSj1o+QiF
mBliWLqawVCT/qDZjZJuatQWcsevhkji0+oSHpkSLoG8HB1rNGBqUkDUpDM96/w0vQrBOZQkB/rP
GDbBM+F8NCKDq069LCFo6xIeXIfDsLv8lc6TEcGGEIgZtN0i0i2rN33k5uOkgXxlZPZ01cZX9bxJ
BtA4sbTcoR+u0Mk1o5fBeTTbezSqgJ5/lvyaZQFPbiHh1wgxGutdUagEv6buQdF4DfE6hook64ET
L81rJ6iZrm4wFslzXyrWe443WIyjJonZR0y5o5l6ukEUs0pCu5lyoLf09wRpBOgHbxUQQdhasp0c
iD7nQAXVH7mTIhcNMtmnWP7+mfMgdER9V4fKkXgd4rUwDZGykFNqJsbOAE0G3WLevagmOhSZsVOA
8+qz4Ccx6zeiSi7G8yYavIeqPCovuKp0jLqeel8YXW+mNrzvhx9DbnqBDopMO3NpWL0Gjr63Cssv
R4gKT6Mf0uRtGHI/MNtDnUHn7nIYrB0dxz9F2GY0oAbUw7EQ4KstQ+6rzh+D36hV+F9W/NiQsMGg
CKriSQ5DlVW6afJq2FtdLaGe9Wyitqngqds3LC7vDS7VpT7Lt76Xe7k6wdetoqRwutwOqGr7ysFy
LzURo/Sp+dtQH8AVH4/UT+I7Pt1muv9f1vWvzeV4O7oBZoKd1VWwCaqKufJ1kJ6knhlnw7ZOo/G9
d8rh8bLFtYsbjv6Pl2eUd/1cdylBEgm6c2iiBxVubusmj54yJ3dR0vUuWzsnP/9eVAwgQoACWY+o
IZWCcKXoVBV/m9uMz66qPlCSstJ6ts1f8SLHBvV28lYEd90/Ex2dmhanfptRoYk9wXRbjRvQjWRd
52UGauCJ7IxcjZxFXs6E3j2SBCFyrHpU5lqHpax45cGmnlw9vEGlGVzEV8C1WbM7ywj2Vo9GNKD+
16YQOdY8p7lWwKYJpd3E2qQqcZXgYMcbhV6b1XYOfFPxIu2n5IMuG1A8Eo/tCh3TqLeVLtVgFyMi
bu3s6/aWmjgI3XY4ZB2Q460XpBs8TzDMEZiyGYDVcwhvMfSoQNwKApTT/aI18ZQ4GckXGb+XbohB
Yg3hG/6aKjKh+OUvnfl5ZGn5JUc7sx37VB0HWCrAclZy7hl9tCmVf6axRpAuKTsIgxdRkDMAmtaP
4HHR4JCCErsVxyGzQ5w5OSEfidZJRhrWlg81DgPK0PiPiIFqV3WmKaqSu4qeu+ACYk7Lwb5fPQRE
Jt23tn7HpoT4NNCFCQ20Z1DWyGovMUC1ColL0ytNGYnn+ft8WcMjr4SQtEAs0PcZTBX5daN/6M69
CbrE6sDLT/S1DIh6a69asNP7H0XyqI0A6m8vb4q1M/XoB4jFlXwEHAnTX0gTit9ZdqXaB43Erq3f
Z5Gsm78smxiWx6aEnKCvAtI4YVi4zWx9Jfw1yTHcb/ZeiSaMXfJNT1KJc2sWscD/ey0Kq8vnqMz6
5cKg5HesXCclU4KC8dE11Js4lW3wtbD5aw3n6em2C7RqivUS97+VF1dR0ezKJkDC+efyB1uzAl1b
7DgMo1LgTk6tKLGpJE0fIDhzunea7qUruVf1gX/ZzOp2OzIjZE2GzdNIIzCDLPK6LchmholopLs6
0yVQtZWvhPF7TFUCvGiaGEsRPIrS/wlByxkaPw2I4w1qVmMkwbqPW0X1aD1yBqBoLcknlteIEJAU
IkrguNZh3xRJZfKyM3mW8QJdmEh5NLrMAjGq3UuCcAky0QpUnPGexLFvY1zw1L25MoIiM/AwzqpX
aCap0WGaWRN82M7EMLnMNBkw+LwFCZZ11LkB8Qdv7kKydWqxKnqQ/FVq4UZ2yQwM0aVdz7rZcqcO
pbiB7hx99iOdsIQqe6PTmGWFPm2jbTuD3DwcbqMcOGxz8GfTelYLjdl2uk2dZBM7iVfmjpuASPty
uK3EgIlvYCCqkYQgNzj9yXOCekKqaNDlsZAmp6yyfTPwq+49NCroCUisnY+DLLAUQFvRC0DhGjx+
p+ZqGwUFfTFnZZir+TVgnhvtKJM+WPNOG/yh2yrUvezhykGLc8gCCSiae5hzFF4HtLBtks6kcMHI
4EUhmnyWX4S3tX2oSCTxb2XzIgAcXJNgM1rQN6fuTeOQVmMJ99CV98oA+WrM0vh31j5c9mnlq1EM
w6PrgLFtzDwvPh8lGlafK1HSw6ex3VIdtTq+D4dnPcELs91ZOOn/b+aWn3NkrtDqWbWWJRzDl8Lh
THNu4/6OBy/50LPsvzyq4B2G0pfWBtQShVXMyioaG9UsXJDOpDZEtFsWJ5rX6K+RzRq6n4ubImCX
XVz7chY+G/YAtgJoa09dDPWOjjwdCrevvRZkh3n6J5+eB7WWLOVKNILM4K8d4XgPMwcKJBoOJWrv
ejC1mowqBL0bNy2lKKAlssUDEPcUeLV0gIDQeTv1aQrHuiYRbFna/UjuldHVUY6Atl/X9ow6G0vz
inJTA7gVG1u7/3N5Rdf2OoITpsEGjH9FwbzMtGIzm8bvIG3Vz6T6sOhG73el46oUQJZum46SfbGc
VmceH5kUApW3wZg3Jr6iCUGJeXaeMkM2QLP6AY9MCCcYN41poD1MKBU/VLTeKGG16evohibpj55P
EnT32pvteBVF7LVupk1pt1hFqxp+1/zOSlXotIV3qCheQej6SQntjYOyb0veGluWWa09xU+sC9vC
KZx2Kh14y5t9UvlVDMan8lHpfgfhq80PRfkEXcDaeC6J5NVxjtTAXXoUPY6wUSJF1/PJhuW6ij2l
Rv+s5Qdqxne1Wbw0ZbqZhsfJ4Fsl7MGE/zQZAAKnkuNcuvjC3ZEY5lQMJRY/qX6nwUNXDV7ruFl8
11du2u/zGa/1H40M+Lh6Fi1dZRxFAFGJics0heqYE1jlmpe3T1ZzHwybOJckYWt3CBiY/r8VImTN
SRx0hUJhhRJkSB1ylc2s7XT6oS/ot+fLh8FKLoayEZRTFhIXjF8IuyayppxoYPxyHftFyZOtWb5O
jvJUq+DhLMxDTIGepjIBEolRsZgDBhtNGVoY7QtQ4rxArC5GyYFDv0M9WGHETJn+2HKgCscPRlzR
CAVbHnjIxCcChqycUK+R/2HGu2x1ptf7Cdi7y0u5Eh0nRoSNQTMzC1rwurvzeN+ijgOmS0ifYPkk
N5XMGSH2I8XWCqtc7Ni/gFlFZwEdVhlv58ppivQTkyuoYmBAWQz1vMIkYoJWnYvOKklfncK3Zx/C
pijXyj7O6rodZbqCP46OAYhChakyuJv7P9XwZIVPtJW8qdZiDkQ6+PiA2CwI9tM71254oQc2UqUi
46xI9o72wos3exwZbT9noC9xZvx7PCB1B6AHVzwgh8LWmiozhXILLAJxy5Q2gJZAeNDANqWn/wyt
QfZ+ZEqsWaDnkNAqWUyB0B4MQDtF/wGORDYX9v1lp87FYb9N4Qm1CM6hJyhkuA2owMoxpIU7tXX6
Ow/C4pddasrboDflU2PpAfWnIg1BO8nTQzrP1sGcQMm91TSH75POKgpmjxFp74Gu1jo/mnnVe6qR
9ZKMY+UURSNbh1g98N1oNwmrX9JxbLrJKpBTQVRL35jNPQUZUYqZUKPgbKjfLy/M2oYB6gFQAB1Z
Khr2p/EVml3Zlw3s8bZiSQFk8PuIBNJU7+2IS66/Vd/Q9kXTHpX4s+aGQuqiMxbf5qrWQDDLJ1+3
yps6LDFnOZe3SVpEOzgvgTysPaOhSYkW3iL1ef5i46lRRShqlhg5N4NXG7IRj1ZItKc5GnXNNfq0
fR9MI9npJKNfFe2cn87Ie7/pQSzIRvR89gBR0zc8WMKJgT/EfrTjhCZbpSDD4JlVz7lf92byg3LI
rWWm0XixUmtf4Wyg3qFpoSZNxVeq/WB4xkwb9LagHiUCooMSPCpDAvBzWbzr5EZ3oIJhPpT6g66P
Hh+vGuKjJXk5VFY+34nN5UA8erURa657Yjelq6Roeqazl00/l7oqTVPWAr7bop1/2eJa9/HEpLBr
x2kIR4ssJmtfBSsX2YLHe+nBatau1EASV+6d8AZ1prba5OVD6bxe/gHrLoPMDCpJODPENAOXLTib
0g4si+pNWXhN+2i36MuBIxm9BwTDZWtrOSrc/V9zYoKRYGSoDDR81VgFplHfFc7t1O+7ylUwnbYI
AATmawnmPzR5zN9jLdNwW3thndgXLhtoqoKdIYS74byPIR8d/QAndai6U/TCjd1I38owlvi8khWc
mBTOH2h2oymxrLCuP/D+jwrdwu7r8rKuXKEnJoSLuuz7dB5VrCqHyHABfIaqbSjaq062y2avXr6s
f9niyqEK9itQhRhgSAMdnrCOyqA5w2zMIDN2riYbkqA2c+pfUbC1pN9szRTe/xA4IaBaRQ/idFM6
dYZRnBBI2FH5KHKPQozHTsBkl7FxlkFqVjIeTP5gtgl5leac1TRICzYdEPVABzdDFzM/IDf14/iz
r3aXl28tDjFVgrcEzrYFWSxse61XzaBPtdIlHQV+ObdIlzKSEu4NTVvMbGpUnTPIrOcHU7Hbwcti
jAt5VThmEuz5WnhqIK+FQAGkLs9GUPuQB3Y+xYidCkM+IfhdMUAf2JYkN175itDE0KDbgHFXDSF/
+hVVotqtNiclGqksBaOyqj+hceokvwwZg+jaZgBBhqFicgwlepE/p88xZURAfejaYL7MX8spZmpz
BWK9TBm3WcH3uPgkX3OJduEVs1DegdXTgXAjSjenztlKXZeVVuD6Vb/UZIuUlmldxDCj34/JJnHe
i+I1NF7jXEbLurqqfw1bwot0LLtEbQ0YJkrvVh3IDhQvdu5p8FNPe1YNmyi4cqotnXeR4zbkvrbe
ovB9Lm4bKZPPSiHpeA3EE2Fsp6zvTPwURaldiuAdNACJoEKr/oytxjXqnZ4dwtnLJxYqwC67QT7+
h5MWL2WCcRVcZmeTB5YRGCExKvxp2/Fjesc5+FKKd8nHXktMgOtbaFwt5CAie4ButXoWmLDSoxsx
bFL9Z5Bt7SWQ6008XdVx75pWJ3HtvK6yCF5of+Ualm18lJoUkE5W0gwsLaGSbUi+teb3MLgl07Zt
Qr+rH3T12Ta+oBF+2duzryqYXQ7MI7NN3Rp2ZgBMS+Nio6DmaY7/mjIvFoC7glQCWFUBhj61UIda
aDQN5osWeKGh+Vr/Eitbouy6JHbTSDZtdnbCwxxaDZjexWYF/ki4uOgM2nmbA+6taQfcYW7cEreJ
PwolkhwKayt3bEi49puS5mFjYRaXlPlTN+fPhvQde3Z0L76A1N5CLxJMbt8jrUcfJyJBatg9MN28
fbMhsFqBKkNybJ+lh4KJxcsjE1Rt0yr7lhMaXqCaYUWgZCTU7ULAfe4rGexl9eMcOSQEuZM4ahUF
+DhTcqUBCalYJRtsvFBkUAKZISGsRwWAyz7BysXBlWa/9OlN3TxafH9586x9H+imYnZuOSmIiLkf
49mezWVmKExtMKIq72VZYUwpf7hsZi3SFqgJOGR1/CfW0AKu0plYOBrsJCbXaqB1LGy1+OWylfOX
CkIBQHQHrW8CwnsRFKS2sZUDL4v5jE756CpjqysGU0C+O9GEDSM/DA3OQNurpnrjdKEfYkvZZeim
nf1fDkMMiBtokSBpOaPIM0pzwJQRXgz13BKWR/3IEkyN1qSABEPhDooDEiiQ15URa+LZLWZT8guW
Q+nkwv9ei78/QNgWplOlmbWMwpiQD8m7TWJd5+Apgfx6mKk+sLwQo5LsxLWQPfZZ2Bs0GPC+D4Fe
cupxE7W/mmhbDIY3t78k33k5mC75JuwNmjtTZGnwbaKQtMjBU1oOILKw6qsQHPAMT0jPan8Zc7Jd
kLCxjjzHkAFhV6+7Y2+F/JgkvW4PywI3GElL9S0ZMkbsPzP9rMxfE79pAatMyLbpJM2jtfMONSIU
psDyCxSEsMq2MfEESug4UrV4F1oOcwow98dPre3FQFL23uXFPsvfvuPorzlhrasC6iwK1I/dkM8/
8qnye2JelR3aCYvIoeZ8XTa3GkMUectCN415XiEJxyhu7KC8AbHIzvamCr3M21ndxpMsGVx1C+OS
ICRZUN1iss+juehIBDtV9rRsir7ajlro2dWNLdNoWzXlgMoJqBwV8AHhPi/rjJt1XOEoUDVXDXeG
4mXFZgp+RoakwLoWGst4OqU6Ou3IWU6vwmiyx7aDJLertX5LPVN76JM71RzQKz40rWS3r10dx8aW
H3N072pRAvy3BWN53+TbPtZUhpmjdq93RiuJQZkpIQFLkrkimQZTxnBrTZ+pcg/ZMYmNtcADgQsy
POBlMBksfCWtAeC8iBEQZYcabIduM1g8Sl0BMlJiadWbI0vL6Xa0cDG0h2angKUQE1OKAcxScNv3
75f30drxf+yOsI/iqicqJveQFZOIVaBhqyKmUVTSn7OpYs14V1X+ZYurC+gQAARBQYPHuhB8uGzC
Lp8w5z/yW1JsSnUfgXQnlkSdzIoQdXjBOd1YwQooQRwG2o8PFEGvIk2/S7kMPnLeKIcSKHYsHmvw
BwfS8iWPvhQHblCLbczvZ0gW6hyUTE7JzCplHfmyUmUPsnUd1w+9CrseIiAa8B+15Bpf2dLL2Im6
wEvQbBW39FiiDVguP8EiX7rlA8hS0n1f1Ey1PkFkLwnNlaNqGQcDuA6qhWjRCBsNdaUCcFIVDtMe
BUdlgwLUMzHHnaMU11mIabvLMUOwgMJFviwswX0GOeuzMcVZq8fOMPA1Z9X0B9P2Ict52cLKZrN1
nUDTZKkDgjz09BMCspVONboLQB9/lOEtoCssTiWc+zIbQkySNFKtDDg7KMXWYFP8SCzloNnj5rIn
K5F/4onwbYYooUZYIhLqGNXvxk1BCWI8aa0lWbHLdjCucbpiIJZBfQwU8K5KelaodzyCdDKq0TLK
t2/uFvHjoyYA2CD+51giqaIOCefKqPGsnmvQvrKunsqEcaI5XqCN6Hs5dsELP+sqxw9A9bTnwzjs
xwacEGFk5DsSdcBOTiZqk+nAE2+2q2E7cx5vYK37k6uJGrEaJcN7u3WCzE/qGEKE0TiHFsumJBj8
FrvO2nWQwVWhu9YYfpKWOqBb8/gjGGb1PQ6b8OBE5fQxhqkVPCSdbrwT9Ma8gisQ2xxUK9zaqWb+
DqJkvrdSPdM9xe7zbVmW+cDMMRxidPTrLtjWQWv1B6dOFFBmN4nGt1oY8h81UEc/lLoyDDcvCv5e
TrYWMSUMsty1W+CqoLqcb4a4jh3JVl87WICiXSgcAGHA6IHwmUtcg5mGAe8gBx0F3dZIX0uyG6tD
SXx01y4H79oWObamn1oL4y4CnBvWAHhiwFijp43ZPRQ3LptZi91jM8Kt1yRgmXImmNGM31r2kASP
ffdZSdWTl7URIxedKDC+IUd1kG+delMHlDsGN5H6V5+l4enZ1iB3CY9BzHWtxFuruHOqe9N8uOzc
2osDFLJ/zS7eH11HQ8vDFO8B8AAYv/uesiJ7TJuEmb1PMYypkrtG8dvIVbq9xPDK13OWujiOT1AL
Awh9atiu5lZxSAu+dyv6JMXH3IOciz6E/UsHwSAznHwbD4IwofuxvZ0TAH9NADp5cTUZ1vbyb1m5
oU5+irAGbW2nEL3FTyGDZqIbTz2FgsDcaMGFD2QGyLQk+2QlkYLjuKE0IMBVjBqd+h6YQR6RbMgw
aGQ+FSmwLHaZuDQLbjul+ILO6K6ZmqeSyKj4vplRhSA7NizqD9JMSwaQBqFAX8z7QE2R7NjA1LcK
aW8wdjoOSIGS+DqeARy4SrgSXKvgvYtcIAn4VzAZquK2ialBZDPr71V9incx6CsKRpQk1dnUBe07
T+j42ocQ42Yx4dUVH3p6Nalqeq/GuJDzUCbmuBbCyErRZQGlKFgMRfRqHM5Ny/sRumZK36MI3t2o
dkNxKpB3YP0Tv66TZ1Rk7mm6BYWIwaDY+XU5gM6nqjFhhWczWGtUfE7QMJx+UCukVjM6Xeaa0wst
1Q3XsldnyFkfp08O2iKhrWIGq3e1pmYaH+8jQP5bGj21+hPp4ptAex4xkaoYMj7XlbWBXhdYFy3s
M7AWimsDZWWD1GoFkY8cpHOV0epuZM13qC2xoOB+Oassnn6NUFtIm8+gok+XF2Ztk4P5BkqboAdV
8eA/XRfCLXBmRipEbpTshwEQptNYr6aW/nt6AZKPpSqGMgzeCuK9M8SjSSuE9TTMzITo66L5wbcZ
Zrkv+7PyoZeKI4gmwUqBIQGx3dNo6ABr9gQCH/19xMubvAEyWGteNl/16gvpNkHHQMJkVCNLoQYC
JsA02vNwpxouOLUkv+Z8dZdKPsoaEHfFpWsKOaKagpEUGwvlOAr6dw6EDSb9ZEpaK2cGvhwOV7S5
bJR0zSXfProhlNRBgsuhb+ttbu6el38et4y5V+7TxHac7XaSzPf8voWWGsUMBlgBsa9FdueO95Yx
VriRQgjkQgR8BNBUfx1bCejl/JlwakY49JE+GlWz6PWBi4UN5HZyZNxL59fKYgHvnoXKSkW3+3Th
aDpFWkZhAbP2/qS+5LOX5BjTmf3gn/nwvs8fPCvRAQQCS+wmmeYcIBRw/iRO3N63eQT57Tb7d3AS
zByfJsKagdmD9mZbQ/i1cjZ9hVbrpEyguOG3c/BVN9FmAqSQzXhPjLIa3tpion+F6xKXJg554cos
ikAzQLeJExZP5qi/QYt1SY6C8XpO/hkoubj515aIXowGoM049IddY25BzmCD/OzaiK5t2Wtl1Sdq
oLIGzBzRxbpkwk3UtgE7A0NLyzS1YOCG6abbtP3Ila3k4DpPL+HTkS1hF489aUCdClt4vCIn/6Nq
yMl3ZlC4xPo1o8AdkU1hbPrx+bLhFR/xFHPAsQH9CLgopHm6Y0eNRYrcHbKvEKyxeo6bmTA1vrKc
2P8PtlBmWAimAJ/7vgyPT6qhznJwCOauA2S6Rra6vlVLiomEjrX/3lDVMNuB3jRyDkDjxfS1bKdK
D6cKtpqtCRqyxEEBTMOsimT9VvpPp4aEPVcaU22mIwx12XXCb+ZyOxq/ddsHQWOOfnufX6Pnouqv
RbG3G79LJA+E81QV5gl6ebj1MKgm1opy6qQhklGQpNDBU7LGbSPTHZZ+qPWUA7+nG78T2cz1yg1w
YlO41wycZnpGYHMm6caJN1oW7CzjirayjprMOeFQKauWxuVYowEPPCiY8eHUxEDOpFGQHZLejdRN
ZL9fDtLzN/LJgorTFLjLIS6uw7ncQs3tqm28mXzMDcEj3x3jev/v1pCWqiAEwxMLDFend9A0qn2N
Mjoe/kXkG1PlJvVBQaUvAWtF1Q0MUBpJUrK24Y8tCh+P0g6zqRYoHBSt3DYjgKSJO9jmJuIZuGBl
2cmqNR0vWLRbNBCrCJkfgCoxT2r4h8Enb8otRqHVEU2Fp4evuSJ7pJ99O8DjoH+JQbUlyUTSdbqa
waAPfddpCtqtLlivNbAdclMHqPPGjh/wYrv87c4ylMUa5F0gCYH07ux64BHNmzSANcX52WShOxBJ
CvR9kZ08BwULwqUQcNJWRYx+hLmdP6Ndut/Muz/GVrkqXyP3V88SF0giD4u7+WfxE1g2LRwpwBwi
OfqWwjg6qvuisaIqtRSWq3gJofrQ3jbFawzQWoIJiAyT+cM/69YIJoWPl2agLu91hEc4faTocmKi
qIhZnm5K7WdvY+w6kOy9s/RcMCisrt7NbZ+jbsvG8dbWNwaU0LVoezlGzo5KwYZwvQZzOGcWhw2O
IzmALuXQMUDVKyLxZS0W8bhCpQaFTkSjcI4A9t9wPYKdunxODZBIy0SN1hfrrwHh2DCTdpqzYjEw
PqEioWkPfJSkBzIfnNPd29LJiJMWJmwOvlzQQM5EFmMSE+IMZqGBXClblqkBBo+Er6oj+Q7rywTG
APAhQPiNCNlAMOpmjyFa+BA3Cwyvrh918/FyTH0fY+KxYGK4GdURGySWYm4zmNxUzB5emC/69g1T
k68paP232jbZ59tmJ0UFrwbxkT3BqSqnnaqXsNdvtCftrX/T3cfEDaDlcH8YDvrB8tSt5Umc1PG1
LzkpRDRp54QDYIaVDBMvrKhb197sXPcdVLUtZlp3fFEVAJw1aTxVRqW5GifAWQOMR1EHFCmBtTAx
E6uGx1ZwU2V3dvOvb+jlWDj6+8JuCvu+j0GWgatjMl1i9P5kM3W+SWWiGDI/hC1VmUZIp+WIK+qU
ZdouUGWIgPP5rlNXRKxvTTolHkKYQJ3DCr2P6GE+9LtPEOTyr/w6ZeYm25QvMtE7qVkhsYgCJ5rH
AWYd3Z0eH7Iv1Y1Yhozwenj/MXnZ/sXxMirJnb5fsWdBiU+nQVUSaYb4gunUTlHRS1LY7LDqin7q
22lr31Rfrfd8H6dsuuPYC6FXs/hFvZap5p6j85elPrK+bJmjSxk878BEBNgSE2Uz94tXqBvXbAx8
Zav/4JKb65sO6txX0Lug1AMEi4g5KrJIK+YlBYgP1Vf1qrsoh1+be207PkL18apmwNFcJyqTxeyq
mwuiGFrq+AcSyKdu2vE8zsMIN8ekYCb1SrQZ4tvacI1pX1IvDm4rWf9z1VnwzOKQA8UI6rGCzSYJ
+q5U4GyWgQRc9fOOVdv8mj5iFvAwbTCZ/zDsxm3s/zO2Ad/02LBwtppN1Va9CsOJc9uqbNKeCXCL
Fd1dPk7XDoJjM8Jpim+JPoEOM6r+jvk19I/+XDawmqseWxCONMUKAj0A3hMDam7F9KtyQ+5bxsJD
E3oms9lLs8u3D8ae3sv2xcr1ZKCdqRJww6CQIQ6t6GPJ6VxPCquaFw29mgok+PtRNpG2crPDCi6D
BSqBmTThwDHizKFpPeOcI36O5gmvE7SvZaLfK98JRQuMhauoSgKFIhzYalBbRpdD0jh2XhzrQeWS
wb7vseWTXY0KJDiAMbsPraRFWeh0c/VaRTHZnHH3evRsN9w5dwazt7EXbCrWbqLrxG+vswfihv7o
tu78ej9s6a2Jl0bOsvvmDmfNdeCT29t5C8a1vc5C7yV1L4fS2UoLP3FZo6NjjttRqwDQyzE9cpsM
14npG8G/bgeYwDfEgxtUQhhaF5a5DzFdDCJf7pbxQU0fiSH5+8t2ElfZRE/HBDDPtABDOXVB6dUw
yoaCu63xpdVPQ3s18A0ooXgkMXQW+4sjR4aEtQqdAPsihBCDjumsIbiKrA+S+lKyG33ZvaJD37mQ
YSCrPdtj6YyypFF0cMgzX0cG6tkDht1uP0oPwAo33LaH6Kp3sz1n8S19SB+dfeYhA9gqz4Uva5qd
7RFA1lV0wFC1x3Q+uhCni2tkObjN8oG7mv7VRl6HgZfLAbiyqCcGlsU4CsCsjTVzimCAWndzsOHZ
vgQiVYZbWIkRdN0QexRtAUi6CzGYBJkW0HaxUt2kQcNyfbdQXNgpOireZYdWdtSxKVH6WxudwtBG
mBrne1Jsu+aqtyUZ7Zo3qIZ8K0Zi1Fu8tNOCk6FrDXwU8klK6FhcBw3Ux9BSTSQhv/b5jy0JN2au
mzPwRbBUQBMvztHFlo7jnr09EGHHJoQIc3JbVYuSYL02ls6ihul+4JV+E24nMDPg3Jx/X/5A5086
waIQcqEDjFM6wmKtbBaZBUbcys2vw0OFVIt8UtuVgaHPC9eCSSH+WmXGFUFgsrvKlZsSLVP3j+OO
rvoGCQE6MS3zFG/aXnZ0JRJRqUa8A9UIcInYPGyHoU9IQ8E7igpd8kJMP64lgOjvZppwVsEGJo/A
O0AoTq3T7Wso5tzno8nd3qtuQ2Yx+8q6yx6hd+eCfefL9KDu5rYsOeS3X4Y/sFvA3iDikbGfAwt/
Xfb3/MWACdLjHyNEq11nDYWMI3cnN4bOqcM9goF9bz4Ql/9q/WCTs7FyCy9wdWYWLJDc9ytH2Yl5
IZIxnxXYbYC1SI0/NmFhSVkVPxbgb7/s53kXWvBTCOB40aRqZhiafINlrLmtN7qfPoNB57Hdabt5
+9K7ZANBV5947a2zda66HZozksnTVXcN8DLglYRM3hLuXdseHFDdOBzTnl5sQOrAM+27WcZ1s3IC
oVsMvDOIgcCKJo7ydpGhR+bcRS5tgWl5jrKXy4t5/hrBYh4bWH7A0QVUh6jnRS0MtJ8NDjmHpfvo
OvTtPf8136p3dBu6Gfd9Z6/tJZbX9uex5bO9E1V61cNy4xcp69/IV7ed7yDXCZzzjfJRHZoI97os
g5ctqLBJer3LOchdIrdMNk1235Zfl906D4tluBut6e9i9lm6F3EIPTZ1CNRprLc7J2hvbTI3+7YA
kLYauQw+dv4WQkNg6QmgZ4wTCHij0++XpnOZdD0KItxwBx9of0zBtd7wc2a212b+/yPtupbjhpXl
F7GKObyCaaN2lSW/sGTJZs6ZX3+buvcec7GsRdnHr6ryLMDBYDDT012R0YnIS/yEkoFvfvHo8jCO
4xy7L0MgfgCGeBC/McMqy9RnlPWBgw4nfkAXItjM0U4++eeeMIsE11/u0hC10lKOkkQMYUh5TA5A
5U4ESPliH25T81X8FB3dICxStW9M1K3FUTEtTrNJqVXYBHj1id/xpvzeYj9/6afQBECXpD9Zwh9r
2/ktLQsxJhw9mvSl00RI5M6zZ0qpEDmys8AajDMgkHxkQUmReCyg7qoH4Zo0QEAGxNoVsS4/dmrE
TQEmQQ+SFW1Tu7cNGzcHuiMQJIt++0/asdPNkWjW8NmCs4jhQCuX6AzX+/MDqA8bGirmqzX8gJRI
DreBAqpw0H83h7cv3Rl3g+Xvhz2mE2xguHOS7eMnGXhCk9/dNZNZegS4DMYvWj3Dix9EfXW8gYbJ
iEIUF0ZbrcGiWDkhUmUM7d+OFfP/Q3sX4HjoVerIYkW6k1InU+u1LQSzw+EkBDXgvk5fnFuxdor+
47apNbcCxyyImfAUBXMzdVvFpQIEpgxTet4a93HGD/d9Uu+nMa42eVeHpjj2P6V6HPZxOHzetr16
cHnV0MCADW0Tesyl96WBq3Rsp4LY5GmZXbOmpucbn95IUAHOj3mMsgB+eRkE/Qh8ZpkaAV6lQFaP
Q+6jNSAQD18bbTQ7IHc0sJf/w6IWcZcKe5HUhkHRIDKE5TkCc3Pz10hkIOyW/ChUllMnjcx3Eg/5
w2C4r6fPPHxroO4wxuC3n1gZ+pXHz8YMCaP0GIvkMaJ2uYHoy/pV1IKMBa9vZIYaJ2O6L3vLDe2N
SwBHvb13K9ZmtV2w5sz5E/Akl9b4UANPWR6V5qCnr3rRdBsx1Cs7wFV233kjC/hwlWiAQhF8ZHOh
CyDJq2MW+F2ol0ZcmjzG0UlbxlCvEcSYDA1eJH+/MpCTz7PhM/CIZqALE78zAr4qMSBQuEGV2VnX
bYdQ2zRtzcg/r04VVjWPHeHihcfD8y83se17kKzXMKVHzSbVBjfQauv2atY2DjNNCBdozc89+ksT
XsDxaOtkJSgiQAvY+fWXFnCtJU7ar9uGruvwWAyyaOwZDjEuojl8LbLQEtlvUVR9Cf0SKL3x7R6i
GLbReduC11y+qe5isdwJceEIHgsIfxUZMSGGGQtcPzIYCvCGo0wb0uhPOQiP+Fa64xLdFvJ3Y3jQ
xBdxalOitOB0Kv9+uhsLxvSPjDSRh7/Q1zzInNsIiOjSFL3RbrzJzptkK6Sdo5bVEV1XUJ7VJOUk
K00VNxuDiPFpr66e2T7aD4AMA3Io0VXJqs0aqZT40ix6FfjkYdQw/Nrdgf05sOWISzH/1wr27a+8
5k4LmzTzWct1OAmoCoOjy4IG3g8eREhZAj3t22bWoouGFc11LoAMZSpwplqXoEMglmYYGi7fD5+l
oGxQtd+gouTcNnWNqcc2AlGFxjiCJl6CVKYQVkYiT0APmzlEhOeJUbmTLR8SWkLYWDF06fW2tNLu
JQbBWtf57n9pnlqqPkBmyC9hvm4HzU5TMJzLYY8kQoYoCXTvTdwgJ+QtI17i/k9NiQ6eXv1k/IgV
NiCgwYEqw9lBO4FuVIboVEALQkENKYjOqgLR+h78DIZXfgijuIs8yW2hkNcGGDpAzGLgltY+NtQa
FSAUBKjG89TpzfRq1CtDK01wIh37engo/OmB8/m3cjLeby90zX0Xpr5j2CJGzXOyEEHRYaopWisf
s/QUdahCqJXMkjxYi+3oF2DyCzVwBY+ry5gkjo0uQUQRNxZ0B6SyeO9l5fP2ar4rBxc5E1zXABBw
nkVHh4YO7ilmTpD9iQXYlbelDFwDksGvNt4kiUSy+i1o1L3qP4/F1hseS+ErMgqzTI5c4aTTRstc
eYSKl134rlI4vbS9/eOuvyqmdgHYwyAP8mKMc1yuvx4UX867sDCF0hKFibSAvI3iZ2Q8/IOd794M
CAjBdkFdcIPRSR2owgszTzyigKs4AmYqkXZyxtKzXl0RljQnwYDQ0k3fgCsqrw+TwhwxydBMD5r8
NnqnIWWk+deOA6lUlFLB8gqmV2DJLzfOGBS51z1wzDV9opol16im5yHr//ttw0lACxsTLuCuptyz
bjmlrgKQLXbFkOzB0Mcd80pULRECWZj2qhn0yNcHb6bKxXz63N0ChS31lQQgSYbJA91YpXlI2lpX
aTVTzVkJ99reAQiAdBRN12sYN7J5KU5mHPOgbVLvS0zebu/aHIwvDxyWAaIqrAUz8EipL7+NFgfd
qKZdgeF3SyqIh5kMOdgLooK2wlZuf922tr6aP9bmvy+ilSB4oZTEsBb2ij3x/kFNWLip+RReLeg/
mdOVhJKU6KWKrlIBtqFN3TqB4o68yQ2pG6qQiwBcCvD724ta8QRRQsV1nmITUB2h4oI+BJHRDRIY
cdHwMSaHm3gLHDi3jVwXfXBwDJBIzQwxMz025W/e0OcjuCbA1q+klpoPpqZzmECK8EaOXsdIfery
Fzxlrdi7B7XC58gXe4hjVoZklSJrnO2aI4L6MeLld6x7kFN6cw5uGPfchIjb2D5kuWPcRqTRX7M2
33cQWTAmzk764zCMjIiysuV4EAKchnsIysh0e1kcUDeIcvQNUl9/wrvNN8EbVptxnbCSqTlqUO4k
Q90HkkIztAIpxeVK80IIQ8wMVVDLljFmyjVwoIk/l5r/qajtKS5BMXX7S39Di2mTyMEVsHphWBAV
20uTaMxneq81lZkdxB9zxTS0P98jC5zDdmwGTmWDfsNuN889Ucj93w8Q6pjEFDAxArg60hc6eZR1
LlDEvq3MeiR1Rfy77DzBrKXY/rEzpRcpIXjV3aVPm5hwrMx19htq6WALwjDf3GFHPYjabR9pPyfl
UDwRj8UBuIydvo3N1/wt38YOS55szYlBTwQyBpwHPPHoLsYgeSBDarDP3GNtThuoYbggI91ONoAd
m4hxXTCtUaEvSDR/Ug0srbTVnb8DIPqUWCGkG07v8j5jvaRW3q44GIvFUU6kGUkpCB0WN96DPQWD
cASghcTS3Ihdj57viKuvtrA1pxmLqK4KEY5qC1v9rrV/oljntm+QrifgRnKGEysNW4uEF0ujLnpB
bjELOi+tecPY4oe270i3wwCXTAriPzZu9Xyfss7k9XPicjupN00G2bFeyGFTv083gQUiMGs0g4NB
HDQ3SquxZWdw36EM7GTuy+14cN0ax2gFChBzAQxvGYCeL7e3TwyuHivYFj6Nr/jD8Y4i+hmtg+rA
tMu3zPbCSsi7sEd5qhK2fFzMn1M+4sl9gkotOrfNWwmUy+QT8QTlGDM56mbGuOJWbu4Lu5TLNv1o
QIwTdluzcMAu+fNBcXme7a7r64PEAeDNM4SV8p9EEItAMDpEuJ3otr/So2QFFoCPpmFWdvcRbj+C
XbsfmcOpK8kP1vfHLuVDRoYhLjnqoUr4Fn+gyuAT71D9rGzBHOwsIc/3LBHSVYOoq0OozkAb7Nux
FudSaSQlE2fH6bnpgHHxfZOx+K+k1Yi9sEE5SzdhIDsLcV2Mpoxudm2fhO1onh7ePCDq0CUh2p24
PYbPv1QyvgP/RXzHDfahJd8ZT8/632diCkY5ZR2EICia0QW7PlRCPRJFnJT8qRgfkswdWadj5cmE
sh+yPQP43Fml5PIwTooel16sVGYiDxY4GAURrBze0e9YV+Gqoe+BVLyC8cygTgOXR0IeZ3KFRrc5
7sLNRMR3mSj3KsRYelJb5YFH72s6tzxjE1evDqSYeOlKOrATdO80kMu2rEdA6Aan0zfF2UfaYasn
zsW04e3QtrrGhaX57wsHBe8CBtAHWJoJFk1AvwiUIf/BBIR5UFPUgVqlz0DYJp3fJ/heZfccgE/E
kzZluNVZmcvqSmZeDbRHkUzQuUSVoWDdjfA8nzuo2YNYomFojixN7+uuKK4CVJRwmgVQveJoXW5Y
rGPq1NNUXH2fgwWGQxK7mu0TdasfgoRMdrMLyF1P8o131LYskdXZ4+hrHu8OEd0sVGfAZ3Fp3BiD
Yig1eKSmt+dR1TdtYzhhLzO+2Poi/9iRKC6udBIg4jXAzrjDEH0nmeCn4kzBRYx86F3DnhQScIAt
5XYwt1wNaLlYHUsd4ru5dL1aEFKjliAiJ5UuV9tmYSDEORxHPdYf+oOPR9cBxLnW+Kk51Sb4kCYi
/ahs/4nfgJfvM4R0HWMjVn0KL45ZdRCIZRrLE/tyCqEa/IJ02vbDveaVGAawdQgs/MMRWdihQviY
lvqYB7DjpZITgNMIHvbcRinGD0dGe2jtip9ZOv5/SVRQm9ncIr2FqZGrjqrgOb1iWHmZm6LQvVTq
Z1IVmHZkJG+rCdTSKnVquCaTpq6C1WnmQokxMfNrFEiJWWO0FTV5C54ZtBUaUM/o4las7dvbu3IL
YwzOANPGDEHF2P+lI1XI+bMo8+BIWmRC8AzCvX//ATV0mIEERmkALSvKVQGjBf37TO+fCQEZoS+o
vYPWJ5ys2wtZ20dUosA7Ml8MM7Hr5UoK0Qdkog1rMwUvk1Oc5K3nKEf+q7E7GzoV0AJiWVxJuy8s
Ul9OE8fWqEEWAjRWAhSPeO7PRk0A9qg3FYswYe07LVdHpYWdGLdFPtsKS2AjNbNHXe/2Bq4E0IvV
UAmg2NVTk/qwUBhbBSwXXA1RRNaWze5Exa0LI1SUTotBbSsDuA3eVe8Dq7WhOZnYvfU4utrX7fWs
ZQqYBQHBBPStZr+gHG9K64Sv8giD5p/4Kph8SQkuooFUrnqc3hnGVjJNZHU6cBSYyhZlujk5hNB2
8JWkNkXXOPH2tPccwywwafYBjT2XifhfdYeFOcr1SqmQeiXNQDnZSVYN8QhBZ32qldrrxYooj4s9
OZugl1ODCczq72U3yEnkVBoRXN1qDdLY0v38JClIfgh/K0+M/WQtkPJG0DSW6pTBemvmc2np7mfn
8KZ3hmrQY/5VmcGv2wZXnl0Xq6UckxtafigLbGhvnMPE5jIiSlBD9kgmMTC/a5bABAJ4BdCHUOic
V75IK6VhQLTn89oc030FUmgPJdCvPLQa1hTNNbgZ01ZLS1REFDmxnDgRltRjxJF+p7qKfTqf+IIU
m4H4bkJ2EH1qiWe3rIbySpf30jbloFNVaWJjwHZ+3xGBGKZ3it3O/t0C0rm5/enWHHW5TMpRy9gX
wTZa1Kb8IzsEp2bDHbn7mmGE9dUof2zaNAirHOsxcIv1wjyIKJUQPoNAH4uXbC25w3eb58zAKQ8Y
M7WgBloxoRCX84ImB5QxPmpV0LK3h221eQ+c/M04ik/Bw7iPUCSIf8YjI7Vbq2Fd/ABqsSBorSuj
xw/QPWDuq7cyv5vHWvNPZbQy0Ff1n7L8OdV3aOJKSkUgGM5Ua7geafp23j+bQB3IKp1aCFnNm3CM
tuO96gp73R0w4cp/pduOAPrkdGQAQl/ArGvoaBh4C9zhZJAXbfvXAOjL30IP6JRp1fLjiN8yQSK9
U+/lnCGn9V3Voe9FdRafUlEKAUEK9cnjKiynkK9qs0NZAimMm5L2LkAO4weoisobzFFtpjPvss7O
WuEXjPt/DFOfOuMwWlwPMIy50GnL463LAyUMqds5xocFE5I8n/tbC6U+KwcG9LhKYa8RRNKjc1F5
RBTA0WzYt6PC/B/dMEQPvuvcCMYuHd+MH01NMGtvL4e7uVeNPrUiO1Lwedve9cDO7CR/dpJuuQLq
FUVgAa/NH/6uLskv3CA4tZOJpNfiSQuZVEbCxlrhnJIsLpI8BxWpr2KFbbTJCquS0fdxUgUzD6RI
f2ssc2v54XJ9VDqlKxClVZrZU8AHxltD9dNvzow9XMuolzaou1EZyrRVBNjA3KfZ/vKekj33IyLq
nfQPbdGLr0XdjXUj1XIjYPOa1gTjaircJR3DA69JECiPoO7ARJUb/393zIF+nCnuMit1Aelp4BHx
tnaAht+Ir/LD7U38ruZcez7o1TBZACoEGiqqlEncqBqWZjyqO20vvRqoHtfk3KEWA+o4pzBfETnN
BKVdfsNbwvs/lJuwt39+APUV+zKKwyzEVxSg5VYeQNQfSO7AoqtbyxDRbQaEWQLcUvre/YX7Q/BQ
4ybUAkH7xUO0PiUGc9BwdumrnZQ1lFIxLwKqBcrlA2NI+FbHQlQXfTEz+gog0XcXnjkrsRO33/rW
7U+3njUtDFI710Z65AUGDCpIMMjYk9d3kdSP4ybf9Izose4mC1v0CShRyqs82Mpt3rNV8CrEhDcH
Im8bdOyJSiCsffbOn8WDbzdoXsUHCVIpjF+x8hGh+AJ2APQBIL74XW1bfMQ4rrykFEGspqJ5TdB2
tTplYIkgzXcY9Rkxr6UDRQSsCq466jPKWjw1kSGjRVRWFqe6VfwGSO7UYUClPQUs/fO1JemzqiNs
8nOn+DIsl4msTlUAIJqa8NOj2pTPIz4pq2G78pAGehCtBDQvwYpBMxGAeLyc8KDB/elb3mAldWr5
Kqn5F7F5axJbHw7Q/Z1YNKIrd8DSKn2pphMUlupWQqMx/yoS5VWsRFuvs7fbx2DFCqBSf3aQykla
8H7leQKAYh+C71kWd40q4y2mbm6bWXELsOSiYj2zTqOFSaUiZeQJUdYF2EJUMp2y0yCGGUNNJMvy
U1kZ+oMnl+VTmDDZPlYubgDnkOQBtQHoBs1V33SB1+pQiAYdztbX7dY4V0hvo2MZ/4AkUBzf317n
ytPlwhx1Dck+lq/JMFeNOOW8HXOFHZUV6ouWADe9bWzF+zHcCdIDFZ4JxBEVVXzZKNp0bl9O5bYD
d2ECEezbFlYyyAsL1HK0JFGKoBmwnAJ611kMIcYHOT3m9WDdNrS2b8ulUAc56HEnxBEMqfx93WOM
yi/sqdwLeQrKvX8oc1+sivL5Qq3GIefRfm0nrjylQTzYLVf698Vk3PNZIzLWtnLEcMBmpDeofOYb
9DJIjWkrF6MCc51xn6XbKvxiNgjWtg+VZYRAGVEXqNtLE10ZD+koTmhk5+dQIX276WNIoz92GSPh
WcuzQFv+xxK1d4MHZc6pgKXR9dz09+Q0+58TmjKarTzIj/65cGUfVb/b3rEWPZZGqR0Emw5UNmMY
1aNNivDEn7XOkltrDB6CjvE8XDtUf2yhwHi5lXoLIoUgh61meAz7nc7qk689+BHX5xQHIFgeasuX
BvxMmzwhRlyfTrlu8nZ67N1h5tjHawkXf48HjGHhAcPiCVtzw6Vd8dLu6AcDCsKwG/qzfNJr5CUW
zzE6LOtG/nNV0g+zPk+MIu1xVeK56cYFkvAk30k6S6hpzSHAEjvDwwEOv1Km8gyIrvky1qLxv/Nk
06cPUx6TrgKhN+7ln7e9b9Xnl9aoKChClKeJQ1jDUIf6Q4+GeKsakFoBUtabwIwiSfYA7zw3gq+Y
YELNDxrElreYFaptaAKH5pB09TaIUtXqq0a3m7j4uv0T1zqlAMtDqRyTHqD8oGUFwlzKxlQd4VSx
aHfNa4vHdxuIVhQZTl9+ihpI2sAXCD0tU+C7YyONMulLVLza90k/J0G15QR5h67RSeHB72GwdLxW
93D5AynvG6ocpP0GfqB6HJwIVEr+JsELTW5MbyM/pttsF+Bgu5hour0za8d5aZfKR/tAE0svQk8g
j18b+Ziyijprnrj8/2f7i6Q6lyM5lmWECxGnSgJmsOksLdhF0dnriJEyuqZrx2tpbf77wlpWdNDF
xawQJn9/jNVcN39RWOxea3f+0gbl7WqrT31ZYMe4xIniJwn1m9gSx4fb32WtY4RhAzB7YbwMPEr0
yxlSXumQJljKJL6ANNGsym0lNCRHRVFx1XonA05Qsooea2tbGqW+Vm1Ipe4p8MK+e07iJyXBa/mo
sl4lqyEeoR2KddAgn6f2Lj+TDCxLOELdzawsHLzJOtVuqNn4WnZx9GwdNb+eyA+stuWac2BaW0ND
DGNzV0OyodZ2qahjR/sitsMSHbi6e5kyldFTWfP4pRnqJOup7vFxCf8IGnfKLZxp0k2YdAcfOc/H
RJYYF/K6pyzWRR1hrlLrnv92yLExB7DXyxgUw2PikEqR1ee8BkaX4ARtImKUHSPzYO0p5TBiAMF6
iceeevx92L7HrVsNDEHbtdxtuZ+Us3Cilk98DGcJh+Sh06FNpIO6VqueqqCzgSRifL612qmxtEed
bwAEGt1LYE96tORd4mhvEiTnHmtnMsct+otOPVq3z/q8SVRNwNAksJNhDhGzpDSADY0xJaw9WFQT
7tcY9T+zRGaYWPtOgMnPE354pl+x1EphIje9ATiUnJ77+C7RnnieFbHWPtTSxnwwFsFXQpJddxls
aKI57DHv+8CZoa1u+4hM9+2220GZyB3ehS8Wc9Hq4nTgRsC4D7AV3bDo9MTX4xT5hzLVjtfFIcnr
gqSexyh0XDMXobCMkRy8tRRMOGBA9XKFo6I1ozr04CN4VN3cFj65k4cTbfp3QYgKmSVYAKq7/FZv
yTQS+Q0w4J3+yX8GL7oTMr7oyvDD/GMgxAlgAZi86UpSE2q+ChG1BvAFxcnx2gCRChQ4NUe4w0Bp
RHzQJ9UH6Zew9ROSuZGrPrNC3fXGX/6E2bEXXxxTXWMFansweEQ7Q7RFoOtYT5vrGwkmMEiIWTiw
doJ04NJEWstCyefzKouvtvptyB0JUcnqft8+gte+e2mG8t0Y/faAL2EmgfhH95Pvt15+zMWBjDyL
L2WlvzbbwgsHxTJU5ekhv3iKhynwYMsfIjdpvyZZ3TfiB+rzptoXRIAgM8DtYJiPfzVqaGljdzQU
aEtUQJlHusMl58GPn26vf+USufxRVNSToVLudXzZmHi7QHqktjmgvMftGFqS+jaVG52/k1iCKLN7
XMY92NRnWgewH11P7PGVMeaSiDJTqvP3cao+JpHGSG+vL+NLE9SypCDmhrGsGlPMJLuKzF5w+dji
Cn87crsA1L23t3H1QCxWRHlr3RoNF9QwB6U00mN6L0hqcNOXDDOr3rowQ3lrrxYQvvOwcWosbPza
ySO0TqR5eA8DLNt/WBKYMBBlRAw70cglv++CqIO8iimgkaiU4MJvbAyr3zay6n4GBK/AlA2CS57W
plGzKmmGFCuqhN8BUESo1CGxDj0TMlUkjcxAJaK4uW10zf0MoB0xkYqKP1RHLkOLNg1qqSv4WEWK
gdtKukv6ipFMrEWvpQnx0gRXgiilDLEsLoxMDnNMUKlAaVwqnm8vZc0hlnaoFDAsY+xqATuZFiOt
PeFhPQFyD33chmP4A8sUFfNLMRfiWoapWMysQCdFJQLKbVbNIQk/b69KZH2h+bgt7pcqi9Ux5Rts
36YFFaJI9GOzlW3DFE+Y2TTBGwu2YcGe3J1+Ch6eI/PZtxTr9o9YiyDLraUiCOAWfcs3s2e2mZ1m
dj/lTg88giLsOd/iuK/b5tYiyNIcFUFKcGyMuQ5zGHJ64sQJJT1MU5YF6hW3Da265gzvACoRh4Am
rxJQ3ZC4tm1MuXQmCQpiR93/mFjesrp7CytUpDKMMEkxcNqYYer2erfhQO4UevuhTu1CP/utc3tR
KzAzjLUs7FGV0KwsCw387A2GUIn+W/NJ+iZZ/L30qqTE70jhm9wLIBAb8a50GsyH+Y+3f8Dq55Mk
lN0wSAHEFOWxnaRwQzBivVwEzR0/NEPZVFmSEKvHYmGEckl/VAPue1M9QPV48TVsWRfMChRnHg+a
51pnzmiBBkpPMVhBBg/7mHGnMj9n/nvlu9rwGcpfVXdSo51aHH3Ojfmnf9i/hd156YsT74EtIg7m
E19PviVAblXRkBGlD7etzF5AJx7L1VFfiau6tJs8WCmzOzn/JY8HEYU1NPb8IoNISGLn6l/znFzu
J/XJhrwoDVSn4Bf1zojeoXro1+8K665eOdMz4hdUGIBnI2OmroEOVYCpEWGl8Dgz0iQnQaso1k+d
EDJugZUSDkwsTFEfyodIcK9leApBKc94FDoybcLj5HJH+VxVJN2C8GNvvAsMUM5KOEEXDIVQFMTQ
ZKFnlIqaayWIpjdmUxx1byAqhF6gDCsLOQrqdpszSg8rp/nCHLXIRuoTKCDAXCEeUu5BiDYCx3DF
axla8H0sl0T54qAWvV7ysFEpD5D/4yrwDR3bxOoyCPWFttD9bmSn0ve8fl91eyU71+EJOgktAlvA
2N21JyV+i46tlTGzoNHNYKHmoW7fx1iv5d9JpxZfNv+QzYfw0B2aTfDQOilHvM1Mh6ySXfBcsyQu
VpKLix9AHZPM49DJj/EDBs/xBqcIrMB474y7ItDM2yGAuVbqoq1KPkxCBaYk3yqjDa9gylT+Cpxf
8eEzcqLXXLDCrQ8i1OzQkvCpcEH5fPsnsBZL3Y26ng9aCZFXyEFavWzJYAyrUjv0f0jRy39niboV
Ey0fmwy6XCZYfzpvXya7MXmox0cvZF0c84mgIuvyA9LoVBmMSHJUwVIlHir5RxMzEuoVVBKGBmWA
ycD2oM88E5cXRC0XkA6Rk8Ych5PinTDjMiROKTlTth8HC4uT/ABikyw5n2/WMWphGCrHoZBAugYw
NPVYCPy6LsC63phGI1kV4tsA+vPIjRqDiL2d6OAeik3fUDdpsfe7IxfsoRE9KntVuuuVN7W/BwqN
iCOk/3w39qwo72yQTff8Pp6cPre0CS8fiUCNJNK9feuNJNQHu4P2eZNxZg0Z9qDA3NWH2LpJqppa
OpIi3o/VSWt4ZwhMAw8mH/zzrAi44qMiFH0EsAUhFbgSLkRBBtDOSUEegAgIhGxuHOPYNHi7VCrr
tpOuxPYLU1SwzXt5ahJxNhUeQtWqAzDaQcsWHPqg5i4YkX3VGKYV0V/Bvyvid3/q2ySVYCwBZfaQ
Tg7PqaQR3rj+kLd3UdE4txe3cjPPhv5jjwpsbT2CekyAvZh74THEIolPfq06U2vftsNaFxXVBHDN
FLU6r0vxoL2YOrr4mSuuNAVuoelbfWIhYFYMSjMt0oz9mhUqqJSDEwPdE1W9NYXK5v1iG04/xubI
ZeUpFOy/HylHEULERB0KsKiV09d/mmmghfON1hQVzxyL5xHt5UB1+ozhHSv3/oUdyhULQQrkGgyK
ZmachviYCE9hxwjJK4HywgR17UuTZIRotrVm48lQ3u1NlaXzuLoIMIyiwIhwBRTAZaQUJ0n1swCb
JQftawPF8q4IHrKIkTOsrmNhZfaPRcLeCTqnhjysgFuPSEC+5vnmtkuz1kFF/IgLDBHIo9Ys019F
CeVb1LpQJv2vjNCT1LKSSz4OCBAAkNRqlG2vy4i8jO40Y69ozh49Ba5PzrESvlVOQSdamN+zbq9j
rbiMEcP/fPVvForF96iquGwUcMxgpH46huoBmn5mn4OzbpSsIswOaYNmQNDjMc6Dx06zSwjuDoFg
BV1GlJ53vf6xiVl9gvkTUZfnxY+igkQGyFBjcNjdtH3W88dyvPP9PeirO/8oxHbXMkCGK8H2wtz8
HRZ7EHl8l0Xi7JNh73ahQbjwNRFdL2Z0XlnfkzrDbWfodWHMZziOzm1V7tPs6fbnZFmgro289A19
4GGhl9+8zBUbgeH3a4XXi72iooQaJhOGYLBXicI/6VEE8eypB8uyMZ6HjrONWHeGMCdN/WD48X9r
nAoegT9hZKD3cCD4p9SrSIBD3p7S6VyruyEywMayzziRYXXVGVH1wtWPngNG2i69o6501Ze5ABJU
iFheZodyBKiPqQ2gjvxQH/jm1+1vuOaN30r2qDMD/yRTO6wPcl0MBuy1Rvc7rfKnAbWwVsgsXmJu
qLhy0Ja2qA3tG3AelHGIEdwDQNiVD7xc8aEdvcdn8aH6zBlgthXQEiaZoSCs/N/SqNCse3ICQXKY
6z75u/BFe4zvxl+lAVUH8LZLtqVsX5R75mDCjDCko8nCKs1DXGgidOwTWMXr1O5/AzqvHOUtWD0C
UrDYwRgfj5by04Ui57MBttDotDJQnk+ZGUcPOou0cO2SW65p/rCLkBUoEQZlIthJJWOrJvI+6CFB
NLIKRCwzVCBuhaCS0mY2o/Cm3u8iVNdYVfsV8oMLr1Co8Dvqoza2sxEOxHe6W71FT9lBsLJ9/iY/
RioJGWF49c5bbh51osFmw3fx/JHq7MX/gOLvjwa8Y5wdup0J2Cj3q9iLTwA/GvfJy+2zzdpPKj4j
biZVWMGyJH32+oso1aTkn2/bYC6PCiDdGAscP/uGepQAB/whkGYf7pTManssKX+bdsM5tpSCiK7O
em4zAopCBRTc2mowlLCNvjgQU8JJRiOeqBi09+13HrACjZEjrcBvVLCqi8pMgftNTnV5ErwxDY2i
ETBrW4R425/SZBdHdiJZGP+3wuhxLI+Zt2lbtxwtrryLYpex3fNL/jK8zD8AIG6gxdGYpl80UJT1
jSSTMbLWVyTugMIsFHPkCb4tOLIiDAAHqj15dlrYDMvavJu3TFMnJ9d9PQRgAPSc6h6Qv6ZKwSC0
ifttGB8545Tmh6p8yyW30l4MiD2JIeFyW+J/CcKHijeKQvghvjdm3haft6XGDvujXnqbqYtNrXhC
lUTk3tK8sowiIjWoDpvqxxDwZtOcfNAay8VGEgM0KLedjIFAlC/qQz3FaNT80EFPyjWyOYyOIG4i
0JimW6Xc5Vxml/0241wv2qrZRBoAPHVXHd2qe4yHoyedFD+DJK9vpdmXD2GqFDSOyCpS4OKmcxKd
MtFSRQeAwwI0ANkpSrfR6PAN8tXsJQX629tE2kY3XvLiXmpQEYBM9HifQMtGiC292mjlo944aSyR
ojso6i7y79X8wIHASns10PCfDnG1zyUowcRbLX9IYzerP7z+CX2TzHjUuk2uEm10Y+mU4fzwHQii
ws8aemvNqZ8ciPnYISjZ0ze+fs+10ERLhCApitVjoJuy8JxFj1z+IY21ZWA4HQlLo/rYLhC8lfKu
5iwj/BRzxZT9d368S6MTV4BYF40UsQNOX3fgfmaUP3sl+IqdqfndQKnBOPDeCWWsrn7W4599BSGm
8tBBwKCBxDAIN43BjDvHl+2ar7dcWx4af3QV8ZRIPeFz3dXjN6CFnDS0U4PVd1rproHrDKhNTK/x
aAvRxCKp4nuVErQzGMcUttq2chrQpoQkOdQYwyX8WTpqz5UND3vEdN7ISNzWzGOGFMI+hgAINwBf
l6GhTJS8rUSYjw6JJZq9CanZUwXeQ/L6qB58K9t9onH0Wtus0YCV+USU6BeWqYOp5qOqVbjUvuFB
ni3uSjK9+iVJkbqaD5qtHSH5eBg3/0PalfU4ijTbX4QEJCTwyualbNde1VUvqKsXyGTfl19/D637
fW2nuUYz92Gk0ZTGQW6RkREnzol2hlu4fCMNtuxC73bFQSz4h4vPmK+j8yihq/MmhHamo85UJDAd
uHQDZ9yDh+E1s3HDucYhtr9ZP28bvo6CLocvXHNdEZujbKBeNoRulH4WqlcXhd2StfHN3y/4v4vx
CTedHKd9aeioX6V2etIcchf5McZZut0G+od39bZ11lJKC4Wsy7EJN1wagVm+MTGn6VtpR7vMLzUQ
OiD/6H5vjqdkozv9Sti8Nkohak5IBZryeRsb1p7om2A4EWl7e8GWbtGzmURrobBTQC9N4wo2OA2/
ZH07ydmu4LVd999RcXKtZPje9KoNUvPYhqaEMyqQfWDdYxyvvTD/MO3934uKot3lp1hWohbWXJJH
MPhoRdAIy3bcjU+B+xVvBnd6wq0GKbbMrn3T7qC72Ti9u9e5/Xx7Tq42MfSRIHQHruSZyJiKoPNe
isZEVgOEUSMEJ9FsWMK51sZxFbp/tb4w9Id2F8B9uHBRVNRKpqSg0PFA4g10fDSzC8kjqn97NNcr
LFgRzqTakSkZalipmG2isQfxmZ3zTbYNnvMdcbLBzlG8WqP3XRubcEIzdCUYYcl7R8ofG/5S6H6v
OLdHNv/ExX4RBiYcSGQspVpuMTCJy/Iuicv0XZUI5d6Qj/nRaHnyW2r5sJLHXNod4EcH1QzEvoHb
EHZpzAGT6aakRzlwI4PsTkbXRXWnkm+3B3f9ZP4zur92hIfepKnQxQDG27EQ17nK4NNNuFc/JMsJ
D+Zz9lTc6cd4pzv1GhLy+lk2WwbXE7CWZGbxFpYuNCart1gMkuIdTt3OkO13dCZ4ZFPvuIcobY1T
d9WgsJBtWLasamGQHqH5jczwxnL0R+OzBwF0tDdPq+mIq8SAMELBsUr6mPVGBIOlDuaa3OnA5mJX
iNT8zFmVsb0u3F9a+5NZO7uM2yzJu1GGtcFV7s1N9wMqqDUYNp35fTZt6H2NwAgq6N+xm8bt2r21
eBDxFoAQBWTpZbFUPyp5nqlT2gNYBUhrt+3nLJZO10KuxWNBwP+MxjnohYhFBNqYRmFhWhFstdB3
laHnKh3KffEVPBgexMumU/oQ+s2a4Pny3gFtB0oXc6gnXhrosWpDasIuCks/tEcA6/3ATb7UF/QT
OuV9+7VyLOdjd+V0zuwJx1KX1KSJohxEsSqQLE1jA3/qsE3tym4Pwhy8/lZm9hp/MG+fM4tCMGu0
QUJTCSM0P0PoOyFP7We+1IHXDupTEBS4H0G2JO04aJZ+Q8Lis9hLhzWq/TlsvRo12kTBh2lhpkUM
YJUUtZmT2RklB035ba6JmCwP8syA4AKALOvTsIEvbwYKlHduQwXW4bL5lLWAp7aFBbwLSvlVYvNR
Qwo6soMBRe4+2oYFhwifbqs0gFJIed8X/S42ia301bOpd0j1SWztgXEd5s9rcva5ggPpYlBWy+p8
u9Ed/ZxFeHPqR8/F9qkAj6b5I/Wn3uV7sh8chbqDM7rP/xgBc/kJlhC4EUkbqkTHjIHKtpQ/pfbR
ZJB4eofQ2soOXFz8mWdwznLgMSfcB7zTS8Zr+K8Jta5sKk7DIG9WjtWi+0DbkWJCI2OmCLmM/YbM
wPN09sjgadJBVHdqT75+R0An89HY4Yu+hwYBMJJ+5d82vGZXeK/xoIoJa2DXYupOK6YDqtROmI9e
tEa1tTyLf0c4++mzW6Djoz41ISyZ1jtjbxrzbo9kPiHiEQXKBZAXgAcQtApxiVEXUdiHJbZkqG9q
JD2CB6gb9tkGGsOndA3usTSac2uCG0xpMUV1Amuj9d6G/ixYfHs4awaEDUENpg/KbICaz5ryE9Kh
t39/KXj8w16O1w+AOoZwghV1JIR2Ve90xletQ3F5UzMf3SxWuBKlLsbfZ5ZM4aDmA7h/jRiWGJE7
aOdFyDjH/JiGP8Mg9kOVAFyaNG7WWe89y0BXlDVvcoduBt3MT0FSr+z4a8QuHAcYXKBIM2t9AtZ9
uRHHUCtJl+F74t+gIrHcBqCiGnyoJ4CUkBBp5JVX7NIRAyMk+glB+Q0EjeA+NEY0Myrr3gkDEE0Y
h4Kk6K7x8tq9vaJXgc6stqbMLykDqk7Q2bkcV5dy0N+UBZSHIa8zuXH5iNv4tonrxNJsAxqsVIfw
qwy806UNoymlopNrqNV/Dvcct9Sm8/3S7rbAPFsOWq880AKPYFBP3TUY/rJtaoIdDfK9Kui+L22b
tBoUZjaJE295aw/PGbh6I0jB10hCOhJyH9aviTrTMfSHya7vVqP0xfn9a1+kUUJhoSDaAPvIrTyi
ubxCP6PpTk6+6b3d5PSRqzjPK/N9dUrn+T6zKawpGzreAmED0Xvw+O6YHe+hU5zbX7FT/gCYDeIX
Htg034vj2u16fUrm1w+EPk28gwzIWQu7tlDzFvnZEFkl9m4Ejsx2ZbcdoIJohnYuPXRt7ILTOqMy
YOCb26O+OjCCaSEWKppBaRiBadUYdoPi9Qr1hu5pWuW1nk/6xZUhGBJ2VMNUJcgmGIIw1M/Kn76l
e21Hjuh+0yG+wxB3rTjda3aNS4viHuJNrfFEhkXwW2qf+XZw+f14DJ+6bWKnRwRLCNqzR9lnr4hs
jX2xMrPXFTLBvrCfMg6NQUZhP9pJ99Zz+JbsyjfkmA7myxh60LuEUK1TvqinSVpxHden52I/GcKF
qSRNPzRKFCOISmwav0dZ4TfSyvjmBbuxoIbg2quA9bzuMbwJPKVZiyyeWjzVFjI8jfwWghQinTNZ
/ZogyHWuQpjW+TI/i20GjCtGfz+WddMdZL5Fislhv0bLRuFxFjca9uqd6Vsuebl9UhYndQYTgg7N
kiGgd2m36OtYnjRMapBARYlvqvwt0FfmdPE0Iq7CxYVuCUt0u2oZdlI32ygtitezbv2KJ+W+kcZi
C/2Alct5cUB/jYnno7NIDFIaGIvILx2E7ACehGsIgmskz7xaZ0aEQ2BEwExSNLw6mnQINLejB250
Xgalikrd1+iSK36g/Hd7pVZmUdz+EZ+sUQlgE3F25lYJP+odmHNiK5c8tPZ2/zgWuByisDFSOcgG
IwfQWiaPUfBQAlOzFgGvLZWw5yOLR5MRMiyV+WVqNkFd1AhX/OXywYJQOrjuFBWkofNHnB0sHfh0
rdcxDt06Sgro6Y65Zje4/ck2SHY6ezGk0AmRdAj9Ur/XEheoCbVZq+3PG+LKrZx9xby4Z18Bla1i
NHp8xVDtZGKrkCNQK8+Iv0fDPahv7R7VpQgq7mvh1uKmObNrXNqNAMBSihp2R/6sUkeNt1PBXMpW
vMjigYAZkImps0SjmCKrp5brWQA7kgYxUw3jUGi1DYLchWj7YEdj6pSy4ko12UfVSjp53ibi3ILJ
DmRz0DAnkDO5HGNJOEPgnGMbhSPKO6UXJ2sZwHmarkzM/fMQWYb6lKivVTIQ9SgqhheX5l4zwAMr
o3IykE9I6+7CtTv+uvEC7gUSm/9rDiJ7lyMa0MicjyrA/wkUM4xfxaC4IWrj9VMBAboqq9wo99Os
3yFg/Oc+5tywMJVAF9ejGsJwxqHlReguZJVvqMFTF65Kes7X9dWcoiVghgeCUUcMD5O2HiBnBFtm
nYY2SiwQgJ/sTE/ckeLlVgze/N+rmpxiJdli87mTuUIysjzRZ98gxIll2zdZ0uMbJIMHL5Uh9Xcp
zSSXTznemXKhuL0UTptwMMd9wdTqPh2qTWOa/RoSZ3kydGgqKYSCMknwUkqUpNAzwYfIlDtB43Yt
wBg/pMaPdQAQkBqDsBYmCXCTYc1DLrkI1NBAAWii0w9suZebTR0tK+1piTlgn2YMfMZPC/q4unN7
Zy35euT7QBxjQj4O+YJLK1waiJQX1Rxn6PuW5tuoRRJ9/Lpt5TpTgJNDZRB5zSwmhiz6AiMpmGJy
hFFqBxc7BOZbZkAuUm8KFPDbRH0NCPF5kwZOYPZfQ5F/q2vjsdQCy1FS8ho0GlnxTouuEU1+aKAE
6xAgToIL7hIJF1MFStQYjdgBCZ6Ygaz3VDpS30AXmT1qberpQ+qFayrai7H6TGimgYxIgX1xaVHj
74iUwHTxUNFhwyrtKxljO22eJqVxlTD6ZcZ4FlqvHXreu+Kj4biF+krd1XqMQE21qfVxe4XmEyWe
eqwLEGeQPEAoKHiY0ajLshnhrNnA93H3mJJxk+jEDlCaz7POD+I1Ztql/X1uUXg2FJ2VjCMoGZ2C
T6VNEK7VcvLB9MbRpXzFfy7t8nNbwi5XpGYa1B62YkTTVs9so3gr+pWQZukyOjcy34dnsUSlg/ZE
sWBkhH/kvLRZuJGsfYCH/BqV/dJr6NyUsIHypGmjPCrAtduoQHx6VmIb7DOIQ1fFOw/K32DSXvHJ
yyY14AbA7g52kvnvZ6PjfcHijmJ0clDCEneqWN2NFgpD1DoFtLb19D6WphVc65+mk6t9CTFGyHLP
sbuYlkqClqIuBf+kbdi75ow2nrGH/EjsxLmTvNEJdtZhcNGo4qbHwp3s4AXSs9pu2LOX4Fv5U1tZ
46WYxkAHp65SFcB5XdhIIInWx0iBU0a+CASp5omFqzHb4mYF76GlgsQB8ZPgmPIsnXQoV8ElP2pP
ip/vQ6+zUGlRfX0T+rFb9DZEdm8f/6W9Oy8qCPxBDgoymMvVzQvkDvK6QYBBjbF4SMeuT90YXlN3
WVL0Dg8b/amuc2ON9HNpsNAQ12EVfPPgQL40XBUp7npAl510vI+J32RQ81mLEpc8jYlUrAlqdkBa
xX5ZuRn6jOl97LTtd2k6hdErs16p6d+ewsWRQPgAS6YgJyx60MkYxgTXKQ6IyZ7btnvjVWSb/eTd
NrOYvjNxj86KtSo4HAVP3VhBEMoDWpoS66hHHo3v+gzo0U3VPsi6lysewUOJHpTu5bbhxfGd2RX8
dTQobdRH0+xDkZ+N+Y6UT3m6plWxdA+dj07YiDxkU5j2mMXI0AqnIsav2ejWYlrmqEVm+KxoFbfM
shVyimW7Ol5KoB/EnSy4N73PSlI3GN3EUuAJzLvOoO44gdwO0mOZIvmU/r49n0uuBB7kPxY14TER
NCnrSCbDleQhGG5OVrtWX18Mcc5NCFsFLzytpCFMmCj9FS1OlheFD2H/XlA0M29VyKtBYfL2sJbu
CYAxFMgQzzzj4kQGeqHXE9exTbrcM/WPPstByNm7pGtODMSYjZYe5H7c/b+sipOp4X6Puw5WzeF+
Ku55+6BGb5X0UGtbIDRKbWW3LJ2Fs0GKBRmLWG0sEZjr+XOe3EVEA5Pyij9Z2pHnNoTzloMOmYYq
bGgxymoQc9YiW5USqAa4Y+NN/yY/d25OOHhjasZjKcOcEX1PMnB0DV7VrqzSNaRFU8Fcgnsc236m
1RGMkDhsyhqBhNOOScKAo+/CD8jp0h9sii3fypXsecjN+ARu7ApUo1Uo3aeZTFEOicP+EJVJcteg
W25NYG1hOXGdo/4PZmxdRmHk8hIyM4sVDd7Xs0hCALUoaDWZ3Zqe59JpBHuAJuNJjfABneKXVioQ
GeekQ6Kw70v9IJml+hCm+l0ygIofBb7N2Km9ixjuiNLQaEc8n5zbh2RpmKACRJsQqqMU8DfhAwxU
0tMEj9nAfDa1h9zcKqugpYVdS89tCC6HdMWUWciZOw3Y3uJ48rQmt/tJdo2g8homHdTGsKMOHVAK
FHWJ5cRpZ8uZYkPZYTtmiTsQFTj6TwM5wdujX4gCLr5MOE+mASn2ek6cVqFnkbe+xRnah2sVrgWv
js1tUg0955DQERNutEtqpBHwqlSr33H1ElWvt0ex9PsEtJkzRSBiANHz0BxveGrg96EFCrrVzMGF
f9vC4j4FnwE6xvD5+lVIFk5l0OghHhc5vbOa7VB7Zu4kxoeGNhnwbg89Ui4rhfSl/ADyTX9tztvq
7HVRRTpVOgviIeTZUmx0c9iKrX0ALXkCiSx/qw+Wq63kfpdOA+gHIPEH8gvM5vz3M5MJRRegls/P
NemQ0I2ER9uqvu7CZUjPbcx78sxGpcgBiLzmYZWuIiNH5E7pMWCvMrTYVbtdC0Gv8Zjwr6h/AC2o
IDC84oaCWJWh1AOeJ63TufLrwOzORhnEMSEzxg7mvYwKvnTXgIN4DdSyOJuz2C6IgecXohDH1/UY
zsIRyB8oey3aF8OnudrjOLth4S0I4PpfG8ImgVKh1mYhHkbyxrDZNvTUj+DQ+tYmsukTqNJWMkTL
Q6Lw2MhbzaiSy8VLS41F0YQhmQpuhR99ehybFRNA4yyNCe9pKA/h5YAzfWmkgZ7NGDOJO4nEylcZ
99MXhP26N81Mi21bBOpnUmfWLmBcOhkZb/Y8VVKPQ0lmG+RytAt51XxoQyB/L3kebGUlnHwu6ejL
wYOObPIuDPwhVNu9TKcO8odGNn3EI9rYaDgk2B6DJhe2VJqg3Bp5e2xYgj1S08Jhdase69GQ7qsS
gERbNsdpUypl+F3lSnKkaVs8BkU9HDTOmodEqlpkpaLCApIhtQaftSDoCmX1y5zilnvoJQxUW8U1
+9K2jOFW6NhJNypw+jKd8ckpCFAgYGUwatOe8rF+a2isbTBx/ROulHCn6KXiocMsmuy2NbVtVIBP
DqWpsjowQuYvQ/tdZ1q6q5ZtloFFKOLob8t7v6R65ctZb6HjHHDsLUoF/Y4GKQsdeYrIa5hM5r6n
EN1E62BGmIeO7rFAx5usHdQC3Xdhbw3cLmq5hmw1JtHvU7Ri6tUkfQwK8KvbroV+R4umHcvntGOb
dLLot7SJgDmQZemF44r7nAIzuK+LXvMkJSItpKY0ktisMUbNJUmodR5w1Mo7mSCLPoQDvUvSVvmO
1lr1l5Yz+aE3Eo6mMoXhTRmoaeJKWZ68pzFF235o5cnPLNCHPSdS+saVrtvlmQI6pX5Mj/jfW/Tq
mZnTJAY5BtKooABLop05qPyoMr10q3yCtGiJstC7Var0sc9Ci9tWWxFIE2tm0vtBGobJpi0idZeD
rfgRvQKljz4TC901hIx7qc/6T6OLZM+QKhSVTCkPN72iyYDSMD15AD15fUqCkqNr1prDHGsIn8M4
zZ7ybKK5y4uo2LV5WX6EGo1QZFeq/rvWcamyE2Wc9L0aJc03HhuSz9Fasg9ambxkbUGCndbHbNvG
6vSo9CRDI+SoO1IgGY+6UQY7dNHqKN1rqOF7ZVsGik0zFE8cjcdjt0nqenhMim6EAGNiBYdel9It
DaR2G7BCApH4UOZfGYA6LwTzEtllVEnPoaLXmZsZXfKSc214VsNG+bQKizthYoEqmxc8e8lIV37X
E2QebTUDhNyO4qh8z/vEegws0B7ZWUHIppW09M7sBwA02m7wk7zuX9RyVCs7lKr899D1g6cA8fCi
Ugbt7cREUdlO1XwoPLQIR88kDvghZXoEWWC8X1/UUZX8PGhJZMu5nID9Nhj6N1KF4PJO0sqys57S
ux78YaeQNDjAuawPOEXg3IrSorvr+1j+ACE1dCLjUsOn62aQumOXG6e0QuLLVrDLdmXAJLgOWsXj
hkHnaa9VUvww8qmFvIIWlbsSjVd+pjfIq+sTBN3qRh8OEmKvn8Dh9q8FuFl2qZlYALShWIC+08jL
wrGM3KLKq++hGUQneMPWlap0/DJSFeysGpHwhMyGCO1KBeBp0ziGd6xjeN1ZIw02AFWnzwPctS/z
Wp27HrRwl1tF6ZvEjI9akfMnKRijLY2IjuMQFzhINGq8kGQDGmqnzs8nGn+gY1SytTFqvXSMjW0v
Gx0oFkO9c6tqhASepKh16RugYPS10QCtpFb2HuOZ5uVdrPebgtLKcsxU06HgQZTasvuclY2rAlMa
IW9RAb6iF1DmsDuNZF5rsIY4RmjEHlXiBOwjBKnUrB6kCS5Mr0ZnqrWpANtYHf+OaAa10iEvm7cy
twJvJFXxYWhBs+2iJPZHLak/SCg12xJU1k4ltY1XGVUBih1MepRJ07umtPLvXotN2zDi/BEwMeMQ
NmiSNUxz2inYiK9tKgGRdjukXAy958SYjPsb7ywxONDlOhhr3KSp5ZUlWq4TeyxdE6xut+0s3dg6
lNzxzALYGk7s8jLtVY63ZYzIlQR7VfoFpQ8zWUmDr5mY4/OziE7WR3R+DTDRms9Wx+y2cuVxpeq4
ZmP++5mNPK46cLYgMjXz32Xsxfn9UDzdnqnlFfk7U1eBqdniMsIwCriKUn83888A2NVqLb279Fw5
XxFh5ZmiRiHVYSdr9zp55d0/T8TQ898XQkIo8vVWoGGqytQro8Sp9TfFfLs9V2vLIcSBPFZJlxQY
Q1PvefteWc9x8HjbxMo0/XmSna24FWQGVSqYULVvUVJiV/1TNjc8DCC3qhvIb+DfxJrCKLfxKIMW
x0mVPRsgbMBsOVh7xC3F5+dGhMXoSNIbcgMj9DH9Xp7C07SVHOq2ft+hs674Lm9vz9riq/HcoLAy
cQLI6kz2g84sBXfbw7R96O4AvXogm1fLlQ9rj5ylYB3snXPnLHRqQBB7eTBlU1JLq4EfG1PgPfoH
U3ps9WNo3gOdfHto1x3D80vu7F0gZCuIlgxVH+NdoNuAsPrVt2Z333uh6dANf6CuAVUFu//W7Klt
bYrfmYMr4lVT7G2PxIp3+1uW0BgX3yIMO2LSGBMz4E5Hnibmy4CDKMaHar3PPXcYugQx4tHXOv+2
3aVDAYiyBeQ7qkNXj1lwzUe5MiMGpXpTDqmdVNXKLC8+z88sCM48bAs1tGa4oNWOn4XyEzxgtiUH
NiWoeLEfIBR90Jo13fbF/Ar0tyD3AUSEroglr5rXpFb4n6VVwb1p60g8bCGXAzGUe/Z1ew5XjQln
sqwN3g4SjMUmcmtsp3d+i8Nv6j6LtgN7D7SfvPy9YnTenOJD/XyEwrnMK47kfwqjkAQi2+pnukda
2dF+yC46mDfZ64q5eQzX5vDY0MHXjDqfcMloclmGgTSDSx6rA3GT3RdzwmNjG6nNHPUh8OsdihDm
Kbxfq1YtbSDgsv5rWZhdq5qiMJi3aJX4xS75HR7kH9UbX2UE+iP4eWuIwoxmVsyCKoIhsPqC8uvN
nzbMBp2/rdn0Z3rUn6IvPPdOaGGmp+rVXDkni1kKIHjAcgbaYYD5hCxFjUedqhVY0GP+1NybD1oB
UqsSYZaDnm2Hf+YP4x0e1Zabvv+btT2zLPhB3YpyK5q3UvPN1O17hMXKhrrEsPMfZmSPfmUzt75j
X3zTZeBjWbG+uJHPrAuej0lEyhA4c6dEJ7wdbu8Vw07eeheNqBvmr/WhLF0vAFhApxYx7IyzuLxe
WB0laPXEIufBiTG7p35TbPr6GKyVlpYimnNDgt/rxmq0uhngK1UvbfWNhLtWXtkyS8773MT8CWcR
DS+xXdnsWidjN6QALijkX4Q0KLOjnkSIBTl54UjkFrJ26oxTtPq7fkSTkmfpKyniOQoWT91ZMUME
yCt1WstKh5KBNJmH3kz2DYtdJWcO4WsC0Etrfx5aCEtS4hkaZdEcWsgbDa2/lWlr9HGKN7nlrmzq
ucxzNSodBF+AXUChQ9RZ50mq0y6FqeCR3xuKh/un20OdRPXIz+DptrGlnTbzFP+vLTGwVZUiKDOQ
oTud4praadL8rv83sbNBkMVHAWHmJ7rcadVA1UQJAKaDHoJugaZzTSljcRf8NSByLSZZk1Mzmks6
3WvW+zS6y4MNJSvB7OJMAcKMVkJNwT/CgTFklpV1O5cKjE0f+lIZ22jCvr0aSyMBIQu6W4FyAJG7
4GDyYjLRSQvoSBRldgosER3tBBp+3LttZwmjQs8NCbtZlnilpc1sqG6KAxLC8T5DQtIzmrp+MCp0
nVUdBFs6imZDWaldOul+QhlxWo2txVtLJwvFOLx6gECF2JxwdyUNmfJJxSPBiH1ZRSNW9BTKdw06
7wZlBa225PTOTQmXVVaoJYIFmJqbdhh57KM1KNOyBQowPQIdqoihDkmS1OBzmaWpN0V+It3KYVrc
IShQ/+f3xYAmg2RMNeD3y+wnb7kbZsh0WoZHWLHihpYa5v6wWoDgUAZIRezowkYEZANczY7ZUReN
O4hGJV8PU7tAvhm0zMBaG7YaMi+M8wOakk4j8vZT3SKrDYYI9M+TSbZZb21b5dQGFpLWK3MxOw7R
T860G//5QGETN13eTu08F630btKHiO7TyItAxdXsS9AErgEsF6f+zJzgAFAvQLDDUN2KgfeoWQOG
ydFR822I5O7t47nkas4HNn/J2d2cWVyXkhED4+hYIK+NdJLlFQ+wuE9NaEAhHEd5VdynvZTN8lDA
E3L1EMUKau6r4Kbl+fprQtiqI801FDAwX+C4Lp0oddpT5oce6Lxdet/uJDf7zV7a51U60LWhCfdN
NxkROAxhFx1s7NQ8qJKNwov9Uz6oroRG4QIkX7fXa9GD/Z1MkQ+DZYmVA50JxB+TnaR+qQ0/S74l
9UFK17rLFivI9MyW4C2DPmjiCPSZYEiaDuSOuMivnyyn8Niuhoor6NJA8acj/H+aVmqhK/NqCc4z
sGjVlyq2TMSKbc7ZgWrJv7hjzwcn3H81UceBB5hIi7abnPSoPGR2YiQrm39tvQTHUXZxpSmg34A+
iwRsi21knV3GrtY99zxxb++N5bP831MgEq2NhayOHcWsqY3m0vw1pbFNzZV5+4OyvnaFf60IHgOd
t1oto97jxG/WQXscXMsP0E7dfzR3gZ/su6fRXtsOy973r8l5ks+cVCArzLBqrFUIYSL011T1ceyP
JUXijbqZsrGIf3smlw0CVY/ACLzoostSWsoGPWnxYvnWQz04PsQP0x4ESO+3zSzHRhaEfHUQ61pX
LXkFH+Ne02DHgMZLug+G+wTdY6ryTvttC5iGZmuKA6ScDXzRiiNZ3CwzfB+FV2Je9VxmwxSjOAnT
Ub3P2siRUeWN+GZlgIvb/8yKsFk6bsR6NFupPWCsnnV78tm+eM8KL6ROdTfuymf+Ks3q9mvv9bXx
CXum07JRovOtY5kbbmyqtEbL6L9xU2ejE66dMmOTPumwMaQh0PJw/u3KkV50hGcWhAsm7IuCSRIs
YBntQAKH21rT1zXJE7LLaEACHAVK6MD8zxN5drjSwFKnrBmApHH6DXtKXN0Hj9mWvvk5MjrdkX5j
foRLzfTrwyuIuLYrD5Gl7t+LDxD2yKAzE+hWfMDgHgPX+sHuqh1Ux+iOn4gtuSCM3Ofe7X25eL7P
xixsjlwH/0ieogsgM/kLRwxkp2lfHyAfDi0pMqIsmYxPgCl8RzfC7rbp1eEKm4aobGhoCdtgTe7Q
TO1a9+A427DH7F0/GpEjbTTLVjzmGyt7adHbQDocOZJZeQkS6ZcrXcZ9zc15pZkePqYmGHmsl74u
UbIuDl1tgCNTfqyGr6l5Qw+rp0lr2kjzQoo3h6Giw0MBwxYgp8KV20tpr1YKRp5yJea+bIzyVusk
/aeVFOCmMHPl9fZcL/kAbGwK/Bs0ytB6fDnggfVKE3UYMGhWlRg87dn9BHK520aWXNy5EWH7wvbA
Cg1GIvKDGcBtbBPERG31Urdvty0tzt/ZcIRdOwzlGHYtXtLFAJG8HogOgKVAA++Q5uO2pbWJE/Yo
wiGaAG+Bp6X1PQzBF/JsrEpcz9Hj1W4AlRF6HiFch+zd5eJoAFLU0nzsS8OdDhoohtOD9Evf9y/t
XbS5PZ75t65tmagPAnWAqE+wpaplCWpYdHRkwXcDBFgGMG0FUE4QJbe+E8kvw6/bBpcn8L8GxR4E
M2nRyQiyeDzaiEcHwD0peNkBrLptZvlIk792hBAdKg+qMpaznX3VOS81d9WfYPjsgOkMG1vh7j9m
ksNtATTzf2ZSUy9Xrch1pVKzeQ/GPs08TXOz5JloK65q6do7tyJ4Cj1T87QtYYVU31Kk84uVZO7a
789/P7vzDEanIUxlJGcGhzeh3fO18Gpxx81hHZC3IHcSE4UdrxMINioIfIznqhkdPrxVsgZIFNBc
OzaiXMpW9sKiH0JjGxq4QdcLfrDLMYVNbgD9AIuWcmCgdc64n4VgsW4VZBD82/tucf7ObAm7QDUT
SdcrzF8Eph0JJX6y4uoWy/lzq/t/RiPsgMwcM60aYKFE6xXfF9VzHj5VIGYsNy1gbsgi8L0S+j2A
eQoamLK1oGQewZXHQA1RBa2+al5F5kGfUgWyk0j3RwpkF1OjG181JgE2V3EzB5FekKEEPpRPiUHT
e3AtxbkzIymPCthMKhuIs7WTt+hS0JyOvmwZUgNinGaoYV/WAcEXdc8cjPP9vrG828u6ZmK+gM6O
BUmtsWSJhlCQG6e4zSAHxU9Zla7s1MWzcTYS4R7D5dKZbIKZukuaO92AKHMgKXs+zDKXOt+bVgIN
Yx7eaWW+lu9aDL8AqfvvNApXW18Vygge4dh5goSLfq96wQfEGrKtfEceIRHlqU9wntu1F+zi4Tyz
KlxAfdMyvSvmIZOZS9uv4uc82uSQZl1rpV88mn8t/Um1nq0h53VnhhUsRZD6qTSo2q1Rra/sEtHR
GCQ3jCqHhUTDm6rwVaCltXQFW7c2DMHDWINSAPuLZeqUNwPSIMPz7a2+uCAmgZQ7SCjQ2TIP8mya
Ms6zQS9RzmNIz8u6k4KjLTlKwQNaj25bWmx0w/MM72z4M7Q1C0OJE4Un0I3FlWmOdkDuuu53EoCb
/iRVidNAsotsjfRjDI6F/oBGqBXrSwNFoWPuW0AChYqhT6bF0cRy1CH6R8vXNvnTtM1jW9s13gGM
ykAU2YfKaSG0vQJcXLYLiIAJ8SAE3/PfzyY4oFLGpQAwNlyF36sITbPDJ1oC7gf9hYCA9PYolzwK
mHjAWIGmaw1J+ktjeY78hjm3Z6ia7AzTXcq/BmLaeu5E2V0Xu/WaiN2iQWjlzZLvFL8tGJQKhCgF
0qOA0uR3Y/1Rm0iDDqfIBLVvEL5M6eiG4EW4Pcr5R8U76X9I+64dyXVsyy8SIEOJ0qtMmIz0tjJf
hMwy8p6kzNfPUt25pyIYmhCqBo3TDXQexBbJzc1t14LTYM/w4xhVkqvcFPkaWmqYj88IhniyvS4O
o1hzXBaFAPgTbVYYziQy2Bz4FTmKSsi1tSA96kKgLsfqtous4PJaFhvJ0EPiYDmYDzblNpK21zMr
A5u8VyT5DYibpxGJ+7a7NSwrwDDWJm7ie0K1xzEF81T+eVn6knUBdJONGBi8uSgHnuqL5Uyl1Thz
7AHYbWW4FtWPywIWd9GeMwy47xgjlQRkOmkG1YD7QMNpO/e81oq6idCyd1nMUkRoH4mRHmzVyG3A
MMBL0inAN3SMkRUbnj6Rf8Ccso7lSJdZq7ReAIMe/jJ82AT9dxmaOjWgs6z1Oi7eq6MFSa9zYocW
ryfsW6WrwLz5RHMRyZ8YuePUL6tk19n/0DkCFw/PgD0zochtHXXPHbVtYB6j7GqcvqnWTmv/oS8Z
KMRodgdsiQlO71NlU4wUmWoFOVAnTUGrCQhCvM1rJbAljT4WIj0yVjalJC4hpLDse9XiD075eFnX
1iQYp8swjLKoxgLWpwFoswa2+XzlKBaDWXRtgI6XIA2JptpTCZk6JlHf4lZ29ptaAQThMOpPCn9J
4wew8sY3yg2y4NNaDL10h46kypFaDF87N+f8TZ9NmIZ+ZS11a9sHidvl/ZtVV7bex3IkNYhatR9K
ENJ5WmOV20QfH8Tw1k7OvTV9LwBUAvKhr8sSl4zQsURZJ8rMqLIKlykDu6XVFZ7BH7MmuCxkbfsk
tSj0To/aEMsSznbKYney3Ia6RrwSsa+JmbXzyJ2oaNcbA4WYGhFnPoxuYX2xflevwXgvNskeb5pk
ucmo5VRHO4JnIqcfjZ9TiAO7CevHFoS4UVaDa12HJ/cPzRwoN4FUB9Ug4IDJ7eROGmFUaX4Oc6Fe
sZLeCv58+aCWrtdc0XIc/DObO8mIh2bVD5iahAja3DZzWqCe3CTmbpEaGB9vkA67okbp9+a3Ifqm
1/8AYodeEtBJYMQa2Dsyfp4luFYkOh4RFdXyvtqmmG9QP8xk5Z4taP2JGOlNRIUjIhmFGMYwuseG
O0aaX6xcYxZfuM4nYqTdZHxqRDKDxORdekMAlEcx7fowUOemrUDRgfTA5eNbeBkp4n70TwBS6LyL
IgXnaZN2eOpTq3klehXE/FccAlWsf4JKYRLsywG792WZi2s8kim9xgpRerNh+myy/HZ6arMH1zVA
Q5qylWapxTNDnAC/FrjvwAM5vd111xZRMgvqx2rL7XgjpuKqmaKVmGRNjLQeY2gj2qsQM7BtY92n
3SaPd5e3bP5SycpT1Qa1BxpOcZnlTiYWNnWZYeTREz2mUJLAaZG1wmh14bK14uriagD+AKBGOGco
cZxumqOC2YHPooa497m1Mwawlq/lS5aFmDZ+DawoAOg9FdIVBoZbTRtZJ+BLAJtxBNSEGa28/Et6
pqno3oUrjm2TMVeiaNCViCvoaE+1bRijspESAM+T0XcESETzAYnTpFo5qaWVacBGsBFJwSbJIVza
WwiM6wig+8xWPactGp86ot8kxrSyvIW3C5i0fyRJFmmaqIVxUiwvdgigl8g1SDD2URn7eGn2l9Vv
aVE6Oq0w8oi6ylkgDCDLMHcyJIHrwQp6FVjhqRWMrbPyGi9puW4hDoWuW4jipEe/odzJqwQpICcr
3WTcEuyifbCoO6abywta2rtjSdK7HyvFBOgqLKhUNsBtdC36JZxAGE+XxSw4t/RYzLyvR+6Fpuhq
hOVCjDnd0d7ZVlW9YsCXV0IRtuMqgWZIukl5kVOURJHRKspfI7CvnDfKg978FwUAUu//SpFMXJJp
RhPPWWJe31cc3MzBMGwv79XSPBoFUCkyO8BtwuFLm1UPosjUGdarwChf/qO+Th7Hq2fFyw/Dzty0
h2RPr1DPvQM4/y26lw8PM9TI2jTIkqYff4R0qZKicHg/fwQbbwfzVeGJp3YrR7YmQzqyduhbvLiQ
YZMNib71GlCy1xr6lmwfCvIOBZQ7UGDl1NWQ6xmwpPEmAfniqy7ia2EUh8xIN3mee2Zju7YGKp3L
J7jkS8yDEnN2DghEsidmYiirZxHWlYgaWDS3KZ6Npqjcro08qw6A3tGv5a6WLMaxSOm4RK3nUa3C
YjQFvUVHnKf3xXdRa6BltjeCFivGfW2F0smRFp3RoYVdHau68hgZPsNa6fa56L5VQn1XnagKwsS5
LdCPvLK5S6UrTAioQJecMVzwP6e2JBVx2tQjdhctZBsjSfbA1vY0UQaCsh0eG2QjUx/ASo9CGBv0
jwZ29Kkq0X0er9iCc4sD6BcTdA5g8oFnJecL+xw4Dgno07ycO4AY2Cf1R2p/s+jmsjYta/AfbZJM
joJ54iGvsd6JasNWrZEvBMSn8AuqfA5V+K5W2k1srlVUzheHKg2miubWNUC5yGA50VToY63MT1B/
QLRmDJk7JV4b/rq8uKU8JeRYVLPmESb0A56eJgHqxwCkLRg73bpRM8sbc8sHAdS2UdJDkb0zG9Tv
AO0wo3EXmfz7ZfGL12bOHyJxDYg8wziVbgkhWkA8IWaqvrOswE1JNnok4El8YhBuRXMXt/RImPTW
GqaahIDaRi4MaPK19ZpN2d7poo2p/Eswg5/7b1nSppqArUitFssaY6APqfaBlhTuON3xobpLmeq3
MXPtaXUWZW2F89+PnvkSnwRgeMiN03oHKGEvNUHEBxgKAFDfDOPooT/9PsL0oJ6qu5Czp6K27mjS
M1dh+bbJuKuBNuEfjviPuZBR4gA9k7c9n68PCgZ5vHEi3yI+YNfc8euypMWLeiRJWn1PW6Aqxlg9
GT6I4Rb5LkfxC00i4TwrKlZUd/HxPJImmeBqBDyYMa8LzGiuOn4LkZ7WojWdXZMiGZ+4z0zFzGdN
MjEAEgAmxYUTvHJEi6/J0VLmvx+pjcFMHmuzRZ84+2Y47Drmli/CV8w1BsRKgiT+LDEcc/m0VlZm
SeEdONisENOSc85d90GdDQ6GZFsrbMXHWfJ8QVqHKAjY9yD/kcTQvKtNB0SfXkRBXp1aO2Aqbf9l
JX9E6Kfbh8GeZIgU2JVORFcpjdHNH7+G07QiZvFyH61EspWVwSqbjVgJGaN929U3mnjUShs9Pqs0
wPNPyVE+vDWAhGLSEE1l0qYRh3WKETtwPgGvPgzuZD7mQD03Xin5NkwbHt6ZYHAngLrgQbc2sbtU
UEav7h/p0n7GcMs70mKhOhJpFXmw4qvY9vr6ALqanH8BNAi3AAyBQkeLYB9cPsxFI3IkXNrljvYN
b+eEQJUAZzr1JhB2J9yPipfScckais9SOvZkrdKbFEVxHRcIab14ujVFUKPn3xTbKWnhvj0aymOu
+8MaDfCiIs290POFMM5wOxUn71Wngsw6jPdlK0Bk1gWlrWw5lnh5Nxff9xmWGRhUBKlZSZHEaBZj
qCM1YMYCLYlaoHCyzRHITOQbfMu/dgiBnA9vxlGpCkRPueY6VhExFVIhrjBo57ZZ/oM1jvD0yErc
STdfLq9tMeEM9xMThMBiAKGupCpR5didakIcGh8JyFrra9Y1lW+yaNgD1tbacsv4zpKmcwebV74x
gHSwDqcn0K6u0Zud7zNc4RmmH04Uas2yMe2r1uDoKMw9YveBPuTAJ8j8uCNubrxHA/Eur/zcdJ9K
ky7oJHSRpi2ksQn45Loe5PS+Gf46mTkLAeo+WgLmrPD8EUePkh5nQ0SdBKOrRf+9H6zh3qbipUpZ
tZLsWVgNlAWVesvAoIop1y9NosQD3ODcc5SPDqBjPAmsNYiA8xfWmNsoAISsorXBltOMGh/6HLNm
uObWVx7upxxUOvuWAqYkO1TV2/D61wc09/2AcwUZF2QcpQddZSrScNEIktExUOydaT9Nf98lZRyL
kPuwar03VVpDRNvc5NF7A6L4cvO3q9ApvBJ0FhFcsTO+Hr1gxgCHPffS3LkiHFwXDb3JVzMUCzYY
tet5q+b+oZne9lTTWBoJsHIIlAGSR7v8rMVDBaqjUXjovIzLoFOUueR3eW3nNhgykdzGvIIB+Hi5
gUKx9TipQshMC0/rnhK7BcHSvurXkLjX5Mx/P7pFVOdpBEBQ+I/UY/xpLDd0umvJ2//fambzdCSl
TnvQHdpYjQmMn9jGwL32RFT0tjxflrNwVbFrsLkz4i/YQiSL2yQxKDDZvJr8qRcPpXrXrPEqLljS
ExHSgxyb9eQ4s4iBfkV0r7V+VKEh6de0Vsc7d0xxP1WQWmAuDg24cgMZA1CkMs7DG0P9ELXOo2rz
larTogQboTUy5Xid5NY4Q0vjMAlRUuOtx9I3Yqz0MC7pFqjoLDBqIkmB4snpqfO4Hrvhd/mMvnTG
xggrNwvvSoxzXz71NTlSDKQPJdpdeySvrcKP8tyNKIBsUc4lK+tZ2i8Uj1G+ReYXYOCSs8IZopHa
Qm65de706mfe6yvv5u/M8alfjawAEpNAMwCyEPpyTnfMUmitDgLRXH2Nmaj9hx651G+C8KPbjkHh
qu7rjX5lbMwAE6eT+1Zg2kFcRT5yBS6yIejT/gyDCJ0i4KvaXt7jBdgjfBoOcWYtmyss0nPbYj6y
HEuEY9ys3W54VnnoxkCVwhiL21Y3jvOLWOkDM/gmSx9U0e1QPX3muuGrWguA5Qrmq1kLfhfuInJ7
oJfBUwOYEPm6tzwPOyBsIkS08kM48UObaFujMTcjruU4rWH6LYkDDS1uJQoM0GhpC6oKfAE9hZ61
3VS/jzQEdmgx2VT3qjzvcjcdNQKwNN6Yu1IpMLVKiKDuNND+KgK/bODwKbddAI1UJdg97RlkORXd
S4jc8L1ZCWL6l89swRriCQZVOto0kV6Xy4rArp2YofS5l0y7kbyp6XW71hS1KALmw1IBhoGGSemK
x0LX2onilRfDE4p5Y3YNf/ryKpaeX4zc/JEhXe/RBNA2MNXhf7Xfpg+C00W3rvlTTz64eMij1jV5
sSJzeVkGTK+DSR9DVvamZpxUSEx5ZruPol8JiLKNz8vLOo8jobSgAv1fEdLDG2qqXeDQAdMZBr2y
y351pp+Wt5MT6N0/OLDHoqRDcsYojwmHKAek1JG265MPVPkuL2fhbpwsRzqkjI99p6mQ0SSjm+Qu
oa+jXbiOdjDWrOSCuT8RJbljGm3aUKshqq++a8pV3v2qB6+PtpcXdK52Ngzx7PRpqBDBukhiEjXu
FA46SETe+YAlMbBxgR7BTpKfWYyWXRrXPh6+MoD7FPkN7dtfl7/gTAnxAfgBDKoC/xzPwfz3I6ep
Gge9zhk+QGtE5OJfRslm7L9CpVuj0DvTxd+SUMlEZxQicRmFcc7xp+gSaj2HhG9lLoTnAJ08YEhc
Diaa5dEh6rYmHVfs05nOSGIlnUlRmgoNDWIbtBwC9T2hPslyNy5DN/prAE1JlnSaZdtiskbBZiYd
YOtKHGi9+5fj+m8TzwKeFgW2FHK8xL4FmLbb94d2raPxTPVPVyGHojZXnSlk2LEIgC6tgu413a3U
6I41YsVmzPtx4onMktCyASdE0+cXX1I+fcxyTrCaDB3ilA8o3uG5cl4nY/S6JLsv2todu2alU2RN
qmQUVSuJzZB00Ij0qgf7Qm1dY0bFHTVvmEGO6k3Mis3lY1tUwqOFzn8/umVq3FMVZVGg4AvdrysN
mLH8KSsbXzUVTKes+VGLJ3gkTtL5hAPP2nYgLjdHEH3uLfHQdKNnrD3Mi3J0HB1mbjC9R6RloY+s
1MYRjr3lVIc4pJ4pikCpAYhSro3YLO7gkShpSUBZcYQpGOxUBzyBT2vYJdmAGkvptdZa7ndZFqJi
9N3AUZZDca7bfV2UuACmwW13rD5pnF8hwxT7yLHtWrI6vDT79Gf3YA7D/0fgb07OI/UwqcJLocJu
YMRor9bkykq6Qxep+5J/Y3Fzh0kSFzWl66ZQcU3y/WXlXHwC5kIhMB2RGpINczPkVZgj3wxGlNpP
G1DQTl+hGa7Y4UVdOZIiHWAFEgXOUkhR48RXuNircbrhIN3NzWrlgi++qsDzQAMQhgHoWV7DBtJ6
GxWQpbBAFzl4NdFOmft6BL4D4toRCD8Ml6zhXSzuIzDvUMjGQ372luvcaoq872FXRlDAWH3takbq
WwpbyUku2q8/cuRe+jFW+rBQROtVmePlxgfoaPsSrMWAYMFEstl+Nx0SXFaR+XDOFPRIpBSUDrZe
mooBkTkOzIl9vNei8LrmI9VKV7VWzm9NmpzZtWtMXtvYSNK7evgUKY+WcxOTJ6TBorVwe20zpWC4
t0qLlCpkWaIJJsVHbopNcEZeS4G5Jc3PEO9e3ss1iXMC4OiyZ6A5QcsfJGro42PguUidKOiRw45w
s1GMfMmT4Q4DOj8ui51/9tIRSm+tVmqJsCuIjdCrUjS5HwPZ+LKIcyyz+T2HKwnkYoJODrmRQi/R
zE2TEd6Jch2L17b5xrqDAaIofQcGkbbcFWQzTbkbpg+2Cg4pjBGaB8r3BohHo+RvwyvpY6R9bsHf
IsYcCxbWY8HHoM4OyOitCFnc1aMVS7uaG+iO6xusOMuujHYImpH5lzd10W5iQn4uXQGnVJ6ioziq
nIkJtgxbqIkfHQlniDO7Wau3LpqvI0HzhxzrJTHCOm0gqK+ZWwmQ6xivmrViu86FgIEJIxiY6ASj
hir7lm2u6TkagGFIkMRQQN1UcbIBsvBfH8upGMmCKDSJjMzA2QMrUaCqqIK7JWFrUHDnR3MqRbId
CoANmGBYjD3pfpG+tuD3asKv3vz4WxWY5SBJj0FReAny2Io91GaaW/B9CLO2oELetQ4FFVfPtr2l
r2VCzs0ThM1jzFA2DZotmXrdzqYalSiMK0MN4vHJSD2b+vHMh5oGiD1wa1fMxvkdOpUoHVYRG1YW
5SreM2u6pV3rMid6uLyDi2o3d1/8T0rNkXRb0AETnCMWpRj5V1n25C0jNNyGGTikLks69x1R0Mbg
DQYsMPiKacTTW5TXyjRoI0HTU1aBQ2snmHFLOt1t3pFmvSzqHGUBU9/gM5jbSzFUeTbzyLtKz+zC
gts4etq3jfo0uPpD5dUH9M5lbuP33yKPf2lrs3y/U/anT8mpXOnANIRm9miZrUfdZ/sqv57uu2C6
E5sHDTTp1OVuueX4v2nkOu6zGQyeeOu2SmD7ZgBK0l36qnmWq/qOV11XPgv6N+PH5Z3R5y+49IXS
zbSrqgVV2fyFd/E2fq7faBB7tu8E+IJDHfRIZk9Xtqs/AvYs3hruKuDbuQtzukWzzh8Z00kFtDQf
8AFgZ2zbN8161tI9Ke5HAy/FinIvuLunwqRHKFH1qFImCNNzXyM3hhlEoAtT0fLbbsL6qQ2DqV4x
SYtqfqR60oUae5GWSQLVm2ttBkdnAwUxeuWKcEfXXsClvTQsTUXNDfcXZK+ne4mRgVBUCsWVqtxB
MVzM17mjAHxeJHzeHtZ63s+bUXGtjuVJ6l0mIEJPgb7hldkLQ/OCelvUH4j+PKe6UUZ0Im1s7nVr
KPFLdhe5QMx5IHIAWLhkOIZ6UOIsD6Exwx2YFZXEcfMo0EDNl6GLUn2x1/pUlmwimftTkHlE9Vcu
zzsJkLNGsAZ4LNv07QetXodw5R6eN1FhK49kyOmqxtRrnbUKXq62fZrKyef8U2TJBwH3aztq91pN
DrWZ+6rdY1YsCrLpDeMbKyb5vEVG+gpJgdI8ifEZWGnf115tfjVh+VAM1UbD/GCiv059hFDmWlGS
bSs4Sin536atJfmSQmWVZhZOiV2wMFXTABJtIm+Tdm2m93RYActc0qLjDZcMX1WKuqEdlqoi29nW
oNCgvsF/GN0GznbW7aj4F+NzLFGydJVppLSbIDEbn9NmOxReVBUuaow+Ey8djQKQGLfq32daTxVL
MnkDsE7INEsd6EsFKEey5nOtbaRk4OxCM7uuhoCunGI3AgiPAhT0rkwwOlIFhhG+lkrpTqX5ePnp
WjJ2x9spmQGlC+vapg7MgAGiouGJZKDVYdSr459puk/+Pisz7yNyJBRdeOCakfRlYhh3zVWoZlT8
6plAMsYtQSrz1xiRv2/AHzGSkuhNKDQ63wA2pbuwG28II4GqNyvRxZJDfrwaSSvMhEVqZ0CM2j2W
/fwoGZuy9igabi+f0v/DpPxZkKQeRhOOaaRAUhvX3pCzwEzerMnX6RZMVuBWmEN405ti3zDXuhkX
36d5jNcGmqwGVGHJnNlDp1UTiTqvz83+Z5GRYTsjU+zLmoLUiheheFRq0r2BObfxRcurK2LWfdCm
xRob05IXQDQdM6UaAeaGOivzkZdj5BZPaBt3XiGIH6fPNcAdECUQEtBkpVTwuxYgu3THsuYLeyQr
HEyRZB1WTVvuA2YSMiFsSl8ajIu0znthjD6WeWBmtm10652Cb1RFj6cY+mtV/FLsYgP13+fqd0eL
PYxHb41B2aZJ+Ni0KdgpwLjurA2Kru2PdLuUuM7Q9I1vVtSfQ7nv202tHCokcdW1WGBNknTBHFDn
pXEBSbYTeRUNyvq5Ur9FTRxUwMW5rPyLpvHo1KVbFiGBRUBMjDx8vmEtsEM8DBEDmbl2CzPxFP6m
Ja+XJS56uMeHL103eC8KnSxcN5NuU3Ov8ADT+EpqeWEL1ooHZ0R+ibsrQufTuaRxkil2wLrLGcWe
GvUD5dAm85B3b/mkBR1AEcuWuXxOGT6Mtts6VyDkW5G/6KABUtdEcRjzZfLsdGOMIe1Y0nmmdo0H
z+st7oKpaEpvcc3r9sOOOsy8P2qDZ/XPvXNlqRh2XWOS1Zc1689XSFtPspHXvY6voHd31juGd7at
n+7R2Ky6xGPw3tzeV/eV9712Y/cXyoXqJvOVTR44/vR+eUcW38ajDZEORGsm0cLidN6gAHRf7z+Q
xADfXTn6XG32Jun8gZtrPZKLsSQ5kioZuTyKnLjTILX1qVtu4tj9+eHcJm74I0YYieZ/bAC4Q1yM
dWKKa6/shrWAe00RJNOX6EVW5WAq8bLWxeCx18d+Va+x9hizF3qu7v8dtCNNVFZIgKe5CSlAIisC
vtNBeGftv8BT/2W6xo/Ri4L6LVRc20/25ZUImIuGiHfj8bvmJZtqj04JP/PXL+GK/sn5KN4xwxbz
Z0WDBvT8trbMTZjFmldF7fCiCFt71ABm0Hu0j9lVxxMM8qZFwn8SLSWgJg1H5wtoMOlBdJpzo7LC
Zm5UOmR8mIaQvVcia6410YUYT6Nm94gWbb4Z4xQDJXqfOX7lILJlyaCALrKuHe7GcRNGAci0m6so
NdkOoKXGoQLzuas2ivYwqNx6QvYhQbKWUrIL49p+K7o+vMraaIxcNNdyH1cKGW+jn25L6uTbVBmc
bVd2VdAoCsaCbV5eFxjU85FcRotZ0bKXvBr7q9ByYm/QmwoZdMcub3KbOHcVxnA/wW5n3xR8qjnY
um099dVKUGsTmqS8MuIh25ghVf0SPacuSH8IUryd8Z6wjN9XUO3CBzl8jTr0VPoTK+JnJRWWi8FW
+57lYgTQEGl551rTpO1YbZuY3GOj9V3FBh7iJioZMoRcjbzeqVXDbZx42KHrMNyD9IYCuTYFfw93
nPbVnsT4DOi95t4ehviuUwEHhn5dbd8g+RnkvVB/JY2OxueqVd8F0529KGP8Ymi3xaYeaQNy7lFj
+xbFqKsoI+qDGvaR4aM6Zb8IVbCbuBmt2m8atfwRTqCuD2OLh/PQlbHT7KJGc2OUt+SKo4nOcvWY
OeUGqSzC3TYMzQLFpowPLspB+ujaqQ5cvKGLHkiog1K9qvPwtnMs/R6Bemy4VmMXH7SNwg4okxHw
WjraKmi8a6izU0lJ7tUwY1dxYSg3jsVy5tUq8N5bKxx/WZ1FvGpKS7a9bCB/p88v3WEp0iQTMoWZ
isui3ySP8AU/Uv8+uwr97wCQ2Op31T7x3/oD3Y+b2AWJ7Ir02UJcki65O0XcVY6YLaW9/eJIqu3i
J+CZTA+lq79PgR2kDxj6pNf0Lryls91cm/JfdEwczBCDeRlFWLn8NOa41iTKsHpWEZeNzY1FJjsI
ef9ZpPb3rOXXtMShmdW4v7z0ZZ98hoTGlQMoiPxWJ41Bi3oASnyudZvQALJjZTufWdyQTWsIvAyW
AqdTQVpWzZvEVTQkkqqqXEk0zG/x2QEcfYX0VlPWVraKupeHmtRtqAxbouynYgsCdf/yeheN8pEg
6SUWaF1VUFzrPN5wpHt5Jtw6Da9NVXnnie2KVfy4RQ8QrcFgtAf6KLpApaBHyTPHHAhgKll/MPDi
jLbf0icNtplFCG18Mdyka+j5S6sENMGMlwN3FyEytvso5CBs1Hk+Q2Oq7VdJ8c6bb1ZrujZ/M9c6
aZbXh0ycpRs20DLlQDyKQeTdtdhRS32OBkzaH0wMSyvct9GsRskmafxEWyOaXnIsgGKuYcTfQJeE
XKwQThLVgpUdjFGJBtf0ELMkqBGeX9aWRTEYfwUhxe9JIMkuRHwsGhHCka6mXZs5rqXc6OzXZRlz
gCOrvnkkQwqAEPuC6VGHjIjWzUZrmdg3WRQGl6UsXbBjKfNKjzQiHEeDNxqkiB7Dn1nj9hg36XW/
HaKVIGtZIQwkZVAyR+lPnjxLrLJOFQWizL4Nph5uNt4Qu5m8pqv2AAyz3BJ5tri1fVIba6Z86cQw
w4dW6xlETpMHgxAdR+jDZgCFRSMExkAT1XKNSKxkUZbsNW70f0uUzNWkORlvegSSmXKNy+YDyvUb
JhdeUiX/0EJc8py4NVur0C3vLLHmghlmFaH/p4doZogWMOLaeXW7Cw0307YCoM26N+meNQ1uo4HH
eg2NfWlD0T8DslFAlqBWJxlMwkcF8yNYqmM8mtCXYgTn+cojtCgDDWsWBgnxH5n5ZSiayalqrCu3
okOjb3VR7+r65+UbsPjSgdfzPynSRUuZ3eash5QEM6faGOMZyx4bkGp1xPZAwia8om1Bvdb7fWs+
O22p/MPbc/wB8zYc38Eag6dVAS+DZeM3a0D6bUq+K0a9U0Fw2rK1AHjxyh+tV1JSs9BEL0Kst4y3
TLwmwxtLXgVfuQoLrTNIXGKuHtPQDspPVFLKsIgLreLwXSae/ZhU+weQVwKTZq7RRdeCfBcNiLeB
xeRyI7kieuHaRZa4YLDtXceKU7ceftS2dpOAxpqwNb9iKfA++jhbCg1LarEkCrHl/eQ2yWGytxy0
VWbnpSrIT9ZwS5b1GJOjGFugNqYhTw9Yx9x/GM1bAX4Kty41v1WqPSnLlWTxovWZp0f/rxhJkQei
9WCogphUvLH6jk+pP5KNnduAMwI+A7LGawDqawuTNHdkWtjEAhLVYvKYHeWujabjig3Niie+JkjS
2Si2aqJ18w7Sl8y8HcBQUgN+9LIlWNw/NFfO7fzo/ZVBnQnN6mQm7Ab3LoKf7K1Pb6Mx9bvwE1OK
eKDcDqHYZZGLdxHo/raGMWnkmyWHLK85t0K9gu0xN3Zjg6odNF43I9c2l+Us7h+6YU1A/IE3SYYL
y+D4TQD1xduLrumJ7GPk/ICcGFyWsuheHkmRTqmwZwCtCRvYmPV1idmjTcSUd8rsydV1/lBFQBW8
LPEcNQt1mON3XRI5MCfrrUogQlO+M+429DpG8cwOG0/RUG4yXPjUVuuraaDHH1EzANyfrjR3Lp3h
8SdIL+FgxHmexvgE2hS+GpubjDyOZLhv+cPlxZ5tL3qYMGaC1xD4XKDEnQ/5+J2YRAj0RMztjYAF
c8NM9dGac2Un1fWgsB9lwv/aY/stEEozd/9ipkfSTszq0CGyZ8QQpYUV7lS/N/g1WFZ9Oo1+2zhA
0SrAM95vwRyyNjY4//iJ/zsLx5AisTHDg+ZjSTiIJjFINAHjYhCO3/bqTlGdDVXBl2OaG4UbL1PS
A/sCpDn6s6ijlbLzbCvPpKM9cf4CwPHLgxwlxgMmcBxi9Dr66mM01nRr3YlnaoP1oVUBE3oU8REs
wOlp5iIaGkOEQAkMAxLvG+0wlAEvv13WmXPfUBIjJVBAU6ugGoptVF9rPYhejC/1ffQBSkYid9xe
FnZmZSRZ0js3lLHGzAiyBN0jgHCT5s6x1278/CPyySDwQvSD1jd05Eq3oGunZGo7ALCW5rDBtE3t
Ip+teZRp4xbWIHNLs8/8vMrQFJ+y4RZkDsiE4mm86gr+INg0rn3RvIXSFyE9AL5XdDKa1hktxJT2
iIA5Ji3HJgsAu4YqreaGXBxog3qO3u6oU99iZmg7muFNTKOHuPnb5qV5401AQWI+AP8tj6waSdgT
0HwANUL/BbxQt7BvQ1W5504PRNJh5c06d5h/S4NTN+P5IOSQjtkQHcCrZyyfWkO0ASbBayc00I/W
VM27SKx0AzSBOxZN9FY31JvUVqifTtnKBf19ztKuz6EWAnAN9glMDKf3JzTteBBhDCCT2uoRSIrC
UJGVKsiz4qS6j1Rwi3a9ISvjA5gacMmSNEPyDm3j057StH0ejIxPLlMo+bQFkq6ZYkx4QUiRXanN
WMbo3cEvuR2zuufKSTS/DmukTbuSjUE0WcWLbjFMuLJKe1YZUX41ZddsnVTRX80wbHY5Gws/jcl0
HSekANJoGKLtAmn2e448/1/Htyj1omQ97wTgVpBSOt0NNaGqGLUEV0+ffIxToKnrI5zWyOLOL/ip
FMnDDJ2yMOscUhLjEKdPHB0J2ehdNiLndhEy8M6B/ccG+o88glW3RRVODmQ06NyYQCALeB+gzseA
Mrss6Pw5PRU0xwhHz2nmlCxEcz8eGB28Ycr3qLlxjGBq3Watt+fMsZxTDoDAMaiuIZErD9wrIc9R
dIHJAtScWd6JxGf0SVS3uCpZ5dNiJQ44C25wP2cvFvAuwMFAi7C0sAHtcbooc/SKg7BVp/el+Z0B
sjXTWpfbxmZYo61ZtAgA+THmCf+5UViSiOIK6TlF+IypBMd+wIBEyd9K+hyLT+48JACiw3vTrbUI
nGsj1glNQUg1d43IwAJ9ro8mzYFYhjrZbtBCeCjZndWSle1cXp3tOEgdAez5LFObghGg7Wf8qyrs
QWHz1Y0A6j9Mjou0pk0CnV4J0ETXaz77udZgeQ7SmJjYA0yqHI7YhNHQwrCEZ7GXiT8NNcpz10xx
M+VFbXfaGnDKeQcQ1AYNsCoytgTchTLSNK94XYCUA2BX7KUQ/mB4aub/H86+a0dunen2iQRQogJ1
q9BhcvSMfSOMPXuUA5Wlpz9Lxvk/q9lCE/aG99UAXWIqFqtWrRXEfps6VvJOM/TZHFTzjlX7y+dw
K9Ra2xXOYaJFhTIwjJM17T62xsMwydSpzo86hoYWAEwmunjO2Arrdmi1rMAKQgm+ao58OEw8X2SI
ANCXPCK3NuXalBBvpWWIFAA4L1wWtmivNw/MyBySZ7vLkyYbkeDvwwTyrXUEM4GKlOL4MKbvdl66
wfQZSRETW/4E0gTI9dlwKKhFnfqThcWyKYYWNy0k5+wnO7Ed23isg+cOLQ6mjMBS29oPJjwJXqlg
9zJFZ6JyBakhugR4kIVpVceunrUZK+cr/LEJvkGYXdFvu/BjKt2cHSgoIKq7CO0jarJn/TXRP2uF
O3n1nM2HwvTiIn/6+6lff5+wX03e0NQIEXgACZ8Qp592tfVIm59tLAlxzoufOJFwp5A5R/0ELk54
ItCaNWpkYCZq3FBFvM8msD07PEJDSfrIzcmLVGR728LPSnj27EeFun3gZvyXQa/S8VvBRsccXWI+
ypP5y/4So6/1pwnbvNPQjDAuk8Dz64nkmHwfhQOUraj9kuQ7E/Wr9FAqXhbmXvEPJGnIPMM85BeQ
9BYfZ5yDgQll9gxwRALUBCTuAQAgkoO85X7XRpY4ZR0eNJVdQJ8Vt4v6vW0do91b+Y5GL4NxyIN7
TZbEPw97sNarMQlXKOeTEcZgD3BNA/1JpqPTuxGin7bs2bnlOEDug9SsiegKtZjTYSFtjy1XwtvS
tIdg67GenyI8W3T1I5N1k234DVyXv2WJIJZxVvCBrjBgKzpMxcmzGdZQwwV6u7wPVSelaPWVhHMb
63ViTVivIdHCTFn4BtPkOPMSEt0RiB50x9ScXP9BIfoLxebLnmDD15+YFNYsgY5zYfQwqdXUJ23n
DeUtkW2MjQU7MSK4m3lIkqBeWCHDIXd4doU4GNPqMOAEZWhjbXPFcJ5QkwLvGADUp5sjLxI906dl
DrPneDwO8V1bUMBoPCP09eIlTnQ3QsNm8RmbN8F8sGjtDToKaWRpIAFlfRvu6gAtO50PoUagiAEu
6neIKFLdKaP7wf77SxCVoT+fK0wN/GNXaDF+vwYMwwZcTa33Fv85KMy3Pi8v9Xk5A3I5a1vL9lu5
g5pB8m9eopSA/ywNr1HeYnCz2a2TRkcy+XW8q+iNrfpa+dCaV/lUuFx7so33LI/2lewKOm9DOfka
lMZOv6YhWTAQgq+xMc2gLg5vDTTKp8Rp+qNZhE4wvHf1uDeMhyL3hvEf6A8xGf/j9hQLjgpyAg2q
c8tkPIz2izYDQFVejZHkAtw8X3/MiM02yhwodhPDTNG8x/XghdWh4IXkEG/5jXX2RvAbFUQIoH2M
7A1lx376z+xfNApaxyse/izZLiZ7yUZaHKxwc0JPDY9BcPwxhPZC5NbbczQOqoG3Uh27AOFm8atV
+llwNeozOsHeKFIqLUIcyTB/r8mZXYjAIuGIKjHKxKdbxsqVqQ5KE63yTvOt+8h9+pN60WcJ6JwT
H+vUCT9R+nxrb9n1JLG9sY5Q/IFODdAgUBT+Heeszk5atzywQMu6MKox5uXtvh/9y9O6sYrATKvo
+CAWlOyJcDyr3KpGHiu4PnmMShSag/aAtIGSzjFiD74okdHbbtzXa4O/866rMZlaUavVGGDb6ImT
JWiBio9zd5NQSR58a+5WA/v9OF3Z6QnkX/XcxntCCYFKRDJpRNPOPyzQ2ogm7I2qM4oCntuNID9m
By6134ZaUibZuMcg2AvK4YUOFjtBuFtSU5lzmmL/gSvwpik7l3J0KQyxXy6KiX0imbeNq+zEnHA3
xAqeEArBnsu0zxQAtVhTnUzxObtimEuZDqPMmrD9aqNDWbaANc306uQDYi6OXh/G1DO0x7T7urzX
N65pZK4WNiQws+CiFlOflpHZHCix1L0G4eW+32Uv5X66qo+Nz462q7zGrn4f3kAO7U75AQJcv9on
Nx4cjtP4oXf5W8635+mnCNNMSGAWnaVAobbheGxctXoPGI/knj8/azACngAkBAHtOusPMuYclaAR
49VAF6l3HkczcG49Wcrx8mDOnQjsLCw7EJNDHV0Mf5I5LEkVw46qfqWWjzTWzN+0InF68zG3Bjcy
JBfcOUR9SduuLArTh3d1ogYBLNL7H7FL3xv/GT1x+85/+WU783v89Ctv/NgFPCsGcMjRvfimcrKr
8jnczT71kdrbywos5+f09JOErZyRoVSnfJnswAfBSW9fNe132/AKWRf0RmlqbQlAIsHr2KQaimUb
z0AYIckbBPHOaoPwFixDyS62cwORU11+6pEZPkUqi/ZmZ6cvl9f8nHPgZAmgZnH6FWRSw2Ew8RWD
W+PVgLZ6229/ZsR5mLwKnAMxjs21crAkB2dzmnXoxrClEwNcY6dmg9quaU6QfW75bQMVkEx7ZNb3
0fB4LfGEm7t6ZWk5XasbJDcSUhdLnjsdQL2I1i0QrRCoT5T6IRreev1RbyWtbZvndWVRcPVMD6CH
S2GRWvty8GfNQjniPqj+oRKFHfSn6iFSMetjVIzTUo8glhubaCtC/xBIH5ELqLuvQH8i8cto30Gq
5vKe2V67P8UWYeMGIUlCs1jGp3ogUXdq5cG0/cL2ySDJPW+61z8DFIvgalhDgLmEJUX3AZ8d5gd1
er88mO1juLIhXP6qolRoBougs7IodJd+jmR2Oze+HcQQzXjtE0eZjr1MMXljZCbYWJDAR4IL+S1h
jyQR0JcsjRHbJzeW+pAZ7/nfRxzIHq5MCM41BmwxGSbkqNLiodUe6v6Vl+i3uNc6iRvfSFmeWhJ8
5siBukGJEA/R9/RDd+vCyZz+G/pHduENvXP44OpO9HGFmOe+uaKJ8/VFfmSS/MdvCOtpgL8kS1EA
xD0JwjaxMD6BvYWNHYrAqgoCC0ffsyvywTMn/Vbus+sicuer8WtsdpokeNw4DSd2Bf/COyQprR52
WfCQkeeEu4y5Ohx6Mh3+fquemBI2DXihmVWZmGeWfbXKu/lfNKCNZXKa7lbl39TkNgxk/VobvuzE
pLCJMkXXC5ZgdEgnDer7TPa1fVPIaj3Lr1xaO2ED9VPazBPDwGz1c+o/qOIF9hOPnrL4EGgSn7I5
IgZ2UvBbLzlU4QFKuqGJhgGZRh2Jgh5VOcAgw+yGyhCgmyd8ZUc/vXfSoddo2sJOON9rhhdUL70s
Vll+Qpw2bHh4kCVPbogBW9GyqNQCSFkAQwdG1y8qyzRvG2AE2swEACjxWUkZsgPWDEnNUKWgg9Ge
Zym346YJsIwvlSkAu0SQFRr/jAGDXrzUZ1k9mZCGunxqttZ7oTH/PwOCf49aVRvnIgcrd/5IUEzX
0nsre4pk4dzWcq/NCNuqTniPmwrjiJrjXHyzuJMEkvO/5WnWJoQdFYVNiNY/jISV35T4O5idmYIE
3JQ6mYyddXNVwMzDGOBZmipCdlmqD2pDUF8zYiD5K7fJZZBWmQVhMCmClbJcqsotrgTkgSpDEoVt
LshqCMvfV3Ff3VbI4dmAASjRa6y/0Gl0k0GyIps2oCS0KJoh6SeWBsNgLng6ogRfjveK4rHyhuZf
l7fvRvi6yGz/z8SyvVfDyOqwSfUKJqrprmVOZ3s68FzVLVcOXcU99JtKzsuWL9YYEIeoXUA/RLxH
gW5QUZZH1jGadtxsPK3Ek2vyFPMG/plL2TM3N/XKnDC+1rAjqMvDHKtvBvUQW98s6k31AeyOlydy
e63+jEu4PIee8T6eYagbf5jJnoPOXpdsuc2xoIi16JItlWLhGmPcziEyg4Q8rV6G6jWOjnoIKN5z
kkgiLokhS4jAeTd0ec7h+Ml06PMXRK1Z5fbAZZl/2+kF6I72Z0Rix1yoMQALAXhzzehNyUD5Wce+
LQOeb3poG5oJ0F+Hao244wiULBJoKmOLg8QXUllogSIdZCIlEeKmx1mZEXaa2iaJGoUwo5FHRXnn
sj6WrZfEIjaLJWZAriCwPz2qZWImRbAABfico/M7umZJ6tFYO6Cf/ZoMd2NRAEuiFRyUPI2kU3Sj
JIIsgQF0u7XEwBCdOjWeFDS2WDvDFd2p1/keKV+PKA4Kt6BFcUAYlzijxOTv+oMYfqxNLp5k5Zrg
KTqwDcGkti+O8dNLcQSBhfpmu9yrvpA92Ed36qP6g7oKOj4c5fPyed7aNWB1o7YBDTT8E2a7pblN
5wKHbWT3JXoqjeQwKMB8HS+b2XIbwGEs8QMys+gGPh1k1PZ0bhhOQKnuteC/frqf0Ot82cYGxGpp
IvufEUM4z+ge66DwDSNd5QJC46H5P7C+69beNlzwDM7FUwJCgUxyuLcOxNqqkPoJJ4qi7WK1Ka5j
9FlV+tvlcW0ukYWDgLONrhIxP1Fr6BueKxyIFgQfnaujA2cPEhSNu9xKzdY1oEyQe5dtbt2XFMhJ
Fch56BaKkctIZxAPoj/fDVq9mBwoFyag+aoU7lpxy/bGoIGwv6niW6UNkNubcnV/+QM2N8yfQevC
WqKA3KRsGTQvP3LryNn3rttdNrHtaVY2hJXjaGDj1QwbqnkEl4mDzjyATx6y9mFGirgJvFIBG5d/
2erWpYNGeMjm4U5YSuSnJyHLFEa7DEZ1hFIZ9TkOXWBnjpJ90wpJYLW5c5YKITL8yPKTZZJXroXk
tOttu0PJrI49ECuAALPlTpRpiBOljDCbK7YytnzMythcFlkwckjDkOph0r12eE2ZZMU2584GN+NC
+YzSheBFFLSDZ0U2YMF4AUVsxbHYBx7WwOBB3SwyJP5k8wz8sSYyv3CTt8DAYEBTDJJ19n2u30N7
fswLck0KhlgBXQK6DGR4fgPh+l6ocqEdBeyaYQhjLBM01yMqKd1i2o36PTqce9CrgOPH7cGS0N3C
l3Xsi9W1A7lVTzVkL4qzZVzsQ7aCLeVdVbMF+4FSQLaq7QGL066G+JfOH6NQcuecg0RPbJzl7CfL
CAyzho3G1h/R1OXkne6O5FdiQMMq0Q40Ln604fQ96RRH69RjlcqUp8/Cc+ELhKMPYqnWzBi+YAFZ
2oA2NM1dFbXXZjt6BqLzKZbqvy836ck9D5OqCaIGTO1GwwPPlk4BVS9dpQLwf6+ggf29mxeiFDIN
7VNk9NUjJ4qR7zSjAq9MYFhheKOGenqwqrKnuy7TyVVis0H26D67wfBlS8SFZM4CbBUbP8yxL8eS
6gVI6oy9MrNdFf911LiYMNGEhWaNDfRnb+bpZOHKR6tseOQac7W+kVxZZ85uMQFKABPZoiX+FSIZ
0k3cnlGCdqs8P2g8dJTxpo416DL8Pd0BrkUVSrGApeHxezZfZZKl0C0GS2oCyTkIUJX2lVE+hrKr
YmtESOeA5QBxE9AIwlWBnlu9ARYD65KTa5X8IpwfmpFA7M5QJLfS5pFEtI0ACvjmBWdx6r01dIrr
kZUuaNi7YHgdjdkh0UHNUjcv75Xy1eyuO+Mq718jU/Lc2zqKa8tC/NsXWh1HdVbiFXZr8Vu1OGqq
4hr0zope1VlyI57HiNglC30DnhcUzY+iGHOiR2E+kRJ04AAQ6KX2NPUvdl/5YVjuqqR1WjrcEpLe
MIVdNWrw/fLlvzVW8InYGjQTgU3+vQqrOxLEeUbHx6J0UTf+NhmRo5V0ZyfMjWryjs163Ya65Fhs
j5jh9GkmkCoQyz1dWWWcaBSEGPGYGi+jRq6USfVGtUUpzwxvTHVwptS+IhV1jeAz1/+huRZuD3MN
tAbKlJZ4odAgUq2+xWkpmxtWOW1zZAOae9HEjkQSs31m7+1gl1FIBUD3Ar0ssiVfQkXR8QICvqDA
8SrWxNd3bcdB0xE4hiE5qjkIywy0oSpfEXyDqRyy6agHt+Pg/v1KQ42FogEJkGtEe6ezDpF4sEwu
Fwwa/pKbtK1zyLm11S1yG89zF99ZSQDKZ7uV4GO2XIaNzgFoJgN/eSYkodK6yGLwPLk6Rxagg3yY
Od3H4+AQNZRUAM6CMUQHCwkLoAcGVGZFMpSg0mtilWil7Y1fdtPt0b7otWXj2G19tFAEvzyf58H6
Yg4FKcjywSjq3acTCrnRrkuX7gSEPs8jKOyYlrslSX2VcXS8P/Q2cfsu2IWqTJlmY05PLAtLqZRm
wgcFlpvgYQgSty1qROvhDi0isrOqnW9VmMLlpYM9YBGiPR2kMoGpzM7hH9qZXulx4uDmv4mU0KNV
7ae5jo6EaFeyp9mMrufB3DdERha2OdgF2r00aizt2qdfUMygmosKDHZWfrTGbaOgJ6l9gsDF358P
IMdNZPgAxoFUmjDSjuVBgzOJMFftrmrW+3DVgN2pv5SiPSj5eMRjYi/ZQps7FtBFvGnRFkjEzJJe
WVbBFNhM46NRHmLjSg33dXbQCbRQDtHs5dabodwU9k5LXhU8e9vhYFj3nSzFtXELgBQYpPZwyEu7
rxBid9QeI2XCdySQTkv3On2xjFtWB24aXduZsbs87M0V/WNNzIr048TjhMP/F2XvtuSNN5E3juj3
kbm8renVGAK838RZSGmdbp0AnXRD182gQCGg9VNiN7G7p0KtriOaPo12/Xh5XFshC56CILxAvg7d
76Jfb8hIYgjUl8ACTpBWrZyq2YHEyNGr2yJ3oaEZxE9B8S1msQsIx2Xj+sZBXdteDvLqIk/7QSU1
tNvQCRy6c5DcqJGMtXDjIYbqARrLTdQQdEBeT030TVVFLGAgYAYSnSWda5AJUWB8vDySDfILEBPg
cl64iyB/KFYnjU43etBMwb3VdrmPw0gHEX+Onk8W2l5vjNkezWBgkTNhHGC2ZgJUNQonBIah8arg
sjn2ZT5JPOHGXlqYTPA/YOnw9oIbAppazycLj6UybTrTxSMouGFRCiZOW8sQ21s1Ta8NJUhkXCrL
2ROCBVQcEKKByIuYRKwJmHFqdiXSC1De8rX6bjC5p80mgImVm7GPvAF9v2wBNpz+iUlhoeOusId+
hEmLjR6vXu2auGTMfV1JH9AcgaYHyN8ishmdTCP7zLbdIdAkZZ3zLjFcr8byT10kbwEtP91t+YQg
LelwmGoaO32GZBg0tLnx2dP2Wie5G6S48PQPOzaRO6r3egehNrU4xPlDzcxDarROAG7XxIyvA2bu
I01xxkqa4N06dQbUTnSKJx5SJMKu6JsuCScbp67oGaK5qy59TwIHla6gCV8TvTrq8bvaAPoO5mcN
3ZJJUoOQWdbyvXUwcRyXZlpkagzx6sIBQIv8jMAnpkrrxro6HmojL1za1JKn0bYlvDMZ8M54Awo7
QwUcNuuWlEGiawemRoemz3wzsyQX49YNYaH1eQG+g1tK9AAjoQoYdfPKZREygw0kRD/jstzpMra3
TY8NABGSn2grByWKsMmKKTaSNuGVW/Ig0PwoJvnOIHWLwE0BRoxN1pvaqeohRyfmTWM16g0za/Va
LyqoDoJ8T3KDbIwbT10V/QSoZ+K/xQmtnDjeYn2dzCDqyuLpPc5Qk1Pq21YhR9bIGuY2w1c0seG+
R05vofg4tVUqFbBWAQoTTe308U1QfnbKl9b6lv5uaHukM1EcvuzYzwtLS/puZXIZ/mp4cdKB7TiF
SchgefUbEiJPP8HNiLet012jFdR5uIr+A7+Ha3m5xJ1szOyJaWFmp6iqGzvpKzcpvnMC9HwGXZv7
gbaSV8HGNXFiZ4m0VkMM8oCUTQc7ipaBQkhxU3t0lbE5QjzcoUokmdKtwG09o0LgNlD0TcQDZjRr
3+d6dObqeYifiOKVAZBDssY09DXg84XLCDkKBDlopoeimXgLzkmeWAVF6IbMmtWBQXAc633DUUjz
4RnMq7rVOPVD27J3U97W30hVaw+KYU/0qrVyoL2HSh13ZkrRmNMh/xbu9HmaHrWpBNSVzpRmD3Cy
fA8EtW4d4iAdP1J1LIGBnULqR3MIbx+yML1uuN0OnlZHOogtzL6M/NFQ6quMoEISL6eTFlqguHlH
1E+7Jc1Ba4Z08khuK7HXR0lhuc0YsDtD4YnhqCqrHmiokxeuqdm7QXJGwLTFZjwewX5NXD1WA82J
yjY5dvlA8Rya7NRTrajGN7DurrcCakCBSgk/1DquPCTT62fKKaDJKAEOfpe05AdqnXBpOolNqKnl
IH/bGRHXrsKhHHOnrZYKMwjIjQi07kp+rOBeIHCqZroHFB052FwDALjNOm1G7/iIAk0yFhwemEz9
1ZBGNuQdwoR9liqaUabOsr/SsFKPObVjkK+RybMzsGxfQa8E3Bzt1GPeSkyyEzYJ2OC41XUgRmjN
wO2Inv/Hq6m7NcFT2bhqmgTdLg66CPTbdWJ85XbQfqhxOzEXmhn1LyAli+cyLufAMTj4flum2F+Z
gel9skorvKvVEe2j4ZSV1BlAHKO3M/f7Gg2tuNNwdQ7ofe+LQBvdqGqPedslV/MwFEfkT7UjaUf2
wccKnCxaEeXlrm6ww5R6pMWVYUw0vy2MkvkaNCpDr8664pqWfXBLtEqpD1OhWiFUhYkC0nXsXWhE
a+W7Vk8BiMZs4Hfdepo5BPgswy4fqzGJrs16orqLKhyfnWLkHJX9vmwgjpdG4S6JhuZOMWb1Wa/H
GByLvJ/BRk5LTX2ojL6o/G5QuxA1yJrejIPW+BRvq5+9PYFCxzQLA7VYzcwlL9fNWwy5cvDmLt78
jKekrlvsnrzCrUwWZqZ9xG+14Xsa31EUhJIDLb/q2ZvojQnGussufcs0HstIHTIb1yj4q079Xdm3
Nm9SBEBtbNw0fX9nhJ8pWC+NtNprMAcBul2pDdccvb0NgCatLuui2XCBINZBtwGgn2AIEstThULm
PEKI7HaK6mju3rjpBh2nkrhRXOwuD3fDu1OgJU2EWBo4rsXMpapkRqO2CjKXnWOad1VuunFzmIKX
gMpUcbeGhZzZwhC7FGfFZFY1DXCbHGz/QaMjS8r18kolY5c5wDqBAR9epPPmUE2hbdWZwyBZ143r
8iQQEa6xTAHIVTERiPCRHxg3IASOJUZLbkgfLk/pxjhB2K3byPCjMRvyKacbiI6TXbMJDFZJX/gB
eJg8TSmflXHwEyv3GXrbxlHW5LgRtZ/YFOIQC4SNUZ/AZtYNTlFTBOzPl0e1ESeDsgwROZ4FKKuL
iLGgsmO9mRqUfgzw9xRAq4815BEk/Gibc/fHivg0LKKk6+ehA3V/Z+NSVb7FKQRPCtNVrGxnhfq+
D5X9Xw8MDePALeKwgbtfXK6WTk0MHT5cY+BzaEiHQCM4ZrH69+Ea+KTAVwqFamRvxLRjiwoEqyKI
byRq69fGAYRjiKhe0Kx2eThbr0z0qeHZhCOGwE30HhN4iWkVxhVkkYbhnY+phRz8BLk4t+0zKC+g
hQpfESXpNDvmoAemMyEI+RH0Xc+h+ximN0WoWtdR09uHKDQjPwiq8DqKB8VX9axHrrIx08BL26F8
GDOTcUerezSlXB7GVo5gtd3ExFPZgmt5TsEWADifmT2w4EsbjzHEXrOHKH82+/8um9v0Dqt9t0SJ
qyA3aWMNLV4wFwW3bDwAsDzX33RZ8+nmKV1ZoadWYgMpbrrs7tpCOm1IkOVJI1kf8tYzCPsMuRUN
EA44oOUrVmOx+7gwSFdDb9JEejWaAUYB8cz8I6KFo0Y/hnwRa811VRK4bziIE7OC20ubItfqBGY7
Y/CrHDDmaZ91EiNbM0ggsAEBbwKCL/GJ12a0mXqC122Pwl5Io/s0lPUIyUwIrlQta9yVIUzkeYqz
EUSPWiuTlNuYKzgaFVV0kDUtJbvTJaqhOtNnDdDqjFRPRaN8hEG2y4NK8vjeOkRrM8Ku7uKsNlsG
MwtiNbsv2xwRxC1YoTLbp/1bbkpc6UYwgWFhSCBJXShyhC2Qc5RbcgNpvHaCTlTZ3ieLgtGoX0EC
Fex5MpmyTXMMvwl+0QWOIJhLZpObnYqXaYDylDpnvsFNT6tAukSj20rWc7x1NQG08z9rwr7g/Tgq
yQRrtXI/D42jaZ9NetsauwglbYhAXXZIW0unmsAIAZJgW2eMUnoaa3M0zLBm/qdbvm3tx+ErS17s
IfB49zkCWn/Z4NZkGihJIRmOnmrk9E+3pE5HFBrDlIMdZvSNMgBPQqaPTpcm7hRZk9uZ3c/LFrcO
AbA6NoBAQHhQkRwqj8bSLq0KResydNTRvA9DYw/lq+gfRoaHz8LRh9DFFNmY2TRZMc5aAXISv5+v
IVELtlE/qvHskSHLtiZxldkWgyQaIPU7Zwgyrfq9JMQp49fJRMdIcJhkBa7z1BMA7ygf/h9QT1Qn
qwvG9WwGUG++J5EbPhXI3yEqu7P9+S5242P4Yu+hww0xBA93+F15lLUrnTlK4QME75KFXNFCFR+Q
g/9t6b3oZe27G1Qop2MULkxLIbkyJoAHjjt1ZzxHL1Hk9Z5+hXTKNU+cOXKtKzf8DlyHA+rp3eX9
ebaYv8cHZ49n0VIeEk5EnoO4HlE1UKTJF50VZx4cZETs4tWQccLKLAkzCf6LMWoWWGdHwH0MuTPb
pfFj34Mg5fu/jAlHbgEULK1yp6e8BUkdbc0ReDxQEFntXc3dnr2ApbLHqbhs6ux4Y/p+c1RaFMk1
iIufmjKhbhbTfNmfRu+nUIHlHVratG+XrZw/1wUzgluOIyUptRpmlENwW36glj4+6Sjk3wyeAbE3
B4iXyxaXHzxJGP42CF5BvJt/U8WejqtERR2iTRMazqyPhH6NqOrx4L4xJSiTrT2xBPC/2aIBhBN2
X9d0Q1hHWKlQuenCI9HusuFaKx87U/Lk+l3hOBvQypKw+0hulF3ULntCrfZzbV8nLdiyaEFRB6w6
T+0hRF/yvYb04Ng0n5Xx/g8TihESUEQDFCfyzXQ1m+fWXia0hqKIonsh91sAjsOvy3Y2N+TKznLB
r+JipigZKIAIZpRdJ8a1nuwUGT7yN+Xl+Vz+GYtwvnJ1QmiAUMQlj+ajeox6R3ts/kNLYnswn1vL
U16D0Jnd2EMLnn95eGcRw7Iv/wyPCmj+dDQr5M4xjWP/hgyEw8dDMqJoT78m0HVo0x2hh8sWN08C
eN2BDYD4oCpuUYtN2qAGmNAc1B/Q4TXVr2jyQk2WONo8CuAeYKC6Q9VUBD3kU9xpCYrkbgoRr+Sj
il+UwW+qe0PW3L05oKWTcEmIIfMmnLmsCxtIX2g4CZlyNOsvZve/7AzQhppLTrfMknDm6iyIp6CG
pUF7tBnKgG+0sVzQWEo2xeYNqq+GJNygaFcEhi1QMSTObue+dKhZu32RvKL6/1Sn3U1MIGMUvWgV
1LaiB+QUHCWe/YF915HbnACJms3YtXhy1Pvo+A/7Z/VtS4CxOpBdhnhd5/g2lXuN7Vf6LYnQf/V0
2cpZ3L6cCxO4CfRNoJostm2H3B40tQeNGxt/ZN1X37sQLCf8aqrc4fOyqU1mh7UtYVmjHPcgGsDQ
p+QX7+g1uwerIhRPvLD1EI5B3MQFtq38KdP/2IrE9AXrCtI4QN8tYZH1KVEHli4HZLwv1fumlbVp
bG7XlQFhpVKqVFPKYYCbmZfQm6n1Mk53vQwlv+miV3aWv692hKWVfW52sGPEP+J8dgx05aU/Ly/S
pjdZ2VjGurKh6ArqNouNqcudJH0fq9BNocuedE9MxuizOW/gPNd/o9BAjHVqawh7NMtNsFVDohqm
0IdA0IQhSS1u7vCVFeFii+pmACMCPH+EI2smfgu8Rul3BFmznc5eLk/f5jWzMibccFCxHai6aGjE
5DYAfWcDBtGdrb5EIcruBx5/v2xOMoMisq7AE0Azpt/BwXtX7ke0atKXkHiXrWzf2wiLF1EQIInF
h5teTXSO6HJv59fWrn8nfuiQBPK6zvRQOM2DsTefO+8D2rySaHJzx/8xLCa81apMu6KE4UZh+1lN
PW62t0FrSVztpodYmRFuNiMGPUaQwEwEpbo4gizum2QGzxDgi5tdWRBcH6c0T/UOFmbtSwdCkNeH
wf6m608af4tA6aeoV6yU3W6bZ3llVHB8Y9QTU09h1Khwm6FdGdG4l8aRg8ePR63PDmpdUfHUmXiB
2N/HOHKV7q0kxUsPXQ+eAEylD6+XJ2Jzw64+SXCVCtSoDTQfZS7KMeide64q8Oo+1bKqxdaCgnUd
BI2ALC2yT6eeJa/avC/RX+W2mhdPUD6cZ8nO3HxZrUycHT0jDlmJbkA3vEv9ESKcTrCLX+d9t0s/
kSlHYujyzEkNCpvULEMAExZuxuSm+yqOwVWPXg0HZab5izgasDW7ywa3lmo9QGHL2mFq1nnMMIf9
20i80XpUrXfjrwuPOBhrK8IeDRJsB8oxqin7b4Q+VZg67fijtb8uD2bLkYCUZkGZGpDAED2YOZRN
AnorBOPoH8aDw9B3898L7y1j+WNE9FZMq0gEdAjiABS/8/DZ5p6dPLLaaZLrpky8CuJql4e1dbet
LQp7gmihDfkQWDT5Tg/dTsMZ15ypuBk+00LGJSOZQ0vYEMzueuCrYUwpX9LOG/tXKrnOtkgMkWJF
bR+LhDYZEW7UtopeTx1wMUbdvFiQKDiMk7az+Pxul2rqpAMb9mNTT14c9toVM7P3oeToQk98O/5l
oJ/KyIcdHedWEkNseVLwZyDPZRK4cbHeZmudHpESKSjWK2i5jSHQFKAD4yMxnVYmbr01zWtbwjTX
YUmUHDBLt+KDA6I0d65/6TJCvq3DvTYiHDuERCGbOhgpIBQ7hKpXZv1drqTO/E/cU7+VdRftEkB7
l/GuIkqEfSxqwhFXn+oZY+pExcflQ7C5OIt07/83sIx1ZYAkgIlbOQyEKogvwXpNu9gJ+m+l7quF
DEG6dbNAL8xizAJGA0CUU2Md0ycSj/rCFPSjGn7xYXd5MFurv/59YTA86nQrDChepEjfhrTxIuul
HWUIoq0pW1tZ/r6asgItmEEOkny3TI69sQ+Ir6s94OV44T7/w3igqAS0E25jsEecWsqGvGRsoesG
aN/lzY6iQUqzJH5jc1H+GPld810Pxwh6rSEwEoBWnVl7gD0kjnbrvFigN6UatjKoWYRhFDXoZMcE
1xTlhxli0QWwYk/Jv9C0raycy/kaqBhoGIcW7nL1a4TS2uXVOG+1wBUFbBt0LPDmB7G0MI6uM+Bf
JlgwwS9R6EfkFswO7Xl7qHCy4FjVbzihabsHRAI0gZ6BV+blL9ieyP99gCnk4aCcntTAtC3p1Mit
mROYr2XzPspaGjaP0Z9xik22IYnVUm0wTlVF5wLuhuzZloUum4cIlTP0WAJPiW7H060dTLTR+gQJ
mkL7ZtTPRnwkxbFs/ESWu9y65QFU+J8h0Sdo5RQmEdJhyCJqw+0wvE7KQW/f/x9p37Ujt65t+0UC
JFLxVaFy6NztfhHsbls5Z339GWrc41axdIvwOgt7YS/AgEeRmpycnGGMMtnIPMIOMl0vbI52Dsa4
BjkzmhKtpwj7GnNcaY+GGZhDaKJOd3cwX19Hy3QOjqOaG8qr8yye4tkymYd6l4VpPGhADtHrOmIA
MA841/giwel8cYz5h0kXGl4PCHpuErt6ECzhJFjF2jtqTmEX29xyzN7xHjs7fZYPns17zy6+pGc/
gDX/VC9VfxRgM/q79OidshfIMdZm+PhbeK/upPtdY2Ne5MibgOYYEHsaMtKjOU0HKkl8KEKDuOSg
N4eituXoPVb/tcEPLkafhNcwWogpA3Z+c/QMOW4mZ9xH2SogxGo0ZduM5aaSDGhN9WZd5hwGq0W3
plNQ90FFWULHCBPO0NoNAjdGaJoFlktFE8QoFFNEtXB2i62im4H7G7GyGRaniBy0yK65k51LD/z5
L5iMe3YFCXrZSkGLX+BlJ9KjUxMkHqs8PvresYR9hQ8uHry3Xel1K9O00zL04FDXIFMfxCUmGPfq
OmgMPGpAcd7JqDTfBfmdUO59FeLfKmR2ssiEnAwHdvprWQ8B8gLcHlDfQCML4yFiXU+TVAWsAaKW
zzwaK5RSjG7f9OhiT6uJOBdco+sCUhbQag8pHiSkwyNVH0X8MnA3tU33X0gBp2Ig5vUgy4DG5Mut
aELIgpfEw5RY+VDR1xg9ngEmIm6vfOnumoNMrnP2jUk6DnXi+oklC47u71T9jHAJBBy3UZbc4ByF
+arxMGqtIGIpeGeYWoFmVR7/KG8djK26opSIqQQEJbrvEmQNgQG1cZ/XoLB0QRrQ1kXz9HQw2WAj
0sWsyMswsQSvfAk1466UhBNV+72uNuuK1JvbG7d050NnGxl+KCRCT4Jx7gXSrqkxTtopYmam9Vuh
/8nRBnEbZPHrfIOwoWaPEqLcGZAY0avGKmVMivBCzQWJpmmuD53gaLdF0Zd9bGZe53qpi3X4gVkk
ZvJHOAf7fp+v0j0eN8FBczpcFaOjnvydsr29vMVyN2bR0N2PjiC03jGbKCFRohcVbCPzrdYwcUEd
omPRPUbbyA7X6FG4jbdoIt/nlk3UKRGkLr06SJD+gWqP99FA8zAyPtP8jqsfsGge31Bswk6SB70L
Aqys92I7CMdD0Ps26TtO7XLRQL6Nnr3hoyQIldHFilqlWfdSfz/i+ru9aYsrwRQf2JymDnpWh0iV
XKX1EkBU+QeFwlLkO5334zbGUgMV2i/RIo3aNXR2NcbLJ2pcopUU8qKdNa6Mg2x5O+93ufFfvfv8
FxKP9AFUKuQTAoJTzR5tauk2er39GxbWefETmICwUStPKYQ8scRqcGU0m4riHYSWQ82WU5CMOLfR
lhKsuqSgmQmvEzJ1B1+6d5HGLm1lrFjG4FAo4PJSDi6atxoNDTpWPkam3kyERHe0rFeY7+IchYUg
7QKeuV3EloSRGpX4qvJKQGkKorwtZrgKi4pnUeBEwkuxwwUac8tUkGOIogBolD7USDeMaLsHh7rm
vzQUFzsScAe3/g9X2wUoc/EogyHLGBhEn21+zr0OQT7vebn0fLmAmGxqdkd7VM8SIca6BOHeVVaV
7lDfs2XxqLhv0TQqKJjlJ00EjHZh+vcVExUT3y6yOpYG6tFg36kfovdjKJ70lkfatbznqkLgVScb
Y6ldoSSSFEGP39bkLwn0Xtufyrjqcn2dlE/yaMP4wDzNFRdZOEU6JotRCZmK61esZDRQstjXsenD
Tvwt/yjAOr0pbMWKnsDjt5e2hdOJIJblHKYFx45nvIhsA9pz4Q6Z7+CHQp0KBGe3Xw0O+em+E2eE
FhDm+bzf6UldJWcDlr0N73nX5+JyFZD3gokNyX729hQH2S0kqI1Ybm+G9EUFcUS9ur24xbXhaQNe
baQ0NVb6LhZE2mMaFieV0LXWf2Dyd/Aqq0/Xfbi+DbUQqk38LH+hmBNTgClTVzNA+ZIdC6BT3hjp
etA4C1q4sy5QmI8Fyblpqg8oerTuybnSebwJix9ltoxpmbNT2YVKRvIAACGxVO85aFc+b2hgKXKZ
2ONQDpn6fq9EFHy/FMqgBXG/FogOlChMXXKS6BeGcQLpQCGwEa1ATAVRHR7t9dK5vkBm7imBxlAR
ppNkQHHfoCyeoJXlF5KDI+oUuV2iSMdLby1CYoKAgE1tahJn32CSEboxbVEoQZYmrp4yiE2BqTIC
e9zQmCEoxoQB7wf7tjEufMVpbOEvKLtOUQ+HaGLETce7TL0TpT9q/3EbYuESvIBgws/S9UZa9IDw
dEsczFIz1a0HuoBB59y2X32TzCt2jsQW66q2VsCgAySad09KU+xCd+KDC8ExPGAjqV3TP2X8pkqP
eE0U6iHpfRB9oe9GN8UoNHXF3watiqn30vbUZ+KKoCv9CCARhSZKs1XSu75TziEU3m5v0IJDuPjZ
bJAStL6kVPjZLfIZJFt10ouBfsnUuQ2z+B2gSIueQgMkNGxu05N9N8c8I9L26ii/BIaRvHswQ4gf
y9THM0SBZ69TFSRrIibR//2RpUBLDGdYmkaZ4PwYdxEXCQTVAnRsxY+ZuE9jzuquDRl/v4bLCRAK
OEenP5+5o6QFvagb4u+vUKjF0C3mqKOVIb7d3sOF7kLAoHEXmRLU6YB1CTM1fCiZAuWYOHgAxUgX
rUS67j1b9TxwO5+V0S5aUzMOtVU8KbJZWxYxlXw18lzj0nJVzJkj7JhUANhO1NrPpXAgWG6R/c4i
9VAPwnpoCK9T+vpaBF8R/sFkr4rCGJtlrONUKuK6QBJuMJUncd3a4kuycw/aUSmt2tSOyWdqJft4
x9Og+2LduTzLQAaPiggWCoxXsT3Soyg2Qi7CAXeqOvqmgOf1HwnthnuM/0+cxXGNXv56YjAOMlrd
Z30MyaAxkUpqS0GQ3YH4ATG2F1cBZJiMSrUp+I2cripbdMirTZKaYPfwMMxeRP6TqzXVUzdm+HZU
jPQNcUPefTwZxtV60OsNSjHkMzGWc2k4RZPEqhyWqLTLHnIzudY4sRFLliboulmQ5DCUMUL0GMo0
iLN47YzXM7II3DAShLcQCl7XYxCSG6PPvMThD7fk3f1JzfwgIEdtWPIWjORvLVLUG0ygp+YuOcsn
MLhwwpFrH3eB/3X5zY6nIIGqTTSAn8V/PHXvBuvWfVUSTmi1eCq+V/kVT8xQQFjQhsokiaFXDxG4
PUpockrPt13A0pHAnC46bEHuMzGuX37IpgJTfk7baQgovyONcvQNulbdEVd0ZuqCy7mgr+M49Atj
gBrM2SAaveIsA1GG4EkNloTxJwiJE5P4nFr7IgLyzYiy1OlaYD2nmxFC/CkE0NSVIWParuSIGSxu
2QyBCRWHAh0mYNtG+SC7b11wTD6K4d6IQMzCm9m/vuOwW8akw4psFxhfGPfcuG0JKawOZj6eMA4g
FhvXd9LOVECGy+00n97T7JGegV1RuSOyKdNpHKws7IQcu2GdFI4O7lBvo8qrntpZdU4CTNdvdJB4
3LbCBaHdi5Wyw3CukEwzjQAvTtW92JvCs2ENTrf+jI+KfQS3m29r61dpY3rb3JQw0ALGJjO1wHDm
JOjM5fycpYM33wpyeSgwtoyOr2nfxeJQoqJpbDyf40GWHOgcgslu5L7hutI0/dfEdtNvCVoeR7ur
UVlcCbpVcQl+F48FGFko8lUwJjZ11KdRJKfoIrW8fFXVd+L4RsKNXp0HjODVv3W6jeX3XADPcRpZ
mfizUv456YhDjwS7oqHDHQ8C5li6heqFDcV6EwijQgnEbAnHWy6tEN35aAAGczQmkRgEcczziKhT
iyyFNkxyBPElxywW8m9YBMpY4EODuAJlz2NZCGLhRhiYgeKAq+6T4UEyNkJ09GonU23PiMyiQqMb
/scpHy45ghkwezYjrfXqtgUwhtUMYS3RX2F9kobnKt9J/97Df7FI9iiGA1xRPi0yB913NfzMR7IT
/MC+feJ5K2KPWJHG6jANc/mUmup4jtM9XiKu+kusN2h05qAtHej5/jGnrUHbXhWJ05rQe6W9V/Uu
7H7cXtDSrQDhGXHSscMwO/siyHOlLIsaOiK6K6NlpQx+By0YHrtsHBy/90YHArM8lsWlTZzSdCiw
ousdBIiXfqoXfBoYUyNeEj3WNWjpLUF8ziRzMEC/9XR7fQtbCCJ/sMKDHB7MjixFudy0UiaowKoN
JH6JrD7ltTquYi0YOMdswTVO5CeoMOJhNxHxXK7KE108fKEHaQVpYEpDcPKyOwwznQQp3+X05It0
pSsIj2+v7+r7Ia2OwpyOeBJjOGA3vUTNqEvQVJ7i/KL/K2t+FF9sMsE2bbwd8t7b22hXX45Bm/58
FtohPArVpgBaW2wF6Tksd0rn349lB9qF0KR6wHGOvNUxe5omYxsGJfDiql8lGr3L1QqKRbET1OGp
z8A9eHt9VwHy5frYPjG9JrGmBaBqa6Uaec6nsvpTaJ89bzbsOqXG4DDJhlp3gzBPgVMb5L2KQt8s
w1TYQ2n8QJIEKst9r4K4uodyAiQvnJq0f4Q6jzjuhbdaxplVgT5I0rTaUlgR3c7REttglKfnkp8v
fkZIIsA+kQ4FufKl2UAzISHGgM/o58ekWPXRPVy1qZavPq8Cv2igMyT5EqkTNCMdeyAZ5AWFJFAk
pui2Aqt7E+mm1/HO/OIOgvAU6XDwgCAdcQknC11cB2C1s+oCSIFkJzjg9UiOKqam/4NpzqCmnzI7
emEZ5WJOAZVr0qMOVrpQQSayU7elwhO4vPKZk3XOoBifUoVCmpIamyh7xj1oZdH73vyS9YqzouVT
MMNhvEkooxrf+XmFAVSHjnYKHjHi53YK2yjiJ8xiJ5DrwkQ2L1TgfTXGq0Sa3zdZia0sKJJDxMjM
uGzQA5/ZXarwXMr1cObXboKZRoIsybSxlx+uSLJ8ooqsIMHT/45zyULD1FnvvW2dBG9umiDbWDV/
QpCCREZ68HUR/SKVHRaujVLxq4y52duGNOFdPJgufw9bR28FLc275mvXQcwklpYut2bsq2BfWQmq
DY6evOr+g6fB7YvaAfIuuPYZixKyWKF9WuJLixkEK1LNkbPBHvPSxpXCeedep/CxwDkYY1ZxK2Q6
SLcrjKTsabsHk6McHLrEzrRnkJ7GxquP4sHtPb3OSDKYzEdOirHGyCAwZWmXBuekxkbmdh0+RggT
G1vOjp64iUKnAnldfRz0jdTt/PpBCxBf7QOP1/G5dIJnW8BK7AkChGFojJ9TKd57F1WfKonWee/+
6+voa9XoRETr9iSBzbg/CaE2DTLAhBpaMtT0B/J997d3dunqQD7kLwTj9gyPqi6mb7CxYWVW8r7C
5T8Kd1L04oqcFAwPijFS1agnLVccjBKCgX5yXwnFKtdARZ/iYcvZueUP9L0sxkbryneTGP1AFhwR
GOFtT0Azn8yRcVkGmcjMkW5Eyp9ZUNQbelAJOHVRhV6W0Aetv7vPacr5REt3LpgM/8IwaymDOHOL
saqsMT325ZMqVG9VesrieqUiJeKDMJwTpS1eHHNE5rSNEDQTwxqITQqq22xj/Mbi6GnIzV0gWCNY
o9p/JyyFU5lE1L5Im0FZeunFa8ShddNjL0WvPoRo1xK0zonrE0aQa8rhhr/uup3O1QyMiWLy2Es9
JcD6gpw6PQh7/QTN1Hlpufmq9SRTajFW8pIZ95h2hRBwI5kxj5NieY9nv4E52146xsgWY8Gqahru
ey8/gGwxqSFdgBsMAhxdaeryudJ+3D7vXFzmwEPIxddQIMApRF8QKg9ie5+BVYSscjAIC3Fi5ioo
n2RbQmRwG3rxuMxWzByXNGmFMB2AnKMqILa7Ue3XLe9FM3069vZFqQjOEoETcqRM5C90UBcQvKay
yCjaYEzAq6lu3m4v5CuevgXCBPadUdaa0ddgnDbOYFSryathrEvhkMgnsDRaxatB1lV90rOP2uBs
4qIzmK2POSdCEclCawCaxjUoGUVzBG2Kj5EG0AirxiYXNF5VZSmegQiZAklxFFXBdXp5MpU8DUVv
BKKQPw3tsTZMLVi5eWfGtDCbesMf/75qSZ+O5zcie7u2OomrIQViq61r4qjZ3RCNGIzL7NSfGIww
l5qjNsabVlm0TwrtJrRuovGIHbXFeE+UKj1KfplwqPr7yD2m3va25Sxa5zcEW7v3mrTIplEmq4BE
EpQa7C7mEf5xVsG2ESWS2wnxtAoF5fwyymxv2Pv+79vrWI4BZUgWTVJX0GFjzFD0pDgQdKDEkf8D
/72WSn1TarkTuiN4zum6U+9T1JcQ+PI4kRdPwAyacd5jmSQjGhgALb3kvW8acWt2QbNt3B+0e68K
nu7hov3P8KYNnz0MC7QthF07bagxrunYr8Fu7+QZMROjPXuFuhYn7oWYx7vKWybjp5O+7ak4wRJD
eBHcX21c+GDAHFYZfZfaxOlIznsvLpoOCu1fc+1o0WU+auPLiVGP2NmADCtCemhI5scA7GG6Pp5C
6TmQhk0PbT5TG4IccTaaaQ3hVYwMU6/cdabyRkoXT8tEuC2hMwqs7YznkdGz3oSKXlpj0a9j0jz0
PuUcyMWY9C+EKjJTfW2OB+noA4I2Zqec8HgJo7UuYxSbE5AuvYkR3Py/teDtcGlFQqNoidFrCDEg
XBCgxa9B9QojKJuUW7Jb/ozfUMzthKn6LBCnz9jWm1a917vXWuJdCv8fB/ANwthKqtajONRYj5Z4
yOZBLwFNuFG8C1wUq1IHw+XEw/O34o2ycIGZ44/5giaHLCZWJ9bgsEY7BAXF1KbF9A5kRQZ1Q4tT
oXFCcN6WMj4AYpSRHgoATYmtoXHd9dZa1XLC7kUQTGaDTxz/okXz0kRoGie9Pn23FM0ZfZCv5UF1
QNlj3fbdiyY/g2EcS0HUQQ9VwCDNbjb5rxKzVl6GrrVw5bo9B2zR7GdgTMwnGbWWlQPAiiE1h/iU
t7I1eD+rjFfK4QFN7nTmpVVPKvFGAlCQ3oXdWsKiNB3y45yKG+8bMS5JyXEBRCEMQdSQ//CSR18c
VklRPd7+RsswaLTG6CzGwlhysyLP/KQa4ZYkDAN2dEAe+7EH287/DYVxFGmUlx5KH6XV18pGMvwn
yB2uw9TgPJMXbzKMoP/vYhhX0QRa7DW6AR+Ld//or2U3dZRgU+M5WXj2yHu98vaOcRAQg+zkJgMc
Bhp9YuWkNcOA1wrAWxNzVpGs8Q21x9Yl6FqzS2L4IfQukp9BrI9OjT7LChNQHXVoPDZPt7/a4vlV
Kdpy0JkHfgJmfWVRxbVquIBW9oiOe6m0aW1T3xKl/5LKBPvBXyhmlVWMoZM0B5REmwP1BoipPfQJ
ym9i4/1qy3hLUcDscggO3V7i4iec4TIuShajvg0jAbEPrKMBSxFar72+4yQyF7/hDIXxTTQC6Tad
VqfLdh0/5GBHkVBIB/V3XhoOt7Vj0UPN4BgPNTZtY0gJFhV7TotEcJuvafUuqw1n83g4jIuS4q7V
CxHLIkVt9lPUWARIPkePTRbyIsYparl6CP9dk8SGT5CETdxAB5bhPwfd1gcPZQSxhcYaO9eMo8fR
+NOLT5nMm5i8HkefnogzYCac6gU1VscEwEGlo2n9T+Ua3krvITsFV1ZEwjrJH9t2MI1WtzsEq3kL
9g6oehEKTutWewDR+t2QiLzKzm2TQmH88hZKa01G3R3fuA6f63av6Pd15u/C+EVV36OSp4w3fcnr
3ce8OnSNMD/KDqxTacjzMoYTKmPRhDJIm/VmQCszlbZ9+nOI0SLs/5f7/GskByoHmOFjPEIfuYQE
JZwrHuiYuXKq+kdFfxc8luTlDMsMh/EAQjOEYeViaRq4DdJtEoBI7yMuN0l7P0hriWz7/LNsnov4
HmMz9m3vs5wiw1tAROEUSQ+2Z0NuBL/uOhhXWTtKuR8bBwTbJs1OebYzajvUzKYoTQ+EI7eBJ899
/T3/4n5NNs5imNQbi6GNsOhRImaMjn635x3YxdTK99LYCcyhFeo4lgChp2i+xypybaMiksU0ZATR
pKFZqcMq9v65L/7ruH6vjDkXWpqiy7mF2SiChk/XvIxlvL69ect3xjcEE2UoatBUIkQALCM7lpAU
DbInDdf/bZDlE/cNwty9YBjWhQEszBZqfKYsbKuJp4BQs8IHU/uHOtqNwuY2JM8omBMXd2KSNgSQ
qYseZi3euVn6fhti+cb4XhVz2FTqoilDR1BboJU4LY+pm60b9RiAjeq/AH3HE8w3gphV58oU7lHW
MAmehJ5FUt1p+9TMdPn1NtaiK555EOZ2l/WC1OpkciA+ilX0kEUvFSrQjb5qPIyj8SZEF/dwBsfc
7mpeSVCAApwHScLgJOdWoZ9TheOaFo1hhsLc7RAGVTGyBZQ2GreK0nxKDeFE67cXgrLj5RUWi6GR
pwEggqK0fUQnAjVL4S4uVre/z+J51acyjCTKssHKhICDm9RhgulD0mdHQaZHNRFf1FJ7uA2z7Mxn
OIxxY4YkalwKv0C7V5SyJOqEwYpKZq14jlhCLm4DRjwfzKYc3MmWr5z5DJexPzIIVdWM0yWClqqy
LXbuSE08Hm037c00Kh3f+Fml/kcOmZm80My0qQ6aBlK7279j8XPOfgZjl9QdU9rVU0QSN7tczvcV
mrqSvjeJwBthnlZ0a8WMcSaGknd4fZVWk3wqMJwyxOMObcXdK2hbOV6Rs6wrVvwqclM04uK4lSvP
DyxgGYMlyhzPuOhEprsLnGMgydGZjyjLvRpqHYy0GNZy9RudOjmGJAPRVurnUqw4p3vxdpmhMd/K
aLSo1np8K7F7J+Wz2u6J8dK5PmYW9mm+GuqGcwZ5gMwXiypXkKHSg+WloempViocJQxflNkpoY6i
OpSXDlr0X98rZBuWFd+HTBHxceh10CIg0zCG9dNtg19uFZlhME8Dt0K7T9pjUWIs3htBZ0xyni2G
W0lrS3F/KrrwLNbVR0m70dLk8blyx62gu8gfBuegnNjdyjh0spi6EEsHvUw3ZGAUNyDSy/mlZOHA
TGqSU+OeMgmVM67WFWoxgYiRFVOU9StvjXkvDEdl+YaEmMosop3f1ms5j8CoCU8Vdtu+NnhJoGvi
AezVJMmngDwd/bVfofgs6vRyKA030zcZLFDMYgzU0t7wf2gU005KZdbOD/FXbYkPwiFd189gjYnv
hcOwvr0XS7fB/EdMhjP7ETUFk0cuYCsKUGH2nbTKZEulGscZLqGAeOp/j7MxfZAZiosxQwgZwzRC
cdwJqBvFuXzyCih7//tq5jhMnAOx1DAPNRxkZHE31M2cQsPsgcxLwi97JzAcaSKqsyrLG4RRuwxt
bViOpj636mhWid3UGMwcHLC3iCpvFn75KsXQNhRywIeKrvbL7fM6rXcjGZYSR1asDWbWHBLUgCEz
0fvHLoW8YmgKNSiMFM5JWXQbM2DGOrzAEOIMDRvWoBVrKK6uO57s1uJ9MkNgj6KfKAilsJW9jhB4
XOUqpDC1TQbZ6dumsXhJgisQ0zaQ00MC73IPQStm9FkH00j9B6VwAjRciIhKZQfz0RyoRWufQTG7
5vakFdN0giruZakz1UoEuXPIuUN4KMzOQR0c6jVTrk4IDgYaAwJ0e3LJaxcvKjQ3g8NYo2j+Z0Ag
Zi0UtMLnkUCm7AWHAXIbIqh8qrMRO2EUmwXl3PzXjM6TW5wmepBh1RToKF1+qDxuoyTSAFmnZnRU
HoY79ak6kTt3JdqTMBlm/Nut9wdB3W0DWTrUM1w2siFllIbS1xtp3Oqao6BxNrwj3r6R7CHklLWu
B2YvF8nWGaDAG7UIhHFXrg3TczTP9OD/ISB7l+wSiLEZo/kqmvFzsYI4eW1COVXgPDeWzsN8ueRy
m1FEpoEqw3zGftWE+2FAbvlJL21V+nl7XxcLh3Mk5uQpiZGSzgMSCfdwyc3Q2FTcKwo6S+imVFcF
NLIL3jzfNScas8PMIdT11iOtgB2uzOw4IszHVKjZe5DgMf3X+tl92NfUxEyL/dN1PF51m/KMiTk3
ZIwCsQ3hsUGSt3Kf1LvwtbI1J3BQhVt7+KD3oa3bEJffKg+FLbzXYK1YV285rDu3qg3CJgNUouF2
Q3+UK/Fe2Ae8d9KSa58IDSDgSCCowg4aY9prjKB3jzusP7lBD9oG3rW15KDmURbz3cs0qWNxwOWR
uqYCdhUhWbvcQYXFhOUchfnOZawE8jhdUQkcOvTptPgIpgnZ/6QNeiliAVoqTiE+j+K6M1bKIDq3
rZu3yOl+m0U2Mqq6aFwEvJTddwJGDdE+mKS8IutiBDBfJfseqhMBeiCwJ6QfSn1VVYexe1EFiMvH
b1X4LGYbpdgW48PtxS1dznNU5l0k5D36vRMsTi6EXTRq+y7+Ayra12oQPm8j8baRcfplK2ZpCtZ3
SxvuFOl5aB9r98//CYJ9AoVN3KSah8WQaLRIQED7Oq7GOLVvw/A+FTuvOeqGrzTdtGlgZUP2AYFG
o29Lcm4Vp5M+Q2mfSbaoJtvbuJwdZENsz+9bSfQB6ylvJVLYrXSvkNfbGMte7e+7iY1DFR3cBEmO
rxR0aCZtQcfVCW+63u1LhfwK9cdKDza3EZe91Dcic7oHIypj2QViWRxdESFuAokRzsW/iAEhWQxs
YhD6qvsqrfRK6iYPQhr/lBkdUkGGnDUft1eyuHeSbOgyyM10hd07Ed1OEN6YUCCqPAjmALmneLCJ
QCFRdPaQOP+/4TE7l3jjEIGcCB6jeCjlsxutouEQ6j8S974HK89tsEXjmy1u+vOZF9TEIIxEFWBD
C3l0eVtGFVgAON3ji95oBsK42shrO5T3AeJ2hQOCK0sMDOQa9DOaWjhmx/tYjLtVvTQkkQgocJpS
A+05Tj3+GvpHSvZCzamGL+7ddxqALSZqdTXksYtARQMD9NDtJN0OCh7fwHLAOUNhzCGV8cpHyyjE
847+udyMG9Tbt8kxh3JVaKKGkpmBTbepJRyTlZiY8VF3COf7XZPuTCHZ7DcwVlI3MkhiIhyB9uMM
9SPvBf2Ln29PRIGiX2G3lrLWrNEaXnWnsehuVKx6JXN+w9eDhc2Vzn8DY0TIA/dJ5WEfGvBV2Eln
KQ/9vlq3m/BX8eHfUxB3OijcS87tA7Icjs7WzlhUnJJBrQrgQiRLF0zkWvb1hny6nw01UQ0XV8Qs
fqGv45yjcV5zEl79cfHwzPAni5+dUFeWo8gIgK88Hg1QdLy6hy508O3FFUTYHpq9+0BOoJnxft1e
OA+XudhDtcoVNcU3B5l5gPyIfBwFhyvuy0H5eoLMVqdFmEfoKVYXlL9Cdw+xiChszbHgvE2nH3vD
eL6u/hkMUSqXhsa0iSAFjn3tN8UbArIUpkj/jL6IZ42IHDWvPXjRGX1/ui8WjBmqnI6l3w5AbfJP
wZXtOALtTAyCuycVOdKgWt3+Ylf+CMwvoDmTpGnogCBZcmkpSpCjZ0wAZ3lU1s+9G6PhmIR2CtI7
+zbQ9cMQSKB4BAcXHvv4T8YfIIXmY1RMA6EeMXZUD9HHCqlit/Lf3bb7HDHp7CfUIll6J8m8TOHV
p5z4eyQV4vIEvEQ6260f15nruWWQWRAKN7VuJWunsFup5DXQdKcS3jSVcx9fmegEiMaxiagb9BDs
tjaa3Ch9FWWWpA7m4N/3ZLBF12w1zrv+yloucK4aq0sM5eauioUhmWFH/atsjJNIqqC8JcarLvDa
gq+CJwW8bWgRBwkFQpurhkkNUY3vlSJmb9Q9wduagqnutplc2yNoxZCBAj8VbBJsHpf22BdxpvmN
mlq5TkSETXBbUZ0YJtQCeByGS4sBjTkSukh2SVelUVBRxEJMtBSdYrmpKHdc2tRrjmxslwFFMJge
6LZUlTH5phSjqHTBltwrVWrmrrLXEqVeCUN49kXhnFSysnNJd5AEYafr5VYg2XNRjMeceB44G8VV
W/l3KY3kday0uwyM+KgkEdMTactxA19u5cLZTT8VJC3gdcMhvUpyd2WrK3rkZyBRUFe5lGxEfyJ3
FCFKB1WO3oeGmmuJ/Yc3KnYoeZbR8rogF768Ci1GooOZF+SLLD1glbtg/RkwpZpJO6/VTK98APP4
+p/NCyAGSEpR6kD3N+Pukjgpknzw4AjghNxKXKugyeSK5HxlD5ndREsTpASn7i3UDBgrrmJ5DImB
Y9mvlJVw+tXbyU+Up5HkKSpzPXyUrw+thcaF/SE6l2b88ig8+bv8XbN5BZ8Fr4uJfVkVCTTJwOtC
WRMMi1SiERac9ZGTNs/aUI6mVvebEbWusmxsCGk/SDmUlhTuuPziF8Vc7IQOxQCWEwoT9AXYpYEt
h8bPoa+tPpf2sT9yfODCOcYSv2EmXzy7MZW0BEtPA5ggq1GEVE+1z9PRXbg/wKQLIWLYJxqCWWZu
vQC7eyLge6rlg+ye2vQNJGx1/6BXb7K8aVxe/DYVT1n7meMx8Vs9gFplCMIMIzl2Vp6iAZNPVi/Z
3biThXeDmnX3LLSb22fjel5XAZk/iLERDsBoDYOx2qjNjQKdjiC52gj1Wr8XncwiP2rFVG3ZTrbt
Ovr4vA25ZCFzRGaddAyyJPdwTeaJeB5otus95RwIb/+OQiURxV9wNxDCDgWphTFVtiAYpcSDU9bD
tigrW0oDjh0u+VAYiDQpiKJ6Qll7r40u6kF2g6929g/9qt3iOW5J79lB/kDkzXvbkAUbmaMxZg+2
U1caUqDVq9oWNuoa04F7tFGeYjPH3BPnXl46ZBSycJj1VyU0wTLl/i7U/UKXChwydKTS6nfEA7h+
q8H65gjTemfHWNNypRETIKBrKN7WbxC2NEXBRK5csqMD5pitn0jg/zMdPFDR0qsRMpGHYQLuEpWE
GMBu1Qo+SnySlB0FrWvMs4vJitnTDBEmgsZtzNch9L3EcJWSuGXfZVa6Dc/68Un9JFvjNO7Ex8i2
dLOyQTmAup7971Yvw2XB/Wp0cl0MajT4mUsb+CxQUKfoigYHhcmNca4LeNMGzmAmw5l9tiH1NL/M
WziNM3h9WxsRYWbpTwQFtbV2zA7li7op9sZ25LiOr8rg9a5+r4+52RTwJaZ5gvWR9XsP4PEMWVt4
rRV9zMzod34oQFvZgsdoQ86hWbwKO6dprPjnYIN+eFvwnOfSFTHfB+Y4qkKoeqKKn1NXjrLRHpH3
2Kt27pDHPLOrVe8YtrwpDsE5erVQ47v9rRfBQcg7qQLBybHj+J6qZ0aUwcICdd/E66SKbam7j3w7
dX+D1Szh8X4sWDSYJKERiecH5qzZqCJuy1I2ojq3aCBaWoM2tw4t+HeBHphxCFUinhzJwj2hyTra
xHW0RSgo6l8amTC0SlGK4BGLUqQca/2j9RCqUtJx9nHByyH2RNT29SxAk9QlTkql3PUDER9RL4Xd
2BHQ+rUKrz3runcKF6yK2XsJNNh4SbFj3aH/P6R9147cOrDtFwlQDq8KnaYnJ3teBM/YFpVz/Pq7
uO+5HjWHV4R9gA3sBwOzuqhikaywlhWZOfqdPPPZfrPOnW+5yHPeObG7M/3J6/3lhCk06dreYbhz
21N4YfYCm9mvddLMdV8DW/Xa3/lLc4ZezRUUr204qVMhI6eh++5Zft2G5S3s2mJms9ppDYfJgNrm
VxOkd/+6Y5yuKB748H7Mv8kswaqKnr7SJvj7UhNUslvYqZvYT0p7xtivGu1nkbA27650AcicVhXy
a11VUcArc9+dlbN1tVw5gfSr9aHqoLjyVSuIMJw9jkwNTWCAAwfXUOYUycbQGDsZvmmV06l3pn0I
kjbT+a1Z73hnuqFi7ZGPFQxicr8bOrnANe7IeJMx320cinpM8SzFFb47WNEIDWiRagTXI2GWAolm
fD+dffjpvUZK8OCX6OkGH43+ksXHWL7ukMWAgtrwrCJjudxBOCGKf2T9fsDlSnTz5Vm5/gXMx0wN
sADUhY49ES7SCdIt6q1eGx/bW+BrzIRWG0QvVXRh65SI9zK25JIRRlPbVl6fPsqFayanDllh/VaS
T7r+axuL+sLl2XiJxXy2dEykMqfxee5/WPoeJflkOivxtSOS8KN/6BJIQdrw89sxl4xGSxV4B74d
KkKBhP9DN+NoxaLzjR6eLAxUlS0D5LhQfGBb8GYHnQWTQ+MyXpFdZXsKOryV+LYuy932yvEMWiGx
uWWjWeKY5EqJZtHlkOvhLnWSYBnNh20YnkFg9NBVyumKjlBm3bJUqZN+DuHzTX5rOdH71MTXMlIv
uqGJHpMcLNrRZRiUGheXXebwNG0lz7QIWGpSXfV9dLfM5t5CYRXpi12adgdZu1MssBTVqutMN6ry
iLH1c9QaaPd6b9JUYPrXkjm9pnz+HnaJuxrNa22P37MY4Ws5KIHeKCfw35ySlNy1uR1kyuxbSFcY
lk7cqfjrfQh4MGDhFQ8KPwyeXe7DcVDndOyiyita6E1hhk/xIPKFYq1H9e2779sfmuNPGAtAShsq
DZBhZW8Uixk1c15hahB8nhiG2M/Zj2UQBGkRBhO+jLBMMyckFTqrC3cJ98Uc+TU0mbct4brRyhLG
ZaO6mmSlhSU6qDu671J8QzKfJMH/DoWJkqRy+k7vYYsJWtDonGlH5B9V+2kbhb9ieKNrJiTPEJEv
fcBWlsSCG1YgtyHoGD44GOKcHUEo4S/YHxBWUBLsnKO8NPTTS9eFfptbh2T2pl5QUP56rMCdkcCG
2AIYlb6It9SFFSaThQWTWlRRx+5YafW51ytwvGeqNyohiHREVQfe8tEKADrqkSmGBuTl8mWJlTYO
JCs828ZA4+ycMTy3dzqROgbnWLZxrUOLN6SikURkYNAwnmD2toYvmOo1ZG/3Zfi+7Qdfz0ma5qKa
MMjaqDo7eIKG115tNLwrLDvO/XEgaEIlYx4obfE2zkmPuBjlgvj39YNdns3UbVYP5mYhea+XOJu7
yM/tmyR8dkJvTB7K4jypp237OOlfVUa0w40YZ4yFppdLMEcO9Tyt8aVIbB9L8iprhpfks2da0DYt
EI4myBlmj6EjutV9XVkV3evItaEKasoa2+ew4LoDqnLcj7vYH5zvuhaE/WnU33rZ2zaRC4Q0OzJu
6M//UriIQ5AmtCVuqFX/bTK/h80x6l8a9bSIqBO/eiMs+gRijy3MoFpGNuJmoDTfrBQHk0gj/OsF
H/LUGDOnCTboWrGjeq0+LGXXmbhLTVdLd2cWe4m8NtGhHq8q9SpqBQlE3sKt4Rg/LNH10jc94LJq
9mb5uMzNPozfpOnQJSL2YC6Wg8MDuouWgj7vSzccFozFIJ7gyJdfOjs56MZyX2pNIIGwuNJE49df
w5MK1gLQyGM0TcX/6a9Z7TBD6pKopOfhOOauZe1G+zms/vqcohg6DnbU9cDcwZwgZTLYczlC97Uv
fxnzQ52cyYyRdUHqkOdzpoXcnWWhNvdFMktRIHSmWRRFuTdDCNaP99u7hxuMcHTgZfdf/GOWqpfr
qoAIdgV5Xt+sIFP3Eem3WnLM0cGbinKtPC/AHv0DxgQj5HZJ32c4EG3wjcTp0bDuDaNyLfkIjtBt
u3guYCFfRIkU8WiwmM/TjTY4sAkWrobCd9bsqUCQAfKYf0DBmA7UEnCTxFl16WikKcGqK0MNx5Hu
Zwdyx86DZIlat79eI3BerECYVbPrUUKkBciCzVke2/hjUU4yBjS2beF+HJT0cStGyhgKmZe2FFXV
WmkMGDs1rnJZkg7IKkClIJreLEypq1GYC7YQFxFs8zLCnSyDeu4SkRikMOQQZ1OY/6QXidbyauko
jSCcLvfbxnHX8A8U2k8uoQYdNJdJWcId5kObHuuxch0Dl1cBDNfrVjBMmDNDo+77ETBhFpjD9548
VPHLtiXcRUOdBORlKCR8mZdxEqKDqTivPFW9H5JdZ5xkJ3TLxDNjQWjgGoPgI4PlFdFBp/++iqJE
B/moBtZ3b2zjXTVrXpLl3yYIIW8bxP00Kxj67yuYLB9tE2pnlZf2aERMMMsXzIrpduU/hFK8wf6Y
Qxd2hRObVqYqKXAaKHNqvf1SLNG/fP4VBLNTkTyOChRcwBATPRgYcnVuFxG/If/zf1rB7JlWd/ra
oI7cKumOYFwp3dfoTiN66Q7CxAF118usCyLPpz3sA6ZxsrGtdYD1YE90jbFFTnXZS8ab2dt+Z+XB
sOhoZ+4TtDkOh3Rx/nfryd4aTCsJhzoCPsJrrz4N+j5sRRl/gZcb6qVbqNkQp3YFjKxxfItgZBnE
uyKuNIGPs9OItVmOIDECiBL5ThcM9s5QT5YodcX1DQxwoMcOuR5oQ16aoskzIcoElLH6CAu3noMh
u0evsWdhcm9703JytnCNFRbj6kQZ48kagKXulV1/im/Km/IZVa6Dtbi6O+HycNcfrL9+tVNQ9NNj
sXBAsUcU0a0Wj5wK4VV+0uogy39ZoghOf/cXl19B0AvZKkokUdZpdgi7zOLFLt4n5UfqeIP9aI+q
K+sC/+Zkwi4NYkJsCKFEJathUFW6ClizvhdXDXRQpX3sO3vt5/Y347vH5+oxgdYaMNw76nhNN6Aa
0eLeJ9Pk4f49Gu+l8bKN9bUBHU+/9adifDHtptZoCcDk+ZAHshe/6B4GH2+GU3NIj86z5DrBEHQn
aa/tm4fYRx/09i8QfUjGQdsoGuS6xNKSBkxlpTdMr2i3h3bbd7W6HlRBjpUbRVZuw4RltP+lTaQD
TS30d8xsxy6an3Zzoxy3rRJ5DDu2amlRhYZCrGsXBU34ZBS+hU6kJTlMvV+ahzLGGUoOoSyap6YG
bOwLdoJ1USZiVCZwwyZ9GZzk6ExPRkgxwVzjJJ6Cck3dCG4ggm+oMbG5DJeWRClA+7HZ5ep9VY8g
gtyr7fcR8qj5+LG9uIKPyLaCyEtapzINL0VP0CiRg5esesgkS2CVaCmZEKNCkHcZcsDI5QdUzqru
ZPUhso8HMnozWDRE7weRWUyQibKKSJMGvHC+trqbsnxS68ftlaM/ecs7mNAy1FlVOxRiGR+n+V2b
/yWNtQonX7qC7TAykwEA9tS9LLP0AIF7t1LIfYSOrtk0ruLiFnITfpKboh33hcrtMpL9N/u7OhEa
W63lJAY0aCBetLw/J1l0BQahU6bHp8aRvQVTNaUC6sdJFpwPfP/HLd/C8wjFV3o/W0EXYZ/3WofD
KJF0L5M/5ITsSb7slAWiSk1yvZSmICfE9RVcIGwwpeDRyZbRtSXVpyyhO84YA7MegwJqr6OQuIN7
FK1gmI2t93bjJGBVRHJw2OW27TVjfDvEqp9rv4jTCpaR06KEw2hVeWXW0cTLL9ZzZFzDN4m48Vt+
bx7r6+YQgZDviBPolEyu8j05iir23O+3wmXMNJtOG2QCXKUDEVaeek6/70q/kRdXLV9TEbE1f1U/
C8zMC143kqVVJRSYw/JFQj+v/dqW/tLuNNHZyrvO0ow85rtMy/gip26YrdEvaL7y4lg+TpJzhc1/
nzTm9UDI309u0AT2JxZzjivQcCvlAntggvQTifyxvO+XA7I6gSO5IMVwp9YWXB1467iGpAF8te30
PKrqLIZ5bfY7t6+k/vfUPack9AimN7cDJ89D6ONaQXM2Fc5lPLPph27Keho4050FfrT4TbXP4VxC
FsC3IxGtHb8asIJjHDIvLa3qW8DVuBFZ+jEjqivZ9za6jBbnDIWRKv/Vm6bASK67rFBZvyRZZ0Hy
D58QHU3QogGZY4qGFVM9bC8mL3itF5M5WLXSStIOeSyvHN9S2ZPJXToL7nm8g47m5zHSi7LhFyop
FIn6yKwRH0u7vBmq8AH3BcGBI4JgztKilCq77BpcD6rwjMpOULeihyJ3oXQUZiBIBk1oNvGGpFId
FzYChWakrkK+t9C3SkRkQrxrDkaE/gfky2QSEmGx3U4IftY8vy3dU+yQY4yE7/TeSo9JrNxDBsbb
dgDu0qEhFEVdyERDLexy4xZoqbDDFl8nnd8a504XyeNxHXn195lPM8kFiF3pBTE2zYPtxLckRcdA
VEpBOP9L7sNGORc9CuhFhDDHpS0mGeIxVmALKr+ZG1lS7sZ9d6qJqH7Gd4Y/QKwKUG9NmZoaAJIr
PCmqV6eE4L0oivNX7hOEiXMy7k1WjJcuOvAHjGi4dgIixueYCLYnp7ESp4WBZDmm7i3oKDE4qHir
9oB2ZG++N4gb3vvTR3kywfC7y4/Fa7SfTsV+9tMjWLNPog5gbixfYTPBtZDabrY12DjTaZooIx7J
QYltTLG3OBNESLLDiNfStstzziooyFBFd7AmYAiGia1ZYSQE823ouIaY8ODrwz16D5vSl5yXbSDe
yxMd7DqWFyKJ2peW33QuCjM3HXQCGn2gz/leypZdmEaoriyHTv+FpoAbAwm0ZDbPiSHqcuDZiXYp
9BpD0wVhhd0OizwWY4KeIb2vQSiUqUWgjFDE6dOy87CJCl8m9SRYXE48wUAapgPQgYBpRLb5US36
Yg4VFMeysM9cZ3kfZ0fEHsZpJAUhD/QFqLQ9bqlsmn1YjNbMe1SqzFm/ywe0ZQGtu7IVuziBBBnP
60m6Q17KulJw/wBVf/IjUTM0cJlD6saRAc7ESPDc4i02JgYoTRBKQSpbiK5mVc4nDXYPxodRP6ZR
6qdVhFWfIREvUlrjxB/Y/wnGBNUeZWC5MgE2RRNalyTIAatmY7gSmd+3XZhzIgEJlVS8bLDO7F6B
JpjZOy3udQ3ovzHQjet/FseSr8zSsZ5jY9dkjuK2U/urm8qnbWyelZgw1TA/ho4jbNbLcF6Q0O7Q
so4AaJFjEfXnsEACrhfN54pgmBhkKsW8lCDN9tCt26i5q0PhcRQNanKC+cU60m2zuh93xdyXU4dK
obSYHmaBLdWvOg1SuMH2mvHd8PN7UWNXOHOCRCVloPGiub2xcGusi70G9UjJzr1RRJnBcw7DsDCn
K+Ndo7ATDaRbGjWbYFTftgMUldXYRVv09FIWmH+T9eJnnKXzvmwG0C81fS54d/OWFN2MNsbvMFTt
sLPx3ZTGRT9JaAeFmLCbLE13Z3Rt7ccG5KuXZeoFeLylxcgzdE2wDfCKY8Lp0oVDpKewts4xs9O/
OO2pDw9KdB13gjsZ782BCdQ/UKwW31LmOji7EN/0yQhdxRi8uSTfjM70UjV8TfvmiLbXj7lSjzMo
27Y96Kt+BQg719uOOR6X1FmiiD49jNv8Jrvtdo4bB3fFburcJXLR85rete/DdVO7xl8TDDLQzC4p
BrM2Y1o8M+Y7RfXU4b5rH9T0nCMhLuIb4Vw9Lsxkdko21MoytcCCesu56E1wQoOQamgDkNLdJYOz
r9RB8F15kOvPygY0KDIP6BxDpMmTuwFsspGh3Epl46UD5g8XMNsOhnS3/Tl5uwQ7BKP0Blhcv7A4
2EltVyNtt+jxnyl7UvisxKk/i1hMuLatcJgoiip+OyQacOxw9K8Lvyww717fSenOVgUxjguFUwFd
4DburGxe3ZL6tNcMBOyyyrwozveR5dad3zXKwdCvbNEoIheO3ouxhjgJ2Vbw0KhAwEpLhL0cxYd6
MRVPqtHtNeflfOPkjuJncXhdZePf0zpgCp5KU5kIOSjg0YC0iuVajQnIeMbluMpvEQJdJTvI9X7b
PbjGrTDov68wkrTQQnkExpRY792QXoVx7OFF+IgL9BFDiq4mWf7fQ1oOmCgUlCMNjE5fQg75WNsL
7VYelSdJ8pzou7Uc2/EpR7lQmCziHVFrMCailL0aEgupaNRzE48MP/UkQf86paP5kSGvGY5XsfHX
neVgokGWAN0myCtiYO3SvorEg5xQSElZdpPSnZYu3vWjudteRs7kNHCgWYwhIyykzeadFwyktTW9
BKpj75raYxSj6LojM8YhfDX6QIkLmSnJ9o1cNIvHW1RQztPGUWwHg53NTeQEQycV9rqMaqhkx0Ee
P8vWS2+eIuuhgCxcmTxtG8uLYmAkBieBgwu2w/aeg6kgSloJa6oQ9bEH2UWfqwHBkGFTSKLzj1O8
wFb/g8V2cNgTQetTinXV059kLrw8DAsPDXrPTRQHcVEe1W6qXblybm05etm2k3fHsDUMN6I/3Kat
n5e+gyLa0PYyDn4oxyKSPji4UqFZDlqmkVdUgu4eERizN5YFU5qJArBB+3Civdplfpa81nUwYZxx
2y76p5hiF9b00y7msG2WFqQutCdzUF7U7Ac4jP7h76NMj05gDIphNuhy3SK5i+zKwd9vnfxRIcO7
motouLkmgOMZr3ncdUEcfQlRyY3mlCjaeWPqZ2CClSuRgBWH+gY7+hPii8hSJedyluLybt2WsVed
p2O6n+/qb/rOfDTdH9VvJQiDMmgDey+NroiRl36DL98ILcXIq4NMCPfPSwOXsBvGBLlgz5JB9Q9J
zNbxC9HUIO+8oX3L/w+EuSY0Q6bZDS2DaM5zbR3zzFch5o6N4OXTbf7xD16xAmN2UzmFc21A3wk6
LpKrIEeniy6R3DWzwIkDYWIMRLBDHSi0xJbaILs5R+i/A91P7EXZs5K0Av/m44BwAUFBpsn0y2+T
jy02K+2Ss20y7mW8cIIUgxe+orSi7Bj3C4HPXEegxaWRfeZIMjjLWwPhz5GboDNPSQxFkV9Glbpy
8aSFD3//iSjdF8Yd0PDxhVvIWQjRCgsuX82vHZKckigJxlu5T4AvmkFzvdh5ZgPAHH9YMKK2TkR0
ZIgwmK9DUOVuiwQYs7lzknvNuMFFe3udeAfg2gxm31RyL6MKBYhxOJPE09tj1ft6KwjTIkOYDWMU
eGz3GlAarYV0bApdF4z7dU2wbQzv4Fm9MNmXuyWpDkTs6L6sd53tEuc5RXNxan4Uzu9tJK5Bnykk
iy7r+nrr9DOu1kCqQnCi1KGXm/usFVz4uOnItT3U3hVKjeHIuRqxbEO83BvgrhxrHNtE8U09fR6U
zidOhw83o/YLVqAFOhhFGe+yLLlp6kn0Y0SLy9zoMzlrC50+3/uTdOs8zveQlnFT3VUs19nLx/Aw
+0WQPNuvtsBFuVmL9TIwJ+SsG606J1jsyYY2EGZ046XcZTWSXRCanHTdRfDagx/CJ/k/tCBePOaZ
XnWCN26v02bRKL6epvcahIljAAK2GRQnyuO2T/1/7LSR91LxIkTQuvzcTd2Vc037HTHBFR6zWct3
yBl+g9r4MaknXNay3vBSI3ksHeck13O12/4BnAiNxxNeTzijMaPGPkgHOyRaiT4rqAgT7M6PEQrZ
I7hhx70+nBJRcOOZCzjdRNsCrU1+kQKCKJFjJkgf2ES60RXci40OOa/Y6yRM/oGGciZmMMutK8/Z
YdtSzva9gGa2b6Y3XdtksDRXrpMqyOqXIhRAcLYLINAdq9EMM4aSLj9mYVag9qcNIEl9n/S+pAcJ
2IyHq04TFAi4tqiKgdkaZCtttlNumFPFiC0s42Ae1PlEypdkFLySuLasIJgLfSaZURrGgCjiIOmv
a1CCSlOwTAdnOG5/GLrwzF0Rg32fxjCrtjSjM6UVPkyX7vL4NFdvU4TRivdtFLqRvqBgxIoOUJuG
wr6ks1waWlDR49DLXAV6D17xQwv6s+qGotBFj08WCQ0K0JiyoFersooqKYrTWUmob1/Pp+hhvolB
OCgdo2MOtF5UceU8JcB49gftS0Nq6VQykWTUyM5kn5yrM9nF1/ZZ3kX7ZW/sm71ooJ4LiLF9R6ZU
lV+aF6y0aMhiwTzHAO096o/dKNhGPO/GB/ofhC+dC6kaO5PSA0GW7obpbLfHXKh9y/1IKwzmmmVL
izWGAzDm+8WfbzLwgfxsgnkXvpI3afcP7z0VvHcgUELwo4xDl4EBbH/qsNDSdJTLE5oknczDNVzE
rM/bSCsUNtNvVb0mVyMeEL3+rdO9XL0qktdu2W9vJN6JsUZhVk4Pc+gGx7AlcaCApLvldJUlOyl5
dbSbYrnfBuO5AmXpQKYbc7kGu5fsHjQZoC5CF/ncqMi5QWNyXCoSWBho/fv7KhUKcBRLoXyxLD1M
pSmLotkIQ2UKIdX9nLz1os5j3geyHTo1hml6DQO3l25QTeOgt8WA/hXys9F8u9jFLWaMRWQtvFYB
0AX9wWEdIcL8sDqirQ1cgYGyi4I2cZFUuzPCIAukcyVq++F9pDUc4xFVGudGA/JKT27RCl+BdJW2
ift/7wlrELqhV/dip4OQatzQ82h8rMdD1j4kkeAgEtnBvFikMovsGF3OnmLAgHI3qwRz+gI344VP
XPXQ+gWHRl8xs1hSj4c9bn203D767dJdzbKodYm3Q1FkR/oKmnkQTGfczLDJkKtgEvdIreGxMnnl
XO5VZG6T0rnXybutidRQeJcFUEbTuSewUYD9/fLjdHjojRFNKdTQOO6GGqqrD0YWQYdIcmNDQLgh
AmM8odbQ2pYp9MVXBCUYBefp1C7JblaC3tptOx1dKfYoX9vFeARtBbShwIp71nQjg267VUs3TII8
99uww2TLnYQn5zYk1wlXS0n9Z+XnzZgO89Dh/Ye+21NaON86cG9oOhH1vfCcBD6CIpSBOjp6mC5x
hgVP8UjCYTGhN1pNX2rrxUGruXVUYvDdCx6S/HX8A8YmI8sun0tLBVgVkcOYFZjV7w9OFx5jvXAl
a/mlmlMPoQZZNF3IjbifVrIMJkRORjOhEyylYUPN/nmKVHeJofwtqq99VZwAse1qPf+TH119tz5E
0B2oiaNa/SCK3rhya+Asmc9WNQW5rPmJTG4n+7sMycXSfsaVbZ+0qtuZ461aPUWTjpJqDFW44V8C
J2XfB6sw8nBfmjI1KdMqC3tzMqND2+JeEHe/66URXAu4uxJ1BttAxxLciQkBSotGe8j5ITcmP7Xh
Y6fdNsV++RnNr/+wP1RceRVK6/+FkWF06kGqF8TPNIG4G9IfjoXJdVGrEtea1WWAsabO2pzUOlBk
M73Hb/HSLHkIwXmWZ+WpU0R3D/6JvcJjYtpSLgtCGU43JHEgTCz/XMhbOeWe3Os7VD2vF2V+CuVn
q208M6sFLxbuJlmBM1EunaQhg9wPAqqcXdnGYy6HjylZdhZW9u8/HhWf/Y9QSAY7yGXQiXKqUV4C
qazPuRU09ZlYwTYEN8WA0h48kVJOg9D4EiOuUPawJhmnn/3Rz08RsdwJY15Ev+nhMBPkd5JHG3yb
27C8Y32NSh1qtf3xwJ0diwAVbQRlJ3smpiO2EThfCQYhRYT2cBlVdnpwrBBqtC/gI2GD6ZP6nGp4
fMVa9N5PBtqVoNS1DcbxfzRc6gqKEQreLeyBPs7mYnYt/F9SfoIHwTfn9CgVs29DKVlLPrbBOEfe
BRjj/NYUQSt7BFienfqpwSHkjqOgPsldvZVBjI9n1bJoyoDUzIImr0V9VrOHFLPsRKSsxznpLmxh
jm8IuMpthf+8WJ2eQRWwszr0Gzm139jO9dxrz9FYBKawv1u0hIxzmIvqDCOdsJJQ5DXRUJKXoHM/
bn8njo9f2MbsLNvuI6VqYFsEGpTcrt2xE/XFiexgtlGPhq0pi2BHMmlXmM3BdJEDQzJBHOJcfi4s
of++2kukcHAfobMR4DQzu7Pd7aZGpfvJNbrcK3/+y7qBrRa8i7gfs8++Lldyw2kR3EFX62vtVR2L
ck7/1fKZiyoM+gPBvviySmqLSQKEsdMOGGOF8OnkFlfS8418O36PzuhbfkL/zXW1D4O0cdP3/Hcq
+hG8Q+ziRzCHptE2Nh0BQWaIuP0IpabzBK0xDDpBegWMBL3ioTRrimD5oerTdCZ6EGeQOqUEalYb
bqvd5/n3ajoPZHKjSRBE+BvgE4oJItoUp21N066mWbnjvLcl0dOdHz4+EZjwUUqgdGgdioCXhj1C
QTcYk32eor2vguzLHurj274pWj0mcMQoY05LDkAIXWCqdVnu4jH1+tgftbdtJP7W/jSNiR5j4eRN
LgMJoi9zj6ye4haKKBvK6be5cEEmftR60XZ9jAuGPKM72jfj16Z46zBDO8hvReLPqjuIWONETsHE
EoxOYoJBh12a8tKHb8JUpWjdmDuTUg/QNZrw9zuH/JDm8QCux9euMnbbn4d3b1ovnc2UvTqzIsNC
nbuKdAwl7sAS10Zg4QWZN7k2C79QT4aI0o9X7bwAZUJG3JhT3psIxHB0+xgHcuUqh+IqPiJ+6KpX
30pPiCFF528by70NgKoc7PkGmr3ZATwrxc0nVAFrj5Ef5/JRQ6LCkj4sDA1tI3G94w/Sl1x2o8Ry
3vdAmhtMXDalW7X/sq9WCMwSlpbV9zI9yxpwrlvDhxHtoG65bQX3vFxhsDHWrtuk0eAbRvbddB6X
6AatCVMG3nwNHeQCMG5IooJFFqYcoInFhCRFGq0ao+/Yw+q9pqBaY/tTe+7j20rab5vF3VorJCYk
yU7S96lOo0X7IBu+IQeOSE2Q7+ErDCYiaZEal8sIayBX7Y5DIGldUKiBUnVurXhlM7o5htU0tFu+
pPn3cvDGXrCz+S74uZ5MgAKBK+7WHaxsy5+m9oG5l+1V5J5ZKwuZALVkzhLmE7WweInGBwiAt9Jd
2GPj+nkL9bhKNNIgcBCHiVTGUoR6QWBQBCJLS/bCxRsj8CYSbxCVokRQzOaCvLi69Ar1RSSOJPq9
vsXztyE9GaKymgiJ2WIa5uhGq6VIo4RG6atYIp7Suub0MYmaK7jRD5Tx6JcGgzASgJe333qZQQFO
ywOy/Sp1kLMz3zvjrhW1g3N31wqG3V1qnLURzdQs1g9MrQ3j2QwFeUWua68gmM3V2YPSW/TlONqP
pPs968dt1xaZwGwdI6lNELdjpdQCAlJp5Mv9XvtrpXRo4aHc+edzMPtn1mt7HOg6qYMJ4c8cpBx7
Lfr2v7KEPd3zpkk65AnwLsU5lKjBIhmuFYs4LAXrxaYNmkFL9JamsRTrmehvcbTPRAR8/yVSvzx1
PpfLZjYKNCvrLKWWWIrrHEAwa9y+qXfQdbpTbmo/eQWZqZ91ru635+eoc4vara8kQUjlbtbVb2Ae
ArWNDmSb3vlAvuEZw0sMcfamPKfxWcGk8faX44bXFRbdA6u3qhSrJLVqYEXVjxAqpkudvciJ5vej
HHSO49d1vjPM/Ps2qnCZmSBBwrJQcDzi2rlTzgoGjd1lB22u3zmkhX3zuOzLc3jVBMWLvLuP3tvT
yzY+98axspoJHl2nmNlC38zR+KZXzxLEIIbG3GWKggKTabtFmsaChaZ/csuxmGBSkiEcbXrJ6SoI
KEGVPgzATehKoskt0SZhgoplFo0yUdPU+WhDmHJ8FUq6iCCYkNI1iy7jzId/Ojtreiiyd+FogyrY
A+wpPIMIsHQWmJGcIdy+Vx5iF21yd7iENosfXRv7QvGqV3UXPiSv5qvsjgf1pvcc/1nb534uygII
LGbLD3VhS3Mf/ffxnrL+zmkf9Fhw2PAhMDFCy5x4OzD+0WXaWMt0R8xL75LkkIbPmPDddnv+on5i
ML7Rm2o4KTYw4mx+jvPOjSd9l06hW1Xl90IX9aVwdxkaUkDnCJp/5KcuY0vdQBkv13DpsDDGBJZM
1+l3QxP7dXUiyVEW1fD5GSIUvnUqAe2Y7JhRbhZtPuUzMr0P7Qs6tOEi8RmDfYab3+k3ragox93R
KzjmqGhCzJ/OFsyL5e/6fLLrIym93D5ufzMevRV0xD6tYk4D8GEU9ljCKulg38+BfB2ftNLPXqu3
xlWOyT45pXeGFwbbsFx3XKEy54KRZugyKYDaaWf0M8rTK5EEltEw8SUiYmpQQQEA5PHsS2xsMtXM
IxQ1MownywclDVpwBKuT30Z73ZrcJX39B5tWgEzUb3pVSjUJNmX2rJ5NXIm9sDfQjCPPIrIu7vKt
oJjdvNhVmkwL+gF7J71fCuLFkXWVTYI5b64HrlCY/axi67ZRDxQz29sa9BfucvnGEA3C8Nhg0cD7
+aHYeG9CgWZyaHPjEvmYWM/kxjXJTV0FU/kCaUg7vsJYXRxeDe3DnIB2aOf801vaojOY4CSj3NiX
oWTUQYw9mrQAhsqUNp2N+c0URUeuP64wmNXU0KqgG6hB0Pc60fw8f7e6H90SKOHPWg9qESUB9+Ot
4JhVbaWok5sQJun6N2P+UNQn07kSJt64bxgoAoJ9TEfJjWUNtufMKAv67dp58ob6nYQCH+R6+gqA
WbVRJ3pcWQBoun2an0DxJxQ15J0jSA+B85geXajMX358sA9IxI4QaLW5LB4q0p0cA/04S58Ypw5j
dDeRDNEiVW/zw3bA4H0i0LfY6BEEtwck1C+B1amYDKeYEDDMB8u6RxfipF6logwKbwU1aINooGNB
Py/bKwMVSqmqiUa3l+qH4NyLjAXy8Np+2xiOJ6DPEcPZKOQg7WUxq9hCGUCKbSPzZEy/gz4tlF3w
ev6DMMwFCnNuDE5tTb0JFDC93FUVuMvrbAf5nccWpRoTtZptozhrh34QDXRQlLUNchCXXwgMy5lu
T1bmWT0Jyqb90LrJMyVZUJrhwmhItGuU3eWLCpMFkQNw5tiZNyTVt2LA2IzS3DlCfiveJ4LyI4Ya
4WzwOcbfrNjMDZ1ImRfahRHYdZo8yCb5tqRREsRaf87D6iZNzNcSzb7usJjXYZRrrtwttTuFtXNM
W0PE80YDK3NI0+FeDb/JMkzMDl8ucG5USrzUJMfkLXFHSGyky43ReUp6yp2n7W/J2W1gQkMDAmVK
lCF6cQlVYBCdtGmSe5iQwRBFH4VeWOCMVuY0xEndSp2oHsZbb3Tj/l9ZDEjFMSFYCXOp0ZQ29/ph
Glw5Mdt9V5WtYJyCR1NiGhiUxtYDkwA+7KVh8tKGTTmj9FuRvSqfhiYgznUheXm9jzIfCYd9I5/M
qnFb/SO0A6J/J80x7O9iEVcwj0Dt4pcwS5wmURwlU5976UtLH1LNe+3XEIX91e9TZCCP5GzckcAO
+oN5IyJX5HmSivYt2sP5f0i7siU5dWX7RUQwg17FUENXz7NfCLfdFqOYEfD1d9Fx73YVRRThvnFi
vxzv7SyJVCqVuXItCOXN+Zm6TgXvxuRJE7JfkHykvDEVauG96kD7NKTT9l/2qEWTE5cjWH9wcr8e
DEfFjbC3WMmVLHP63iftHkrd+OfHYKhOsTbWtdTgMr94I//X1uw1oEdmF5s6bA2g5M/CLe9iWkeO
PN40o6tp9wMYjirJu7xAdenMHFudxT8zYHFe9ykYk7Jk4t7rrfhaVfL6RxDYw7XdRNqtEpjGZyB6
u/BZ09acpqYc7JisdPdiSDmasqoCLW2pl3dE6arOqasa6ItCaxXupBJRfoU1Mz0RMVxRDSasepqq
WrENkog9h1wfUreUGsyFBJ2x0nxaWh08ZmJItgzMj80ekEYJVI1hw12leIJNbyG1HbEXMq6Ymbx+
HuOgPQ0eOQNMEeBnOj2fRKTloIBbHVLqyqbqFd+uQ28ItJWPtegiEK7CJBwgjNOD+NQOM8yuFhXu
RDGANMHLRGj8kbqqTegQqHHgk6gNPDBcNg8pQqDldByFXcqSLFzrUH7BueZL1mTcmsBTg/hjDhoZ
h7gztBbSIpoP8ulgp7jg3qO990txGUD97T3ztL01UCmlqk3jfbyDxrqXbcGptuuvBo9vWtp6j+qh
fOTON+a6MTv+34+bw000JReSNOmejAbExrXHluzwI0N9I6xr3q3gvZc+/rGxmY8JhoAlTTsBAhFV
pUKq5E8FvC8PrRSl75eP69l9AwgvknDEQEhWYVBs5mgKBAuijOVwAFl7tYb6vkbm8u8mVEMBDFIG
7RAKIac+Jvei7UkyIO8qWtMBMU/jSGxt+Hqp7XjyhWbBrshGy8ymL2TeV6GnXKme7XbAdVCMNfj8
JvBk98/lda19plmgGyIpyctkclj20Oi7QtkEycrWLZFanKxqdk/rRm4WtYAN6/Et8sZd5yY/MBZ0
e1Ccu3F7F9AspPoh8jWP+ZdXt7qhs9BgjKSqSxWm2z/W0/jW3X6As3wDlu/9XbbpnaT4Rt6Mi2qS
rAUhnjW/GdVCw3h0i8s4Nf70/E5tr1ZFnRe/GMoGMoaPwWs054RqSR5HokIyKxvDJhEyBVoC7do1
ePESuRCYiwgBp8o0HWvPPENN20Rtvzwjyukw6B+M/8ra9KDWCFFD+rtSLEfRY8fIku0I3VSWRHcr
X28ycRZNj5Lk2ddLUrlRKm1yTijTeVBPfZWJJHyDYNa5TGNpExj6o1zZKZXl6Ko3IunditOHTGlN
D/SU0oojL12boNzEluBWM/EymsUAm4tEmxLpWPtsFE8AeFiOW3MNSbFmZhYEgjYuhVLATJLfBLFb
BNdtjC+wRlK1/IGhDA4gkok0bn49tyJNorpMMoclVux3ENOJSXyIh+GJtK8hT6+rtHVKOXptTcnn
6bgz1LeVD7xQgTC1o58w/flRIqkoccgyHT/BYm74ZBc0Dmn6Z/BK71aV6Ktw2aMy0HpHdp2g8coN
tZTFTqKhE4mcZWO079R4x+qs0w1klo0OIb0XOBvt800V/c7WYMyLyzyyNAuAmgotuGLKYavGcEny
FoYtTXqZhih+Ra3YFYFY6Xqc3YigxceTD3KoUG7DwNpsbRIbukqb8ldURnqaJf3gVq3+jfYNSiuI
dcDrgxn27EAMkd7IMscOooWbPPfoDciju+IjC+BAKIXK04i+DbaD+SQMpkYsvZSQ3ckM/KX7fnhp
bb8aDzbo1yHgp1iutUZJszQWdGJzOqJHfsmiABKVBDZVKNbmiasg1BQ/O+1GC/xSdUfzNiydAZFI
eitVJwX7Wi67TbYz8x3J12oxi/cnqHgm/l2848HRfvprCK+n6u2U3+ZXjFBD/wz6e0g/SQEV6qMZ
gJTTUyBEWt0ayRV6GAEIVcp923qFeE8jL49XbtWlAKVjGMQkkDckZ9zLpM9RR0nxfDDkz7F+K0wL
5N02qJVWpy4XLWG2V8c4pGae8f9aJGBhZcJS7aVuvtU3SB98sC0eOkBCt4b/JqjiW7cRJTcSrTct
aFVo7ryHHsikHJv2V4qX7PiNDf0Lum3eBiQZ3cu4Ceh94QbXofdy2VeXrmYDnqoTHV25sySxTeq6
N3SB9A1vPnjOGN3ZazRAyzbAcaZoeBfjxXPqDHVk5y3muDOHD8bWMsprK1e2klKvBMeFor2JGDIV
VlBDRTA5NSOSNGcpQW1F1JxEdBSKfNuBS3xfyWXmalUj33et2u6zoZFNZ8hC/np5L5dfdZaFNU5K
JmdFO1y0UoUyGR6pWwjQtLT/6E3XqHzM+XOqraQaS7sKwWAIBoHNGBoVsztXiZvWCpIOTyPhE+0H
z6gsrU3nLN0CxzZmW5oARV2G43RsmDtaNFG3agoa8twHP465NvWxhARBa+LvimZ3DhrHPIwZVhRV
eGHCXElBLvv+lm8yykCbkG8sCMemDirKh9HZG7+H7Zrs2tIlZIG2FFSQoFhClfPUh1oQz6NGiJ9Q
jTgMrRrTuI1X3GTxwx3ZmCLIcaTOpB6XOGwENoYjoUSu7NQ6/LCyeq3odWbJnmhB4JAyuj44d7MN
DWVJN7uo484YWJtIYY5qZW5Sj/5lvz8zg1MHhhg4PEB+Gv53uiAIV0ej2eLgSeWOde9ysMnWwuqS
Ix6bmGVdZaENKJLDRImHlxQcRtOLAP7oZMzv2JBB8L6xoqMy7SxiaWWi1XY1metUR8/Iddgb3hCN
D5fNLK7qyMzsCLcl4MdNieMFqn8oOFlVRbn0atZPRNoVq/OK0982f5oc155nh1llkTrqAtZQaWjS
t5FZNMyekTuHxWtje3kuU/tTLnfQd6CX1zk5wNzy8amaOQh6xpbEOC6Z9KnOb8zmth+v5fg2erxs
Zmk7j83MnCSzRYmROCwwSB5ZrdM0d2rdhb71qG+QNa8saum6AfmBNvH8GCB3nR1jveu5yjqMzlZv
GRrfIVXf433wMDD6DQAGyEFlFD9V5BXgrz09X5XRmJAPhSXZuLLjTarem99g+j828XWzHcUkddCq
UpTTFxKvo/it1q5SOdna6PZidP27kLNSQ6QmWiuwkEbOHbWtKZjOLrvAUijCHAz4b8xJvOQLS3a0
DiMp0FswFKQa2sEARUSG0Zy17unSh/9qnsooRqNmOjtHpEegrYFXQR8dDYTNCAqFDK8jtWC0LzYN
T9xYrMSjxczi2OYskps8UUwUjRFiGWR3+aFhFegvruTMF4NTsxtIPwDgf3kvF07tdH9gBliTods+
L7lLDYsrDDDiRYERsW7i880+4wFgnOpDWyM0++rozUIEjOFNjyvEAKHZzMehucDaqArQM3F0p3sU
Os0yOmCQ4SW6anaan+1Hhz+QlIKqrrwjO7JpOSWuSWNPr521d/ZSEe7455gz5L+ZB2CfkrB2frA3
psOfmJdcB1sqXYdX2j56lB8u7/WqwdmNwwQo0/MY649MivkkarvsvtlaMNW/BE66Kza/VyxObnph
x031NKqMIgu0LoFFARw4lWji9PvYvxtR7ecQe05WTubSk/BkS2fHJmyFwDQ87IH0/qAdxs4hNKE5
5be6I//Mbxh9NSv3Bp8Yg/Q1wulKlrK6xbMzxMMqN+v86wfU17Xqw8dM/xfbv6KtEVjonVNI8KzM
CS74NdjZUKsCEz9BSJr38Q2WttzqwAvSGkAHgpHDtDs6JF5nmX5j/LbB7C6MtwIlI8JCvEd9FOxp
Qv5o8XidoYrZ1lu9PxDrsZF3pv3AWu5JVepaYDpdm706P+/TTyU2asEWkt957JQjMhRjhp+a1l4k
HpTsHeWLTsYrvf+87HvTTp+4HoR5TKi3IcOWwdA4L8LUBHoydWimTpvneEuMekOTdCxWgubZXTBZ
IcbUPMLNeRa/wPFVmDwCUgPUXuO+zuvnnqhQtefm878vx1JNFQp4GsA087JzpzUB5EfQNJRD9jND
RXdUmXPZxFlqg7VMDMpoXAOwo8whwbyRtBR1P7SmivdBe2xGSGGhLcAY5dGLYX5j51D0R7kEg+Sq
NSdD03gxJKNRoXMUVS+Gwg52WL0QtkblPmVIp26Ad/rUagWkCqbmjIJJ3UtjYmWN06d+LLk8uEtq
V5CVI7hmZRZZbaPXwz7lDWrGW2P405C7mLuMjCu35ZqZWTi1C4sPipI2DhRYmp1cR7+kjpev4OT/
VACYWflCa9ZmwTRLG5sgdjdIdf+Yg0eiJ7Pep2u9qPNzig+EfA0pAKAqeBSfXhGGVdskHOLGSVkI
2afCZK4+RGvetriWIyvTnx/lbFFPMGKXJg1I5Gw3a+2NOskXSFOXxv/XUzStBymGCdeGFMTsHZKn
WQRuDlhCaRJlZkdqnSD72cA1yC2oBlduvPMze2pt9hwZ9TYEYTk8oq+aKy3oaloWdUSLTml8wFQG
agrwMGWErFVtljf07zJnuRQmTS2NMCyzGh6LTIGcJKF8xLtBW4lKZ5kw9DQAzyJ4+kO3EjyAp19O
t7q24RGOFrcDajYW3pARHVTJS3CfAevkZjZxhLZGsLu0sUBOTEpyX1Fx5vxlpLNEqeD8TQ8pG7Cj
PTJlx7KPsBigh2StLPI89/5a5V9zs7wBumBqJ3cwB9odLzFuLIzo5fI20O4M8RxFftY6yPn/3VOP
lzg7eV2B7kWawiZrvvR7eYXMFwztzJOte3vtXXY+LvG1RAD7gKxVTETk0w/Z92CztQ0ILJLo2ZDR
u9zU0i7hjMbaQVFx6wAQYrsWrpvLyzxHoc0Mz8++KANTKmC4C/hBrn7E9s+8eC6l2oHoJPBwOB+a
tBsakHqYxYYgQcyNdtNl2qYOMUSCKZKgiF2Za74JXMjlHzcten49AV7+36bMvLspa8Y1Cd4N4mCq
Bg/cfIv7FRtnOde0fkWZgGIGSo7zPklVVWZQDbABcs6KDgTTU3UoOtqZaesNLb/B83OttXfeKpoZ
nQWmLrNGuWeYlh6s/DnuxcYKW7fggkYR9KiBG+3QdovL9wId6tj4oyXjta48pzLGha3O5cbg6tp4
qAK+ubzhy254tBuzwCWbrO2RcDaOBnKmWnpV223XbdLhF4TlKBceK66tbN+1u8t2Fz80MJ9Q5QIG
Cm2rU+/n4D8PY8zJg7SLbw2r2ao2COx4sba8s7bg174D/oDoDpklYxa3MMOWof2JQ91VgxN0KUBN
ndegpm1AsEDR1Sc9zN3OSu6HMVyxvXSTT9R8/2d6FsN0ATQ9mWJYa3b7qCx3mrF2GSzv4l8TsxjC
hZq0RYKPR5oeLEc6QgjEnHTlWyHjaCmzkCFMLqvxgKWUKIG4yRY9tD/RFhDaQ7XlW247d+qjTYmg
eF5sh4fvuMrfRc5cpeANEymgyE6UYDiJxF5q1p4YspWcdfFiPVrj7IRaQd1a9XSx2tHOGH07fyC4
epIDuN4redsm9/+/Vc3PXUM0oJKxpani1uLaNA9m//uyiRUHnBdU4jgQpJjSYyl/6rXb1SRy8e/H
cxK9TIAzEEtPz7BW60hWQTXqpPy2qR5Lsr38+xdzDh2oE5RfQY03T3XMrMuttEaMaOTkIBKTakr8
aBRPpl5sKzO96vr647LFyZXOrp8jizMfKDNTLokKi+aAJr0zSHeltDXy30Gz4myLB/fI0OzrCyKz
BEOFoJm1b1tQieothkHXcIKLq8F7H4TEaDSfIXcSMUqxrpUIQALXW5b2Owgv5DSU3+ShdJpRXvle
SzkwAGAT7AnNL7DWn/qD3uZBkGfVtKhtrb/akDUhfrOmKLDoFSCAROoLFSBlTjMpoZrEbBNbx8zU
rRoAftISd3ftKGyLehOVcv8bTvHX4HwWOmxywEYFDJb5xlZvKogd5Z+y/aSYK3fi4vc6MjR7NTPJ
LllfTisDm4zZuAO43JIPVXHIuIL7+dKQmDs66r5AH6BLifrJzP8ya2BsCBukfJyGDsYf9qbT++ZA
o21EO5rsjGvh38T797vAJU779lhftW56ZWxKn1NsuYP6+8qROG9F46o++k36rP5byKKqNLOGJO/t
m+SxvbZtrvL79BXEdlfjTfwa7UbvPpGpcVdeMeiSIjlfyQzPy5XTT5jGbCCSCA26uY5EUhWg6CBt
7QyoC+61Te+GLgSHOqfxMHpzp1F1E64gKM5rtDOb6umpGdIA3Ac2bH6w0QGr3qt8N9zJb6X7Dj0c
d3CgOO+Ge/0Ku741VjzufLp5ZnyWHgmixYTwDgveT7iZ3AsGJ9lIjvDFnbHBM/aQ3oAtbG2fJ/c6
c7+jfZ6lRgzP26BIYBZ9Qrf0DAo27ASyHfWvQ/mk39pUcs1ry5VddVOuBKmvcZ9LtmdRqhlKIQ8a
9huzGf5IX6zb3v94MGnrm66yl+/kW+JoG90daPL62PrI0NeIchcfA8duNkunOt5UwgzwE0D+rcDF
Gu9hpL0vOV9Hj/vZW7Gx9pq3OqK/uO8W6JzQQsWQ1zwbBgZiqFmHfbco+PIAlwLegnZvmg+yLx9C
glfxAGhUXDqZH6DFtZJGLuUL2pH1+VevU4wn2rAeqDrVO08lwzcs6CA80NA6g/T2fMipkNII7txj
RjqNHaCNnXi1o7G0hTpAVQB4QJ7njHFb4amIIxkmasz/u+UWQbr5gOdc/eIvBf1kO/Y00HDXOumL
vbaBSxfsse2Z3+i1oo1KANsk6cCd4jDuhigdQOLx8o23WCIADk/BJQ5G0zMJIrOrqqSE6LWjtXT8
RWg9SXz/ZOhXGfcpNSoHCrJO/o4CiaDDZjUqLWVHx+ZnjgJRtCgz+2mPB2r86t+S6xj8pqCLwZQg
tZ3kp4aHRnb7e2XVS29FC3O4kL7RgJqfz4fETRcHpdCwvcqLlVI7+TStQ5c8JepLbLhhsu/0lY1e
vPOOTc4STivSRIh54NqpIprcd1sM5N2CjfGq2CVbYVATWs43RoILCITQ6ErGHqa7w2f0bi4vfcGp
DbyNMR6DGi3eq7PMI6jqLOxLNNV78znPHZLdFvoGNUXosIFY/9Zey0wXPjAq29M8OUBf0EWb2VPV
weamUlYOUILdpicAuOlB3OEhBLWZy0tbCDoQYJvGx1FoM4w5UCqNiqjTZVCro+nu28XwE+w5K9nU
4mqOTMw+Io86pNogyAWlW0mbfHQbcdsNm8vrWDj70BSZWmqTWDQmOE/TBLNsYy0qYGTUUApliddi
OdDUCt4v21kqvU5qPJiRwptBQenp1BBTMq2W2qaC6va+R3oIvt9OBzEaZRIoXXZ2el2Ej5dtLn0j
G4TxugYkAgAJs7UxLS7ipGsrp7YznwfFLrWqFTdYqnNhWX9tqKfLGo3Q5GkCG0kBlA3IILXKyXlB
G82vGnccKBvdsPFDtjJ+vOQck/Y8nBzYFXJ2JRFeRMQGVkQbboLgM+of8/bP5e1bdA3w7kOiBYcK
4KjTpcl9PvCh6ypwWz2VBCOLGrhOY9ywL5ftLC/lr51ZWA55hHZoAzvQm0i0G729UdbYH8+nTfCN
bGAbUQHGRA80w0/XIllR2gfy5H1Zfj/GwTTomr9Uo9YCRq6z7cDGEfPaBT/kSririPZOMEbr8pFl
D5dX+yXoN0sU8VNAbKCizYKbfratig7FeyXpK6dLe5bSmlj1i8hDdmelffFr0Hmvgi6tsDIKTbrE
7Wpu34RJiLG/VkpKBwGNb/GX5xsOyQIgaJCXHHq7FhatiMlyGoGPmRFMB0ZS0W+ivCkPRciaZ8OU
zYqmosDQlsyM6I73uvGb2Ql5bQYVfc5+sF4iguEfF+Qf7X0UJAocuKK92kMKoVHj27ydSlZBMdhU
LbvIh1JJ/keEEh5Ntq3KHgOO/k7hJV7OpdKqe7Vt7TXGtS+I+Wz/COaDdcxjQEsO5Oinn1JIzTjY
1VA53JTAFP6MLfYge+GPZNzWtkK1AZw5cfTBjD9y2TyCFIiGavyKC8PNDCBSgDrl1Y9EZVSvBYaP
FXTTun9lloDW+NROU1EenibIZu6WAkAilwa+sdpEVwLolDzv9731etmVFq7XEyvTAT7uto42bw0Z
VkhdiBtQtlQhDW3gXalsRuNO5nXykEApillAykBI7O6y+cVzCzkVUGcAPHeWzWEQIWeyjXMLYMgh
VYB/lvghYOwb1yA+NQbFJml1jBOdrtLoWWYW8Vg5YWvdFnLnYsw6xBjKKk/HQp5GMI+FuoUMKAOe
6aeGxlIRnZVN8Y4MpkfaFN2pwQSVAkA/jxVD0jiyXHXUVBHUtGvuqS1nT5f3dCHmTmpy042COwuS
Nae/oeyGGDpfU5xCvtS1fyrwC+iG16/xh67ZmV1bVc6zQgNI2VHU1CdmeZCN4CVO7b2AIrZzeU0L
9ScsBne+DemdKf8+XVMY9EUaT25a5SgXao8xVLChcdoJKCsN/mVbS+s6tjVblx6EeIsOsCWRPak2
Rthcy+yQWmssZ4t20F9CQo9yIUBJp2uKO0T4EcoqUOVTwd+mInU2pFr5Q8wWgzemwZ8vr2shlYEo
G5qLiKMI1HOSAd4n0Yg5Ohz1DHNomnjIxFqhbOE4n5iYlnwUTbpGL8lAEFdFmWPGVPGJMrhNV38j
NGJYHmOPyFowzjrbORbZSj5Mx1mvPqqMO33wGEufl3dLmY7q2R1xZGTmBhkLjRr41sopra++i5zQ
Pnnj8k5RnrV0Y9g9sBuOaG5asgFA/7L1hUoyNhJvHhnMRSqmx043cgTVDwcGDim1WVNL30K0E1zT
NwmKoaFbd2uibEu3gIK8Gui4CREzp7vJOvB0DNXk8oXYBbG+Ufr+BzAVVznrDrrOQVai7wxNvFxe
5ZJHThxNGMEE6g/h8nSVRcCkxKyxyrgHv46a32DS9t8j/zRo9p+JWWKYdnGmmZOrGHJ038nZQxxO
ANe1Gc8lx8fXAuEYile6MVdXRO0qgYYBRyysiAtVLV8txh3JBvfyhllLfoEXELKBST0Po9ynO1Za
qMiqel45baiUOU0JPhitQJLjyllSGX4XGqZvd2X/CDLP7qZI08RN1TLAvyThR9JIjpqBWnJYqzTu
m9KiTV/lrmxU0uBUYQzCSMi2XUsogHrpqBabifagoIEs94egs8a9DlDyaz+qMSbHSVC+NgHJPDtU
QBmKsYToIOpqvCe6KJ7qmIz7Dlg3t2uK0aaom1gYRR0b/KdaUcSgAzS1zKAMxY1fGlQbOy9X83wr
cYW4rA+DO1uoJe5K1RJ+qvfcMQq922hlT6ClhXkctFTCO1A/R76slAFkooJdkkvqzpIM0NyPms8L
a/BHURDA1MhwS1R5xOCHpB+MEq8tGqZtnnkaT+R7rTc5GDp7XdsOYz2+DJWpZFRYcXGnjeiP07QP
m4BCGD71bCPsnvq0VzZtmSXvEosUZ2gjE5gjKQDw6fIXX3rzAk+FpAKBDqOq8weoSqCwk1p4GMqW
bh2ioCxuWlE1O4hA6y+AtgUxrXjbu4XU2zegcI057eOhWzlGS3cVGBZRh0FqAaKqWTAEgWAscwm/
oollmg+do4tHzfaGeiUfXLrnj+3M/BsbqA19huqLXTGI7fo5SUBD5Jbisevsla1dW9MsNEAPN+2a
BPmLnEW0BXlRCKxz5pX1Svdo0Q4k4aC7a+IhOI/lLSONptZYk9aEbs7dyrgudJtayvayqyxF02NP
mX2jFD21Qhj4Rsi/Dn1iPSS83Vw2sXRPTPM0qCiBIxv0UqfhR+AZV+uowALhpzhjC9K3HGMuIQik
pDT/yDHGE8T2rjDX2rdLbgE+ElTK4HqYXZz+/CivIERInTZtIVcOauTkEqMqyo1xukVr7htucWxr
VjLL2rjPrA7bWID9nELyNfMlU35q0rJ6AFRd+87JOsrWZx7PsnKoUwvFM4MEHyZev5QB+lVXqU1F
bj1c/n7Lrvj3aTBz+QFsKSWIpqbUFpKSjFZm4hXqUxCubeL5B8PA84S7QAt36ufM8pcqgvAnNHsz
R0lRFhdPGsArzHiQdA1FwhWe0fNFAeGBNakoCqJCPneOKMg6MqQ6EiQbVAJ/JMXNxru2f/nXrQPP
iDJRYIBrVscgwakLDoYABUZuTCQO/X2sfUAw7rrgtluaa9DxhcxzEm+aWCmmmurZI7LUmZlxC6bA
/OP27b7TUGnaElyN+pViOP3omaBMiMV7bF3h3v33daIoiLejAf4vXDin6yQt+s9Fh6Raxo0YWhvL
3mHCHoWgNc2G83CFhwjQGED86zrO9sxFbC1KCzLAEGjNnSFub3qm319ey7IJ5EogFcSTfM4BquZy
FeoG5045sB0yGXQquuLXZRtL3jfpmYCGDpXpM9AzC9vI1gNom4/Ghw1SC+u9KqHZIVbMnCeY8vRJ
ZHgePB28d6efhbVxIoB3xW7pV3lJrjPdcqF9u/Lx16zMYh9YiYSmRLACtMFmjKpDbOi/M56t3PKL
e4apeuwbaGvA0HS6mCYyYpJ3MMPMt4h/9GlAy9pdFdNdKKxj0/6zg4GcUzuF2eRGLGAn5bUrlZux
/6Hl+zFENc9MqEFuckxYl0767zigU7sz11ZLgmw2mOzqjQexPod3BJeV7XU9usvaA1Ip55+9kMgI
gCZGgieR4tmp5X0QNX2TIEcmusN6VHCBPgq0l6BfeXovfLoTQ7MbxIQ8kKINMFRrafaIJqG6A5Ng
fjVUxY/ECtcGkc/fOzKaE9CsJ6ioYQx0tq5WgnKvoiFI1EXyIpcoJrC2pVCio8hHrzUQCwS6+o29
xGMYbA8AIdln3JKJpUh2FLccsGPTER3Q16FL+ECD8p/7L5inRYH3i/8VN9dscVEnqtK2EDrA1LO3
Mx5SUwEjkIZn0r97xzHxw8wQGeSiEwlWNIDFIlKfOnKvpV5UrWF+l26uE4aJ2SXZByEAeBkMBSN3
k2R0NOHXlmcOTmHuFRRQitApJbeGrmQ7XkXainMuhC8CTSMcAwNTfsa8jMFJPvGCguCCQGlIkRJP
HXRPUfOVLGohuTk2M9c0CvRWSaUUZlgILFbwQ2jloy7nbqMq27xY85JFa9MNOdGcguNrFiyjvuwl
YY9YFL6XXORXsv4RRZ+sq90Qo5mXPWXhxkSBHHV4kEdh7vrrAx8l2opUy+DixdK0iN9JmXawyp+X
LSx+oyMLswBSykPFMgILVtw5HLCJUWke9CT1L5tZXIhhYKBQI/AIfbZrTcSHrJMFAofN7mWrf9Si
lWfdsrNj2AkU9xgeJfNafx7h/85yA87eBw/BxFqcP1lgGNALaj9ylPa7e0u/tj5lvCt51mwuL3Ap
EKMLiQLolHugNH56t3G9LgNjGLgT27exiZeR+BW1XiCPK9FwKQJr4BOalmmrGFM4tVMZmVDUCIS/
sWZdQ73C7XOTBgMgcSTddOiVRdnaHbMA/QM+CtPR6AtBIAY1h1Ob6Sg4F1PZEZOirzrrd2aUtT+s
VLsqGuOat7XpjHr4ZFbWQyR6QY0kVHaVLuR9kJU7Q680v2hKsAQp2vPlXZ8snxaF0aVCeJkGo0Do
NK+/VYWhiGhAK6wS6BLWDqqzrPSL7DPASMpAntpwxY+XPvP03AYSB08CfIXTrcC8uBGZFeMO2EVo
0H5YFspaI+YNVj7z4sKO7MwyP7u0QsnOJZCldM9Nf9fxnWz0aHZuC3KtFH4hvnH3AfSAatJ0elB5
Pl1XBOeVAhEiNbdjFJPAZAGoWF0pK8taijbHZqbtPYpnetPEtWJj+0xyJ6ycNtApscnTZadYOiKo
GOAzTf4KPMWpETuqMyBzI+4o/U0QXmeVTm1rC0xPw71w+M7GHRmbfahQrvI6S2NEHV2mZXmlRps6
LVa27ZyYHtwMQFvhWTaxOOnzeja408CeoyG2lWVNjVCjwgQ9Aio/VPTxTs0D3xA6AO2okBhx4igg
VjX4dQLZrw4qOl0paGn8Mco1acclL0U6iRF04H8wsTvzGoT5QMQhHnS8sVwQ8uOE/0mKepMrz3zE
LMl1kbmXv+2SA6HsqYNOCq0mnPvTb1tYUgP+xhTftszibSmnOvAlYX+da6n5HVPYd2TvREZ7axb1
dPhRwAkWl1fjNRlAjdjLT6YlHi+vaAFJjsFCWIGwCMjGz2djQA+WAdCOFys3NlYSPndNdF13n0Pw
WxNiZ4cNWuOt7IAH8FGJes9Qq8KVVJl2Rrs2vrWU3Bwfndmak5rVUG/A0RlAi2dhchYye2F+aKJn
tftOJP17cOYY/g7gOpEymGLKe2Fv++S+Up/KYnd5dxfj9ZGV2bVsEpH0tQErxN6R4nUobqEJ0omV
y3/pHExTJhMWTgZt6cwrdYa+VpThFcY05pL2U0ZRFNasGjrPUuSjB+zYw1oiunQUCMoPBNAnlMHm
RyGKczWrLEQeZPEeAT4nRo3etu4vb+DXzMr8ij02M2V2RyG7Ucq4lQjMSOhWPreJ0QFoVUdN7HWG
NTzqEKoLfEygc4MC/tBmbqGQ7idilQCqQ2HQlLO7VHKQEij5g61KzUvfKtHENQqYFAQJAPvxhxBE
pKTKrY9sGMlDZ1ZpgUqAYj/GQUzuexOz8V0W1O8l/haQ/gE/95aWdr9pQuAbfSbpXQOGJ0hs07AB
ydR9JVDpcnFo696J4zK3HVWTE1+EvcY9AfRO7Vt1alIxjppbV1ZxVwTlmAHAnwKp3BaN5Vi9Ufgl
SOYy1kAFstZzjiHvsC0IiI9EeUOqRhmpafb8t9Ra0dsgJyDqiSzwG1NIp+NV1etg0eF1yVpHjwvV
3CedpbmqxeRHUXZ9fN3qg3mnhBnpPegyC3RYejW9TdSodcH7zUwa6tAL01MQg0KJUg5ewoL01nWY
gSgQeDLNukVPuNqFrLL8Pu6QHQx6EcsbnZPGdMgQW88iLiF+2rZdulGqJvcz3S64H5OmBsVXpIsr
kBb3PwM5jFtH9FLhhYZapCuRdOkQHrvQ7JqoRjFWXYzjkYGqqg5u2uDBQtHHTp4u++pCcw79MJCL
k0kiAgxjM0N1LOuhMhUYh/6W59vQ8mLZH8pnG2qURXwVWDtN2l62uXgK/4e0L+mRm4e1/UUGLM/e
eqhyTT2P2RjdncSzPMnjr3/Hwb0vVWqjhHx3kWwaKJoSRVHk4eGZSC6iGdGkYFIJGZEGHO2VUgMC
G1f3UTW/X5ezuoZg+gDPHCgycOYvj6Hd1nNPc8hBgTgYMGKhrNPnVDUeqm4QbNf6Mv6V9efvZ0d+
nOiQkCUVPBsBsT7l6Z5piTtZH1rlz7PfZvdpIxolsfLIWMB1YP4A1QwiCYvz1CAzjRqwhyNJZ5+i
+q4cTs34FcUfE5Ar+mbCgU2ecM4dTB9E26VTKl6SvbH88/oyf/fkl1+hXC4zpkVZIYvxFX2GDoLw
sZkyj8qjGy7dXa9x4iaicuR3A4LEBXO+vPCRfuf0pjrmDyYxo26G1v6qljZaYu2GUCRmJfkKOYjU
QHVlgHKJZw0Kh96o8rnETTgYj5rd3yd93AQstveGmpROoWSDG6t45LGk2SVlXfsWMHUC0/oeXxDQ
/qGlCDBKzHDhSaxmIFOrZMnEJm17Qiwbb8PC6jw2Scyx5wnZWD1W/t0rLJobWFyCyBkfcLmnIQFt
OckgtKgBhv2VxZOjNthJ6V0qPvrpBiMmp1lUt1nd1jOh2qVQuQjzqNFgSKM+Bykx3ljcbUr03V+3
15WzCuWWEgQojTGPjM96yBgcEpZai3wAqNmK4qaxnwpEGwU6MQDH8ov2VIQi/vDvvmiRuSBrsKS4
ezmTLQDXsLsGJtsWv5o2c1OMFQjRDibCfK2u4Zkc7jCG4N6ZUIuFb233Zf7JCp8MgvBm2YbL6OZS
Fc42mtTuwEcJVVhzP8ulM06iAR6ixeIMwVJaU48plMhAsI6bYpcl1r2ZHyzMwnCuG8Oq8zpbr2U9
z/x2UVkpSixQhlq3kvlTag1nHncqni4hOQ4kdFqmCESuaYcTtRD2A8gILqpLkbZad+NgIcOsMM2L
i9spuaFAkauice9rpnAmh580NMStOskx5MSEHgxCfYaW7jmPvOsrKBLDW/aY91onQ0yHcd82RoTE
ReNVhXDQ3GK5vNnBE5lgoAfJFMKHy2Ub6qFKgLOmbpUMaAKKhlDbKKxLJmAamVqcMCgFOTOrlm6A
EOt9FSQ0P6yh6A9KCzpnZ2hA9PnvmoNXEE3yKvwy7qLLL6p6u7ITGZy8kYEOhKbIWzeqh9DvKvLr
3yWd676szZmVmmqj4ZkA3a2wfyxD8rM1Nc8sBc/qtbNwLoU72IS2czWF2ElzeLVZ5ZASw+vqe6Ad
YnlG6PmGsv1/0MtCwgmZkCV44iRGVZJVsYIUd5JY4SatZX1fgsITtc1cF2zWmtda+u/Qjo+LFMHu
5RKyNmeArUNU16lg+invEmq417VZvVhQDcNTCuE0uu05deIwS8H7gDpHPXZOtDQlBYocsH6jMp/Y
d4oRO6z7Z/ANOnKJCqpypLsQAnIyJcmWp2pEchsdAgBkgS5knnaFpvkGZYLd+p4khCik6QGhQxkf
cO/LJTQzu27mRKGoKBbOLHlzHznEeG+UEx32tHm+vpprbvJcGpclNIuBzUUBaTHSxhbdqjJDXqV1
ykSwgitdUUtTM/6B8hooXr6VRpqbvKWLXpMue5bONqpdeAnInFkrualJvGF6xRw9d6rHU5ibmzCd
BJazpis+AGlkMGIu1nO5skUBDNqIIQ+YA9duwuKrs2KvAHG5bCeCPVw74wt3KBqv7KXFQr+UJAH1
ZtgS6L3tVO3BVDIPjRMOxESzTKuBqsyY2ls9iQbQ2qA8iecgYsT/8AnopkMkhOr0YruXnwBmfYuC
U3SBtNz21rBZeJjZnW4d1XQ3jIljmo3g7K8ZLso/GDOP9vWlKnMp0TKikbR5Urqj9TETRLF3BcjU
WxI75uhF7b93esCLyniXLDaF8h23m0pdVpjIgfYBpbPqQz1p1h5jNABQG7U08VVkQbaMWa0QZ7vc
gPwNiWZcjJsA/hSjargbUk96KJqZyL7S0FHVAQMSHmvbGekPfbpNMnQd3xrGdq7Z5vpJXZbvu1xk
0wwMuwfxG7e8xDI7LQKLlcukD0lTDhTZERqJapVrDhwBO3IUAKir6IC63EQDVNqKDgJh11Rip5m2
ZXk3pvdGgZzaNjYCuT0qymZONHdALEXeC1kQ56wUFP5U8jBhenlxo5vr8gPKmciZLckA227bB8sd
/P5ADsaOOloQHjEgEIQa8sHcKQ//urqLWEBHkBAEqI1/OQxR2BeDqqHHprZegRQMSGmcrFgXqbes
3+UuXsrhYgyil1bd5JATY959Wz+DY3NnoPmzVSZcZADMS1ul7x7bBKx1Q+tULEGCNn++rux393T5
Edwma2ZBkkFG87A+qbddGLuJ1vpprh0lI8JgdMtHzcYrIf662O8WfCl2sb2z+KrPFHDq1hCbNSoi
ftWpiOkXIgYikXLcOUHKgEW9DSlN7lpQY3wG8F9V36bwI88O4Sh623y/VS614gxWLo2sjhE7uo3m
x+Dpjl1qv8oiArlVKTpGmC0cgOjj5baM5rEMb4fGGwwokMct5uoMHYhX3q7v0J/Wrm/meSaG26Jp
tkw8OiFGO81vZueon4DxI9bfs1djx+6rBwPByC9JdCq++1Ss4fJqB0RhAeZyMU8Sma2JETE4feiT
1gAi3Te/TcMzldu+dMzcG3tk24Lrui6/+U3VM5lc5BOxVjWnCjLJuMnS36PeOUsEkt6wWJRy+X4z
AqO7QLjQFw6wMw88LmNmFk2LQ69bp4aeuvjUaLeselHn+14TrOWaoZzL4tTqFGmeuhKyNDSuxoZf
hZ5WVo407K4vn0gn7vpNiJaUBrqA0SmboyUadYDyZ2Iom5Qyx6Cqa3SWf12iQDOdA2nOQ9TVTbSs
YnVbRr/M/jmZU8cW3UBrdoHwDD0sSF6hi5+zxYbm8iCZ4IfRzcyx8htj2INv0wF9Hrqcrmu05hDP
RXF7NWr5WHYGRGXpLiw/ZHOnR7/+byK4baJlhU5LHSIGMqKucidVXzWeMNeFrO7M3yXjcyB2i7mW
IVlsLuk0VDZoA8ixDsRPaBm3xA5Fg+FWbU9Fmww4h4Gt4XM7BqusBpNcIG9UXuY0jVAPGL1mmA5y
Tp2pVV8N+9/BnjjDyNLi6YKo6FuAYKN+EzVDCN6NsgFiERcJeF9jL9ce/8NaooMLESbwnt8gz1FJ
GjQCm2i+pcMuRwoTZQZbitxKRMaydk/Cm+N5AIQEeki5ezIZtLRtZyxi3X+01QEID0cttyNGTDQe
apFkFBj76rk6k7cY0dntX1Q0GpQR8pQ5KAdHVbyIvZvkRKsf11dwhflpaYlAMQEdGAae6/wJVpIB
nh1LOJzsG+QiyGsWVEFyavb5M3FbyQHB1R3GpP+yuyD7lDYC8WuX2bl47lSrbdzK9iK+35Q3HUgz
kF39zA/SNvHaIC7d6+K+nz1kWtDthI53AIow0e9yWZVCAjtqkrYuuCWAoB3YKZy9SRF4+1Up4B5G
RxeW1eRrQRhcqyvTjNRbnQajfjSi52b0JPvlui5/0OeXd7IKmk8MlUTOFvAd/oU+DWQeCzRwgcpP
chJfwf/tlhzUG2UPFs7IKbet6shIYTnx3twlHkb4HBKvFjyCvlsqvgJTcvG+A24SjUnckmp2irnK
+O0crIWzJxGnqDZxeVc1AktdfuibumeCllU/OxKDFcUoOELdUf0CM1HRYz7Lp2BJRTK4w2D0ssWk
DMrI9+xYu8bO2qjbHsuauCzoNtE2dis/21IHMYKX+vpO3lq+dhK9r1YiSxWJF0Dzl86U5eF8qas2
zeEggzrGjV6aL8ysBinbrbGNHOmX6dMAlCknsp8EMO8V5O2lUO4oJro9JsoilH0BWe6Zzhw0x8TR
du1G+tHcTMH1xV5b63MducuWWJkcSz3EpdMR/AxG/1WKEAuideSjoK5SlLqdIeOl2lkn0ynuJYfI
Tnh8tTH0iZ3I6f7/pJTO5TtGu8uYsghUpl2q71R5K4kiu+9X0cU26dyjeCpKMwxziDAf1VeEj17l
JE90awrMYY2m9NwGv1FHyugp76Zlf3ZN6RDw4rlkk2+0J5wFv9xNmy54tnzqRNvcCRMhZajyPW65
1JN7XUVGFGrtYo6DH7rxUbthm/S98PG6OowPfcBwBk2cRXmX7G5+j3fKLeYv+8lnCEMVTV4XrgXn
5EqZpmqI/BjOY+erXnxMNxRk+RvbB134J0Ydv0jb9OYxPg1uuhW9vVayPJcrwXk+W590PVt2Ytob
fri1kJw8TD4Bd+CvI/A3X2iXv7cCW/A2WtaX97coJS23Cxqg0Od36YMqqZ5kRqzGNRN5m7Pi0ESl
gAp3zQWci+A8Dmjg5HGhjHLRiBxUVRQkOC11RwXg3rUrCpcTmsQtc+lj4dIBppoz1FMRjZaD/pHF
BfIphQmwaaw/DAOzNlRXBBfJ2hkF8YaJmg6YhXE5X66dNoUW6CGW9x4Sunl0M9vGtu/9eN7FQP2i
E7nIBI5nLeY4k8iPeQprXZ66fnkdlS9RWftjnfzo6TLDtRflktcOJsYHLq33FojS+MsJGeQsCZcH
BTqGDlnEHowiw2y72ngah/ChAw8UUvbP1/3q6hk4F8qZChpo6qaQESea0XwHlJ1nFNaXlc6ubf6Y
MN0hi5LN1OBolJN0b5TtDdokt7L5LOfgs9b6PdXNTZVFD9c/a8WykL1HM6Sy9LR9e/6WetRYc5qA
QFQCEOeUgr3TrDwDD3pLVCVZQf4gd486F1I+BNPe+ScI5urJdlkhdo1TDA4BSWsleaSvnCqZNgke
9qZaEnTITkgLzQ9UT/3rqq6e1bNd50y6psBRhwU2gLB5E3bNzThUbhnXgo1eNS5oYqAuiscj/xwB
XBvMdCNcQjH+MBiQRFPkyqlryHfzGLSm5FzXamUDwQW0vFOXdmbQN10eVCY3s5xa0Cov3plKNxap
74v5N+3RFKOLWLBXdTsTxt3cNUgAzbqHsLAFuwvNgqxFOc014kPLdgT1teu6re7YmTjO7TUA4ulN
g6WcQ6De+8FPQR08JpLgASDSirunO9A4SH0IdzBiwIqkfmDElyR/kPS1tw6m9PO6Tqtu7kynReez
R0A/2o2dtFjCMlcchKtezX5GI93l6Ev6v0niLt1Wok0iLy9+g/4uQb4qKU7WPlHwU12Xs75LaEIE
pQPqn3yBHpQBmpkSG5kFVXMA+7thAG7EbRZcF7N6m8NX/68YbpdqnDbdrHAHViyTvbBMSDANkepf
l7JuC3+lcNtDExDvWh2UMdojSLg2qvnWD7uKbUEIWVvv14Wt2wI6xizAaZHp584uJg/PdijBvpkl
Ycoc3oPoG1NBvhRTRRCorOqFAjGqtUBH4VF/aXa1MRI1xBApJAVBDGQ8qPWrOUrOXIINhrhEBDZb
80pISwPnCU4CFE/5ZVRRj9ZjuHra6E7W3DSgriur+6l/a7R/pvlYSKCRowPcGn1wPCCZagjxwb+E
jEhE9KBvIsTRSppsaaXf5SCRerq+Z2tmCFoRFPkXbM23oaQ9LUutYBF4xpvUL5ToZorGzXURSPxh
N7jIFcRAGEuKyXVg3eepGtPSKiY9y1rXQnJrr6dp/G5GGAdL2ADQUK5k2RMNpcGX1ajcSYlafLHS
MtxeDcvHvrLipxBI1vtooq2fUQlzBNNERyLHko6D2vQ3HSMDdVCcxDJValZ/jVbRvmX5qLp6S6o3
8MhbsTuSSnJDqxw/ZUnSH1r0pN80uR0CvlrEAemj8VfSGYV6M4ZavIvMJU7LZ9n4bYysbD01j5Vd
NY+SP0Rzvpvl2Cw8Zmd6eNCyOD3qFeoJTjEWOuZj9EyZvGmcDExQkDTMGMuM0lYwyU1B12w4F1rs
Y/SWSp1WNls8I4Z48HPZ6H28JPvffTfaLeYBp8BF22lnq244zHQ3EXU8pEQqjm1eDE9WNlcvrVQ/
g1X1DqL6YCwpeuoneZ57h5k2mL5ipQDoLFTUDbrw8x+dySx3JlX+0KE+GkStTYA/V8CzR0dUjEER
mzSVrxnZ0LtTIRugEctV30jldEdyqvg5Wbrc1dHcw5Ikn/ZNu5Oavt7roK3aTeiZ71FzGGO0XYC/
+isLOxLttXzOXXx1Ze0bZiSlX2uNCd7ZeFTcYsaSOwjZQvgLKmPqQd5kCyP0VD1qTZIieM1we6Hf
/qWomslhkm1vxj4E1WdtGp1jaa38Y0RDBhiM8nIyPM2ORsyhQXvLBviAtHLrqo8eu7ll1mOej93k
9jpVXunAiqDSxoq4BsgiNwMh00/ZjMAW1JCq8gswwz1PNvbMIzQ0SgAiNMhUGj1+1UAtbO21qLaf
EHkXwcS6VgkdDHlWTzMa0WwH/L6GFVDSseOoYELqvkV5AeMsFt5fWssY4VfaVqg7YAuaeqektjk7
XVIhw6MOZb/pKNVekiLKMAAip3QvFbIcVGHWBGMNXhyrmYF4RSePhmdTppjUyaLwSe8xx6IfZXbq
VEwii+HJ9m1M6yCUmH1UhzxRIDvKUs+UWRQwzFB4ACZ/3qkDCqrAsybEL0OWbLVxBmFSZffg49b1
IfKq3Ox3fZMBjDMmIwYugHvgt5r0Ueq0fYLwoldGzMGMxvCoSlL+KJvl8AtT3xJ/smdMdRtKFlgA
pf2KpREsfmNqzYeMpiGImXT1vm6J5CYF8uCOCp03et1jwMwsRc0P9M8nimMWVfSupClqWVVSWcNd
SGmxb8IcTD2WzPJ7bWjtR6bU0V2h0ul9mNrJ3MiZam/nQQlpMJtSe4xJbuICBGrJL1hm3IMUTe68
wZJycmRyXj3oEqMHRTLS36WO4AkdTDbKgBp4j3301WKUqJFZ/fDIBoqRFiCe3RuzOXlg404xHJOY
k+DeXmnbwMMYDf1gLUfCEZ0MlxfcYJuFbrWYdo1xiLInzcAljRgTb9qebZg+br1nvf6l5Q36COE9
Oyfbf05R6dHyBJrjz+sOfAX8dvkxXKzSynLVRtlyJ+Wggu6fQJXjpeaPcVS9uYt+l/VXHenHOEQ4
xpiTCMFSq0+t89Xg7t+cSLlFxyWBP6T7lHZeV2NGQ6u4TaGh440EGhhojByAOJRz0Y79KliAJXLh
LzBsBrIV9gKv+Yb+k+oUtPm4wIzmM4uByG7jjUrbH13+WsrozG/6EsjpMvLyKnbsahRc0iuBFVpY
F5AB2uPRfM2pj/nl6pibNcSz+lZHezyOyr6ne4qKtUDTpQz9TdMzUcunnMXzpdTNJusazAWqai+x
fTmtfeQ3nUZ2p/7FSLZjvO8UQSy8Es0to8rxugS2UUPQfSk0Q7txiHIewivcg/o8vKAlMphnGQMN
qelWTfYgTR/XFV2J6NDwDe4P8MDiZatxsWocSdKcdxCZtIk7aLUTKTGa83dhDu7H7XVZKzEWqFkt
5NYJonrM0btUr6dxq1XqhESB+gVMumMy77qANfs4F7Cs79mmwQ0CT2hBQMfqBLPLtOKGDuFbnmYT
Xkt5LRC3mBtvI+isAgks8h6o2XHbpekprnB9xnb1j83wEqevkSHIEK4u2V8R/ODEeJKmShogYlRH
zxjBmiWa/itQwuAMgIazNhgKJHTNp9UHnfn8H2rUYI9EBQzQdTgP9BJfbos6S/qUZQSxdRIXjtXh
rgfNgETIG1WqYx+z+zmOnaoeRIiGtfMEnDfqnaAMRO8ft0GZmoMKSVZat2+JExafcuEjZpNi9Bjm
T6MsyDesXg+4p0DxvSTeDP74SsU4SehTgXv6QT20wuS3zSu5QRS1K3/WzJkE8tasHR1S4Lsx0VaB
E3W5rLSru1ZdrsaMPNUl+Hs/JfMwijzhmhQ0GwA1Dz59uH1OShfjwSersI+U3raNO4WjU6sIIf4d
gKcC4fxXDnd29cpmQ5LJ0AbTFuTSDNo5P5YIVHMqCwq2a4cKnC4YqQE2OiTzOLMYpWbQ0xhmgXDj
mFvzccpEnnztVIGVCl5heS7jQXm5N1MvawgVYAro3Y6c3qBoRR+TELQuKL1fd3pr0y2AQ8fZQhoa
1OE2t3J4btSSXtiISvzxDQ8fwHwPbFv7mjsfKsxSMx7Djembz6i/O1PpNHsqSEKsKnv2Adx6DnaT
5bm5fEAOyulxT+mvTMS4vZZnP9MSnSOXK2qDn2TMZgiRAoT9tX8qfPaJAW7bfGPsyq/wqb0bXjFC
XADMWCs+Qy5oM9C3hBwVn/fVTa1rqIQaV9s4P+YAM1aSHzFxo91jLTtKUGSuEHqyGAd/r5yL5DZU
xWCZIQuhquz2OxJEnWfc9Whg9YkrvRuB9pDulRvpTg5EFdzVaHuhfEBuz0bXCl+QUvRqilUWorVz
Ox6VZ6SQUi/ZhgFwBVswiNcY/dVsh8PLdQtePY9nUpe/n13bE8m72k6Xqe/jXSbrTqgIulYWA/y+
oH/VWgz4TMBs9XgbRxDQHMG61x/S3/Ql2djo2vp5XZPVK+B8ARdveiaJUqPNEg0LWGBi6g17o8fE
lwCs3Ohbe8+22et1eesn769inJuJ4ijpGVgoMH+v8QyiOxqoePLh6bqUFQoZFWfgrxjOIPE+rkzS
Qwzzihvdkd3af0Nbk7wLH+XNRxskArVWmsMuBXIeRTPGpO8xB9tVvwDoLU6z7CqD0721T5iNpYrU
W4v1kWDEu0L7M4WWe2NqeklSs4Z5AMHP3tqt8g44y8m61fe6yD7WblPQ+mE1lwAfj5hL+2jTtrZn
MH64yKw9qI+9B6QjO6Zv1i5+QB9ad7A27CPdiuZXrx7sc7mcXaJ/T80ilERd8pX58Qv1khHMkM74
AHy27io32o9UcmSMlBWNCFm1HRP84RqYsgB5529CI0nquMTYB7dL5TpoaYZktc6myZPiVNrF5QD1
5xqFoErVC/hVS0sf51pun8sB3WRhQcagVGd6qppKLv3rhq2t+IXzb+Psms1WQ8GbAL9Ae1cB8Vwp
DZvrIlZNGcleTJ3Cy25BNF7ueC2nmKxomYhrZg05QPWR1O+DEgdZ0bsVBbqg+FVV8n2vx4Jsxbpy
/18wPywa5m61yYSFD1OyGcx4Q0m+FSi3as5/leMns8QGMn9LC7077KsjOm2RfsE1KT9jWGP06yid
5o/8t+yoouLomj8/W1N7ybOfeVk2lzGpDB3zman8wioliMJ2O5vAwJkaRoPWkWvVxl1bae/X9V1z
t+dyOUeRqw2QPzKWtMA49vyzlvZm9XxdxOqKamiFIxgvQkAEeKkarafRMkOsaAFEAfKX+q0BPLn8
dl3Kqm2cSeEMv0skDUPfl31LflrVrhNB4lejpqWtDo8T9BJ+69unKUYbJxGiJhUzjUECWzvmjXxX
e8ZXvbF3XTCKKlOrGuGJibh+6Tn7kzk7M4nZoAjDS9wYvfIiDcdMFpzj1a0HJSaay5auXr4a2qCX
AOxJUKhrSoCPR5A03ffzvxNy4zEHZC76IPGmQyrtcveHIYYnBDmLO7UP5eDX012TCV6Nq4oApIF3
CTIXMm9gEbFYzwZcdvX05y1+E6I3KB3a/2LHZ2I4C7PmAr+73OB1CobOzCnCQDNe5ELw9Fg9Lmdi
uAWzcxmp+eU+naagqI6ZueskLxM9ApaP5ePHBdjyP2umcW+PwU4ouCAgRTHdOT3KzY/c9GxMIB19
IhocvX5h4tkI1i2QzKp8A66U67021DFzuw+r8+veH/cWddRtvk88UIqnjtV7YDdQBb5t/cieyV2W
+uwEEdqARqZZ5O6HrXkrPeA9dyo7l52Yz1z23gXXfdDq1i0zGdFNhT5unuhYkztjVEH05qbkmMy6
C2LJXdr8zKRKUEleDcoXGoz/kcRvn47yjoV7GNs3uV21sYyDXr2S6TWmu4yWSDbsWHpfVE4biZAu
63HXmWguu6Y2ZDDlDkraGNPp2K/xI3kA/Ubk0GAENYCbSW58kg8YyWQ615d31WbPJHN3JEY64FjQ
jIEZD/DCh4Id1Q7UeDdFehxrUbfVGp4ZI2Xhu2RAC4EBWLzOmfHIaYw5IzX0bE2vPYGYF0Wy/exP
d+a2ClByPKmVU9wqD9d1XK2HmKAnRK0HSFAQaV6KVUtaZ/oMm2Ve/wrf74SP0e49PtnBfCcQtbqe
f0XxRpQOlh2FMzSs3jrf2NY3+mf2qzxNt2PjTBtto99lG/lH9B47wnzAElZ8cz9nonkjmga17BYt
e484tlNs84N5Q4P359AFPbjIcNZt9kwcZzmkBwFq82dRN7ZDgrveTU69Y7rqQ+5ErnnMT8WnCMi8
hDXXVOQjq4Vgi6LDEl23t410yOS7ZnAkA3gg//o+rl5/SyYTjaggOOHnuuB9nBYppie4iY12bY04
g/3Zx7vrQlaDkTMhnCvNjIZ1dgqHI+mhQ8YHVCmvC1hbrgX1g4Ff8tI6x1kEKCiLwopwuGdUa9gU
u3OUn8rRdiOw41KzEVQh1lz1uTjOIiKmolWvgrguDZ1cizZdc5KqTSFqj15N8p0L4sxAacY0ShQs
3LhRd2np1IHujN54APt2cwC4Tv/RHaRgcOj9KDrfoiVd9vTMg1UY/Y6MOkRrW/0LGIHSmb3Mt33t
tqlc+17b5NtoN/uhT0WvGZFk3ndaDVO7AqtrWx9FvM/NpykH+CHoRAPo12z/fHU5s7S7QR8YgyAd
8MSaOmW8VTAk57pprl4FNrHQO7fgO753gbdFZ7Elhq2pH0klgDCHKH9ttB3GvnTpQY4xFgqTIcBW
cEyVJ7B2hrEg3be2oOdfsLjys62UQTRuDksWkxW3+fQIBIEDLAuKro6dimZLr60p8DxwJ0vhx+Iz
pqacFbM1IjRMpltF+lkXG1VUNhWJ4CxTatpekRYRU0nuaYoEmBFuQOjqCjZucRq8Dz5XhbPDrMeA
X4wnxmWKCaf5Ryf5jeJH5W9VPwGB7MWTW9i3Yy8IA1fuVZgJSBvBGYkQgm9MmschR9wNqaSpHUI+
e3AJFYWjkccxBGS821zXcsWVXYjjXFlfJnkO7BgeplFzV1PqaSzd9GiWxeNOsKArt8CFKM6ZzXgt
WoOxvLT6wm9Yto9aw/+/acOZRtNLpjoxiOiL25m8TuTRmh/pf3gyQhHDUDFTGx3NfNNIPYALqlwC
gnF4BAhHT3ZURIuzliY7l8G3iRCJhZRVuJcnK/fQKe3ZUeGgt/SdgcZfiWp/GeI6J2NQJ9P99UVc
e3FdyOZu00lRRlsfIFvW3tLKH7J9XgVl8jLXfhs/R3rA1Mep3g2Vp8n3qiFwmCve6kI6Z5Ggl9e0
GvNGQQStubH8s7FjJ4sx/aGUX8qqF1iMSBpvlBiEnmfLq6uz74j6S+tT16Kgoi0OQHQK1nX5cs6h
IOeJ0E1Dk7+GtMalH1ZBSt1bITTTJ4TLtXSUUdodWHRXpzHKvOF7SQE4ZeQB1a5bS0sW2rzrn7C4
rGtfwN0EZWFJNsmgbToCmWRZAwHArSGuSWoRJ9Dqwp4pyz1FDBXs4DKFsl2iH2Ip2lSavlft3smU
HDRBP/+LYgCf4IbFWBg+HSVHc5xTAsX0eqeNGEEM0OL2uoh1hf6K4HxLnvR1KI0QQYALHU2nwnyn
mR6zfptmL9dFrZ9A0Nv/rzrLPp7d2ESJQSpAEHxNexTOwhPZtCfrJyoxdyBF1/dakN+LblVl1T0v
WGwDs6gBMOROvU3GjPQJZLKnzk89DAsJAIOVIidxUeb11W3hjX6xqZx4b9zgD0fY7kG9a0UglRWi
A9x+Zx/COYA6g1kOOT5Ev83dl+wAxpfCcBXmWUc0UblT8JF5Ve1IT/RZ3cWC0H71+j0TzvkDGYjf
pNGxy1MeNIMrqwcWupriJ/ShMmqBq1uLDS9U5WyqHJvMHsplzTeVB4KD7RsI9Psg9ewH8sB8cMxN
21BwDa8blwXWHgXY/mUUxqVxYXXrQZFzXF+G4bRoNyqNBQ89O5ibfMp1DDxBV55iRL6RRG5OFHB/
Z16nf6GzTvAuXD1SZ1/C7XQck7Gd++UdhR6y4aTZICnV0CndeINokNC6VZ3J4jY2saqsIhO01vb0
eEJVpr9L71hgPOEhlTmGo7rJpvspefcpenevH2eRmtwuy8qA+QAxREsmUAsG+lBY5jWgdE/7X/Gg
iYxqpXwL4sC/+8s5jyqliaVXEDdJr2OsO129a8ygCMFxpT3Zxh1oNZykFui4GkdaGAsFhj2UG/im
R2lWjK5sIDQEzfKEdL1lVPdglyCliA17+fxvd9iZpOVLznyjrtfgnNIgKULhKQGFBSaMyKbADawL
AdMKRmxZ6Ezhbq/EalmmywVzB4ZQGAOe09baxHLrXbeM72JACoIeSoCv0Bal/mmQOdMlrMI0CnMA
eE1MoAJAc7b8BiO9nLjXBYWBldQgRKHNYBmEiKy2wdl/QQYpMdUGhTRmnJLop513e0XutnKc+Wn2
29RTV8L0ZVPpdqUsmgj6/W75Q34C9iLQL6KvezkhZ3paJAWlZA3h1ZRuklR/yPr5n+s4lyK40EZJ
x1QuZwB3OyPbmIB+y3nulXElsPOVwPxSDmcZKsUu/QEIp/lRjZ8HIDVH475VvKzeG3Hq5vKbFImo
1r6frkXoUmszwDOC8UiX60drG3i2lgFJ2QG/VoQbmnZbs1QcyRIlC0SiOJ/c6cY0RRpExZbhj+OE
W2HBsdu3QKELckzf79pFKzTOWQYc1rdx6mjEsvtIx5ZJuVukL4xuaN86ofncFJ+6JYor1hX7K43z
G02UtRqiCtT/ycmwGgwo2dlx4mS6wHV89/aXWnG2joyCbOYTtJqiAqj4wUmq37bc7sf4tZdEA95E
SnFWX8ZlreQllJKYn2CSR2Z+snC4bUVmv1j1pdO9VIqzeoUmbJmTg4f1lNheHYUZ8MPsnpnDW6QM
N900AF8+afMhN1JADq57yVXhYPxFxXGJTnlceY90k0wKCNcxqUfCCMbxS2p3dpE4ZfuYV78jUWJw
JS6Dun8l8s5y1gnqRd0AkMoHyLD3iq+BPfSh8qcNfagRAcNDb+WD6Mm0Umm4FMsFChFqKrpVLWJf
gF+OPSkIQVo0vGi/ii0NJrBId27zG9e3LjiJq/cQXMtCWUBQN+L8C8DUSYlC+9KIebIJw6xfbzIb
wWW3UneEemdSONcCLHiikhZS0margyo6QgbNdIHm92Sw/kelH03bOrUdeFG7f7puQ6sH5Uw2d/3R
wuwTdA4AGfj/qPuOJbmRLctfKePeqwGHQ7V19QIiVGrN5AaWzEw6hAMO6RBfPwck6zESjI6YemNj
NrMqK4tk3HB19T2nZWejgBCtOgdZ2LpOrM1xUQcVwJ6oxSnmaNBOSw5RBenXJJ/WdESDbu740hIe
7vjDcXGnzm7+fM+2DmVUdqKAON19LvUbCW7Sk4MDp3ZvoTtN4Y51PM67V4Nzq7zJ2w23d8504qEf
XApIVQAHjUnI3xIkAM9tY6BNQXUWZ4IEdfkanxqjPmy/5+kHOjt3v+FWVEgU5w6FK2K2T7qD2n5f
ItyYnifSXJguDdVUfi505OFPMSQctHZ7gheqOkGrXyFna5cYq8atfDlBkbQAfIBjbiHNllrmCWSo
gxdxT+JCaWNQEP1uzmxftRJ1I2qvUud5iNSNXhE/Z9qJvoL5Xv9mI36J+202p9DiWM0GNm2JX3Yc
XD/TKdqqUzIWiqqoMZmdYyTMZzg1uLORp43aqZaTg7d9byELPYUg0WTdPHbWdWWQKM30I+qEk63D
ZwCtxfHne6DPBFoRTQK2M8Mgoy/y4/utmkof6YhtwySEnNaJvE6j56g5Z/y+NRi4hp+oue3S6zLe
NvHzCeHzfv1+Zr+ELx42UJVkkXQQzgTmVc8YveDWk5luwHcixF1cnesm+mtOWJuD9nyej2CocsAd
Wqx4qkowNSYQCnoeRKj6GnP7QU9pWJpA1geLTmmnvpaf7Bs4uNg9uYvFDk3sDNbsLE3J+TQmiPqB
+xw5YzjIR7vJfX18LOLOl86jCeiNf2en94Qv3MKuEYY9zS58C6Yzwi5kcWmbr2OKgQJ719nrKgp4
vYnsm+NyD97lPbELrUP4xN1YQSyhYZM6NxXm6s2oWun243FBB3X3nqCFssHMT18DYxpxgx1vR0RA
DilWLHNPmIgT6/mu3vesXdqa6VCas5jBjbyqH55iY8KoL2pl3akmjMMx8681ff98T1icMV5mFYSl
9JtehgMAF/g2woB7RVyAM6y0bjU0nsIbOb6Xhx3BechGm1uIQPb7USfIHL1KNofH26Ltg6vIzwYe
sJSsHSMHmZrcUIExfFVvmZaGDBtNJvtOAAReuI+j8V7m3fbELzr8dn79ooVOLOscCNy1QgCAtA4A
WdWVEn5RxTsTDF62sSYNCJLb0OUnnKnvha7fNNTeViwcN5A7M7NwsBVT9VxzY91aaNMfrCtrZL7M
7bBEhlpPb9p83ClnAASVtjXjHICOd0DmAOx/dF9ZX3vneZ4K1zqKaxLvlJ2lHprO163U3xtRh5wD
OELq4PhtitQDiZTfV/bt8S08aI33FrJwCzEfmQEfEAsRCtNLW56+VlT3mBbwYTxxWocV7K/DWijY
OgK9VDQHTBU9a+ldEw1rrbzR2yuGmILYHrXvj6/t8OP/JXChWXmtCYv1uB0lizw8+k2jAUFjGMLj
Yv6HB/lLzlKJFgwUT6iIz50Mjh1Wjs8leO41v6+3WebnXReoyUP5YH1C8HzLPt5CMA0DDmZuebVn
lMWPD7J0QQFFNTjAZXLeRBgBYzsLNx7hS5d+zZCLGVJfFedDHtQY5436E8r1QEAK+fOcDJDPDuDM
EgvwwcYcGfIKKeQGSZlVpp0x4GpFlQOe+tG35TVm8WtQdU8NinpGIOIrbSxWxzfi90v88XcszAno
hAFxVOF3xO1UrpAR6L10iLWAFfVVBJwdr6D2eELm75cLMkG9hQQTYL1Rmfq49/1EMaoz4wl37qVg
G17dZ6eQO+ef/dvxzs2hJub8ZmbHjyLU1OgOoHKQG0IpZFR8jd75sHMAyqPHNHCj8yZGd/jxrTy0
LCBcY/Af8NPAD15cKYL+D61nWNYwXlrA68jHFaCGjsv43V2GBdmTsXiXg+VyyuexW7TEOQTXJhX/
h6tY7FwyViIa5sPJY18hsTxeVuLz8UXMP3J5OPuLWNy5DpkBlxCIsAvQLHaeiEKLn7fNiS6pU2IW
Dkw/9+PMz8wfqgtjeJP9U5TfOMaJPPzhE3EBMQGONxj3hZR8tHo+CpxIR3uv5ausPXHkh5fxLwFL
1oIoGR1QY0NAOd7V9Tq3H+PojqpThFG/mxjcLGphyBpzOcB1WzxKbicgFJh3K1LckB445qB4pzIy
36y0K564SbK3iZXt/RSlqEE1IotORBEHCtb4CYD415ArYPZvM+VTalFnnNApVQORvlpHW/7F5F5j
+vk2FI+mX/jW5dn0ZtzZQf/Z8ZDJxrwrwOCO384D5dT5ZzAHzA2zfViCyBsVQOBARojCogjobgiS
L9ZztwJpu5efZ9IrQvee/PPpno8y6Ud95RDF4spFcwXMkaXu6SlaiIO6aW9Ni9OtW5ICKwvfHxvn
dbmx3Ac3DY7v2ykR80PZ863zxO0JcyDCci6JueVO5rFTJMwH3wLYFMG+Y8wJn8VjU04CnLYUMvKq
xkjwC8LLQQKeylkdX8shOQBxwZgSqL3mR/FxLVrWDbjlcx1bgUDemTJ1JyIn7v3O6ejXIYulPHHr
DtlhpGrBmgTGSOA+L3YP6YTMaGs0urkCkN/dN25haEni1tvKM9nwdHx9h5QWoz8w7k0L4wUf14ci
TtUbM3UAG+Q6dyxEPaequgcXRGGCgW2Ii7ccC7WB7mrkFiywToegsELgAno1KAqMV9beHV/N92Nf
GhQLg3gA6QUayu/H1ZSpEE07Dx27m/YzvTCCAVTEn/vLDM23Hn0FIfhqurS8h+LCuhqvx6tnAH1s
3I3tARMasBLHf8+h3d3/OYvHXPWg/YxL/Jz5EIcIAzjj43EJByAxgLy5t+LFe05kbtCohQhjZV5G
F3KtXbeBvbEv8133TAK1Ky8sT6yB7rfJz0H2G22O/4BDD2Rf/uK6trSpUMOB/BktT4hzJ7mMJAkk
Aq1/LghAnLiseBYA5Fzc1CJlvSbnCWbKYx+ND7nmNWjvyNn2uJyD2suEAObOTQL24sUPdpWPzWQj
ixx/cRTQDSPhjdbNcSGH3gSK5f8SsrgYVmyTqp2FMCiV5Hrq74R6RCTidegJPi7q0B3cF7W4IJJH
upgYRDnRueWKsOjyEycz7/zy0e1LWFyBCCQ5JVGQ0LPPebIZkiv4inr50ADAI/0s+xPtAIc8eijk
ecwNbhZdMj62Q1PL1ARmiJD3hZF5hBpeHb/F5SuzvyTFietwcPv2pC0XF7miR04I9flxg0FoUp7I
5B/cPND0QjmiOILR2o8KOANYQc8V1L2pnlp+bmiXWYl8i/tso0N39Kv+9fh1OHi991yr+fM941wo
bcyd2bVKFQsrJL6hMkPAKJ6wm6fEzGpjT0xt527elxAjzC0QOsE7Ck/xVJx16Gz2jfPiFU2VwQnP
0WNX9E+q3Gnuw/G9OqTb9r9/8XSmTC9zNc/o6M2mVN968IW741rlp0ofh7QBxptgtpAHmLHpPm7W
qOupBgRvoOAMgd7Hnkk3Sts6fYOA6IS6PnQu+6IW15nEBYD3KpxLaSC9OWWBET9VThIc37hTUubP
906fKKsFbjGkONou18H/nj1ZmI/5d4QAbQ3IVsDtXvJOTx11rdadl0Lfosq3GfXb+NSMz8ErgOm5
v4UsItSao7MK2DMYemmFNxlJYFE0lmS6F3f3x5dzUJI9c2TMJVLLXSgCWiLbnerwNG30SbLoKh02
kRZi/Pm4mANV0hl7DOM7iO8sG47mx7MZsjGhCeoVvrKZX5n2Y8psjxlTjf7FxpuQZRpzc43S5cpq
yOfjwg892H3Zi9vnjK0h+whVYFpMfmfW15Orn4jCD+lT4FdhJoshx24vvU0eT3GB+zL36HConK5Q
AWs4DQCqjDY4adrbto6ygDr1U8H67kSh9NDFR7SIC2PAp0Zs8nFzlU0je0pgLewUngOXfl8655HT
ngiQD92VGc2NYRgLwOFL8IROEICWDnCprSikArOqSgYtKPfcanX8wA6u55cgR/u4nmqUfVzOvruh
NXrv6XXU3mF2qteQ5MjxIo5LO3w398QtfC+k6OXMrYR1AbQnSzRPpID+GmDkgYXqpQm4pN04sIer
rpxO+UmH3AokImcOCh2pQntxdEahR/qA7lA/Qh6WubdlCcDXrjqPMxow/a0FGuDx1R7S+vuB3kKg
7XYDa4tZ65s9kGTamPvcTIoNreh1qlA9rU68vgNdOnOsANB/e0a0hcn9eJqpQP9h0ytM/xhoZcRL
z8YCUJtsl1gAl8vhrnVt6tFECyvxjp6QQJPdqX7Hg2cM0Hn8BmTJkFdZ6DkR6VPFvoMhZN0uwoRV
bjleWnerjo7eALRhNV6ncR7o8dvx/T50l/cFL1Q5ivEVUjzI5gy8APj2piCV1w4n3MVDLxNYiKYO
MkyMyPyGDlACIdCy4DIQez1Fay1dO9ZXczp1kvPdWLrc6CoAPS84byzMEn48yazrGetmnAedX1uY
VpGj5ieZ2Ci92aLrfpOY451VPmc6mEc4CCUrfUeLUwMVB9eKpnbMdDga+ldnVbxv5QmlM6Tu3EkN
5morTCX38joEZuHxgzv0MoGJ/becZd5zKLQGTC0FXNYivTWSNKz08ssUaYGiHFiqb2Nyql3vkBFB
mz3oqjCria7cxcrYlAulDyVa3hMjDWAc800tEQemQ3RtGPJi6MEUQCWJfAApyn/cZYqecQw7Ifup
IaxaKqJxyJu0HiUievNr2l+r/H3q/aFZAXT6n++rYwDBFQO9c6PlYpWJPhCeUYTulvNUNts0fW6S
16x87rTX6Pa4qAPlPSyKMQpyU+CQ4r8f70raF90INYcdRUq5U6sRNa1+pcdXugnCn5WD4f6SPtFT
oenBFO6+3IXHMWSZQTTVzAOPq7fBvyGbpl45X27Jo1OHSRPWjye0zCGt7pg2hm9mPk4U9D4u1JoE
qjG0g+srJt8xzxlAwfQXLX2IhxP35NDz25e00GfC7KWTzJLg53ku9Urtpc98Fp1wqA50MeHo9la0
uCZ8sI3BmeUULTpl9Y3yhFfsjJsWGfmguq4i37w/fltOrOy7CdlTLFGf/tzDBBmRNrqq5ZMERYCb
n7qVBw8LIZdumg4FkvHC35gaWyomhxkJwfJB5ne/kj4zPOdK/8LvJj9dV9clgktvej6+wEOmCNnJ
f8mlHy9JK0DRIJ0et7L5ykG1wC+4uzougs7fsTQR+zIWL05pwpAZgQy1Ak8Tfax2UTBsnW0TRHfy
Xu8DACv5IC4J+Ivwz9A07/87Ye3+L1i8PZHaxCACuztRep1N2qrMJ99CQ8fkXKuq3n5f8H+8Dv/J
3+X1j6U1//1f+P9XWY51wtFy9PF///uqfC/+uBYvr+/Nf83/8F9/uPi79bu8fMl//6MP/wZf/lN4
8NK+fPifsGiTdrzp3uvx9r3pRPv9+/Ez57/83/3wj/fv33I/lu9/fXqVXdHO38YTWXz6+dH27a9P
yM3vHfz8/T8/nBfw1yevTlqwK/zxmCAULf7YNuKleGt++4L3l6b96xOx2J/UhlFDigFwaCDowZH0
739/hAS9C4JtCrQVihDx0x+FRF/XX59050/7e/EcLOKwid/JlBt4fj8+MjSMlKLLESUSDMfrn/7e
ig8n9usE/0B+8VomRdv89enju8cbRMoedg9tUYBgnRsCPj6LcarrcmgsF2g1QCJh/YA+QvQMqmnd
ifHb3jb9lL0v6+MT/CHLsTHPhsEDE9WWhZ7WGnDUqAacJG0B3NWJ8zS0Kq0M3bh5PC5p8RJ/ikID
gjnzsWPKYfHah6lw3SjBsqY+9gvDPVPOY5EPfaCPLFvlNRqvB6W2VhaRIOrLz6ONMedIu44TLr/k
xjfFb4nOQHUMWpggGr0mGl0k1DLqK2bkYXyqfvdRK/74vWjm101UgVGvYQvDkjp1bva97gbdiIzX
1FSaD5Ya9IL1E2aj9QiApg5l4fFdYh/1FaTCY8ZkI9wegInD2VvoKyESU3Rj7gZl6oDyppI3vFLf
BHXFjTXUF30Uo5GC9PIiTsgAkgA9ZKPlXkB/ewVaMIKqRL9l4tzErM2QdzJ8o1HS49VFqR4HkvWr
BIw/voUimDdOduKZeVH5Dne/jCYKJFkp7/rauhlUM4QtI4Y3xhPDxJkTh6adrDEyGAOiFbQYegmw
jrp2G7DZlGEjS/HU1MQ3BpWcSA0v4rXvWwJPCQcBLPp5wG5+L3t2sO4HDqD41g1ipxsC5FRN3xiz
t0JgPibRmR10Df+cty1sVxOda5G7E3jQQIDh1vr46SycgJ8/Be/EcA38JPjEH3/KKDOb5ap0A81N
pKf6vAnGch4hy50c/Xtpi9qP5oboWspinXn6XIMbQb7am9VTr6z6RA3gN00B2iwUgv7+OcuQwGWd
tDMlQY1DyszjRsUDZdSuD+C3up9OgSLOhuqXKf2xeNxLZMxcDUlFbWHIkoHnzFCuE1QVggC3b1XI
S1B3Hd/j71BWSzGAIodmnqngoAU/7nHOylHoiXIDIqLUU0P7xRgGAe7f7iIng/I4AHGAmWrskCok
XqSbu9Eux2DyLDs2N40lND9G8mRtDfltadDCT4XaFIX9ZhSoKin3ohN6dDH1GveJ0a2igqqwlMma
MGJ58dgQz1WXxpQov4rdh9rUr7qoYWelBTqRqQFJV8WRX3WTUoYlwJRGK28v9TFATN1tK57nQRTL
OsgR+RZOnIcMhRrfFtEL0dK3rOifOcdgjiNyj7jAtnYGrfZMFyolSx4UCFM9x6p0D7yxkw85MXjf
kIxxQVd3Yp8P3mXAmiLZA+RZDKQsVH88iKq3MuEGthBjOA6+TPkEai5TblqT3Mcqlme6Flsra4yJ
Z/PAclC5BnYP2qCyUzmvj8Htj7sFhYfOQ4xXG7/NZ9lu2bVOFDmBXQNK2Gh6y8s1qXnaq9t7ZYMa
QBm3mn/8qh0UCuRYuLwgs0Uq+ONN06Y+h5KA0IKjYbV1V9wC6j6rq4spqW2Ak6QdbtsJp/egOkN/
JTopGPitmLlQZ0Wv2UxhCixozG7bAE83dMYhWyvsqVRouyZN98WWE/GUBKEwaODOcmVunIacYk9e
9Fz+2HSLAUxEm3HxfgOfjVpzkhhjcdGX37OZ9075kWbEIODrc1+r4tKfkHX1Kz7Uu6hOh6ACm1xI
bXJZwivZOVZAZIe+gqE+RXHxvd63VAK4l6DYAWmVpRkLXZMlQF/F0LoTuPmzYVfiSoyXY9Z6Zm+t
gKWr4/Fo5VoyY2sY/mRF4wXr0PKsMEAZprnZBqCGA7iUpryR1jUoK93nJjdMXzRx7qfGbTIPSMVN
6q4Hd8K3oViE7jvLN5zOi1R6UTm9E5Y5eR6SMeBuXYIG7cXSFHhlR9yOQZxnfbpxe8CYGwSppU4m
KUj6MDrZW/EL8mKaF0/jqpH6dG7zq8ouBp/kOfUK3pwRrQIFW04wS42N5nxIA2us7CCZOJjtK3GT
ZOwf9f79OGrU8Wf4XzCugOjh41U346osush2gj51VWB0BLjrbYh5xYeE0vqHavlHMchF8lrLRn5r
j0YgV+odyIj1+x8XL2XzBzDu3l5aeP7Lf/P/YkAyG9v/+NvL/y0gwXRL+16881p+CELmf/QjCKHa
n6jPgNEevX0gurPnut2PGARxBrTynM1E+gt+54yi9DMEYcafOErDdcGGAs4hQDd8+uNnCML0P9Gk
CEBWZ26ipghq/kkIgr//YOzRCerMXbszITUcL9Ry5s/3nC5iEmp2hsh8YSgt8RpZa3P3V8vAzxkP
Q+UNbTl8YQgQadipkabQlEpY3lAIsCwCVCW1wnIcmlDl5cz+yB3rfB7wn8I0GdskmMDUdM8oisvA
vqntt8xwetdv8twV5yZt+wAocbClGP6ufNay+t1mAx3WjLg2YChbMwBoel35XRSLCRYZ4xqsAO2l
N4xRXgBMLh0fxABG0iipJsAQVtUUr52OOSuJXugJUVVpPOQ5UZWH8bDB9MEdmsKYD/WXUTetC2Zw
2CHZ2M2DwSo38Rl2gPh2xCKMNJRyfrv5JDyEb6iDE90sgdzDibZJDWLcSIOxd6sSkvg6q+WOVSRB
2S2WSR5MTuI8t2BWLTzXaCVGkVMbTO0FmgVzrzfN8hzliWznaGXZXYqxpc7armS8MWqRD547gXVg
w0bK78Vk8F2iddOA5lNhZ76dGfllZs1M0TG2+5lgzO+paQwKJqpulGf2NIDbsuykHFBASssqLF0Z
6j0t0WCRjsjzllpuIfXTU3WtOWVlepJV6qEiFlInMQdsApgxIyBDuVGTcq+zHSyiZGP2LetMdjGY
Q3bFEYx9NYvO6NZALDUxJSU71wpkl7v1BQADkIFP0EyA4+30jZvrIkDxcriRTAH7upiGfEuRrgdn
Sx9bxEuAhXhdgE2lcjsofXhe2blDWPKE3Lf7aNFWM8MONmtnd53FPJG4BGsRLRm93HRv7YyIR1xw
ACyhcTEaQgf0piIkUYFejCYy4ci3dVbXl9lQoArb1tMZLYHuGMC7V13AcPmcLbFL/TGnQsf1N3Ue
ir4HdBA3qyoNQUPAS8Ca8BfNiro0IE2vPzCLqJcEWYcpaIa2T1cCFlR6mWIIUUaT20CnHF2SenFp
18+aNgnmTW03XPCMgEGSF0Y9eZnM2lvwd0QXfQpOM5+7DHW/2aPskXJPxDYvLFH7iZ1aGPXupgn+
pNNl1w2IA0vfsYeiAUtoKZnvTCDU9VpaMwBQc0lqLyYNJJgEqsTLEXFdOgWx01CvGAZoUiVJWCK1
XwfVoCXvMZ1iCdbfUl24pOE7EGDpG5sSNNpj1BB8mDIb63wHU1xuG2nn1QqsHmnhuwU3UHLRVGp6
U2dcjFGvgTbYoDeAideY16cRAILGhCGcy+NGu8kTTSu2pUGG89xIe1ziArSlPq1Q475vc7utgd1i
q59ofP83jFX5Xty19ft7C2v1/4WJgkP7P5uou/f6a/Ly0TzhH/w0T8afsEwUbw+QOrA3c0fsv8wT
0I9AawI3C7g+DhIYf1sn60+M7qCMouEDEEHYcDL+tk70T/j0jLn6XKmfo/h/Yp0AjP8xFp2BQwHn
DFgVhgID3OhljiwBeaVrcxgAq07VLokzEiohzR2xuXwxpN490bpHx2JqxV47Dl8MF7o4pm195TRR
dJ70CfsaARIMNNOJsxXxGD/F6TStzG5i522aJrkXwzJ/1lPZrEsRFfEZagPFtUtbcd7LJvnWc2BD
EqRrtu7UkksTNMW3eP7VpZ6moL1O+u5a01l7MVgd2KrB64sMepyGvdmZAR1sEmbIaIa1S8lD2lYs
KFuNb1t9BCx9n9RoQdGG6sYxRwY+6HJaGyRLv0ob7qkdJz283gmA8iUQSvqxn86G1gIveBvT8ynW
pxDBY74yLShL2fQXyK1ec6qHKGHcIvQF2h3V76A0HX8mGfTGduiwDUb04jqAi9GkHg5Rhym3ZIaZ
nruK4KQWPU+Av9L5IEXe1bldrc2sXaU6TKBhxTtqiCuLP/SjvCWmqDcxN/vrDqZ4lbs9dz2N9/1T
UavxvCgcjl/fte9OX7I1wFnzjT6hd1HAT0BjcD9+1dNYu2NdXm3JyO7lhJgZ5GjGDJdJ1r3OgZ1m
XKYYQFlPel3cRLmkF5N0yoe+0MbQtjprY0ui7nmCVrvaKnnnAQ2u32Gsy8JwctM9tsYAzdLHYgg5
rPuV28WvXZWHeppLL3d0Gx1nueETx0i9wm6j1w7R8DqvjPbGMErXKwQn6zLqVFCW7MokEQuobK/t
pv1MFOm9uDL8fqTwKga2BSx/MLAq6M24u6y64RFJExeehubzrPtqG8mtmRlJiBrdhRbRcueMqYbx
vwl9FywFzKM5nbVqOKsQ/xHoSlHWX2OKcSre8SwscvWgqBPX4DLo4nNSNRjFaCsAgXiNXncBLSwZ
2JmzBfxW99jZaXamx05/FjnYHY/3k9dYeQUs49xYaQCOCHhaB+gwCfvqjVZO7nXu1HvGTJVko3SC
9JDPG6MJq0GSdW31gdMCAoHGUbSTXRwOhcouarfvgLbuIKppHIy+G2x2jZxXAHSxlaxYRL0mRiii
dL27HgEPxyy+tpwCE8dAA0y0kXjmKJSfmgZabUioMdRuYqQmwLCpFxODNycBC0uTakeV+17X+pYM
Todmo/ZMx/S0Nxij7mG+eLiI1VCGtclXaob7U316pmiXBRPclaA0YhX2LDszykTfKVEB54poK7MG
b2lrFMY2KQ3jEpnNy0Y57GaAO+VldvXakPrBVr28QnfZTUG1xBctsm+jAup0o7MptG3yMoC797yx
QORea8gipKOhBTaTPmVD4g/CgqdsW6ODeqysPTyE+mVqmXVWxw5bZ6NmI5IlftZG/KptsaIyjZ+p
yLW1Enr/2FkGW3Wy6u46CqhmDMv4aUyCoix2dtODP9P4lubJtmZxcgF6cvaYFRMFnflVC1iOwBkR
qtYOJmWNvn8txihBelgzHs0hr4KudpIztyIrIwFCAjLAn90q0VZFDX5HrY7vowm0cwjh1sWYb2zA
/DWBIxP7PEmS8pGNsPiprF9FnN6YKChcJw3zYpddEEPfwu1/lDYFnSJPcSfb8i6Kk7ditF/sDmix
SpSXdgKwMUuglSuX0SYWSbozy5bhqlv1lohMPVYIoi+QziFIUpDCo1Nlr6JBZK9ITNbnCUc7fD+I
6VudyiwoDAHsR2HxsyxBQrBDSwqY4zXAaaCFIvJLnZFdW+pi1aTD4KXAyQVTfNkDDbOY1vXoIIbv
U3M1xBjEZ24UByM61tf5OPbg9uJWqOXG16lnyJv3EcVkcDGsOVi0z0Y4cGeuIvHtiP6fL4lkZhbY
catfKiuvrzBeu2M8u4kogvJQCDdZcTZdCHAWR65TGF6hW/GbRTJroys3/Yx2qPHSrpv63c1y833A
se1AjHmjqxTendMPX82UOC8jJvm92ozOsJDJDgS6/XjFtw5MUagqU9/WDhd3uZ28ta1uB0xWRkBa
vXiU7aRuS5qLx2bMJ49a0zauQffKOS1uiFR64o+pSzFcOVmfyWAqr3DBxYnwb7SLhyhnElmFiRg+
1MClqrLXPtYwg5S0uV8RWwRaLDCrMNoVfSnjpEGFldDmMXFigFOg3SzWvMTgxmrIBOoRtKiq22Ky
LOI3vSDOuhkJ2zpkIM+GKotzuB+ZE2RlYd8zjTimlxRl92wTQjeIjYrrlnRq67qZPKcSAxgNMAU4
erlyCkYd4AmcG2nDe1+PavpQFjBSKqFQA0neqa+dhqSPFxUq2uhZVT6i38e8Z7psSz8r4wkRgygs
zNPIiLxUXdLdArerviOGU9yibbW5gyvieLRHFklYyDQ3OVJQkW6gY0+D0pKuOVyBQXa6UFXT7eJM
lGszmrIHyfRHWSW4Yl0uz8ChbuySqR5esB8xDLBVyfdxKkGNMMYYg8IfjYFIGuPBHgeuvJRTaEjF
MZms18Z1VqwlCGPRKFOoW9qZmCA3a99wtSTgkXuXoh+zSbXLqo5uSWbDEsvI7+YYpXPFgzWK6FtS
I8U2GugQaca1MN8cpwiIZq9bpoIsmb5qdKUiOwviOGGpl7nReJUIGZ07GXojVNpvma5eHEWG3Muh
KHyakPLr7C6eGYgEr3PetEgeTADrd2LMukadfKkUSn4j78r5+l6YVbd2bbzRHmBo1G3VmkzcfGB6
1wdwI4wLTUAdawCMWBUgv0V72BTqmt3cKNAZPQA+B74bb4fqLsVgcuikzL2OedG8JHVnAl4eZiYS
tAq7KUP0k6YgYjQtiSsI74+3Zb1q3d56t+zmK3jupgdRdT02J6/XpdaxN3M04xC+VwMLWufgBoOT
hpa6M1NO4s7MMnuVRFUd1IO17uWEsflY/2qn2iNC/S6oG7O4lG6NEe+0glaX0fAsomSjjdWa4l2a
pDjnjlyjexZa0i0Gb6JMe0xwxrVXIOYHZLco3lUKUt98QrfkREtMckdJb3ipSPlb1WQvNnHqK5rr
YVoO5jnqo8WtWWJCCF1J8TVSg/S5qpU6K4iSD9wSxlUPdJyNJdAD2ViD7pf9wNYIodNXVbhRqBqk
D6bMMB56LiRcgaJyvhm5QEmUmpW1piXcWSl5YLLcj3XhZZa6GvkOI4MyKPK12dsIWJkFeFYrCVMS
i2su63g3SVpvBuSTMeyf8ivNUV0eJlNehv+LvS/ZslNH032V+wCXXCABQlOa3cbe0bcTrXCEDQIk
kOh5+vvhPJVV56ybWStnNahZ2nnsCO8A6f+/FgGdTurlYsiQxxscNZH3w7qw14AW/DqtBnBP0CxF
LEeveWZR2DWIyegGaDiKBQ2vZSGpk/lwQZZujt8jqVN+TEt1oEgQZJ54BMAkI5gm4nwO8Vb0q9kP
ZYSaLWhGxRFkkfcL7mJYHVRxZpL2J0gO6LlucxMbK5dDBaf8ERT9cFwHRmAb8FQyYhCWQJEbXiPD
L4RKR5kuiqNVymxgtl4S7EYgn+pA3CD1BEg17IA5z4gU3gmLed9l/upTETMkd+At9WFlz8mSd/Hv
51w2S/thZ4nFPOj3UEA0bxAb+ng+FjmpFA9+nrpuL2NMUV6R4FP2UtJpcVZ40aDyrKzvYvMoaGaB
C0wZmSauYsO488Sts6zAOFgOMGvR0KCiJPjQdqZHr2yH1j6/XYfXyRqdmIhKlfihXYIYbJz7pKGb
I/hCcoQ2qKypl9aTK/DBudGL13foHUV6YyZaioKTMHc31CmvHmb4IPdOJNgu1yt6sBYfZYFL6FD8
5BXI/DaisHZLQOkdoIWnetqE0LRUtzj/812ZY5DreutmK/jfW+EYuaN5YD9JOeOFdsqq+UWcbv2s
Gnil+zycdnNjnkbAdzmqf5B4vWoMGn6PaY6UHkmIMPTqFIdgXcIbFeBOopVVV98O9lTqtn4iWANw
MGGpwwXiJ4riG5jq3P/ApwPGr6jCtADymTQdukTblgU3ohveW+oGaR31TpVwBMQfArQsHQclcORp
N9S3yyDJYS4gLKZtzpPelhhVqDOeEI/PTqYP1329CR0i2zjnyYlAVk7huhu6yD0L3HyZEpYedVmY
Qxn4DuQPRiOUjA3qrVva4Fi20ZoOUcdxg4CdbJlaDvgtXKiuxdKy76bKew2nzfuChfXBNfyHwvMb
kwW45Dgtcd+rPHN6UychMDEsXwZrUTG7OHp6f7ktopyCZ50cECOOcx7DtO0e14I+TNY/RV0ZZH3o
3WFh+Bj4N53zIym7/ThM/CiVxIzrgbt3p4cGG1880omfeEEZzKG+POL5qJK+n/o3fKPvYtQBAtea
V2eSHFWfZf8ZVv7PqSzOo5ZhstYQ5Kt1ByLpMhu430vRqrhjBWpM8EYgGS5M/IFgYeBjkLESgVxR
y25mf4DTEJlRFeIXoKkTF1uzIcF6X18t9TVOoDo6rCCaRYq9OLiACYXsA7/SVTA/90tjkKwFFLRx
HTzEMxOYDingb93GW1RQt5b0xh/0XmpPnwFjJ9RWO4hggke7IvnLEYhCM17wPooiesNBWB0gcvjw
Q03zpHFaiD9K6Tkvrl7WrCVNsMePvkkF6dBOIaqnacSGiKNNYrzgiKOrsNDHBBPSA3Iu0VbprWKq
YKFiaDHibgm1sDsigNltROqJsNzjD5ps5fOjLNevJcr7tHB6v4iRu5uWYyvuDAN4Wxn2QqXmTcwC
UcLCVg4/ytFzk8DrgxopmjSj7bzLgSbHI5mdK2MjfyAclEFiRXQxWIyiob/IStW3AVCbMzUy3Jll
AK3c+1kQ2CiemEHkKcV2RLvlIhYGcUGAAdP0V274VzlEIYYfdFaoustmh5ypNBBYhIanS2Seh8B5
tE5jgRQGBldQ9w4pyITyyRzPa4Afh+G8js0Yjgfj5xH+hbiQpvwqYIA4jcGy3npz/bH6YD8ZHdmh
H7GAYnmBuUOBvjDyShybH2fsy6zF30EiuQfBV8TeAnkWwBWSlQjClaGXtsGCgcf1Igwg+Opj533K
Hiinu5CPMjBRppEiW64UYaDjIGBtFzrDT49iIgYGHI2qR2WFqeKmXu+9QT9Cq380LY4kJ1h4SssA
h7DvtTsv929w38bCEY8V+eGQadxDUAS+cbbyx5wDJQLMdapH9sG68dxjXDceyoAni8u4qbxH3BXd
7VAP7UmxBjCFJtixJv8sBFmPTMB9EYo8CXyxG22P1hyeLYBf1cSXw1CNYFXAz1vPw4GTa30sgPcl
pg/GvefWwb0NfbmvhVh2fIIwIyy714kHw21XaRdsS/TGfZwquin3lRggL63EBR3R5NAKANrIuyAx
Vd3zpModteVNo+x3C91d5jYBNlX8u/bLLNeT7swbRYflverYUy8CFQd1gzkWUfR77UfjtQZekKyB
cxh80x2xotsqZs2SCt8i9d/Pw11Thn0M+8CSDYrccysZzlLH+4H17QfSDCsM84oc25p2MelQDraV
VueAYHyM0ZmqWrxPeQH96OiiW9sEwRbZZhIH13M85u7RQ8EdKrdceSYqv0U4f0x5Dg4FSWNZJWWe
ltAAXtpaiTSg5fMs6NXtcjh97ODjzQPEw0eLlT5cIIQbVfEl3UoPsUVE3GdOJUfRo35syfzZUxQ3
gDlDA72GJirP1woZpuDokEp+lLa3RwPtWNxqwYFQOA8kNKfccKyboV8lDc0POYxFexcByGmJ2Em7
zOYQNg0S2AL33cPFc+ur6OJisObjkpa9Z5LKrc6T1q+D9cqDE7pyFwZW3njQQSFbMptwolyJQCzQ
9pzoA53xlBdK8P3SR/cYPNwsHPiCo39IlAelH97007xQHCMNFswBL2iMEfBXgaHsZ7QUX8jvhQSy
WsCR5ci2xhG14uiNlltj6AHWTWynOZd7M2gnLXj/EIw2CVcEaS0i6B9UD+pM1m+UlOa4EqVAOYDf
s96N67T3oQ73ljrhrwipz74U+6pd3+2EcUKOWDBWyJ6SFYAFmE9p95CXvvUByT84wr0TtoqEkvqm
HYsvhksxHig+N4aR7M1T+ODHLk/COkhWbxzvm7k8k77b+W1tY1sF6FqdKTADmbSQ46Q50/rJr1Sx
n/353OVdhIsDKXzrQj9NFZ6U6G888cEgBorpLH/WqpFgFfEE+iPAyr7NPNtiRg8C3Z+DIWSpjWh1
XotN0IcfF59sJroCo5NSe9Gva1awFldtVYJIXHVGxE6G6gkazaNXgfJraux9aM8Ctzn3C3Z6whf6
HBb0F3yi3k2xQOJmioDunCK0N8PQODdR9+Ga8c3x+5TnJU0Da76Z0eOu7eCOQQ11m5G1VGkxtWg9
8if9A/cs4gaDKpkotYdKz+/zCj606GedWvPToprEC+crQOiYVfXX0M1vpIRWsUf0Uxyqgh5Km5cX
ORXrjWdI8LTCSX51fB9Pi//qDOVnQ0Z64ONlUOtwMG3+VTUKTaXGnW+mpZvToZzrHfBvjC1dzNl4
40n3PA24TOZuSZYKNWVrG16VCi/FsEAaW6349Noi4RNZdyQI3XcJriGaCcjIVnQHuqhkdn52Tdbh
+TfznU8QKOjZPal+LevL4L6PDUkl7sa1qnWqaPVzCfQuamsMkL0u78K1q9MBOcFx2KsREFbx2pW1
c8ydEPowKEpwmj+5jr/GGtLy72IgYao0dU+M2PUecCZNS0jrEQFta0D4jj5hHBU3E94s6ehHVopr
74TTfiRGXmoGCrPt5udJYEIPinOR5zj7B8eBOA1sISiDN+Krw7CWXQZdUnH2q7K+4OOfd84QHMTg
4xttCv1k+YyTqg2Ht8F5C/i4I8ucYawKY5eqcYv1L9PF9+yjrwCmTRE55d56rPAm7jGSfIWOzESV
n11LEEw7fmvRXH0PDyXWo28OHoY0Bq6L2j07Tb6veY5PbIVrn7QAOMLMqUkVl16T+m6xnsIVQjUh
a7pbmbtHfI13LuZgyBqv9V8XDEoxJD4jnkDwqV3RQSKEkJJLLproMIuu3WGdqjFot909GUvnKMEY
mNivNdDbEIU50Dj/7ALklQNd8RDXDnNqvmOtP79XeNmxgJQJ0iwWVImFEg8huobq/SCro1fKrMeN
G+RYYNk7KjahN8OfHMLhlE8FtEVginbt6EE3UcW9ZIm7AFEBLE4w/+J5H+4GRncLLx/tACGk1bn6
6Hp5LoUD7Gt6GPrApFRMuJVt96wxNUkE2sfWmjFRUOCd5hG0hY4s4H7JvubaD5MQo8Tids6+ZCY4
2xA3FUAwe/YXFDpOwwKiFwCCYXgRuPHPBsAsdMUQKyLJha2hi5tRg2i2gZ6COFzJMoBuZwgSBvzX
Xmbo2dHvOq7ATSYcKiPQuVjk3QUA6a+m1TZBuCkOXiiqWYacuu62H90Q6fCOEy8+rkmIZfLDEqGn
BMPaExsceugdZQ6O40k43zzMPb4XTSmqCLZqnYZfOjMOoPxLjvdaBwVO1lLUifFK9sxm3NPTwDnk
joE+juDPN+VuWBSpYoO+CK/BwYQ7KM9c00f7csHq7JkKam/H43clsPcf0G81mO4gyUvcRrU7ho5Z
iOcb99NvhhtHocU20vLIO6QKkKAn6chxzI+zGXajj3p0tM+JRMz4Eos3Pva4l3/ih2vgco8gKGXR
CANhVbqvTt2530jQDtpYiLr42ZhCYpsEIhYhuBniPF59BZ3v3hQ1cz+tXMN9qPvprWHz/FIBe0Y2
CG12fdXWpyIEuG9kEmx9V/Sd+L53ASQU7OE51Y8DDsJbweWzWntxM1dc3xcdCX+MbmfgiMeekAbQ
GKfLQIuXvmyQXVSV43rVRlWXGhWjOxQdGRR7B/KyTAMak9nKT5ODIg+gUx2m2rpPaSfIRc8W4thV
f+bG3vkS/EHhAkvq0BZ3hB6PXfFADDuPg0/AD8xtHjH2tedBquCdwBU9YqTPp5cZZbunQfkecCbh
3y4QteTAIif3xJvVPweVtz7OJeaRsPZmzB26X3DVkvyW1ZiH6wbK8L6OotiB3PR18mf7PQbdkCoR
NbtGhEs2WXfdjWsJDTcdcC1OK3Tuynvwq6g5EtJ2b5oEyw0P3ObcyFV8WwLoBBiQzr0QOKL18VQr
/T0xANk+0hPSdu2ee8dzcdwgs/h7QGRR7EhP7AGV0nMzv5Rd5XyyuRfYjML+QJQ73He5n6fROoOT
07Lez1VZJmHH7bkTEOgvBsNF1U3by2MWSLXUnHRIqWsw4xki7qQYp4NLPP/s5QNLljnQmBBY/dXi
AzitENAfADH0c8LGpgc/WVUPFht+9n99vMhWRUBv13JksRq5Pou1C4BrrnlG8zxKaycvcMT49u63
BuHfkmNs/qV/KrT4k5/pn6oM/wcqBr3NSPKvBBlwLf38P80vaCH/ZH3648/94V3y/wYdBXxIDNZx
aPPczUL6h3fJ/xtkzAH03FswFEQxLr7aH9KMwP8bQoJgawIaviWrEEih/5Bm4P+ClhDORrSP+OGW
GPHvSDM2A8R/0e36MHuj7QmyxYhtGVV/9QjYZmrI2ucOgmNLAaDic7btts67Udw3MrhnOazgMy+y
pm3/u1DpzRL21y+OGE1EzAOixD/lr84BlzhckQkoatPipBsAo0P4v7o20WWYH2HgqQHkTWF/UkU+
3jsDlh85SG9fI/f21GFULoAkV8hJxwYDLSJU7ud+wm8i+vttXEDjF0Vh3DM+XbCpMJaBckboo/TU
/DVNTjOnAtFcsepckeU26F+tS+QSRyXKJBTiRr6lN06Q2Xd0LHZyxCnvO5KgpbJeWuAZdrkRouD3
alHyo1/9ArYdB8QTmP1pftko39CpA9gIcBLEJfgEEM8A4ovtTl4TS1jza+m94BIFE/+jcu3feiv/
6bv2pzfyX767/xPfSh56eBn+uUzqurn/8E5+/fxGU8Cf9FLe3//sfyqmKIxtqDrYjOTQ9P7Hiwmp
L5S6IbRRLqp0A7gL//Fe+uRvm81ly9sgkDHh5fzHe+m7EPQSH01mUDr5m5jqP8TGd39/4f7u+vz/
WwrZ7ziw/3wxGXxC6PvZsgch0QAc89eYIHcJDcFOVSORoRkjUE6Fd1Mu5Kdsr1B2vpXIfC9KrDsY
mz+8rn0rCucYhlP4uTrOsteF/Q5ySJOg0rxDgRfQli6EUYQqFmMEhsCWvyOFiuxUhbID4d17S5fS
wNwhWe6tDSCSaaa++BVogFsYRTHz21gGmLLn7trUvyidY9XWncjgnpKPPSqAb9cCd/uxWyr1WBUB
bDcKQsJyVUivAV4L0elDY2yGKSWtIrVvwvI2n7F0enMfe3NDdkvkrJcCs+9FKg0A0AcgULhQRfb6
uW7si1HrpYfmBklT+R7YP4hkZ1eGOlES5OPQaJotrKsQnNiEtwF4pAtDe4+rq6PiGKV7cRxs/dzn
lO87nyRS+l+0xwcoLFIdc5WXt11jfnIOHFBBcIx5OnG8vr3pzXAD0O27kN63iZxDG0DAXLrqlY1u
hjvXe4JWme6GPIIQTPuP1IPOYRgwCyvr7Op5erVQFy35+mSq9ictnPEGpCASo9n7qtgpUOBFaUm+
9Qyjg0eLdF6cey3FudF8jGebLzFYjTIRquZXMFt+iiJm4GYtGiran8K6adf+aly7kz3rfirPcVMj
0AcFA+RlxR/2alU80RCqB+p3bsaGgMS9NWkwE/3NFEC2cCrZQ0Hqp8I+1AS/IWpkPvbSAGyeEYhY
8+4JsSiffY1tzi/Bz0CtVFp8q8rrAeRDfJfQrTwmiBC970h77SzpbxkYsnRcMP1Khf1IeGGLbzVH
ceqQHwpbh+BAqow2PYNtEqEmoDx4It3a288T9MAzyjoQKMdMRqAbiB0N7TJ8GIDsp+ID2RmoHXDG
Om4ndocZOQO3Hp2dyImAQ0NrhX9w5pEVDnKkPOItUH6q4JdKmlb9kNDHTt7aHaoW/RYyujJgygNk
yrFHxv1iAqCGgzhMZY4FbmbA9ZEkZBXO9wEQgEsa6Pp0lPoo7ontquGvUlbgnzWK8J1E3TsrnEbG
WDAhUCe5HfZiRvEku0dLzOuEKwAiAx+WqeG8CLrHY55a15DEZ+UTzD8L3o/a/ACZDsVRs4Ypgov9
d6eA/Jg1fjYb5xEoIWxP3BlmEvOqh6gNeonEcdRd0NzWBVqba5TWcSjT9K5cXwckAfGiyBDAj3V2
IGnnsOIaFOt9V/vLQUQeUrvsAeMJRMDDely0zFxuIcVTzU8HxZZBjJ9HxiAEgTntI2cuZHJ96gUO
SG/5HowSh1QOEA0/FGB4iHrOcN+nVU+wYPjzcgjZ0h6CgE13FBvtvpnbPFWdqfd09B4h0cgGjpjR
ojjoOXQz17Jf/kovnDT5tSrXz2AR7Fq0AXQAzTWqctzY0AMkYW5Tf8p3c8lPYoSUiNADuhYA0CvM
/cNqnHguIa7DpgtlVzUJcIJ4xfjM4TWiRwjYgThNw5eBemnwnWrX2mAfctMkGhN43Cgvwv9qvxZS
0BR1D7CKuj9HK09DUdwV+DYO1dKAPZg/eV9oKFLqJCejewufBoKXnLNA2m6/IbB8QH+txSuTa5CH
jrd3+PyBaBsgUGSdYZ6LeqBcBs8KGkuxk1CkYXTTa1SuN+VkoOhbXb15f0+zAII+o+dtE6eu5fIA
eBU/1so5hLr0YvyuPOuGILoHmStLjdzpugLCB+IU29qUwomxfrgVJFQUPjWFPnE3l1erdJmxQE0Z
ogPePcnSoJ9v8hoatcWfv3juxpXfgDHy4giiJ6dAxlFQA0q3TXDI++4OifsSTzMO+nYYn1wxxpNZ
kzb8yFtPxwVcCRcW7tnqvM0FA6Y8rwcDvqtwu8/IRPvejE+zB9ZpmV+dho/Y4uf3ZRgvILwgfYPH
TubwcRYOv+QMwWe1r50TsFNUzW/KwVHrtDeTzAKt9Re0T3CYToB5rZo+Yc9CyDxf7xmkMSnzRuAC
3i9vpP1ZGE1SiNu+unmmcZi/IAO9vFCQ9x/SVGoXluGrRu5w3CA6B3nWTpD7pwH2AlBoizyJFtzi
Wpv+LpoKoGMwXbqS5+nCc32cOcNPsQDE5kAxoH1chWFobkFQ42/7UQcQloB/emccgD9j7yAgQQZJ
EGzRmvU9LGsJ6RgkPPIqvfbOc7ozoPRfeWuWxA1HQD0cyVclnmdA8DLFWu8n4Lm+WgmaX7YcGU5u
8Zyz3tubMPxawL3v+CZLdjeBcu7jRh1+q5a9HsreapMyU9E6z/Umbx605/we9dMS9vHMbk8a94v2
Bdxbf+lENdwFrjPGq1TmGm4S6rkonWuuIKtuRpgC8ikqfolNdN2Hi75DFj+U2Chb7/ac9+yt8OZC
xeEm2va6bt2pTcjdEsTb8U3cbdaV/uCb4LvGNYKRooKqDGpwqF1B320Cccb08Jojou7TGsc/GQrJ
i/EAxnXbIjxvK3G0Lce53vZkd1uZO1LWD9UqyG3kOBIkW5SWRC8JdM/BYZB9u+MSHHtMi6b7xaOG
o5UFfggf5MJn6G8uSnC4J18pAF3KkvNKl0+Hi/674lWOM0aZJz4AjMBBgWN3hgohXKbUgLa831rg
s8lVECTPk4B2N/K9o1l6Bk7GbGoXiD4uLrLqztAwQFISGPcW9pLilOOtxrluQeYFSpqL24Vzousa
evfPAKUyIue4nDSy7DJ4jW4VKYbbGQEEVWZNaCRgfGvvp5k7p67t13iG7nTvrQUA1BK1KNfNTBQ7
FTRdfJX5yQFqwZFTB0KqKQWsL0JubRO1DN/6OZ9vi8p89mBPUtibph9TQBxsOqTZ9/myIdSaTmVa
g5R5QGvceiJMmAc5YKTDMha8V4ZApI1TEaE40ln3OVxVZ1a4IRjFK4RpEGZ1OyrSEHcY7z5Hbwb8
26sv+M0SZwlT0Dpntlj4U0h91P3YP8t6htFqSoNo+ihVfXa2vIewno6wEJS3w6ACqFVzKG7zFodS
8PuDhW0LalxBagIHkXvTFFtYRUFObT/peLJwKXUlEvr65p41zXBu6zXz6+5hoD2A0wCWX/hQ4xq3
xFoM034q629orwB7z6x+XsT40ol1SGhFIWFZYSIfFAxgWue7puHnJvf0zkATcOvw5tKo6ACfxLOp
KiytNTeP8zRl1Rje8+I8EbyEq3B0EgTQJGjtXv2ugO6NtzsVzXfGIHzHXrymwhw6idRIzPjSqZuk
o07zHDiQewPH9clyhOAxbl22a+sW7TCOfJhyyBxghQL9D9xNSfGyrj2EvW0PDQZc8Sc2D6Dshobf
zznEXSERe79ysygoXmhozQ2bcFa20IyV8aCXNywVb7ikz2XYgpPpgwOJfhl0pd4y1KMc56bDo4//
9tPR0APMYNJjIItApJbUhv0X5CnraeBPc5XfQJWyg0yny/jcTcCKkT0lg6wYfotXIHxaIeuvuteZ
6yKRmAXrjqfY6+4I5Bmpi5VGNeZWRNOJof41DoyQP/mE6mjBYQzut8ulf/EK49zQqLroQK7ZMAko
z/JL0D1TyDTANY4Xt69uUBh7ouuAypoG2CCpq0ceQMfP+xP8vqAJG51qD3kV3oL70e0BB/+sB+hZ
pnn+AO8kweqvZ692YkxjbTIhTCsbeq4za4tqVymwk8D0Tv6I2Rt3l5NDKIGXOGsRYSo7O+NiwF/h
zDXmfrSyax1euxpf3l9vuxXifqbxbfJ+lwew1FUSihW7GEg5/hfS65ctlQjmKB/23X8FH5xhgh7/
ZAL+xx/6Azfw/ra5rCiyg1xgRv8ljAi4ARxCBL+NhIKtQ/pPRuDN/0Td3wZhpLXAhfUHnvfbCMxC
JJTAawUUH9Vq/wZwsFnu/4SqMVitYDQGxBX6AYAD/tdy4roUpVrDSkPYYuxDsB3JDhJXjsaW0Dcj
ESNt6rTYsjXypXHhtOjqFxa033lTf4wLPZGh/8QczbMA6nJ4gtsez/1IwbHA4Amul4KcxugCSgYX
Auk+czlPO5TzAsZeEKsxg+Z1zHSLJOV1R7V4mdiYokhAx7pT945H5aGIFieZsPMsm5TOzb1bMsx3
yl1kMo6bZtXxLpGV5NFOpybyTmAG8pN1iudZ9j/J77sLdq2rJguK9sB8pWLoWBx6YDkwNgxxWIgf
Hp8O4FCuGqLamVVv8LnhvVP5GQYimvboo0NKNiwmvLoRcE4jMqd9IC5BrXFZDykb5vowrfUVWzQ5
Cqc+M9bcwIlxZoCULlIG9wNGKr2KCGIheHAX3jQ7U5W3pbPUGVQSIoPd/k4hSuzk48Ie7HIoRyfY
+x7Ve16qLKo6FKYzDzKoboThBostCV/6zo1XJMJY7IdxCWdoyTHMz5Q+InbgalqEUvvNg8uXzAzt
ASs6ZjR7lDOmg5YeIze/GV2aRXK4mXD5zQb6eAXSQZUAScv2CaU3+C8Ne+ad0okU9GVhvEkAGtTw
EXh76KafyUx22LmcQ78SfVl8FHGW0C/Cgwq6l+KbmcDIW7A0bN232yxT6YIcEViAuapbjxrtPgqQ
ilbBiua1lSIWBdaOjmIN8m1WwlPHFFNojq6ht6yODtAAmAgOJkBZUx3tZFXuNRzUae5XkPtW3bk1
+XlqBfxdJUWeAzZxjIHNm+dhC0G+Zh87o0ksaBzMzT9lJDpoYEW2jhUGboN1e5BsL8rha/QBoW0z
m9eh/7giLGlVtfcN1FcNxFYu6SE4WotDaUa0fWLKq93lA3a4PVRr3W4Z9A0krC9OV92pcLjF1JlW
3fgEP0Us0LQDSzIQBwxbiKZEsaW3l225xhKq7nTyox+mRvd6VAEU1gQ0pKfhvJmkjMuhOU3MPQiv
f5hHcnRpeEOb+Qg7CYSWC/aZaoBSsPVpucPz8yI0u2JExG40hA9ehHLAampuHGnyTFtzqGbaIhRE
Z8ta5Yn8PecOPFU9FC0lUVnr54+trnY50nDYIl4n6LfwUfQ/DJDvdi2+fOK8LFqbE839dBn9r5Wx
T9v155xAMOPC7wxHyRPZWKkhlI/AEo8z824oyDUKLVO1mAP5TV4tm4NO7svQu7W63bNqvucOJIrR
wm+aen4uTImoLJLJhj4akt+3IMEwSsI4bWOysWM81E+kpF4sKiRt1ss+dBGR5Nf8lTbgRuEp9Dvx
uW6c2krNvYXashX9pW/bw1oC13dLDvbUPXgl6jA0h/Chbb5ZXx/L6JvUuHrdDuFZHkZkAf03BsY8
tRYZn5HGIbGZI4KN1qsni9om5X9FzI5H5jO1a+cX6uZnkTcp8g+wSFg8U0STJ/yiSqqBZUs3oEWc
vOMRFVjCyVUhhiorDRz6Hg4c4zgn7Cw7ASHSrSk9fQxtsAub4cmAdISI7Xb0oPGwc7evGmi3erdH
SpHnIt+cY8Jc2+I5ciZMzDIxFX/FHJBGpLmMcHqn0SgP6jxVKQ9fuH4uomfMjWuygFduvQKs+ETv
R9nj8F8xS2BbVzN5qdDL1XORdtHy1WDW7n0o2fli/J3seHnoQMVmHiTTG1EUzPLqlrPFQ68x8srw
TEN2UUDnGuimE4S/NLCCrClIl+eA6TsW4GWDFgVvCVw38SL6EOo8egyG4V2y4MFH4KgmMJXS8I74
w+uwEbuCAkoSueVI5sWxpvxrsdAyadfxu2tou6e5ojFtyvthHj/URg9PHfZva6NnO+l73sJssQjo
NsJAfU5wGMS+sveNcXdqBSZEAhy5bBlfpwG/6vwcwgjdSIyeHOuNBiAEU8/k6jscBTN6Y6fXcGOo
x7l46Xz9/7g7s+a4cSZd/yKeIAiCy21t2ldbst03DLltcydBElx//TywNDNu9Xfa0efyRHS0Q7aq
ioUlkch8l69BGlzHTffn6nv3aV19Jpxf9Il7UU3xtqtGi2oZn91+PPfGwd0nY39B4shupr9Lpu2d
Kg3igrODXDUAYtnJqQU2slxyc/vqBA6Uuox7/hbOcADNzepFf1YT6CqqVZR7evncBHV4yILKHJNC
3y2zz8kEFFOk8Y9ZYIa0evVIlBcjaXeeHoswmK7bLv1jmd3PUVFdbn591regTDjcoI3F4Z8oTVy1
o77LJUz/rXE0kBa4BDGRASWp5lMjiu4UpPl9Ltfn2nW+T9gQ7pAUu/BX8WjWIIe4G54ncfgwh+WN
D7m2rroXisKP3gYOPQLfiW4JPE04QmZYrqDB5Qg2heftjKiBYzEH9QJXK6QqPKJsMVP7oGnmfQsL
757pfCJw9ddlqc9RxsXYL4nAQOnxMZw1ivWOu7HdCRmY2e3bcfm+pOKDSYp2bxwLp9W3HB2osWvo
Kyv2BD1t+dqg0dh57Sl31ocKtaTdPETdCT+ge8SrL2sdPeRtqVi6owBGSZVw8+lS5nP6dViiajfF
zp30yz8HL7qEcJju1mYrbshoSoKNYA7jEKSCKvZmG+BuzOuxzZBM1Hn7mOv6s5Bc5QC8nE9Tg9RI
XOojQiDHSEwA10i7zHiNRD6dj+GHE0t8uLtql0EUrdvl6PQRYozZdlHrmr01u2e+P6ESlApK1N4o
bnL9JQA3Mm7cl8CRrOV0YRQWLSY+y8zcHWKzLbtQbISH4TTj81hZ8AkwzAuVUn4U5fZHHkRfV1Ej
05uO0W5U7t0aFmcxQMs2YZ4CUfDWLUxXZJVwg3kZPD+7kutyRVcKkel4epTQEHamqM+kjjzW/cBy
buQ1JG9/7zta7uIRUMzS1tMZtr0AZWr1Ak2+Oph8vqnoAx+ngPJCKQfr8IXn0ATGtNuKJxXVF2vX
/AlEXOz7OL9BrkPsRY1obG/y80A2SDSbzKeGVX50cvfaAwt/RiAbj8nkg/VewO6kLVhM8HZUWQA0
nnqfllNUgYkxyr/uakRi1oGoUYjLdeqTfZakn2YLCNrWTp7BVPAoC8FBqlEBOGWKGx8wF8BSGUhb
Hy1eU0R7bAFum9B7ERpQO6hafRpWpOdkcDXJ6ZpIvhIS85swal5C4Bnc41Fdni1KKV/Jt0xxGF0o
iY4xXI/LvAHCs0AQHKDur9I/ouz2ZLz1MRjzL/O23ng1TrBD8RKOodn1IeRrYD/T0cvo4SkzSKqT
OWXzTpMKJDCc3MZqiKThdy3H4EhcBExcrnczJy6gJ4vChg6QYFc1zXeYFSEB06GevFgAHWWJubd0
Y0qp0WLCI+DDD/W8gPQ2V7UnL2kHUEUa5Tcd+uIqXOYPm46eBj869k70Y978eB9YYFelT9AzT1mg
IXmrugVIJNlaTngEK0uTJGoh5jflsp9aiKmD2xJ01vnLimvE6IfJLovn67V3kx3BtN8ZPR3yYLWk
sORxXlGO6UYwkHFfvJTLeC0ERXx8PubD5s23AaCN/QB1ay8zW4lMm/PSBWFQduMDq4+beuJ9M137
lCTNRbFStK3lUVM83vug2gBUJFR5u48NgjLHcpVXg7d+dkIAxY6ELkaZ46OX4O5YyI8w6e6icnsc
mvGKNVwzrfNHEdn2iFBfB5CuxoXjkDrLpSyqcwTHr/xMXqQANnaTKci4QnVcCxIq4Gr3UwWJEkj6
d9CVN3VDMrxpvLenIr5LlakBLk4Avdty71n03gowFckhhTijMvuyTM6VQ+FExxdmSH8kMhvPVCiP
FadK4VCvTwZEObp6/lRGID8qwIqjUx5VH184fhNdu5Gpz2qDBUKZBbfQS6ojo7cjFp3Ssrih2E8P
JoZjkllQG1HHhXLlVgAq/CicAES4FtEbw5BwM2WJnPM+bvPxfB3pAmrC6uWKbCB2b8g/SLD0G9Sd
pPNhaFO76vL4ZRpJXLE+JsFFyjQM1aUe6UM11eCcclgZpCnQxVVOq9LELNXBAFOnrn+KfCi17rx+
xr8bEpmr7jMf2OM6FDS7PG6hFJikqWEh589R11zlSSSPSStDijPli9TsRh85j31oW059PNsWGWng
pHa9bPpT4dDddApwmV1f3U9bPuzzLEFPZ+7yhz4rvgov2678UV3WSqb7qSMkLtI589u0x24BckkS
cB0NU/dWZvV9lqkXo3oJ5rQA+uvDh+nbkwOktbWfOAPMwVmk3KJbsLzkW4Y3gQzUO93RjdrPHrg+
Ln4pTfiM2hm2Yw3Z8/pHMKHKUedPbNc/gR7c0dPmftEjcxet/bdYg+FztuxD0Py5yupTIPv61Mv6
5JNbc4OFyYnw4Xw0TlWfynITf2SibaAF6+wYCGwwQC7T6Qa9eO3F4kVkmhxO8Ko6D1zqLtkHYzsy
wDcwZq2iA3gd9xCsDheImCJ+Ifa1nx90cA0U4HORQRQhV6jg6jYCpYa8+bjBUOcaQrEXtUdJo154
6R4247eoPW4rLXLYQIm8SHxzryc89mAAiIRGXTaVj4G8i5ui23fUb3ZeCKZxHS60Xi/h1V8GLkVv
yOmQgeGNUHC9il0adsLrPzdpRtUEUVfo3uAMA8fLOdH9B+N+XuYuufC0f2q45G61vAga6IF+1H1a
0DXEkGV77sKALAaSFNE7mddbsET9KQklhF+1b+PwLG5qSqXzQ1MmwJBNfru17VU+uDcAx24MKVgW
NE9wIT/WWn2AJf8sZnE+ZBnKirh70UeBs7l+pIyAZkc83IdgyclMPLIgb66OlfclaY3YjcPWc9kd
PxfFLZ3Xp75WuLxnQwlvaP3WbzRSBq6mPhlYMttrPMXuUo8QoVQm9skWeHull33VQ4dyZXOJygEM
UqSrcDrP1E4ikGBwD3aSP6X3aSYgTlv3kE9rdjal1eerGsFjGu830wT+cwHL4E7JXdZP1YWKksuG
z+nrVe4RwPk+hN21diPayHBObevCVRSe8f7zQxAVQf55q+Hy3yv9AuRuv5iyOYTOdDKanITu734c
gBiD0rxA5HXox3CnkvZxGUeQ9znydGrJPqwydK7ceTQHo9by1E0TuX7o3q6h/7EtIwrCFGdrfmG3
Ag05LzebUh6Rpf+mNpw7wma7hXmEKA+NgBEvWjcQtxrepkim86AfPgIv6E/N+qIK9RJ2YXhRLj+K
arkoqCTUjXvX6XG7VQjIwr/4JniiTz5UDdeNPjfd1p6PpvzWJnyLaFqn2xX9sR04wL0XZPMBuDe4
vLzwjlXsopgcJ+IUlojA0AfmmgVKAqHy/dyOzpmgziepuu/heiMA1+Tejz6bU4bMYms8k5x5cK5v
JhU5l2oIi6vAoGy6CMoAs1eWBz9xtv0wqg//vrb8/ycwzSK4/u+otDNkyBorcv+rfpd9yWtR2REC
wKcFfUVofQIItSq0bzDR0Ps/1l6Ni5tQIRgA9b8w0Qh9yVCGboj0pGJqXf7praysYsrUCAUjCYXh
5L+Eo71DiVJSDgDD2ffxXYT2g3fqrm1g1tiFUX3TLWMHgmSMELvY+UAaYf54Qyqd6BoUZOsgxDTM
sPJn2jndcxIhJvkbqzLxVyUxxbOEvkJqFglMEdA2fPcsIPOKIfZDcUPRKPAKNqabwfnn0uA8oTqn
gxtZtkMKOsoU4QibdqWc94meYUSuFuUAZ0xdthdOhPTgWTzlMnoYnCbfLn6Z3jdE369C/X8bskj6
6NB7sY8Rt1KR1TL+RY9zWtwwwYa+unHQsqLkGI/OckMHS86fWr9BpLaGDFHA8AQhtJugp/aHYeCc
/fTvHwPoMTPn2jX0fubk2rVQoqvqpk65QXzt5QSW1ZN1UULahCYC/9IsARCkJtXxVeFOlblEjKON
vv7zc4h3WF+LfA4wvlZohNOdkO678UgKgwIYkqGXdRklmbgMWgOXJjDoTLpXOk8376PJyxkGVbc6
yO42WakvCmit+yVBJux3GvX/4XGAVioaNYFHWyZmu/06PUusUvxaZHipay9sHsZUZiu5lcUjgNKI
h8Y/pdtcptAQHQCh0CkmNB6mnSgpCjy0A4f6+W9G6N2KoV/E0GCOF0NGBtsdspd/faTEK+ZyltVw
gqET3yHDCWhuFDm1pa1eqE+nSzY9BBp2znmddWIfcKF9qIt+CPZZFG5f5rpMgu/oVAY33uBWaGpA
puAagDE3ok6zltyi6CbBPkxz4/y7dWYfHh/QyAMvSxRSMa2vXx9eUCucoXz1JyjC0fRQzksRJuCf
4NGobTHeM4jNbbmDBZq3P9CqREcVaob6/psxtNP2v6hZFhea5qHnusRDD+sK8e4xfIPSQrel3Slf
vPxyKaV4GGfpRfsindB6R8pqDgWgVfRfr6vcFOkVPQmAZPGSLAuCcSjD/aho3Mzt4TdP9teu3M8n
AzTvEsHxRqcV+G7BIao1FoCQ9Snz1DRe6mGeoSNXHfR9EWYIuVEbX+UZqmZUVcskGzvSE5Wnp6rw
K7STfMRn6OOkq/5QtVWp7hbUjsq7UMb18BuHpp/P8m4ULVchhhIALQCHob9OJr0q6kEmGiGBhvWT
oaCQHSkwTiiRAjUu8UYVlGg5eagwcvGm6Busgi6OHjvxKVxlbWDmyBqeXj3TGhxUdgpnMSLel6C9
4vvd1nC9LhxY3skWvpTkdcvlUuvpkTys4y6QRxRRUzUFlzmWLFhlTHpxCiCBYQrzr1/S7kMo55GL
AMLm8ylsWl4FLHIz4MH/55D+D1Hcrpd3IxEpWHZcJO1/7z1FUmJRj7TDcFoE0i0P2K9A+KqAz6p7
yeR1F/mm8uvQdeqn/4cPBk8eAESPiJxkCr/uJxO1aU1iOp5QbC3nQ6wGFBy5N2cnFwOQ8dLPXTwd
qkEY8xvl8f8QhgDEs1RhZSgfX5G/fnLYkBsiITuCzeL2/QEUd/gpXnrs3GBl4e+8hgiVcTMpxaF2
vZDWQtJX5W+2y38Y9xidX778zxZ7ZMP3L6dnK9FrcaLZnKrcpfeGCiPkDUeh7gmgR6TzAzUEVMVw
oU73/3rgYbcQxeyxwNi/Sy9Et+g5irQ5CSnA5CF1VSc/Bvb0Ph8Az4CLjgREYR3F/e8OAMRb3y82
kjXJoEsBLUe+OwBaAEHNQlnjFKoRJZk0GBaby4A36fVYn3ElLQSlK4+adSrCpDobJgfMLpl+Mly1
rsvg/PuxCDE1IsnC/0e8n4Vi4NLWZPNAHGgbdV1Gsf5eRXV83XmOowHDLrDSIkRxfjP7Nhf4664j
24Rd4UHBgAL1/iTcdOMCxuUkVH7FdXRdmuhjr73h46wBiu/LudPVvk89zDdQGnSK4z9/7fcpJqcI
CrW4RqG/bzlRlnz16+rLN5H33qaHU7maCvhu2nTTcSpDwLF+sVEfd0uXW1ThoR+CypJy7tplKK+g
TGyUrYhDdxMX0pnGZdcPyI4MU3D650f8+/6ww+PzH4VG/nj3hKg+jtpJMp4wR/fxUJZBtH7eFuEg
pZeI4bMzI1F6oOvS/2Zq/tPYkHajzwZpRnEbebczwbqG6EBs/UnLufs4poaeYsFmSvaBqIPq0PjN
8qlEIwX1laIKrhATb64DkXoPaJVvI20S0arsWrVl9uKN9HF+c3i9TzTt5FktfJ4sgDoDBuavk6ez
adv8OelOJt/KPyeZFfi1rA11K9pioA5z5RVfcib+EdXR4qJKo2baSxSJut8M1d8DKYHEg/UXcJsj
hL97ENAEk9a67sFOB5nDWoYsAju/9Rw00lqRH9ZZ2bpTVwyzvky9JDsWvpvKx39eKu99Y+yAKFBF
AlMOu1reh5VYF6vqYqc7jUG7odBfjgjwof2PWQ+qYqBhwyGZvrbdXIc7TCeTL01JHnRaq6q5KZdw
Q3toK5unGdmP8Xchz47Bu50eIppi6YwwEL33z5a1NTK+autOZCOBPGZTVF077trfdq7tsM+qfsLb
t3lyWqglB+WYHuEbeOBnop3r730OGPs3Me9d7EH9ge6ehFdpAVkM2bv1XUkU2lB2CS/GYKhQn2nh
PadnuMKrGkHJFEjOsnMx4Bk8yBKqLn4o0zsUG/950n4ai/4yMCCeXevxRj5r/T84C/+6io10th5h
ou0C07SsQUMEQFDeXyt3iK1oEnhOVLAAeIGRuQ0RFkAWMvNjnfkUyUB0JqBG5q744fp4KuybtS2K
dT87Ttsi2AYTOF2PqD+t61VqQid4wSAiGo49CbWik2DCrnypIZnY7xg7bflC24z/G5S3TPSbXfK3
/UouLLA1irHYsdvl/Td1VAHoKJ8hngPE64DEY2K7thdSDSVPWQ+icdDESLvJ/ls1VRJ2VYfMWXjy
8z5GQ83re8MX/ucJeLcM8HplScLvC6gkQPf4aQr0SwKiFXq6QJinU20K2PKOZzp96YgtrfY4Xge3
S8YleuenGQJtAIia9HcX1Pf3BbpPEINdQqzwJIWEdwsAcO8MaIBKonA6gSp5tCHwgpSt+uZ7s1vd
UNcfzD0gOf4abI15ztJS06xrqkJdmBrxzet0qHMNrMmtVvDZ7rJ9QaYELMg/j5TNSn5ZqYQXFYBa
5DCS0B7BQ/51pYY0TVus/QClaieITmQjXgaAJxuGG4tP/4C9wbT8Lm68u77zoUwOJtIYybNypC2J
/XpCm0ouTjiTpI7IgES3k7vlwVNSlI6687Nhpp0nUBj4APvR787Dvkmqm65XPmRCr05oq/3zEFgC
6l/HgJmKBd7k3N6hVL9PWBZ3ajVw3u4UzRT4ARK0/VMSD6DClJAgjbYFmeixCvKv0VwtNxTUYQvh
4ULcaKClRVz7DCF3IqHr9u0SQhvym2I9mhLMAK2F2j2No4cIxW+e+28ZJ/jVIPx5OgRARt9Xh8BP
DoASg+rkz4GmwxvWs+0OCeDrkHyGNXw0y6KXb0amTfkCuj7K7hupl/4Lig3Axr1aOugB/uun4u4e
UIoALYu12PvSmU+73JFBnZ/o97aU/ZehGtngjods1J2XVFFwOY6D43AjWLlLPlftFk6P2zwiXwW2
sN0Kc1p8v2k//PODeX9bdRRUyc5dcsJYQM99dzY0QbZN4D+TI8KvPQAGyVKi8onMZIl23xJOyj9v
PRwYwfqES12+NK43E7bWtA4GGJuKvypcTSgtkOO65XWLOtfCKHOt83n2L1efcoRCJm4plnMESAv3
G9z9jo9CnXRx6t8kun/LIiPMyfGGcKHgBwik2WX9S5BbtzineIv/4Rbx9icasahjOKZJ+mMZzX1O
Cz+RAEYRB2mb31ghgrz+66bxGUOMJUA8k5pwyXDfjWbi9Shjx3VxtuoOEt/dUg4bgxXPzsIfBXUZ
LCAWJ54nSFly8sPpoiSFBF62bkVzF+AOYL7MPw+rQg4cdhkIEdaJGDEFhJqByvESQYZaUrc4d7VJ
l/EM2DSIr3Msa+rteWmWtvghQ+1UHxFa3NSXoiOHhygop+ADqLAAEAcS8x2677gGFR7A1m1KEigY
yOhtz3LlE9pDXFY+UzNsRZzExxo9dZfNXRreFixIj7ATri/xyq/Mdet2kKirsaviM1hGJS9f177k
VCXHsh+dqC3np6jpkiFC4Sa2i0lQixlxqYwru3RQR+Fg1GiX8YtLAXhthcGVDkN+lkJ4ZLFQwW+C
5bGewmBeDnpwp/UPtBFX80m06SogIAScaiR+CJPxVosbdDBRk8lxigWfsdirkUivGp9WUuZ1fI26
a6QtSGVOORQ7VSaM3GGc0J2v9roMhuC2V3lm/46SkMD8DnE7oMClb7YQsSQGe6nu0NkJAB+CZko9
96zozMoxrwM/SQrISL7Sys5PTjXoanY8dti9KyZu3LdvT5t3LCRx2jY4N+GpWEZI3igdDTN42g0s
6vacrMR42MR4ajhwzxs1sDuTvkXQ7pJlVM3tFQR2khuVxxMwmwT+lQYLO6LHO16KdpQsvIx0jKFf
ZOEy5oh2FQxsBtVkpErY0/veT5kpaO1uKerNTRno4oel+jJP+m3vtzPanAi91DVDkiCQzpy8/dSu
28QAhRg48O0DzHLaZy/1KvUYDbLanhEE7ZHRRM3xR0BrYHiqom3WL/nUoH6mxVJDLKf8hIfSAQKN
hTDkc5wxl2MJR9js0b7nmNoHwIRffPQ1HZj9uU2dlm61s9WPJZFcVFj1PAUeGd8J3uA0H8YmW8fn
wKsKHrl6ffLMJ3F8CdukAcHZFwjX6AftzU4Zn8HRwbsV8PKG5/VBLGHErjCta+O0b1KKzUD+0i64
jSGYxfLCm1ebqpVziuLCpes3saluvDZOpOWa9QP2T3VVtVcIYgRwpxEsn4f7SRVTALM2dw09+zSe
tuW6mxx8J1EaJlYUhw52znSGdockKmSCLBML3oaT5eMM+55meS/Ab+amJQJZgfsS24DQ21r5x9ai
aAwAj73ERXlpg61E2VJPcz1eUmDhO57CDsGs9YAYi5oeXfSkifGN6srtWUemYazhB7AOPCwh+DVY
BczzKfMVimX3mItuLMHKY2vpk0AVS8tjHpgycG4rEPf546YTe4TkDTik8yJJDYstVGXDYlNI6PJH
CeaT4RzABhY/XneZNJN9kU/BjX3rbXEx5R82CYg53pHl6PJlrIuM51RZvrJXCDF20nM/6W1Ya3vW
atEXsvgsHNzYUOAHOPjHROhD4jSb2yo+LzC8SB6byatpM5SceMhKI+fpfXcXnKFYR9ih8qiL0sTO
lBsMoPm8NMGEoUI92dMOvUcn2o8FfYeHuEPU6Vl7o1ueCdS4EV2KM7oS686X7Vp8IAJO8aNY5ca/
hKW0nm4ZV+T2Oumom3TwsH7O06Y07Zgdv+0S2utl4sB//cJYCYXoJKhczDjFrqaj/1f5evwzhLo4
fgKanYfioORMY3BANH1xd5g0a9QTxaxHfYT5qJxvbS8650b0fVPCmQ/HqH8wQ1wV54FeggxfCSTh
0GoaN+eqNGM6ZYeoKmR9PqW0zW5BjQt6WUlSmgL9PMeZgQPqPEmfAa16PDCMHJo7b1tCog/2P5cp
xg8+ADYpXro85VvYBtDdsr7HDcNbe7uPZjNu61UXd4Yfkja1l80xDe1RGU2RWK9MmPcglGKSpfWw
NGOnLmBNqHU6ISxcx48wfAdeyp1vYU65HtgL1YwIFQOK82aLKl7S0GYaCSybCWg/AeG+luOU59cs
2Ka76BfQizsh0Nenpj+3UXSJIigmZFjPFXR991mA/DckhcF4HHOSswgxQnjKQ0Xn5fVgI7lQy3SW
aYlOJq2NXmT3Vbck89dtG+x5/ZYr+SKx4frtLC9hM5FgNkia2s214nNQW7ckezV9O36LrLWJwtsh
4SUqZWv2wrfp0mviBY7fnldTIzteFprABvF6REcm2bkb/p0xp1FuD9VmHuz52SRpznRVIIjtUPmh
3fpvp14r0YAf9/R3k9z77yIBmG0bN0NUW2NgKs0Mt8Rl1EHZqtfbadXMP9/ZAAObdzHCorxlqlZ7
422iyGEsi8oliTH1jPncARA687TvYdRSYkDtbkgfVzfZqv6pQH7PCfazW7bdCQRWqYnOKAawK7sI
yrm88F/zUvrjC1+4T+e4WQ8o7peRvMTFLeUcNKbrCRCL47e8IKTNyBniGsVte+9iksdSEq9HXxnW
dt2Q19itlzd+4CzHySt/1hBePyEs3QYr83ClUIkmSo5gSHRAfqYs3bNYIvdANSlo7fFUw/LpzFPp
9Y6unvt+tMEKl3m8lv/IPKTnkC3cwp5wuYeBlaAlvFPbOvfidqw9KGFnajJ2mctW2GN5aMBg6VMr
GxhHt+tUCibdLWP7LcioKwZSs6T9c+1OchP3XlfVgEG3ppO9uEsbBXcGObhJuQ6wqdnh3Rus/Vxy
P2tVPv0cqSYL7ednUNmTP3InGLrq+S0tEHmZm696WKPxaXWkZDP6SYaX+YL6p4uJQI0MqzjlWYgj
wEFq3+aE0iIkzD7IfEnxJrfuL8/QpeGWnwOkL5mOt9wj9/qW3++Eb79kncVkxB9Q9g+mxz7qUiZz
iusm2bFW7BsmfT3ydRS6rmwi0ATOQmqFXcPggVrbETBa318RRIFlC57LhTmVIIOMUO9ql5t9i7Am
2W0vem1aHk3JwfCbazYgPXPmdFnL24g2RwPp0Mqi66eb9nU9N0Nrpw7hcruL3gAhOqsD3lPWkjxA
5tPPjwMNwVuWlEtpsaqubYof/ZD16IOT4adbaFeI/ZoFlvBA8dBpLL2rqkqHHAUiNy/d+gilLkxv
yftBaoaT0zef4yyJuu9hzOftR8DJvsGQZNDNZ3R7Xfr6XWHRrECs6h5BcLGAlz2oulLg8nufzPNQ
0B4uP2Fj1kFcW+p8A+OSdbRG8BkZhni8b8ttWz+hminrBs+lbOuhFPWlRxo2dcyMvMkMPhMDmoaq
zdGJbSEIAzfPkUOonpYUbYAKrca+7nCUBDszLph84cwZ77pxqpdjt9CYxmQMwAgw37JiQd3zvopy
Z2YqhHpyk02mx+Hc2xJcgzBrgHRlpqgt9GMEKMetTrFbTcrc+XGJudaZntpEEOzyVD0IQZHbnJfx
YD/fTYNoQV/eae1PfoXA6nlSriUq17XnjfWdHqbcRVa1M9GwXUbhaqBlkchlAMS2oS/zZI+Cmd+J
E3iCBH0X3RRtcb4MrcuzZV1DSTTfxQsSymiQy6xx+pt+aWzgm1neNuIVLQd48po1v4VsnXsxsBhy
Gwd78yYIbIynBRwLEKdRsRYvw6BVBjQvGbpUHA3XofpDUa8aJJwqq1QhNTmo+FPhlREzO48I2Rpo
qpuo1xsjqjnYKScEjAzdUSvtYrqZzyb6FG2CdRPkST94VPRErnDgG226Wre9vbYhb2APuWLhnKn2
XrGufAX5+iuNm/oIjw/A5011AL5hL2VcQAZCxuvdVPWNfS9/cCm39o1i9xbNIrflPkkWfzixaGOO
dBYKyeT283pSxMXPcwE50fVq1NKe9XKlLIJtjLQ3XQ87KkYzIKyN+SFevQTLVZpFSZHfvoULqr8N
J8KotY36JH5Jj7JmC/Ih66+HegBr+sg9MYFoFJR+gaorFg/2vtKHkw3t6+DYHLOIansAg2tnpxKv
QiJ7hgJEYv5I1gAK0iFoy585aVLbYXkr1LpByzULT14b8KJ5DDkzhsnlG2IcPzGmXqNtlbqoHY3Y
dDn6RV+eB4HO1ugsBlW2HNvRbboHaSQcQZOPDBtRg1Wj3KT0OFeFRjbmv4/xJigWYuSqgp/j8nqN
cYYhFR3iK8GANPUQTXi1+o4hsrlbzCrbb1m88SrZAuI6917Dck7eygXpNXE2aUzJpnek7QQ0MZ6x
HGGvIc9kVUw+83a4IqCSMyElCiM/NUVrKirYBUUba1i/Zj65SWzMk+hyM8peBHGMe9Rrup4mUAfb
C6wpfl4oVvDbYHykLTWIZbEnXYScAwdENAibaLmdt/Xtscodqxmh1wS/ghVZoXk7UwzwMh9YIVH8
wfU7g9VPE8Zu+n1MB4ObzrR25fmWZ06CyFnhQEXZxawfWKx+1vnrPqVEIXrEHKIy+k6ZwP3YtUm3
/JHN0uKgUGJ0izO/nnJ94U1psj7rpESTeQs2ibiHNnL7SGq1dc7ZYC208ktUxwWSJH3ZbuXz0hWO
+8VLaoF8+ZR5uUNDCo4tfEQxDqiwdDNGRI/Iy2xBsUMOOo/O6ZVhx4yq7bqWiDEv/otIqsW7cBrT
FV8L4wk6kFsbnjUSPf/m0lTbFFxsZnKmDzVd/ORuSnO7L4cmLRj0pSPB+5FsEwr0BywPG9Cu1MoD
7ixVqdX52hKxDNxO7TbywDHpJ/mNvZolZy5ydU1DjYyRI3kMA6AhEoyCqK6xbB9w23pdOG9ZNmmA
zXpeiwSv9xUHsDSLyR8zbpVprEngQ8nlHRwzdluRt8807GeoQq8X9ZTv28KIsut/ec2hvNddtawb
5caZ6hHLA48WSkOvV+4y2Wyq+Zbnvm2JUE02re7c2mbhjkR+5gtlA/21m9Y8pCvr23k/bTLSM4xW
ENe4e3o0IbAKmr2IFXbIzPSWjtjUOi86Gy2GcsPzwVAiK+5afC3xBKsdRJYvwwkNggCXsMWGDGq6
9h7kcEHg42NfI5uLZXKd2MsMKpxccLtSdKSgIwRZwJHoJ/PuoJ0S9kyZjyL9QVyqCF2bXkV8LLsl
x5mRW9lcfWRLBYikAHXsXXw0FegySABrPd8ygXq+Tcs22hAMdOXmUj4JOrhloC+X4TvW7ePwnVxi
LL5mUdcVmHfFVgxo6FdTfDVwYhAdMiFNhZLzIuh9lAI2196n8nW2DZet2Zr1Dz3Xtvy1NK0OvhfA
zvLiLBnqid/zcYMm1rjpYuN3qycXZuNr8SgE/9PiBNqAcITH7Wg7HA0uzgTSnoyB3KjLFT9MQ9QH
t0Ym9iRAd6Zhqt5iGDsuojyRDRNEDzdH4aqE76eQPtkJ1cPUuO+ALzBhwes5NLqy5nGq13S+d6W9
baDkbcNXjCvW9qwcj00BLQ6i3nb470PaFp0Y9ra0a6AUijJIMHtj0J+tCuGGmaJppL3rRrV28eWd
2zLf9UhGneyg+9qCRhfoYeDDQAO0aPWHcsKBO1BIvTeXy1vXkiJwBS/VgUmNCfkmqjjeeSPsSLxj
XmsANbw1/1yImEu00y3sn6QRaOjuY2FWcxGZaXI/bRrNvhMdXnwAwlx7DFtUkWN9TH2BStnbmeo2
+mfxdAbouR6TMNHr18RHmWa0rCbUsI9Buo6MNaLzdtBIue0woa7oEJnRTCgUNuHpijIeR6A9NXto
MNiTYKFKMXgfOl7NYLh5b5lnQ7lUY3NcYpk4/8XcmTTHjWRb+q+09R5lGNwxLHoT88AgKVIUJW1g
lERhHtwx49f3BylfPSlSLXVabZ7VZFWqzIgAHI7r957zHXiCdVfOw/mvmSoCjqXSoAGRsTnov3p5
9GGpHNoWoGC7/uuwGPVhw5Gi6NxiRopWDv4oN4nqRxYwSTjutPfwE/uUydMUsp3oRg5LdygiK1If
ErseuC9W67hY8WmN+qS3ZH26/EfpV3wnmnlKEqc0ZTHMTIwZ5dJ3IMhgKfCLpOS+49hf/gtBFpIj
QOIl5OCo9fS9U5NkvefccN3JYc1b+n2vc5JHJrWXNc63IrYH4ArAVYbRfv42nvlHzNu3VcE/r7O+
fwLe/v+5D/av1e1L8dpc/63+JxJxXaaf/xY1bl7al//1WrbQ+pYf8H/+9+V1TD7/BLSxlr/gL9+B
7/7Ls7GcwqWxkXmhuPq37wDzALBbKXz0vBYqSMH46C88tYMlwcJusOgiEWhR+Pzbd2CJf0kGwchd
kJsjgfe8f4KzuRqsmiQ+wsYm2dxlwoy++GoKziDGSpCCq0s8UBVuFNM16y4TKrM/Gzq0GVMYjPJp
gdnS2BFHRPn0w7W6/z7H/lHG/y2Y/IfxNtYK1LrCQwor/QA5Ir/0xxkZweN5zCwHA32jOKXavXaD
RxFRVhwnGcT1EoJjy3sosmMDRysdXXHKC6etsKpZemlaug1i2PhPQ1Ln5+mZ6TGzsxfbh2ci0Pvb
97JNPMi8m6wbe2jzZuNXbgL1MPGHfp2lWQR3P515ZzTkdKESw1tPy9KBao1mtE/SewAbGcG5IjZA
0FZNZ/1htGhd6ReIlJdyES9gfsD7x2L5+bplNGHt2kFmnTCZ6TZmBVDl7NSGf2+MZlF/HcnsIf45
Q+cBgggByGoUUFU/se90ekNTVj9AH/B7uCNka+9y2QfJ/VD2ibz/wx2+mupa5mK68Vm0gYVUCznB
z9/UqihQjdG2zjPetPHYs+GFR8XcZSRnGen6NnaL8rWq4u5NRiYVcrdBEeqmxEiMx++/y/JRPyw2
9EaIfvCK+My+MbJcD2RLLKNkTVvDeUGht3R+iia/DMPsSJJnurT+gJsf+ckf7tWVUG351EVF4Zoe
c1iwHFeDWEIdkZGmU4uG1JL9ppu1CiBTZKbJYWeW6u0sdWpCWhLJuK8Q0ZnrySCB8+H3P/5qHszX
4D6gMHIxZQgyb6+EJBxwyc9VdXGm7ZWRrYzTd0maVFDfxv3vP+pqcS4fJQXiKohccNj/pnsoECn2
TTkoxoGpbZx4YbrdURTpSFZpXSXVH8Q8V3N2ZMxieQYYnHJjl63x5xWmQjoukbDHUwYdqtvU3y+h
FbvOufCodZ50Sal1nOjFiz8oZf720ULQjkO/y53la4jlSvww4jdckTsBg5STa1jpCBq24GyY1bZ7
RwoG19VIkW9vVdQZ+g+r6voaSzTDHm+AxT9guX8TitL+RKvvlPWpoaAy16oteNK/b0exO7CSfn9L
LXmtmbN4h1nUffyJi6YBMtrPv7UhQi0kibHn4GlM1TYymukrx9GpPzgRyDQSsEPsysjNoO8Hqbsl
Olaci9wLJZmnarpzPDLz+kwEx6me8o2nYGZzrvLPIYOr7WBjptSYpVa1bvtTLgrnWQUEFyrTcB+G
wCVpSJfW1una21GG8eMyxKzFKg9C1Jc7xXElEyfTwA0DPiXPm3VDSf01aEP9qe6afhcZVn6MnVne
shw+FQh899LM2gv9Sn9dS2IROKdbhxwQoERgZftnjQhn78+B/xYmk3+XVAE09Ahuwljj7DJxldzo
EVYS7XV4BmlJXnpk2CU2oOTJcS39EINqXE0kF+2qTqYn8u+ifRkWT0OdzW/6wR637lzpTc8ZGj5Q
4x6ipopf6q796rW4lFaDyBSpWtmMudkgcYUBJ5zXUaxp4vYctCXz3TIW9S0nTeja6NcxrdbWoaV7
vBqkWb8LrYFmkDtm/koz+n7RWWfvw0l6uxLn7tsI3ct2NsNyw+vZQj3FhH2x2NOfQrlwIaf9vgE/
9Eb6LeMrt7Xe+BjHHvrK7L8yrhzX/uJ9PwVYuEBTSdBADnEdK49vgpcrIkRpLUuXBmKHcPajDDmZ
YD0OFBiASZ5GDMhrGYftXk5usAcRR7+xdE5V7NKfEoq+WKUQXsb83+DptWrrom4wzsztYTczUXsb
+ln8Ie3LnBRPP0jvMjr8j5YfOneIMPt3BOKQ/hL3TG5oAZyVK1A7JRCy4MkJS69U4Vt7pvfxloMc
+WAaQoW7oYWTfs5GebatJm/cje+ZUcq82lCpLB5VZLC4bkeUn92pCqfPdMokIViNtcqBsNA1icZz
HwjvPQOPBBCzLtJDjJoKdGnitQdQ8igSzPyLM5FBX/vNsE8dECLwhvpb5RkgbIgfN72M07epGLmO
LaFOtSyfgGcmmzngDvVi9na5nXACZNa5SzuPbEa76dca3thF0G2iQbXwmG06QSu6uo+MWG5Sewno
ArVPhHq4GuoIRN9UPNKxfJ6sjN66j7ALISxwayCxsKr9fS8LBypVV98QR24S3NPdhVU/7LEGjFsn
z+hKRyNx8Tia6fqGE6sOEyJ9a05gHETmpUcb7G2YguT31BXitql5dOewuE1UEhHIE003aeSorcb5
ejZqF9FZ4/UoLOZBdwrGhMVzWduEg2ylR8TvyptyIH1hHI+vDi1tXP5dFjBLGvOLhW4kO/vxkOfv
4yzMjQ8JKSUhfxN/IJx1Crw0vtQB3fQvVphaXxV3DuNc6eiHcqJxvBlK1ba3Pq5I9zlgSha+w5xk
m9jagGEnp941Cazzq75HGWdPjfuI9s/8on2GXpSDnZ7vwd9E495O/MYEF9RY+e57YVYabgf2yuX0
LI5jLPhWMPKc7ciUkWhYA8ZUsvYb8Oe7ZbARU2PGVHVNx5SOAIDKjo9Dk4f+eol8EsceRpNeGVOS
XWKyTz3GpXXn3wBlnsW6AUqVneTEJSgJNx0rKClWLnqyaENeKltVgU1F9ESgI9l7cTZy7gxtjyhS
hAfz2smJpN8K9lEinL0K+JWsc5ldUNKo+V4wwCKF3hjm8HWeeD4uRZ2JF1tTOJ7qqZmfyoAlFoFe
0ZTHrhvxVkLpEcr3o7K4NtBgCZZtDHyws13VDnFmITACCRwPQTQZUPTd8jncOVZLM7ooVJRBhMeW
ed+Wo+++LVy/gkLiBEPQrVmdvaSl6dc+Zv06ROSgeNOXryWQZ6T4NmqRM3ncOj6aAWnZUKkMPxmY
wZvcoXjrlTCZSXbw3PLitoPt7MpGOQ/I5rjfN4qsYcgABj60tLhYeYMqhPFfQeLQWg1jz97FLs+c
Y3IG+I7cYVXuhG0CA0lMaN08+z0JRdvSpyXNHAu6FlLVmJ41XYDM9L4gzvMhQcD19AhOHvsWLJGX
Nr23l5HK0QvGkQcWpRcZFBnXGeAPOLFf3UgUHtEpGD0h3gUjSsLXohy4LYZv1n2zocxLeVsO/Nu4
5/iZ+guOCazBjV2WWfexHYYSp4SqTPiQvJ7CSrwKcq/oQzgz6aCEJXIqoiFoObp+Q//RnI9skqJ5
oI/uL9hcyvZDFddR8lS3Nuq0vplmrlRsKQd7g55KtqywA4H8oLCZT5CWXZULbzVwqBLlKp+AE35F
b2aS6RrnZa+YBYVCwRWvmmlpJqEj6dK3hgriZxKSrK2RhOMq9wPV73ECqWOkc+DanQoFXTs5fpQ0
j5+sqQ9OdRkzu4duhoLEAtHHowzBMDny88od+SEeKbIOoyo8nme0cUO+U505hau6gKkWdOOL6pkv
51oAdfZT/2K0RYhEYWKd2XVzdMfQIIItLPfzgt+iWU4kg/AqPnI0YSyS6Bg0gXeXeKBggiRwN8gl
JcNOZa20h9YbaLLXbdXcVzvU1MFpso1uWwcRiBOXKMK1X42gmnrSFh+kH+UbUls6e7W0SQGlwwM6
xb5PbBNpnNXFk1GeHREZmUcb4eQhIW3m4Fg9RpcCwX8SD+8g0SegW4MIFHlJKq5ZCHnuRz2dBGoj
gngHIHmtyMkOZ1XLlmsd15VLKnRZy092VJMikYYorUYQH03Rlce29NUbOodw+5AYHTUonm3ZpK9i
LvSDimS5ajCy0FtExWGNVfxAqrDP/xZ5TzLvltAH4dc32ixLZzXFtXeXDvBYZelImFPIRdaBbq1+
LY2uf0Kap2mF06PnnYfVaAJ/mBALo9vB+hqEqA+JI3TeoVlGc56XVb5uakOZq8BMk12XNC0kfQQi
CohLKN9lNA/ljtyQwv8gNJrC236YUuhKbL6cOmWTUgLCftmU0icAuiYUkmLI7hi2AiZt0cwSEP2Y
8LI+RVFif3KiKjxnzmAf7TGv+nUfRP0CY7OClS/t6ZDBbzc2usJHTj6v7k5j1EInaHV1jz6Hgopf
7yMfYv6yql0ve1siAhlp6ff2c4Ju+wk40XgitrJ6aEHJHiHwF/VGTGNzNNVIq0HrJtnO6NjI7Uqk
2JluXbtb5IYEchLmFX5puyl4J61EAXzp6tZcdXQtgYgKDn3AjBjUrJQfVzAVUwhSgAwAwBFVDgms
pRE/jl5r7TrdRacCXvOqdhzeW32KY2ZtJzrp1qKru5sp0fpj7yfZo5WjiCA2oZufnUWWj80Q9JuH
39+59ZE04tUzCzXAuYGMAjtNGSffn5qnlgP/GzZ0srsIzE7v9Bjmh7YbSEEfMVfsGqYkyTZKFS14
A4sKhDATvGdQTOOFJJqoOaRBPAxcX5q8DMYzSUrFlOZne4qMrRXP4wtaXW876sR67DtYMqhVynWc
yWgHFVzuNazRXRMWydsMyAiSH8aViZb9Gse988ylVXIzYVjcQK+yvA2jARfLSjwB228Is+fctHfc
Ltoox3MYIOg87m8D6sN7lZjDk5t4Q8l2HA5Po1O2Jz9V2U3WZcWlLouLQV7B50G14cXNlX/H0K7d
meMkDzjSEas5g8cIgBABYrRSekwZ2UoIFvXNbKYsscbGsM1uQW6SW+g7SR7tCzmFATAhY54/87Da
xcZ03PJDnkz1C53nYS86AK0lBSY/p/O7rTE7oqNcGThcJeBIRcJxrNC+oTZMcV6Vn7onY+C50CXh
cGmTz/upt2B/6bK5EEWht5asP8HVGfzdiGkeq31vPbqcgjd9AaifM3m9LSf5Kkcj3lhNcY68Ltqp
IQzemKFtvm05A5yAdHlrG/LXLV1tsZ59WHShO7fbpE+995KARyCT32ihbbwncwZbjqi9ozT7el+I
Rm6tIjEhHtMqN4QieJv4gCpD4qjGoUE7y0zbz9z8VA0hz4gqrQ+I68wd3EvAoqUwgSnk8LH95hCG
rkM11teBs3MkFdXMF9r5Cbnks5l91o4XIyYzgm3PpJ1Cp50OpRvmm8klp5wMg2hbBFGr9qPlDJ+n
QTzVQmenrHGjk0wJ66LKenBzx/vKGat67DlH3jKdN5st04WsJCrcGB5CQYG88ZuuvgM2UXqXqeDp
wqMR+ee4GM2EACTUxd0KrIF0VkY1ufdJKY23pC8H/t7vwyQ9pBAIQV/7bfiR2gd2bRtAIyaK4MF0
TPv9pFWzr5IaFYcfZRzKLCt75485+G6yO8BOh/LBzCQkqizIj0llf+iGvn4Y4pE6SoX9fVmr4YTL
gQwT7VlnckJRSVEnPIam36/TCi1PMlqUdNLxn5WrQTY6uXEHX+ld2lr2wY0nmoBmHrsM//NLhwt8
5+vWI1FX8CX6uvjMVsboOjbG56qDOYYg0suP88J3wTqMPgEdi7HN/X68HbU33fBs5yunF8HNqGIX
MV72iaNx+ibjGILVQNlvSqg6G2exWo6lTTKpGVGUsU4IU7BVdixQDmJkzZPHNKhhqlL+14fenOw1
Turio1BG/b5WSsGF8501iHN1yBNlvNA4ZROf83LHivayg28b846W9czA3wmtr3oQ7RrUc76thYi2
OX2sLbmlhFBZGRg6thyv4ZTHzrgVFYbZNonhO2TVc9zq7N7Ocv3guqBDY4cRZmxMC+7dyC5BQm1m
Iqs81HX/JRGZbmHfNW6FdA8ob+1l9cfZgw2M8J8Dasl7m/WHnmlLNfyCqkcXwDATa5Wa1j2+++qE
0iVe9A/N2YHcfQGZLW7p9Tlvmt5OEe8Vnn3o4/CMsFvgpZpzb82pJoauTrjavk2MYQSVVbaPceqX
dx2T2pcgb3kAk9n8GtPQoLInlWQ1LClVNOrCR2G25m3l9ra9Bhxq3ZTCbnc6qXtzzUjdPcHI9HB/
BAPB8MaxN0ljJj7JxA/XSGL3WmsWK47o7WtHr3w5TRLnPPbVPq8EHDyRuh+bzLRfZnoxeKZJl9pQ
73PB/MbbaUrWLRfgNRfBM2hZJPSFCB7EbNXol70Emm2RH4AMwj9VAOUHIP/HSGi1Bhc/TivdWBNx
czbyXSpE+WzaqgXf7/W0RKTkK3hnjrTyydDT+OI2TbmjA1wQM+ZoCM6GV38oomG699US9EKmhYSH
08zgJGk3wkdrs/xjPudD8wFjIoPO2SJE3CozflipK/E5KCJYvGHer/HURzfY21Kkm/iRVnKYxGMn
8PWgLTIr8n48aJUejnBSxvxo2CRVnyVnWkZhdBO6PnrGjM7RJxO6nHdw2Ow6EOCufMarNTzlmaOH
GGRyHBglSTaW26obmD5h1z6PrtUPium/6G0HgG9r+W1dOJsxITJopDQch8tkxdZz2tvByqzFs+ZN
ezF1VrzSK6HkqNFci/ustdRYhSh3mIHXa0zfRnrqv51hdExn4BbbNGdJZHq52NOBAXPtzmRBvYcs
ko5nZSf8qV3XdXlRmU809zyF/C9TAybSoG7EBc0TZnpg8VDqm8Ht3DGU34AeEP3bKGjFJW+N0r3U
gzbdj13p2NllHoYp3IZu7nsbD5tEuUfHuQjEZ+XzV00qp4kYk2gV3ATIGeXDZDsAd9FaFyn3hC/G
GSFhdC329bfjMxt3OH42YmLlGA+HRKk8afw9DjzdmS/ro+0vXpOgaecHb8YTAXVwBhawxgUz6f2M
RCk++3M0p8Qs4JW7d4zW1ms0gNh66A3YMf8hLKwoVPqRr9gMx8L0oiPJCl16WDzitzlmjvl+TmWY
4NIoHFqa4czhsYMBCvm0AvLvnxBm2OOd7TQc/DNwavYZ0dLCJHMQ3BQL9rSiPUFwgM3xF5dJcT/M
Rm3uKk80dEEyaumj6vKpOKOYpvVtBgOigo6dhtlGH0bjs4zS0hdrCytGtWUqEYq9b7V2u6c0pVkQ
ZaNpHacEjypUVd0SeiHkVJxM2gvdRniByC7DN38ZiRQ1h6CeCv1IIhqqybkzgVas6DG309fZ8vVc
MZ+ffferJx2UlOuxa1hPlhUvI7Oq4sI7hubfEQoiA5ImIY0l3c6ZyZ4biia5yVGupufCcvjs0qO0
fc9mDDibWijVVMiWemNXufWSxcz91argtKY5wzt63CYRR2OenJqBTLjUMiaUS5W0RCoEg5ZduHIC
w/2qGsPq3/4l3yRCa5GooI9dFovEteiuWmlVFE+FF3IaqUNYS3FIifm2gcBJe3iciMf05iE92U3s
iZ0OUzYpS7ezA3wL6OVOhbVd7iiTp3QryMeRK+JxZhDsIHp5rJqKsLvVbKdxecqTyHofpl47jSvC
dmVMHceUbO2yNA68AofgZqbUNbbL4EtcyrkRS3CbmO03sWjgqw8J+t04RF5Bm8sPgJl2RbtT5syv
ptkRnC3djf5K5CQ7rpasv+wCpQfJWthSEewSxx0KhmNpGW6GxiJxeFA1tRUb36hOZS/4q4QHjp+a
j5nbCWXh7J9kiMnqSMXT9zNeoGUqKr7dVu3gr3i08y4o1grPnjqGWpooKsgAm2+MJnd74gjrtieD
ovDtbTD3Q3k7NAq2LzY448ziMoLbTovqiNjV0w8itbL6JWgsbBiT52Z7GtlpfeKoaU9nBmMd/jnt
u+UhR+9rPsSITsoNG6GcNwEIiPQW9R15i4OwmvIyijLYoJWuw91MsU8NWwZuAHK+USDcicwjVYL+
cXqSLTRrvAeBfv4uTP+uj6NN0wbrbJyr5rNIM0zRlujVpwltEPR8btEBvaNuvpC5IzKK0orb3UUQ
QTeOI+1nLy943lAVcZiy56j+4nCrX+gRZc6hDcZq2rkjqW0bO6lCGNdsDGR/8ISxRfsc6g9IZFga
bZpPn74/nK22WKO+qQN1MDEoxkTcIv6cD2VvIQyPXZvGIPaQuTnZaSGHXU6h6O5aTSeRoRBKtm2W
NukZe0CJ/c5x2nITI++aTu5k6+jOMcNKnVOjzPENjeliiWviKuVc2SaW31ubcpjpPwLfS7YpC9fb
eW2QdQR3Gem5nwIVHT00Yl+9hmS4r04lrZnOsx26KRdO0NlR0Li9E0ORonhPqiDPfGKrxbOri0X9
So4PozkyMfhx97bds3HUnsizvT0X0X6wsRVumrxvfcC8UUYMp2y9ajpxYmc8vFi6Ufqm9HYysPaZ
m11k76eIkqTJMt0x/qWzbsjaLXd1Gkzv1FRON/aUMRRnEKHZP7+rrsaspO5O9aCIvA884sXknJpQ
WQS8/QFUd2WH7xIvlmpPLIhvWDTKqbTZp4twuMsFPbG7YISluvNTjEQ7u20TZz/mPfOsWI4YwNd5
kxn8hrowMnC1SZXnp6bwDW8zmH56mJGTy4MV52165LgRPIFQA5HME4xjMfLNlucVry4htnOjPpk9
SRfrtkksubNoib3Xyg+HjcjS3F5/f0d8H5WOBbq8bZWk1qMEgB9duEiyelOJKaRlwTC1fVfDsHZv
v++YHgkL1lOvkTjCEDMJyMDiaDvkFglSxfdG03HjAs9n8CtibBvswGYZHwgGndOjza081n0sUtJy
nLb5giU0bDeQiJbRvJtrdz9Rhz3hMvbFhrDD5kNteSasosmfwch5VT3YLZGbnUulzE02qdkiFLiH
0mtZFtYUUhMboBLqe1xONE8I+BsNQpOTMbgz6HxiEKmizv8Ia17mFzFm7mfaDGq6aYxWANjntdi/
pSKSaFmpfOf70EZQ/JbMAMXjO1b9UUDG7m/yMjLnBySC/CFTY7ejDcJKSohW0rH4nJbutPhkFlL4
2cFqoV55n+QZLxQTaWu+on89G7dguKx6Cd8zzQMwh6UhbHS2kMGGI3Q4Duu4x3P6OSx0hNkOOAeR
TRqqfLxsU9a8MWBjz/GmGm0D44YVMFAYziWyUTIkpF8NOEUKp+i3LnY++6MuejlsQqBfPFQMBwJG
BEmADmVl0TanHtZeXPaPjc77+g2HiQnLJl5+/8YjEk6s09QuikMdFukHouIt0OAZtsKlhz0y5TiU
hfKtW/pPhdpy0mth5jM0pdmO0XZ+91eNJM3OoeqaIixMTZKVvLpQZXgtTzEhEbeRmfVfIPayAxiu
tYgEfYrK+qOWdivoBWB5viyW8PHRr0FsbpKoY52VfslNA9MuqyOtC+JyDMOI9DqXY9Y9ziY1zcHM
OfUc+tkz3jFoag7DYE71WoDiSW/CXgJoWUduP41Id4zo1fOYfb5wZjXK9xEAxE8IH1P12USoyzlw
GGOXRIJBxSM1ADPL2MxWbWFHnzBhD/H7IRhV+ELiFGsjpL0ZfGXAMqrD1MZhf9RTmmyc2chmetgx
o4izU8J9uzQRhTx5Dm5jPk70s2oyn7mwBzA5RntTYkYob0O0GGiaUexnz5I5Pxt9hkemWllxDN1n
54DWEowPKbq+xHHi9j6a/QopaTkpRop52nCiaqw44roW9w5uYx5fbw4IieYrE2DSgfqf36BR5rVa
Ja3bfCrKTk8Iq6IhQbPDFKo7Qy6rq4NGY2ctQ5Zkvpl1a9u3OPj9cmXAtJlAjw4cz4gxMKp2eo8l
UyV0R0o5XArVluKhJxdBHDC5sTcrTujZJQ0Gdz71fV6iB6pxSHvj2simJjkmTVgF92noCe/Wn4H5
MWqhYnFpitTW8tQDF5rOnBm6bgsxdmqfPWkkwZY2cNE127+Uwd0Afl6tSAAICVtqab1oOqeVG+Xb
Ak2FUd8Rv91awcVADRovUv0leo3sSk/AOv+9tuNKBbgc3yV+Aw/6BcYwFC0/CzskNbV2ez3u+6pw
ncdWAMl7LlOBAniMJUO7wGLifk8qFs9okAcUz9++wD+Slv5nutGfJKi/Vqn+D5SWLjCm/7eydPWa
J/Prj0Dr5f//X8JS71+IcBb4GJIyBKI2+qC/gNZ+8C8bwJUbmOCRAVzxJ3/pSlGcLgAdP+AVKJ1F
C/bfulL5L1YA8jwJesULAv+fyEqvtEksKP4GQH8ZUvD3Qkv584LqbA4QrmM2cAziox/7m6TU7L/z
7ofL8Qvx6JX46vvHWDQ0pS9Q830js/0gvppmFQT2PDV78hbOVWsSs/MpdL6Q4X2fi+wP2sFFqfuj
ePD7p0mId3zUAiJaFKM/fFrGT7IgdzZ7X3u3ETjxdaKG94nhaXydBZGCot6OmalwJFgbDckH9M9H
KywgNCUXot+OIwcHl5xSWCKf0He+bRvj3e8vyDUo6ft39AUqRwh9dDGvnmRrcEJ7xH+652xI84pE
KKdGmlOzD21oWT/S7nqr6Lxi4n6oM5smiVEDB0nHewT1N6Y9HpHG0yaR5PjGqqK9PBZ/uGnXlJ9v
35E1BiXChCHoyysZ2UJwmDOX1jPK4m7J+15Znd71BBeuYMCccEy/R/q58ukukKnHhCcWxMoobz8C
BNBxJ9em0X2Itfo4lOXjTK5MhRpl5dF43f7+cv7qjjPYYgXzpKEDXvBOP9xxY2HD5x5XM7JJ9KpJ
tACWQRKVg5YnI13iIFwL2YwuGTMO5ub3H77cqh+0qt8vk2tCe4bgB8jnSq5pdj7BKGHd7HNs2cwX
eI6MD7//iOvHVCIhB7bEekbfjJTw6iPQ+yUihnO2L0z/TFTLIZFgJCr3D/LMawQd3Dk+B/W7Azca
Prl/tSqRjRVTWsbNXgf6NSr9+tLA1dxCoS3xCXv5HuUR1dOUR6TOU1oCtfiD9tVlY/vpai5fwaIL
zPZnuoJ//HwrZVF6eZ4Zeo/8kOEb+e5bzps9irdp2rUYUQ2w7MP0nNSJseqN0PoQZRLdQo6sxpRZ
Ha9BiiWvfY2DjfNE5S/ak/E4TwgU8QEV9c6VRvNx1OEFOeJtrbziIvEF7i2yweZ0rjecPhanCj6k
vrb2sG/vutroSNqLzM0QeXd9Vu3GdA6fqiVRBHT2TWDazoGvAbFR91u6FXIXWmP0VrSmWI9MA2kg
dMQEhNUd1iBvKxJUxDIje23QdNgRuNwMGZE9gO6OLfU/RjMTt6YXrTFTG89QNLKdGUTlNhLjJ1EA
PLRcZk4hYaQumk57sLdO3wY3yPD/8GA5V2C0bysCkDkqYQ9ROGv959sBltKn99NowGxgOWk6ZZgD
h3jN1vDgsWuRZv3QxgGeptEnma+u427vlVocY+WYr+Qgvus6Z7gbOsbSFSt7jfrA2zdFNS19T4Me
Y3RpermKNLa7FT/ZeB41f1jrCOsXQqSPtB8n0kO7Ay8RuUGCBuvW9L/+8wdM0lSkb8ACtJ0r5fcU
maOECajZQBrjKYcLf4nm5i2d0dfff9B1Bbcsb8mrm7Ed/xLO1Z46IH7UVUdKUW3m2YGcE3R0TPKM
aYW4hZqzG9pt3+QfUtbBH4rHX20iru0I8MVYJni8f76VpgPbpW5rvW+wSL6iJ72g3rQ+hAzp/vBJ
1697fiTqqUXGzr7q/O2TiFaWbW6G9X4uvXvZKbSuuXiMKDPELNAS1l/+8UV1F58HhEoT0cZSYf24
/VtGH5ZDZhL91CZM6+gJYbFaJdJtN2FtXURmrdu8+MOP/MXl5ENpMHgklC138+cPNYg+yMdk0PuC
pEBCRtMbMYBYsMX4p6r/V9uyi2l92RYl8nnnalvGt4agCoTy3vbq12jCT+5hcA4Ia+5BYWzkMB5J
8fmqzKZcN0X2+fdX95c/FMU8lZRng6a9WrKu8ntPB6wb7TRwcuTFRfjQqPEP1/MXi8ZFnr/kFQQg
NK/PNgFUyJaEOb2vZmij9ly+S3S+oSWBYC+33jIxCNa//2HX4L1lc3NtaPbIRHFvufJ63QBimkei
wvY2EWnPnOjWi3IsTgJ23yl/mKYx3gBgrI/uENlb39bpB7+pt0PrVjvpDvMxnv7rhMWxJ3qtflEq
//pmE7SG2cxmOnK9rlywfATvxtzs0NwROQAZw59e6uAz5IicycFInoVJ8FNgNyCRiK38/UX55W0I
MIMwL7TQudk/L2svdFKphwDI/pA+tMxywRnc2G55O9GnoHccbX7/ecva/bF6Wu6BwzyLioM96W98
/4l4TnZMmp/5HJxsVT0rBnK//4hf/STIwby8OGrZ1nWBBr2wy8N5UPDRYrK92p5EeOa8u8Ga3iMr
OHfGHz7wbyeQbz/qvz/Ru9pqI0jFWCAmPrEigDsNjf6uhjyxKcr+pZE1dgLtlcADKh9YEJoASSnX
udkHSB+3uVsfAhT7+9BrXvrCvkSLaVl7znhIveT195fmV882Qeu82fHlcAi8KpwnoMJm2Xdqnxnp
Ow8i6+CoW0nk3H/2MVeLKuuYULtdr/Ywg8wN5AkCP1BPhvT1/7CL/KJ8dH/8Qc7Py7fKiUGdkU3s
E0RVDNW3RW/c5Z37ri3GP93l5S5eL91v7zkGxiCZvz3JP5w6iOiwY5GTR5E6Vb4qBVKxwKWzZt02
vryYfn40svxgJqLaIwB9+P0l/dVzQygDXrUlJoF//vxDhzFJBrNmiRV2iXLZ9ftPTTHW7/+zT7l6
86BFHu2Yyozkd8bkwGamKP/DoeMXFZFvQr6mC4GvlGv28w8ZcQXBsXHqPZPGS18NH+DlPFhNeu/F
4aOpCtDBARCq3/+uX+6yPglD7HM+VPhrWHPpdoAsa6/eh4QF7I1yjLbz9IBpfz6OHpvf/2XuzHYj
V7Is+yuNeucFZyOB7n4g3Z0+aHBNEaF4IaQYOM8zv74Xb3ZlSi4vOe5NoFAvicyIVJhIGo1m5+y9
NqosVzYbheJjSpCioj9e+AXObKyp+LC0YQ7GkKacnHPicfJHdcx4fqXyvajSrxLtVWipA+nV2dNY
Jc96Gf1u1TRft0BanQyryOe/gn3m5eesbOuUPPk1sD2+v/NFxPRKSiLpC8LrvblOfyFOue/zUTg1
gCCnBzMHASO9q4Za22fEr3htjws00lFock5dUUxJ7prJD0Ea5vugobJaNH26oQ0J48tEBz0myS6F
pVLnIWiAYr6hbRBsAJLQLQibAwEmXwiWASGFiWcc7cRrW8AIRGAmnoAP4ipaL6/aQdqlVT5/66KI
M10AdimXGvhHPDFTmqcVlr7ciaCmOaJMRmfSkochTFOIPPqxrMUOMl5ID48mBsk2ihsO2TUpX+2V
LiOUUOdo3bXB49ijzikTbT/W41Vg0WNLEIOTEWVRL57pPNNdk1c6tQX6ZXOzjsMo3YCpfjAjkswn
evQ7f9ZuwxGPKhSwfB0mQ/6szLbqIEM/VFk9eM2M7LWxrKueyvZmwi/nmiXKAlVB7UUfR9knqDmX
QsXvzBCvUQMbOZ92kRSnq6Cx8YIUtXHoFOItCpSOn8+HM59JcrcovuODl/kgn7zrfpxrdkZ3w2sH
grgp2QdOGIR3chMdAzu+56cuvITnBuTAZZH1osLHPD3qk3dCllFYlR58psktUwtdeSivfSXZW3NP
sb7NL1zih5IWH2YLYy/9co29FUmB76e8XofphL6zYJOJh70i9nJN4St+KOgDOn0evXQVf2n2iY3U
37jLsuxXWbRX/Gr5daCi8vHLMN0pdqyujGicbg0gOK86behNp5iNE1sp/u3PH8up8X7ZpVqayjLB
KgWxQDlZICcrSybbDkqvwcZoiXLfjRKenCy8tbQSfoYFGdyPZ/wMlfq7l6wHvR4uBdGcWSoscN9s
/jmCfHSU6gMqkrYTBV+bzDVSJPZDa7jhLKwLV7tMspNvqmUS6coujUumZPz+AWlgJ2H3jYWnJtl3
MzY2HDguBCcuJYsPQ1BRV4lxXPy4J/eTagWQmxrdYTKoX5qhbtwwz2Gnh+ip48hZdj9moN2Jxmgu
XNy5T525fHJkAyEtYXvvLy6nhw4FUi6QZkf7hNC3tPQfEZQcpzA/GgUZOnncX38+fZYZ/eFqDSbx
cpygZrS8hG82KQjsrFluFa42IQV68ueHysjWIoLri6nmwmDnbi2NBOrBS7fjQ3WjmyBVjoQjealh
HiWQhRgPMjch6L0UANV18aBV5gN4we+fX+S5G0v3YgkIIxWTetX7izQGEySjTku8B+KmNGtEIiBh
IK2ifFNQuaooCZPk6+eD/nkiPbm1FCmhYYAMoUQmLy/N21vbQ48z+LB5/WwnO11q0GVzXEPi/qol
I+m7wWQ61pi9wjveUl5a5UlyUCazB/80c1uEXa0pqmabYJhmN6i1JdNWaMZaKlju6/iHrpfUAqUG
szLK+NzUDDKu6geRGK/oEp8FTjywnsqTlnSGAy/qZhYJtDFYaI612JM1FVtC3ATUGq0DdZrewWwS
rmI7Cdd1UwEaFrW6yRJbWvVR9fD57VGX9+jD7aGUxiHSJp5CP3nPjFQ3S+IEC4xgGZspIemOuhzA
ykZ2UPoZe31CfoVoeD8tu4OQWIPvcIk3gI/mBznUV20XNmtRZDtjLuK1IvBzD1KFoCDSn00rzlZx
ENmbYsESf/6rn/kwwUSg0Qq/Raf3ffJgibgBplyXfCVMogZJXZgdGEUKErcxuLJKnmqHleTCu3Pm
0EgGBTV3voemSeTJyVksTUdDrWej8BYJ+qbD1OOqKRWIku8yJRBEm9GcZS6UZn9TppGCfpSTRRzn
2Kh87Qlhyus4tF+IkoJUJs93cQmBZaxSktALfPef36IzX6Vlk6BpOGcFwJDTVw7CcVCJTs89TOJg
OONHLfdbRDIFbE40YMsf82vi0FOwAdOIqbLtoA7KpT3shzmmgLSig8lNo1V1uqKOMWpX3xpyT5qS
QzrJN7KMJbchMCREXjbZV0PEFtZqLh0zP54fCJElGVCnyKkv0anLivTm3TfqMYJOHiFe78oI15/t
leGMR7O1AJy91lAPmKX4KTrEyheu+cO3+GTok69IhTQrzOSUTyR+Ftipu6mgf1D2F57whWFOS+JW
r6Yh+Ue8BHZ/nadEErQNdvJL9aYPH/zlamAaCdbRhd+z/P2bGxkQhtZpYEW9YdTrnY/j/ZAq+qWA
j/PPC+jy0jIHvqyebPzU2UL6RWoifYoECZ3+EJr6jRmFr71tH7sgwz+YBocKFLzaWesL78qHQsFy
jUuMHhlo7Du1k/WkRGPIYSBg8FIi5R2hrx//nOCnOzi9qhaXLOxj16ofiRnYXRj7wznzZOyTC48l
KQrDgLGDqNsYdrquzaVTy6FvwszT94+VHn8bLelxbMorkCJ/dSldhtcVQd+SCitdj5PHm4uR9GCM
1r31Gk4qGLXgMFS3cEm3BD9dGGy5lndfnJPBTmoiMwp2DtAi9zIorr2lOmbfrQaDuCioAp/f10tD
nUxbH8Av8R1W7uH5QrME44rVT+nvVYryf2ckg5idhf0Fn+z9HcTxV1amwgvSQV9clyZSbVpF5DCL
ebohNrX/O1dGq5nCkqUiuDz5DGV0JFHbcWWTXXcbgBGBgxOj3EDVJu981NILM/TsnXwz3skMEUPS
d2rGQ4N1fhTKcA0NZldZZMuo7fZv3ErWGZ0cct720z4KflhVgaNPaF6EEqC09Bu7Kdw6zYA2Jpea
6R/2pMtkpK9A8VrmkHv63Br4MgS5Ldc1EbdlmtijkVN3drtuqnkXp+gRJO3p8wv8+FWmc0890Pyz
hQ7A4OQN0GtZklt/eXhdtNhMpFXjh69tBVExKHeSnl1VIWL1YAFLt+Ih7esLh6szX413v8DJe9Hp
pT7IpLt7VYTsJjW3Oh2K1BruP7/QM18NpgwnOErWNA/+POe/+WqklTnDTODmNphD9uzNKydIuktT
E8HVxxWFIiHgvyUzksyrk9UTew/LdsIe1lSl7xFRwzgKMnPDjgDRdb5uBjm8m8qRSE1t+jGVMc1b
Sn6rRI00il/yQyJVcEjKyokstfeEFde7tqO+llblA143cyPmGtV/c6gK7Toe1bspLwsnjkzwa0rY
bxBPSsApAOx0BC247PEJ61HLJ+pTzdVUBICTKXdvgjrXDz6EykXyApQE/BCAp85nntMst2sc4Qkh
AX1m/S56Odjiezauij7a9rl07DstOySMtCL8xcbsIu+VTrNgG2gETybtpl/A73MurYfeTrY9aE8v
F1x9ks0/yzbRb6A7fAuob61Ger6IdwNHZG3vWbr0pMVpesVD+m6k5vjQcjp2CxgKjqqVM0gaMr4Q
6grI6UXuQL2pdkMvIeKV2sJVcfJ087gtyjR1bHggpB521V0Y65bX5cK/1fVMAfOspE5iorHQDU5N
ptKugtAgtMCXn8umexwkX3K0XL0VvrJL4OiU9PZUY1PjLEJvoIpncshJhjHU5ioTGpj+QJqup0Qe
VmEy+3fwCHqXVJB6T7PccgmLkHD6y2A8l+LhECbJL2zZYMXUqbyRa7aei89hwreBjrQ1AKeq8ZVl
gFOC6LCr5dBY62Yr7waSEhVJo/eTpcMuWiBAuaY8aFPw4mdka8fDQ4QteY+NPXP6si7c1kp+5Hpa
3vRz/coxe+ay7ZVG/dyx9bn1NA09/iAX2wFtAVyYMeMbSMDMIvTZEtoHeShWtj0MLVvVbNe0Jw2r
fmysaBtrW8h32Axmnt3go8ePxlY4c1cY36aSRFLSbuLugDhnrKFJ+GSxt/jyY7UY8J+HeyLSmicF
kQuJZBUYbZGpnpIF5krMerHXu2aE4k3YphtX9ToOim+FheoYuXHiDtYw3EHb8Tkdat1OavzrEg38
10EKDLJgg+RY+6UmQUGPhdPYOKsn3b8yLUlf+bo+ABSpYy/nxjdrjCCDtunBWFXbflSkaxM+Zk35
uIZ1ofgTSnsCGQXR4VAFmrsuh7AlZkyCnMcSFz30SCQopAVjLstDRqtiR2ba2mgagl+LwuTHiy8C
NbiSDcWLQYjszo+Ne87RmLEFWx8H7pC9q3qzfQm1MlvHZDb6Tj41wy8jDFUs5/rQV3tbrchyliAH
Ag/qHqNJ2QoKFhhOQrf1x3UpDRgFbSK/cU/sR9V4FuGoHCpZQXdXpsBZhJhvEQXW7hBImNp4JrPW
cUKuGoiRSseJzSkmP3XzRaGdKgQcOLE0DFdqELy08mDi3uL7mmlGrK0w6sy3bYm8zAusCXkhx54b
kZFpVWpkZDkl6UOBq2WzCmi5oOxpBfUM6KlBohQElepJohtit6xHIcPEKcpbScr7a5HZ/b5ReGc2
SgzsNzOl5iGaJGWnY/fFVZzp0Q9cpLcitBp37htzXfSglXrZl++knp6xMxSsZBPWtCs/Hnb90NxA
Fh7wrec/jQ7Om1uGEYrvyp5rV4oMapJ+6ps7pTEC3PJJPdwYuXGfaNizW07QNlWYQ5KEZP2Uvr6q
pNGVE/0WmuQRqeLdoOib0C+/lnX8s55KySHY52Ck6Y0VyKSUDXsd3rYjcLqshAhDt6uVr4AbKMvI
SDA6K6aSjO9mQmbjzU1xsMz0bpZx6pF1nK9nOEorzh/f0CM0K0Lp2k0iK+jN+WLA1yrdKdCOhDUQ
mNJ3ijeG7ZGa3U9Mbr4zNtOw6gcgYKE+uHxyvhB1Cr2jFb8ZqAPS4V+3VX/wy+gp7/TVoH3t2xkl
Zt19bczsayhzJu9J1vEkuYTP1z4QhHAtZXniJC3GkEisB0lH9FTd963+CngncgZzWGM2pSkdbQPu
jDLZd1Lr84p9sbu6cSRTXqdFvrGs7joHlyAsbIqKPRCORC1qNVUUUs06vPJzw/Xb7FfccwPtL2Fh
u1VpP+V5tKHWvcOH9NuPSRXOmusgDQ+h0a1Hq/slp/lTP+gELCjDfk7UpVjKLt5ENBZrD0KRDnz9
XYVD6RQZHsVzIiSfIdKnvObh174k+ioRJB8OceUOSX7EZ7S1TdaCMUjze0nhTU/m7IvWT85AzoJi
FLf0il2zbw1aUdKPsPd7VtfgRleylR4pz5Le3OkQunasMw6IvO+8U9+TfnKFgMQ/KvmrTcEvCLOD
XNeWF9j3pg95RBmtl6xIrtvMvAaWk7pxz3Qcamk7pfq+9Q0oQPzBqPnFMQ7CdFXpBoEokNQSA1gb
GxJ4Cy1kqclsXd2aPb1q7pN8/DUQpb6v6N23+7QZAnP0QhPj1rcpHPvozsh0XOd3fiHGcI1GEnpC
lMx7Kpi/P9+GnTtWL8J26PDQj9n4nRwW/NHH6zJRKYvV+gouPXpAdH7WszrcTqp8ixr3S6AP286K
Lp2pP9ToKJ8zRXBxGUhl6Fq9PxZVkAMkphH8hAYYUGhtMYW7ifRQpMON7ZtHCLs7X6aj2oDsS8xf
pJnsp1rctYo4zM2LnEqr9pIi4OPmF5WuyXSjKLQcL06OaoNeSEFgdbkX+L07wAWYs9yVUIN+ftc/
bkoVLhq0J1o++B+nSqmEtB3bx+/CxAfjEQGdklgl5vseQr9MIlsBWOnzET9emIx6Bsy1SqkLrcjy
92+227ocVmiDqZ4MhrmzgD6x2b4m12/1+TBnjoJLtwtjCx1ITTutgIZxJC8BSoXXN90e8rGXhRJq
yHoD5uLCFZ2bucvBjM0PMeeKKU6qaHphDnFLGpVHTi4bAH9jTi9q/mXJKnOB9NMU0vTVRGkZTNSF
sZd/+qRM8XboUyEmWV7EzLXczSkldzyifwBQiU9/uRvAvM0kptAHFXsQhX/9qP1u4JN3hhwsqc7w
jnmabz/iNN4Yebnp8IepY7v//FGemzGUECzeUI5PiPLfz5hxNpKxzCk7STlHTU2544jiFlZ3+/kw
Z1YBw1AU1UAVyXM8bcEEaqGYM+19rxs6x7S/qimWs07bklKxTiRxQapybtJY+CAWGw9VZw6f768K
lpVQy7TlPZiavSn3+6zopW1tJa9zXVJC5PbCs9KegircmwDsPr/YM/eUQelcWzruH2DG70dPwjTB
91Xw+OaMjkA7ARQV8APrTtEvvIkflxgZ79FSryO1k77zydsxlbDRx7oqvLCfjUNpAB7PMrWn+TBE
28RAxDU32J9x1ZkX2kZnTvZvRlbkk1ZeKeWsDYKLFI21W7qHvqV7n9/HM8vMUgPiMRJdjfbo5CkG
M4xDOKEFMNv2kJtbS7vROE4Abrww0JnZibgIZY2CohV0/nKtb5bNzLTrEHdk4VlJ/U2t7usp+Uk4
xLpqgoNozAtv97npYXPCMBeeNz3Jk7d7lqyxBirAnQNsUpNfWQPmCsZLd+/MA1rOhyoacojaNJbf
X1QdpTP4El45JAnf60WaaOh3nz+gs0PQEqBYjzuLitb7IcY0n+VSZogxmq5N0KKO2lqP/94YyyR5
82wCdSTF3GaBgmzg0nZ02uRS0+HMAwHgzgJoIGbgm3byvqJ6GUrKGbnX2vIXq4h+9gTMhfL0N77O
/PuLH5CDKprhk9vVjxacMZNxcjF/6bP4tddykuAGaf35LTt/Pf8a5+SWCT3oK6OktodUR4I11q8G
y3qsqOh/Ps75x/+vcZbX6s2jkYZJQ4PH9WDxuyMZ407KwkutgrNjwLv/009lG6eWgW4ya9MGJsjx
1V93vrqtSBj8G5eBrokACEuw2JzUYktrskZkCRSAW2kft/lV31+C2p9ZySg1IurARmhwLSeLpdzb
qBNtyr3gvX7rfgd8Lnytmuxqti+188/eMEF/jm2tRk7K8vdvHopS+9BXKiP3xiXRLZy5pP4va1XY
06OO0SDlc9/EYqJ9N4ZdJCQAmrmHDunGlgrynqx+o8OqAo17oVB97nqWzR+WOoz4Qpy+nISFGHYh
M1Yr380LMffSCnPuddGxh+DWXtStH7Z5So1J3Oh5OFN2tZwqCz+hxBhd0L6cGwYJio3+RVV4Oidz
IEVAYgVEqXmaiB2dcOaq5tSj1RfaUOqZXSufS8HunO6Jgpb+/cOZqYVbPlm8HkXo22KimhhuVEXA
wqtWojQ2UowCzRartjZ2BuUcJVBhBjwnZuTkpuJEVe4mP7J52UPMjl6R7qzaXlKUK/bD+3zQH2De
rSWIfLXWOYp2AwbgwgfyzOf43RWcfPebsEEJYGu5l7Ya1eXXVle9WC6uVb1e62rtff76nx3NQMqG
oZLnc3pmCuxOjgR0GA8AKyDSW4CuJEUBHS1+RxCxPx/s3CRgp/HPwU6W5mzEvmdFDCYT/8b3wAk7
4Qjz6+ejnL+kJSGFjSEqypMdBoECbWNBRvVGY3J4YdxRDmH9XSEidgtTXFg/z1/Tv0Y7eUP7nppz
SaKxR6LhRmiTZ0hfQvXCdvP8IOg41EUdh835/az2e0EScomMxZKmtZTfyTYpe3V14VLOrdPs2P85
ynJj3yyeaU9SnjBV2nIxYYn2YW5hnFLqVfR/83JOpniJOLqfNAbqtWJlZT9S9dmo1AuT7ew0QKmk
WXiEKP6fHA741ll9Rrww+4DGk4bfmll5BbQhyl0uJPALh66z9+5fo516adAuRF0zMFqgN+uRoEpi
Bp2J5n7Y/WXx6VJTWr6myEToK55OBrOSS002JyaDrLpYETaZJS7cu7Pz7c0QJzOh6QAu9dLITBDq
iqqyVXSrELzI5y/q2XuGYZfNJx83NP7v5xv9nMinu5FzTr02QhnnRrEuZU7Fl0yQ5wcicoRPD2yH
02N+oE8iNwVf0ZaW2yjg9Sqt26q5o2ePf/WSqK2RvsbmgH7vhxJUrpYLK5ytDvkPG02rdk1Dh6Tq
bmMO3p8P9fFLx1DYxZCKa386dd/fvV4tQ6XD8ub5kthA/PyC/MELlfBGSkIv065o1+Zxe2HQjxOD
QamxkfGGUBetzPtBE4J4Sdea2S0k81oWX+0ivcma4cL0+/jqMgoIGc6J7Bs5lLwfxQboNQuCI2FH
zWssJTQAs3Uif416laqCeeGZnb0mjs1URHEEf1CuV5jKyEfgfWqlZKVgNEkl+oVwZz9/XmeGUajk
8cJSO0SUeHJRdCEBZMVTxkaL1NhCuuLKnarLLyxEyz/zvmxHvZ3eGRitxT1wemQgsUMCPWVlXtDI
ZHJasIYeIW7Hl1Ti5y4HP5mwBWJ7E7X9+2cU5H0atTYci6zQH3SjXCmDccTc8pc3wIu8fokV5ByP
PuVkjVDmJNVSoWUoSJPatQw0kpFkXPgenZlv4JwA2CBrRQ9+KpMkrrwn4XbOPNWe1oZaXGWyfUXw
8lqFwUL42OvnM+HScCfXxNF68OnbZl41TBtaEreWCpucLoC95C4XzfPfGA7iCPweitWIRN4/qTws
ZBUQKcOVtQthx/ON2QuJS0gjy4npDX4+3Jl1CckLK6CJM4Lz/snEgPUUgrzNMg80oDMqYKHnisCN
0BXGDewzqK1iu/DLPh/14xJPjtibUdX3F9mZRGARBJ15qBHcMppRuY2EosN4y8x/vMh/iS51Hgn1
jhr17wGo/gfSpQyWmv+aLoVnjiTT++jHy1vC1PIz/0mYUv+gkoGxGdgCDmfMM/8iTIk/8FWaBgd2
DgBvAVPKH/wAqgQFw8SCVeSx0ixuw//zHwboKfZ2mP0Xv5Ggi/V///c7+3pz8r/fxYYu0+Ptqsnp
mtqEgeMKVgIH4ZMNj5SBIE0nO9kMBR8I+IN9ux6w6e7JaxkLl2gI/H5hqt7UyHbXkmSGKwQCSHaI
2HhNUOlceGc/SOSolYBbMmgyQV6S9dP65RzQWUt6S6yn0VIew8bSdrXZ2KtQKYdj3vWR15uRfVUs
qqBqkv2vOZFLd+TwzI9vnuLxH/fg7a1BvXl6b2ibLp9H6kNEb7L5fP9qmdg+m7AiWLOF5eAQZyc5
hJIXu3wKFDLN7J9hnY6E6dW4ECxzQhcwFg25Wb1Yo/KXr2YjV44Gggh3mjXtm+pLhlfVgKBmQPET
OVabLmzbdBVh1LxuRTBuGqQ1mC/k+8pof/hqE6yLtO+uoHta1wg8wxtifeQ9R5mWBAAtAwNYR/Wx
wXF2L8KCRlEmjIPdlTCxkVLhscEG9FsbddPLks4/ED+VXyNPFDBM00MxoBjHiVC4kZR13qDpP0hS
TtlZJ9/5RdAcGeH0E61CjsdCQlTS6JobiOBeT9PDaAf6l7Q1KyDD2fiSKHq4GcOblNwIDAbaDyEl
z2Ys3wxh+TT0rdhAkeRUn0fXSRGm36yYJTktlfAOYW7oCJT4ANsVgzybAD475O310NTN9VyB+tUG
f9wkodE85UNOvLmdNzuQ/vg4U0Xb2ZCOnWjUJyL81DJB4aDd2gNQd1RL0dooRxPZU/wDjOVYcjCR
5Fu/kwYEJTGStULzQ9Ru8kTSVYC2KpPD1IHorsLANRrIpKFZ6y/pUEXpHr7JlaSEkb+tbcVNhpmN
TLGFFS+7Uv+lNORvpuDxlQGppFnYmKgwsldpqvdaE/6mb4uNOGzXfNZDB+mZvA2AsCAdK+pDLBNZ
OCHqXY1m+sO2lvAjBf61XQw7cMKTY/VGe53rWut1RlQ6/aTHjmEMB+CY4RMpaYmb6K20imfcDD3R
P2GhvRLsvWlAue4Q0GUripyYAjU1fRQobRy8s1dhGoLULKefMVKwNaVwDBEDZCdCyWS3NsNfCmlz
AJe/Jc2sIE7zW8IREnLrE0Ju/MR4IJG9gz1dbYUkIxQUVuamg7jV0CGljmRZ1Y5EAnlNp/He72p1
cOiWu2Bu5GOZAu/YdJZvozIz9WPgB9N2mjv7iY8dj7QikWguZTL8qsaP9n4kK7eFmYzHCIhxRlCY
KEFfN+YxJ/TqKkdCtsxkjDlrkhqAX3YqUfarTjLnhCSiITwUrCbQh61hRR5TgKu4m14iWU7upMr0
JGOZg3OiSwJcZ6EpkJ4S0z+YRJ2Ft0VPK9qNUEhRKmugKi8hkhNKtxH3iUX2ENnud3JhjPO2Luqp
2Ahj5NfRB5ipaFGSWxKkRiNIvpFfuzPi7FGOSmPV9gGIf7/z4eymvgMPGZmVMcv8X8lq1vTBuJ/i
mTT1GRkPIZoYk6WqBm1aqC+psJUXFjy0d0aYFo4PvJs8B6GHNP4n43um+9IvORTdHQRt+VGC/3yt
+Rl+Bt8X1U+p8Ge3UJNqI8FsI6JrAhErl+F1qwykmY2jugV6AReDvIOd70fhSqTt7GlDmpEUN4bR
loTI+SvSr84ZRrl5miJCJy2736pKM2zVIRK/k5bPx0pWqDCSwlE9hHnT0gntM/Mw1GUUg15XEILE
SBl7ttqJAySzX0UGtYNcLqhgVeh9jImJVqv1IDsWyZv3OTOMNY3pesxGo/0SJsi2nLkPo3zTGVK8
I4TaT76QcGFaj7GmZBaUbnJQZscKjbr8NVvVuAj+YsW/iXQ93th2Q6E0bslYpUwow5chrIswIdl2
M9S65hdB0vCjL3LA0T5aNE7tR8sY6tqpgxjseqIr3yYVSHpVIP2q87r7MaQKcU6K0Haxlg8rknEA
iymobYvSLjW+WPEAC90Y1nHXKK4FfWKnlYLdWt5B3q2aEcC87Y/7zidZadHYKY+YNiEeV2TDIewS
AbU9uR7HY2AE37XRJ0q1hqLMOpH7V1Ui0ifKP1jzu6hTNTcv4vjHJIyHqKayAl3PGo857qgjU2Y8
Csy2V3lRhqVT5SHxAk1TKo9L7/IRSOp4tK3U2A0+Cp6qZ8GQA47VOtqSh9Cqhy1F9ewhmLL0QTWl
I+/7sAu5/9ed3tGvm325vg4MEawjkPzrgDWX6KY0JVwNqHIa5+yPiy7yxrpngvdzdm+afb/SKo1g
uzgV1pUda7ty0OTI0UC9PdZzpT1PCA06l5RwpX2IFrNhq0zBJij6OMH016ITDQurlhHX6eW1CHXz
a8k6NDpmR1JWzy12pSANYicXBviwNgv6VdURr8d/q7yhJismygmhGIoyuSNiCplhLqvdkjBg3tGQ
VDoHHVOtgFnOrXVQlfMtYXACCbiueYopaenaJFH8njyOtWqVyZNRZEawNaaCZaAf28dsElej3msb
JqG8xDIUvPp9trZTxed96Qfiz6Sh6x4n8MrHIK7nu7wvNMeGku5B0p6vMqWUvmA1T4nOlD3Jh+mI
wtDYK8M8AKBLqueUUI3V5Bfas9oWgyt3sb0tfImolSTMH5s6rp6DSjavcamVxwl+3E0s1fbGDHT0
etMIXVzhvQssy9xMfDYiNLlar7qgFQQkTASFfqyxakXxN3p0yT3sGDRN8lCvg7n2D3NitQ8yQTux
a3YyibVlKhG5VnQa0uu4GxCDiaZyOJGWz3YzWlf+UD3KeVy+RHrHPByF7fAyWC/JpPKpk+IiJAeD
TSp64qbaEPyRbqchDJ5MJe/RWOeqeafVVUe6EjEZX2N4IQjs08zYG8D+V72v+ehXRcG332ytemXi
7fX5oIb13miivF1pjdb8bMcgWCWtua5EnWx00lyO9axbm6E0GldRtPzOJkXkWgbA9TPEkCuv/nwH
1TllsoS5CSVQR8UMCnrexnyuDrHfxSuL4N6tmlapq1UKgXRhn+5Bc5fPfy4QQRR1V7Ft+88k01ir
tLX9m1KB7M0OTuZN85M82k2KFOouM6tY+zJtZALwdDnYz4PW6ddykaqPdZtZK/Qg6mPaNUSOARQv
R3tlx5bWPvhV2v6MehJlXNMcWGasdjwC4GmipxCjbMNOJCRQpJdM3jUNn90qs2om/IjSGQygz67O
zNXx+OdnuVIbMG19U9m/gTkT1YJM/GfeyHZXOFqgK49JLHNvlYFkUseua6VYaULplyS7lghVAH7x
uMmCYDrWTWutUG4N36jjYMnsA/8YZiayGRStgBK1tnzWCDa49m2FfHm90sfjn3/IToMJGRsa/2ki
PNd4W4byGXhI3a+KzrAil6IWFwDnnvXNrtgthGNp/giNLPlN8BOpsWnOj+kmcn+L2J9gPYzKeIT1
UT4jxy+/NTi62XqJGEex0pr8ldmXz9Pcy8eenb9XjhWDR6lVuW1X2YrTxHyHHjISEg510YMeIdtV
d4Op408tvQuOdgzE4M/bH9i9fasb1T+OKv9tB/P/gWfupeH7X5+51+n/enhJ+5efRf320L380H8e
usUfOI4pbFKL1tDBLNag/491tuU/UKRxrMPPuhSQ3x679T84dy7gIcz6i05H++exW9H+WCY5Pj95
8cNyGDw5Zn927AYhdHK2hBDOFl7R+TdlA9nYcvZ803IS+jxOVHSNTdz7jx2Nr4dklIoXIj3mbWsQ
ukz+mdGuO5tEH6chhUZz+95Srmolq48teQuuGVmp6rT68kI0qgRYPifZ57lQGqDpZsmrjPJ7vA0s
4YeuDC0DLko7rogezNllp9F30vny+8bUZgxnAOvvMAZx+LSV5FAWpA2KIMD4Yqgj4fIjAACB3myV
FUK81q0dr1RjCYbJp96M135NdmG3aCZpZcja1zCSNMEBJZm+5XFDjEUSmvJ16DcAEao5k+7iemrv
MiUzfpZRXukrew7V0umaCqYeMaE6WOCeBDB4CE2AcWJOi62Wcoxxfa5DrFIjEvY25r1tSUJQzdJR
sJo/14WYr0ZVSTYV4oXvUUshxW2lFGgTSSPkFbE5Jp2MEMKXJDOmvZ9mS9BhPnznOOCTy9loBf8e
cRH4/4lmssqfhKOQSG9oE1DXpFwsTDyADPt60N6mqlZz6aN2rdBojdfgI+Q9Rm8vH9o9uwhzNZvW
bzkw2seAtJLYaeluczybJ9JBRxW8LALNJQ9Zim/yMjvquG5/gksYcRfVZjzTiSxY/DB7BEBdpFR+
CvjW+nTzu+KlGBsZd0hvh9s2hysmT+23MalKNtK5tE2zpHTaslzGHOqVH6vPmd6SEQ07QWL5lG58
Y+E6EfET/PY1ywAwR7mgipWnRKnJr2jl69rvyA6sbf17X4ffMWYQTgN/X7BfDpoDIe5h4PQpzO5q
wHhasYfVonLPyYF4YDbP12wdrklyvAkWPoNIMqJesv/H3nks161lafpVOmqODHgT0dUD4OAYek9K
EwQpkQA2zIZ3T1/fZuaNlslKVfWgR3UnihsyPAQB7LV+6y89FwURAXIMMlUrrVxvEzWLUBnhhco1
9wD/UXxzBiLFnHWu8oNDJdDADeT7z9tmWOBAgvGrWR+2TKZ7TPDNcbCGhH6V2idmyqLDgC67fonT
bmDTFpmDmawU9xOZKgdaNSOqfFjA/UH1A9Qf7oyLRVvMKU57TXt3DNIvln587WohQn0cXmZzvS0l
0R40cyCVMIBjMrZFKWjGMrPxq7tUDQthX+9qw3qjnLGK7Mw109Ak1MHrgYJaluIwoTrmSO/teiKO
lIDgrOn3ddB3uxl73TIEt31S8OeFUT8UbfAOFMKaK80qHmV30zhDsZPMBqHsuU81Q0s3IgfJ+N0G
iF7KuD17ov9R0+LGNpbjXKT5V+rr9JfONrd9as4z89va1IfCNQtWdvNW6oWMGgpzKLM08thc9Pl6
sMGmysp9WjmqafpcrDekOa4TTkZvvbAmOtxASTcSiO4XTdTWIqDsfHXZlkzjphsdnqZCs7lXVwqO
HEnOiUaC4kA8Na1/+PQ6d50oJNXMs5Rc97hI7DIUFFKh6DaDOw+QIPRo8Y271Q4ApbogXO2038vE
oAh9LlwtCVkkgydzUVCM36gWMbqwYpr7fGtnkYH8YONEdHZbm/vplT5jbrVXQH/Nyq2eZjbvzm62
Gm7IS4YbNm3cXm3bP+PuSe6XlYrRG9IUsPwYWJ0yLX+jIBCngL4WZ8E8LzdlKdx7FKIO7YAzI0mR
Z5QdpQYWsa3v5X3aBMnDMHnb0S4GVuJu6HeF7ZGXpdN5K3hr7FG651G1AtiBihVYHxa0u+R3CBdv
Hsr9eq0DAmvEcj0xl1zIpWzWqC2ZyvntmtRP7EZh45J9tDlLcgaWutysQuA6Fwwf786onjCyAl7z
2ubMCJY6+RgDVpGbhB67544MQp5gt3Hv69brjYvSG4gO/OEs/ifIqfH74WZxwupIHU1Sojx1iv54
uNGOnq9OPjn7KSPCO6VLpnXp8BiKsyo3z1xVR1XUBbYtn+3QIyi1KUaCZQhYkO1zUUMGuf7W3/zr
T/UpT/sR6nYUBwnn7hgEsnPy/vKpLIEaLMOQtB+1zKLENKFrZX7a5OyGTd5aOHq3B2Njux7rbxY3
Y9iWssetqj0UOS13FvWuiRSMlsqcHshgZztVFdJo8mBhUWe8HT9Qf9Pu3YszdfP864//mTj468c3
UCnDCpLxhWT154vqdl7fpInNx2e9PgRI2FG5X6Z4Hf1lAhYhq8oN5E0JhhA2Zn6gfcgGb1ro8Wlj
0ksP6ZRUR6w6fwjG+Y3U47IqE4ESHbuOR+HFTz9sW3ODYED7tPfKZohwFTyVWWWF9CKNYYrkwBqm
4+el+P827v7EVh3e5dVr9d7/75+G4P/z8/8y2/3j0+1eh9ef/gcjfj6st+N7t96992M5/DUWqj/5
X/3N//X++a88rM37v//bNznWg/rX0lzWP463Sub/n8/Eh/F1eK9ey59oKPVX/pqIfSglJh5SLRlw
EaIzcv41EZuq6AQRj1JuQAer3/qr6cT7GyYR/EzKxYGpQlHE/yCimIiJBEY56yAtgV4lh+mv7/0f
L4l/NRIT68yN8sMNTqQcGiuTF6CLZwoViXqr/DASF3NVYPytC1x0Sx7Xn8edOvgYJm4oe2LqUodi
IdIPXx2TNJBqKqryFpPbUYi125nqUCXfOw0R16ynxCnSk1l4nL5U1MYJ6pC5bi2Km1MCQUi7fzM3
MvFXu2H0XOevUuRFmCokuHZGfJc2I4jmORHk8m3hTy/U2AminOZXmCjMtQWjk7f4U9yuKz3uc/tB
AV6JYsPNwsGi146wywM9B9SWYDEjv5uxox9XsoX9XoZjhv4n7D8nF0MNMTXao/0w6w+pGnCs3LN2
pRp6hqDVh12Z2nVOgwW+TVbq4ts6kI+5Gqu157fdS3Na1ttGNDj3LXLPj4k67vzPmWtOeCWRzHnl
NcbVogYzX41oNrPa9Dm0+SQtiqQDY1ATnTU3/TlgKnNeTXHJIbM652urRsFODYWC6bBhStQT3M5V
UbhkyGvpB6FXTJNNEFzJFBv5iCk9BYEw2ajLfmeQxR4WaiTN1XA6qzG1SGcyCahh7Lttb1e287hW
66NDevyxnfX0ss7G6tTTuv4qu5o+C8rdbUqwnexrORM+UBubCZ9RTP2Zs5RfME2v3x2v7S9yu3RP
GJspp2q1/s2U7au+rbWtpvdsCD2rdXRyzpbpAG0+8nL0gnmD95m9SFBrf5odLbjG78WR5cj2zAM4
CxH+tA+DqeVR4/ZamAO59o1Zvmx2Up38whh3EwV9534/u98ZbEY6hd3ie86gxPzdEp9ym7m1pV0O
cwuwNiwmJWMDBz/Q16CJ2HGy4mybHOFE05JMHYwi4ajISZNoXNK2Pk5Sw/mc+GUhEBGY9V2WMomE
uMKgVGYPMB9C8GJLHesC0/wdKye2+Em5PWsPaH/LQFg6/9mdy6vAJ39Vs1Yqtspnc5jZ6NbmiaGy
31ndeg+iat/DUBXnnsxq1qq2YEUayZAdIwiFdX1uSOJoXyatlJdOa/nHoWNecuqxf160Od/nRu59
8xchmh0o2Xbv9kXCoc8PME3d9VlnUN4vczXcC9JDL6rKSR50WQUHoXk1WZmL45+bHcVno0BZ7qGN
vCtkV14vfV69WCuPbDlK/cLTN2HF+bgKeW2us8b9UFn5vp597ZnmreVmrE0NwI8Vkmcfc3PGz1AT
B6g6eQTRu4Wy/dATirHXWRqRNwRe6PpjudsMw6A6xRrPcqD5MMuq6zJJXgp92WmTpx+1+bqV3rij
wK04YVHI8SVU7+MyL+Q1WPW+nfR9JQhOqkjk2lk0i4eY64LIru3lgdLOEOw06r3OjOsq3Y+C9qAk
T69M0X9PdGt4H7IOx18e0AYZUp5GMPm5TQec9lj0rp/lF12q0dh81dhF7qxxOvebWOMeOp2gPddJ
TNSx/dyMT4hDzzf2+28WuYrfIXXdF0fW7g21dfZZ21KL0g0326bBlKWDj1fdJbjB38pj29p0AW4d
BJ7KlrsVufNtGCAexBK4kUl+SJ1NQVzaBixYmk1PtEJbV7V2Rw/R6kaJ6zU7gh7ny5EO6rBkiboI
/CL7IoIhuaYbZLpM8iq9HCG/ERmRSbfPOk21mPZDG/eatSfh+WKZ84sh8c79sZPhstRv5gonqLNO
TH1NvFIzRma+0MmYdPc4xo1dH+i3zrZgsa8p1WRhjCynLaJeLMteK9riTLZf2iWLctWGmOIQPCf8
3b/pyiSPx6yZrgNRFaHGjv4ELzICWWN0DcmQAr02hK6FA6r5PQtgEUp98ZYw8TwEN4aUeUwayG7r
tm8lNqul6UGCdWueTk3VmGAtmfUxeSRGliN08Ditt+qdiSDIvdxsbyJ10jjn5wUx7sK15dRZhk7b
wtPhTHlwYegINDCu/VKrj/WiL99Nmub3cw/xGaSrcbYM+X1vE87rwTs+WC7kvaShJGoYIHe4qWeS
Nrv0SMZ6GnP/NpGR494L60G/LztN3k094E6+tC+65pfnQyu8GNTnO++p/dJKDSKfJ04udO14dP6a
Eazxdk+X3hN5Kd6+rrM900FBEk35nDYk60qbDZE5eUV5vnY3mLi4H5dliEpI065LLhwyN7+iN6Md
Byd2aCWlvne3+UDMZr2Ty3BIaHyOsypgGTVwyZnFI93G6aGtp5y6mXbZ+3bh73vOygdvSB8Tu+34
Mff+Thbe/TRvL9s0F/dTL1rogpk+z8mpjvbUZ5Fcxmw/kkGyYwYhdNAmNYNoEiJ45FW6jFc9PZ9E
dJj+eSAaUkKJDz6hlF3PM8S1R4pfuggCAkyAPEMSxZTaAIxYdd6HPcpHtuFJx0Wh3fr6CCgyrHVk
ieS6SIyrQsEAcuynfWEjMPe9qTs3qaSGx+LF1G28qYYCFHDZ9mK0XzbCR62cqJP2jkZUaiJDtzcd
YZ9RxGpPWWhlAIqhuRpNFkO46d6TVqYFO64/mTsTpGR4hcerr9dAXteGuTcBR4qyfuLV7YS2S83i
MA1GvOQa2eVdJgiaNQGRJvvZGEznMPfZcQmCS9Nrb2UtCDyf1ktL2kjo0owT0L3EBrQnVXtXk6wB
4h+y7JzwD3chkeV1BAqzFzPBRvkzx+orCBNJKwuEACW94cpt4VOA2q1tx6yFIFkfrvotAbxMMgj3
9VRnebyQ5tJP3bexSbPLdAqWe23ObhhF73Jil/YZO9JRK6S+M/uCbimL087dlURzUHWKyd7yk+Jb
KzPjnvgj1hI1p2ViDM05cR6ducl2iHLo1pVjcD+bqGjMOXh3grG+HCn9DKfF/rbAEu3l4nW3WjdO
HCLJ0JDpIi5wd+oQ6aM9zWa2C9Y1F/FYMnjHzUgCwxBKmeXbZdel5rgb/EUWVzZSHeeyGKFTRGg5
i/BOWkAvdIiUZNVO9pqJ6bkI5jz4tq79SnbI/6xL/5V1iZXkX+1LR1l/H7vX/scN6/Ov/LUvAfhb
dkCWg88vP+1LFEOil0O4TwwCmrnPzsj/uy9B3tk2tmy1xHgGYr+/9iXzb6jIOKdA8z+ZB/u/sy/9
jgfg3sITowgyC1DjVyc2NsCxzArX3S/rvMYg1CEMpHM+6OLW0nrSjAj4HxOXJjMf3LJ9hmd1z7a0
Mk8TOQMxdfdYNSprXxn53Q/X8Z/gP5+y4R82OQdFIZwLAYX0dyNi/NWLlnv9bA427+1tNpIvZVIn
SKSqIq0jGDtK3uc+XWIY+OoEhqmXF/CVpN24xPqe9ERb77d8beLWGvsHLZt6ldff23TQGwxv0Nw3
5jAYJKqmWX4j5DY0ih+xARZlZZLlLFiXRpkk7yj0AuKssg4GJeE9fKHZRJj+62/V+A39gEZCqB9Y
/AQMAu9+WVr7rLOIzlqYY2AQH5Z6HOZ9wvFNDpJBblo+5uSEadvJ14h+7rQx/1I5jTaF/ZqxKNCm
l19qgymuc8JmDuih/O9oQQ3Gsib+wyf9DZSzUMcjTFYJ3PzyqzssY8+b9CDPDmLelhtRedWj7wRx
R3bIGXTYfD2hI3lcMsrTt26yr7eg8U9i8zBcySEdo2Sk1XJIZH7ubuu8/8OnU1rsn24ZPhCODlyS
YA3Qdr9cR1eifGNvcPZN0w/3cmgXMEDdj2ajrI5VXkxPoLDXiM0SYqvgwRw8R38wEPw9ZfaXDwGI
pUKD+RxgG78KxnuJAaRLLXB7VysvaR1Jqbuu/CYWdvGSolHarVa5RhDZHeXuvY2ARxahlz5usFYY
02rjvGg3k5F81i80h1Dedp4ja9rgJNJJ3rF5N04otfXoYoqAWnfMGyt35sNiG2yX4uvadwZFHLp4
Im6+VHKz4qlfOyBjj6iwmRboTpsfUFw0ly14SWgjP5rIVB/zh8yaM0aF1MTSOknvFW+HgVi3MMt9
opmOjJDX1Ds3GbPHSm/Lg97pF8SHbn6I8g8MurYVfbKm00l2QaGF6TrokcCT+TwmzCBY47Bloi8F
FqFIPNgHkx4HhnggYmnZMbqbBomZ9reZfsevvlG0x7yl8aOHQmckTHVSqLfF41mGDonn0gEDabK5
ete00ohao3CIo+T6zkOXhF4jIDUnXAFPCCFWNg3aITfaWL4GyDGvtEoFs2DgPgzmmMRNwt6eOYs8
anbbvybks4gqry984i/27TpVZ2NhErEGMhLS69Gdql5eLXVRMZu2DurBSZAkXroszoSWN5PWxKuL
MC1bjfqC3PTsPRjKAj1PO50Mrbm3aM/bVR2AEATgHnp1Pujjur14pWww7bjBNf3OHe6xKQdL6oPg
6zAnX5BH3WyrPrXRNDrWg4SjiVBqPeTz0pS7zF+DB0GR3EdaNiI7X7TAvULhuyBfNIzQMxEUTRp5
ReFacO3R9y9XqZlB02idWd27K+q5tTbcg9NJNFXLcL9WjdwXXoseo6erEYV6OYS4Xh+yTAQ7tqZ1
jGgNWsKykloc5PwQF1Nme4Qqxok1PX+HSHYiitHLWM4+AgipMvvnL2UWaO+U25KCt/QZsgz5dckg
oVzJRd4IZoxd4SYHAK9v2gqXkiwBmou5u07W4Y0B24yWoHEi37O0SKIrkiKdYkcjeJGGuTbeRN3v
cm6kql/M82nTbrNW3JaJ098UzPl2546nstisiKcx2dtjMnwvSufGMZLtQHX7VdWk8z7D4UHuo/eN
6m9C6+ZUBQz6kO15RUFmkPMTM/MuMilQCpMsMcgd7M3zZUqyD2CQ/op3jQ7PNmbml3kjtVMahbs3
Ejkd8w33TyS3zqCINF1P3dyx3jXBO0d1H5JtN0Tck/N1sxbbvhD58LCW8FipbO2blu6AGhqH5Mly
2jWdQ7RRDoZ34bRdUYVOnetQT97ylRzH4M2qWvuEQNJ9QZxjfyVm3g7XwM4vkgrqNxrLglzcnC6z
o9Nvd9IMtivUjhXdDpZ77bc1eafrc9pDF/G+cy5Q9qVHYr6TvdZI+6mztv4+y5KzLSm3M1lVyW2x
QJ8P1awiQN2joSpeRLK6dDMYpjgWgQDNcISfQ5TLbPwoeEa/mgRb+AT7mQAlaGmOKqRqXw4zy9Uq
SD6fy52RbuIwdARhopRZmuexRtcnqpnHjZC1sVzHD93Z5is2jC52tq7eYpmUsNGpW4iboO+1CNz4
RTTrRZfM3inreY0RctmGyD3bs8ytaBErgKzWXisokk/d5xxFfx2181KfS/JpWBrzL30A/99p2R39
fe2Vnablkb11zMJqrs8MDxGC58/Bw1wTjcR717jrUc/tdLPv966bMULpaC0DhAZZs3PS/DrNRmsv
vfxZ4qzLd5Rc9s2umkaC/W18nEM6aWZo10Z3EBsaY+kN3Zlu9XjN1ZLEPVFFmNhkGiJIRNU1UOOU
99WOvtvsVBmteJmFkT/qRa1/AOvOl6ynb7gQ83PPCZoTCl/nYUFOuavTwDwZs/gI3PZ+LANKiILx
ZfucqLK0qfcZAS2XKb3BpwIvKIr3xrtsPciZupuSa+FWt9U2PAlbso8b7j3HVHZmWQsiaBq/TmUQ
7HVTNmduN18It7/2VseKWX+vGmCqUOulExV51528pgIXs1vjWOSbd26n2xkA2209liPpunMTkuiF
rbrrBu12ovCC0Lc1iawlR/bY5dk+EclbTdbsLkPxHVWtWx7TNQVLnprnrk3lq9G2zWNuijJGKCjD
wJq6XTHazgEGkd7o0haEBdlLZJGVeXSLIOUBtc14CabsZGetd2sPfrbLtrbcVyU6Y/NTh+p39vVY
CSR6rc39zck3HQnILM4lE9/jGtTUoVTe98XUSAjMH0eBidpYk5t2mpq4Q+X4sdoVmkj0ZJci8dBG
L07N+p/MqCMoIXiv+7z88NJxvmqnNt11zYD6FAIYUr3WbxYRND1RWFoldybFDCgltIYFsZ+SBWVy
OvD6MjB6j6GfLhPFVCyt3V4b694/7/KJ0N/aTyF/22nVbQj1STMOw7RItnJSXUvrfs29Dlg/T8qa
DrG2zXazltdm6IwDWbIlgHt5GBur+lZzOJWX7SRm79ytLFzphk+P1neCVgFzczKl9EjnBpLHmrJR
GxlcNRT3AG7VhZGUI++nAMB4cp1huKIlRbrHtO2VxgORVnrS9aV19+ZsdTPBrisEgEaELSOP14NU
Qj5dGvacfozdCj0eZNl8b0rmqytu85EFpqNdaclqGpT7hfTThethIlWl0AGd9MwAJqYLVZZZ7TZz
7Z9tozQexw7+xZ6m8qqpfV66q6PtvLwKXvVisI6oJ6y4Fr5HWAqaPY8HtsmKGOaHTnIymKEKiMaI
rDGz43FbUVpNfbpSkmZ5VD8a0OiRpk8LtIgpNxlnpLAS8yo9mKVhGMSjR9STdlPZo01Mr5vejFle
7CcULTFvGf0c15V1abkWBPwsky8e8uwuHkyvaHaTN8k1zrKcd1PQCSjepUEnAQCRnGmVnpwVIDP6
zrX7+tTU7nxvTXZ7Zo4jYc2mDlaR5RTTd/a4vnEFmNPGOmmYQYV7J1uZnGX5xGy2VbTFmcS/0i88
vTW9mZ+Nm2Z0UZfk+Y1pJtazBDD6yqxtxfyR7Q1J1xYnXlqTIKlJ7x15dOZFXt7b914133eKQxhl
/VS1ndwlQf6cc92IB0N8bYorSrefe8VEbLbFwKrYCYzWS2wW/d3UTtaFrFc4DMVmjDl52kOtF1Ac
blvfkZOZi6MwNx8SZDZkfWySKUFRkpY7oZGRHtX0AToIVhxxVmVDImLbG6fqoimJWXWSJCMTuBgJ
HM6SoTdv8y3IMCDkXfF9DshE1hkvv4Ost+e6TyEBkFl16hS/k0H0SMX4LJuXE0HtNg+adCGAyGI9
ayaa41Qey7U2CXijoYNBWhvIJPFJLBmKY3I/6SbxST2h+4KGMs36dZ7n/s3He/BCP6V7sj14q77o
1u+lEF8WxWnJT3orkw2COpr4vrq5ZAHeuiIlqmQwXwXStRP0Rno54No75slEpl3nPFqKTZvH9LJX
mjBDqcPqT6GYqzRj2qDkY7ZSktW0nhO862agxfmn2Ax1O8IzDELie4UYDTGRuOL5rS6bT6nayMdP
Yfgsa6cZAOUhdBOzDQI3+oncXYXkbUL6Brytn6FTRg4XKGVcoTRymdMO163SzXElkNDZn3K65FNa
tyiVHf4RgmoQ3kmlwKssqaEBV7q8QCn0dH+4tZIUBV4NDbvTRZ08F596Pq32hwNUTLPzlrG6XiU0
qrLnELrjhrSjgEgKzDX+NGkRXUTUswEXL4Gv7aCBjcjoAi20G+0dj91yXfTixLnLWy6ph4/8U1zY
eJMfHEfXHrxdpw0uWbD1II/DpyyxLGd8YN5a0CNrDFt/auymv+Saf9R6DvwbrM7Rkr0ewf3FnWbL
0Ee1P/dWdtKcYEBRXt3OQ17uisJ/Ttt2ixC4M0xa3WvapzPSd54vZ0LXkSzlbSEK43KhiOHRNzfi
eWylrkw/hZZlYCe4H4JqT8Tx8sYbZSOis9hBaiPoBDo9sWM1kWhmJwxcdtR+9LNTygt4l1C4B1GV
+gBHuAy5+cGIU5dE6iDIwJCU8DMXnngq50xETsvIyfA9XUilEGWkK85tpRpth2V+oJ7+VC4DEtW2
vF+xW4ZmWa1x0rgsc6iT6sdmk8suW7xpQpfXOy6J25p1PyyFgoppmUDBqldduOD5Oc+onwrNlrd5
sBrO1SJsU7XSWnFvEibMiQP6KohF6DCw72VODyWZod4r4PtTU7relVsk4q0qqv68moM5hg/KGFn7
U4oW0Nb84ktCbr9z0EuRnoLOEt9QNfbP2eLP+9yd0ycGW+1cBqNx0VTT/DpufXe9rW2/0y2CfNQn
K7JTM+QWjea1xfiA6+2bPqcA9Mba+Puqc70p0jkMiNRGrqYye3YYt+R5Lkzx/gmf/I8i5g+KGKrd
f8CZlOLmH0oaJen593+7wpTNwzL+JIn5/Dt/YbwmEhYE4LR5BTqKbJWy8A9NjI+AXGWc6UpuBRCm
Yij/wnidv6F2osmeoEU0Y74Kp/0L49X/5tHMwkL1/6SJ+RUUQ41DlilwFF8fZcwv5myvpNceyKvf
sxS1ICeOc49wfNhbSV38Afz6DcdEDa8TEG2TuYcK6NdUC+lajSPyoNvPnjy11UA9WXGA+nqw8fQM
nvZ3CddPPvQfzdW/fzkuOXip6dpk+vxW4VY0ur9SadHt3dF6sBM/ttDOsAwLiprX8nITZfoHhPE3
+FP9kPkJq0p5fPO/ArVT1zvdOvIVM44g3sJtvExtzFj8p+jC30tM+Uog/9j9uROU6f9nHZODo1fU
/trt2zTpj4qBJyoc8TVe33TlaM+Kc8frhwfsjQ0k6kRN/XzPv/R1spuXanUPNUOHGXpzsOFZ6q51
O2li10xONS+xO2es2j8EOv6em0u0lqkHYFncY4qd+PkTC5NonzJIy73QhktXthdr1d94abCSh8ei
kunTbgLxDyt2lhin6hz/8FT+E8Lgdy5DfQCKv3jYVGDVrzVUC8s0KTE+gbkGvreohjY7l9CS+4Az
Kve0OiQL9BQYWuSPWrRV3gUZ22dL6rzq+nwu00WLBn37Rtzwn+pd1bf+EyQMgRH4RAigpIXJ+DUf
IfczFOReVe0TsyD9HlEFK3tq4aYYxloH9GoI6rEaQMvZdIjEJ6zM+oNw1fXhrX76ELyICEPgnQLV
Y/HQKOXcD8o4BcJj7AryfcVs96EJPL7bujoZ8QyqBQMXmgwz5Qeu87L6oiXdQzJv2y7Bhlhjip+n
eGo2rpvpO3f8teYMwEXf03Ro7y1vehiVDXlUhmSfJ2QXNPKBnea0KtMyzIY5Wf6DTVGRFoPD2tCz
RA3PhAUJz4zFKih9psBwGy8QW8GDQsXob24zeNNdapXGm1+X+BsSwhQ4GLXgS9fmw3PPf88YkfU3
cMW5gQLuNm9Xs2Kg+Fhb+Ik6r0zmzWTd941AEj12zBKp2ys5mV7TdVLVV968Mi5klFpTjc2qRi/C
mLSR13fFa08fwlNXUM/Ma6iwYnzN26EeynWPwFg7EP4nl2f0eIY4rIm+Kg5kCsDhRXHy3E4tlYQD
XtH5IOOp0Jr3ii/2YFGT44a175cXWWso3bI+fJgr5pOwMPzkquwHiZq87y7o/9Bthsu1dcKSscEM
82mj1Bb9Unlhdd7wkZkzNIAmg+c6wGUdeotWvdSem1zRCzJfGh4NvpNRmqdyyIs21Bp72tWNhUps
wMVXRB05SGdZNgA2TbZcj3WZQPb3mP2IqahGOhRKOh6ZzdxgPmQw8OOhn30QET9tpghy0b0Itp6S
HFGa/VuTZ9p1OjrNesroHF+pgUFLHSOcBFfoFnfbosQS2bDnWirVmA0wf1a1enci067hm3T8AhIe
9Um7nlhFjOIEQIT1JB8yJ4IT9/Y4MYpoahtUNYT+V/61mecrmCRNBMlusgqAgNGVW4R6zuhC2xoe
7dQR+i6x+uXVtFsYfBIJaGgpOiNw42kb1vRy61NNsBMIwguKQtwmhd0ECBAr7SGVPghBx2y6q1sG
23gsJmTZzuYDPEA3uYRm0+wiqU7znNtFoyj95CugRirIpvNW+93/xHH6Fni7UODOBh532Tr+cMmF
Ex+dAoGc1b9JVhRgVpk+Bn5wWSjAaAM5ahSE5NVVca6VwXjMLeLjcUU3JUYYYKcECCUkwGANcwVK
zZOFjxbG9nZVkBVKdDN2FIxlK0CLNIQlopVCnGcK7ioV8OUrCCxTYBgTJbKZLZCPvYLK6Ap/1iCv
ItNay2PZAGRUClpDyfCmpz62GQW7lQqA2wxwv16BcgRGohwXCqrD48+1Xu1bOS1nvtV457MC9rQs
G3elAvuEdG1Uh2TykpZwRa2CFWvmeI07+MJQYGEFapiKajkJvTPiLRu242b498SHIrbAKRFOGvKK
utSudWmxoxtpFi/9YJzm0atOg/Sby3LB1W9BmJFkCqBpunQH1615YwJ14p0G88zZ/x2Fg2q60cBU
go0uonhrFVqq19b2sSgEteK9+dIpVJUSpGo3DfUtTR4uws+KN3mlcFhDIbI912TXKJSWaBuXALax
O8DZAeLmCs+tFbK7JGvX7JpPwHeuymfb0S180/m1qVDhvpEAxM7fwWIWj32nEOQOKHnOc0BlGKDg
AezG3hFjgkHMQGrsfOLQLD1XCLKyu4ImXg+w2i5Mm9FI1ueuUwBl62Jznlv0Z1cJrc3nucK8yfJp
z6ZsGHcyZ3XSZumdrHW+aGaCZGpZ5ld1ld/OOda40P2E1RuFsPt9M19NCnXPNN9SErIeMmSm2vgT
nP/E6U0F2buNgdstLU+VgvNZWL192vTfoV28yDe79toouqZm69K1A2Kb8WNAzxuE5SdPsK1dSYoE
Y0XYIKvFjvu04BmOdX/ZLuzFDW7rKljPDHdoqVCxxZknPOsp42VxoAyT1iIAmAtjWACYYDIKRWnM
itzAX7EhqNnuAqo8jr6G4meU5FCY1gIltCl6pFVESepBmVRbs76UJIaclYpQcbth+UpAzRYHFPtU
Ya5J62IgT4TDM+dc8UklOTTULt20kqlQKPKGIN1tbyhCxy9Lkm08S8QTAkqc9pA/M77jKDd1Un1N
RQ6lOGL2w9LL2BCbFSZW9gXw1ToU/bghKVPMEkcy6qI8kJQ+d0QqVGUf+7mJm3lJ+PezbDvkiqSy
rfZtqrezSW6vRQNvinK0jBq+BWCE5K3n9RT7VX0X9NbGEmvdWKMZlVnWvVbU6hxofoK8bf6DvTPr
jRzZrvVfMfzOBmcGH2zgZpI5SqlZJdULoVKpOJPBefj196PO8XVJqiPdY8CAHww0Gg1Ul5hKkhE7
9l7rWyVNiTr0tT6uL+fIvmDielMsc7VK6s+hgR2+p5ngR8USMxakJNVp2pquD9K/Hp+QlWQp5rLq
x7TM7+plkhdgxCe26mCi82V2FWyLtGPiF7NvZ/ZQrPk6v+dTFDHrLOCRyVZ50Z3kOiR/KHThmUgR
Zb7U2NvIzI5f7Epq+3bp/8du5F51AJWQ3omR2CRcS0i0WhP4AWlRK1WyUGWm3W0SGgM2xvAfNMC6
p+h1CjpZNIbnZTQaEZKG+EyvzQeqDfs0zyrBXb3OK7MbuyS7i5W2Ql7N6FUuM1jU+MZtn4muAizU
XQat3Uk/Ss0azhWj3DoEqUa7JLshr7z/7tZKjKiuTjswSWUcHzn1o0WZIvdxTmfbZMxoQvVpYTPc
8ybEe5Tk4EIQcFYvqSV4hNzIah/mCfKRpgzjNpZB6MBYJlhlJbtUC+gWmZjl497AqanNLUZ52DUV
tURsUNPFEnwMxkOURwRWuaAB9TSs8rWcav3CiqzyUsHej8Yzr8v7wFZG1ZPWqFeMz92iWk1VHN+W
cYJoAFYLft1G2sm9kRdkYAL1aH41XQcmaVBG8EpGKuJyVVuNvM0WVQNSmgyIUdF51pyxCklFO2NS
YJ5imh/mITVCJ2CUmIzN1s5r61yIOPmJrCMLfcaUxr6xW+OMPDqxk6HZXrtTDgk5Zn/+lrAGrBuz
LW7GrvSN3ByPkulNvbLVtmDJUoPHKSUqgTHlcMTgMOyQ/8jzGFPADwSPVJgrqync7/Rfxa8sr8Yt
T/l8NThhsCvIsdM82VTGFi8zdn3ee21DgtTkrhjgOCA9ipn2cZfNoS+mdLpM9NDur2NXTJHXxWrO
FmhbXui0Bj+2Sfr12DmuRPGdh/5MlSPXnc4iU7ZJepYSIkm6tizGB20A66VWnRW5XtC2qrGqaboC
xgX/n9/RoxyfHY5WL7IT041G29f12kzWBPhUruVZY0hfU69V9UeMhjZBza6WN1VYZPAw8IMj9XW7
yVqzbrALT6XLvQym8rrKeCC2E/LdEyIa2pBVPmYoMIfC17WoeVAi3X1o+NmRjxou9+w26680zgiH
uIza6yKelW02Ze2ZM+CMbPAwxhTUc4XylXnHvZyAzVBUdSRw4UIdLUTCblnuTaMMTerO2ZjXeTD2
9n0WWxRiJKaf669sHezhtr90vdMVtzbZ5K8cHqaNE4KPyILPwwq/wHriV3KPIXEj3apNFmX3+I4Z
Jr9yftzRhflDFnt7n76CgF6ZQM6CB6r0hRRkLtCgYcEH5QtICJ0pXO8QssyctEG6GmMd5JCusAfW
C4fIyFzrGL7SiTiKVzfzgixKXulF2gIy0t102KVTt6vUiVPIgjsaF/CRsyCQ2ljG8I4WLpK9IJJ0
UUReH7rl3l4ASnJBKUXKXK8oHqJzOvw9ewKt7rCoq02wYJjcBcik/43NtGCahADYNEegm/63Qfj/
pQFdbJL/2DN3+VQ85W+7g8tf+Ht30HH+wryqC9vEBbRY39By/kd30PiLTgVdAYyNGK5ezXR/7w66
f9mmY9EXRElGK81eJIN/7w7y81xHJwvANOBAqjbUh3/CMadz+bdtAfe1J7HIQOlE2gsj8ve2QIEZ
szHd0fSrNoo2Lt29G92ZUEqRoOPpYtRRSvXtvuckYayDAou1u8i3LXreZ4aipp7eIWEDRddDNOY8
0bZh1QB7gCTnsu5t7YifE5KhTIzeWOx/+6L/0PN5jfH5vbMCnkNoOlJZ8EFI/oyl6fFbUwPsAZTd
wDX8TLHFZR4F8dHFZJCs83CKvbawHsukUVGML1owJy2iw4SSYmVIAl1wGhAsmIio2PRqvMEubfqj
SRxm1ebpAZHdsLQCvjdReW0xQ3zgEMumHLNDMBtSPS0xwHDpDN/XLJHjtjKi/hi56uQFbLhe7pKP
0IKPPal9Hu/KUmlIclKQ73dC32BsSY51no9ftETpJ7+7m7rBg0QHzKGxzJby9vuwQMdCZaRTITBp
32YybmBOdlV4DNyoXk2xkT5U6qyPq67uf3x+LxZR8rtr25g80THTr6TfpS6f7bd7wSE0Jxiv0fxu
4F8zUKK7lhwhrxTxiCKTQFmnzjynW7otfX+vcNQ+4D94/vxjvG8KM+VDdElmEXprF5DXu8ZpGSHX
Jy0HAGlvIC2p8YGpQ/ZLccS9qefznu8hXn1+yfddYS4pLHPp/dv4X+nxvf3F4fsFXVs5LVN5FX+T
LR4YX183gozNzy/08e5yIVrPwrYsjcyXdy3WQrK6W7Pd+mbC7op5fy63QWm1G860pofRANFRLXRS
WxLrn23vLr8knUveMagzzJneXTvgzoZSdrAnA7LRcllJX9hF6okmdPxMrW9lEZBQiFOz0eb75aDx
X/jlly/aYIoCGv79t9woSLkwNrZ+aQUPalA+IQZ5SAwK5Yr589BqtMHtvzGR/uGEYQHovF1eeI3o
w5OStkjR3z/SMVwotYBJA9iysfZxHIJgSoW8+/y2fnx+KLJZzDVapy4IgOXPf3txutFsmsJBu+HA
gvCQ5yHQnNqGSbUZrz+/1IcuPdYS+lpYC1SyJQVrxdtrOfaAc5YpxsLNOAJcuas060Xh7LaOVVWu
5qT2KVKQtXFu19vm2xeX//h2QuOGjMR2SLadsN6tEY05My4zuHxr6D/rtDxTx/q7o7bfjbDbaQH9
HPAEuMlsj7n1jaq434cEa5o1Q/bBuLutQqQ98DDjdeo8fv7Z/nAX3ny0dw84LVASYUM+Gtq4g164
l67Z/uDW7D6/zB+WSb4ChjtM/1ieWC/f3gFbAWCDDgVTgTneOG2zFaVxny0HPNF12BcTXAAR/mqc
3hThhNeOGLU+/wwfH2s+woKg4sE2DTLY3n6EmNI0KbuRh0BUpe/Q7MTwaFRf/KYfBg6MPHTs+O4y
pFuMLm+vopYJRAu15yqJcxdOzm2btfcFu209Nv7nv9CfHiteIEaALI/WB1ZIYmauWlld7RuzrHdz
6DzEJX5THeHVFuqthXhQn774Ev/06xlLZafROAJd8O4+ujXo/TFpiBWS3W2IMW1lR/WP1nTopxk/
P//9/vTa6nC/HQ3bhUrM4LvXtgJCq9M3rH00rejGlWpcW4IIwHCibRTJZNiiIuhxhIuHkvxsldbM
F3fzj88tbgZ+W1OYeH/fvR/dEChq1ZLtXtvmucsWf4wR+m2gJnnj1L1M3JYzTUtibySniroVm12t
fPGd//FDwFZj/UdvzCb0bnenk11WelSg8R3LB9JlrydNP5+09lZq8p7SDv6VPeO6/2WSJmeM5dMX
92FZn95uCEQccGaE5Q3pgqf67TPd50neoaupSaztGW/0ypmbquUWmUjkt1axaciv6VNUenaFLGjE
sKxwVLciT9EVv21pKhYT2GeTGK+gUqDXEHZBaEGhep9/0I8PJxZC1aAuBQ2Hwfbdw6mKwolmBvRs
XOZd3BnikLhi6zAvX809ENXPr/Zx6WQrYerLsdPkGX0fT4ZRy+7aJEOTbjX9zzSNbxD0Y1pWvipv
P5jCwMDAHQGjbjuWbmn6uzUlSQItHVNT9fEAIEiSDzM0xvVUNJdjSF0ZBzg3w3rCRJ8XjHZ11yNZ
ethBOvU6FXl8gagU2RAc5yJ1vre26HftAClOFjn2VYtiAqf8Vd0vMWtkrq1QF9aebCdGS525dtTx
OaRJ8/m39/5eYezVDTZ/apqlcn+/Gg9dEdkSU7TfcYAC5JCLqzGkcyZAQ2AAKb5al9+v/n+7HpJL
Tp4cJNXlz38rN6K8TXpV1sC/qM6PZaJaV00Y2F88ge+X5OUqpqYJoQJwWmrWt1fJSFTPaXvNPs5h
ur0y+jGP8ffWlGdNjucH//YXF3z/anJBg3MgVkFNJT7jvc5llEMkmBhOvg5e/kFWqe5HXfWk19qz
ltH7zXuwpklpFl9c94PuYLkwNTG6dq7vsjq+/U1xM7RJK8ToZxX2ZckupJfGbdA6gLkQ6h105nuJ
ldyJ+Vdkixt0fRe2KM4CKiDchg86xghsSlH5xVr5/qXkY3FQYI1yiEzGQvluk4dg0zYF74LvVlhe
gjE097SJ3bUrJ7n//An+EHLAtQTm0eUABGbMeKXy/PZIpZPStRlibNbAMFvXcxGuQwOIg4OQEmV5
6s8EUXj2rD1ZgMzxJzdrTn4KIHIT7XBGT374CnX1h8cBkyMqHbYL6izt3V3pKjPiWunoJ3SMN7R7
8cNXDZNWZ35iovmQdEgVwjiLNl98F8sW8PsWgUKITZKToMUSvBwa3j4O9GxYz8dkID8l/cV8GFCf
C44w98CowcgTyXw2FF15tDNYHyCnawdcZNX+/Pxj2OYfPoYOABmtpcqC+f6WdBndy7BTet/MBuOn
JYPHtI8vBlXvtoHTvqRDZ9/CArVC3HVueF1jjdll2ezluhtdKaLe09UWZ12flruxdkJUyuGiA1Fg
1ADSrcEbz+WVo9TRBaoQaw/kTtu7BfjoUs2KRyuvrF1pzOr3Vs76NjBLdwutCM97XVQb/CnNuhnV
FdyY3MuaPj+VQ7GtmLqt9YlBBEMgfY+M4gdER+dA8rLxxGB3vG7zkg/ZwfokEGpT6Pp9NRjj9ZSB
OReAfHa63VinCg03SomsvMgJtNxGCFx8lBZM+HtoHV4Ihe88Sxk5EF1EV8SGa3McBy29S50ysbbM
b435i5fx4xrPxogqCQ0OL4lrviue6HzDnMjq3keiav0UOFDvdC0odvms3lu1+1Va1od6kV4UrQ94
aktjgmu+e/qVCUa81SFZDQvj1grNO+7hj9KR37sGXmC8zGLnZsck0g8n5fnzR+8DlpaL247A2K4h
XgOE8a74yOO5EJGd9eQohMF9p0l9lceO5aEzCp5jpmgxnIVKWeuZMl7bQzB8g+6d3EZZ7RxDp7R/
9UnPg5iMyrHNca+ulAyazhp0LGO0YFnNUnUar+ml62vmUaAoHH6QajXqVhqlxmgXJPznv9PH1cTk
xUXISY4AYsr3KVCZNU1uPaCBQqmMM0fW8WXtxuJCyJFnx46CPS7IcDFfYPL4/NIUAsvT8XZJYV+B
ZQZ0if/4G/Tst+U10oI2RN3T+kGEpGmTJugZNEvke70UzP+lBDtdxuB9Vn04OvgOYitfASvKLwIr
L36OIo6/hQXowWGM433RWOC7Ayugg4T36ciEd3oQNrM1Xfa/sm7UTkkkmqOeatlJDBonpyooLBMN
Hzr2tsvHfqPEU3mJ8fWx0LST6mTaTtdL8yhFiZhkyO9mN38yCvymRN+Ue6Np9G/IJ5zvjJjkWpbl
4os2MIahmoGlpFeXbaY7ayoW95pcEnkaTL0R2N879P5o+g1gF1m9i0Si35ZLcrzXKzhK2G93mG3k
Y9Sq2jYJbDxxjNVWRiGrfhWzzTxEeTnc0bdx/RQ9BKjdqcQwVCVhsiYZWHF9aah8ETmTzrO4yZqL
RcKDUabsy2OAyb1fOU0/PylppzxRZ2u3zWBYT9ZYMepV3JRdW2tgviStJh9HhrVQQ4cRnX2XbbAX
zoSXMOvNAjFdwTAv170EP6o0ukOfPGGiGOmOw/S5Q3KoGL3qhithzZYvMQgYXlMV1akO6SZv0qoI
1tGUjOcY/0uPvMew2iQSi+o6UBTdRn7W8l0wMbrN2xbWzhCq8hFvotw0VV7GK81Q3JMWa/KcoB+i
Quq4+C6MKjpaqL82Wcn82A2J1FtiH1a97bSJX5doocAYFfkjtYzFzLEGzxMhe9jBM3YW01jnTwaA
sylNkp0eV+lPNey7S6Z79npKXeJ/tYE4n3xMDpMJTdJJ4oEZwpxgeYcr2qg5j9qEGiKSGr4aFSWG
UqaR1/auDQ2+EcoBrJ31MraTbCgk1BAvNCdeRqwtba4t/CoB1x4dCX61APrmVHMo3pT2gqoHp5JS
uyOoSphKi2qnMvbzkzTCxpGQAEU4i7EXeRVvTRF3uHXt+BAlodhlNdIQVdGjmgG6CzMoHLLpMDtT
eOXYFC2zJd2z1GA2NyfxjYal4qyywOK2slbvawheSGukhd95IjunVrXcV+OiO4x1WnlVYbvMHN1+
M9bC+R53NkN1uF7V2pzTaD2mpA/EXQHNTimm80DpEYXoCnQtNXf1wwByZo0x0tcm0UFotRVeMsgb
oHHkwSwd937qAWuR5DBe1wr1BWYyUZ3XUxZsyh7lRz85fCOtdmqLsELKqZvngT35Y9UMhzLVnFNZ
1iT+hkLzbLeNtxDTunZVo5qw0dJZyqGdhupk2Ul9w2vy2Dm14dlIXjyFM8W2rXVn77ape1BFrOxm
q429GfrhbZy2DrGugfswasl4PUb6/CwzbmYfDmIjWTSvU/rL550qW6/IUnEiEMQ+d5ygP6+72fmh
sws8u4XCrQvy5EFaqY6unHs6NKntZ+Ni8otHpFgc1cqjJt1o3DltmnpNXnP0m+K+PQflxLQKq4V2
y5ycogHfz05DUbyOY7U6CnTVF0pKigZKwcsu18dr2MXxMRiTctPT2N/oTkB8sC4UH8+ODZ0Kzhwe
WDQLefI02KPbrbCNKWtVwRqY2daVnTdsRrJ2fR2iyGXMEfWyCNMAi3fOzH6lz8p80ZazcT60ToIz
SSspFpOUzHJoDGmMm7szzu3Y6puVnQ13hVL5aBvnmxhb78lJeH65RE3fFG67naSwvOu6JpfgdRdE
lMS4qydEjANJrJeDH7DXPmbgoU84P+Wj3tXJESOR/ROPM6KbaiiPhiPjbY7GzM8LmC4r/G0kKw58
EQ+lavIZtbEvTmSu7Oo26A9VhjYoEuFF74p6A5aiOpi0E09xmokrJUHkUUxddd1BUfg+1038zZ7M
6apwo5tiKJUXe3ZM1h50E/TQtJMxqYQ/JX2BB27uLh1Ac9peCbVuIk6HMXsnmwXbTcyHcyGTpAaY
3BfimmaKPMx5qm/sSfCXKU+cu97BOOuPqgtXvOjCftwVkKauwEOM7gZWX+fxDQ8WR0St0Dy6tMmI
H1wqq6GC27DFbYnWNEU+scJMb4zrtOqJx5k1uYEPV1zJ1AbCICq7XNdJfZeN6rCO6tq+KEFlviSa
Mn5bEAdcuumHTa+NwTdDwUAM5go8wtD05UNCd9yBp6HYOD8J2940bp2iPo5aF6+E+nPuyiUCrt20
KWHqBoIxAroC6xz/e/JtISps48CB+JxBQQVQHw+XNMf7706qpE+pmqPQkWO4yQsDwaw7DnqLYFNv
4BHWyvyomH1ReQCmhVzz4/OdFc6sN2q2H1wju2I+Wv6aCyNdIxAsIP253XBnj8Z0KZWerkiIUpWg
gDIn0UsaBy1KKvJziu7Y28xkUrlFXT/4kATMp8HVW3LejfEuCFw5b0aySE5BaRovqhr/wBvnXISt
Vf9UZEad2MFauxuJXsLqbRK+IbWRqiaVwrmbZ53pYWmpJ5D06d5NOp3GYwsSkUAVzPYp8LkkyR67
meSlvq8BqBYNXju493UZ3qhpf+S80+AWVzSAGOEREOqVbfXFyu0JtFZGXtae4IE9XUdh+HbAAWer
wdY8MyQkMsUai2vczfpW1YbWi5hAfh8TKHT3CFsep9iM1A2bNNzYjlyntWv23KCm5O2MIvcwjeDK
qcN3+VjjKLQ582xRtVxmg1KgXLHIx1tFesUuZzQGS7Bp1GztTsEcge+EvKVhCAhYeq2C3C5EfRJJ
a19i0JtRo+TVThvjg+AznlOuNJcspNnKaZ373FrqmDpzj7YBhEFN+qtBC+MNW3dyJLT1qHY5PHa7
IuuKatrK1WbrdJTUWGLRN0XZDjF2zgKKmY9jXrPqdOdbEeT+EDGb6hRHY0PWfwU8UzvLKuaVVHPL
B43u50pnb2SUEyUTFNAhy+HBTjpSBdBUEREnuaCVRvd8Q+mPvIoKYN5QH1LhhKfKraiuhbtPLWJI
Ra43UOWFve+WplFdReM3287jQ5OFrEB1MN2rKjRG4AibtkRpP2SI27RBLWGOjqj4xhIB6CjSvWoY
26pDemU0A1nZ5S6W4+SZYXLLy5yt03A+kXIvwJXI1G8m47K1CbFL8SNciUAjDscaASyOU9xt2jgq
LtJBTpf6LJt8U9cyOk2E1hwtBoZXaLTK7Yy35zRPyQV7G5BYvhkqWLRz27ymHB1st4FbjhvUZaG7
ssaOWSqJQ2dJE1fXg0E0jtDy54C4mGOW0cDy7M4WZ+PyB2rdJuHaJMVoBdRe8yOgVIv8VPjNmNb4
RQEzOH01HqJhtOiHhd0dP+fY83YdIJC2S9dea5/C/GlyQJnDVB+8kqcWxs1ERUac4bYyM5M6OUjO
9I4w7qGR3MMwqPw4yE/QCbSTYvJskk8G4UQvdkFDvGLUuMUKgKjJXx+eDRs2ILDd6QTec0bupw17
dUiNOwUfx1lWhNN1D+p1b7Spehniudj2usohp+xSxfY0dRhzj4HpyPKpTWfOrJPBW5vTnQ2cc5W4
ZXIN8B5ZB2EbzdrpddAyiLWscyMsUmOFfh7De6nw1M8c3NBaOdWRGUlcrwDuGc6KhBBenm7WkmkN
RSHduFEf+aGBrG09YKbDFm7ML2Bo5ODlZFTxc8Kgp06vWvsSmb/BoyPq8nsCG/CmV1K5R/xM8loY
DAJuMQ71q0Zyzl0nKmASwotQi5X6uCGGj4DJEL+Iuy7rOb/tskQ5ywwT+0M32xQAJdEMfNkPEn2N
15mgHQM8fsh8zfEaH4v1NPY5Bp7KMjd0sjCzjirc6lh1ELUJ0MuoUiaZbQfS3HHEj8ohnI1ko6VF
ch1nyM60SnMfSUoqvuW9AqNgyXQqlz1fiwrKlyzmS53RGdur1ikF6l4qQYhgHMKAx1+odoFX1p7j
XVPqBZ1cS/pjplRwod110VvkLbQqfv3GEhB5yVLqmQVN7Tz5OciGjeYqIlg3sCr9ITacXU8Kim9P
mXyeeLw8NXSsTSAIZbeoGhdT8IRlo4JxeGnlISpzpZMYhxHTtCaugHTO0cMB1VEJMyltz66FdgiS
VjIZgxMg6XMD4G2hfc4FsSYxSqUqc7xmsCjqjDHC9AGLW03DepPp3Bw4/ofKnU6M9rT7WSo/nSIJ
7/vBiH/0rapu5i7MnzslR95B9gUK67a4HrIuPDRWGZ1NSs/ajqDfIxfLWFnmQITHULjajWvilF7L
2QKcvHykxqbz0mdnoq01ubKMuoAoBI+gVvrqrBc6QarUdG0rlV0l08ovdKc7qHSvt6PlBgdtNrJt
qLTkhoPF80IheVkXI7oeFsOxY7Ei3aTm/KI0qEddxufraK7RidB03VmtC0mTisFhHlKiVV6lVdje
6tMMdNzG/Tas0jyq/HTItjUtkXNSy8SqNoiHg76ynY2a8jY0Or5FiJ77YSRxIzQmG3Kn0X8z9ZS8
UanA/giajOe3gG1Eh604KrnLflfrXh/dzpYZHbBclASlRBSMQSYY30j201Uvaqq7wuAgkNyGQxzs
A00NvYKWBB2I6SZsYvsw9SFwLAHAdukhd/vA0PpNYeR4VACvbFKVJcnNyhwArzrLNV9auaUzQBYx
tbufJEOKqQnqliQHo2OPShrNOavT9tSNHBfZdtY9bJjnkEk9prbg0dWRhk+ZTTMKwd5luKir6YyY
q4X5te6D4Mx1EJzZbTNs5iBxfUMp9/Ncs2WbygPwW3TL0UuhLd59cznEDaXutcls++MM8olqwd3W
LUiejiSZIajm277gLxtRQmDOSMpfSL5KojK84qyybvqUoLIhrGiDTDNvrJv4MnKUTanCYJMwFiJG
FasIV922GtPhTCR0/HQTzE6w5MJmwUQ2oFF4qoOvFOagc64ZwNOIhT0zijT2yarAVhJp2AMmldFJ
PJ4XJPawAmbXAcaxlQUDhUespd4dt7qt3nETntowueeLup+sdDeY9XYaCerEaXpesSObfl+HsvJi
HEIBijnDpUSZJ9dadQ4CY2Eq46WRJc1B0ymC5hlcMCvlsKpMCzhUDDHvUsz1eGXGFdpyCbXmGnpB
tarCRD8JTvQvsWsTsKMV32ZmlOXKTKGLNcBvNm6jkGZutuE6iINum4yu+cz7hDtjWfahdOk4ZAyA
6pJmEQGH+rYo3BbdHqzrzIY5p/XGt14zbsUMO2/Ic3myEPWtUHl9w2AY48ifUvRe2nxEk4szgbu5
i9H0r2PX4GTm9g2VEMnqmRZyno8N97vezHcZrjM/49TOLkpOEFHLP2lOpOvKje/0UekQY0b9mtjU
n10AX7fGPzaYHK5pb+qXlt7rfkx2zjnRe+LKEJ04xRFheZrskh3auPwUKtp+iTxCpJwF0aoYuoz9
IYvvg2kq2b5T69RGrX6ekWV7UivYg20VbtTBeBChBnuroHbADWid22Od83IN9s6GIPzgaOO407pm
3TMoP/WUBqj72vGHOyjyukxIY8SBR1TCrM0HetzMD2yDbpk1OhI7UtXs8KbmJ6VKgvM2ytwfTgkb
DGElWUMrvgC6aRmCgnodVoXCThGpdnzX0uSBxiHQqT9bs8MGlWk2MA8OyMapV00K4pDwRal20ZND
T+RY8U5cOdyDYzhUxbFQjUl4YnaaF9eeIi4XJYwlprbdFckUXjgOhiaLPfkn2HnlRtZG+iuQ+XQ2
ZqF8bHIjvUZ8j3vMUeloORUD+2kAtglhvGPg3+jewln3gRvz8JSh5Rl1JXgV9foh1JvpViNbfDvC
hbprZrPEJ9jBRWy7ONoFAYVPmKjJmYNPymdUL48ErgaZz3lnXFH62EdcgyHn89Zc48iEIW1E5ezp
XPqc2K6YCVrd7ZPqle+RIN1qyJyc4LEgC+zbE8RkYxX2U3TZBUp+A3Ow3tWxRVUjUpJ+/QqnAjMB
zkfjNbFueHXJI6TRnmq19RTOMY0KFJWu3+cjt6mjZEiOgFkBcwgn++HW7FOzM5ASNlqWe1vZODUr
I5frOcvN+2Iywm8KpY1TTq4v0qqEgaQbiieqaknTHNkm8llx1xLc033cGLTRnDG8YY2/pqO3Vk2O
xIz8KU1uUrqPFGrWprKr7Qh3G8GxgEDCBiYEoU9apK41jcekc7PvbU7zoQG+zBBC+UVaVrBSI0mH
m1SZee5Mn7b2LmLYsMYiWHiKIM8ZjSNJGGl7H5M6zavbPdcdzZo6GxqvjOwlvaC8lmVFRzAA81VF
sXUgGUSuwJkROq4pJF04bunPIwnaWZ+2+4gutmexyb6oAVt0a+X6xpwt62UaAfpbHeinjkIPUCSF
yeD2R0Di8mwRgO7p1yvkzOqWV2P5bVZmn5NC6RbZOuLvHWACGSVfHZ0+WrDNTYcrfkX7qj+XIQsF
bljtNu0611c7A0B2bxURVW7IwagR0GzsBiA9olWbh2kUVxVtrbPXA/cUFcNdGBXamWGQawusvF2p
UxntRJJZbLuDOMaNfQBimwER1zcTLmKS6NC2b/VS7240U8u3vTn1G5rVmUL+R5lsjT5zd+bQQWoy
WvkIxsV5KghKeai1trmnrwbwfsDGm3iJHpXHvB+JMmBKcAQnauyxNGuniYrnrJptCbQ+TbZkaJI6
WxChVUzR/ecDlw/shUUXsVjkhe3A7UBn9HaCOzCMSiNVr3wStcw1QZ6LudS9K1J60pm8KAJN3lh8
qjtmLi9sTxQteq46SPWMzHqyl3J6CIW9dSqO+pma3UHWKw9NORP/FxcR/TXL/eIz/2ECb7HOIyQx
bAa+DLzffmaTDlMwGCnqzTIx76aYrK9oNAirMWVKcCFCrWZZcfSu/BkZvEgNQ4NjkjfmuRTEFMw6
ok+Ko6/Qxh/nZpaDElszwADwqbR3c09DLXDSOiExDbS8G5QmzKOuSNNlO6oiaFQglVcQ3rKvBEnL
iPHtxMxC4IJHYplCwkJ4N/90rJknuo0hgZZadnBLQI+TTcIVrCLnVibGE/L0uwk98VrUSc8RgULd
YmCwaitRXGazzFAtWk+0HtJzBpHiNMRmuXcqMulmhWlbPusl8ll1GVLVGsMESE8ew45fNeLbFR1t
h0pNsgyoof4c1NUpKAis1qTmF9HgbnMYRmuL8Tzu+SJ/ViZcAw6U3QN2sJR9YS45dtv2Le0YaNb9
3D/WqTZ7dZB3WyVpiKlztYxqJn8UWA+AgiSa/Tzz7uDipwFuzuH08vlL8UF5B4gbugvzR7QN9kfl
rjuVKEYH5KJSsSZvqKetC5TlRCc+3WJypBtU2U502wklZrkhuUazVcILrCH9Yh76QdiAsEKH84HI
hxGOI97dWohpqow7tfTbybCvbBLpmFUYw+Xr7/tPwZDO4+e6bMpf7dscr1e3zXOJGTIOo/bf/1H2
FyLz//yfbsucf97/nDdpYf8z4sFQCf1jp9P/qbsfKCZfXk1T+5//9q/833+3OdnuX7gSXvW3uHE0
3rv/Z3Ny1L/AD0E4Mm0wSQuL6D8hSPpfNkuWhTCCiD+WCn7gf0CQ9L9MDREB2hV30d6jN/1nbE7L
+vf7goD+CbGzgICC8tz5oLFXRNJOjpKCBxm0/MqiD2VTB4S7AQz9wkodcux2Mc0YoYQHbaq6eWvB
SVtLZU5v40b2BzVmkhTW0HXNJTiJxBPtAvOf7DwNx/ahLoP4ZIMzudYHUdz0ohHlRrdhuvx3PZgX
/UvddvXLv5w/yeZfNl3x8+n/snceS3Iba75/lfsAF4qEB7bl0NWGzSabdoOgKBLeI+Ge/v7QR5ro
QtUpRJ8bs5iI0UJaMKgspP3M3xBE5/8TNiFYtiu7MA9klJ5a1M3ukf/sRBwS4CDB+4KBP4tucYH8
Tbiz9D9Ao5jwxSwTYJyu8mz8I8eFsZ0LrsPFAGTm3c3w5n92ooNps4uikK6xGaHdvIlwd3aRYgjt
8P9gT6iQ6fjn9KWeso6mkBWgU6hDgzcF0AxaLvuxLH4WbvunEzlPssIMNNSS8rbpUBIdDfKdVzP2
/l8b/7V01hlAiMM6n0cD2wGDB3oJKMcQh9OIkstO6kLcSae7dXIMDuP4eVAa1OUUUnIqm5siL+6x
MelX8DQvbJ3X53Ee32aWZ5iQDfeRO+E1CNVFA0NtAOkhAsOLsSMlpG1pJNVjmZkh3kgoVGYbXVEn
5FktWyAe61SKiRJ60h/6NMdNKUP6axPQ8ypJZOJwZ1Uy3Wg1HZc0Lcti97/HbmkNOWMk//2x2/yo
/8QrvTm5//kbfx870/0DQ3OIHmCZoWDAyvyvY8cfgdd3NFfHrNwxTQOs8D/HTv+D6392bYSrB6R7
jrX/OXawYwmrZ2dI7mAHzP2bHgCGP3kA+FHuC4IK/BQY69nT8vWGw2a4ybXSULaxqd5TEg3aXUxR
dj8lpi/3xF1GvVd8TZloD0RTtG2IkJVtaJh1u8moPtyG7dj8Niec+FBLSPtfKOljF1IXBiAnVFRo
kupq/9esEL+pEUT4VJh5/FBb6aT/6+z8N4Qm/3NfgFmd7N9vxefw1//Z/AhhXZ/sxvkv/cO61v4A
2k4KR2ihggF+FY444g92KBtVR1UP9o7G0/H3btTsP6AQE4yQOMx/Z/6jv3ejJv7gf8M7YNvEnHSU
9bfsxmUMSyrkgFYnHDG0l81/uhnNuqe9qJqlR8+p2Jo6mqoIVpWHV5Ny4ZLnWJ1s+X+NAnucEMrk
bM1//go2GJhSGvqglx7gwW3XYvpNzwnzU8XoN0Mx5vCjjXB7fcyLX0YzSMzsdDCLC/TzVITTNBpW
6WWGVuzHuqmRuMa3+voo80KcfRolbIxeYIKQkSySAImmS0NtpvQKNUMQ3YjQTt+JEOvCQrg0rAM6
C3gZtVFwjwwFCuITpoe3IBJpdyItax4rUQ1zaz37M8K4CxfQvJD6xxhxEelpJfJJG9S4lXvKIYr2
XgKT1rBUhEZ+ZxBoPkgoUo8l1fybpmmVFS/k+aZcfJwGaN12yecJVGDona4byrsulRt03ppJMd4r
mgYL0MhDKmVOqH2SyNNtxh5V56Z1/UNci+7GMMr4gNOIpBtb2f3KbJ8FC0IjSiB5h3wDHgoHoNMf
hCN0GDmYqnuT4li3hqoN36KBVugkivEzAjkpejFYMgVKZ20Gh9aNIgZjhYB8vrF4VVRoFqQDsICW
AYOJkiPWM3bu2X7af4msJnvo7GiN1He2r2BxkKuogv840NgXX6pEIhdBHwDdACu3dfoivRWzOQU9
0XplVs9O5ywKAVmFy4aBjFky4vXpNMxWUxtBOcjAGfYOwYThC6RY7HMcRI7FMCh/qUHdxW89n4xq
G3D4iD3BZuuL8zlC8xzZN4EXzBhSACFDSte/yW6uH9CzeUTrgsqLznTOwYC7mMdAA36gtmrlRVC6
UYtvk33qcHratHLe+kUvQxmQIwnSHVdf3HJ+6SbG0PSVp7QNIHJozY1i14/Xv2cOR1+Hq4JBWCdq
FsDAzXNx01yDRRGXJZgrFy8T1KZvtHboHpF+qx9SadpvvbqBmXMJMJSjzonx4gqIeLzoUwzV3Jd/
r+nR/WTEKOPTYsgG5SdQpHJz/QPPjhcDwhU0WLA5yZlDtNe70ecWnHJgVxQnrQChv9hHSJNS/n8y
CsRNGLMWcJtFEGbLXMssMIaeipAIRUfZ7FVY3//JKHwPvBCqDaa2yLDsqGVG8YHy+rry92Pc/zmo
drMyyFkex5YgUkDoAoYRGciySuxjylyxK/kWA7miXkW3TENqC4cq9XNG1+aeTmtyU2kTvt6pjMB9
AIcvAJKu3COXVs6mtGrOGwW+xfznr155Le9SU/NZOZAfJa5irn7Ae9xf2ZBzQr08ARBJ2BqqgGWH
lPTpMIC7LadR+VzkVsi4WtqlcdjttazHJap7DqsStKiub3TosEFUHf1S/T7QP4eOiVRyoUKEdUFZ
vH0/2VxkzD/lHfESJrz6dgNxWSzvtNIbdfk8R+8HoxrXwqhLE4x4L5c0u5ancL4bXg2CTG8ERYhB
6HLmnqLMEFMD59frn3Jpfh1ycTJyeg/kPaejNI2TFPTwSs+vc3EjkzJ6poFd3Q6NHa9czvP/anGZ
zQ+5QFaIbO0lU3v9QSOLgRKuLL2uaJUN6Dz8RISZ70rAnFs5YNsGfWvc1wKrkusfeX5oYCWr3J+U
P2aS0JKX7FuBj/ZjUXoWGNhvsTTRsKQN7pUS4yOd6OxO2n3xC7SO+YA1XXqbGrq/tXwzWtk586Kd
zAEFR92Gxi0IsAj2F6+vQsWyaNE787Sg+i0EDurl2KV7v/X1TQLrbeWQnj32c8pAnsvncy9RvV6s
ru8ETYaAnxcbGdrUkOACGqFs33c44qENlhVgyzOK95+uT/jZ3mVcl1hmloni6C5Fn1vT6usYhrHX
ky09WDanFo1uc+V1NOYbdTGbpBdQjshn0Ks645qiioN5xohvmFTaT5XjjEd3TOWNX2fK3QgZZ+vA
HDiGWRh6rWKn7+wGiC2eUs7Wktn0jYkbj4aTmeU2NXsL5mgfD1DTCvfZlsbXzEjHp0ThGSR3wRBF
a1ikpKoAAQPFHcCV3Op01De5GOROwe3nSbeNbg+qC+v0tBN3OdJpd6jmtjtwJtFeb/Vwi+Jf5KFW
VR8SwIdelg7JuzKbrN04ca+9eRmgrAuXUpfBP8vgVXEbbBeBuWAHOMKDE4ToVdx9uz7IGRFZkFOS
DhFu0ahRSTFPN1mvYYOIwmHu1X76Ey/tx8GCERVFkbJ1Ue/cJV3+PtQVGMjTnoaRuel9ywslSr56
grddDrBuqHHOKN216OLsxpl/GWmza5Nzc4kuogu8HzuIKBPbXxvkcVLrGka47m40LVbRpw44ARq3
AJxxZ+XgnV2ri5EXc2JWbuxIRHy8rM96oFxmj6wOLJgsQiPy+vxfOGt0OWbpeRO/HBCip9MfdJPW
CwmP1alBzuRWFdISC823BmrzB6F6Ri1CUEdeJvWJXuqQTOYT3UjV02G17/TJ//z2T6FHqSP08RL0
Lq4roZhVJOhwe7XqVLsJ0Ddu5b26sjaXdgV1CUry1NtJFhZrY+l1AAIvZm0ILgB9GsnX0O/N3Qg8
+wGMnnXbB20HV01BEentH0jheW5YcS5RVjldKyQ6Iomeb+aFuRF9Rm0VCEjdmzfXR7nwyMzNq1mp
C7wvkiWno0xoaUISijJPw4ruDoG0HgwhnjNFABC1Dozwx/XxLkwoC0bxhQHNuXpwOp429OBprDjz
lK5RPFOX+N13SAfHBTbBWA3IndYh+ZvlY70yn3PgvngADMJtrh44v+Rhi5Fd9Fm7HoqZNyGmvzMx
K99Ocqp3IBLijxaLug/svN6B3aw2RVmuue5eOHonwy+OnmQTlYpsUk+pMO/LCqgyg1UPK9HLheWc
S9y0Elk1pA4WoySAz0q/MRnFNcybgcjzJqbQhGSIJg9geNuVC+V8UrksuVCA0REvYfp9upyTMhBV
F2HqFfzZLo+Lrz23AiawsbV1JaiupAiNRwUUEy6qnXN862aiVs/ZpDvLZYOW4OnoMBBEV1ii9OIq
eeSOdneGtJXHSoIrTtFL2bLJxDvA7yu3wotG4eleUukOESrRbiPDWioXqHrVB1HgF+gBRG3zkGQ1
xFlQLbZyN6Bq8AuHCERtnVqpmqdBhs0DaYDZbKFbAgrIgsH9MqSTs5X2wLVhAYT7VjdqZ++ocSk/
+hgC3EbF969GrNzB7k7IliqoPY3tB5EoeLSVsDVwjQt8QJBD3yEsh2hD8zk3W3kESFZ8l4ENj7V0
yrKEG9o4j+Q5GC+iQPkNEywnhMTah98TEM2/ri/J+TZHT4XAmWIRyR4gzsWStDBp/S4uPdtVxLeG
FxvYZF18uz7KeayKGp1OMqUTyKFKt3issenTEZhC5E+hwOEHw73au9iz6vkzfjTIRjeOu3J7nBcY
keiYUxLGw0iJ+/L0wyoRNaEDJdlDyURCauz92xFB9B3nI7h1NR+1pATt4SEr4WbXNVbnjQ0Z/63f
Pf8Inm+ClDlHWWz4DMn1RGt84GvuHJ2n0MJuZTU5R3UIJjwo7UC9E74z/XV92EsfzwPIRp8BXIQO
i3KFZflhAB4+89rIxrymLATwYuzlDLuOd0PftgB7Y+c7gjINMMomP8RVPHnXf8T5VaMhFOMKWty8
xHQ5ThfAVcI6E+HEy5HrCHXrdjQDK9s9+s0xPvIhRHBq+fEd5h097h2JvTL+5Ul49QMWOwDPvqyr
fCg+EtWup6qd4qcBfPc+6nplF5tmeQf92z4oCS5pOJXgn+hq1so2PD9ep5OwOF5+Owoovjo0o0j+
QOfJ+WAaU7PyRl8ahMY/fXeqe/x3cam3DeVteE7zLtPD901nIDmlZfpK5HF5FJrrLyvKxjpdzzBI
elnWxDe2b4hdq2bae4hyzsqJOS8KofAHA8REm06oQMMW20bv3KY2nIowKs7KTWb04cehGdsdXQTl
oTUjhMPl0L2HFmk+5Fg1EtoNyS/HSBFvGBTrHYzhBIdeqG9QUeMVN7JLc/D6xy3mQFpAT121YTkd
vAw1PFKeFDDTu+snx2QmT18rpuAFy0BfeRbWXMx02OuVVJmC3CjTT7pe5fdTBYUiNsKVLPs8/GAk
2EOgWlTqcMvSvV/WAXIdaeaNU6SCW8whudluuC+j+ntr52s5wNpwi2tJ0XjVeFwYTqR4LGNlDLsq
8I/AW+Kji+rEykReHI8ODwRxEH7AJE8nsmkB6keAnD2BDOcn/DtVT2lCa4frcktVuvDfHM0xnYBT
CVt5RuiJnI7X+5nlBCPjAc2Ef9cjY5sgPbJ1nWb0NL/v3j6eDqCBwYiqZiXd0/HyvBFhP9JaCqN8
2lqWDPeOWfyAJdHc2VNWHK7vy5cq92Jjko6ChkSyF9CmOc/3q7KlEhRa4hdK4vHWYZYbJ7/b0tkG
8GGKIH9URARsFMMNNUruY6W6hZezw81mV6vJQSmC+4Je3y6RMUaWOS4W5UFPkf2t/V2YinBl6edr
YvlTgQCBi1IRlqQ3dfpTO4zG8q6kg4jJJbQsyg+6/kinvsRLrHV3WQ1Y/vrszGf/bESL9xYtHwAh
y4sLLSsVnr2VeLqoe0+3lblCFSVb0cQPCJZZt4E9CUon1ppS6byLzwYGYUZ5RQBCW6ZoWG9PaGgN
iTf2uKRh013BUgjblZfsBe69GAZ0F5HUfJiQRl/EMooN57Tww8RrEwjNKQ2tg52HqNu0rn3T11N0
C31k+oErmL5zVSkgOw3u0UzrBGeiDipRCmvv+pRfuCiBmXF5zQVJqo2L/Yi6AbzxKU68mcN/xPiZ
CEdE6k5PnbUm58WhuElmCL9OW2sxVJV2DsVdvj5pjcjLRUziG7R4QiXul+sfdWE5ua9mSVQ+idLP
4gHMtEoYID1jchU/A9FX1cg1OPHK1M2/d7GagAXpQJDUA6RfVisaMRpjVkKkgBmReE6nuh+hscOt
9H3s6Cr4lNe/6sL8uQYPDRKnFEqpWy7Oo41IF+c09twAeRMaIMMBc/Hx1pH537i6f6uwfXEovoy+
Bwhgeo+nQ0mlyHDTaGMvzLqJVwY9tmnUtaMlY2Pl/XzZYYtpdHFDp/vIzsALc7lYjVpI2bkRRXi1
f3YhIGxd9O08s8QCrcZs66YWtUCPZwzRb0XlFqh/jh1W3N/pTug/hZFh7EcqYn/pdmDipjeYv+oR
lkw+QJ6DEZigDk7/QMfV8M5KIIaOud89Jkj34jEGI6PB0OqtsAhgdTaoalJmuu1njqRSWEnV4Frm
DTQ7dlZXWpvRlMnKdXl+QVNznMWiVToliCouZk7NfNzsOqRhimrqDoVZ4pxnOnJ2Oiw8y1LgjFFo
O7x1F9JrnLX9+CoaY0tdVH0M2y5Lw8ij2pIcIgC1kFvA69h2t7LfL2QfZD2Ecf/q7zvLoHzAJVuE
NnQZWReK10vHOKh6q93KotKRutAgNxTYj5s9HYQeRZOtFdRrOqLnVwn9GQBhNGF03rYl9KQjtQPB
mkVeDeToYBZpuzcHs1hZyTOiEEcaXjLFXW4UqE1L4K+UqJbhnBB66MaohACwRPd1jHmiMvkDzVof
cjcIEQyri/wY+nXwOLr598AvzfsJS4UN4p31nT5OlXd9tc9RT/wwlpnSg/miL72IN1V6LzA+MNaR
teIf0bMZttUQNDfYAWmbMc+Hd7nWtfss7pCM1CYbN0NEcqc6mvZ+A0Lq+s85v5f4NYA+eDy528lt
Tu8l0xp6oyosnOQay/wGY1YcoOVrGI9Dm70+1HksMnPNAF5QuJ0LXvNPeRWombDkLb01E0+wvamY
NggVSDpXI1rXGys39E0boGNCAWSt1HZp35O7QOpBR4ZCm1jMuSYRxBj1KvG02FX2OA3h8se8UHfp
+pt2Ku+NUXlAKTDbjOWoeU6o1x+vf/yFeSancQQlTpOreVlTtXsJ4x0CKlE43CKdHh3yJSNij0iT
7q4PdeES03hogCaC9Kd8tnhq9CgOrfHlVdO05lZBi/cWLD70RsdB7sXsKgiRSKpfH/TCqUaSGKIS
/V9BtLnYR7aFDWqc8JSOsF6Rd1DrHU3K1Xjv0jTac3uZOjHSn0u1ZT2HtjZVRuzx8L2bhth5HDNH
YHbiBNtSTVpEr8u2x54PAStdKNHRatAvkbhS4gkYVDQ+HeWe1gHaaWr5+foUXPxtANyoK9H642Y7
3d+hHqQWjo2xN6Xju8QxqvvYgTQMWNNYUdK+NNm8FXMLGk6DsOc/f3WSDNwwSyvNIJxWVjxtrAwF
b9uQTbhyOZzHY6Do6LBAFXkBuS5OLMGYghJYTiimo+buG4i2GFHzK9bEI/fWmvHJpX07d/pUMHu8
DMveCqp6IjTBEuEbJ/wD7G5i5qjCI8TIqkNoY2CKsI+xsm8vLdqLJjm4AYTIlglSnLpu1Q8uIWde
RPD7reBguUS3eqev9U1f+tKncRllR55eYk6eJlRrT5dNuJEa9sJngyjqxxA6d1S37whA731T23eh
fROb1RHd2gPq7wih2R9EVQFgbt45UbPLA6ruff3O8IdPdtndXN+7l14l9IoobvH0uGBfF5eGjZza
SLAXeymlz20SGUi2DSU6AGrU76wsMQ99XJfvJlMrjnxisJf+1Hk24lfAaYK1GsKFvI6pIo0C7USw
TCPgdKqqhpgoqTlLcTeW+whyzd2Q1T9SWSbvg6b/0MeIz4AGpzEAbHWbWO1wC9UHY4yqbRC0ozF2
fYLmAc/WzhQznBTwGbXL0x+EfdggtJ6LB1E+4wjcw93kpahQ+cRdF7I93ePQtb4UWtjdjBNWr9eH
v3TiXRoVeIxw6nmwT4fv4NmGomN53L4kmVcrHIUBcq3EJhc/ciYpgYDGxU3TT0fxCyzRUVphFNom
cEKc6rNwRnVHNRpjbo79FuFBsYl7I3vXIG23MscvX3E2yaSZdFahpBPtn44/4FGouEVHlpkic2uE
T7JDuaqyjohWo3Hk7Cu0AEwW2JLuo55zA7lV/EhN8Lnu0eJT/UMp7F3bqBuIjjfYU9xqTnrbGsld
AybFyOOfbVLe20F3D3ARL8bkSZT9b3Ms7/F935ZatDfNACvs4f0ogncqKt1gZLagZlyU7GIPXQtc
c7X3w5B8yari5xy12pgTkhzfAtk9kMo96A7nY2yPieJ7KHttKgA5fT5nSM4xQRYKVd2b2Oq2ZeTf
DYF7i7A9qpjygBDnMVPU96WVHcUY/FSS/i7sjb0iw0ctGTVUJwouQewd2mLbW8XXVtFvOsf0fMzm
fBU3N6evEK6qPl7feBfvR5sNP5cPoSkt9r2ty6Dqew4iZiToLOmDOGRtGPEzXPf5+lAX9/hs1wDU
FCbU8ojh8ztJN5nfT0V1UDMf0Z+Q6RrI//IoBuNQYiCSWISCVeLGoNAE0gqBW9327KSNpWjFf/BC
zy6IeHjQAwAKd7qTkf1JNSx+Y8+Q8NkDX8Q7BWvR4/UZu7A4HERkh7DTIKZ86TC/igPKwUzSnCau
NxPaQRqh8uQkuX9IyrWO7IVIgJHo0NPSwShsia8zu9oIY9xCvdFypntU4IwtumDOUS8SxCySsljJ
FS6sEvEdLGYyYhJjfRF5ZJT6WonnoJdShb+TvYzfjZa/hm2+PAr3JNXquTO7uO8oIshMEEV6mayz
DaKEFmJlvLnXV+niKDgVYn45B/7LvWATpfbpPHe5NVZ3VuR2O/K9bKXqc3EvzIw/QidKrksFCl7s
SdNDGXsyVoOD0WaIFwT57ANRBvvrH/RSrFrc08DcZqUEpg2k33LesJHsFTwfPdylAzhFFcqcW8eO
mv4GmbfwEeG4YtpHmp3UiNiE+FdPFIn729rInHhTh/50ZyvCQNRq0AuMlISWfKmRBX1OJvcv05+m
vTK05uchslCZSjBfqDf56KYP6gjAYVOVdmfcSrPU8LuyqvZjIHqJ/ZDad703jFZMrG+rI8KRZHY/
bdCohyRyoZ6JwHDzW058pT75Wu0i1dVl3VerjmIstOsM0bfK7NBVx9Kl6re52llIPoAvRvui0L4J
8nbEeQsjg0ffabQzdfMngBRz2OgZHYXcLrLHuhoPWg4HFN8HibpQgafK+94BjgHwUEu/ly3KYfy+
cbixMI5vkJw1u2TbOJn1NS2F+NBa2HVuHMTNv+Dl0PwJeb/Nt6EMMS/jzU6+cmSO/M1cbszUNPaQ
q025cUszxi5b66xvehLrs81Fa4KC6pMErUKrDzdVYifDZrSt4qkG/XkjM7WMd80k1XvmTE63dRkH
n6oESaCRcu/7DJevvRyR2rCLSXuoelUehDlmN25kRwJHEW3AErpUqWbaVjV9QU3aobngK+Ga4c2F
vGBuXuHFRdOeks4i9lFq1a8KYaInalIaLl3nl0S8coOgyXtRl/K2aBxjJRC6dGQJvG2uHhCOtOlO
r+8a12nySmrqdpspu6FRpn2IVNxKTfPSpcopQjGCoh8P0uKSk0HLfNI99npyPWIZzey8qTSHg6b6
48PUq9Xh+sG9dEdQQnVBOkFyM5edVSF60Tcmn6W3VMNgkyO3VFCQ6TPn0/WRLq0ZRg4Q32ezIrDg
pxOYd9lEsWqIPATB24MS6M4HhN4pr2djj7qpJv7EMcZfuZcuzSdkGGA11IAJX+cf9eo5TKWGqD8K
2l7eI0PM/uyOejYUHlptP+mviZVNcmE2KRKbYFp4o0AhL6LV2pe2mlsNWTjyv1s3MYtdWUZ/TdCP
Vj7sUnbGUDR5qEwDdlj2jB1tqpsEs3jPcurs2ccczxNOre4qoDTbyKjsjQoMYK836AP0fmDd1VrZ
7IOJ4DPoxBob5cLinvyaeWJezbOTxRUOJ/QyhqHfdkXRoqdsZHh5o+xfJUp2dPFtXXlEL062DnZn
bvISuC3GbFvuSbvm/DcydfeGGZY7WY7mYbIxkLi+dy9so9m7BjElKEA0arXTz+PaDxxeN0LeKUlv
gKGLQxDHs3A8pneioUZ/fbwLZJEXs5z/GnDxnPZOLAcNgLBnT+D0gngAehQYVAlrhGLNvOm29DiV
YxHn+UEre33bpraLluywEnTNh3LxrM/+0gRePO6QmheHtsdCzsILhb3Fgd5hQVtSlM6/I88n9jHe
Tvu2MSpP1Ilyo5Vy7TidyZFRsTeo1JtUXilCwOI4nXdgT0je29hnQE5NaDoV+8J1tti43reW/DXZ
1t4Yo4OV1J/9Pj6CR7kngNuyHXBlwJRELb7amn9MrezRFt12SOWzJt1x5dBfeBkM6IM01+YqJHig
0x/ZQY0KqrlD1FsNDmBxjuGKLPqV3X5hFGRTmAdKnLN/6WIqEiDvIlcCeiSj02+k1LBedBJ15Vsu
bLyZZ8z17MxMY87V6ceIFOHlMiJtrhUg1H3lZnsraRPcmgb/SD/YvneVGK3LPPWRtg2R2LZq4WVN
9Pv6CTg/cXOjkqTP5m6kM7I43L0vm9H2K4p+oVbcJ2ZT3FSKrnmkhMWPqkI9+f9vvPn3vLrAhNTQ
NwLjcbDHGHXrGCTXMCXBvgpHkzJAXa0w3V+I46cny6DvgD/srAJDaWNxpWgum4aGinGAFRV+KPUQ
gWRfJJCgfadFo3sCaCvfob5UPoPTQASzRGf5OfIbvd3ohS/1Q6Wi0Iy491gj8V3k+l0bNs64m8BU
NrsysHpnH3ZoeG+nsbGzbaMjcb/pEl/94Jccl03aRANq/WkRa/dOPVYVBVaJz0Uoa4GVNQqNP6Rr
Fi2WHTmWAgIs8l9unvQ/IDhnXyO7aAl4wVMUm9qI627XTs10rENDw56nmSi556J30i3eQ6m1URVl
OoxDKj6gXSSQPk6r1kF4x0+yG98sKqxImKr7LmpTuQtwCiZLUTB/UFPDLHc4jKA4YlZBkaKLrpdQ
1rLBSnbYyqVPQ2JLhNfG6EtiItO9F74/pFsbz9avo98ZT3hAVcjm5sOQ3tEymw0wi11vd416SHVL
ZGioTXjuqKh8PvDr4/uuzmpjm4x54m8TKfQ1tO0F7CAh64w5tShpOpy3082mKWkMLs92UTDQjoku
dQWt5NqNN1gfxVtjHDEOLsYRSwDD36hNYm/4XSWHPooenQrzkchVJnShURFC9GENjfZS4F5sTcAW
9MXsWTiG6svpz4uHGtnzynEPjd1ggBWILehGBCBzEy1QW90SB3+A32jQMOsV0HjJxiyxL0IXdRo/
WCOIZb+5K+38Iztz/+ZjCqmZbhLyGnO6Od+Sr46pXSIP5fMWHew2vO8nHeXJWhFPeVQYX1SF43t9
uLPnj1iVIhfmpAjvURxaPH9BW8VhWE1owCMujt2UcLZTGHcPjkEhcIgR4q59rAwS9dtQTu1K0DFP
88kyzIPzifRZ6FufoeamIdNlFzaRB6c/3GR68N7q889qgpdrKcvfptG9v/61Fwek7UuojFAYHdnT
yY2Uyan6En+ovit9L03y9qM1Ql1xR+qsRmUiL+u0by64AOqnOcgrzyQToS/uQYx9pjzs+EohLSKY
PkVJH8n7lbk8e07mUYhheEuQ5ISBf/ppbjLAGwj4tCpQy2NgCsq2Shruw2aUe7wy15Qa56larB3F
HZoUNEB5tpek13zAeTwNMbzoTRtTRli/FJUcHKfycUPj1952WmnObYu1rs1ZmDB/6KuBF1dLhTg8
Yu8kPDEWtJtsCrqD3zVryN8L08nLTNgNdh/w1xJjN1hG02nRCGAB5xsPnUD70E6YDlmYEz4k5irz
7zwsgaxMJDhXnGdcwhIGpgSBosV+FXp+qWk3lkz1D2Uw6LdlwE5tnAgHilGmHmK//p2KkeLOjzCR
j91Yeb5+Ri7Mr0n7k7gXxgZ97UUYVg5xpYR5EBIQjz9zUw/eRSYa9dcHOfN6xvr6ZJTFoUC0yKwV
B8awj/HcBjZMvNWU5hdVGtg5PB8b+jBHtxoOcUBDghLfbizGeGvT0dy4frzF9gFzduAAuz4RmF/N
FKox3I8RHYeIF30Q4qlv4vdtRtMEwOMmqux6A/zhjqKKtW/atlkJXy/tGKAHcy8RpAdn8PQAVrLs
fFtLQg9xMWPTk8LsE0t8ApbW7TSUxlaGO0+P5xlELBrWGuUNddkPH+xMiafWDrywq/6yo1TbxaOh
v0+gnO8y3/xg6mOyBzMW3nMBt1SO/PSA2p5y182W5deX88K9OguwAYAW8zW+tMXNdactYPoHnlti
+KfofYBKUDNtfa2n/JFaxsFJp7UCwYUbaO4AoDkwg9dg15xOOBljkKktGzVq2qccp4BnN5DZRxWM
wLMaGtU2lxSHN2lp+2u798L3MjQlF84pHSJzsXsp/kzqGEUoMNvFXaBO4SZB6R0UT0of26aE2CYR
5PTh62BjSZD5T6ltH3Wr+kk946/KJOjqq47ae/fbChPauSnhntL9oOtxE6CquGtq+QCFIkbwqfph
m0Wzl1ne7gMMCq8v3IXDbpHQ8TLxKXP/83QOpSwsc3SZwyHHQ8y1W/uAPry5UvO7OArJ4yzSCjJz
WaanyBlFsAsClLOrbseO1uAXjs7Kibi4KGDeaAlBoOBYLL4lSXBH61E/AgwzbZEjwKklSdUjAn+Y
R01zJkEFbWUrXPw0eBuzygT4l2VnLUE41u1sPfAaw/1Ztaq6N4MoW4kJz6sEBNKccpSZKQrPvcLT
Tytq34gdIAcoPcTlo1FZ6qZRJ4EBcCgPeaCnO6opyR74n/JJKat2W9Wp2IPdjD4CTuu3fTcYVLwN
87Gb2tlgOVGJYWt7wh82TzdDIvm3ggPK4T/YXqAZECygin2myxjHUeS3imBJsCveWBoSR8jh//5P
BkEMkIB8vnkXh7FMCr92KgYRVtN6eoxHmVXn5coVd2mhiZJhXFCyoRS3GEXHcbKnp8VCTwhU5KNd
b+UcFVz/lvPEiZWeoTKz2A+UyWWEmsnENXy75SYNRPy56ifjmAq6S1gyIcFDjWYHPgzqRA+qeSqH
J3RcbBACQCkTkPA3/YBjUpHUoFnyvFqpIFyKUSjaC0aZuTX0V0+3oRbQqA9gnx94S+QP0GR4T0D8
2opsqm6xaI5JpHlbIBkYCLumUA2xiYvjslmbpXmgRfBJ/wAS4KzijybfIo6fpgLT1aRVDmNWuI+4
L91XgeLcTCIzDmasZ4952c+GCv5vmlLZb98ICACmbngqzUJ9ur5kFzYGcn5E9nRMZsFJ63RSArfp
a+SglUOZjtUOgS11E/pQa946ytxGJdoGQjWLPi4eu6ZQYVhMKD9ZqTZscHmrjyFeqiub/PwKZRTm
c75BOU9LZqEhRivJ1ck/APjTdnU5jjcRynxbTYuGGw18yVbk2rAyKCW+s+VkWFoXvKn0FdCzOZ3C
Jhr12hxa/5BKxKQi9b7EY+QnvSBH7DEJ6b0SXLK7Kd2i1rcya9IPpm9jc1Vn5qBuejHxCJe2+ADQ
bnwCJ6bwCItHK3bdj0FnJN+HAlTy3gVkSxdo0rLnMNS1n5Vu4a9U2nK0tlMXie8yVbNhVxnOqFBF
ajPjONQD6swuDVsE+f1Ek7tUn+LneDbdhdUYueMmykI/2Ng6mMFdo8busIvMIvB3fmfifOIoWh2D
fUmDh25so/s6k/63oVdQNB7c8kcUyDHdJDFExo0GVvapk6WBo8SQ/c5bLf8zLgMMSaZAmD1tSbNj
O7sReYES/ZkYrfsuQuDI2jU5XtcgFTV7YJdbAxGY3ZdAViwI71OXhD9jp+IEFEkT/VB6V8W7WRmQ
ptYK+dmaRpjvkD8+q8VUTpsas6/Ei0Mtx7GvlSCEwLX+HAxVPlpR7gK8NK36ZgRf/ZSp9HlBHWnK
vVobkb/XAe/chFKnR60pIv0eKk7/JS+N5ik11AmjN9E8OXSPcDnJ7hOZ4U9XO1LkAIZKCi55789m
jeYdt4v9nFIbfari2MdaDnryrs7d8a6g7e3e4NsZGZsEOTRlVztNKf4s7QQfZaN3o2hLTmTWyGkm
pArotSnNJlN8tz/A8w6+q/nUVTupqvJd3IXJ6NVmqRjb/5u2MeI6lQaOJLJDuNil4T4piZVjQJSb
n1JUSrIN6ps+xuhu+yEAf4Wnr5OAnlYzxaFAhM/cJye1lCeU5rPP10//fLpP7ztqVJDHaYchDnNG
Hwhq1x78JPYPQYM0qB8i0CALVfPsxvr09pFA7swMVDQwyOxPjyKRRaXVQUZ1HLGRu7IJf7cyqd4J
t4lWQs9L3wRATBMmQTzo9P/H2Xn1yG10afgPLQHmcEt2c3qSRhpZkqUbQp9sMxVz5q/fp4RdQM3h
Nle+MQxYVjWLxVMnvGGb02RxnIxzwkqUBmETF+3jWkdW0A3Kn7ef6S0SHngtymQo3hA7mc5ulsrd
2nUVDmhYxx0yTQa+jIrDpJ/YYFy4SJZTYnZM+gEYn5J4hCeZF0eh9efzbN4hP4IfoJIDM+rZBLmp
NoDSTZEXFrG9hmK2cYCeMcCszPKTvgyPEKXxF4zcKbCiDgcdl+bG4FWPrdL/HXvfMmV67Pvoa+ra
j3Zi2P8MNQ4HXWbUB7f8znuhkQS3kEpWJSRvNmtunNVU8agKe0X62CbuX6IrhjP86P9xO/g/6WE7
t43JXBeYFswQRm+bitmNI4BbBvblOGBWp7GwGPcNDibm5ayiBCGM2TdBgvz+uWP4I9WqpJ4WeLXr
Ex5HGGyzDK1pJ1b/HHtt8WM9my78WftfbCUsJ/pHfLhIPm8+JkfrTS8pWcrDcsgfUuyuAAw16En2
68FT7Z5xslLOtwvHBvLp9WN5Vj5MaHl44dhOwGSqqHDOHqa+527VvbMAZnE/cfmeFUsbT41bl/cN
mcTBVS73bnvGkdChxkP7Vqd1dv0j7DiNFzoVXrhmmsANVGdAnsxumK4MrNHEbf9oZqoTYZVHb3V3
ZcYqyD0RUDi71ytbapFkiqBtjhXreMYOvPFx5HYflBFpVczF4k9LleGVnlv6wUt+m/8BpMMQGs4h
PWVtm/+5MXIqbQwHdwDljtNDrTHf8I7Upva+So3km5frcJq2KOGpYUyTltibY5uXnrrMjr7D9noC
XeccDMR3n4cqBMQMTZU3AtUmSVCDW5EXmqndvGNqWHFy0yOwkXwfb04K2HuLS0aj1Sh/xS9jDgvE
hEfCwSolUk5ja3Shoc3iWa2z9rmk8+rfvgNk1Nqup0vdcpA59ObesNAxbZ5BGXmhUibNi7cgehPX
fX2uKrwezXXEuLQ3MKXojOSlbKejOf9eqCOaUidwVnRrizJIrVUkasHykeFM904ye+/1zMGlTUeW
hXkXZDA1nb/cfua9b+KXRbcSU1OtRSDdWLRjKvmjs6Ps0XCKNISHV3xYPLOF09yaJ8Wx/7i98O7T
0gkFlwk1iKr8+uX29ry24JJ4uczPEA1pq5NrCHFR+6YNlj6pPiLB9eP2mjsdZVowOlBdOUuikthE
gAH7yggpJ74QLfleCeoXyvPkr9HEam8w8KxDKGVt/bE09dDJ4vKhRbPXjxUMvqPeIkYvGMoijrQw
PHG+WErbvO+s3n6nrwgUFByRELKufWlMD/wP8+GQ8b1+L2iuActEWxU5uJL/VRoLlkX8evvpdo8v
cuLo3XJ6gT5f76iZzVVSTeyoVSo5vrfgrR6HziORxynhRyrQUc21OHlUndjwNS9qj+RWduIP3V0u
F5OGK22oTWRP2tWh2uJ66au2f1ZxJ39OZ3d4bh2zCFajrJ5VayywPMbxtEO6HgPFZnqvUMedSi1X
T3buiPtimN3LhLSYv+C7exYFLOp8aaxgxAYt6Fd3etSVVfUnJLcixDsvqGyhI7kW9nOKveoZfQv1
k+WOs9/VnXPyEPk7q3GH0bMOGmXmtwT2iisoEoOopmkGo+U5XZlwnweDIYqJwhcDVDPpmzu3WMtn
E9X/PzUtzu9vv62dEIryIXK/wB5ofG2TaHUQjaK2nCmrl56NLgabapoYByFt5/OWUu9MqFC8Zp65
ORNJYaWR7jYklJbinONiRuy01rJT3Ha0ipZcnPSiL8KKyyS8/Xx7uazErSBWSfSmMNlE7yrVxmm0
uG3B5Bb32N824yNEdX0IXHtWI1Q46+WbsDLtvo75IPQkR5dN4NcJE2xeMEgezK+Ypg4f+xoXBFye
FfXJxYCzRGW665BgltbxCc6jv81okiwLyWQiLpGFbwcV+ZK7Cnbm7FmpGRclFn3g6FgOt0lTnTAA
Hk6YBSM3R0ERKt5wBCLc+4oMEL3cd7LLt8WixmA95qWtSNIKILaLHpl+X3fiYmnRQQjeO4IAtmgV
EYAA8xrXASPtXAcZPB5US8c4TF009GI1Vg+O4FvKGvtJ8i4TIAvo8M8h1S/X+JwWadGtLRleO01p
qHUpZq3gbRHgm0nVRJCO2fixa9v4Q4dT+cMUiVRcUkWkjD/AdlIDVUuPM+PspR9vH9KfyNfNlS8b
ZmCr6CjRWJK31C+/rfIcJYsc4YVTb58axfs2ZyAN1aE4l7F1qav8cazEOy+iRxKbr8Wk/icf1+d6
KR7itsamazpPdRpYKn5vNMbr3ghyZ74oWnXWkTJWPGj1MQdmMMYTHJ7W15GWOdjfnYuUpp+EDaBI
ST9uU0Ckwh5yKA5uSIEE0nUAn1LUgxl0pvWkeX1/ciQw9GDf5NHY7hvzdfAK1MrSTu9638Si5sO6
2tgMO0P3R5Rm1osHbKKk6T3nPG7Te34FMuQ/ENf1P0FcT63fDd53paUl5TdjurwskM1/RGAb25M5
z88Z3fnCT6w0+6orGgKXC0qpX0Ru9YnfVmioBksU6X/mUaYdsXl3Lk52kNEJqopAnbZ1wTygYZ+U
ixv23nchivUR6dvivqxBlLkjSs2tildg0rQ59s4wH25v5c6MVmozWcB1QNRCKN7cmiLSIqeGTxJm
zIN9J2setajD5LP9Q41dRt9aGSqD+Fh62mtiK/+YUGX0tDuS4t09RQ6jI+qjn9f39QvVkEOOc8Bo
4Rp77/Axlf37lfuyTOOzFzW970R/337wvegD2p5ySGaBwJmuV5Rm5AALOLe1NqFBVLhOUCWEoNur
/ETObE8qEQ4PBujFMJm3X3iqouQycL318fIN0q4blkULMQWA+EnPi9Svc4bhNQOV+zkv2wuI4yHw
tMT65EYz5NXUMe9sLW7u1lUObtNyujDKTp4WFBsfESM0QlHTvp3tRLxD1f33B5ZSVF1igiTIBG+h
613qVkMpu9pww2bU80dGfHqo6lPnJ7He3nlrpjzHijIfhJTdV0OODOMZhhkIl+tF6YevKLOsbkhn
JqOD2diALRvrIEPY++xoVMKWYlxJladfr2Kvbd0a0eSGQsMpE9aSTVt08sJmrbJPlpV2T9iweY9F
ObofW9GIg+X3uiE0QaTADMoEkjx8vX7Ujo0nFNbPlwypFdIxcsk8va9ARgR9lHgfHZFOZAHT6qtO
TvfcHvSDH7G70xL2BZKP23ELrVPqFOjVSPfDTUzNXyLHvPRIbpxufwS3V/HUzadmgVec6Zy7oWK0
3dPQlSgGeEr/b54FvJwGwAyeAC6ZV3cpXZuFBkvHUdUGrAYGzTnFLiIu/+JZwLKgd0RKC5TtehVh
5UZhDiNnM01iArL9sUQN8SAo7x1NQHjwBeE5SQ3060V0t+yRDCYazkmpvwh3Td+tHomYsrjZxRAO
miFzh/ADbvZnD7TZwTPu1anMuvgF+DPBLd2y/CPHyCsTtWU+jcRBZyprV3je2LmflMZ1v/W2l/1p
Gvlc+ZgqqaufqpaSM86NG/OBijP3fKx76hiXnTL6ZxjpufmeUo3uCaCRw6yjtFAe1RaeI24qDbW9
1oPpa2e4ggZ549QvKz5xcWAM/BNT+UZOUhyveCV8xq+GJ7pvt1/qXplCrs3cmBwMZP/mDgSVkdRj
I8hhKujhQNwtsgduBSia0yWjpj73xmAFs+osH2+vvHfvSZIwE0ViEAyL6zed63pjM1DnFlrj5H2L
HcSpsfM/tbb96A7ua+LgP3p7RZu/cXsh/bri5gCbwgXgonIPoaV8YozyQzj6eoH5FazTqhx8k3vJ
N94bYMCk9yal2OYkN+2QDvnALSsmpfyzaKu58Wt0vc9Nh1ZFQubxtHaoz5aL8jmxe+9hQp3yNBtu
Hgzu8Bfo+t82CIRczrUu2X0gJcATX+946ynuoDAECWNU3y5laY4P/4+qY+e9Xq2yee51TNo4loF1
QZTgDjVxM0QV0Gaq2HXv83hJXxT1X9RTaLC5IJhoalF2G9dPxtmdFE+GWaNaJwqBdQls2dy4fX7e
CnixgejoSI2bnzifzQGy8SXUKqCKNJf08YM1eAn5StGc5kRLzl2suZ9bvK7DpYvaU2cuxkNllOZ3
5o/ji2ZF4iHJFSVYB2AXt3/YTtCUvtqgQqmeVZqK14+PWqzZjxUKNclqtz5BspOek1RKg2oFRV4w
PMPPNxwt44urtuOn26u/FZHxkHSSe4JEAox8dbMtBYXIyjAjCikZxzbwsnh6TiJrrIMU/gYSffgb
nnK3i1+1RmqnSFJ/4qeK4jyufWPh9Ahm2HdLCpSTwtT4jBmTSMKsSoX8Fvi6/NwV5sHP3ol8kGmp
jSUpFGDkJv44s24p2SQ7Tp4+PS/DUDw0SjN89kSCvMiIXopD4ytUu8g+4N7sJAWMI5gVQ1UHMrKd
reaqRuNsQBSB3tHwl5bNQ5CNq3vAvt9Z5ScEki8dny7gKdeHwstENtqr64Tagler77m10fmWWRcH
UfXt9w7dFKCl5OkR5bbtZFU4rVF1oxNGnSdOqpInr0nWZoFlzs7dTNnjF16Uv94+czuLymEL6CKg
MBIUc/1wHMe6zjWsS8xI7xp/db3lfeVpXyJbb5+qei1/tM5sHyQHOyGdtiGcSNmwQFdsO+bB0yil
/5Q4IeLZ8QMN1+51segtuLFmoK1Kv7TR6uhd64E5mWfbe4d8SB1WNkPMzmV6bTr17xcMtMn49Oll
SqjrFhOUDG4Uu51hh8KLxMXIm+EOh9vmfHu7396crALPFT0+cF3Q7K63uxZmkuJdZoc43olLSz5x
QknkhKLeTJFSHYnIHi23Obqd4XU9p8oOYQHZQafW7dkbQfCqzhCd9HT8/Sydz59ij4madMT++d5/
6UWlQmmVVVnscDbq9m7umcGKWpkOjs/bgMMqMkEnRmP2uJ0ytZ1tYOnQ2aEd6fnJiLr5w2jEBhA8
hfWwRH5yQBwEazofkQvlfl0nPjQawWJz69MUZuB9/fpEXHuFWGob+/ZcCRbRIYdniuY+zZ3xaBTx
dikeDzgHGwpxaNvZrAXyOCSQVphWk34PIy+6V+e8yQ6Czs4TSQEgbDKY3pPTbVIZegZFDOnKCkWi
xI95mumXERhRWDVOdRCtd5aCVcugRiIZYWFtLldzSBCbKBN43alSIZ23NgHOI96prtajVtDuUlLY
TnqVAc/avKekS9KunTwzLK20CpUJCdx40qc7DR7hwWHcCaB4gtkqrhcSELCFYzNIa/tkNc0QF2x4
tnmE+GMSW+/UNc2/aK2m3tGyWw/e2s5kgm3kKzBhVEOC2lLmVY2iCXdqAx1biuBmQtpurt1TJBzz
YRR5iw7maL5Osf4j84z0Y24AI8QLJg3n1fPuktzSHla0RE62MPswdnMR1l2r+j1iRk9ONH2+HfV2
9uhnk4x8Gfc4hM6uPxsqkogicGXWUJguwY7YEAYmSLRLW0TJ5fZiOzGPupPxM3sjcdLybPwSg5jR
eS7yT2aIK7rxSOph3SmLMqJziAHKohTTb6P+SbOA91DtIs0JwvJ6vUnUE58wiNxoBbbZarCcC7dI
D55q50T/ZCth6CxlKbYfj5ONWVOLlFXsxXy1PbGcY7H2yP0Tzm9voPzBmyBHIQtBneEREPAtTBVH
clEamUNXcGm1l8jrYkQJ0qNUewfsj3gWURwRbobZjLSv960pnNlCslUPMStWHhTPjV67PK6ZSqFj
kvupqVRnt6nne9zH5r+Lql3Ccjbn+xZ9iBdGNNajZzMOtdKmWhHdEQJ9Ci3HeyVN/MFJ1i4AFGm/
t0SyhL+7QQyHaWfKni8fn7MJZL3RVL1du3qYWzTZRR39cN02/jeLSCkXxEANmRFeb4/WrMWAiLIe
4uc9ApGrum923JR/3H6Utx8LNsmUeWhL0SRi7n69ilnEeYYYAa1lFPZ85jBJsPY9ZQIwClSi0yPn
v50S53pB/XpBZYLknc22g9iF0j8soq3oXSbF31OVpw/JUwLXTxvGgPLMQeploBJL5yREFmr6WuB0
BRvc8V67rmrOTkqPkxqyvOtqBPZu78vbz42fyVhNto8ZqGwHfka6NoD2HCdc0rwJmoFEsJ7UwQcL
YBy86B26AWuhHUATl3jFVXK9JfgWeWC4sN9OY6QQoZ61J62qtEBpsjmMyppOOfLd92pddSeUmpbT
mJtKYJdNeRBj3n74/BDMDWQnl4JuS+0zPSo0GB9OiCPZeJkitOWNxTtqHu00rVkGJgHjAAgzbzBK
cbmKLmJ8zdQhhu4PWekSR8ngN25DdWXVqL8sSDYKXMgea9DQKERq2sH73XtUaUIp543g6La4rCpL
KHuY+YdJ7Jh4riZVYKiD+duRlERfgoyBL1BabEeMau1qlTRkCtN+ck7RMi2XrHTK8+2zKlO063jN
KpB4kRCSgh/b86MO7QyLRpeUNgcQoKvNF211/p4Sh6Jb12A8TXnxoJMDHKQ+ex+JlDmXLV6p3SN/
2C83LZKyfSQak01ca+ex76zo3EUCq3CtPFpqL04RnUi9gZgiTmJcL4WngqHUC+9rGubyNGZMtDQt
zXBV7rnULfP3C5mfJRojIhC0koBzvZ6G0nWnzJMT2vpS3etDKnwxJu5B6rD7VMR3+dXLALx5qlFb
JHB/prNQOm7A1KSmDE/LS1pMn4y5Ee9vH5SfFLE3J0UO4mjVkD5uP/CUvl8CPpAvD1DTuSqbOYi8
QQeDvEShHhvx/WqMjJDoRABeTecHHW9ISB+1uBQzerwkiv1JU3vzXs0MVCOKUZx6Jf0LJqL+zCRP
A/JrVRet1+qHPh+/rgJ6haeBTRijYngpS8c4Q3qIfbRA4pOGFPup18ChxFlUgvRfk7vbD7y3v3TR
SM4k1UfdzqWNZjDqZaWjorRCD4XIo5C2A+vBCWD8aGhHmFL5wrYbTFiT3prMAZD6vz42OQNANUpc
O1z6qkRnf/ACh308JXhqBHFs1H4HPeaC5q59mci/QpgnGANMbfKSmpN7aYbR8JV4XUJrxVBHDOYU
LCpMkrErNB8t/fF5wPTnKeZ+ZG7idg9e5M4X1x6n07BKsOcUL/fO6rUBEDC18j3UhC91G+GPjLOH
0aFaa1euzyquXc3YbmXWnb4Y2WM1oy3wX7XW9nHatk6YFxAoa2XtHkTGvbcyZPxy++Xsha1f92pz
+GutSThjDIg6T2/8ti+Mz1ZvaS9NlBlBY+j2HfJyVuABmgpur7wT/MFzISTnUfLSRJDH5pe4NceV
Z3ZOSlgereZpmNFW10TXXW6vshMdQcdxpaNnKmPkJrUCJTvnNuzmcBQ9to/Cqi+pUT3N1twdhJG3
5RV2XL+stDl1RWEgdS5iwkgcW4GhlxOWGIC0lRXIkaNgmduqSvtvNhHuBDmwTFK3ziYKfI6+6TJu
Hauc70qvVpgZZEd45r1NpBvPeEwOgKxtozBpkrg2axqFeTugUKMqJXppk/7QK9YRZm53KaKFBNCA
5d0aHSdKm8aWJhySzbw5NZ7+EbZvdukqUAq3T8bO+IOS55el5AH95QBWhRjA7Np2qNiW8+w5SR12
UZU/mXCwwtmL6m9KJf7J3Ln37bFJHlKXXG8oW8dvhNo+DqX9QwD4P8iJ/o+fxfwDnbgd6k4/ll7a
FwXfhVGq6p2jYZp5WtxK189ppdq+C/cLWYp0Wl7qYjVbP7Ka7tGdzLo7NThgXOylAnqGzlHzZ96r
81HzdKdkpPsuh5zAg/GS2ooGIXDFyx95RWZiIz2RhHU1P66e803z1pdEAVWlahQwJsy3JHtvDPNl
1JPnSSKehzx9v9TKva2VnyurDxZDfdc5SjCtCNDefr1vwwvZHo07Lh5pB/NzMv7L2+0YP/Z6Za0h
gvrRPSpvQ6CiA3hwiN7ebXIVKnTpM0yRKEdZv6ziRqo1IEa2hlaXNFQD4jnKo3fa2NmBo0L1/N1n
4jaiZQ0ICV7Lmw5OPUSpBVFJDwfdaELIhAISa6d8ur3Kz7R7c3/K8gOGOxkRnYfNQ9EkctZO0B53
FSUCGTBMy6NnxeO5T3uUv/CjCgu9qy8xzid+vVbTBXu75kReLM7LbExnBcuAc14s2UURwnznDdn6
ZE822Heu13Nmr9qX/4KOoYGCt7BrrzG9VktnOoNrMX0YU0fIxh1oHEeWbr90h5DUxk0iuazNEju5
aYdSY+/HUneVj77OeMpUE233aO4DxRj1O0Uv1veJVwK69FKaH0VhXRjsH/Lu355Nfg5NKslsh+m1
9eHAf3dessyzw0RiW7q2QMVIj807KzILPxMrgr+ukgaF1CdUhf13O5YjxHOR+2T2oz+16hC20FgP
jpd8r2/eO80UoOTUnVyY14fZU0D1CJKFsEuiJ1Ki8qOdx83HfkTMuFbVv+3UqS8FlN/QWFGovH3q
9vaEKo3xHjpdMHU2F7U+jXlmZ5EdUiouJy2dV8yK0iN/6LffK3w1pEfpF5GNosp4/YiDFk0dzW8G
bRXuvFY0TE/lIj6Z8DTOWe/9PpKJ5XCJA4/pUJ9tIQqSqjGkrWOHQxI552g20lOjo6R9e+t2Bnks
g2eFSS+aynMr+lV0iaEpEwOmMs8HHxklEdBy/7LqjXda+Pdv04LkRttaD0ZcoTvtPruKdUqG+fPt
H/J2d7GYR2YSKSQYagi7Xu9uq3eaHYtJD+dFfKVY1QNLgQAde8IFklb2B+f1ba7AcnDGpAmqTQNw
07JprBFnZLvUQ3NVlMGngTT4oyiSR92uzN8eBF2vtT2e3KmoPuY0AiN1frLt8S9HR07zX+wfhkOo
VfP1Yd52vX+iinKrtUFmLgscVXfw1LOx1NXZaXtqUmc56ozsbaAF+VpuIsB9U6a0v9xeWPIuEjCs
hbNT936FXt0LaWR57ixtPt9+tL2laOCpNEjoaTN9uF6qVAsUJdD2Ap5QquchBUKm9i7Wa06UHyy1
dwpt+VgEEaiS2/Enur4QyHGFoNQ0zRejqusHZH7rcwwM8DGqy+bgGMpTfR02uYtpisBQkeTMLcaP
cL3kSVrxaKtKS3CirXdOsX6l4uuLc6Q2xUmBlXiahXf0BbwNmiytMyOAiUv+sfWhBHCe6l0stBCj
+/auwsHELzG4OdjQ/VX4npE5Qn1v2/ZZe2VpNDfVcPPVzKAf6DChfXDkb7Z3QpiBUgoiOwS5bXNC
6qGtkS/ltUlXAFhey4p1Z42JjNm0Bw+0d0IA5XDzUjiBWNl8zEhpazDLGi1Us074WTzbpzYZ9FNM
5e/3kIgPSsOd/AN4sIatGjJeFpJT8tl/+dAkSm+dFGSuhdan7xUXwSBTjS0/x5PhXHCAEt9AT/xk
e5F+URt1vTf1pgna0umCaKrLgxP79vn5OdQ+yMhIUbft6CTqKFMZaqshnST7vFTuAIovx9QN2ugZ
utX33/32r5fbXAulWmkjIQjfw86FAqU2aThxX4awjP+4vdLbk0q+z4cvFWPIy7YBrUNJoShKVpJ6
H3deE01noZXNgfXM25PKKJGbh34rFSTMtOu36XYlEruVtyI215X3pORxWAL/vKf1djRi/omQvw4u
INGQH0I/FlgQI6jrtbyyKWKqTTUchi4ygkmdo29rqVvGqZlQ/vFHpYvy0ySilawMV/XHDKBpHcZt
lQwP/JEpPlednih3SpTXI8KESvthmV3j62hmRhOslbOeEjz73jXJNJQYqKxggXu7b1GpLVO3e9WV
4YeVjfUnvMIyzY/qYf2SrVE7+X07QIlMRkVnQpFNQrwk7kQdUGhZo6H/q7AteQv0dXaqT6qYNPhu
xmR+s7qBGDzLecvpd1+/TT0PFIW+gWSub0IIrk7MTO1RDeeu6O/aOVWpUZPk6+1VdmSziLmyn8nE
gqbIVv0gITmFioaGfDQrzH3TKXlXlmuLgB6qCNmTVS9KBs+htLITVmYNFFN37N972WDQc42M5SlV
rOkxH6L+pV/zCGYgOKujwlTGsOuDw7mh5SUHK9g9bcEXK6Qn0dZaT0d5RlverpOA+YeL5vDkrvNp
rkxl9S1Fd9W7ZhTYdUaRB6S3E7Y10QeZzP7kgQt9pCUSfbe6Ni2kOVYv7ms7MoqL4/XkCFnfGGAb
0u5sdQ4yoUZTp98ZFI/eXZxaLJAgIrv6nYFzJJQsF2JmBfaq9ClmSs0HglA3gdlV0cXo6QLCfNb1
d9B81qfU6ZxX1ZxxIFObvuxOkYNjmI9aWVIGqE0OZ01HrCTQIsub/axSR9hdo949LVktggy+Kkzh
Ii+/d1aJuWunKtrXlATlOa1wXLksxUL3BoV5/eyi/V4BGQGpHkQZesR+l7TmfBKuNYxPhld0VFxG
gl5KwjiSTjBt+dsH6m0CARKHBAzUAogmcwttnNQ81ecyX0JjtstHyWk9GVNSvGt7BUBL4SWQwbvy
xc7nI+HZt/GSlcFn0EGkcHjDtMAtlTGwx2i+tdTxogNLPRluOR6cxZ1VqBoN3FW4+RxUK65jGEmm
qUwZTZJ+yCakZFesD8zZ/m2AKKYV8tuX7EsSv01U1qzGQZivX8O46tNHG4xYkNqF+y+e5ddVNqlD
3kAVN9p2hVzUDKeiWarQM+Bz3T4Rb28YngXQB7kCG4aCxPWOTW4+KShfsWN52fhVmxq+mZdrEBPh
DorHn5aDm0ABkA6sIDHToG7bFB2NaI2xWXRwHeZAcyGZC/GlpapqH4Sir0QERTRP3azG5aOSt7Cm
E2PCZyZWl0rxM0Nx7XO/mv33uk7GJ881k+jOjJbmk0ffOwnaWoH7VkMKRMur8RTfa9cB076q1N/1
EZzZ09ho2VEXeeeL4rTJToI0XgDvdr1/eY5B1EJ3NFzc3H1Ypj5mjNNJYq2ql0HpdspZKRY68kni
/PYdJFF1LAzGiiRmS8QS5ZThiJPx6mJTPYkMejwtZPXfrCIRgxLs5lIqXj9gDK7XSRd3CSmE6LNa
xXRSjOiovHibJ0piAPXa/yJTrldp1baAxGhCAViM5PNqjf0dOEVxVyEAFBQewnO3j/0Ox5IOH4Ma
2cUAL7hNTKfVFu3ALDYsQD4/il4fq0BL1y+xESG8zcftzzXZsLdo1mfYUt57XOTrOwespG+4Y/na
lmt3r1bxiBUY3g3KqCL/llZgmia9uZhtQwZeZ3+ZvZp8gj5UHoSgt/slow/RlA4IsIXtJNnuamdQ
G3MOW1Obwqkt86dkSe2PkTXrGPsO9kFivQNakZMtOIcIU6L8YG7iBMnNGKHsMqP55IHgztL4IU26
6GHW1U/2bGQhIiUQSNA8vFBzFIFWmcNzWhufbr+3vd/BwEYm3XJST1fz+qA0S5TZ6txPAFbL+k9g
WwJyENO/91Udt/8oCk0ZQAJTUZ6NZlo+lJrTOvjBOd9LcyqOpCreBk9qO6n1RhoouZCblHkWqcXR
+KnmzUzRaJ3hyUJo7lQsQv/t2wC4EC0Nbm2JKLc2d46TJZhGCZYaxyn+Ni7KcOqA7xzUG3vbS/ea
fhC5geSWb7YXHyzPHm0xhTS4/0BUJwrEyLR2WRGMmcXT2lsPszOZgaKP91af/Yd2wxEQbqeEpVSk
qKKsIrcGFH39ivXFckaxJBzrHA0li5OEx6IevwjTaHx6exVDAM8I53Iogn5auocow8uhSuM+KNLR
PIgU8mBfX1r8GjpWTHeYvlBWX/+avKb1MSrWGBapbbzWXb2epqGKD9iEOycJjXfU1OTMk2795hrR
Ghd6RMcqSqM3CPHH3cd+tYfMVxWjO3iiN1MXSVmUzTYpSUrpuu3lTBOUcPLpBjpb0eA16hXpF1Eb
yz+2niZkzHG7Vr6NhPJAyloPqOXjP6MXxWCe4T5n1HJNlZsA9+K18IfYmD635agpD7gJZi1KCaIk
g4XJ8qFy1erVQeHnLzFW2DuVGOJmo8qRwfnLPiqWtlexfCx6cIQnOe4AnHv9ptS6VEx0wzCxAWx2
pup0v85IM/8YSgMbvj5xP4jIEt9cJY/vzWpyns1aqX1knBkepchc1+bYPraFoy9+lqseD6U5F+C3
IKQTOOW3A9n2WMkfSxuUDg1wIwkYuP6xbV0rdjQPTTiZpRMk6+qQtUzrQXa3vSZYhbOEiAlNa+Sj
tkP7yGmlQEDWhIDGYIkO1DgiqSs/SpdvJUCS28/0Buwpl6O/C7EMDL5EwV0/FMmY2ycS1YR88Q8r
tvtwbUhNNE2pH4x2Fhd3tTowlY3xwZwT86KqmJp6RaZcOqv5T9ZO3KZ63J29Cp5HNxfOYzGr996g
LEdxbmf7dabKEtOLjjfz/+tfKgDYJSPZaFgldvLOWZr0yRCJ90Hv7fZeUyqGQ70RtRhRtNUrdMzl
NXMq2fRfgKhkZlbrwdpVxofVM49U0fd+GgGYfhnVBW2YTcApF+zQrbpowhmXdlh8RhLmVXxk67Dz
sZD+sAq8AvpL2waG06g4wkQ1PtRLK96hzt49YzM1BkNaWs91VNrPyNDm5wRd3YMa9A0elFOCkwAu
SuDNAYNvmVdRoSO+h9VJKKzic2FXnh8bKjosba4OH2ccwt5FHfxXs4u+1rmNOHM+Twfvfxtu0ZGk
Z6+6NNKhFNFhuX79eDhb+uQYYziuuJCnrd09NC2tK5Q0jtTFd5eSgyqpWCSB19dLIYGqpL2LzNqa
u393+WLcL1X6xS7qIx7Em32VD2VTDFBcUREgDXu9ElLhVVE7xRg2ET6kaoIrj5Pnxkd7aeNzk6PU
MqOad4om0f6Rq+V6No3f5hLwGyiKZWbmkcob26vFjtltbfSGcHUBXRhp0XNZ9EfBc2dPZentmnRf
VXySN3uaWasHbzIaYLqWOTjKLgqokIbHguL/dDum7S0FJwunZ+BI4Ds2m5p0oPGcyh6AnggimRmL
h6pamod5OtLC236RcuuAhPJd0CzHDGFzJlfLmKckZt6eOGoZxApjlsG18kuLa7ZvrEb3inlvHwIS
OjLJfOMbJpdGT4pOM1cFY7PNQ+LXZrRT3Q5hnC4DnmGG5lv1AKfei1tfS9aSRm1SNh+7RBbf6npn
DwDPBq2tH5fEqy+RTnHL52aFhlHk2Bua6x9NVGYHRc/eu5AG7BJoI6E28r//OttghBEl4ElDdQKR
YKNQf9fG9XgGK2wdvPZtEAYxITHW5BKECMb4m6qXVH4Z8JZvQq+v1WAxSYiGKTq6MH8qf/yaXLKM
RV+MvqmEu8HLvX4iGp7gI+JKdtHnPDlXrVd/iwCWr/C2M+2B+XpTBnluefHXctFbzaeXnaVoahpT
hAyubZySJl8KVPKM/KyKRL+bpljrfasZYJLUIxR2v6jECFGNHvsMPBTXFV8pnFKBe9ulX3oroirK
EPp/X2U0mmmv9xZYq6xNu0DYpfsXf4f6t2UO/afaNOL4lI3dWDJWhQPnc5oINJ2ifh6svietyKwE
sKk5K9l/s3dmy21jWbp+FUfeQ415iOisCwAkNQ+25ekGIdtKABszsDE+/flAW06Jclrtc9VRXVER
WemkSZDAnta//mGjF61VbL3IwrzDLbX+xho0onV1dRo0X9HS6qxRlnbblYUVNDyF86LvCAykVxCL
IEVWV/sF0+FKmgOhHr+e1IfHIm47hqnr3r8qO58v/54wR1NY9TavhilUjazejZ5PDlOtpc4L11rX
ooNHzPEL+J5iHSKVffCI8QiZoWYX9RaKaxsWnh6F2PhmUGtoUdeOEoV4fr60u+/9v55eFYmaTfbq
ihBx7js4RPQ1Ek+o3Sm/sFOgh6ZmnoWF3a7B48PiXVlN7vU0BUcB1zfiZRwOW/WL5SRkSS8zupTU
nqNPmPAs42a20/my6bPK2pmV7JKtqeNwG7WRndGYypd6M+GZP5/YXpu+nhHqDr6SoOLepI2MdL8k
22ETeQleaQb1+RQowpjIEaL400PatGjsnULGqKI5MfZbZ4zTDKMITcV9nvGf+YSDTctmdFNjPmmz
af6imsVAb8muTsw11nJWicLiMmb/VmFSkyS/DF7FvmChMvn1yNn3T5/cWI+DGbMEAz62WE6QT2ds
2Ui1UOouA+/gcQpF0Dct+n65Tpc6KxCVVJmvq61RMoeyRB5LWRsSxEwqn5YcW6oTdRmqe6NfUvht
QKV+XxT4NM2JcBw/aob+dQ91+ErVhmbjdUsnN6YW2doOxyvuUzEY2Yiae41vGMu5Kq5//fOe1d4s
QwyWNQrGgADIA3j685KkN2TWt+lWkoeNOGkw+yU0DaW5jmZPcciKTL06yJSEfSJHNdeGw1R7eVBP
iMc2lWtqINVR9e3I+F9PLNW7f/03f/5S1TPE20Qe/PFfV8N9K/v2/tXFXd292vbl1zuZVuV/rx/y
401PP+JfF+mXtuqqv+Th33ryJq70/ZuEd/LuyR82JUTD+aa/b+fX99Skcn+B+L5a/+b/9MVX9/tP
eTvX93/+8aXqMWLi02K+/B/fXzr5+ucfawf5vx5//PfXLu8K3hbczcVd+eqky+/Kr93h++7vOvnn
H4rjHVH2Yl3JwRokn+L+j1fj/f4lVzui4wP4zpLAM2ZF+uNViaVt8ucfGu8C2+XkyErBLrRuUkhl
v7+E4JHBgLqWupqUhj8evuH1t0nx7SlxQ77/+RWgyzUpNbL7849nuMNKkoE7hdHW+i2oSZ8OrnIa
xrKsE/xU0kzuBFXAlV4k/rSg89G6Kd5KQ0s/YiPz1R31+NpRJ3Isli5UG41Ak2yIWCEqD7vlufLj
dhaGX6euvlnz6a87c5gCbRAnvT18zInj/UKzSTuxJ3iOj278z37GYb9zz/WhwwRsi53ks4C2BBvx
tDVolC8GAzPObp16rn29GfHBt6ekv5zneZc0s9QDPak5O4l6MoIqroZjenvpVaWDJOfaZJ83ymSc
qirAVe2WE0zqfOjftG5Wv56W+r2av2QPsRegPVm9UG2tlAXGgbF2Kw5QB93N0iaGvLrtcLlPNprZ
vsVdZvpYmQ2mMx7q9cCe6uqums3ydd2MtyRhqhdlTKxIWpSFEZhGKa4HtajfiWbJZ1/vvAjSut2r
fuwV432CPfZJmciPsNiMk0JNhjuonjpHgLkob6TbV4GizjRZ8cU6aanzHd9LONP5lYT/a+ZlvZ2T
9L1q51EcwqeJ2EpmK8EcLAVt3D/I31pV/nGFeLKq/A/Xnv+Fq8p6cP3nVSWsirRMv9AL+LZErevQ
+o7v64mtHa3CCBolqBnXSpkJ+3094SV6/QwgF4wCsfK6ej2sJ9aRDf+Ufg67I6LSVXX2sJ5YR2Dl
8Nbg5bG3cSD6nfVkb879eDSz0q2e4SuSsJLi92XNo3pAU0eRyFRrQl0WzEaiRUiKN3XFj5R8gtTM
Xrb4To35FCNrLj0kYHkXYkqMb25WOLU/StW9z0pxagKoN0Hu1ddIGfVd30G79L1CL//SkSP1vgcM
XPvW5LRuqHsjebqF052lNnS1IBGxed66Y38u3GF+X1c6DnuJORTv8BPUb6HV9KStZsup16TTWcT0
Qv1Ut20aNKySmylZLiFPNP32P6P7cM9cD9Mvj+7y1ev7uv+cp1+ejHPe+zDO3SOymxiojHBaLOs2
9zDOHf2ICQAAQEMCq9n9FHgY594R0cer2whCVVxp1sX2YZw7zA6c0tFJQZVG8/x7++beJejxQIct
wnzCnIGGDMj2oWlTrcCamY0c2YKkCXUmyHmft3gSTMs2y3LxVodcMW5csyPHb4k6MWw7R7aNj4w9
P+s0tdJDA9S7Ou2sfOYveuqw67VJAn31SXq3kIZhhEteGV/rIqqLMOPUR1Z1bfa3pcCgIiAgCkaW
LmPoRlWTtuUJht+VHSIcdW/TUiNHjFW9nYNBGgh009I1URBgDFwEpTMTVZXZnZtdlHnRxZBnRmoP
r3fIu02FOZM9WNFaDIo5My4zXVrvNJSAdaD12GoQQzUpNPeXzqk3UeUM915vObT8lHJ626qpUxxn
FNYTdri2OcAtK/qYkLIOto/iJernxPOir6JM8p7gFKmb4aCP8g1M1ty+KLWu9oJMrfqL0QO0OhVy
AfxHtOFKH8fdouAYuiDK6GiZEOQddzONzZi8l62EpVpcMl4x4u28Pn5TCHgUx5qa9zuNDDc2rLJv
rwdricdwlIu40+Dd4JVs8248hMqp23D+RvVv2JGiw7bDpTesJtknnxJZqlcK2b81hYxbUV+YbjFc
jjPq0F2Xju37rrCGjmq+xHBpo6AW844b9O1vdW/KzGBIveIcVwzyBKJ0Ki4iPFHuRscVV05mOZ+x
3DQ7pFxzxnJZ9ShEtVisTq79LOixefJd3XiZGxi1q1KlTUDVYRIpxufFmWL8uCax3MaeNY7+6EST
6ms2ho3bpkkqzRe4QaXBDA9wgI+h11BkDJwOboSDrNPvhmWwdotSNcapSUdZJ+R4xKCn4nRKCpml
da8VkdPAgXERXdTWIKkP69a5d/N6yS/XcuW1HGCWnAtzIFO2JpItCxcTNnngESRWhG4xQZHMI8cp
zipgnfGkVNq2CQYdh4FQYW7IsJNTHQc53srwJbRGphwbG6yD1GZOlLAvLCrlGpfkaIdxqXlh2oWQ
QSyxgw+IdraM3YTHWUGe2lwRx1p1/esOHVOPYMYZv2jFiPOOrUCA8mOVpvl5Kb3mo9AlIYrIIKIp
8CReBL6jt64VKFizn/Rm1+lBb4+qE7a2MWih1Ers21G+o6pw26x6E41LlPgNzh1kdsSr/emMBaf7
sbeUyN1o9KhKdqdMeS+7Nsn9zpqUd206jGOYFo71zh1H9b03jEVEWJ5eOjzxwjKZWlG7AfFwoDRM
zRePljrcAaGy4ZUinRvmwPDZKbPhWpkmKvZ5gJyB3K8o/mqLaqBqzXTQKEKCtDejLO7nqG373WQv
82rGlUWaP3jo4Eg+NCF7WW0R5PkEnyNL4u6LHOhABGO+uOd1THAN7qkN08bB/+Nt0mfWJej0PPps
240Wgp8VW2cVvmJqT4tv03HwPilyfm2oSanXfi+nvgirOoMEREOprkLdaukSK5rMahgkrokrrNmi
+vLMvI1ZfpZu3lRT7ly06qBhfO9YSOm8if53UA7pNPkLVHfjTCdzPmwKVf1S6FF/V7amvWysMfFy
3zWh/ZMIuvTabqL3eWsKUXaBXlraG4tBWF/aqzUpWR5Wz5EWCNePJTTPoNXnSQ1yODd1mA4MXeC5
ROh84AjgmvIItNCK4/gzPhnmhSozi6K/1w2FtTODbQaNXG18t1KqeGsO+OBu3d7IXlIcHmKgkIAh
c+Jat+ZvGeAmT8s124jlslhy3ERLrW0iPfJ8jSDzF5DWZ22L9TKwDdYalDLzWStOb9WkJ1hh3Ezg
EpL43laxA1UyGYBVxEUi1DawyZD/RH1lnWlL6fahKZeXMn3XX/N0j0VTjRZ2LXjxnDgk9SUdfJHG
NpqNXRXaqduL4aNVi+62SUuTg8WPY8hPKsgVfHt6KYwQqbKgjhAmQh/q6Y3F4NjTujytN3nVI24A
LyXPLNNGnjJws6udt6BzXpgUeoO1kcr/gg5PT3XznxPi4QnR4yj349GsoM0TVGXX3pd3X5+UP+sb
Ho6F2hH6KOhtwBac8KC//TgWUv4AlpDvx2lsDWZbaUgPx0L9iLw0GOE0VSDU75llD8dC7QjhPA40
5GrTHHeQnP8GnHI4YFGUUMPTKVpDIMjeOpieM3hOWTuNCA1QSKIzGnujIAc+JnH2JabhM3Pv9Vp8
XZhHFIT828G1tKpISDHrRNhYnnKR9wM1VmTaK2/7k54lrHlZnmwS9MLzGNfXeUp0dxnPdejObIeY
f4ggI51o7Bckc1lpbuxi6bZzrPS7sai2xVBBYM8IRZp1hWQllyyoBY+9wMBszbdRDVCbVQvnR2nc
PHrgP5mLh103fhlIubXmBmCKyJH96Vwk7tT2sojLLwrRfpIKINCmbs1C4fxsKKzvOZQof+Fc8K1A
e4JpPobDDpfXb1dGvbgOMerh9fVH1SuH94FAqVJAjyjjjTUUZYiq6yVDhT0g/Xix4TKrJgaWCXkB
9OAY348vU5H5k/ael4Yj2oo2bC213mR90oeqVzoRW7zRhrpwozwgMSr6IiMRf5zr5X0zitkJtEyx
3zjKcuqw1+/qopCtb1Eo/JUAx99MMG9LXzPHtmcfq2LPF30vziZXE59EO5FW4bhVSwfKNs6MJpMn
/Wh9T4P7D4rzCJNZHUt+sYr1d1/v2Srq+8f17fqevxcyjEXpyCN2o10OLvN0IaNLBISzjg8oSX8v
ZPYRwwXGAkgNLWne9nd9ax2h2UdaaULmpzrGNvw3FjK+2JPtEDInVllrr3UV/WFw8HSE2lRu3mwM
fUgX6X3U6gvKDcl4nShxEtCcR/fmJxP+J6gR5EaMs5kVGCNR9j+9HLVXVCGvlWHLCubTjXflhnVh
/BTD0z5dxq4Z/ZTu6+RbMUF7VT/Xq8DS0E7UbJGqb2upigm30+sfWx1T37SMlNckHc4x5cRs3ugl
J7WQ7hYe3NgdqjuLGPAd5lkwgqPG1VFGpadkNpenea7rbxOrqOtgkh6e34Mu/alQT+Z5mbrAtiLZ
h7AhIerZcxL7xTLXLJHRkN2MSUI4s+EN4oX1cM8SebJe8DToizJIAEJ4KIyVx+uFgkcBYdLr7fHy
5lPZFvWtPbI/bmxFNQK9YdMB5R6ciqO58ol/M/EaMnNQYIVSh0pfJDTuFrxGS2ciA9vJbFGyUVTx
rUD9FXhZSmsZg8l29pdyQZpjNRnSJjH0hU+BqG00fJ+/dsMgBFI0zz4dGzGf5I2wGl+W9vGkSqug
kBbumZriDTHOhnJO3CWcEwRpje+Mel76S6HFN0acZB8EgvQlSmlV/XogPfNkZdyCFqFqRAiGP4lx
0ApcljavNVgIoTotdL2HHNaEG8sCQyfXHfxZE/U5hinKTgMwlFpvsYvEG5kUaqCnmn5WatP0Ro7q
6lfK4Bm6Hj+TTH2nZEW8Kwi33Lzwhdel/uDRrvnHzLBVxw6L+umjRYo5YoKXSxrQkaDt4kbHw+R9
SNto8h0TZh4ZuqlvTGoSlilUk2LxrB3mssMLxsDrDHv2PTg6IQR3Vv3CwRCTuUV1aMUyXK0nN5Sw
RgAU89Kh5Vkvk+fD59s8AuYwdmsHO58QTePmmZBhFqNl6ax2Ct2p1cIc/CPopDEdYyZrb+D+uPBr
4ug06wQ+ApUdB1oeVS/d/efLnEFwD8Lc1R0E376Dr2MVUemg/+rCnDysc73K65PYqDA+TFYsJUrG
4kY1IkvflIWs7xAxnaI90M+Izy6vHF3ujMFdyq3g0xN/HMroYuzb5nfdjTkEsTri500PEZH6YXt7
kg3ABHn24TLaeph76cWilacSbOK0d9EQSv3bbfmt7fuqvi/fyPb+XtLbPWzV/ps0YoCJH83WZ5XI
8V0q08fb9/7vf9+/He0IeyYK8bVlwoHxx+7tmODMQNbsY2sWDMZcP3ZvXT2iOYNmQEfdwkxYR/9D
GeIeIV2GwkA3niKBauR3du910Xg8mdmwoY2hg3MxBuH/+HaP94vFbQ284hJnU6JMYOes0mqXZq53
Us2pGZFB7lUXzjAo91OXySt7aiF6PLpTP9nR1ys8/wagFKAI6OwPVRi6aDIk9i1ZoWWVbdvGoE2Z
lBqh2NELBLTDhWv9rfTWKdwpuLh/B4W71bRKVKijvSk0uk5qvWBtAqb9wu95fke5DhQlHPVJZHkW
F5W4OYB9b5JpPmTqVVvNSIuaaqUAC2ARE2e/XB43gIGX9tRb74ep0tPtr2/punU9vaWQBKhhoadD
RcZp5elD9ZyycYTQzc3cNt2mtjv7AstID2OJrgDgs0qILtFLvjxEyD67LGIsNlMHN0Wep3ewo5Kr
Hq2GZ9YGXriI/SpJE/VEMXMDFmmi197Gm7Q2PpGtNgK9eg1IJkxecFyvzqqrGBHrbb2o4+wPWW6d
l7WdE4w52M1dlkoPRXQVkyolgAXPYBS05OiJJZvZCFG5+56xTBgxJdGy5jiW1DJ8Uw1tNzFnb1W3
KqZdirjK8VtHpOZX9Dh0DN1aKRFna2N0mxip+MDDEq+d3DA/u1mTDduZHUEeF0Iz88CG5fY6nr30
E0C6Zd9IK8mLWzObcjzWrLkRx4QM2R9ja47MSyP3kv42M+ccypWAPeyWmaYH2h5EVInffe/soUVt
Mr36Mupz/U1sO4CP84pDLntIEqCT8hUIEqiy2sOW5Ypg2o3QvhgrqqnuAc5qD3ZGe+BzMVVJFsce
EDW1wblw9zCp5XDbyXlMyBPrIQhy0nXzHFiVQWFsyz3cSv8B6HXYw7D6HpItqrFJQrkitWULRk/R
vwK4IIEFya0OO7HZzwQ25lFvXbor7huTnQXIiE2F508rMuyMRQrsTobXl2IPHbNxASNzfFplK5rY
qXuYGQgWyNlmooAn5PW9Ap33zbIHp4dJwGDXV8y68VIz8WPSlVIYiaDaJfA2rEeA7lwgV/NB5Dll
mysWHpECFCxKpx23yjhgqERFcpNLJzn3Otv70MZDcj+iVCdaW1E9oibdxfiQG0OzI/dW7hxTcc+K
bHaGM6F45seGFt613hgVLZ1ON0/L3kOs7tBbuZgmnNBBOzTvZkDF0YZ2CrHN15A8beOsSgG1dafb
4Hvb2MFYquYSDODEl5OW9Cjai6nUQg8cMfUtXUneQZNJbuo8y5VNatZej9Wya6dBjhHHxkUeKt4V
0ALpRMUpJ/PTvk/AOWpkGuXpZIpoOfeySRRhrRfe69Txmj5IFBQaQdVlyw6YVhkCfXYtlKBRCciz
9MqyhF1S2dWxOebxZzrpNgbLXi6gxEQ1KSRykKbfeJX4UjvVSpGTC94fa3enCvTCVowrYYwyCuYS
5tQmA3y5FHhNTkFaRMtrulLVR5e+3JdYVqnlT40S3cyVcK+STDi2r5EZd9v0DmNcjFp371Ruee2l
qqkGNPvFzZxqMt6ISM2BOdJCdFvXUqx3pqIWn1q08H/RRFNc3yNp61PHifizFmNkyOKiJRznx9JG
lmxmhXpMlWpFV0PezmihPBi4AaHkPQFEeTVpPmt57gaqCi2c6NeMeaI5wru2ByuRoT6UFLZFZGSB
VuKx6NN9qYqgS1Emq1IYmW+71Adh1q+ZwXajqDjI6pzufDjQmr5N1ao2Q30Edlybe8vHRrGVBAMq
Wd5ZcTWVvp7ISpAS2k82C5my5kQMIGlMVrfVwxQNSRJGfTtrlFwd0mhSW/L4yqg70QVGVmCRZLv1
WOz6wagT/KNVbDPoL+XqbqmnNvclc2ehommSDg5xmbAMqKnO4jK4093Ut4oTZpVTqxsVegOqPMfA
kYFzQ4zwQLTGGEL9UpNTzI4zK6hHYZS0/tzyzo3N4nph9CZwHxPd8I22Wq7sWSk1/MCH6IvX18Lc
Mt36j3msqG8bhcYKMwITE3+CWiz8VtVH4E9Ra3EIeNm69F9mgxT1ts28EA82621RCekcl5Uh2rC0
3aE6HXvJyJyy1r7tQQqEX6ulW5CW2WXa8a+30uf9DVQZq9AO3yYOXIj7nu6lmu32qaQk3OBuqMR4
UOCh8dlMho41bsk8+4xteNJPGlFw7Ka32LXILXXF2kIXsV+yYTgsQvCppCpaYQ9yp0hpPMBaXPjO
oi9za0Ngl3WTdzcVthanYsnr16bDk/v1b//Z1VCBYL1LBAyqhoPzEn6NS2V3wtqkeaVcj3gekjGg
uNvByE0aO/L+15d75he65n+wA+BmCvWUg9PB9VpE2S0LmrkZlri/Sdy0TPAC6Z0pUFsSpXxLlEYb
jImALSGUWS1vdenCwKYXKcWGRm2Xh41p13OI1S2Nt77sSHXEJzsKlKGcxwsDAiLkoVzp5gDiQirv
MZNMvlPGf6sm+ncnpoEyPXq4z+qh07vi7oCYtn/HQ0VkHxFfgcQTRj0C1j1s+Z2Z5kDmoVVDACqR
HXDCHtVEmktrBhU19Td0V1RSAA8PNZFzBBCxVld0AEELcI37DUQTy//DkyzEOA3FF+wfhPq4hTyd
9LrMZO/VmtgumtpACBj11a3GpAM8Mi85eVZlvWISnva6guje01UvGwLXM2WY/VydGxmY6gBttCg6
os/wlDEnv0+WiB5I4pxL1TIKxAS2WDaTQR+9t3Pl2EnzHt55P8y3pectERZK6ECCuRuy97V04nID
tfU0iZLi9ZwLow4a6dizb8cuTNPRyicTiNHkqJpH08ym0jgkaS9YCEY+VsnGO8L31BXZNI3zPNKr
D00OHNnVkc0X1I3oys2rcvA5WZlAWnbviV1jddp1N6qFd5wYxfTOdpW8YnOVuH00yP2KoGhGU+FQ
xFHJ59B0WZGJMUHS0ab7WPMg3aVNMd1qcPuOJy3Li0BdtOyEP4L3sdBr74kA1z87KxPHp0+X3vW6
jWNUo2exFlixpacb2euT2GhLr75DjGe+x6SAuJ6RtfezkzbNmTmOlrNJ0cTUgVoTcOBLDLYFBuuu
8pb4SYyo04qAVYpwE0KJmElOWfqEh9MhzfpQOx2bHTooE4BPVzvdb7QowmdValUcwI1QPnmTQPQS
EWBibuNlcDetgSNBhSVS6RfIAz/ohZF8WTtqrl/ZdXSlj5WW+hGSHxQ+iyc/aVS1BowE3WXsgPEt
58OYiQ9YongBegt3CFMtExzWKmlN9GKU9FNrKnWG1sfqzCCl4rwfmh5WJKZm+G4NaSu2XWelHwY9
wkzXjiEhKSRv2v4U6WO5NWVWEBSgeGMUDFHSJtuoH8wbuzOmYpfIZDw1ZxO3Ey6wTC/Zwz6r6OmM
r8YKIAr0SZHOPJ09oupslc9Nt5aelJuUh8jh1tS3kq36hS3qebGNYHFVS5K5xrpxWNLnJD3ELWe1
bW0114qzCDhtI87jVqtsusRbd4J0OK/512tNqOM3JPQ/K/2j5hXG2L9a6S/uWgkJuenZ7P9mIe/f
9NC+Uo/AA9bOFbALXMtVu/A3DRlgjL2eHDZQKJzSfgBgmnm0YvOwJpELAjWz3Tys9eYRSz0vrak3
e6+L31nr9866j7GSVW+xppy50D3Zdg7js/KuVytRJcQ/kK+R+AhsomMxlwSz2vRx3hZDYp4Y+L+j
5zZwwIv78b29dOZ9YSfRXa04x9jeDGWo18IrfHPSm/eaoezKtq6uh2xS3piyc88XUIu36eqj54wi
3/X6CBiT1eUnoorUt9WY9vddbd3EsdPYPl7nQziVQ3Mm8EO/6gorOk0UC2OUqnUMX58789JtqwjZ
lUf/dhpc7SuJ0tYHJkh7PQ8Gp3waUG/iWse0cpKFlfhLasg3Qil12mJ1/hccSY8lfNYkaitsEN9p
VLdfF1GwjI/M0hvYkz267lrmvj6ZJqVebhiDX1lu4edysKqtMXTuSV5p8yYy4uWDbUcIG9lCLirw
h09R0SANaEdUEapHHkA/O5APM9RnJ5WX6V9R7sW7JvO2olev62jUbu2yq78S5CTfGQp1pm/Eqnrs
6KUXTEtNFZTXTulz/G1OIKXlqo/80Dx1h4QgsXnqRz9JspVB/KMP+xNkcoXJng4NjibrqIWlTq/j
0H27zBbNBEkqQ8sm9zClyXqizoob7q/yW4vI/wkI3WKf+HH7nx0ZLypUR/dteyefLiS86WEh0Y9w
HljZOav/GP0nntfDQqIf4cLhkZJDuwgLi9Ve/4HQYx9BCKNhQ+mE7G+NBnpYSOwj2tYc7/iPECyg
ff7OQvJMhc1RVgNqhWCDEBg59rpVPSKEDO7YUQhy+ulto7vFCHP5mGTTrjdz9OCFOWqnI9bbN0Vj
V/fTMtnXqbJMp0T3KafgZv1HO850Ej2z/kzPzfhkTvX8NX42+Xf17G+Nt3/38mTvfPTPY+3NHRK3
V+f9l/Tu8WDbv+thsLFrka22ZifgDrvSLv4ebNoRmhWGDVxPVDLImP4ebOaRRusHCwVcatmiVnbC
w2gzjjA7ZxUBTOCcB5TwO6PtOQ1CX+GIlcK2CoRRGDwdbe1MmFeNP2+YzsYWAnHqbbpJqbdqlaBU
mawvBY35N4DH8jzX2tFiV+nyXTZXZ6xj5T3WV2bFGdfBYwuzStMnEXO5k26cnMtxLM8XWxXAg1XT
SHDApL/Sp/bcKDzzOlN07w5+c3odzwB8SppqQQzy2lx0BAOSCiftFB9PG3a1VszqtqAkKjfSaoZ3
i1vepJQNWaDmUXE8yfj/Yyn9tx/aq6b5n4f225bT2Ne7r68Qmr56W32+i6snQ3x9999DHEcsjuec
zlj9Dg5mqzhmPVhje4I2mXH8sJ5Cq0QWBnVRw9gWSQvr3MMQp2lp4iJLlBahWhaL7u8McS7xdPdl
WNvO+kGczEgfXF9/tJ5yaIynJra8IBnHfjcMnbEZp0l+GzL/SOPbW+092uTxh8BuZSWBrEbwzNzD
iTSmxI5O5H0p+JC9TQ0qw03eDRbp5uR8fcwSU1H8OVUaO1RnMWmbBfkrsgk5TVezVabzdsGvBV5R
rQ6IQlbEjBTKHsGJYSNO6BJVn85rw+yvCrwE8s3iutNns4gk2wGqnl08FfIdB0oOSXqJY3U4NDhS
BsSqdB8Xq26v2xkc9qyzl4h2GWSkmzztdcRBed9KZP/eDKVPUwoAaaywrJMoR6Z5IpxmuBZMedIc
hnq6HBCZ2BuPE5dCA3Bu2qCJzPK8KKm/fVGWPT0mNArAzyY/L1BHb/lrdMYmDsiUq65QjKfvUoyB
BL0Yu3/XsEWNAVystKXsL+fzPncE1jhda57oArHcPKZ0SOxCH5YNfdZm9Asg+sx3UxXdRJWhbgms
DJ0qiDiJdgMHrbfF4i5KWFmmfZkYfdT5DZlBN6slbOZnSx5tjbJsYj+azMgNTJm7C+gC6HdgKpl+
SbdV/5zFLih9YU/u10eT6OWjIN5x4JGgrqvOWgedYRY9HoxZMUndmVslMJbOO+6mRQeoT76L/v5x
MB6Czd8uA+0YMj0maHRSn15mLiNXegT1APqU40mWOq+7QdPDCo+cMxe8P0ijKDrTRNUHTFtxPkXi
pd7xAei7/wpweiwc5nAR4J9Pv0IsanqJRa0EjpV0F/nUGsdpl+r+YiY1viHQSn59Z9c792T+cWdZ
ZPgnU5FF5eB60jQQPalCCeoCIMJEsRDmsssC0ge13a8vtWKUh9cijYrrwITmHh+6ZjV1EqWdK2hW
yTJVdo2edh+UebDJ9EsUKX3DKK0lVCpBoLFtddcVNQhRtwWGFgaI2zmAf+IGU1kNV83A995FgDue
bxpDGshRYplELdSkYc30cYMZjttmAkM/oxDLbpLScy4ENdy3FMP/nOce4QmgBI8e9bPa4W3fZt1+
xwuAnavuZ0YL+4/4vvPByME1hiMaARKQxvd72AP+rB9xprJ1EE8mwToLf+x8Ovx/9C0AFlDOkamt
Rcb3nY+XOIdB1lGRniBmxmb3N/Dndcg/mhKcOpkSbEpkklCacMR8OgVn8s+jRC4QM8dMviM4Pva1
sarW9HdkmTL9a2hF/c7QKk63P04KP1nkDqbit+tyrF0tHlZ7nYMKZpmdcqwxVNxy5/SQDbd9LTq6
qala9oP/62sdTMX9tZB/o9YBZ2fzPZj23Mp+GIYZtZ8bZwFKUUwliUd7YXFZv/HhnQSxwf6TDZ5j
zEFHqetMp7A1rkLnoNjIrhi3TqRlxzS1ytMRB+tzpYo2urlru7E4+fUvfE7CobhUWdtYR0l1OjRv
tMY+Xtyca09kqG2cBJW5slxUKmpLvU21TVsDq/z6kj95gFQX0P7WcHtadgc/17AiISsVCeUYNWkQ
lSqh8K5YAquxkhe4VD+5sxSfq+kpP45V+2Cn8rykbkdFwR67q9NrHSVp6C1leoJhVHZGf+2Tlaln
+Oblx7kE5P7179yTvA+e69ojXH8lDpzwz5/OEFvpMq5tKZt6qNwgqZ1lR9PFwGAncY+LUWtDQ8eS
0y3nfpuKBdBMDkqouSNMUToBlO9BoqbWC/fkZ7ffoEHLN4N5hR7t6bdaNHbMqjKUDU0Yb2vjsBHQ
ISKHN8Uo9PfvAF4stKjwcmYRe5Z43Igxzc002eJgXJ1VQ2R9Tio3/wRsaN02AwiiZ49BrYrypM/O
FRSQAWcqgafT1GyRriw3mRa9mEKyd148eDA4vIG0rOAsQUMHSxdOszVa25VTPhl9SlKxU/iTSihl
mNaeVlEe5u7bPJ61S3ysSLmoxzkJCvotl15ljKejPirve3viXbOWJ2GHWjOIcZ2BcdujTioNh3Zv
EYdd65rnaax8LjIaOUR3AA4qU5ofC3u03pDT52kvLFjP8J2VMEjc1qpzoNfAuH/6dDMHr1EYf8qm
TZxsaw1Lf+Z4AgpRV6nIQaMqUf+aoorczRm9bWiYclULz4PuowSuIZ5NyXyBGp5TQj3U3ntag/b8
/9g7s+W2kazPv8p3OXOBCuzL5QeCIkWR1mapbN8gvJSx7zveaJ5jXmx+KZe7SIgljmtiYmKiv4h2
dHW5pQQSmSdPnvNfvCoIQpRctOkSYPmVIQzPK2y0gJByinGRWkTYERnJCaMnfz0XfuG1dQzeqMjR
48rAYN3E8L0fmjRUCoJv3h1mkMl3sdoNvRtPvpS4SuUD09e1VuP5kQ7A+KKhqznA4XJb1QE9J9R5
ZUivwWNZzMNdVMnhPdbF1IGlYrRuojAx7qLRSR+i1ADNkyNPCEMUIEurb0CiqDtIccZDZPo20j/N
OLkUkx13gFXwlNCZfYrJF7+2OppiSldfahy9Pn9oMCMTCvjW1kWUPv2aWm/0RqDpPtXrqH9Ky0ne
IO9lXDh/zo+CcRK6PTSll6dciUmILzkyYn+B3XiDOv1RlKZ9IRq+ThdEr5x3EdB0+KgiLB1dlOHj
R3NloCgIUaH1jHi2PtSqliEEnVMe6q3A7cqhXk11rl444s6MDCyGZAA+DmeALe4SRyPHTetQpmyc
dW9oMb4tU8JlPaGbWjcg1Kwn6NDhMyZW1oU3PiPjJmIMy5sMAjXoZX++Ds1ICmPNWWuFrBVwHmz/
Wevr5rPaxEhbO7Uh4S4kS9D8B4y05Umet8WYlahexmopNIytch8m8vQtbvx9NWSNpwp3TzfJUVf1
1Vi66UNLez9LQZm5Zp6HD1KSZ19p02MUVzrx3dgl/oXryesj9UfghMxFAYXFeTqbY6lVE/Kczjos
nf5KH2znka7mA7hrArw1dlegZ95B7Ao3jjReMsI4P6VsOEA4UES5HZ2OnoAckMBfOesiKbtNW+vh
ypfyekVb3drESdXfplJWuOU0+J4UF5ywipFczams3cGsn9ZVbj8nFipQIxhcD4lBSCmyBfWq0Ck8
NAOePfWgeqVc/hFAnEeCp/4Midp/16oQ4y+cjuKYOT2GKEyBrSdO0xNG/ez0ZYJxVPqwt6x1FajW
w0w4cX3diW7CrEVeEwN3tL2o5l9Hra97qVE512NWF3d+3QTP/+BRkNRGCFqgXTBLPX2UMadxFiUF
e6ROag7krv7cdzMmJ1rXXNuzIt1a4Uw7S0dfsWrq3gV2ule0un248CAioi3nRFTysEVFffXV8nL4
mulAI3zdV/Uekts16gDyNcTpaE+Ghu0JQB1EAYP91Ej6lmKDs6HQkHplpBoX9u+Zlf7iuoiGHB67
iOOczkmoqX4mkditK0S4n2B52QeTnYrWTV7Brwks+HbKZ9ytpxvJaqoLJntngrIQOSdacofTzeX1
qsCZB2kbRse62z/4jWNfaZn+p630f13Lj6/lAoD4rxvmq2v5jzbLc5R/BRnwcj1vwz/+4wdrP8r/
aE4K0+JX/SxMcz1Hs8kijWahYixDJPzZ6EO4jKuc2E0/ruB83J+Fae034AC08YGC4LUmuoM/69Jw
+m2Mt+nW0JWBUfNrek7L9QNMAEgCmmrAD+hHLomDviPVtjQ3iaf0OdKvmJXQ8TCdvilWpYNkE3q8
iQozQNOe48kBw6gOjX3Xt2nzJLeVKwOkBKZeqP6VDks93qi+EX+g9S6j1jMW+zKa2nClSGrw3jYz
00PFpHucWixY1x2g3m3cqBcsa18BL3kjSmLcubmOyEJe8HQ/RkiDWnqcYw8YNY0XTHZ2p5cDyoex
Fq6MqUFvqGms943T6h5uTulBqxv9vrPLZAP0tKbd0/arMVbuYsrCO9D46OGEylNiBgbqI820bfO6
2R4tpTPFiuX1mmfW8c9hISDsBc15cde1ETs0pClJvElD6Kkd5nEdDNkz6WMP9LxC8tpvhgtxa1mf
ZYr44EK7mk6vJhogpxPFR3I0hInQuu1j9SmJp+cS5RxX6VCFKSz9VjVr8yqmO7LCtiO6QoTbuRC8
FDHEcRgXjwBaRVx8hTX1S43zKOeyKq5MVs8jlDmcKVMLEfbRlfzDqGhouhqhdZAbu/YQ8J03ihRj
rz6p4h7SSmsTGvJNGCngtMvka5kNL7Zc8oVJOqM2AdBN1FcpZFPRXcq7zyDxsi63mCTtOeoPHdZM
tTS6fYugUN65VV2s0vjWbKLVLI87OAT7VPsGdgX5qWyV+IY3YbAeZBvyjdXc2Z5m5Z7mfJzQUQf+
V44W56R0FTmPdXfJ5/jM5OKQC6uOooJFX3VR1ahCWiGZasZeg4MtIJoa+kZuhbCeIbr00lxeSKBf
FTKQdwDMIEy4SN8FauB0QdlGrzsdTBgSJmm6Guz0Rp7KeFMg9rROs8Q/qJ32pWtjy5XTAum3ZEZ7
akDGrVE6NMAROty0fp9eeKzX08BTQZ0XTQAF99dFJto5dp3KHU/l1GO/ovKvroqyrbfE2MLDu+hP
S5tfOiv/HSAw1ISOgtyr8/Lp8T+eozqIzgoFv/zszwNS/00Y/qHkgrqvyOkI2D8PSAPiKF6zSEK8
KP6KPP/nAWn/hm4swAVQA8gEI4f41wlpAYVBYfjFQwDFEaSHf6F+vTwgX6ik9I5IrjAjAFtzuqgl
8DhDAFnNc+DQqdG0mWx/fTQxZ6K/WIHHUXA5xCKDRHkTz5OBIfChOagl5L6S+NY7j28Ps9wIP4Yh
ceCaCdxDXZSzWpqKQStjs+njqVXo2R7zCA89/2ep6C7suVeBXYxFWx0oK/14yu+LUOAYsGDlefI9
u+9vQqVFAS93EwX1Mn/aoKO+irT+pkBuUQ+TXZRN79pJ306BthWz6wzTRkbr5e3XF7O4nGXUk2Sk
pQkF5FWnH1JBVzAt5hHGTig9lFq6FS7BidLdBOLDoh0ZpOOPbtbftkAvDblIRXQ1mKiqc8fM5OD3
fGJYmuh4ha3yLkZ5PnCN0bmQ/pxbrsdvuYh2rZ2Y5GG8ZQmOPobnFOrJhWTlpSCxnEnuf0KYzLI1
2ESnMxlbE4XqoOXj+sXdLOfYN+lbibGoUB3MTD/0ZnfTtDHygsWdrOuXxl9e/sTiokQk6rIYoRHc
T8evdaNTk6T2PbP/VOr17dxm3tSk2yR39rYf7SDD7GLDeRicdFtl9lPYtBeK4y937uUUQPaAfY0P
oYD8nj6Cg7tUoPWZ700Z/Zg5/qjW2b6kOoVGzVOOLxsWcK7cDWstQF9SEaLTarSzw9TrFH+dQ2UM
gI/T+r5mKezxP7hJHBChcrLty8E1uuLu7cUv9tvr5+WbkfCRFwuU13Fxq8Jl3tTDgk82mYe2iVep
FKx1lc774DxKTXMDY+CQy82Xt4c9F9kgnwgpO64rUM9Oh818iw035KzGfPji1NldWfTr2gwf3h5G
XIdevR5ZGgVQFAI5FhYrQgtsxa9bbFUTAMhJeZfrdgN/RFuXbYHdPayyXt9Rnb6SE2kvQgwg6bUz
SXt1cvZDnt6X+byhhOBK0eyNVnBvJsM6A0/cSgihaGioy9O4sePgSirSrVNWt2UwezB90VPN0FxB
OR31UwZHH3zz9rsBBT33ctwfhX6bTHtx8e3m0LYTqbUcL1ec96GV3aljfwOW6GA2vpciIE1rBaMH
HKTmqL0ezTJw2+Rz1wTCzmwXazol7OjjOMJupkRcUrIfxtuK5TdK+qqcqM75xqqXJniPcNGsOtvm
Vn+FQS4R0tzOc/ww1azLunChBGHjhAKgMm1UK92Oag/lZ/aCJtjgnYLkTL8WMylH8cpXiawo7CrN
8MVqUFSsjG3NjAb8+9AZ3hlVdetnnyprBCDTXMe0LxFcu+rG8GEaEIU1nNlDHAljkB7BtiDbO1a/
9htj5VTxx9EOkCYxXD0r7tjl+24KVhZI8mBMvdZMPyJ4f5NZ9rdBk2CWjJsqgkgfxrt5VHeSn7s+
RGGAFVvRUjPk+rOqR7sozu/6KMhWUljfUq492MG06c1wYwwIuII3tAL/cXaqz1KJqkNZj+/UgW2r
28+ZEj1YCEpEVWp45Zy87yd87eo8vYsdfQvzdC0F4boL2lvbluhgRd9sdIA4jDZFEK3Tsofwo/4e
xXxR036OxbmAIio6pOvWWmG8uDY2hnZIaoR9CB4ikBTm95C5FXFXzDWa/+CJ1nr1iR58ucJRcVVq
xrcx0Le56Hxw7G0ts3xQ4mxf+6mXzdajNAw3aSRd1bm0F7+r6OdNMDe3ThLurNBfN226H3vsVQfM
dCxj2kBXeo9ZxroPwp3QpUqQhc2k+cnXjINpsPCk+Zr2w6ENOtg76b50xk2uOvsYnaRKcu5F1JEi
eRMo2sFOw41qCkKusQ0SYRIbPgx5T/G7dPIVSPsvUyZdoWEu/rgIG3BsNgDBUueRou8TrZ712NZc
w6BeuYOS7eNK3pSoGmUW+1ZprhsI6rKvczcLdxIOrXkS70wjWA+w4LWip0UzeaXfXqe94dYDrPGW
ibXM6yjoHnyAYXZV39IMWhf65GlT6gVV5uUDPxOwCK2hXQFC/IpfUOIWMkIjan3dNfpOfOow5X/T
C0ts6Vnq2+tBH9ZKlWzloF+lldCXlq70YLyiJG+7jcM67rvrFgcvkuNdMs10nv2XNQD0dAda7vsE
2b1S/XUazp6lBo8mLTY95XThYDXV97bSrQol3hnKsA6Y1lp8GlAISh19bGgk6hlwNdZJn2Vb5Oaf
MnW8EKHOBXmwJNyRsTvnorUIvnNdmalNFw1d3frWggAY5CDFDfXCsf+qsCOOfVEKo5ZNLY2S1elh
Evt6WlZA1b3BSb6H7OLaDNwgLe5SY/IaRd9FU7bF15MaQtGtKym/Q176gzhTZcP/PYSY5uLj+AC/
/XcL/1jUOlbxOHlvh2vlXLQW9tukRohugsM8fUroemGe+bbjScpkuCUq3O7kzF8HQ9/GqrYb+W/J
UXaK2X2ZkVzQjXFjUa1yg+JSV/CV6NTLhGF/95IoAe1eJCmqkQ6plpqONw3hA8Z/7/V8/tIl06bN
Ms+0kJrT2pt8qD5HVruqLIKFLq3fno6za+PoERazMfaZlDXgED1DG99ZVRC7YYGgFPW3t8c5tzgs
IJu0JqlmskYWi7BPq0hSW83x5iH9WMr6wbSkNde6bTs7L3sk7/21ZU1eRxiqtPDDVN/qjnSlEYUc
v76W5P6qdpw9rvO7rGPbht2lYpc4pxc5GOc3WC0gJg7/sJgLM8DdEqURx8OyFycRvOJqAg+okxgf
JTPtr5TaX3eS8yQFSFtnHG9vz9GZ+59QTkTTBL8Y4ct4ujKxh9LCapQdmomfxiZc2776NSIPSvNL
178z9x5a9BQWUTQkLVsWlaUS/n6SIhiuxtc4X6zNWPVi3/ZKddpopU5EvmBZDPzp3OSy+RFbIAIZ
y85UakLyaiOGLHUSMQ6OzjBWdg0ki0S3VtTQtSoQNvyluHVG4NE6zS5df0i2YkUg+LHSK2M3aViM
6Rgsz+rWmNKtaWI07Rg7FNevmzb4MEcj7ovypsv6dTX069jMvJGfycZ+bZEF1UFwoNC9zyLpucyk
R+GkF1fNrYKhW287+yjh8AuNXVtT2A0MZN6iXZMBsqnje2T7Xas3tpUZf0IP4NM0Ws9yWu1rHlr8
fDsi4hOH67bUtsBSdnZhuJrdrdHr3klj+EFkYx3j5U13Y1Thukzb6z4PDmMc41/Q3uqTv+7JAie4
ZgrGiTbXbLFLIEdzHta3MhHTSfWtSJaGoVt1SfAh0CUgpNxY2nhHa+t7bydbjbuy3o0PlTPfdTmq
+wkmD2ZJihg11wp5sMi0LA7btu853dKtH0rrUJYe7CTYGEqw4bSDsTt+1dX2Zg7GdyJ+T7W+89VP
UeU/zGVKbVC6aRzE730Y5yIV8Xt7r8XBdToezDD/pHTBxkfevyr8Z7khBTftPWWIFfZsK5GN+nO7
akpWgRPdB2SfFVmvVQRkNc5+shDSrcPdgJSTmMO+rW7lLHhw0O1BsGIjfi6aSQw5UeXR2EJ9P0gO
fwbpcaii7yPzV8Q4fNrv637ipmesqHtetXK0ijjw1WTyZj+5xyId2JLzMFvOum7Jn9LUG+RpIxIZ
PXaebR1Ss+lrh0YaMZOynnzuI77T3lr59K6P+hs94cCP+aastcDp0WPM9oY5vjOy29mKH+KapLv5
BIxnRc//TtSMbJ+0yhg2Sqnthqy/Lqdwp3EKtTpkzyi5n6doFRTDTc7ltDCS+5wLK67CtifVTBs/
HCJ0uZvL8FHUQsQaMbG9woLb6wfCE2tQHLGZ01xPVkJrdd7ocsZ6HdaO3l6bRNfWZ33CwFHreVOH
xkp8m1rqkFsyV1YoPVoFEyRx7QTdhEnAVqnJ5Ib3bOmnt4Pd68PPlA1a5jTcUEijcL+4etIYijve
3WFqpUdxH1D17mYmqxTLII/1bZQEjxZYu0ifNo1PGqg5F66lrwIuj0CzHBACms5CMO804BZyJdey
hs2tEDzq83aVIlOD7fd2wor27dflprsMgKIYAzZHlYGuUIJfvK+SO1KOJ4Pt6Ua8k2ZnAsGCQHLU
hA+WPHvaTBqPetA93Nt1RRyOK+W5CsdPmGU8lFMFQ1hTd34p7Xvc7rnIgEAbvph6tLLHgA5QwZWT
2KDQRMN7gUwd2Z99nES7fsbOpLVFmiMml0taWQabLsKAZOJSEBVUPobNYHYrUeyakbxBambcmOWE
PyiifOjfbn2/uwGmtiss7VAk2s7QqB9Z0QP3j4eGrQPY4p1DC6gGr+GG7eCi4EXyP+mHIg1yL4Lq
0WTWTJ8u+D22Z6zPzPldrkzvhlbcQFNilKa2ozvmRME52+u1eRja8EOuRfdSUty1dZa79uiva4Q5
UWKLV3gqEWNZqzkXR9V/qBX/UU5MNx+kNXH45e1bLCHSXHqUOGxRjwofsK4BfC+nW11vv0h1+Mc0
mhruqdrWzMs72+yue7avRCmiCaSHJE5MT+r9x8I0VorGFwgqaZ8lwe+txo2Qm2PeY0mOD+OaSLAL
omwzRPHOR1NKOKW64GB3IZc1NecOXPRXQQUNpQmCh6qVr4jIWsJZ19p7KG6PyGDsKJndK357Jc/p
vpK1HdDwg819OpWctdgXDWhALdeRtpg8ltlu4rKvmWxR7hmd0V+1Zbgr4+EqqYMHEWat0npSBkR1
227V1zXcmVLyXn65E2+jMU1QK49WFmA7DD63rcqhONdbs+EvOigRcOse1dIQRzA6bJrzzTKh0HW2
ca0gZ4fHb6VtwaXaLkKKcPK+Q8op3QYQmqv74S6Vkm3SjO80e/IMbNAbOf+cJPZjVHfo1aX3kKC2
VlvsxcU7JijPXKRKuf0S1qmNTIRUu4k0T7tySu/b1npG2+GhUe2HiuC8drqMgEXbOGj8J3HFDmPk
k0crWknYEmM54qljsJLMZF36wdpMOSkLsFgDHa2Su3UhrUFIXsvck3H2+GRCZhT5dqo4NNaJma48
+zeFou0o+e9Sy3yP4wp+KvP4LkGLzy0sK1/FlZZytscfnbwPrzRE0DpaJDfipK/z4ELufCZyCOc0
2izkhEgXLGr1LeWtbGrwuLCdgeyIyeTgBdFz00CqSqhOvB2qXg+HqDMlaoE7BS6zBObLkYlcSZtz
QUq7G5GfhNya7Tz/LFY63p0XhjtzEECzhk0tgMXwA81F+WxC2wP2xGB5BUE/5YJdRxbApFneULNZ
IVXySZ7Cx8FO9lGYQQ/qVqPzp5L1L/UE//e4nO+LjP+8KTz7t79IPM7XI8/SPx9PtOb+XzmJvlQz
/x5UswIg9vXzKalTpO4/W4M29n3g8hFPonYMp5Mb7M/WoPMbXAv+tTjwEN0QUmY/W4Mqmhp0vOka
AgKhc8+5+xM8A+uFlgWUZhghFEiQe/6V1qC4sR3f6OA+04CEa68ANwHIsDhzJ6T9pBAhHE9RVenb
XPXhO2yM2/KmL2t5m/S4VeEnlV+VCPat8ln+OAO3uOmb0XLg3lX+jF9R5QEoV/AnbnrtPoK9uZqV
sh5cHbm4cKWXTf0YKH19hVS8E7p9XFhbJXTodiBLp33vEVC8BiXiGxjeFqRYWbTuYwCuhzaMbpLa
StCWiOaPtl4h4Wc4Q2Ot5Ya80g4Jr4WC4TUoF4LN0HeIx8bcUUOSaO5NY+t3u7d3/jIf4mOJhIzJ
EAq9zNlpPoThBtqHba56UodzvZ0Pq6E3n+WoRF+xH8r/0rN5ZdSLfMTRJ3jVg3/8/OXzCS5N/N9/
7i3tN4EqpS+DLMgPHNm/9hZ/hcngvyRujtvu9NYxXqFXD9EJ0JAob/3cW/wV5knsLexkQKua1q/s
rReq5PHegngmyNxI/gI2B1GyCNsI1pvWjLE1wuzQfKfE2uK/7bh2N3xX59lthvc0OpoVep1fm0C5
xlkEed65fKflme0Vc71P8149wJKmAqDpB6P9+DKT/xdC+v+/jq1w2t5eXkJ5wkU0Kfyf/yP9I5uO
19rLz/5ca+pv1IWFYIQKeQOHVApGP+O4ijQFhgVwryxykBd45M84bv32wonCp/5lfYpl+NdaE7p4
iuAm4YHOOfAra+11+1CcLgqgQaBSIEe0RRxvMA20pA5A9ySHuDLGE9YXrRTxT08suo0cqJuqtf5w
4NSbUZa6VJpgztTjzurwymjV6L2/t2vbudIn58MQq5aXO9p1PuFTGXftcwuPaJVkxcHhWmVJCeGu
lfJV3/udF88zbBpF6jfWaFV43Y31ekLX7Eaek13iS99+fdX+O4CTRCbL8fP3mccPOO8Pwa//+G9X
9Wdwvf/9eP3++Rv+WsGkE6KUgBrYy9L7awVrv8GUEgcbnXVE4gSE8OcKtqHmIvL4IrtI3DwGKSF8
j0ovfktQOuFH4Nr1C5kIO+EkESFYChgl1ic0+A1yntOTNRmhM40ygojTrKjbosr0VajNMve5aLxQ
RX5daWcstiSQc3o+FvY1p2NpBmLXY+xoXtzMwxY56KwGPozzlr7SinEVDNbk5j0uW7WJ2lTZUocY
0yu75kkoT+ub9nuECeG2TWYMJXUAp3IUenqd761Evuhrxfm2nBhRgaEQo8OcIOs4fVjVbi3yKk3z
msJ6DpI5cVEYS/e2HR4KZ3DHEtJXVdpPqLNLnlVtZaxjN/GIwWXW2LJrSFq/KrtEcSvN/oJh+XuL
28OqbHGItSoh+9tpnmrHFftYQnY40a5GaoCbILR23IJG9CQoZiLdbHvxO7Vt8lUelOvAxgZ0mPlF
RlZEV4oa72w5vqmBampR9C20/QetonvqG9J7u/J3hl8YP25Fv3R6/TvEAXEb/Psg8J9d0wpizkmS
JH7kx65HYus3ASEnzfmXRuuPY4vDgrNJ7G0QQNC+BWbxzz0v8TOQ8DHWE5RiPBVFK+rPY0vS0U3S
ZSKCweEFUIVY8Qu7/rTNQolPRuUTWDLsVKCTLySBY1BPkBVW64SDurdu89wFmx+Nq+FDgWld8mO5
/C2QTZQA/krGXo+02EYY0uiJZfTqPrEVF/NHAFYmTkY0nt/V1Y2k/1qr6vV4i3g2KnMgo2Cv7lvr
FprtdZ96/vindtjfvtTpdeTHINAeoF9QILYQ5TmNDaWux4aEbOCevqIXp5/U7GuNjH9YaBdCppid
5eyJ3ILAzEcHfHk6UEbMGKc+UPc5KoNVVK4IP6uk9I6W7t2P33fs4XdmFGpA4OlxYQGnLou6yxGW
Pu1ByhVZoe8DBM7ft5NfrlI8qb0kbbTt20OdRtWXmWMoIA4AuyhxL+FW1ljHeZDWOmRDyOeWlQKa
0kP/gjXTme+DZDE3EUxZhUqFeIqjF+oLtaTDqOl7WtSRB8n1fRcM4Xou7fIw9c0luPyCNPjjrSg0
AuiDEK2Tjy7GswNMluHk7FGMQKpYyqzsqUD8FnuqaAzwLUAsL3Ujo8aYyh56eZckQf25q7Mx4Xhx
GgPOhuEP4Ppx41r11Ec/d/FQBleK0SKRz+03fo+r9gz2VY6/h1U9RB6y+/1H7A/U7q6fBmcbl0li
YDzAX15YhAvU5o/XE0UUVqIFDv4Fsns0nR3Sx3owdzp23DJNGqV6pydR4IWSABHN1mr0pdtM7z4B
i5l3aYNRelXb2gV46oJ08vIU5P/EUyQM4cu9fISjp0BQuDJbTCP2ECUVCqmyi8v3IbYxTmmm+EqS
q7VBzpA78jXt8Utb/twkcKtki6B2J3yMRKA7Gl4vLNlvtdnY60lZrLSgRDJOeWjqZl7rLW1GPOA9
6k0Vnbv4OpFq7dawRvNCHeTMU1CyIpfkJBC4yCX7vqUKxBWiM/aqklQfzC73tySIH7GZS7YRePP1
lMrJAUOSDt/vtlwrfqSg05RK17+4j0EBcISRdrHoLVgbp7NRak6jDVg335jJZG4mxxofZ7jXFwLT
62/OMGS4hCZaYbCBRRntaNIpAzdao3bSTR14lj/vRqv85lB/R1RMXoVxWALhgg9T1dEhePz1N+Qm
yiFJGCGDX3zvsVCSoQ5m6cZWdrVCmcu8gDx4FaTEu/01wIuF4dG7TXNQywlCDzeqep9Nu75edc61
bFwIhac1c3YNIl3QPA0DD0xBE1vk3EVqKZ3TOM5N22vKSomMR12qr6Ia5lQc+8kW1fTwwpF/5sVO
hlysDWhXddYklnNj3abVR0V9spOnRnt6+/O8OrMW77VYGbhoB/QSTecmkD8NGIgo10N6//YQZ96D
5A3ZWwDjTN6yL0oRC3kVtEX2kjSv4gDTR1DPY3Dfg5d9e6RXp6Ih0sS/Rlp8pKGJc0Wdw3APxPsK
cWGaoOPvbw9xZh2ITJTiGnkfUGDxskerrbJ7dcyqONwPZRdu+rm6BlPRrDEOvkn8cjo0IeJ9bw95
7q047OkpK5RGAN+dDtmnU9dWZcuQQb2ppuFjbVp3/2dDLJYa1eapKiqGqKk+u5qFv1NpXEopX6Ww
fB3ETwU3QgCE7MUgyoznTOl34Z6N6gf9zqaoyHFOr/UKXqNdPba2diHwnVt6QJG4HmDv+rrT1aHi
g9I0QwbqgRqSWHXScB/Rkv4H8/fXOMslriDhAG5oCPdmUm/0Qem5cmeX7v2vLhti/sgroVxpL8jG
03WAyGkdGT2DKLdmDi7W7ab0llLZBhFtCZ+Ct1/p7Nc6Gm2x0LMkseaomMJ9BndS7bKdUsvfshBZ
FQoPPnW1uilXxmBdCHovJ+9Jqr54y0UOqExmLyU+49bhg1y1m8bpwP7S98b9V/2A5iUGnoarKAAr
8FvKkpsw/SMIt1njryLp01Afsujr0OvuHLSHAPmZoQAillxlTrJpNGMzFhie2kASpG1QT/8g0h1/
IfEFj4JDK1uVnaVyuC+H8Eohp2AKvVHSkMP9/PbXOReGjkdanKqD0ZqdAah0H3b3tVy+q+bwW1D/
HkSh6kKoXL092ovU1KuPQncNdB90eWSLTl+sdzppsGYt3PdGBPRj2xTfneYTrnnuPHUftd5+j5fe
bqw+SLEHatJP7+Myd8MabNZseV0O++PejKcVekuubV0FRnphtZ45xixU9//1gIuZ9+MuxOzJIfIX
aGXJJJjvOpxrEYCcLh3L58KxILABRqe2QMnvdC4ieTSVslPCfVrgItbBWnSxZ7wk93Yuch2Psphx
VCRDvzVGtkH0uenqwyB9gqC3y9TswsydfR36gfDe0b+Bm3j6OnHaGAmX43APdyYsC6/Hcfvt1XPu
28DR/HMEaianI0RyPA91z6u0UuomDkq49f0/yWOsF6FFDZAhPavFV+mKdsLDcQ73vnIfTNoW6NdK
0soL1+6zr4K/IXxu1KQQHTl9lSIqc60EYbcXS1/qn8v501BeuJucHYOmOzUR4RPmiL8/CiKqWchm
FJshtI2DP2urpNlgdn3hYHx9ASLMUir/1yiL+dK0mTeswmg/qrlMO0VXvcYMwuvZpzwaxerB1MoP
ZTSAZzI+Gk2brQMNy+S3V8a5KHb8EItFPiKZ5aNLEO7xl5DcKtUByo+R5kYTMBwb2LBcDJeKNGfH
BBuNyhOlBppOp9PrR5NcJR2f8DqbercvRtee9ZWu3k4Pb7/c2R18NJB6OpCBXVvdWyIk9Z0raZ8N
6kIcUvM0XJjFSwMtUvhY3Fr60Q73hfPY9qU72iD9tJ1dluu33+jsykSjTX65q3I1PH0jzjZI0hRS
9rn0FMTWup6epOhSAnD2bWyFKxaebdDLF2sCLWptqKU42sfqdyuYgTa/c+zU0xExefttFmIJL1c6
WjYUidEYF23OxQcau1yy6iaK9j0+R+BTPTvbVMMh/5KElD/yLT5xsUuLRM6vGpBj0oXPdmY26a7T
vaGrBfJLIGuO93kypHFkjeJFnadWewq5f10KJefu/SdjLJaGWgP2GA3GMHVpQxZs7cwpWpdXLcD6
qWo2UvoNev2FZaLz4ItkwUZ8gthFiYWqwyK0oCozkKgGEUzg4T5GBA/VtdB9++OdnTzR78P0DQmV
5Zni0/aVIH9Fe9xiad88SVqyrv3qwhI5+yZHoyxiRWdKcTvSwduHfup2NIcdqnRvv8i5IahCKTC3
+MPZdboKChBLEELaaD/bhy6vr4LevDDCmQ3FRZXqOr1OJMPMxRpw8LQJ2ryJ9rX8HKmHYSweQgHL
SC8UFs99EkKD0MWFd8IOPn2TSPObMK0M1rP5h549SMNTi1z827N15lJCs+WvMRZ7BttZW0EUKNrr
4dztggQHpK7QS9il5S4rrd9jB2Vs2a7uhzi5dP269H6LecSntpIwPYv2qC85/XNsfGyd72+/3oK6
9hKSTt5vsRpmO1LGsUFCDe6FYm6MLYZ8c+/6sLY00B+Vi4i5jjsRVy8LFMTbo59bKMeTKybgKPFA
OG/owkGL9gny/ZhsVMbvUSa7TvL1H4xD+oyOssYr03c/GUcvOzuRQ4Mk6oM5fobCo1fvZfnhHwxC
o8cA2IJIgIBdHb9MMepmrItDUbO2erKJVop1k15aEmdn7GiQxYyZuSLR5Lc4ECeAu0YTPZi1OrlN
nWiraNQvKXOeHw6sGNUgEI9Cx+z4naxEl7JKJbBaIW6RQemZ7S6tQN+rl5bCmSSJDgH+9mgIiaLT
4qQfdb3qhLP5vlbgpCv3ajyszKjz9LF2s4u0vHMx8Hi0ReRQJt+vupjR5tqzfhfQ8Dq9V0CY6W7Y
3HSx5pbj01AQfq214CpP+Dy8vVrOxhW6aDJ4VQ0rnEVcyccy8RWLGDkG1Augfpirbhps7IR73YMw
6LtpBcu+npJhU/hlc2Gxng0tR8MvQotTqUqL6yDbHtIISCjXl54ulmEXMOwfwQXlctGuRqQBz4LT
5TNnoS3JXS0CdOtKEp4D0KXGQ5x9iDjenPp32ATFNVmRRz/twqVG7OllTgBMF4F8gVt8LQElmxTF
wi7aP09F44ZwUtI+xLjjBtfzK836B/c07Iz+Gk7spKNQVsDgz1IwZXt5TF3Duk/rP+b4+e01c+6j
HY+xSFTh5Y2WOjJG2e+K4nPU3U/GhVk7tw2Ph1hESlsKw6rqxRAIeh1yFUr11p7+aJQLy/9snohF
AF8HUUMk4Rbz5ftKD4+D9d+EaEvgHl8ED0Epe3EnfevCci/ns7/K++s2SS4I9JwfGqdEVoXIgpZD
lxCkleJ/kXZmu3EjS7d+IgKch1uyBg0l27Ittds3hGzLnOeZT38+ep+/XZUiimg30Bcb24CiMhkZ
GRmxYq3lSs/KQLs15yxynaFDtVQp7aMlp70b+FV9pL6nnDR49Y9mlgUb+7x67/KuoRMIGgyCa2Gj
YymFblqRWb/6WJhTcUi6ajf32o8sqh9gHj+hYH67lA01VM1T6dgPt1Eub7SYVh3q7EcIlRi5rSHz
0sfoVCkP6JW7cvO42SxbPYc6bIEg6JYZECEG2EaTIBRfkEDVCqIovmPeGiZSwF06G7cw9epuPU33
slHqG5f+qiujzgDgmRYadGOXJ9IcIArpUwy3ZSrfKb1+jBVl9uzc7HdWYNg7mOSn2+sndP2zwlLE
I4SoDs/npdEOapU47SrCuiE9dNVT0t+oGiNZ7UGRdg71yM5+9hN9Hykp85Pyvv/7+g9Yu9h+KdbS
9CK9/0VteBaGhtb2O7NfXimx/2DBdkl7auPorjrNIor7/00ITmPHkYnCMU8UuXieywoOxAfNrNzr
61j1mt9GxLJXHaI6ZYUYkbLyC9lpnHwarQ6AXvTYR9/TdMNX1vIcnHMhTzAWrmPBSWekj+vJKVlT
djdPKGCnd1Sb0am+vqpVl0SpA/5M8EX09C69o1eYYfRNXHK0JxcYFxJFX1Mj3ynR9rlbXdKCvQa6
udQNBU9U0rie0hFb8Wh7UaR6bfGTWXyAiVuhbNUhFvUjlQ9GSBcOmjOkZVs2hPIihZjc/xFOBxWu
b+MeySsPsdPSo9kWIfTKQIxPhmXm/WGYflzf2q0fsfz7mePnCAE2kcLBi+OXsEbNKLqbo2/Xbaw6
JVWipQgAAE8RbGR2GcpAOKKTQ3pm2DcQxnph9SEID1Z58OcNa+sr+m1NcJbAT5AdQ7v4hPptVde7
rFHcMny8vqTVeHG2JDGlyPU0iVK+XatWnul/Dco/OslnFoSLztKANxUNmwbbQmt+DDJ/H4bzIWVw
1Xmu52AjOv36CG/yvjN7QnjqRiuuR7+nxoZMljq+TxZ9uOZ9Ed0uraAuuivHIkGq/WNsZFAsdTsk
y90Aj0y2ID8beysGlcRUhjjKWHm40PJZj76fuNe/3qqLwKALzAaAFXWpS6efZwlp4nQiSkbdz6az
5tvZNL7ko1Zs5EyrweTMkOD51VAZY2qyqWPyoqBHkOak1Fnm+n2zsaQtS4LXQ+mmg5HDUj7DiqEW
d7RugDns8i2tqNWvc7YkwfMZPu1KrR0IGHOwsDe9JhHTcv/t+wi+P8HDVNQdNmbrKQs1WDq+KUm2
/29GBIcHIwzHC6JMJ5uPkvg/QRxsJnHrX2Uh10ZKlvec8P3lWG8yfcTRMiU9DvnMOPXPSR5PbbTh
aOse/duQ8Pm1IA8h1GLHrMq8z7RXe7L3sJVvfJfVexhdMh3oLIPCv7K4s8uibAermFSS7zEwLFBc
GlLfKuI+sWLs6zRS7u1A2WJmWl/Zb5vCWS1SqGOYCYlozrzIiI7jcSV6gdd9YfWGAuUIxHkZbxID
QikHIS/7mVdF8TNJNdfsb/TotZeZyziMuXx73draklCz/gV9R0pV9Ar4YbrYGR1q/WEuH6tC0uFu
iYdjAw3KhilBvOh/pQQaiMusIV1XAPqXoa7pEsiywUQCSZpvGsSRbC6tJN03YXEsyqPTHpZHJBI/
+wR+Fmt+NKzuU9tBuyC3XiLJiTtDKnF9/WunAvUqDfgXc2SAoi9/k2r3s1NAiXeKonFHKqfkP/NW
csduf93OWqiCERlYEc1T8IzCoRjiqWxHO4UzFBaG4CdNsOt/f81rzv++EArj0KfyJGXxqchB9piu
pqBXGvxVTp1Xc0FCq3/d3uoLHGw38EzEphcq1cuNQ1dJr+Z2WZAzVIe6SvTDnECbEY9MOgelikhg
6gReZSaOW6Iv+2VywOhe/xFrzrvg24CGUXZEpfDyN2gQARSGyaKV4FkNZI9WmGQ+X7ex9uHgXmX0
2oENBoqySxtJPnftrBbxKU+zp4bXvgs8rPyDYEZIZghtGYAHW3xppIqqaSqmPD5VTa57nRz2ngwa
aNeX5fem7LmsHQbMry9szWNoyZrQk1JRd8SGG3XhepKLKT5N8kPQPPVG6iXF34qfeVn2MDnFxhKX
byHmdNaC3Gaqi6EucWojSh16FCGkuXZsPZeI4XV/x+rNmEM54n9Qyg+8Pze8Y9Ui7HnoSgAh5al2
uamFJkeplJrxCUlkch4G13m3TK1X6AElUwvalvFLZdiH69sqDEAvUU6XkXMG8MQ4EcVEMcoZZVaG
Y0Cj4rt10NNdld0rqdd981+p0IyK54ynajqiXMwkQp/czWbjhcBbgs1y/FvP5YfwpkPsHYgTWOrL
9Q+ACdMyqMKTgzSyvFPyDQdaKQ1j4Bc1MYtdIM6XBqZQriD2BSeZDDw52mg330i1/wFlZ5DUT8P4
OuWlNzAzp0n+u6kzNzzqrQNjns4kOhi0D5k3vzRflRZSEnMTnrhr3CCp3YGOfK/UXrtv9b/pK27Y
e5txMAJGHkH8XmYoDWG58Njkdd5l4amy0EDuvzbwH/TD99Q8hFm8cS2t2YLsHNAQ3fBldvVybWkp
ZWERAAPR+nKvZp/mz5I1A4V2Yem+7q9vY6hO2xVkKLA0AFAiBMrpQitEGYr3h/4zQeLBSe+UJNpw
lbdHEX1IoieACeQliNWXy8kUprLnjFJQG9EeyZ6qEZLxl8l8kfJX9S9n2HgRr3gG5qAdWbDWS1/5
0lwNV6rRTPQsiiGlKyLtNP8v3T+oya1dOCRUP65v4dpBuLCnXtqTQKREOZq4J8VMD6WveH1p3Kah
dbSV/lkDNxyMP+f2q3SbRq27VdFYqVcum/t7tcLm1qE9DvZE2UQKpRvLHhcR9YNvlXdwFMaodzid
sW9K+8Yf2oMqF7sSEijeABunYyUh4GcsDSJmlZCEeDNcJvuQ8i2VFdMZb9VW9XT56xQ/T2l0bNLG
07S/py5we23r7lxxYI6/A1qbYiZ5pZCI+JmsoD6aEuZg07bh26OFQ597y4VXihLA6BexPwYSqC+K
PkwtNYJZErT7PP2Qj6G8K8PJS1CoC3UFDjX3ybg1j3N/k0tu0WxwkK6EAwbEKb5bYLhxaCGULwGi
gh2fqpX1XRkbN40/1zW8Bh/i+PuGLy+R5fKe5huemRJyKtvqdFsaMFUNLzFSkca7CMU9M/gI5Z5u
QmN2KIq/Nmwu5+OKTbHKos+WUtJM4bwmKJm+C42bqLiP/eP4ra0/hnBq85/uUEE7bhheWywtJKou
FD15ZAv7Gvg12z1ydML0pPevcvWSvDay5gWQpdvtZ90ODhDh7q9bffvkAJ3I6C+fkglJHgOX0cIv
lLqbRt7HUEYshV1IhxnInT013wiDK1i1S0tC7monzawGSx0tmzuPKUap+Suv1T1PLkRNa8UrpNSb
5PuwDD+oanYMnY/+NP5rgA+/YcEpMYnCOf0VNs7e6WPjz7G8rLaXJAUNpgHmOAuAiKnFW8rTq0eU
NwkZGPAKvFjY2clv5jBTpohR2sJDNfYmLd+jaGhYN5WOajmU74rOdC3yvZae7ZcuoZompzCe97Xq
P13/yitXHuv+/VuEvTfVPta6gr5cTsmwhAHHd14Sq3ZN03LnLnPjEOmprbtgLRaeG13+/WyzHcay
luc8MVhJnpzS3g25dbCH1z9YGoI/C20zD0Bxm5vSNBgicTius3JT20etc3Zta+5svX6N7d2sa17c
yTfXja5kszyNaO8w+UWqKXZ8C+jWTTlUqL2kjEn0pQ6Vg6Z1G7fY2tk8tyJcJmoBE2cFxcNJldJj
G6o3XfWoDRQetnAAq4YUAjeTyXTPF9KT8y+VjUbf+Z2Ee1BI2wPnK4+FYf3UOYBQFQb2Rpa3unsk
y7CnwW5OvefSXDsb9lAVOlNUEwiZ+RGm9d3177O6oGXykPTYYOJDcL2ka0BSSsTwrIIkzXhQ5AL5
hLvN6uJanoG2/G9Dws51k5TP42JICY2TlcGKijJYPPa3dAl2StObbjSPB9mJv1N2+Pu/LVJwj1Ez
grpd7mFzvoln6FY/lEXsKsG04YarnwvJF0pSNGnh5br8XHbJrKBvMDlDPuUxrKNl8/76SlZSZGYr
mERcHk8L/f+lBS2th5RRESYf1HxHk9QnUzaVL2mLYCDtZuvfiQ38ehUvsxwQj4Ghx5zgHlpaJfzf
TA7E7X4ygcRCJLOxacufELOIcxOCY0xwvsSMcUanqf0Y9+OuCVJXnbZG0Vf9/GwhwqfRjFxWYdZm
rvJnwRIs65Fxjrl8uf55lr9ybS1CYlKS7MI4wFpGFcrTtNpX430yvhvjzivjDVfYWpHgCpmT0xAG
Vn7qyubBjqe7Inwdq7/UuP54fVGrhuBRWdiVHZ4J6qXPdYnUK7Btk1rK006vnpUJEm15Nwa1d93Q
qiecGRLyAGBctREsz81GKcnNleUF6Bhf/Rwtm+uWVr8T86nAoJxlUnQ5yGcXbp2VipMnfCd4AbwJ
IRC6hJ/bmLaaXoQ/r9taPbJntoQjpAAcHecYXIilN/N71JnkYzbZ71tLea1hXUbJZ/pmynNxvG52
9avBeoNOCAkrIweXS1QaNdPDDhCCJbfF3gqYFSly/1MOX7WLVuW4cYpXQ59DOQIqwgXzI6yymeVJ
rwzMpRa1VqNIuOwZ4dvw+TUPoXKNxhU8ACr/43JRc+2XVlmm/4P6cYZb7XE7im8ZEQ5WlNhZby8o
m0S5a42aGdgHs9jiB1nbr2VwgkofJRwSo8uV+GUFNt+h1tFYWvVJ6SvoQpFG33iArvRudEC9v80I
nyUOOr2d8pFb13GKmxyiY7B26de0jrNDmjoxqGL4p6Gc7/aj05l7X03kXe9L4S6HDHbfz0nmDqmp
QYIaOSS/M1ICprk5urLkMWLcPP+ZgrOOAeK3v0BAiKsX5gBqoN2PAUQVKIrY+l3n32tO4vHaazdr
XOtfe6Fyh1GWETFhh5TKTx0noqPV7Bm0tqdD/nT9IK7FGip1/xgQ1qYZENlEM1UmEp57IIb2vtbz
PfROGeWdEIL0aOPkr6ZaS36K/iokdGQjl741TLTsgols2ChLZ192UoEQtAyHfD4k+0StIantArjR
bB51KLaVf9dGsVVlXt1WIgEZH1T8RIXL35DGg9mFvsrtpHxldtKJazdMvl3f2bXIuhBZIm8Kx4Bt
CGcoD2ACUf2EJqC1k9W7Smt2Ei9/BBKLl6DZaI//qj6+8dEza8KuKk5hyrlG7IlU+WD5njxNZMrT
I02gfd+WB6n+mmkTSVm3t9Xm9vpSV8OFAZcL1Vi4DWxhqdCtlmGuE5Py/ljb3vgn4Ztv9c/fFxbn
9/B2I0hC4uJn0CujPRdtJcdL2Hyzf2cmBI+QxlmarIEbQq9gtVejg6rcN1N3E6MhqD0b0BVuJa+r
J+/M4vLvZ7d8awyxpM0sKta/p6Nku06IxAmy380UvsbK4fonWvX4M2vC3ZTJkmoPM94YA16eETRb
Lo0uqP+gMMOdDg+rQlWGo3W5KF+xezn+Nb2QvFTxNwRE/mQihFuDojAE7kxIwKdxaYOLIenqiZA1
hztacJ/hU6yaz+MW68TqkeKlBCB8KQOTOFza6YBRpKFMoStF36UtCi/OPs8mgN3WdFNkY2xtgE4h
pEQRdccps7eKw2ufjEIe3VuNwK/LwidTzEqPioHXvKH+TEE60UTpMH3dL1aiFH+dT7Uoc9JKFRap
aVkk5wVG6p6Wmta4ZXdMY3gsCwlt3MId8o1YsXLQMMhbDTQKN4CYJAEbmSxfoSsNBM6L/fi9jmZe
rEIjODnPhhHddfJda221bZfjKxxvkK5M5S/MqFDVCRGqlsy66swqPtUOtTvTlD43UfLQSpW/y2Ur
/fdPBYIVkHYAofCWiKyohZ6MqT4mv3AZKS3KUnkY7I067Er4uLAhvHsM9NztwI/jU0uDctL9uwSq
1XB8GLrnOrJ3f+AlS58CtjSaIWKX0h/I4bSgj08Ipix9/Kx1K0MPD6ovpwdED1+kKoBwfjRfr9td
OQLgaX/bFT5bq9vpbEtlfJJaTw8eZPul2SIUWTPBspAOXiiU3rxECt5YspMO8ckZ7IfARxoof+zH
DSj08jtF94MglIEDmipMzAnraMy+k50AI5YKSue1sLYmyNf8m+ECBl7R84VdWzjGo9IYDEha8WnJ
EqFoiA4mCMzc/3j9e6w53bkZ4ZZstNzn4Qb6IUqhr0kPqn2r3kR1ttPjL9ctrcWlc0vC7UjZrdLq
iQVZ00Hq69xNZfnLaFQ0+xSkTvep9u9HGnXY235voRBukTscSujs45PmvBjWg4l2QhW6DNr8t4Ut
8fHs2nesqW3IFuMTPPX6AHOSVJyWYk/ynFS1m5b1Rrxd9e/fyxJbJXGvGa3la/j3TJfW8huvWTge
u+zn9XWtXZfsH41EBpcox4lAvBnx+CSXfJAxOQgtK/sbNv9beajfxUX7veoPvfxavxohJcG5kLeI
XVbdBWQDGFTo0AAdXO5q7fe1j2YRSDU0gKymzHemkjOGH6duaTGsNsPh9P36grdMCvUgiLb8ecgw
OSjK+7QjF0GgSYlh8miaW9RJ92FQ/EHMX/Ab/7dKIYzA15mXPdJNp8RE1Dc0g0OdaYVbDIrk1mF6
kw19smFy1X3I5paHOlw2Yl+xnCGMrRcQsZruO9rsMeXJxtxoJKwaYQZ7GY5ixldUARqlBhVlmTaM
3r2A2Qy7p8225erX4tm5DCdBmGQKpzst0W3qZV580aB6ycRwmfzNR5hZAtao3qj+RgawfhrO7AnH
PJGKMM8r7JVR/BhUqJSVd/b8oESHXm32sq+6mXaboE669b5e3cvfhsWxOkeqZIgcNArWym2uM6No
2nua/x+uO/+6FaCFy5XJeRO2024zv4lGE+wN9XCruKvTGuqp43Uja7cmVI3yMqnE1SkOzkPfZ0Vt
hpHYUE5Jnd73uv9y3cTaOhZAHcVWaE9g0L6MG6YaDlRdMJGAkZ/yFx3B1S3g0KoNCJSYKeAXv2lW
5/C6d0YUkfG2dxKTftlUuzHV9+srWcsAwBv/Y0W5XIkd9HDVmAFxvn7MtRlJbJjlsjtDMjYulF+j
gmIyc25JiLXmmPqwjbdclGGAVm5qZO4IkOym7cJxX0dlvQu01nqUJRgVKz0zP8Rq+tgMw9/WYIWu
FCD4VyhB5Ja6XezCKaoQQetmdwzRzExr+y/bDBizL5isb7TAua3iiPm+CDVra2y7Uwt0H+pOHkJ9
0GyxrKx/qkUTFzJr4HjC09IvNahoqD+fZmT/rLTdk7lH1tZl9Qs99GYHGa/l/bqIU4lEZ5o/8x4L
gDkb6QG4852jTR4KoMsciLmf1PhJTT+p+oJ6BuVVP4Zm/KzEldebH7T8WxeH6BoXtw0yiPJtZi/a
ogdZfQok1TPyfZu+Q1id/qEZHa572Fq5FulK4EIAFgFDiK+ALF5kJEKycbO8j4fsMepB987FrRHG
O3maT+jRPrQZGPG8Ch23D6FRLrpj1TTo2EU71MHupkhFw3CSN6Lt6mc7+2HCKU40My4bA8i22Y3e
GJcuOrq6f3N9+VtGln8/T9wWmYtUA7PdpIj/PVfja25vVE9WAx6TyaC1F7oicWCyqqYKf6nJDceP
MUK8srwR7laDxJkBYQ1hUzWTFGFgSHdQn+JeqvopCZ6v79TaKwGJ03+WsfyKs50q4r7Im5jH9mjf
5v3dMN7B6ZC+i9sNh1y708/tCG+EWrEdnIlApBrvLGk3gr6GELSWHPoGP/DA66taK1yDB4YYANgR
B0D8Ot1sI3tQ4WWkQpo6e4PF/OyYAXj62DS7uFbueeT30taDYckU3gSLM7PCNyt8SSnmgYIJ6rg2
NJY6Ca1bzsgTh5bbaI5njorbKdUWtn71K57ZFb5iNER2ipYMYd5/L4N8YmEKA3EGAsZk1Nf3dtUW
E9bLEM9CzihcXlPDpMlk8CV76y5tE99NFKby0/6m8SMKvlv0v8uWvdnSM3PCDRZbRtTrNQ7qBC/0
lSAaeCqyx+tLWs0AGYSA2hBsJ1oPQgbo1JluFCOzCao/mp6CYOpse8r84jNxncHiErRHRMGfIc3N
6/jpuvH1/fzHtniP5XOVIe6N7SH94E/NTas3Hkggt7RfnehPql1nC1WFjxf2Ul2UFjMfaHiGPEvS
4tgBm33Mkzn7A1wuGh1wKS0TT3RahUeXroRFXQwUou5Lo/JUdINtedzopaxu3pkN4TaZO9gFs0Eh
0MuIGbe2N2UvZh3vBmjpafdd/1KrrnhmbPn3s1jJcZgKiLTjU2aVfylStPcN64fsmLvrZtaDF9PP
cKrAMiDbwmk2uypow5qRtFKr3clI35e+cV9md31R3ErJ/K7M70rHy75tmF2+/ZuThhQW+n3kpsAZ
Lpc3dnJuZTNmK79Bc9XysvIJjq22/zyWiNoiHa3RAjzOCB5ft7x6ldIloMDMu5JxskvDqPyZqKmR
yalKZnlWNI63gy83x/9mRVierzDnXKuLFfhqPckqp52fEL6uW1n1EZAgC00q2gViJxHUZ5eONReP
BWftIkkM2fS80Ytfvv+bD3VmQ/BDvWK6IRt5pGhxqC61ecObU5lLbgq9kZmk/7gkwR1b6mym2bAk
zb+zhxdllyRbI6/rK4JIi04z1V0UKC9OVtKNRqhNmJCRM9F+GhCVtZ/jPPsDF1gK8eDp6Gn/kp49
P8CTqVvRMHCXpO0MVOF2CvX9v//85xYEJ1ODWEtUteG1YH0vGhAP/vuq2sxu1g4MiFFQVItcJ9H1
crukaJRSaeC6r5s7JpHHYGfHyY7W7k7nNTZ5Y/qgZDeSXB/y4GOWv8v9esMn1uIuI240h6AhhShH
iLtTMveovPDBdBwcBnv4xzp935nGLo/M3WwkT3+wr2f2RJdPndZBjJt7K7NvmV33tK58kIpp492w
NkrD6J6mM6UM5xA9r8udrYI0SrORh0PXl7vaenCGyS2rO4pqMAH2ECmGtpvxftPynTRCT/4ZGbk/
WenvXyAEwyiWyz6f+AV2/tzVxmHOHM+Otzh5Vz3obJ2CnxZJlIzIrPMKMw6R5dryxr28fA8xRJ3v
o3D3a+VcAzNY9rF+x/Q/d+Qg5Rs+uL4GMGnQZhgUOQQf7NVeMpKWJ67ta9/CwLS9sFTmP/ocv40I
jhfDypD7y2AuBaGoUu9s43vr5xtut75bv40IETYxmlwb5iXHjcobP7B35ajcbCLOV638QolBzwgf
wvJEO0tf7L6KC1sm9yvMCtaPDgq9pofccpak7HDdiVfDA0P1i3AH8HVRX7tUEDsPYkyFirm3vkgT
8o3FjTEEe/2P9g7AFc68yPOJlL5pWBiUtealRy0j0vh1gZ032UbRe+1+WlBd/2dEOJSa3hpcXmR+
jhqZrjIPqM0Nk3XQ9CyHG0zbQuSu7h+aoBD7qkCfRAawyLJr5MBkXNuUkKJN29hjgiY8SEpSI1Gr
0zKJhmyjMrM2uKwxKf2PVeFa0cOsnNua9tPc1HdqM3umIh8nBWqrIt/PvXNrTf1OfdF7B7FM5wfT
Ie8sIziZ8Yc5ie806XFBKy2MMtedadVvmYGl3wD+VBHr10ABKnV2bNJuqm+Jdaz1wLPpmP43K8Li
jbRpJqNyuNFk3np0Sp0nc9qqkq/6ETiDX9qUjMEKRoYglzMy3eRUqGhdFy++DPWaM3lzv+Gw63v2
f4YQLbs8637BkNAkSfGvWnnS63ey1bqIDP5JdPxnPcBSLs3wiJTjpmc9pTPu1MC5MfVkl25SDK8V
jxZ4xv+2zRZp0PQmlhbgC+wIvnqgIfuBsXknjryufVgGBpn5+IPrC1pJ+B5gK2CUVbi+Mj+JZSnh
vIfyu/GjkrGmP3C3cwvC5VUOQ1jNMmErHD6F8+vUP3TRVu16zQmYHlkE8xjHod17+XXUokxsyK5J
RvP4Jiz0G+asYyPc8IG1jwM2k/ljEveF3OHSiiRZTdAlcXKKmsmFh3qfgACgm6GglC1VsxvHGx9n
LTgai4rlMotrGfqy7LN7TGPaV5v9NmH+p4vcvJv8H8GiyWtXve2VDtICqq/8SUQG14UeyTKOA1f5
pVF/TB27H7LkpOtfyvzAZXqUno3Qi+ryeD0Qre7nmSXBM9Acrsc8qJOT3w+HZQY19A+13UNfQcxz
qiG4kbUtb1y3yfOLSTQG9EUSnL4a1EKbh+TUVWCmacwWx7LV0tvZSdCkSkZ5z+N9HyWxuVFFX611
QFvzj2UhIk6FP5Y59KKnqZ4Y8VUCEMXTQ9cpSAt6oMNCV0XJqY6/gezeuO/WjgfJyVLDhBiKoefL
T5qnjMaqhZGgcpD8NebTdKtPyZdoMoONYLy6SObuHIhWkCQGC3lpaapCu0gjMlVtKPeFT8oden1S
HIxvjWbe9+VzNji7xv5x3ZHWzsmZVZFCQp18u890UtdCeQjb+7yUQBp/GoM7gJobW7l2r52bEu6B
bFAhw1y6CBmQkQZIW1U/NFFAU/Dp+pp+iZ2KD4tzS+rlVkqsSU4WdFZduHmU7qsIgNGYvQJwS3wq
VFZ/SOTU1Sf6kP7wpcsQBb8rhpe56N8NW0d1OYpvfgw4GmgP4FcB9nD5YzoryKywoHRr1uUOfasx
Kw/X17vmoyiN/GNB2NiI1hhkMliAc3TXJdaejd18GKz7J3OAtAnJNd8MMcm+RU4ZjeTQoXFMmUgv
ZIaJyDl9fzfMvVtoo+q2XXcvpVsj26tOemZaOIR2rUSFP/NSqNODQvwORtfJasjjW28wN6l5lg/y
9oP9XqhwV9lWZpDKk1eHzhP4Vc8MokPbJGgXqvKx0Y/DCKGlI79vY2njvl91FYYt6ZxqiIK+AQj7
saUGxgLtCl5s/2cQbByM1RN49veFEFNGqNIkNYg49G/Kun5v5UcjLPawQ28sZN3QImUJ2pPOu3AR
xlPijOlExV1Xi/2YzgjWKcc5P0jg8a/7/qprkIHBGLWwxYl4D0OPySwX9F2byd7SyEV9ex819r7S
jF29NQKyetLOrAmOGGpNQoOSDZScB98G+QGXvvn1+oqWj3DufgqYbSjg4LEHxEKZUAheetiETV3U
7SlND0Z183VKjv5No3kDXNJbnR7xOy22HEB+MCQtMi7iGJ1RzO04+YAwEllyU8XxnJyewUEPpo3Y
L3o2hhDS4QZH0ZvmmSY4hD82qhkrKmiPrn8O7Ck7OI6kbRj59TISto6wz/lR2TnExYWT26lTWQRd
M5+YMJJ6z9SmNIDBtNe/pT7UxTsjlnLtHaMZfXofx3H30dFC2zkmvZlaD4Vf6CiD1Zo9k2MYYbdr
9NH8obWlUS5NnOgrbqZ8LnxZQS1idFoQLk2nv9OGIel2laRUH7M6h4O2LQvnuRhD7WdBK+i70arz
+zS2k885w1CPaTtJ+zTwiZwAM8pPvTr2mttpRQqac+6Gj/HUZe+HLJ5bN7Ycqdv32lB9V/Mi+ZZN
fvQ59sM0d428LB4hDtZTr5wN80Er5SrcT30dah5Sy+GXMFHlCtrWQbbcgjrEQZ2b3jnyjkmNQ9ZT
3PusFzkDAVrqTA9wsUr6IYxU6W6E0+qb6cdy60KYq8kPcC2nj30mzdSII0nJ4AGfgnYfVr4uu2k2
SJ8DOUq+zFZffB2sxrqNoaH5Ano/SV057nKUuPPafsnjFIxUA1W7spN8Up192nfdp6BSe/kw2lqs
IO+oVLHXtnkRuWnYUhqvOtV8amYNpsUmjwsfcU7HeUHjwUhuunGKHc/vZumRGRWqVV1UtcXOaUKl
3SdVDHXz3BvD31EeFPMtLwCqMkY/aO3tNAbZls6BLkaixevAIiI4BWQLsizh3EZqHDbqMA6waig5
zfypR41CZ7wwPMgz1NkIm1ryx64u4tDN4MX41BatFbEhGoxzfbfMZiiV08OBNCnZi1+mo+NaSaye
1Cpm0w2FrjK7Asppp5am3e9TICeJV5pRZrlKYrUPwBnkDIE79F08nySnglxJlR8Yosj2dTlX3zt/
rhE/V+b2VSoD2B7z3o4C5O7h4toriRreD4BgP1lRlkk3Spdm3cFq+no8tg5kNDstTcfcRX3d+jg2
gyzvpMkI0n0/zhPAE6MJ5tLtIHuLvLyu7WnjRbcSq2iXMXzHJC6BROQTAYdLsdichtNgll4LDlJj
5rd6ldJ8dz0Av6nv8yUpH/BYoYy0sB4uX/rs7WhLeU+fMxghIQyUj7Nkkm44jXmYYhQa8gxex6gb
W+aac1v2LIlI0fmWdCgsRJRkwwn2g17F7caVuhJBGeuki0K3HJXoN5BabUzMVs/GE4i2RewUUp7U
NH9eX/pbH6ZAyvaizWNxK4i09WPXNUUX6fOJ5xDP18ILrfaua8zMLaZXx98aclgzRzGWOjOkspYq
sj3Os9nrxRzIFJtt433n6zH86jhvVk/9hyJDEE2LeFZeX+NbP+IKYgYFzDCUj5Z4SaR2Yw3NKM0n
3lrO3ui67Ib7trszGr3YFYbxbzujCtCiRanO4VlnARgVrr6+GQs+aijDIET9IQj08sHppX5nTL20
gT0QX+i/TFFIh6QWhpU3zQ5rAJ2Iarx8kg1/Qnwjf1FbezhSh+Wy8ef5XW6SMqeKVB2u7+nKkUEb
lSkBMJDUWt7gLJdZzqBQtfk0jpWH5tBetvuboXMeO/ibSJh26vi5bxNv1m6johkhX3FCFwrhx+u/
49fHu8wAqE2DB6cKwwuaLPzy6PL+apy+zZUTzTvZ6wvSK9cazB7oZV7tQ+aG9l1Zmx6hcvSYWS49
J+6bQxZ1FG2MMXBB3L9WkQW9qtLm91knSw+yPM9P7dAMBzXMamB2TnpL+cW5ARVZfsqnqgVoPPkH
HkPVOzso2k/XF/X25C/19uVNAKc0DLPLVz8LR3IZqWWjdvJJG6d3pVr91Zba1mykmNjiOSZuyhOV
bye/GcEsp6juyGjGE9LW7YOqjv4Of46+Qdzp3FxfzltTEHKiXELn1KTQIcKoMq2PilArVWjcKt11
jHa6abI58/Sx3ZrSWjNFDZvRxGXqEqk2Yedys4hHsoeTY+xN5Gb947BVFHubrS+yVzD+wp/KzSQW
6y3dCdlWR0MBMaru1baZ9nJvmB/zTGvuyQhM1+zM1jNGM/CceerDjWvhDasknRh+gIH0B/8tUi2X
a6ydtDY0X9NOyngwEjrRPjQLQ/JN0vWdM+0buzzqM1Og8nDoGenLN4Vwlrzm8sjxA5xfc0IOyxVH
7+3M1pzMXHZAz3bdGOwBanipXN1Z+vysyE+VUt3mlnaKJfu9PDRuHzUbEX3lMy9If84HnURaYcsB
OjsgVYf9qVcIe0XWP9WKXtzFVmrrXoj41NbTduWDL9mBghmOyxuSxUGz4jbWW/mUyRrlpdiaZ9fu
df1gJc3wzHSvv2/UPjnkVpx5GrThG4t9e30xubOUB2BJxelEoVw7HCUfb5LhK1ace2OK+j1e3pDT
munXPJeKjejz9k7BHgyzjBQzsYyE3eXm+ookzxUDiqcoj80bS8nzu8C304MdqP2HNPGzd5I/6O/t
wqo2gvmbihOuDTzAgFCT0iugy2Urzr6rmvr2YPcsNVVDzy+cxymengsk/OL/R9p57kiOJFv6iQhQ
i79kiBRMWVlZ4g9RklprPv1+zN69ncHgBpF9p1EzwDRQFu5uNDc3O3ZO2ztaZD0FefBSRwCb1C09
h5VVY5oaNgVZDnoJGwh9NRhMgVWXYjYnBY7XfQOooEIeCiWME27hzv4/a/3X4Ozj79aqhB4M1S0G
Kd7bQvktNuNDraQPZiHYalTfhEF4k5VlZvfIdH44IANkoU3LOkkdlo2zKU6UQBdK2dVTM93JsS85
cdqleLUWb5g6v8oA9atQsDMBhEMpiwLUGIZBq5SZ7B4mewse9oaBXQSi93/5EpYTFq0+8OKX3SHP
eYTb2dDeoAF2N3nJbzGs72Gm2QlxeV2U4XM/BXv5Z993s6zr3heFvReLdsAY4xT9laHY8Hv98fI2
r3y488wTWdmcdHIFnp6wOepGEQ2N7MLYxuRH7oTl9yjrnRg5tsuWztNqdvmdpYUvtRPSO1mPJSPY
F8IOumbhMUhuP1+2srWexdcp5qEullovu3Hc7cTuroFJwdOuC8vY/QdDlgQJBWAyC479043Ti9Kq
B6+S3ay27vvqewT7idlrtiZ9EDJJvFG5QJkZNhR6h0tAhRYNg2RS/IYfIoGQiMlF/UpR+r0Qf1SZ
+c0S1GNcWyhm0hc9XZLlGUanqb7ialGTXflG+pk8ottItFZSA20m6Z0xEXRdIdU+tSLFgi75SYy2
Ye35Tm+2/XWdSOieV7rc2nmoTXtdH2rIOY3ieizallEl2YDZwGo+06bqNrb3/ON/a5VLM2MX9+Yy
j20CQQUPGItuXcuT3dVTfZTLbktyYnbu0yjAxDcapLzu4IcwlnQUcQyDr8JBumkXIZLk3TVNe+1v
KT6d3w8ksIRKCHIgUAC9frq1zZgK6AxPTDEy/Nmk+aEsNKp40y1aOT+8Un5Stthlzj83Dfwa+4ZE
L6m3vvioU9XqrU6VeNlk2fQkFXW3izNPvzH1dnKFflP4YeW0QANAeAeeicHuJfWjQMHHzKeKtK6R
s9sg12u30wHrb8SqczOQJ8z0sCQYJNHLB1tUGbkaioPq5kxX7Bo1ro997n/8e6M5QJrOyCm6GfjF
6XElQhV3QY2VQE21XTxQ0cnbdKvBee56WIEaigo3TOuGtvjeJiPNvKFRVNccvBIxBUH6ybdvPZV1
rewvx8TzEP9GRD1PlUFizG1yuqA6RfonSiLNFYomOiImwY0lZuJVmsjKcYy68TUQ2q3be219EFIw
9komiKLKfJbvcpTBM7w0yxvNDSu1S3d0HKPRFqkww7td5/7WUM+5a6AkCnCZmD/LCmuLuJ9nY1tM
6JG5U1pqgLmm9tDWjXC4vJNri6K8CXcN3mdBPHq6KKuIu6mE88s1/AxO/Acr9q+kSN5dtrJ2XrMC
LK9sCMTApJxaSdWi0WRGn93QDGun69TkWk+U/sr08uAK0HLklGbnbzjJytIs9o3cnY4SpGWLpeWw
g3ZWq2qwCxTdzgyC4ZYXYgHVpdVsmFrJX5lFYRaaBxjPE6ZDTheojBqNRc/S3NI0kmOejsJtksX6
lS5VrdsalX+dJUF7NQq64qi9HN2mwyhtzYis3Hgz4GdW3pjn+fDU018RDp0vdl6mu5aY8SoYbhp1
RpN+0xN4VCQ7lxAA1Olc2Er6ydh8NKztN/f5PKVFOQXVo1PrRWWJPpPAmhvERgipYDDs1GAMmNyV
tqDZq6Z4a9O/Yx6GN8qpKZ/5bKFtTR3sZ2CKt5pSD/1jNIaJbFtCNygbXdbzT5HJLAri80w98w9v
5b93X36aJEGpAkNx4bT1XqrEqJE0g1n08kdyvqjZysziR6+QnGWRUdaTLhBdRd2VK7P6IXeWckgU
2l12GNdbRNSrKyLPQxmaNjVV3dMNzA1BS9D9MVyrCXr0kJW6zw99bulb8u+rhnRGMObarwRd1akh
qTS1rO44KS7r7DWB1f5KFMRiAz30NpN3mvbMtxt9AWazEDMyF+upIxo+uR56robMxVerSC3bjGrh
oeqr7qbtNfHWHybpJhuEcR9BHnkAvJge6zRtn0spuVajKHHE2Ev2RlR6R1Po1O9iEzdfomIsHoyg
13dd1cS/DVqLGxnAyqkrJom3ylEwK3KmCNJXPP3D2oOl2/ec3KecqqfaJy0ZN2LwSozi48S73oau
qCssLs3WGOjAarLnNlxfki2JQfBV565O9tRNwl8lkHeAdG3Z7RS9C8DvxX3+2sUa+LLLjn4mQSDB
cjcLENNlmQXDls2cPJF1ACaB6XpmFO0KpA9eKiGwmh1QzEMZGd5VJwneLk5J66peqPbN6KGwYVUP
fdDHd0lsvqpVpNwmBP6NZ+rKcZC+kI9BkIfDLjGMotR2VtP6pmu2+vii+7Ql89QvniaKLc7lbTi/
FHnNgSQCagMDmWgsonXTzlWurIjveit19PSXAsNF1cZ2XqCDsAXDOl/XjMmU+AJ5gkNyMv+YdyFs
VPy61XIjvcvNex0lLWmydWMDurFig3SF6uBMnk9RdHEJshS6a7Ec300Zndl0kH6rUgdC3qdmdXnr
zl4DjHzSnwQROeuHEZRPV6PEVgZZR57ceVymDyj7zqXXwHAST4tu+HS6jSxp/uUn4WUGomgIhLGD
ZEtL5pZANOA8obt+l6Wi+mmkzLLr1BaNiqD/A8xWA53CtJwUKNazLA7ZhvU5Ri6tk7hTZyY+0J1Y
rLYtvUapmi6/62JfvYuyadoX8jAc66D5EwtB+JAHYoU+Wix9urzNZx7KsuE9oLQ8N+5owSy2uU0V
n9mq/G4oO2uyocwrVMALng9fuEy/6JAyC/EnKobxo18hhglQVJp569H3WRgOBRDzmRQUd+2EButA
RrnHnULbTPpm49Y9D4uzLcgpGPghAp+xgEQAv+VESYs7rexhT6wKy20G0jQpl6THKRCDv2YXqTde
M0C+Zfih/ChZKPJd3umzuRJp/hVIM82i6YSdpUBTb/oBUIaiuJukSv+kCsBWRG2Y0QuGwga0013U
j9lBFPP2U6q1Gkq+STwiUdHAP2Yh6dwImnFoPOun7IM0Y2DiMOiV4HhMf/24/FvPPvO3n0rHgcYL
hbZl9C7CTkNBviruYi9S94ls3mdk2cciM5Wfly2dJQ9YmolKZ2Jlpq21RTuTtk8s6YKW303z3Gap
d4lNgWFrpmf+fE4/L3I7Rr2gRdXkuQ146uWhWXtlqJcKHVAQ87uyy2Sqv5WePjW1GPWOnjXacH15
Zed7CMQZ8pk5gZ3LGovYz1t8RFmCjLJUJ3/6lJXxENgZ+KLyAdnuaNx/1JxKWxhaKIazmAVc0ilq
LaNzTZuYiBC2AK0MurbmHYPGomaHYuDXH0ZrzPAzvij+BmRb4MQ/3dJCrepSGE3D9eVYCW1PNKPu
kOlI72xk5uf7qLIkbDDlIJP+LQIFLjNVcRaa7gDEz9FMxDNsoGLxp94LwK5e3sVzdzw1Nv/7d3co
FbxAyzpygxZ8j82LCsmvIdoC4J5He55ugPgoCYG+OeMOMes8mNJOMNyw7OSjMlUdwVaTOjtUg8ju
e4NkQWvU3K4UPd4AGZ0HfNJQKl40YkgWSKlPV1h70Vj1WmC5kznsis67DYcQdED9MnXSsRRePryf
4GPRcmKywBTPapV+M+Z9RIbIREUyGvaoiYngNOYshnvZ0JmXqDO9Ewh0sCGMPi2Lh6pZMv5kFrkr
6vFVaHBfy60k7C15q2+2ZWhxU+ulqXiZlucuGvI7Ofub909GEW7cFWduyGp4IcLCoqu0BZZUEB4E
KEHoDTmwoSY6RHn+kkF/uYGlWTXyBreicG7xQjn1hCpget4zjZwh7xAgo+a34b3oZ9kWc/2qHaav
OBtg9fJZZLKQO8AlcxTKQ++6T63Qoa+8RYq79GtudXyaNGaWf6CRuwi3QZOaVcvT6FYfnUKKnbaN
bC+C+Gc8Dv4HQzu2gOnNskEUYvgwFzvX66OhFRpsJIn4aDaDU+6MptldduizdOHNCMxwIA4ogAAj
OT2eMRnnSoWl34qRLoBhDaLXSTWy144n0U05Wv7XhrfqzQRG7+grE7hwpVa/iK3uP+lDlRxbwcxs
hkTrm6xIKmdI1V95bim1rUeqr28kDMuINv9YRnF5nIMN5fqZT+dd3OR950XmlOm3/qtR7A/aES2v
u+7b5S15i03vr3GszHzY1GfoDpBHLbakUKaxMtPEvAXclzqemuXXUmAJoOKl6khHcNhlY1Xum6E0
d5EZxvd6XQ9HodEzn5Jg690wb1ruPSMP7o269u4MIcxfKjFvnpPULHb92AtH5lK9aFfVvrhrGslq
bX1stXqvGuC77UAC0bsRuZa5CYtijg6SbwPMJ3XTRUABXJ1Ow6Sbt2oy8jA8SkwPC+33mPrG5e3b
MrQ8I2bemwgi39tuugXa4Ci9AknhQ9y9/gc7XKNUCKlq09Q89YVJzpomVLFjaKMtTPreysLvhVru
h8k4XDa18tHzPPzX1OIyG/U2F9PANG8bq330Uv3VKA/NeNdoIixx/Ua83DK2OCgGS9pWzllXzLL8
3Z1QPV81yn84JIsLEfotXgqUqU43T07aUOlAfd8m3ZQ5vZJm13VemVfm2N6rxihtnNUyNs/OB/wD
eWWOiuxqYU7slMCTcsz1lTXYsZ4xZCiHWxQV8pkZeg8zcBypjdnRl/ilmJpXZBlIcPdyWJROqPle
gdhf032p/c7InMjo5R91X8+xdEwCGBERsmgdcZAbtGVzq31pTTELdpXf+75NXV2Bb3PMY1WxFYRZ
fnZ6mjzpmSjBRxmrUOPqmq9Iv8SiUkDoj23VmzuaPjxnQ9kvt7piZ8GP0TSDy20OSTMydPFhpYo6
TFqkCbdA+MvPnWHrV6LkCNHR25rOP3vJkguQ4TKhNs9/GJQrTt2jqPUoM83Wd83Kbg7lfWlnP8dq
d5M+FFv3z8qZGTQuEasGvQwafS6YvAvp0tiGniENvmtFYHI68wlE/5VaaYEtIu3bSN+70t/lSkRn
LP0y8X9FfO5q2+1HYQu7efblgSt+91OMxapTyjVSHva+2wg3qRiR2pXHRD4avWkbQnb8YEx5M2Zw
nc2KD2eQ7b7JRy1oRh/C+C+hIuy78W8XvCQ5XL7D18umlrkkpwm1M40rCEKUeajndIuFJlaAo0++
C1XqTvZuBuYcxuDhspE5LJ1cmnA/UvXgeuH9O6eUp0YsLe9kETZTt0rNu9Z79aT42AcIs7UbL4sz
eBLLmYd7SVgoJJEHLAJkZ1meF6TMT6qScKsZeb9XeGc0pZJ/6ktlPMZDPuwTSfMPui/Fj0Ng1ocx
MGO7D8zuyDyO/CT2wNZzidS6JHN59EjrH9pMec47y3gGoNxvUVWeTdLyo1ErIf9laGs+goWbqx6z
IxBHMgvJ6I16LfnuoF3T700fLQTgd9qP+jfjnwfvKfvDb758NPPfvTgabPOCJv5yOMtqqp55QS3R
mHDblJqbU+fu9JRLthUdh94uN8ApZ63Df1b6/6zBInXqCGMIhL1UsFZGvwO/vA6hfpMn9UiYORgW
k0jjbRebu+wLsTQxpo21rpqnOcwkAN1AOsUL8yXjP9UoMscopZ2tljmgNI/2pdbZjCrZpThwLWiP
mvbNr760tboLIhB6l/d7JY5Y73/C4lPIpTjWYg0tiHb84Uev6BrYnrDrGtFRtpBWK3cCT6oZOE2f
b37mn252MBhqwTs7cr3xqi//Dt5k+933lClH2f+sIat9eWXnHzmKO+zs3AEgc3gb3XoXrPtMaZJK
bgMXRvrO1J3KDCHI0fbaJj3ifEynPoslmecP0C6g+stniemFvhyRQbvdQbNlp7yDMdsJEIzZbYm9
n0dHqmbAFqjFAwKhf3K6hb1QiGauIv4aw3/PxIXNLGq6ZeTtKb1czxyF51oMRbplSzaS6okOoh+6
/X5wvRvdedbVvb8TdtUu2rhZ1g7pvanZPd8dUpRkzIYmmCrzP4Lg+E+ZddtUGy+xs0EVMhDYrlX4
ftE+oB64uFT0aKxDyIyRPziWz8pXcc80nl0Zh6fyJyxXwuOWHN/aMb23tzimuBw1OWqxl0u1kxS7
JKD1hJTbZQc/D5Wnq1p8T7E2wn5TYyWc9uH+AMZJ2ldP1h91o9r49nZf+sP8zCQiGxRwlwm4YPiK
4elayCzKF0NJH0U/PyJ+82xW8aGYLCfMaqdSv1p+MdhmUz1Mo/AX/QJbaK8ur3glYPKC4mHI0xpY
Ass/dZeSNLowZrI/40F60F/N3/ruV74TryrH55/LxtZc872t+ZDfueY0jDDGALdya0hVZQaajJ8V
BKf98FFx4tk7+Z7JEHhw8Nid4+Y7Q0lYBmViQlyhC5GT9aHdIlTnRxs5z1n7+R8z6KGSjvCufsuj
35mZ4QB+VsMrRMP5KXrUb8CEps/pc/ciuaXj7fI4s8erduOKXdtFwJLoCQLplyl5ni4uUHMhmFSG
532xtQVyFcadbWo0nbqRaq1GrRnvN6sXMt++BBUavOMl3DR0v2oHfbSn2/6Racl9fc0DaCNqrfrh
e1uLW7OYokFKBGz1jmVb9vfa/kKWYPMAcT4q4jof23tTi9hVV6IMezGm6r22/09/OcApOsozmdxS
+12UOjnwPWYc6qh5zKUUhh8Ss93HPyQwuf9jZLECXoeSPg3Q1Qeab+tF81CgdhNbT35lbvjA7EzL
QEWpDQIo3kZU3hbOJqvlYCErCNWFkUZ2JUQPotBvdXlWHpycCEwNVKLpnIE6PnXpocyLqpq1xka5
G45VIHFNWhPEEwCEaU+Yv5AbF+mZasm+yQZr7/VW9OGsjRwZiB9UEXzKvGFOfwLP+QHlC9hKjBDW
LsEybyvG0PeBqPwd60LbDSpvi8unuHanWUQPJoRl+p9LHUVvUqvBi+cPObKOFGumKx6/sRNFYbex
uJWQQXYDzAE8H7PYyza4Xoht2SO86kra35z9IyVQ4sqZB2k/vKQTQ4uD9IO2LdQI8jgNLQAw6jco
5LkQYnz8np7fmoy/SHOdZxkCfab0uzRE7ynsrXJfeJnf2+Nk/dSjtHZoRgZ2ZHqS3aCV6zPl329C
oFaO7uQHLG8ytCJ43OQxmufiV1kQj62oPSSjcOWJcHoNpnof6cqX0i+vxrZGTILn6F6NysRJo1kQ
K0lFG97Jj9LZEthozwLM4jkAAGHZgM5ysHiwO8RuUGnoskb7ZHo2Cm2jQrnmTLTb6DpT1qNItHjL
ltC0tmDY5rXXd2X5I1AeJDm8sijUfNyZFEokHDTYTGZ9Tj/JkDrULEHIcpRqL6mMBxs/6/LDLR02
7b2VxcUjtorRezVkc+1eBwMRZJ+l+k/OjPXny6uZXX8RSedxgxlWyxgec3inq+mVzor6akpcQbYy
p+rQ2PLTfuPDWPPL90YWixm1plD9XEzcIHGUvZzZ/+H7RhKK7AoAEe2pRRqe+pVS1xrkalH9VU5e
I/mqiv5e3qc196ITxRsT0m1oFBbvF6lMPQgloDeL/PvUex7i69bb6en1ZStrpwEIlssGUAHkPYuN
KltPqwaNiKjkU/GH4bXa0TTmnDcC79o7CWDsv3YWN3VVF7nQSzNp59eEbFAIYNvKoJPxbNFvnKoU
jx5Mq0lR2tPoJkZwn0lbSgprt+vJb1gcWl4nbWGI/AaKYNlvulb6H/NbcVuZO0irgqfLGzsfz9LN
LdJT5A7By1OfO3VzXoVhjYIzrKuCO4bpw5A0jl5f9XGwD4qt0awVd6eASqmAdiCX6BKZ31ah6huR
FLvpMNmN/tev0cM0tI2PasUjGeEBPUvPnwram/zTuzS/E8qg96qRMzR/iklDW+YADw2HuIVnXV0O
xWCmw0CswcB6uneRb7ZlPchc021ly7nvTNPNmG1hHldcf26iztNP83SjsvjA+jIL68gwCKumjjf6
jlhX/2HHOHp61mB3kAtbeH3S1wiR1XrsltWvcHrqupDrubTj6tNlZ1s7GQbzGJvG1UjcFhumRx6a
ichrvuXBSh/AE+Q7SnKEqmvjQ147GgLFjN2kqQjNw+nR0OipEFnzExfROgT9vlgw9RjRx192c6iY
cbwz0ckS4x53ZeelXY0RPbR9mNz9Bym4K5MtdMm8LYtvlFbSjOSam0kgbBeLYapkqFPsQMNmh2G8
r6rwOtbLXcNwWu7fBK15wyDERrq79sTDHpMtuAU3+tn0WNpW49RLXE6u/MTEQGvDfPhgwq6ya393
MZC8jUM7L4/O+Il/DS7coxAjBqzi2eCLvE92wudpn+2V68s+uGZkRqeBhuORxFjh6WbG2iSmaTcm
7iQ9xoNtOHIB3u/wWy2+XDa0Fsc1bkXqh+D8qfcuvqooMnOgi0rCsIqd7s3sOT4ksW28Tn/82Bm3
ehZr39Z7awuPz8SiFKib4oydD6r8p+q3difWznZxdP6blu743tIcsN7F1yn3pUATVHawvZ2M5Gr4
ztWY9ftGd/IY7tbbMDrUxa4tb+LD5S1duaxOdnT+6t9ZLuBdTAdLZqrprgjcYV//rlvb/Pm/M7L4
2jp/mkLf4NiG+vg9+hF/m3JnS396LTzBscXTmeQfyMrShlgFrTUmqVs30e+c4Zt6YppJr3eXl7Jl
ZnF1CLU4BKOQpi6qgldZFlxPyfjdUKOttGnNDingDKeFYIrq5Om5AHXzlGyKUySEdcaBGa85xL0/
Nxq0rWra2m3I/QHIaeZVJDU/NQVqBACUlKWupUSokXkM6urGVkto5VsCcs+LDBwphaFlBjH4lWX1
EzGC2rITaBAJ1LJDaxRM3EbIW6ssMwlM0IP9FOjlcqLVMEszac0hcaP2pq0DW2vu5eRLifRYAfLi
l9ihNfkz9X/Qei4lzRk/zFnKIxQlQLpEFHNmHp1FZh15FQy2Pe6ei1cGj7YiPPRe6PhbydJKTxVD
9FRI/wCuMTN5enIBKkkTf1IX7sWD6ky7n+nNYP+xFerW2V5zYtorl91/fXPfmVw4yxT7Y6z2YUrX
ozuIN/1e3Id20NiP0k15PRwzR9uwuPIhsEamxy0eQ2A+Zu99F6AkKdesTiQ0ekl6zOEDozslBI+X
l7USBeFnUWfyuPm8lsxDrV4w99F4iRsrKqO7xymRnEp5arxXod4oma9clqS1MHeozJ/A8zSv9916
mhJ8jhbztWWQ39hd6kdQAkbpMR3V4bpoeU+mzGDehUxg/oedZBYLZjXKshQUFiGFYo0sp/zHNVS3
6/60btR9HEDCuBl4dXr8+OUZh67SeXkR+EHgts3PAhi+qDEK2d6kjK5aNKIvH9qKZ1CRBTgC/m0e
L1tcz3CY1bowjaE7BYWTlTe1j3T3uPGYW4lbZIek0AB4eY4v67KQfKZyrKn0w9SndGp3ovZXt+hp
fBw9Ms95/Wtn4RahEZAYqrTDDO1Z94xdK/yI8mdA3RvRccXTifEU/+fQiA8uEkJT0oYK2trQhfIU
8e8+2IWaRGsead4xjb9PXSFtHNPqDv6PRTDDpw6v1pJSMHeAvKCROCrPfzl6zuBY1eFN/w8O8c7S
MhwmRZRJGYqCsJQApepFFqj/GFpj45Gy6njv7CxioNWWw0wZGLppSQdPiXYaSvEQaFxezRzYFjkh
iQzlGRXoIAW6ReBjfs2LNRM+/bbShqMlxVed0m89U9eNgExkWAdU4vJw4r7W0BmapQKGL5Pu/zXi
8fflZazEO5bxr4XFoXS+H7eJhIVYrPeJ+gMGX6cSjStBuoO3YMfTzrlscG1JvITpyr898ZcECS1K
LbWnY5BW7wNCV1fiWL1eNnHuAMp82wJkmiEabN6pS8P54w1SSgwXCsjrg9hump/DVm/kfONmI1DD
zWzAYNMXRrraiKeWOrmbF94hsbT7SPkc6uptMAwPQdpA12JcXV7W+ZcKtJ8Lgl4uwYiYerqsyhNU
Cwx3ikgMEupcRMOjb750W9omW2YWn4/aWkkjtHnqMkEAv7LR3k/Fvb6FktuysrgdwsJD1DQruGf1
fZJooR3WVBjTMrEr68/lfTuPqezbm3QWIZU28WJBsiUkZiT2KYigBy8sXhu4bYqhZllgaIMtvdY1
v4BqgAI6iTQN0IVfeGIrkBWSSQcI0WchxTFheC3Vximr5i/zTttFmTN3n79eWmZks/OQ4pI9T/CN
ZhCnonXVJKp2NRBNNDm7/Epp0S+4vJUrpsgdYG4At0ACv3wmGGCr8jGQOjcOPfUuHZKvQ+TLh8nQ
2uNlS2dhgisdWMRM8TGPMi0rjZWny0JZdp1LS3WHPOsuSDbKIvNVehLATy0ssRGpl+h1VbAWvlbB
blux3WOxOkxZ3FwB3oscJDPlg6rV1m6IB+nz5QWeF5tm+1zx9E0BvmpLZg9EYKSMJLRzu1+q/KQ6
1xIq6NcZGE+YM53KqTfWe+aYb/YoY/DmormznHMy01yPS5P1DihK/wlAQ8FD3+6mLW2Ls89tYWf2
oXcZdFd6ASOfMnaGg68hkim/+LtKuZc3m/Kr3mj8u6LFp6a0aiR7FivC48tXiGWvwz/WvrGrfeh8
/ivu4sPGmW0tbf7375bm+2FQdgAo3Lvp12Owk24+jD+a9w72byqfdI25wk4NkLH7dV+yd9OvPHQm
J5d3+8tudxZ3FxYWwTAvqDimsxfU+m0CralXa1CbwpD867Kd85fowtAiwDO93cqlpvB5hc9RvQur
R1W1myt0rGz0o9GG+DIox1j7vUXztGl4jizvDqnQSn9KfAxrD7JV2KLTH4LS+dIfFPFKu/lW/Sjs
jT1d9cN3pzb/+3cWp6aMpUDi1BrxNVbuVP81UTZoX7ZMLFw990JxDCOV3VQeu+Fnb97lyveNE5sz
/bOA+G4ZC+8Gtzil6ex8cZDuoP2yAgd1s9qOd82zlR092b5scC3Ew4jIQDr5M2/SxZpgSY8UuFc7
VwwHW/S4jJWPis4TVWcxuv8xsVhSHTBOHflh78qD3V/rt+Huf7eEOea+O3nEGDJssIQm+i43D1H3
fPnvX3Xm9wtYvAcDRRLqUg1616P6UFwzOFAG98qP/qW7M+/F28/hQ+QkT5eNrvnaO5tv8w3vFpU0
PtBZw+/dJCt3uVQ6OfjETN/Aba1agW8DosO52mIuPhokiuQ0yTgab3BkGyBAtZGrrN13kEz9j4GF
e0Gi0yd1E/du9hvshhNpL3V67Lp9FR7VrVbE+jmRhUH7RLMPfrlTRwiyxJNhEurdUfouzjTkBypU
dmD/TRzTUb9zSBurW8teeBP+Y3CekV4Y7OKhqYzZoFMojhg6xs8GlpYeaRkqZBtuvr6V/xo7u5ba
uDejvKeQOf61bHv4++Pj3gAREm9c5jFIj5c5utkaPcNs+FxRPWXRSxLcjdHLZbdeWcSJicWFlOdF
YcSQnbqy9C1PfvO5lvlDzfz/o5RvfLYrl+yJqTnyvfuC5LZg6hiJFzRqawodPxTz24CCiLT1Bl23
Q7OXVuybxsWpnTm49Z3CN4QLWL3pZCaFPJRhVGvLA1YyH1b0r6VFoJsZMKTR4GNCJdyJ0etRM2Ef
K47gDba+sXvz7izuIUijTUoqDFBbYHlOV+WLozyaRdKDcW/tTJ3snurXZV9Y3Ti0e96e0fAZLoKP
JilTExc4dC/epKV/gDLRVvUrdUivLhta2zcK1nSUmYKhL7/wBLMctF5N2oGh/9YOh+uk+GJm3+b6
mtR+PL+nPE57ftaPmHEgp9uW5FEfhko+gJPvXmrBzqR9UTrgTeIPQ5Mg0ntvabEoOcr9XlTrwUXx
ACYqJQqctsq2HtLn3eTZDFAD/tA5JDE+XRB0T76hhd3gNopTuOLey4+icDXo9pQcy+t8azp3LT68
N7dwu95MjVwYOKpAiW/134Ls78Lxi+zvJekIynhjwGLl+jtZ3OK0RuqS1hCzOK2Ldmkuok/51H2Q
+xCQGg09LgnwwgBpGOc43cHIEoYsqqfhBWRX8KJomXpt+vpW42KxcWdWFndfFgdJqCTS8KJ9jfoj
VCq9BM3ic6z+EPqvlz+n5UDD0tZyek6PKiUVamzFgiuk38wUUrLv+nc5c0O6as0sT3sV3efDJ3m8
52W71e1aouX+sU8zFhIrXu5nzcsgNEsFzrfhhflwmOV2abe34ZjTrqM7pn7Nw+vl9b7hkN7FwjN7
i08t0zMj5JCHF/WYNJ+0adddjeOhOP7N6OVlx/5q/Mmfq/Aw8t/CdXLc6fvLP+FNhvDST1jEym6u
OdUasj6m+C0xHxqGfPKs2+fRVc3IanRrMHjRS+FDGze7Kv+mNz9GQHtTdk3D0DHz2zj4k5d7HbHB
4bYp0B2fnqfsGNfavSmgd2j2TiE81k153ejSTa/2zrjRD1h3GhBLJlV/8AfLaO81ut62gTG8oC4h
Ot5x/qe6Vg7z/wbOUB0G+Rjc7C7v2yLy/3NyQPLeWGpp6SyiVzFazFjKwvAyAHNTd0Ve0tDxRzW0
e5icd54xTnC+MbR+2ey6x7yzuwhjQ+k3KBjrw0st87rvdmHWHzTyA9V7pMETq/GhF75IxdFHY9y6
7n0IwCw7lG2913aB/jWNQf1qvRN6d0J2u6UQvxzY+WdXDDq5sGLqPPoWaWtiIr41dRxFpUa2Hv5O
invqe4lJ1+kajiKjF+zqxttsOixZU/+xOzPvzKVEILuLh2AiqAyh+pyGFnSHSIf9BaYR3Rvtwsx2
njXavp8ge7cXvNuKmoF0VxQvVC0kOCAmZMXTSbk1fHi9Hsf8poBZ+fKhrW0LryBAZ5RVYQpZpjyd
3me6V5jtSzXcp0gXFeEzvjqooRN3GTqBL35h96OrbaQMKz7KiJYCH+Csbg8jxen9kBhlhkqa0L1M
4mst5cdJP9Z5eRiydK/0H3uwzCeALYjL4CmhtbMEClhWyqiDanYv6vBQqIHd9a+xcNBlqvK3zMqo
zxtbuqhm/GNvxo8CZ4F3bklv2qlCpk2S0r2McZt/GhAM3xfYZcRbdUTGhPYKy38KOcxPst8bN0mG
fuXl37ByMULSCwAIJk0eNuoieBdqkshVaHUvz2YgU2FWbZEhSuF3MlVOsjVV+9ZwXMRpIMBgkohx
IlSSC2vJZLVClur9S6yP2f2kasJzYjQC6oWxr0Oh0uQ3Q4vHK0U17vwGtuWMvn82Wu0+HCfZFSYT
kUVdGZ3Rg2SL9Lg4tEZkOm1TtrdtaH5GN1LZGfKoO5MB43fnFZlTWgQzRG6bvYL0ZyXVxVFoA+kg
9Oh+qmOj2i10WAdVHCkF161CvNGUctoI8WuOTMyDCoQeCIDehSMPgVj6YRpTFkmyL/CvP6nCT6N/
6sr7Wvl8+VCXdfs3xwIwDOKA/iJSY4vMLTGbHm6WvH9Rvb2lXqNVem1J6G0FhV30fztIB0GDfRnr
3kkNAVTxVht9CSv6vz+AtBh5XZqBS5Rl0bX+ZAhl/1KqB28wj20ZHGYJ2CLfQX54W03XWXiT0snX
1V9i+ylvITgudehivmaR/3h5N9ZcXIfPGa1KVB14Bp5GEC2btE7Viv5F8L6X7a/ReoiL/8PZde04
jizLLyJAb16LVq6l7hbbzAvRZoZk0Xvz9TfYi7tHonhEzMECswMMoGTZzMqMjCClTJTsYTVAn6U8
/hk3Ck+ohQO4DUT1tS2QjSVdkDbdma/pJ2CYJFJkxGDhUf5qmVyHAnDDr6CBlhf7wubMm/plz+cZ
33ZnwWO+BNWmnp3lcKH+NosrG/AWY2jApsP1xEtHg69X0XLTBN6cavSxaFOpmQWL9PWgx7wGmyVX
d+dE3Il0UzR7KT5EzRFqvbUZ9nqGLp0y33EUV+hopIdxjYlpcYUvPmB2tMomKcRh2m1CwJhSnJBe
Si3vJII8vAG1mJKKKzH+2oinD7pInsCFy5TKWGY6cA89V22KRNtLzVr+cdHn4gD/O7OzZwvTQUJN
o5jZgakcLioMFq/yXN6ETE8gY4dszaT3FlhUIolk3z82/2Vf/Wt8nmP1el7pBhGDrGPrIMt6biLb
rr6Zo/tcOSsh4fIKQhkRrn6SbJjtYcYrkWSvYEtJ3gvWqaPnFPjO4UnwXrQVU8uTOhEPCpM1vDuv
Fy8M/J4P2bI7d+nvLjzIYKr28HpPDbSvIReWedafrP7zv0wmOrHAVw1iRfScXxttszpl6xaHtIHv
UkG3Y0l4LuXQWtYZjbSSozb1pqmd4Pd9wz9UxTeH88LwzBVAr0qNM6nD4RzBwPcEqkp3ZAE3yXEH
4h4MJv3ijBI2hJidD5mMTdcd8lp1NAR3XU11yJJuqHgOilPBPvNeA/pjG7muHkm1hm9JJDpqu/Ki
nO6Le588ixKqoqv7JsNcgVso3qjIsPmdUzNrPYtLU4O0GlguJ05NhHuzeyvou6wZIVZxptpBsgIz
bXShykny4km27EPe2ojBCwDm4fizcrXyzKRofBg9kmneiWcOeMHL2QFEZtsS2JNTP9qd4PR4399f
wYWjAfwOiyYgcKzjNTL7SnQiB1zOTLNhJ+O29x4lYQMRdGMQj4W0xnC4bAzCBKAbhrec92F44dhH
TCLhHKYgQHZ8oYMyAZGjLxY9+GlLV6LPhZXG2P5jbna/ATLOgcpd7M4aKfeebSnD/zR5/xqYAyho
L0nQGme7cx5XesHK5pB++Fvflkb0uHVrxPTTxpxt3Mvh/Nw8F26hYPJOrAYMZyeRdmWqfnAr9358
doOIuVBHaYsf5+mzByAcr1TIt4ib1C+MUqyNqj4yNVHqjYqT4vUsiJpEIHnKY+mVWz6sD9GwlqKe
pz+ncAcDRp8d0HnoRZq344J/mffRv4a9yWYnTfHyh2CIJwX5mld0tRui95aTfiO4V7YSrcqUSE36
l8Drf74BfZL4AKBfoQU1u1nFvNECAVs2Lx4D/gm1dEiDy76vi/zKU3TJI07kLv+amsUZtOgzrRRk
nI5CORapU78VyIcOYbVnmW34VUoGPXjgYfHWVOAXNxZeDj/ZAVTSZjeiEHleWXIMDDeZShitg1Zx
T+u1LbYQ1kzP3n/NTP9+sX+rPs3poHrdmR0cNRysttplep+XpHn3G7tsjs1OHQmoieIB5JPpB7cy
wT/Nazd7/OIDZmtZ5xwtYylAMnjTW+0Z8hshiczGrvT6dJQswfrFkNE4UJYMxkMbO7Xe27WOV0Tm
PN6/dZePmyii2xxMyICtzaIE3xuSBtUkJOTihx465cCgsCATLY24fKPURvxHKvGpeKurmgij7o0P
WvNU6433fv9D5oSc/+zviw+ZPSmKKMvGJMyQFjq2GXnD/HNPVeLUCsQJ7ATKojFW5Emheot3K9/t
x+iJK6161KuoMerCAgNIdAzQoZr+JZ3UP1+G7D0eeFOieU7kXSEE1tQw7M9Cm72FWvE91Lsg+bg/
/ulM3WwJ9GNNlPJgjJ4/LlShHiSOYh3SnmOQ1QV5sseGhlymZubVYLxcww8unrWpkAjcNBzu/Kyl
qHh0SUP7M8g+6FaoxuhjCGi6As1ePGoXVmZHrdcEL1a4AnMXNeIeosX+LheCwMqkWnu+P4M/UkI3
U4jSCoIdDRLnc4oUtWHTMqwxhYinWqu2hi1v8zaa5l3GCuz8DbvF6r8MumG3lTkMx8z296/RZrC0
X43lb3KzsTi7s9I/wYek6FWzwZ+t+Rxasb4WECwF5xoe6v9+6+wGAD8rEAU5bgDKByQbSM8hK+Ad
oPkT8TxRC8fzn+rD/5KJuzI7u9k98HGEco2tzOSHkP2Vec+tsFHTowQYWHLKOdwy9xdlcf0vxjl7
QWaRykWBGvdnpQ2Hbdb3pZk1bbmR1XCt63opGYPBIYU1qTPinM4GV4LlOfHDsj9nZretLd5OT5zB
fMnP0+qCFn8vW6ldOfcHuHhuL4zOBtgy/dSWkOL+ZDpvB0WwUM/LTNyXVSCRIBN8AgCwshLuLXvo
C6uzgDIBm56aBhgq32Vm70j1CGjzsXSgp1amBzAf8R6yuiaTrN0ay+v57xzPH5Vcg0jTQ2X7zEr1
kce7AQUmlelWLsP/cjz+Y2buDGIoxTV1jkKXhjT/KdJUvWW3oUd45dt/b9OAKNwzsxZ7LpUmkPbn
Jy5JtE5Lc8B44vER14BG7xyyjp9ouoKcaR1CMTc0cBlvpH7Ua88CPNkuU98AIMgQuVOVvmvVR6Fs
mA+f+cP3O3Cu6bK49mRZKp1dfdxse3Ml06aRgKOUeKZP7ap5rOlZFY2h2yRoDdAhXp4ZUrSjjUpq
UBxpf5/YvbI/2+lMqEHfmsHS56mvh2aS7SPFrPNSV/K1+v/iewl+V4BEHRiY5qJxjJC2rVjCa3ji
Gz84cvMuM2Dbse8f3f+y3P8xMws3PdlPxwk8caaMJYKmAaUQUX2ukyNafcwCzUoIeXhARVQjxl6T
sCFUwNUyxB+J4rDZsWdyEoc7Lmp1PuRWzvjaHMw8Z8iIhcq3dX8GR5wuRoGeepbEZI/NKgHi8sV5
Md0zZ9R7mdJybAOvEGUWDfeR9lAU9D3XThp1Uj/fjey7MD4l7JbWjtc0Bngvt4y6L7Q1wPrSoEFX
AIcxSVHeqPmGalD3UjbgelGK/kMM28mO2Bt9LnP7NkmktVmeNu08Zrg0KMyeArUm0qAAiMB/qOST
wNYERLhNaIXZNuHXygVLvgKlRRakzhNL4pyBRB1qge8zDyf4w88+q2DDgi68KRS7+7y/s5cMocaO
ZA+voSV43nXlMVKnTkxm574ojDHHJcY0bl52zpiFR1Vcu60X6ntAOSGpCfm9SV9qdjMMEd7nXovS
6JgpdtS4XZ9ApK3V1WYraDst57ZC+EdL/7Kr9ScuvzQ7c4I+VwuRFCjDOQRDSLUNi7dojfNhaXtc
mJjXyEepH7KUgSZjW7117bEse+jtWWEsEjU6l9Gad11aN2RNOaAQgMgAB8D1bmRCrxCYjBnOdYA0
ToRnn/LIN47aNU6ASuHfbhI03oP6Dfcfit1Q2rs25qtlT4MAKpgiACul1fIfwq+MJ0q04jduz/S1
nfkRUyMahz7sMNq2Vn6NyluOXtCn+4O5fc1cG5ld5XUbQ4CRAhkDpEOh86LHbplsYK37VhYe7jAD
8bSp+oNs6jy9DbHDgW0BlT9LPaf36iein54HJ605MoZfQVqk3WRvfPjNDC+JtFOG7wEZhDxgDAmo
gUKkTlB/BeFvEdCGYZuqucOLGz4zfHiarumgNLEyLbf79/p7Z3MPtHgoKR1QZ0l2GsbH2qmMViZo
ZZH9FdTwmqXZAiQAqqBdBpZKZROom0gqzMh/RV+ezlIWaI0VzN4CtgYjg4NAOgz9pejSvt69GBQT
RL2GkUXxQWgDp8rNsn3uhZ4UXfOcgi1ItbqKJV00EoBKqMjqaLAloWfX7KZpdS79oCn4CDuUlDb8
WpP6bZwMXgugwUCuCO0htJVdf17Xgia1r/gBdRDOM9WyGEiUg1+4jejvlT25cL4ml6IACQdu6Bte
KyHj1AowH/4slnDRvc6h1yszleFZk54gdZMXx1YOSMQ8l76ELkgiZY8581gDZhT+odKOBvQrUb8V
9L1Bs7t5gwgl0/hWVq9skJXPnOuE+FyOK8wT+XMrRrwFSlqzVopwi4RrdAqGeq0d5IfT4Nqzw/8B
4DJRmU7FttkTAhRscRIBy3reZQTptIIcZf3z81PUP0/719fX9/f3h4ePrYsUG/nTkVj//utlgX3k
cdDfN/HszFtB80CWO9C0SudgD5wFke3ekiwwIh18O7TrnWB7lvCU2KMjbzgzO8omayuUxFvqrtJ2
3/rnSYVMmfjXIbtx07oear4qx9A8O0sAJhCrhuCUD3Ir5r1y1iCKC6lylDXhT8BAMkGF58ozXECV
sGwU+cxug3fNGh2QujykpgyO8PsTzE3ufb7AaPoHmwtaNyfU1PURG1iBCkOjyeeMHAcdzOD629En
v0VSGKf9+zYgHXm5b/IHu3JjEj1M4JCZ4rc5KZmC1ogcXOTy2dgdytP5aP2yDkasD7oWkk9rc0Tr
NDlbBNfKU3VyHEd3tqZpE4rBG4+7Fb+68CDEVF98zSz+CUaUzdksl88KCc2sNSoXQL7wTB1dL/b9
NkY2absGbVozKszyxdjREKLtMQV4cL7ov4bPIjaFV2E/PkDRrH2poST97D+vzPvkpu7M+xzAyYYU
T/CgwLwbB+PX4Wgdj6lhHQOdIb8K8jlNupVAbY5km/LBwLw/U6J/8CQ7Oo/SqSHOykaY68og9Jym
HsQweKVoEzfe9d4r01j2h76Sz96heTpY5T4Orf0rb2mmjb4fnfv9CHznn2GrrMETFzf9heHplr0o
XUAFCOlhHoZHzuD17KA9l61dRHj/W7Xwdn/aF7JMGCUIon76okW0BF0b60HfkYVsjROWkHHfam43
grzj1PsH71UJdfoUQHhsZWpvQ2BAgyHxBEYotBlAh+jaJoiImS7sffWcY0Ul083tzFkZ1q1vvjYx
hTIXc5iGUFLuPE85s7a4BeDWpFZoMnpLXl9RTXNEZxWKsWZxdlIBRGiE2GeUc2+0Rqf7DvNQ7iKX
e+KNzMIGddKDt3I9/lx/szMDIlcAPTVIDINzYbZFZa4YeD+uMEpw5Le7QNfMQv8MDPCV6zFB+d/K
rJQ8FXaxLezqADSENc1BYvuEtZ5iI3So0ZOTZJeEmvQRLNkkItPXN/hbbodGTBj9FfBFvdtJm/jA
bGrdtzw92BTgyX9mLHVlRIs742JAs90oJ2USMkqpnI3c8h/d7LjWx/dTIJhNGRDpKugZQRA6KdJe
bwwFZfo6aRXlXBuiLuy8E/OUW9TCjJmjE/0KjNHxt5XNvVZWSdRdZgW7gNR2bUdYRO+JxzyA3Nvx
Hrp1v7pwBaJWg9cLsJULdA9UbcNUjUP1DJU5szF/lRvFGve8SfxzHOre6/0zspAaAzbiwtzsjMBc
Eo8pVc+Nif50QPMtxUQeiGjmR2aEFrUDEzE1UYz7dufNm9PFemV3dlJ8rwrEUsAwZVvd1pvsISQ9
aUEj8FpsWrt98Mz7Bhfu0x+0tQbRCtDgzHs3xxJC3DTu1bNnU0Nw6h0W1mKdYuXOWTMzC0YFiIYh
awozCAOdfuM/ajZ1cl15vz+ahWoutFkAHv//4cyeHTEknpWi69TzW7pBA44VPQIR++Qf5P1oN1DI
UOAikdR859YMTz88PzpgnoNuOlqpwNc6G6CMUD6LpUE91/tiK3/I29goTdFQ7OE5+pJO94c5bb65
MUgvIHshAvOrzNl3WOoVXNcG2lkozFAkuKFQRPPRHrCmz7EUzSL7/B9Ls/n0ayGAGB7VzlpgdroU
ANe6rwQjap5ls+N0fiWkm66w24HJULcAuxCu7WkbXXimCq0r9Zik2jnd02f5mTfWJM+WZ+5fA/Nq
P4QEucGbDMgHxgEy/Mnfs5a4stmXZw0PDWhlSWAJnKfvAUrRlFYutLN4YD+KLf9d/gGRmck/8Stv
ykVLiBImcA6aVJHEup6wJvHERqk77Qz6jOKJfimQT7NQzAS78/ihrGy7xcvp0tosx1FHchtKXqMh
PTfBxdAkkz36j9yh3CkPbKSXvyA9ySdk7YW/4PimUOjfQc48OUUDs8dzMKsdwWvwLH5zv5s19uOl
C+rSxsy5almucGHUaghog5Z0H+gIO5Z/MqteIc9YqDWo8OHo/cFrFI1Hc9gBF3pQYUpS72xEFYlP
nbvhT4OhS3q158xteIzd+3fFQqIIBgHg4pCLQZPxnEUyZtuUUWsYZLcKKewAT1Jp18B/BqgKg2ee
8FYCDICgQ7BUb3bd5yoLyuLcXnzBbG6hPexDzApfUBpo6HokihlYwmdly5vXB94Aucd77FJ7TVzx
9i4BDmIqngFTAuYmcfZQG9Qy4UAG5Z0VdrQ8flOU3Hb8w9SddX+Cl+xALR1zC6bESSLh+giWclFV
TV4xZ1bLt4hDv4rRVxxQvrVmzvfsSoAw/drVDSkiucAhi4EXAtio5s1jgxBB5iOP+HPM4BKOujI1
MqgzmLzQCCvxpnizbkjDg7IO5SioZ00I2uuR8QHgMcMoSGdmfOCKLZvvVLrJNaKgE81jXj3vO4SS
CT2wgJn4z2N/kjIi8S6iNF0R7P6b9T8aR/Ge81gfXQ4VbPz/d/mRZY6mPnelzqLnyd8NPRTHPMvz
jaYyajQvyJBOAv9fQprXKCZ1a8oFAvMENTC3j3aCv4LQuXEJGCVcKOLKSdjwxueIkGdJ0ulFmQaq
ZxbVAKFTBWlECuIEMw5p4QR87ptFM3grO2fJsipOzP/QoAHZ8bSzLrydKPVgB2RK+Sz3DPq6e/DL
+wKfb6oekxxKWmIrVZQ+StqwVuhfWtqpQwmJWYRKKLbM/EbHlIUPBQUZ8BvgJDjCeNDYiLZS6goc
yQ9JYDXZFkTpMj2M/paqx1SL9II7sJ3Ock7A6CPIkj+1YTeOVlUSXz5xDdCY+S/edyLVFEDVXFlM
9hL/CYtDUnvo4bSb+N1P9FYiTaSrO/4t3UriI6uOVkiJ11mluhfwt/uH8zaO/9nBYDWTkPpDc+Fs
oLIIztJ6RDoOUrYnvJ9KYI/BJdkUue/kVT0YZRvzRlQK7aaQqsc6lsHVNRTPvpw0Bs95qi5pntEl
6Z9kGiH0YjK9FhIlJLyQCKQAHx5pU6Xf3P/uWwDIhLXTgExDPIshzONJIeA7efTV2BUqNd6A4i95
4Bl5E8TQNwgBYG97KOYJXm9pOc4aQuLckhL6t+LWuK4USYJMMR6DUyZ5frm1GYDytBy9c04h5VBz
2SPFkRXLjoDChBRYyUiuT4HyEnIrt89t8gWmVbzcQTUOUQx2HguKniwUbMn6bpLZXqcLTsdZLWt3
tRG6Xb0FHFPyfourXVbThri+YGEWY4ZsDt7B0lySRY4ygY2q1Hdpo6kmy6Bc1HmsZw5ZG9hVyEGU
t60qZww8ccsHTGuhr4Q0dMwNFcLtptYV9Vo4efO2EMGowmsStF2hD4Kof3ZPtDV412nlu2UkItNG
K11mI0mfxLKtUsgGqwGk0IjqQrU1nx2hiValVh1SulEHfg2hcJskwNeAbB5ldQjX4OqY+TufsmEO
ig3f5Z7VQE+iw/CHBTHXqKOhlOKdJRpdZ6ahKXhHTjQr3wI0JxMLwibHOPvi9zz6v3Mngd5WTCiq
Y99Da0t0m0mmwu0kwdC0F8X1RV1h1uZxCk9nSzslK9GbAz8NYuvJ313ct4kEcYYs6bCjXjyZBD7e
u8I+eWyUh0LUSFW/Zd3vYUdHO5HHlXvoJ0N7YxuvT1So8CeYRK5tD0LHQ9sg911efcDl4Rn+08AA
GkeCfNuoOt86kXiqJYv1DN4oP+JH9ql7Ec2hNyS643TFFHkinKRzohqdZ7SMqYF/f+3SuXX4WNqL
j5w7pKaQlKDIfBd0idqRqexeMAVl6x8k1A3rI2eKO+jKvwm+ozwyuPVLg9NZaWWZfgpDs6kCMwJO
4QRinfAb11MloDO0ayTVd6suMrPHoXhJC7P3bS/TZe93zezb3C6a93SkRBD3wfBVsobM2QpwQb1E
uNRGjqE1oY8IZW3C5mbcGiJjjwNaEx7i2KTeCUIZYmkykdNohItN6VH4RoXUe9aearopQSVRI7nL
/BblxwAUBA13aLZj/a5opIfMa7gJn6MBcizptpbWMJw/EpH3Bj/LI4hM0ooJhJpc+VDJFpodSdU/
hf5Ba/VoG9LXoiCpk0SvaGmC00Zz/nt6opkTScYY7P3akqVXvjeGb9nf+MyTCGR4tlUGo8GNrVVH
2YuJUD7htiFp76INfZi6R/SwOymyBT575ZcnbpTWjaNNkR6BMgwmDfK9rFjieEjzXQxcaUhaZuOr
eo7CcfaSlkaumEW/K+1Qeczf0KRy3xMueHAUmmQA9BGiIbcizRLig1LVPsvIvltHllzowMYX/gZM
+K0BsFZM+NBWa304ZDXa1Uy0v1V6in6urazq8nAQ10Q9ltzS1edMQd3FJRKnEDPqKs93h0Miou3X
qiKjQxE9YEkWvNSDLoqmyEaGyq/RaSyczivLs+urifl+TETGd5mUJEkMnqNc1yqFSLIFZqUyTQg6
zldm//bJj9gY0T8u+4lDGPRU18NFe7cglqUfuDX7wMDz0LE/BL5Kqhx4inSiSTSjaiBgTtpyCJpb
FccxGDaaukprd/POwpcI/zQiTfm1ect1QnO+EBshcDNV6kDSF2oPUsP3dtEqnN4NVbqvlFg9Z1x3
8mu23qWa3xtZMoAULOD4t0xuNH1g48jgCy77zhlvDep9+7THF0KYFCoDPEjwQL93PVfoR1LCpApC
t/EEpwypoSmlDih7pdh5ZQVNa1bMJqUtlOSeKPMSl3uttCIFcOXP+2fmtkiJYjeYtxAWYuFURZ5d
5HIuCoOcZJEr2xEgTdyrYg0HXFaRqPPehpeckvDv0RFUQe59y7cAocky1HwFeFhAGKVZrNICi8FX
WhC7cvGQalbpg5PHyaKT4rmC/EWVQ1IRD+0W7EMtm5VaGanHvuX8uQdjQJBOUhoZgKZvHQtkdezp
ah5uYQpagLUuSN+BCq6YYOUBeJNemn3yFDZcnGhOjEUGcVfk8nIiuD2uIYt2VQUUTwwJkZKmuthn
wYqvXdjNKMIhEoG+BpK48+wEkwLjG7Jl7JaAROyrNXKbaavN3MjVz8/cSMh3JXDq+HlueFCGl+5b
Ebb5Q6vqa4n9n5rQtSVkIdCvAzASct/IMV3PnlImXiYEUewO8bj16UEctlypHLxmX7jFKJpd9p4P
TqsjtjAY0Tvf32+3CVCkd4BwAZcLRAc5KLNfm094Rmy8wAvckptosGhHogEdn1YbH9KSkqS02bXe
ldv9cm1ydrjiAVxRXKsF7iQmEvENiQUODVjv4yj9ZpBkuj/CaQCz+UVyV0HNC2RBoNSbHag+yXow
VSqhKwRdbATNWBE2Y3WmUyL9vqXboj7mErKQQPZpAm6NeWSfFZXfcwqlbpbuBvnRb0fQ/qDXjP+N
jI70Ab7SODULi6Ok28vqUaut8QB+HtJUJOV30VoF9xbggu8BbyRS6GCfnoQLr9dWqXNKeSambs0c
uolegtcT5kl69CxmJHm6SY4qSpIDqU6Cq8mnsnf8HGk+yMqlK1NzW1eaPkVE+gBw0YkgfXaecrZP
ygxcWW4pfuf5uS0fK+YkJJCECkw/JLKHpn7qSr0hoFYsbj3I9SG85BseypTm/WVa2n7ThQH8JWo/
cDbXsxJlRd9xUOJwG0FAOKQ1qV0KtAYuNxsdqhSxgSBh7f2yZBTkTOD0wVrAs8yMSlEVcEkQRm4c
qKojthW76Zp3rm53QCGNeOJRbeXFtJAB+eFPwMpDYHziirge51B4EOcYMKuj+CUOm0HhoMmA94ZY
keS5RzBehSbXmOoaLHjpwEng7UELPjtlx2ZhFt81OcUjnLqK3I4HDgwnUYJel7ocV+6uya/MT7YC
AioOCRaQ+M2bbYSmYwdFDSIkOCB/JIS4vFaczNLlzF+amJb1wrV5uJvR5U8jN6g4wqkRaUbE7d8C
oAsvbPo+CASaUlW0pz3pV0pTSzvm0vQsGJJ9QUM4VESumksKqFl6RqcxB0hSruC5q2QqaKeSxP77
s6HghY/eJRmIx3kENgYBN7JaFbn1QNEwe/aEwggEX6d9jvOYrG3RWy87iSOJCHgk4ITgyWfTm7VR
MGYYI9pVOSvrVB4q6n2xHbnxCaLnk5KDEhk+YlWHa3IgwyhadcWgCY2aKUGFoI6pGQFjbzWV/K3Q
QQC1FRPukpFfbWmfLqibzYZyExLdaO8Cg8/1p9YgxsiTkcNyJLtGQtoVrXpEFR4q6MGNW7SmspUd
rfH1LO4/TBFIz6FghszH7AZnM2kQxEGKXC2pDFB5Q/f8mRn1JD0j1y2UVoMXeq/uKtZAzy/rr0VB
01GdDxo9dFNtVAOpxpxtpmY9Ph/5PHbZrA0PTKaihVqN4xMVAzcCjf0xHaHgJqleog959/7XexH5
C9TdgNCEuvxPjH5x9iTBj/I+r2MX1ETott0JktEVppiCkuXXfUu3rePYgpemZlclmFUhACVUscsf
0HO5eVNiq/bM1+Yt1EEgYMYWmjC3eaQrkPpLjhT6XY5/lFer0bcxLRC/Ki4zSFFOgtazIw85XmGM
wjhxkZ6ujIznwDgWQWL67x3glZnZBV2oWZzQLkrcZKToUt6Cayrgd2CP6ddynQvvqKsRzYNbvvAD
tlFhSnjm7TEjyqv6LvlEhQqMXptIgYVW3xHUvp5XVpS/3bnAKgMEiEhsUlKexRvg8adtGeaJC7iZ
iYT7x+BWB2r9pseKWNRQAS7pjOok7yD+OuzgP9aCrwXndPUB0wde7t5BDgFTTBO3ZFONDLIWm340
pNb9cS5kUzDBF+OcxRW+mAG5n2eJmxuyd2o6A9RxPNR6wYVpMbxTnflyK6fOitUF33RldXYZympV
QvEEg1OO3+VXQlCbigzxrdeRCd6UurDVzeHz8b7RBV8Bm6DCBjUdHnw/iZaLCWV93geHQZ24TIQX
JahRP+E0oGTRtJEetiFjNx3f62KarQFKF1LP03McmBoAy5BTneu+o4Ljo1DUxG4Mdr4jrfucgyv2
xUb3c4YDGEsqRvV5yr29+Gw01KSPs1La51lWZ3o4RMlL4NP2O2K0qv3Ge68akIpuGwaUHJpaBmgf
KcAkW3JiXhoslZXx4EsjeETCssplFCM67YuBdLBk9VEmZkgpapLJxX3wKfShHxpNT8voACHvPtWz
VIZHEKU67Yz70794lCcSMHhpOEAUla43NJ+1klTkRewik1AzraFWhPNBj+A9Kpre7SUUrFU9CsEG
1eno70Vn6/0P4BecEVTa/vMBsyMtimxKIYqFhzJ1GokFhLQJIU0dbSufCIIegXH2C+yUvaUCXorS
iBVURNoxDRiW6z8l8xa8YJbj+qn2MeMh0ZLnQj6g2vI/fCagzqBHBfM8MjizS7xD4+uQ0zEGe9jv
8IN16J4JRJDyllbYGG1nySVpVYJHkl74jV5Kb4z3kACJ3epaGes9gvNo43kmypQRr5fRpu03ZQiP
TwqFsGs6CrfUXvB8IsrnwPgCrYmX2fWqNkiQM2PPxW42OIW8a4qIRIGF/KCAXmYq/G660KyR228p
R9robQADvbcNocASof0HBcxiowov2qDLHbrZXgf6NADekBhlwZBurei+dAPgDYWHPN7z09Pt+luZ
oAy7gWqxi6p+a/iNnBtFMnhEw5SbKKfKJI6TzClLZo0da+FJMyEFwZs0NeRA4ebaMrSVvCKSRcyS
zPpO1QsVgAbD+CAlRb7inJdiABQeIT2C6BucZbOQOFcKXyrHEBe6wIngs24Gk2rZC8o8WzYq1sol
i/4DQS1UvIHRx3+zQ8Ugvgwb8Li4bII2J06zaENq0GLVZ3mwUA8IX6PRGII1tzVdFrPAUrg0O/OO
nhqEHi2axC1kIhcnRTo07E61cECZaJf39lCuPGxuUVzY6CDvRWYZRVcAyGZL2EtFxQWQ7HOHFjkI
IIuglvXJA6xekYZ/RTFEPQWIhqjJDEZb6YrFwpMC1K+By3r8ww1bT1z5pKX7DHgZ0NwqgM6gQn29
qdiCY8KGYRAbBVq7BQ8toCO19MwzlXSACHWw47LC11kmCfUGiN2V5+VSekDAFaXh4YXSOLiyrs1H
iheA0zxKXYgSEZm+KQOqe6LDKFtBsNO+tmP/sVQrM1yTeluMtmGUFycdCOQeZzekyCVAEbWw3Emk
Lx4rNjU0CIN41IzaRC/ZTK/k17beo5ef+IklyRWuRrwFcxNt9iOHQl4AkU7wij304YsaG6yng4Xv
/jW+cAyh04oQHKlB5Kzmx5AZaolyCZe6UKrWGWHjVy04MQ7aGr5moT4EBBNe3NqUnpQBErlehqJo
ZDWPhNSN9+Uzs0lIpUM8izw9cU9fJeHXuByXcoJX9ma7rhvTti4D2MvIIbDEP1PTxtPv8eEU7WXy
mkPP3K2glrjqvRdO/JXdmaNJU65SR8qnbvuFd0Ak7tLgI1VsKctBmQEVp1IlnnQARxfbP1fMzsPn
5EYcmT1ah5pdlptZvIIkXTh/V180bYGLgJIZRdnDszN1USSfugRyo2UT7PqecMHvql8lC1m0B6ga
C35KNHXO2YWG/+Psy3Yjx5lmn4iA9uVWS22q8tp2u30jdPe4te8UtTz9H/Kc83UVSyjCAwzmZjDO
IpVMJjMjI6Y8Mbsa9qYR45M7FFudfbWNn0d8cyDrXclx69MyJeOzxnV3g+P9UwRh57ze9uxPpAQX
e5fc5H+/gzt+BcPIcWzDAwLQkDi2o6Ih7IDOFX730f/Ydt6xBKS1dg4vz8Ovx0dR+XWtFHxhn7vG
u5Kpjdws++4AzgoOwvaIV0uVbsdDFWL5MR6FifcY/bq97rVOx7ldnnkomXqwTCRYd+9OuoMhezyy
3TyEvMXWU/e3ja08kC5s8deqNiS5FWONlhkwsMCm9CGcXsfoQwiMWSsRXZjirtLCyrRqUrEs9b7A
eA0qMZgMZkE34GnrtNpd+j4AongKRRXt9cj114/4xooeRUgqYpzoSd5VjdNXrnSSXqX5kH0AmTNn
HgHtSuU3z4ohqNesBuczy1wMg/sMQz5jdyX10ZABpUs3I4TnhMnxasxaStkgeQVwgmfTaAeDaEYE
TKdOggXzqG8KGcMOYMDfE+gOm0tvJ9u0P5Xvkt67krWx0zvUJws0Ce1WxF6+uMz1sf37Y7hwVfZy
Ho8yvnNan1jsj3jXEBeqCxiDz4HbCQqPiOpi61781+Ty388i5PLoBbkM9lnVj3K6oeBF1d6AK5aF
VCLcF8WjTkMygrlvUGOgwMpL7s0KyF3YaKZHLX2mkqeq72mCQfbbh5ILwJwRDOVcLgdtWCOuiQW1
8ugnaU/qBNiF4afjhwzaZIJ3c44q922T/CH51yZmAdGHA68+OhWXNtMQJGuDGkJZfvw26A9EbT27
hetY1kYF/go9lNGJWxOpTaWabkzx0Gt86Jh0h7oQ1f1WNxnqUVC0xnPvauY4JKmc0Q6/JSkSh87J
qSpSdwSMI7NEXGPLCTxz1n+XfWaKc9Z6Gvqsz+z0mEoAfUqt00F46/bWcs75rwm8klAaB9T0SmVw
smtIp49xdlS7kxJbnlEAamXMLhDnDjFe/4MxKIAjXQURAngyLj+jbfWM0BrGwMr3OhoHqrUbghIN
yfZW3Yumxrjn5r9LQ7Ma0HY8zdCJubSGKgijmQ1rpHgM0aZuy0M+C6cT1j4R5FTQXsAQOvLcSyPt
UHeZbibZEYrZ73pqTg+SWYhYTNZcDssBjwlAUIBqcH4Qx0mjZ2qdHSVgndLiBBA/dVgUV07ZCwLk
2qahOQPFSbynlpmLy/V09hyi3d1mR+0gh275Xn3/uguc/30ubRr0AvQrQ5MdTdmTZjyRQHtu5dOh
lsAWmaeb29bWV4NyowXIMlbFfR27yZle9ohVo4QaVzU7kJhzGbACt83wSdGnqwEj/z87nKuV0hSR
TNbSY54fs6oDCo+6ZvcdCiyOHBYb2WqRGH90IMC/bXjVMRQb4jZo7YDelUsCGSo1NY0Ri0p26IbO
jZvvcQExndS7bWctEJl/7Xyu/+wKaxmpqI7C8bEs7tvkvov9239/9TuhfSkDX4nw/glpO/v7Fhi7
wy5JsyNmO+qs9e38ENtEsIi1UAfo3v+McK7N4ipLwF+RHTPoW2X/xHb+LGcGChfkMFBJ8Czi3wf/
usSZNc7RMd05DP20xLppUwIqGetAp0eu/KPGxFmlHKfZus+lZyOf3Wh4jKnmdl2DsSZ/jhUvid6L
9rHo92hS27Lb5U8SAMCSiaJ4oz/d3vu1+xx4QZDjQAcDtXluW5JSDo1Ow96XuWuTd8WApgn9B8Ae
h5B9p75E2eNtg6sf+8wgtzPW0GmJ0WeIZm3oUbv2UrCVlJMAsLT6tc+scEfDjC1zTCRYof1HGYFl
J9tJ9jc99fJaVNRfPR2YuQbpHopjyicF0pn3qvEEgZQJ4ZmZ4W8727Fu/P1ftuyvheUXnFlIw1Gm
VgOExFBXft0WmJEPazeleiI4iKsBBUMJKCwB24NJ/EtDcdFZSafQDETX72EKrbXhMIS9mwpOB/96
/fd0nNnhbjSpSoZIJ7hmivwwMrQ6WDAmgTU027pl/pS7Yf4rVl76vnSnMbCH+mSm0SOtu10JJO1Y
dYINXvWWs9/DHYK2gZgvNbDBo2fG6W7QzeeKdCjM99uIJiIQ8eoJMEzMs2PAALAN7rrIWBsahFU4
cjYoQJpDy1C4qwUHYDlGfPII3BDeBAvzJO6my09ZqrU9zOOcHXVzeGti7VFNuk2VHo0KY2fAlpqJ
EHm8/G7e5KLpuwBKMS6lcyd7zjBGBbRSdows1R3IjhWHsHkjmLzRm8CoKk9Dtw8dLwyOGeaP20dk
zXORhi1wU8hDXL19qsGeCpKXsE0eFv4/u6L+mPduKfVfYwf49N2/lq4eQIZGOtJK+Hry3BziEgwr
7eNg6w94ufyH6/3cEpe+WFNKAaqGJTsHU5k93ecRPZECj+REyHm55pPntjiftAEvS2KSZ5CYxtw+
eW+th7H8+R++kQrAoI5a/QLHuXRJFInjqihwyuiw1bQ4iLoTcIRuPovGI/iG3L/f6MwSVw/WW0Ii
SWE4zxPE5pPRdirTxwQlaQtPBsopGqZTPrZbuygewFcJXbry0cwrNC9mH9itXfezQ6c6S9kmiuTJ
kcGnOvyIh3k3SZ3t5Nq4jwnIvtESxBNQEqV1fD/p//38T0geJFrlz9mks3g/lFFe9Al+fjnML6mu
On2ybaffMibdLIzoo7vT6xr6ZlYQozwFTSBBfF49TCCSBaMbEjJgTS8/VF/19QBJQRymIsy2cmoZ
e1YV6qs6y81dS2pRu27V+TD0hSFT6COhSHRpD2XeMQUXOJwv7zpPk3pjQ8sCZJx1o+xu++Bqrm5Z
4BZCoQSvNpNzQmagzJcS2KrCB4jkbWfTqtwqr5/BI36QrOnFilrfCNlGLbqH27bXEoVz05xXUrAq
11MjQ/dLtivX1Jnpjkypt7etrG4m4AUAfOGNrfIJnTLHKXI9HYG/bpaT3NOTpIqePGsegooBWoGL
PM0VtfEcSshHqhDpbUn3s1nu46zdZT0w2MBDCkhG17YNhESYQQbNG6htuOynAqasMUuCh7ySPZvA
RyhVJ+ogrW3auQ3OAxVKSiMelvVEnZuMJzqXnjAnXd20JbVaGBmBgOGMWE2hFHpuIyrRcZNH7zVq
j3HSb9JUdHOsbtmZpeWXnAWQycan0EMLltQ/Vlk6EvvzdSezzwxwEaJutDCLI+xXIm1RjnOyBEpI
ohRGtF9cPgGB6jQEhgH3BTmpGAa02tPENookwn+tfnyQ+oArFpQomMO53C19qCiVaizGbh+rInfa
6WVOX29v2OoXObPBpWNhZGXQSIUTl+SFdYmLYPAfsgXbxJD+oroBmCtngXU0by3Q8B6h4eO3HQjR
1EeQV/uRIXol8Cim5X7CWwf4e1RBJWBaOffCoHzUlHaPENMlGIKDBKlLSDZ4ss5sGUiAKAtYFEpu
nLfE00L6pk5gaATsKNBZlngV2vG+CXgMZBiNrzvmxU/jHNMk45hOHV75EmvdYTyASsEZLMETdn0D
oFgHdIkMGlKTC0kkYkU/9iQ9SnLkRZW2S6MXCHU3KnQJwtd2cozxQEzmaFHtJgbqC0E6SE6siNpH
K567TKQCTwN6GQOpwqXnJqbMJLNClcFsyYZiHBtoJ7V6ue26IiPcjTmVkaWlDEYmlLYSdfITQPip
KQlu5pXTjhYcQAvgf8O1zCsWoy+TYIYQqpgkNb2+JE48elBC8FU05G4vaM0SNDTQKAFkAO8w7uuF
hd61BoEl/A6/ISBj7OuNbAb6IMrkFm/jXkQa5sfxHgL3BZbFRZYIg1SUULynURFPPIVqB7PE6PBM
uh+oU1UuS8Dpcntxa1/r3CQXBmwoSFJdRjVigs5mHU5PuZZ6USp7t82s7qEBqiGgg1UAbzinyFoZ
qh3yhK81KIPDWNzvGraL+3tdzzX3tq3VJUEwXEKbAvqNfDocToMFnhjEZ216obtc/ybqaa0EZ8AJ
kIAaJrROMEJ4eYzkkuW9TqP8mMcY8ixBd+6Odit6H68s48IKF5qkvG4kuUwAUSk3Yw/wH8ImHSvB
83TVCr4KaNgWUTG+WaA3bSPLc5ofQxllxfmpaU8WbQSZ7OK3nF/rC/fT/zfCLUXJ46SwogJ3TWUO
/jxkzxJGPb04pZaTaFXuQ+nC8tI5Fbwg1xeHWreF3H0hFL/8UGnc9zOzUWWX5DHxpKbzKzoMntl/
/QGE9f21w0WInNhRYjBsIiQKd3b5GpsgLqiAzGaCoLcSIGDIWshlQI+GkZjLBQ1to81J2+ZHwKh2
YQH+dUW7U3Jlx4iMwYVMNPC7uoHAPC6De6iUaJw91e7b2ARv8pEWaMAniLD9ny4XUvStLguhHOUJ
CTVRXookr+NZyTssaxgjBHE5cig4L8xMOsXAcUw9uFmtX0NqvkUgZaLzITbYBvoUTvbNln3S1S+Q
1drfDiIrAUvHPMj/fhK3ct2O9RD1k/wI7TOGJ1FW7pZ7jPWJ4LkiWDsvViJXYB+YACQ/svBlDLWd
DN17w6zcctwUvZBFeYmzVydRx5wAgIBLPs6FrljpKLa2zo/VROhrX+RQRB/k2GUg4nNJUZSPVm31
T6UaMX9OMwxtyMpPbdDSx4aV9tvtPV71LkPBALYK8ugrhK9RyHmVzvAuRVe+EanBBWRKXplFgsvn
M8HkVw1SgYXiAOIOgDpcHhtrVuhsE+xxOOeYtR7dHoFHL1tHqx9bJdxIabcFJ+WWaaobgl86+1Og
CZw9Z/njKFKEXVv02W/hqdjVmWX5qMCx0g6vOsASYuB1qkKQcq551bkVLtMDp5hSTSW+s5R9J5Wj
ge9L26r6D1HXfA1rgXf2/7aW16OpxiJGbb5BI9PpW5e224+6c5dZi9yZns0aJHnen1AQ1tfO5rlN
Lqxrald0qoVwIdWqX6ALAA4xtyle0OAUpH5rpbVFaXoBBSDsanzGTCEiGhEJX4s1UCvy0DNFQJr1
gwyEcufF5JmYfobJFPZ8+2is1Z0uDHMJUw3qJVlOBuzriMlxQJV7fwYN8Lgx6GdDECQWDsPY9G2z
q855tlxuZ0GRlUex1SM8pIYDzXsnDDPxe2jVCvjKIMcD9gPMa1wex6grpo7N8Jl8hopOh8GM4YUM
/+UEfBJBGgD5XgmssK4FSWGGM9/L77HabjO8dDpnrgkmhYQjd8sv5gPMQleKFAMoT3T1LleE0Z2C
MAyeHS2t96ki74GS2UXzhhrPtrQPB+ZHja8375h4//oHW2SlLQ3zi0CVL3HgrHKTIH+PzKQrjlC3
HjDakkKbLBcZWQsmiwWg5jGIdDUxrLdyYXSmXRxb0/gHA+DfupptxkL5Vi+TsIkoJb3KFhFNgN4C
cQH6UQDdc3fUNKLSTNJoDMzcRcuSSDJoaEagmYJI1TA7MAr2cM0eloZLRsKgAsaILvfQKmiejsM4
BEpvV79LKKG4CHmRF6O3t2Gl/hPtK2tXpd3s3v54/DgAsFp4CmG6DnJDn7rS3EqlxgjHVhqGgPZG
+lDocfY0Zsb3RJvtXZll95La/NNTSTmCXowdYyio7oEhVgRB7urz4lcgtqk6Pi+yAp079EPZTT0l
8RgUvYp67HtZ6k5uN1u7DiQ0+m+v+Sp24/0M4JOOpzQGoEBvebnZLdOzOspMfNzxTmWYPtAAQIei
d1IagpfN9a2PwhMI4uFBCh6dV3W6vIzibDJhir5ph+FEMEmcvEQv2Ul7SO/IoX2Bmt8vkXbXyvpg
FBVb1FgWvREO76hisKtoTWsMJuD9pqFybSvzFZI5BfTEvryVeARoGuYzl8PPv3OnubP6qqBTAFFo
zGMdchBc1/KpzF5v21k+yUVwwz6CQ0PFLCUIJgH7u/xkZlEZ8pT2U6Ck36PmLRVhL9aOgY6zgJIH
aqrSVfS00Vor1MzCSHCbbIj5msqlC/yam1bl0QI7GCiWfFKb7qy8DYa1/frqQH6/JKCo8OBRf7k6
VernvIK4SIDHvuLSqAAcNG9GwRlbcQuwZqMAiGInahL8MBsd5aTNIAMD1gDdN6j02CbSqepA9tOi
dHV7RSvxDHITqIvBNRaGjuW3nN0JijKXM1hxsJ1GzTwKTneP1UPrlZVS/ErMRDpW+Bw7JFGSf9vy
1cVuSktRHA8LwOdAF7n8sjPL8Wwm01ToY1Dn0DGQISIlnzDv+R+MYEwPUQvVF5zrSyMStBblXImn
QAIdQ9foLowoyldTzGUlmMzDaxuXEUj9L41MMpWgfZ5MQZ9/ZBl1ZDxO7MG1BBu2EnpRFEPXDaTq
CIZ8JalSIq3tG2kKcuO3STY6umJ5ftBs6MgzEYxkcWTuGONoLc8scKEu7B+XS9JVQsOEJnOAxsK2
qKNvbC4Ok/oHHMOuorhy+9IboyAJW3MIVQcMFa1FYGL4qbMRWlcNfgpCMPixQ+0RYigeaiUCh1/b
RYRbE+TDIMHV+CNsA3MUV4k5BTUAMhnx6079yKf6rq/NYAD7023/WwmHS1tRsnSoAS5X+OU+VhKo
BbN2noMy6dsPq8h75gCXZz3dNrMWMUyAahfgA2bweTKFbsyNKtX0KUjiTvNqw0bMUHX1nkGZ3Klk
qgjmO9aiBmhHoI61DAOgRXC5LJVqgx2a6hzIZbEDa7oak9+sdVoz23QN+LL1RJD9rPgjcoGlKict
NCs8kXgHqmIz02IpmHXqgwLHL6Et0KivRrctFH/UPHSnBCZX9hQmAXOCxhLm/xQuMtI+7UiRwmTc
xBtqFz4ZnbL5UBvBXq44JOTtMHAGMiYkAlcid7OJIpaB6dqwk2snnFLtvarMeFMb4AIkuZbfS3PY
bG87zMoHXNoggC0vU9PwzMsPOBl60pWmMgfJ+Gh1/SbMg0zWHTvU8WwE4YGIkGJtM8/tcQ5T4w2u
6SUcBnP9hT+HPt2moqtsbSPPbSjcmqbcasNKmwOm7838caCDbytbIz+BokawfSuhCiiIpb8DZLaJ
0tilqRLs2qCxKKYAOKot6YAqhhZCO4SCEeCVXcMTCtFwgb3BGrdrdGxoOWn1BAUBUNIlYfs4Sn7a
s4DWot7mmilQdkjSwqGBhJsL+EWWtUlZlLjDwPhHsxeiFZKjd4pn6ZEgq1/bvHNT3MGqzAlSDjJM
5fqTnC2cZ4dwFgTEFV8AXg9tOMxGLQBFzgZGxiSJpuMUGD2G5rV77Tf0YOPEdGpRvXAlwiO0o2GA
QLFMTHNeV2AFsZ4h9Ia16hAgTJX54/ZZvS7v4MmI5MxAgfmTUJM7rITGijxqMhYT1Y9V8oDZVIt+
q6V9C+4H1mAc0zxk0rfbVte+EoaiEPvgdwi4XKoLn5yLIlZwpehgayDJvFNVkIdEUf/1ax8k/GhT
LFT4YLDizlIKjc9oMLE6uEMUNh4IRKBIkPq3l7O+iZBK+Xy8wg5nxjKGdjLAphDUVepN5E8W/hw2
yX3p9ntG7iYRSmYlwKLlgvx2IajFrcyZoxEKcibJ5wAIBy+SAFYtwJxgblPl0E7TAfRHggWuHGAY
XDipMLAvAwd0GZJCqZrjvKvnQBt1gHGr6iWJAZgIgbHYgCLst2A7l3c+lyBCURx4WCjPwDF5EhVb
iWKzH7s5aBptOKjmAGpydA1dMxuGXY2RKWfSUgg5tLEVZMkIHnopKe8NMzdAKTXZNMiKWcRhuXIU
0XpHEgTYs4ZyIXcUFXkmk0Ipkq0+lpCj2hBjburWub30lYMBKwsh66JLbfNDiigfl1HU9HMwHKTH
6Z9Q8OdXMh0w1aEICfAbkFx8kY5KVqRJ1YDUKjS3LYaC1Scr/52b2X4IcwlzHjTbq2MlOO0r8dJe
tPHw5sRXMvjeHekRSgxzwtYZ0KfpSo9NT0WJq6CbvX7+dXsH197w59b4NtbQ9opWlAy+ejDfmlfI
45Qby5veLOgo7BWRtdUdRU0H/yDIIJJyJ2Ns4MMddrQ1aVAr0g4ThLsmNL5N/e88v9fDF0w1ndTO
M2evqYNG8pWFWr9A0he5hQ7F7VjaJWom+NBrBxalSxNYStwbiH6XPyuejRkTtfAjVX3SlFM6gBZq
vksL0fKX5V2eVDCJY+AC95MEFCyvcRRZ4E5VdEQiY3jR7GcTPfsmP1XtH12mr2miuZZ9HxoHEn79
DQnDaNdBtQ1U2RiUvFxgVMx9ZoJ5K9C6X43NnAjprcVcQ/9o32Ow+HUi4Oj1hwaIAwkMbkkZ7Kb8
hMkkGWOeNS2STKm8Q4xEA7bHF6yPIKltmmGf1vLgQcJQ8FC4DgiL2QVBsiQC6EpfrnOwodJsUoRC
I/9OVFCGPc+JINxe3yYLPAWxFiJKCz6O28q2zzFfFsNEVYJoMfGmQXU0G7ROM+CX1Sb8Ms4XXPhL
qxXDjShyQYz0ckm9mXdE1xAOpFxRdpWGzi9eMPG7XCeCAs31uM6nKSjRoJi80OBymRqdZm3EVTIH
9e+yKbcF6b1e644tdLJoE3sDw5MyKjFgFQdjdzfQ5rGYj2B6cqs+Ymj3D66Wi5R51hwJDmvhvCw0
T5/x66w0lS26h3GBu1QufmDmxIH+DHqiIOuLjhSFxi/nw3jX4ogChb7AXviS6Rw1lgE+3jkIq7uB
/MGAYi8CFV7fjJcmuO+J9ksbZpqMTR6+s/mX+vX3EIaBMJWD3icm/RSVSz5oYRhls7yVgUDf6KqK
oxf3r8RMvjp4BGdBpxNBEyVLjMgrl35Je4xkZ1GCNznQzca2X4ge6vZu3EbG4+076vpCvLS05D9n
LjBbkB5SG1hSYnCuy/3GthMPs0fBFMVeaAtCyNr5Pl8XdxdoqB7KE4O1lBw+FKgsq64++TXZ3l7U
WqQCwAzTyqhrgKORO2vtpBc6tRY3KFMvzGuvRvtvnETMmteN8OUzYRQHdZOlo8JT/4+13iKHQXWB
IGQYiTOoUJSOQU03xo03xP+Udvssj/X9kEVblYDmWkitvXwe/tI7/wWcw+PsliHSGVwFNN2QuDsu
UdOO7MOUbRYKRIm+5km9SaBFlPsZdUdJBDld3Wtw1mKfAb2CsNWlA4V9pw2MYg+k+g6MvE6lHwn9
6kT9ss8agJ5LrXYRtL60oROW15Sh4mEMP8v5CTNPwgL6WuTAdwSaAf6Crgt3DgYJ2pa4J5CleGzX
vtz2x+sUCL//7I9zbl9oShfNFv44JYeseqrj02xgXtO/bWX1KAOShhIbciAUBC53SYnQrqyTELlt
u4PCEqhihspJW7cX6WSuXRt4v+KbL/O6gOReGgLXeSjTGobQ1zmReL7Pw+wDs/2vqrILQ/ZNweve
MStB/XDN0VDmwLFGBFn6RZdWU5KzbJAyKagziNe0J6LcQ3FEEKBWl3ZmhNtDXUqBo9FTKRiZ/VpH
vV+NbANqAre2FNfKFL81zQ3kWAQBay0u4h23dC4BB8XqLteWTB2K9UODeN9+M8wHo+lBe3mPnU1T
vBfa77cdZW0nMbaF9gpae2g7c0FDyesJzgprNh3fOhIFZOyOBUn3t82sef25GW5RpR3TpolrKUhK
X2dukQZpiXr2620ra18MQIHPKQrclXwMjuxMRce5lYJol8t3EDIGXSTzQ+KV2yh2btta3bjluYrO
KHDvPKJlajSjGRRcXzpUuos48uX0u43r5baV1X2DQCAazAsRET98BhmIpsNoBGgok92EKS2m3pvo
tLFMUHVdWw3oakDCg3IRaF65fL4N1ShtO4ZkBkFCi0uw6EIMOv319dWcW+GcrS3VounjQQqGx777
kM03Mm2VL8/t4IJAZo13PSqhINnmjm0C+CbLK0kKJuUwTVsquSFYi3vBhq0FWDgY+jKY2UMTdNnQ
s1wJFFxNPU2qhMnRuxJr0PrOhY6czSZf3JlcfjJ3s4NxB/Ai/BvCGXyztRwVFLhGwqDLipSZjlnq
pGU7Pt/+OtccG+jJQNJruTbgCSACv1wTfrvUphNo2poiaMy3odyEVVDWR0v5QeTXtvEg8TR9aA9D
ui3KIAHVRz4dreeEHOJdhcGkDHzl2i+197p8c/unrVQyL38at93S1HX2iCnSoPrJ9rn3NG+nzQ/p
qP8Q2Fkujuud/rsFy3k8+6xpZpeggYUdCqaC+TRASEOtPNP2S3UP5mb7x5A9auoufhHGk8/E5ZZp
7ibN8OnVgcF0W+0Taa+GW71E6dlR5IPeQVnzu5a48huBLikki6FtkHyryEO9AVVNS3LHfpoNVFuj
Y7aDPJNif1Bl2xrHFrTd+J8rcCfGL+lTHTklhXQZOZRgu29nJxRJy/FCouj3Xn4p7llkmQOD7K4N
rj/MvSeHNn2xQtlRhhcqG06GTotpOinqTT0kywc3nj6qU1dUG8gaJuk2A4I8rfbW+KbX8V4L9OhN
bh7K0tM/FRY0TMR5+Zy5eu+U1ktK/nRD5CRglRCpQX12IG99jeWqOXMEI4YWTTNGQ6CVD2gOgodz
VsEKHO0W8pnZYW71EoNjvt2bITQaS6cHB/W9Di1LfIUmyIGRiXeJeQcyvOj7ZHnM3lMGNdf0FSpP
oLSm98kjONoPiq+B4c3ufWyag8/SHuTiudpUDwTUgdO99mjZj0X6kpG7UdrWzvA8vjayk2T37M6A
8ogCjj0MDB6l8N4uPLDd2LEgCVqpW+J7AtmkLjRTy7T15UbU0MXqRpQcAjBmAfI3FZ1vtM28L6Ao
6lojJKJSKDeAedq4z6diUWrswd82TqJB80/al8svAsV3HVOl6Aou4x3c+ZBz1oATOhmCGe4CDKYr
6+wbQ70blVV3bmlgfTSm5rQAUlSN7Oe24avS3p7eM92GCI/qj7ozocZCHQLhqxwqpOAY2y3F3jzO
nEaC7jFx6bY32p21VPYxJwtVFdoZO0lEFSlcC7epSl8pTW3HwDWSwxS75psOimN4/r0aRGCXjSxg
cP1x3Nm9lxSg2opRLUZrstpn8n16r5qORnaJn7AtNE9DxWPVP9UmPqDAaKqPkBDFdeHoX87gsP1A
nyHZQbMFl9GlH8R1xQbVKIbgXds/qA9fjruXf53bkATcr7aS46+HdMa3aDeFsqUWcOuVu3QziHxn
M3BKTsWPXj1C+gCPplhUu/0cfL/ysIX8GtOFcDX+/rPSNpWKPh2AKJnuiUQewAfmVEMMZVn9UCZQ
J1NagJcRxio0DCbFkxo3DPNtpdhPvTU/x2z6jfrdKW4hdZGz7sSacIeuzVMYFfiobiKrXoTZRbKx
R3lXzoNP1Y1qBWb/NJSAQ5uGGxHB+b1OILGxQIJhbBJs7FcgklpSWZFb5RC0KWh1mxTamQzNDj9E
z+P2N+TJzBH5L01xHlJDK6Jpo3ZA7mA8tVGJoV1gVirjEawgIOtMvLwkwH2bnqROJzbkbyyrvfKJ
xh95Rx2wzeyYJTm9+nNoD2oBTUt93CrFTvArr3Mp/MoFYYAkB41RnUtywohZVRfPIKIF8zGkeNlm
YYH2isgwvJLQ9FhB+gCYccT8TPN7ojce1VjqkQ4iAk0OMcu5IxoOXt9vGgBKNhpoKI5xVIJ8YixL
P2ksB1GyQJ1lNvBkpNBxVTT6dHsZn8CwK19FLg00PcLzleo1Bh/AyGGDT7cC6aOpgPSxX9SwKn2v
zWzb6XvL2o7TTw1c8fGpsdONZTulPGwsedrXyGSG7KfSzN7tX3X9/lKArkETD00QzBTy/OTA78nL
1g7BYIVPpb2l1aMcadDBKnaApTYsiGcqyAxXPidMLuTVaE0iZVUuw9LYYN7YziSYzFp3Tg+gj/wv
i1KX8ARAG94WS8p4lgnU1BwIzYF+L5EAxPGWKnemkrsd2+boOfeHahLgspdzwn1aYCr/GuQ8FCOS
pV5VMDiMPvTjIBwy6ttJ95noxK7c7fheqCkvNA3oyvFY7NYm45CP2DzZ3KVVuoOK1Um/i6S77nf7
yvJwE8mCILHE8eu1/bXIvQDDHKpccwSLSbrr3Oo38Ob7XgR3XDWClAUAW/DXY5Lr8ov1kZZZBhSD
A6sOnWJ6t0OySYonNWb7vnhnokbAqtefmeMcpNSKua5irCnfDyfJcK37bk8gVHfoBI6xEstBTfl3
XZxjTIo2NdkEQyx9UcBAb0T/mOQIki7BmVp5bcEvzgxxr62+y43CtBAj1bdi23+EPwpX/aNhvtPp
BM2NdRc8M7Ws+ex05cpMMUMOU+lD+6BKDvH7TeEZm/aAC8QUHGXRBnI31Iy6a22OMDa5xRPG+Id7
sEjcDoE88/lyC17sHZfJpCp6C2a77N19/MCoQ3+x770XH6RNvwegrf8usLecmKsTdbaB3EMli/W2
q5BLBHSD4YDmpdiqW+kYO2SvA1Esonq4rhNdrI7v25XNaFeaOQ3oMexYf9eN8EURSGDtbjvfQh68
kLCe2omE89vnTgOVoR0k68vZmwOldOEX0K8PyNbaSI5nMj9+F5yy1SXC59DLARAcQ8CXHknGpCxJ
iPCLaYRD3iHSjzJUJwWuuO4nZ2Y4X7Qhk5kQgsMcBbPqVR+0Ai89FrSBGpMdR+7UIPLHPvitXEEK
JFog56EmUeQ0Xa5MLfOtdBvrWwtyuwK3XD1qqCijGwaiKQxBX+5iXfRRSpmC50K517bpUQ2q3IFu
2H1LHaN3qn3uS8whj1orSHjXI8oyMyYtQ9wgJLm0TMGukoE/BC6KaghT5l3/ZuuVb5aBlQ1gfcXU
Uf0DnGnuoIWCj/qJOecP40JggwnHZbqEf6PmM+1qGuq43pr4Ucu3kIwxc7bVyuMs3evQtOijX63m
aCnYsJSTnCSeFgV9tx3ab9Py4+wfkr2JtN3XSWIRlcBRgMYL5oeAB+KiRJhUDBSxOQZPkqd6+EPm
92l4FXzyNb/6a+MKJJYqSUyBuxmD9KgbO3DrbfIgvjOccQe6qUfj2Rn26va2zVWTS7IJ9i/ARHje
IImUZlRDdQ5g4Z+dcjdWW818vG1iLZkACP9/JpafcHZBmSpTmh4TWEH4ornzjjr23XiIRanYWg5x
boVzWh2kUnh8ZCNC3rNpZ5A+Its5B+DF2LbSvqM7IRkYr7nzeVGhb4GnA2r+kD7mUjGlHooSrBJj
ALIMv9pFPtoLUEo86QfbbXfsMB7Mh+TXvDG20b1IiWQtOpzb5qKDWZSWPs8lZsq2DN0TTOcdjJfb
3+168H5xeXT9FwQRxGL5PlqBApCsdbDResBb76x9sqW7bGu69VZ7IptiYwlaAkv6xR/+c4NcHlhI
mTbSGgahOueImI9Wd+xsNYvxMzfs1GIwU1pgxwqo9dHmXh5/xYTd4QsKztQn+ujWOjiPH9twCkeG
dZDnTfNUf+v86Cc4lvbMsfbzLjk0XnYw9s1+3OY75S29M3+Ed1PQPQhSw9WzDVgNaFVAb4ppvcsV
K2moUSXDinWwe9/lRHfkWiSotXoLY74GgC8owSM2crewBTxirS7fzN4kL/RZO1g+CKd3ybG96/Y9
2wh8cvlzV1t7Zo67etXUyKqqrDHl+Aeqyc8UJ0/dQPA8qHfDw/AW3+U/n1H/FVz4q75zZpUL/lk5
54lhL44Juv7BB1zSLZpvWS8o4gnMfL4qzly0kMayrwyYYdaOtM9svp//j7Tr2pEcR7ZfJEDevErp
yyqrq90L0ZbyEuWlr7+HtbszmSwiie470xiDAipEMhgMe479uKgy87I0E9oy/jmyt/f/QgyA3jHf
49UQww5lufH3zdFlYViBPtfdGKfuxQ5XACg+O1sWWfF4Mk7+/28/Rd9moTWg1QaG/XQ/6/Me9ORh
3s6AsVW4E9Ib8AbhilkYNJzwDb9YKaZF9aDu+vmOrXs0kaKOvagGUqU260KEoP+lBwBeggT/3QwS
uaR7NLCVCp3ntvy9znMg2v+sQtD5Om3GbPGxijKeWFh9ccywqB6q8YyuuV+ujqlRdMwrhL5RON8S
Kqi861HXKHqsC9lzELF+X++Xb/6+PQAFb+c96D/g8Lo/ssPJ+oJwArxyKogGSTsYXp9/NhZd5tdn
Z/fDnAddiw9YnrrQPXWR+9Nuwm5CMifE5Pu3QYXueVtbkBG7lrh07ainDfYZkBC+tk/TbdcrXji5
+YIqGp6HSyZyDpdUc+3WgfnyMdHhfizpC3sG1nCorOFLnXjc4n8kCeenEzZ1pMMVyz9OJ6Dh7sxj
cyCHJgJOyV8ZZThfHuZjOYix8NCQbk10dxhgUMzNkzWGYAK0Pk+P66eAhu69d5p+ukNEftQbRLrg
EFZcD+4VvNPUC+nCJackqWzNg6ZmZQQSl/p3gJTfkf7KzRBZRv+F/ewqZTFHGqgArOefNQv3Pm0b
k41o+UGfOiqbAb3XrY3VHbOn2dIjv2hDf4mr4EiLT4n7PUiSMMh3ZDqm/Y+cVp8o+L7m8bFfrMOi
GiKSesIXXyaYCwbwrdpu+Gm0n2xTA07SdvVC80eVxrSI8r+LVC+3QlC1OgUmN/g7oWpka7GNgVeZ
RUeU4fFcotITVof7ptykH4Kj4uSlhvHflYq5FIPY2boSrDRjx+K5XShG6T657Y6OH1rjJyu+jgZc
Lj/ulb0Gct/4QrRgKwYtwKAUOMPv9Jg8uDGYZbdB1IB83g/ZZj61oamwHNJ35kIg34uLp6wPHD0l
kz7fUb82NkybMZVINEuRupF6IBdSBA88NY1iMbMJy8oOrRkaiC2C/GQrI12+PTfurFgodJY6z+nA
TS2QI47m+KXUnwbDDjMSWiB8Rlm+1p6sZVS8alz1b4kVDBV8HltfCiwPuEl5FDySnX8AsTv7dFsx
ZQ8JZrJBj4KiiovBkuuzKkmbZEW/znf1kkbuvB8beI0qGBipEIyrYHgPCFeQdC1k1oy6yjoLkbt5
CkBdz/rYdFTDMSohgpVLasCpOMREiGt9pIMf6u6xr863d0um2c7FQgR7lTX2SDsTMnzyQrLvGoje
bguQGcRLAcJxTCB81FcDAtBf5S/RAO6dZuuyIwZF5hrDaooHSboe5K4w4IgiOIYWrw8mazpjMGqI
a45apIKGkB7IxS8XDmROnCyvB/zy/ICS4GdNEYG8TWyLN4QPC/3v44XD4NnIeWb4/eZDGcbz0wx6
opDF2Tcjph/66Df+Z3f7dKSm9FKkeDy+70+9ZyCCTEHEbqAxj5x6j0VD6Wz8DghR3S/AnVXLS8Na
tAjqQFdth3ChXxTfwbdOWDrGUPjCkeQLMOt9fW4toXafeTYuVJGWXjQ6VvPN99PklJlLQbd24bhL
mE46msqMQi9fSNLYQK/IDGM+5q0XHEbMKRcbzWZ6Dli20j85TjXf904wULSJNao+ftn38plSnBZs
zbsZKD/zC62fuFp3GBOuhlL7UTNW7E0aLFFFnOTOWy3VMIhUKLc2YJXCkJNY8JzNWU+B+I6Ianw1
p29Bd2SNjbjnZ2O/3D4PiabzOXJEAIBMQ9sF//nFgzeCm6WYCkjKZ8ve2CxxD5nZ1hECg0Ch9ZJF
AbsLqOkAvEXsK548tRptsHV01YL7RWc55jnXe5ByEe1hccsPt5cleYLQ7IpmEqRK+BiDoO1L0Nqk
swka70f9EzKvaLUKHvlInlU/6tm6AZBGfFui5E3HiBWoADnqhBWIwNjghQb0JN58TDIEdFeuebDx
QW53HAAB14HfZP8X4vhGIqGMsVkxtk8qv6qnCt3DASAzLRRJtN7e57r/i3qt6nmSHBzmkvgsC+d0
f4e6mvolONWmwrizawLw4DZK5jXKMcnu2uuHtleVnGRnZwBIDw0jaNLEnP61SrIm8dweDe3AUlp3
6XLouzbYpJm29al36rzqM3ONX3++mxzgBTuJvnIAhF6LHD2q66T09bv8t1Vav8uegW7ih2E6v/9C
Do4MTScGZuHFXG+fth4YbQfjrspfKzuPMKjeG2HXMcXjKLnVMB2IfAEMbPBuyOv1GCZzqrwfAbRY
J5+9oNlNq7MB/KlCCWUFeEwPY7wWmA0WolLhqOou71w0JBl3ptasseOU/aZEFLYzZmPe+sHobZe5
7375QaYBJnekx9HxVaiPEu3kFMEcDAv8Uu/AFQYzn2mKWuGdj/bUPh93hd/sfEof+sDcJvnP2yco
i/ivxAmWxbCT2gZ9hXHnZXrUoCjZeGxjz99hQoMi37t4gFybRnPl7hIQkf65kwXpwPlHiyN6G20h
IJoXg7AKeKx3tVGHHsGTt5L9FPhol35omn2h2z8LrVEMwUouJN5rYN3wuRsQ8ghCfdvqOuy+cVdW
yQcw6lafwEJ/1PQPtVPsLPcPibN5wQfdYny8lw/6OOL9940qIcGIhl0AO22qDM3lpLlPWb4rOwpC
VYcoEviy5cFxxZQvJxnSRRRbM19NvXZL844m0aqjEop2QMoeRgrk6PY+QwPLbRWSKSzmbHH7MZaD
8qOgQf2yDG6NmvNdvQ4hBz4O7p0iPZToyi5NFTiX5FnCRM4/wsRkt7tOs8+8zrwbRsz+jAbDQBOC
2jJNk+d+VPEpCnbHB6AP5q+RUMR0KZ8aFzRltfoC0KuVFbd2HyXZk4fs0DR/vL1/wnm9CQGqCV4i
zAvyA7s2bqjcWh6xWyv2p29eEK9TF9L0PidHgEqNtb65LU04rf9KgxMBAwNgorcZ+QsHSe9aNnrm
bMX5mmrhlKVbcyi6rZ16mwYF9LUfFSkI4cT+IxDz0/gDKkW0s18vL5jnFlTJhhWjrS4b4haN+lVx
ooASvL0wIYD6rxxYTiQvefjMt/liYRYY7ooaZj1uM2uIeGkrtKgxKJ4I+Wr+lSIoe5NOTpaOphUn
qJ463Z6DSc6UheB+vr0cmephRhOxBfiJnHfbVnQly7LAsmJb06MSzeVp7YTAzrgtRb6cf6WY15tG
0ceJRw7LsR1nN+WPGCEJXaMNlbO9quUISq4lGLqsbQiC9mFo45ywj7739fZiZBoAhE9+U4FvgEVd
L2Zd1tTpLVykDi3EyOum41NuFyqsPtl1xdOMhDUKdph5FPS5DoaJd8/Z8RC8+PTJ0evxHACcvzHH
F6pZwCEy5/l4e2WyS4spevhZSP/jBRFWZrFmyEZM38VV22799hfRziuKGZgc24CCaHdbmEwnLoXx
j7m4SD6ZuyJrNOiE+dCkX+zmmLQRcRRgHLIl+aD289AODuMqUgppI8CT3Dq1YwDgfHTm7YqJEvMe
wB+H3lThVclk8dk6hOieAy9SODKrYClIriY7Tj6k41cXLyC1fpb9uM0axd5JVBCqxwG7UdRGsMuv
wcXemTZdbH/O3JiStT2iyRfTJQWYwG+fkGQ93Moh+kJrEUydcGvb1jfaAWDVMa0GEzg3TjwabYQa
MMDTkAtzUvr5tkCJSmAkGmS4AKjENJI4jOSsdu7mWenFDW7fRgP9X+Qx5w4z55gJW1RwBlJpqDSj
KgQUOlN8ovp86uq6g7Sld5IyQp4PtE+zU8xDNJur/x0AlomleD0ktxpznoCqwKPIWxAFuz4MqbXY
K14pjT1YgMRYMdRXHbPKf6wJmudoq1AUiT0EPxPg2hGJYlpWHDBmJaajys6xYgKcILf+ViZztM6q
pKJ0Jy+kCG9iZfUrYzXsBtrxrBHtlHCwpxqltr94ra6WI2xfps+5kwE6IjbsFY3ERv3NnZAC9AhT
DsbJlN/DUSGLBBuPUtr1FWPWlNRDRoHZ2897e421JX1mdMSYQAGGgcfAwgBfHTLw4rT+eLc4T9a0
0WiUJIe1BNofY5bC/+Vru8gAcsfD9EAaAVwmtPgB+/n6gyqzbHXSECteA8Ro5PdSmFH6CMiYlcRN
V4LXZaKHP7+PCCgQVSCFhykU4VxnVpu5WzZOXAD+xgOR5Ji/lMuvBCXL24IkaorRfQ5BDlcD/VzC
2rpq8fQefBXxoj366BoFBqSriMYkOnolQjCZ2bo0KEj0bpysa7r3K/eY6/mImefCCWFtasWKJBYa
bDs+INo8BxlCEZuRjlOSmT4gn806pXfB0pShVZFaYaFl+/aGLM07nDhhxLVO+At4vfoxd2LaZ/Dm
gRzQpsAQVoXPkrtgoQYCpcN9gLkUxHQunPgFTBBxYm8zD8OX6NheQasz2K86aKFv64JEzyEM/jWi
Zng+otIBRG8AQnDrxIhm9zXtowkg7u33anntimSng1on//gXEgGNgAYBgBOi9+F6F8H8Tke7hsSF
mq9WkuSnobReu7b30BwOBmmvSJPjuGjaZgXS6+a2cMmLYIFcGXAGeGddWxf0slpyStKsdmLX3jnk
m7XRIn04TMMpU81SyW4AhsaQk8dRgvJdWCaDm0R0rcdt1qywNL/OQxIWpIvyIL69JKm6oKUJc2II
AAH4eL2fbjDNSHESJ8Zg1bbXf/XWN6899wCnmVS1Wpko2AxUYSzLA4GBYDiCDsBaMFFujB6th5WG
c+QGigMSs3Xc8HLy1n9kCCfU+15WGHnlxv647LKJvVIXUAHtr7oqo6ZPQDA+7ztKnrNUZfJlJ4YK
KlLgPKWLMPp6I4dqnmgdrG5cuuAkWS1vY04kcvrgyTfS37cPTax0vS3zUpigHj1N27XKFjd2TVKn
e1RSdH0LAubm3huN4IexTi4gI1P3OcjH04ihqAetG/Kvy6j5u8TwkZQh0HEadbkZfLr9bdJ9sB3g
eAb4J9zr633IkslAPqZwY8LqH0v/1aQACKDl15IouXr5rxJeWSRgAHMLlDwOhi3obkYY+88zAYK4
EOiZmrEhlXfoey1ajTCpWDjU3a9+Lnem8e32KmVPBmhMkeFGVQlQhcIq7bRaXIA6uTFm1/fFpHgq
ZHt4+dsFZ94hjma4BX47MCeAm5JHxbovXm+vgN8EcfOQ79QN3ETAyLpC9N37a7f4QNGN/fqRYoB7
Nk9/E31ja3DZEZ7CWr6bwXCKvqj02otJeVdjLeBrv70I2UYBLQngYxzJFI/qtbKly0w9gzEvbhOO
ZbTQAwg2lAAzsq3CS+NDnx2M/Hn85xcR3OKSOu+W2UWiap9gsOtFzbrMrYN4GpciBFVeQGTgzyNE
6Brdez66kIJ0S3xgVmRbk9GonfVj2k4RMET/PN0DmCYeBoN4DJdI8BemgiBxwe1WTbZtFmyMzgtB
5msOo8I2yx7PC0FimjYoRi0fBxM2CzPP1QjMiHvNQEJOa0O9NMLAUiQZpacG/GukhmEewFhyfWqD
1S6+0QRu3DROiO7dHfUJmoNVqM8KMWId2+hXa8pWiElaz38qO2M6gKDrB3i6Fb6WzOQA9RFN+Air
AKklmBwN3IUMyWcv7j0aln0WTa0K20d2nTB+jP5gZGBAJSPYnWXFxGS7UtgErYnMqQOLUVyaWdgr
eX8kkqBuuLIAd8fhiO2rSzMnqNVpbuzpHyf422t7B2ga8GsqXHuJz3ElR1AC0s/rUGZYUQF4GP+M
Mb5w8MqNZ8aLNyjyBRJN+FcW2owFDyCYBjJVXOH03gpNjFr5WeTbhz+2eBz0A9EK8gSoBAoLWpdk
DPQMTwMMhb2praoBtOXaRka7dGFreqqecYnWAVcNsLBA5IVrI6bQg97wiW8i8cL6H+jhiirj5faC
pLt2IUBYUEYBpEVsCEiNL3nx2FkYMKXH2zKk2gaQf2CLIz2GOt+1KcjLnnbNUnmx0x8N5zeaMtIm
7tC+cFsM/1TBiGOv/hUjGHF7tAytHbCUwk3J1mmBRwi8jTGsaiONum75NtSDc2RuHbwkRaMwd2LV
lvuENqJmMLigIwSzVoL6gf84IZjj8mMH7RLmuByqEYjer4g4QwDxHZLkxSy/Dc55tAfFJRM77N+J
FkyTyTS2ph5EW5BpWP2pbde9keQbD1bqRwW0ZErmLbXsQxUUTx0pFG6AfO0mGikME4Ax6Ja8PuAp
BzEUG3M06AKQaJjpCbxRJyRBAFNzj9nSO9NN7rKmAVabX5/r/PPtc5fdETwyHKsZ0zAAw7yWzgo7
H2u8NrE5dgB3Lcw8SnVd5e5K3k+UAgO0wkCFkangpu7CC1nXuqhL1voxPMNwbr8A62k32ecMuDxT
upuG37cXJYsxUFgABh18RD5AIVxMBwNS2kx0H7ghm3l+yf1NXQPA8dDo5ACi2U3vtpvV/6CN82vD
wjZIgKylKqzIzDfCOTBegu6G7+31mptugLb2ZRA/0H5H9MPYRr62KVTtODIxgLNCQR4pBfTHCL5w
juYxjy5I0WuTu52C8YBeme1At43rHqmpsBIyY4T5GwT1kOiir/d6Td7AQPU62W5czA1AYCrUI4vO
co6l2bg7ExxditspM7DIIXgoTaHDD2XDa3nLolEtTy0EpgGGe3SnsULk9IGalqlouaQr4+ilyF+j
LU3kVfCB9egEI1a2jD1amjxABEy1ETJ6n6Su4h0Ux4rebI5zIUy48k4P0t4OHm0MukLAK0xL4R4a
pwZqnQYapg3QGcdwZHa3sWhab4253DpmhnGS3vxQk1oHikG97CYrMaOJeMYz+kPZdi6YdUJUVB20
JcOgfKrC2JBZCr41qGwC1MMVKUISFGz1FmjlMauXVwDPHLFbindALgKOFRg94SiIhaA8YdXiI1aO
08L91Rjs66Ivqpku2X3hXRAc8ZfT5gj3xaR5N/e9g713pqggxt4fhrvZJxE1WoDyJH82S/B21Mhp
8yAFBTSEe4IGF3mZAtjLjddyMh4ci2PcLcG0t8Gs+L2Y5zG+bfpkeoywFd2n0GE0rwjLC4alc8cA
zmkCmCFnQYdeV4cdwBGDandbkuywcF8A9I+FwaUTlLjU0Lg61dwNHr10twS4lq7LVEgh0vXAqbeA
KovQQXw5mg5TEm7DXaxq2udmDfxDwPQ1iMIK1SSNdEEXovgjdvFI+U6aGrOLMiQaisdNChLH0C9d
1fSFzKTBGQUguGO6KHkIro7J2y0o6LTigDRmqLl9FybeOgJYi6hCIpUo4YSmqRhRVeVOfe3up9L1
wyHFVFoxrwo/WJa6BFcY2vxRw0Ijtsh5STAvmLt2huCres7G35rXb9xiX8y71MuBN5hvg/SZqmAy
pKqB/D3q7fBbLTF6XQzg0AUZhDpNfSoH+7n162c7Adyn253/QtfhTXAoAN4pLKhGwsi0jAVyNbpd
PFoJSoL6H05XvxkKRMccaIATu4oV276gbhuUsxePrD9OQbvLCP3YJPo9qCO+316NzAReiBK97WLy
c7b6EJXb3clxf6XWJ3NgO95/reTQkR0SJwPBHw57JmJpw08YkaTxvXiqtxQwxyWwjbeFqiFfJUXQ
9NXQMZMOxzM2zLBZz828Qf66qXe3900mBY2dYJBFrIwcJ//5hYHAGo3GKGHxzKG8T9OTSa1wmVmk
oTfrjyWhKAWLhyCZR32CJOqvvmbweKgBG0OEoOsz6GO2fl+WoR8wVfAv0Qd4kMgPIosHDRSzTSSg
1mK1SRDPXbqv1gAeCE4zWrQ6mvPhV2mRQuEBSUytg0F0aLuFFDjIBq93skI3HxvmOogdt/jF0hLo
TLOmYgaRhLRoT4U/iBUB1c8XlKIrW6ecpj6I2yEyC2DsQjMAWbmysPlaN9vbJyaxtQ7+4qiFQCmC
73K9otKAV+GnQxAb2dqEembSsHPTD43t7G8Lkh0WEmk24gpeLhffDxIkbE2sNogz41dXnYJW27kQ
VtRm5FmfbsuSLgpwn1wYMKZE2mS45A1GNZYgpsMZTW6V8ZCrANAld4rHaf+I4Mu9uFN5lqTghBix
b4EdoVCyo0BB1mm1SadEcalkO4dgiMcvyKvCxb4WZc5pySaG1Yze9zGzTvVriwnllc83qQpqMtVD
nwrqywbKSO8m3Iu2doMR1ax4TMEwGSVs+5id/B7Ay6go3T4jWf4AqP7/yhJisiX3W7q0OnawiMrT
+h0dnME5PaZjuNWAzKWCGJId2L/igI9/vYsTXepaA3R+7AHdpLsz2f38ydV/3l6UfP84ei6aUFCv
Nq+FYJxB6/zFDuJp+tqlHw37tQw2UzeEAX0y7Xwzq4gLpLoBfLH/CRQM0uhMjk/NNUBHGA19F6hi
xud8fa71+5F1CuMnu1UuGLu4+cND8gYmc6Hy9agbC8pkASrxcTd9GOvnifXR7Q2UnRJcc35pgcyJ
CsL1Bq7uvHQloDdjYKdFRhU79bwh9m8lf7tsLR5GWeDNAifzXXmpwuRUb3RQdJL0+QbNpM05aPXy
oTKr/V+sCEMHCDVQLkO97HpF4G5sq9Um0DvrIwa5wjo9I7eS/EXlhRsI1BAQf6PAKDwajd3XU6C3
JG7JJneiIQhL78PtlYiQWdzVgwwQ0vGeSj5qdL2UsuxtzE7qBKPKTrbD7nZH3+i7qLWrLALyc3Vv
FNkn0/TbLXJpazQBOvZU1V61H0pDe8oWY9zYa7Luy8TSt9aYozfL0pcHMwF8TI+Z7O3tD+berZAb
fmvkQDILrOXoYrz+Xgakxrn3AhL3q/5AWvpcafcVeSnGce+gNLUEX27Lk11G3jjyP3mCRSNZQusR
+MkxWuwDYEyjTN3Rb1RFiiKLWi7XJfqmuob9MhxC4sQxfwbEAMNQVm5aZE7Q2gJ0fAOhC9llXR62
tiovILs4aEDjxT1kX99dHH8t8iXH7FacTt8APxhq/Xe/UeU6ZFYA4M4Qg5gCWRVB0TygO1tpn5G4
XDzAYmtTvjdy60vPbACKaq4KXExybhh74tMsIDQB/Qf/nAvDZkxmQPoERsdxzmb6mw0jv6UuiMsq
FSex5IFANMZ7NKCOmC8XXqGgWdEV3BRanIP00K4BP1kukTHeLyMfRo7snERrrXrVJWeGnCfQDwMe
B+Jpv14fqfxiKRqP34MF3WFhotFQpZQyGZiW59xkSFtjedcyWKvNmbbYWpxN5n7EcAmpzF2Qb2/f
sPdSeKsgksactRz0UML2UYNhwL2BYpi4XzSxQwsko6b9xwMM11Le2VJiBOjkIbFbTRGx602i4id7
r+BcAsq+DkbVQTYjaBzReVviVJG4ALSh9ZlMyUbrH8rx+W+2618xXPEvFHuY9JJYaY17VGntXRrY
68kg1aGuAhW08PsrdL0gwdSmc2enAwj4Yg9oPd0m2Tj7YD//4UwmHiBUmlCGRb7G8tCsLWxbmXZw
QEYz4CNaJfEjXd956KjKAN2YWwpvR+Kf8nlryDJ4qxOSQ9eb11pzXxpNAy3od+XwpC9j5Nj3y1RG
WrFz8+fC/EAnbVcEtaI7RPLOcskuR5B3eIencGyIXJqucbCZdffdyF5bK6w8sC+Uu8bdm9Z5TXYd
Q4dd6j+R56rd6doW7BnB/KQn+Web+B/aUjWt9t5s4YuwGbqF/kgM4gkWBIxAjpUix4+hrq8VgNhT
NxrrEx6f+dUckohubust/3XXDzcaY5BAwPQY5kVw06+3HsnFtoeHTQB5BKPYjlqyyerGVviaEmPC
3XTO5oFgHtSV11ImTacA6++wzQvMVb6FSxgy1VShZOcwhoK3Bb6dA79M2LnaS/NJ02DwVzbvgi4q
xo8YZOaOYLNsluVH6f28vXcS7wDsDshvo1kXaP1o271eFliU7L7qWy326m5ut0wzgFOgYVQG+Clr
P393xzYzQ8x7lB80FKaGiKF9t8e0eB/8eSMDV+DAwxMOenN0YF9/itONTPMrR4uN0kFxnrFvsz2q
Bg5FEEtuFYBAggcBoTHqpu8iu2Wcg6W2sGC/CE2zPNoeGJPgCVmLHwX9rqgABffgW/kTRhZ2g4Z5
rT9vHsQn8E5etHUBdV8MjZzKcykKu1o8maes/QTGNb+LwN9x+2hlCnspRdjOpl1yhwSeFmvN585/
tsCu2qwKGe99ZqyEZ4LgoKBiJV6KQetbo6U5PSN1khb7vTe9ZvVmean/fOQRyRkO2cLBH5CEF9R0
BVzBtBolPWd0j+bhTd48BGsWDfmXP9+0SznCm+F17tD1bkHPSYbGt4WdGJ/daxSvheT9u1qNYLLT
lXXUcbFtWbaiOHKqxwNx3LBKAEWjOiKpwntmgMtto+nZ1QU9YDNrBsPv6HmtvxTWFsCbmeEfLM14
duxj0hSbrH12ChbOcWey4zAzVf/dGzyVYKAxaPPvFwiH54LwsaFdT88fUzdEJ4IVutOmjIe71AuT
PGpSpI6ilkT3UckUr6Nsp/Eq8/wAgNXfoQYws+AEdSM9c769ZZt1/6U4nBfFTZDdNuDfI9RBWhSh
rxC4r8B+ACCDRc9F+9Q0W3/YJ5NCNyVuIEC7/xUhvHOT5pg1WW165klEzWpD13r0imSvHPuVvUJA
kEHXscfblURfJgDgtJekbXLun5f01KW/5vaub1iU0m9D+0T0VNUcxB1xUUEuBIpxTrWCDrrV++Rc
uW44rr+YloFDEAskHAzhvjaS0AQUe5F14e3rLrNffD7XRSoeCfQ3r+7C5eV1VzDLQ3DeNrvcd+Am
fZpQRl5s1PQe/EEFTyY7wkt5gpbUfYl30+uSczAAcWWJ15yEHKlWNcjxNm0p7ihcImSR8KrjP4Sg
hAFqYu6qKTmb+cFZPjXdXeL+mPw6bL17tJzBFa7pgwlSyupsrF/n6qXTdqwc9yn7i3tx+SHCir00
0THAYibndrwr6NfO/JjMCvWRXT1O9e4i14QHVWQXLYJsXhPTSs4N9KQnZqQDiLIfVdUqma6gJuYD
LgPzIxgXvnZP5sG0ssClKTi4Nkb9dW7YR6M8ZOfe67/l/ofbiilTlEthwl33E7vNp95P4L4DZXK2
73LjOWlDs+u3/z9B4utQGug86rzknKb5pll+GUUV2Z2BxImpkCTuHybQ8H7zKQMkfMA9JT6tPW6z
RbIpZtU2yPRdZ2waBvQma5Os24Aonth3AZkoTnhjBwOAoemST2CWsOHfRWa1MZLvq/eDumfTNTb+
8nNJd06q6IQRHxz0DFk6MGMwnIOsJcgCrrXEbJzUcYilx2vLdoUGwkrbn87trJURgIqOfar/vn2A
MoGItpAj4tVajFZdCyyNth3dvDTQOQvKtco9FPpHr8dr56TRmKpo/2TSEGwhyYZ6FUY6hEM0p9pj
k9UY8ZynVeR03ndS6TvS+p+HcYlTaquCAvEt4nSafJDVRDyAVhuxYcAvm7prMAIRr3oeeaNzX1nr
R12rT8hrR7QYni1Gtj3zFbkQfkyX9lMQKzYPLCkwsZccYuFY/A7gpAR69/H2walECCY6A+YFwswE
+d/cPJVFv0PBU3HlRMvI2x/QiI4EO64RsACE02obmjSDl9JzQMvd6gV7PBeHtP10eyHvj+haCteZ
i0fUdoN0JAV8c30uwLxZR5UVRKXxUhQ5aIBRqQseUIh8uS1UtTRubS6EAraRmGMPodaAmVaKTtB6
GzBDcZv5Bl2rAZaGHlCAIKJnEqWMaylLbq/N7ECKXXWh1bLI66YI06RFpmrLUkkStIEES6XlS0XP
IDlFdmHWt+BnyVVldemugWLI5dhISF4L65mcapi7BlIc0ChVAXBd2Eb5Hr/LKUDtkKjk3T24tsj8
C1KY1ui+PcMXnmYPbfVUCzsPw8fFc7er8uRt5jnH9NwGmBHxba14f6cgGUoMtxXZMMDzXZ9XVVQg
MRkCnFdilnBuMsC+Zra3uy1FsovIUsBrhK8B9Akxe+1WNu0IXrNzYFZHYCiEvUGPuft0W4pEI66k
8J9faDjVEjMHBllyNnx/m1SvjXtK+manMcUo/7sAkR8X4ncEiEg9Ie3El3shaLaazLJLODYW+ZYP
oHpJ/I1Txc38m7WPZfd10I1wcY7TjLEMsGWWfwqM8iYfCWF0sWBTMeZ2LR/N9GiEpVWKV9LYJKA+
rebX5QUd+irvW3ZufAKAv8zAtHKEO2bS0u+CBJFERtZ9NYLaYNQOnv385+eGQUTOloreH8Se18uZ
0TvoF8mcng0nBbKLF5nkqdPR/6ziMJApCKoCCF6AJoC5ZsEE9m7VeoO/pGfH34OE8AibkeigDJ+J
IvUpu1XAE0UWHXBnqIGLK6KM5hX4Es7ESr6CnjcPDZ3mm9vb9s5hQ4peR/McVBG7By0UTgcgBWAL
r5r8XA6v5RIPHrD2jf5Y2Ds/r3do/4hWloUIYVRDQW8VrWsrz/uw8bcLAkx+o69PzBwW3aeWlZ01
bwkdUCmu/l53MZT+NGvrgXnp3muiIb2zvW6n92zTFp/bTMVf8n6T0UDIeSLQtINGLhEtqk0JabSU
5Oc6rs4q4Jp3KRhsLgbfkZ1ALf5NLa+XWNlTo2UeLc60xCzDMQA5NjnPw3Cfjvkh0Lc5+u/SRy9v
9n6yB/vNU5Ac6saMYXEUyvT+EmLiE9VgRN04ZPuNz/DC2rR2CnCdcSnPS/HDan6iT5JNCosmEwFN
Qpsfukwd1E+vF5uaYCgI0IN+bj+z4cl4+OPuNOwm8H/+FSBYzCQpnBr4xOWZOE6osbsmNBY43A8Z
EvW3b4V0KUDWxUQcHlKwzl4vZclIXw4TK8/TMB8ncnDr6rGwteNtKe8tic+3Cu48+k7Q3Cw8m+3a
t91gG+U5WdyTjfqGWXwHq8hzufy8LUjiGkAS7hjPTCCIFhMuXtrodCEmjqboohTIpMPnvgLQSn6q
hy4yQIDk2nAiiaorTnYBrgQL0ftKXX/RMgh2m3MysXCsX1P71Mz2viibKB+1TYN/5REY7i08PMPy
G66ri3RhcL69BWIYzHUH0GkofgOagKMZX58oQKnQxL265ZmNQ0gzGtLpQz0dXZge2+Mg1AoNksp7
8//RnIyWXmHhQNb2PSRFcN+M5dVueuCYF03VItU6u8fJMrJoNapil9X2eLi9Um42BbOK+AMGHeUl
uBhiO3lRj9oMJB3ABtrDyS0QCXgbX9+kvv1p1maFMJkRBxZYgIeQp7wA7nS9r6xwWhCqrxVuSgln
BW0nT3bWpJuhIZtMm5qo7NN+55R2v8EknLavfa+4B3NOezTqMjnQfsk3/lwVimEf2fajOIt7BYsB
KCbBVEwYfKwW1sCkB9W9TZzX0i2OVkGOS0MeWfXUZmhfvL3vUl0Hbi1ai3iBCxXp661wwCs+D6lb
nT3jcf6cTPvRgnmf2R6FX0b3I0vCenx2vZNpdCFvksk/FqdGhUgoedBQxsPwEUfwQ0+VoOg1Q18O
JVUNdnsMtK0W87cGyK0Uz4nMdIHXHfwbKALjTRG8ht6wSxOxU3329ygHfSy8ja44QZkJvpQgXCDL
WVpz1SEhgQuSmj+TNbYVIt6UU7gqSBxh7uf/SPuS5chxZcsvohnnYcshJoakVGSmlJUbmnLiAI4g
AZD8+j5U9eurYLADlvctbt1FlckDoMPhcD9+DgY9gBa3Fi/6cCn2YtAFyjv1ZVY9H90ZU/mWRLr4
ae5daJbUbWgmBz1TfVFH1D6V5Rs40kScgN62+jM13+pH0DPMYySGvcCLy9J3TEWX5b5bbewDtljD
AUOJC0Cr1T4MCgNpr4bpXLuY9tOwyACAczSjsjrrzawyIiS60ZhnRdPIXYQvrzdjriym1Sav8bQ3
K99pXfCuqwEQ4RGzTuqPNn9p0R1vrYAkoSIFL2w41JX15d9/+BRePc+izlAXV8FX5T7O4lHRTiR/
+y82c3nteKiJoie9qtpBYZBMADgiLCQKHjrEH6BFUGSyF89antJ938vlHY4XwjKYvDoeag05dyVD
KEjnQ99CvS194qj9954/A24ligfa7otZ4AXbBJ57qfMdMIigQQsgJunn7qn4mudP6bgbxkBrmQ+N
hn3tnrWEnhQhadVtxAu8jFAdBt0NMsQ1t2g+CHBP6U59KRvQQFkuZiJZS2SgoK3PCywYCIm8Ra9n
DTJovXEeuW3Wl068paO6z8HY3Mx+5v65/4Fvi2LoiS80n5hyAhfaei5a1UrikqFsLp3z2QPgNe//
uAkJJgDRvB+ifBaJLTmfG9ftlcVV1C/GoSwytD4uLvjkujrsoJvckj96V4VcySXGNg8paJ2A7gbw
GkDIlQNrGSQKZlM0l2kKigZqzO1L43zy+j6kdAjS3H4h7Ei5iZqF+dzlktrI1mMRGcVCioT7BeD5
dYwogbhDGQa5XNP6tRh9Nc8eEpfvOkf5JNrpe92kvsn4l2rsIezez5JrZ8tZcapQBQedGVKcVcDO
pjzhGWCSl1pNlF0/dPXr1CuqpJSwYWVhpAVIG+8lXKar0+vZWVmUHWkvY9c7kXDn8VgVVJOkThuu
iqoIkie87JchttVe9ordeQ432wszv5XpI7SV94mqHbRc23mtEzgCSAj+l6BJxCXA5IBqBMAUV96a
aY52jU2hnNRdKjK4ga01RsC5KaMd3TgSMADvAFMOinXvCkgfYnk5Z3WqKH13AUHKF7WM8pQfnFQE
uf1bijTYuB6vbK3ujdYs3K5BdeBiTWg/zmac9dPJ8oTE828/Fpwe4gQLggiFgjWo0aorNe+7ml5U
c8fYaBxMvTN3dCxORdE+6jn9PgyqvnPcTDa6eZvJwjJIb5dUC7j+NQSnxEGYIE9GL1N1ago8kbxH
VIKUgoSGd1ET2cTP7X4u5oBAWAZuUXtfzsaHb0e5DuSZY9NLZYc9j5XmEaAZSRTb2Ez8YoDXUJBA
N2s9dk1hW/PKerhooosBgHty++8kj0EguUOL73uTR4Y0vbk9097i8ajXAZWPZG8VOQQVOqQQigFb
1lq7SRR6oDAANO9fPxu7hyl8Yxk+RJUFpYrr3eM2rUuttNmFOj8V67m2Gr8qvt23sbV7GL2BAMjC
v4w7+9qGJ0iXO63FLoWhhWquIFEl2Yn3ZXCCQsof0qYAG8kkhzaq1cCle+bC5oICAv53bRV6Q3ZP
yDBcrMp4agYPaEXj6PHUR/Ony6zznOc+IcU3RrLQTvKQF49F2UsC80YdY/kViwjq0urF6+b6V1QQ
iS4S1gwXKCOE9hjhovRZGfXTP6bxqCmq3zQ86DATcH/L15ptyOeu7S7f5MOpUIjbCTF2w4X9EW7o
mj5RLi1Ie+bQesxeoHSTRSO6U4bv1YEje6Zs3LpX1tcKRVU6W7h0YV3N1TfKfwmxT1PTH7U+QhSf
+gPItMCBE5q4dO8v/DaSL30kDWyIABkugrrX6x5R3nQKTmG5/mVZR10cSYuOJvPnvo/um3qvQF4/
xq5t6de2QAZKCF4A8LCFk2nfJk+D+VIL0BhABAPM0FOn+O2PfwzxVPcpKhrnyvuJJiQV0ShxM9mq
V09oc0Jfv0/5cNEzfrQ8sEFARt56q3T3PJm5xNjGW2FZN0rhCEvYz/UjFCIMDkgOq+HS2qX+yzWE
ekK9yJug8avSP2xmggb5lAxzREDuwHw3KVQNcni0bnYmFyyak6JqP3UDWlRpZZk/+rpoSz8fS+dz
U9V6C2IGIqxotvX82Syo3oegqCfKXlPLttpnjcXU49jbhRG7Sp095YaoZYzxay3f9wOEUgxqgVBS
QVFGvf64PfPIqFsTPq6vRs1+PBRPxsE5JCc1goYjZCB8wfZ2/Ln5YadQEg4dSW16M359/AErT86p
MVKrnofL8K0tdqafPutRReJx/Dmrh6JjvnOkXUg0ScJ6++7BxzV0wFIwm4BhgbVTt6IgLMO6Wc7K
oLWTxGd6XR1GJ+GvTpWkF8kpWjby5hR9MLj2XVI31APN0KUYOyj9dAcdOBxHPxKnCQdUHavxpTLn
AHLi9w1v3K9ocWDoAP9EhXVN3oRzCuktTR8ueaUbAUmJ8C0+p7v7VjbuVxQoEIhQ20PKvL5fFWug
g+qU7NJV8ZD/k+i/dUOS6W2U8fDA+GBjdcc4SeqoKbSMLrb1TeWXrjxxGomo6c4ClAV9DCBM/9X2
Waz3D7R7SwHAvr/IzXj/8ResbptaF3PKBGHI0k9Zyh5ob4SE/s4IZqKjIXaNIaaCfRmIjKth6yOi
/gN3XWbmwZN0fUrbrNc9hXbsosyu+rkpkL5gMiD5en99m1ZQUkAlHk0i1EuvrYCjJu1anbKLZTXq
sdRpd7QwSSyBJ248lVHVQwILAgggMtFeuTaTUF4kLTHYBbN7O/PN3dtBE0Ci/cUIhsfalPi/vhys
9cH7aG61d5nBB9bmOruIHCO3Vj4SsMaO7Lsp7Cyc24KdW6rMTxglxMi+odWxYSeoA2kuC0DYk0fz
nA4hahrqI8a3C3SwK/dYjjXfqdksdr2COVxTT7qXjnjlY6POoFdPc9kI0W2CBaD/gldH9wDIgBsu
/glPH7PPXX6plDb7ZXRlFtSCap8akWrnuW8TzGEbJZgNoNUAAp52Hk4a2GR/3veQm2OOX4Fn1vuo
NJj21q8tZji8n4pSAD5uHHPwktAsPQ6DjC3pxhEXM3BD1Oggqof/u/YQJZsA1NKZwEm3ym+pO9gj
eF0EZh3uL+fmEni3g/Iy+J6X4tQqJhtKTVIxUXHp0IUOS6P6U3MwAprlBJWqvAnvW9vcPJDa/Y+1
ZdUfclW9cK06RcJ0sb06CTy7VKK5BMs7RaHkb8Px+8LQZlqmjDEyu9rAmnR0TLpeXNBy8Ds9OZUV
D518llze29/pP2ZWl2gH0E9hgDfrkrnWF4y2Jyede5kk7m9uGwgAQCSsL+n+KirlKhNtnnFsW0H3
NSQs7Y6ehKtF97/Opi/8x8wapMU8k7gcY6WXQf898JOAkDAvPnf6KLEjWc5a2NAhc2spFj6Ni0ll
B92Mome+PeiSsLdEtauohzoSzhDKkUD3YPhwFWRbj+g5SUZxUYsu+6dxEjCaZjThvlBtHpnAiIdJ
rk8hpMVkVYSNFYIuC909UFEAvrR+0ZctVAycqhwvTOkDt8RD0KaRhqnp+x9sa4UgUEWkgLoFmNWW
n/HhOGVajl3TmhHFrKg1L3oPhepy1AKaYWnMBUy8kk3ubPjIQp2PSU7ANZA0rzZVb3twCOrzCNSI
UfkdZZD7VIvfedZgNmMcpsP9FcrMrW4ulxoGL2wxXoQQO8+Ze38Af4DfJtUYWokruZc3DjMG3OEw
qI5gZvcGPjXotDYydbzUZXUwVb5Hc+tv4aNwyo8mVkfZZLoAX5w+Xuzy1exF2CsPxHxLEpk8zqYH
/mcp75fpB9eoKQMqWzfGCylfIUoSaaSDDskkCUyrDUOpBZKoqNkuvKGA8a8bgBlehcQxOz2uW4fs
VCsBK0Y2zOF9J9i2goYJWKCXfvniJB/WopI+YQ6heoym6LjXc/uPXeeV5CJc11H+XQsqY4sFsNOs
PXskxcwGfJ+4gd5U69OhmD/VKp0+mX3bR1mjkV1SWVHauhT+15Oz0pTCL8ZijrIR7M0ZmN5PrTrb
PiSbx+D+Fqwz///76xaVlEWkA/jO6z1w8xHTA7rQ4yybMbGj+3rm7YntHYVWh1UZJxZ4onMW9/RZ
dfd15/jp/EKrvauj7uRIzslyyD9E1vcfA6zWwn0DCXMU+65/jKKoRaWg8w59iID1b15V+LTZJ9Pk
20Riauvb28AMoKKGSeCbqlqG+lLf6IoW94rFDgS+FpRkbCV+/K7ttV4R5uSBM4SPofWxiqRlTduK
sxQuVpX6oZl18yCSjB+sEdubu7V6mc2hCBs3fW0SfGcrE+peGOxoJuQLaOzYkblIOukE8SZt6Lod
BO4gACG4EZj4y35BEwzc11QJ3aHUUeMF222faGXkuo0SesZsH7gFyYO67rRwEMqLZZDqmHEtwbaq
33o2mjsAcbPovlutLpD3DwmMl4bJCMBSb0haO6chXMymHnfgnjkwV01is23JTzPr/xEVdw/QEHXD
saTGn//CMF7iEHMExuFGpi8jntEMqafHs2LvaNI+1lm9a3v65KjTwUinU1PKOOu3PAn0caBTBdAX
IgarTFfJGR0zszTiDGVcaHmdxn6SdZfWz+P3DcXMGQZTAONCD2GdDoI4DoV+A7LG9X7qd90+e+n/
8WY/T3zxy/5BZMKA69rRjcHVqtDZ0ZiewGBhjH5aRdoPhfjlm/2Z5L7xln5KjZAlvowQctssaika
FOOx3HV2bbbE0Sj0h2ORfOJZWD6RB/vMzZ3KfO0R1B0v7BMdJNfAGs/171qB/0DUcUD1u6b47Wtz
HFVM4cU9Y0E6PxR52IjIUl/dAiXuwm8832heClXxy+KPFDW3GYLBpQmdc8DFgShb1QnHJoEkt0j0
WFFcUFAVJub0QY06B6abVseqATE4V+05ml2t/0lTpdt1qdOcmtQEeN7rPteKlvq2NgBkkdf03NPx
8/1Dtbrz/90fzEOB5ATlPMSx67CcewpaMgpqpVrrzpem6lmkG4O1bwwhqwNtBY5l9OpfUyh4XZsC
UqUGnDY14tmI7DwDRPPo6agfls0RScFZlz0c1xWT1dpA/3htUJDJpjrB2pjZnqaOP0yVuhNK9wiy
pF1Bm6DVY80od4o9BQBzBrR+u7+5mytGk2p5j0OucK3ujeI4R/s1N2KzB+B86PpvraqGujN/b22C
J8yc7uucSBL8LZ9Duw4bjQ4vGvFrUIOtJqOSFq4a58aJjO4+sdLAnPRHb/41vKbQ9zBCY3xInTYG
eiac8UM6R+wn9L7kx2/DvXDecQkjB4GU9ZpVJkm9pM7mUoudqtrl1pekV+IORC55VPLHCfAyvVVP
avuU2gcKUG2dfErd72qSSq6OjeQDWSd6tPgGIEu7efQ4aV8aptDipHnEl0b4SaJpToBj+k28XBZz
Vg+Qxe9gzcVcFNrbHgg7r/0OAnGdaBNdi92U+pY27qp62rsteRW25aPnZCRtmEOFr9SZP1qx46Rh
XaXPI+0/5fUQKZOsMLR1xSw1AIgrIBlGu2L1AuOTnVWN4mgxVbuXWf+amRgYL6vPHgdb/gS61xEF
Dy8dj4Pxqtcy9PnW7i/VL4RB1IvgCdf7wYhtM29EPsYVZVdNJ60nUS1KH/PqmgwXvaSRq6QMtaL/
sYWC7LUtgzaZCx4aLdb60/Qy1L4wfe/VPtvDKZc2kTfSg4WiCFNi+MeC4782VuDTu2VL9Ng0IIfC
p8ADuWz267mgXxp0+YSdPtjDFEwAolEMKCTPExRS7oeYrZ8AksJlvFAFNGUNj/VsVhCTeThgqPeF
Sm2jROaUsj7Fuhr87tLodqGsiOIY0pRV7NbNMcdwS45HG0/2WgoMtvXFoH1g0yZyjOzUgNuBJyEf
yFHtaj8Z447Nu7Zt/2STtvcQgUqRg/nhVwNBsHGujlqbAUGsHiHmKzl+t0F3SaIcsFICFoFnwCrq
l2YL1UjS6/FAmcCrK+rSr/kQ9cZRTcI8dX7f/wAb5pCLgsgJdV1MUa3n+Q27UDQ64pHVptwLxAQ+
I2odqNUEOYdM6UAnXOBC1oDcSKYQTUFqjDKvha++zkw1L6sR6jQdbAheVNs/qgTQdC/0rOKBASbv
vBTzz7L7ZaaRthRdyCBDQP5/fsGi/4jZGCjdrvYZhCieIpRJj8dcFBh4aI5Fm5yZChFk90el/cmU
4nMqrKOj9L9RM8M9Xwd85Pv723973pd9cPEgAYgO1Cyr2DJmZZ0ujDWx/bWynCgzoQBd7RjgMMyz
Dh15BpThvsWNYHptchViatqkFa/wALIUxsKcGN3OmWfjog+FiNwJqmNmYda/ehNDkLQ0ymCoctdX
WCvTSl8MXce66x+yumeawrVzBHU99pRC2Y1l1n2avLncmZSrz/cXvREAYAusGEAq4vjji1+HOlsp
et4AzR3TzNwVJhDVtpm/QEaw5lag9E856MkNvxnHqE0akLA/loo/vwx2YCdP1bhzx59AWUwaQJ4o
2xIf8i2yz3J7617/wtVupGlG0E3V9Thtkl9mlvtQEgJTYzSNfpKMp7b8jLm2Xa6+Ju6xqs5I/1Lt
Mcc7i8lq4uuuE6Ll9U9ZXbczBQXjjM2MGXCPnyFQq6kBN46CH8ouqNqQFpIK4Zq971+LANRj6A0p
Dhjzrj8P+Jc8kM66eqwavfCFeLKFP4szbV2/sLSj7v7qivagAamAHmg97Kj2ZQJJy5BBA7LbTWnM
SOCmkl/1rsq5dlD8HBR/lyoMqDSuf1Wnt12jtHg+Q96p/KJPeR/VKR9DdZofaGIoT7NV5AsJr3Mp
eI9pf69Wo3TQnrXEAauaaf/jsEGEXmK7QddkZZh7Lj9kXv+G/yj28Gz+BAmKb9rgkNPglPVzQ/Tq
kaHZHY7AtAXmXE1Hznrtvwg6i1jVkkoCl70ulC5Xvs258l4CEdxHfXB6bjQPmlVmowSNa38yvBSk
lI2qeT7YJty/v+KQVy6T94tU6U0r2HSrQTfAFRXb3Aw7iv6r7bttDiVcX5lsH9IYsq7BGs20OBjg
PIBJ41uin/4eHz7UU21HcRKQLRtxZTPo/HKVfh6524QsL7OfoKKbzobJp8LPe1If0AcHH9dsnFOi
USA28glw7tR7E+2gAdTdlb+9BkqTddllZ6VLZHwVG5EAVz+qNotGHqbGVjcTGdOy6DRuxOBa3Hem
zv2sY3rIoM8Q6Hki68zfpmBoLcO7oQcNygBk2ddeXo9cK9jAzVgZvulm7jcy8qONOw4BA/SMQHFj
9s5bhRPQr1AzLYUZJ6CPKJou7NCmMexniA8u3CWHkvj96/14v/zJ1ckFdS9Y1x1Me2DSd7Wmpmq4
0w6FGc9o4R8qQy0eSkbBbpi5WqCyoohaZre7+0a34iaucrQ6kEoBYrSmhbERxAazzK2Yzs03kBse
OyP7kuTeYWbsqeNxmkLUe85PZjJIQtVGFod3KmC0eCOi4LEuE41e7XUWd83Yo7p3HEAYHkH+HYza
kOrd5QTYdh/TD79pnVJJLFli4Gqnl2t10UNBXoqn8rX3JI7NXPArWnHJPZ80FXz1hU6S63vDRZcR
HjBOISHGdPoqSwKSCYUo9DFiQsGJloKXxveUTjbatbWJQFei5bJoboBm53opY6UA0D1ZVqwOPBam
ETjZ25gcszSL2ilBqVYqpbRsznrz8KZEXQ1vSyCIV+viUM9mQ+ta8ZiG6WVpsiDuqD4054cJjcyA
fv9TycqnG0cDGRDGMF0DQ0YINNerxK3Qs7ap7NjLv9bVTiX7HHwWU1oFNRklPYYtWyhdgkQbkxue
sZa91scuZWgi2bHD9H1uoyXXaRiwUvZGXfle9u3vz997fgeNKBSjoSVxvTSm9Z0ymJoTD8oDaJut
IarzfdNAqVUnz5y5Z88Mq0am/XjrNuBRxY5iAmaZpnov4X64Wmjn5pk1JU5cJSJKa40H3MJ7wbMh
YjiK0DaqIvDoKJPZvD0T73zeOBVwHQxxrQ4eKDzmBu9VN9YpmXatVhwoKWSCtBsdwmsrq1r7pIAt
pTFrN2Zd9s1IiT9rYChRijBxm53RJyEkVT+JVwMgdy+L+0TxefaLF3nUyohcb30JvwQxHZmDqmEa
YvkMH7bZUbpCUVnqxm2nRlX+gJJ3OzFf9zK0ISVVidsb+NrWqtmXeH3HbdwVcZ0Vn6CehWe4HRnl
U1vOsqCzcWkstlBeRUKEUU97ta5yFGZnUerG2rKlCs/fcqgWgr2vJSFLKQmAINVPaWUD3wDAx4Pd
EfF6/+BsudI74QHso9O6ro6MpJkSLno3VjLwBarDIHyjNc39fSubKwWGAoA2uCsAhytf6kVqqnPN
3DgtPo9t62eV5ZfGUwWq1VGt9kXSIfK5YZH/vG9462ui6INiGuoNkPJaPOuD5+gOH1mbYoebruqO
sxjHZytVH5xsVB8MW6jHvzcH6hYXtyG4xnChXJsjCuQXOZnd9xtRUZ4E/Z5neLxosiLK1mf7aGgV
AbzRaKaum9yYg7sBT2aMXvn3lyKzsPpiEEmcmKhgQTVj3XuZMolLbIXORY0M9UfcRDcU6SOw9KYy
qG4Mhhk/+cWf2ZMx70HvZMmqarc56DIXD74jjFLhal/3UuqKWNXIFDf2mn+S2kcmzdKwnKKgHn1h
/d0MLx4bSMIwjon801TRaF6Fj9yl2LTSduOKYDjdbBIaQODUkgSp28wLYklo3oNYAt1djDhd+xkf
bDZS2jtxrXxtRjWY3CYoJ8lSZEZWztwSKFWq+eDEhZ75PVf9Vnv4XxtZO7LBajcBRV9cl2mgt48Y
UQtBPHvflzdWglQLL8CFWB3zlqvsztPwdNenTI2nPD2ASjHOOxJ0Jg3vm9lwabyiEGpQwFXBkboc
qQ/BhupCWDnm8WM7z0MvbZ7a9ExMkCWZr3MJyud+lKAxN6KbgZwV7BK4E5dK7rXBqZ6rGRFbjVtn
b1tfnKAxqO/JKjRbuwcdFEw3ImsEHn/5FR+WVavpyKZqVmPkzvzg5mVIlNrZZaOs17NlCLAXd3nM
gDLj5ppPFVUddOwf0O7fqd0FdeZ94lRIIs+mGbRUgX5B4L2pu6LhaYNGGmYMjKlmzkNWfGbW1793
Bdw77/Us+MI6u89aoram16tx1Q3+RHc15xFvf/P6Fepwsu70coldPyUgur5I84KUYlE2Wxb88QPh
UeSiD6rG6eOQPAxdE3a2jWLdiUmemht3AqZn0B1cwg7qKStPgNjhrBbOoMaK/cNM/oAn+v6uyf7+
6rbuNZ2YmcDfn6dHt3n77/4+8qylIIS0/T1L+bBRxqgVpd1xyJO6XY+gCdYJ4tHD/UVsuRfqW5DG
A1c5+hur2NxZVUbbQlNj0vwujS4AxxiU2SR5zeYn/2BkFZsTS1MA59GxEp6DOpg/wY9TK3sz1O+Y
D5CkAlth5uOKVjFa79OU8EFV44H3e0N/q0fmE5uElkzedSuAIkRDE2mZwweJ8LUjGxOwohyfLgZX
feMn/cs4XzA/a9i7Sla72HQ1RBncCijugsLh2lQypHi49h5i9cLKNINJXgZm2No1C4hoaJksk7pr
2LdpCW3GE1+NMVH4pg/mRYWYglH4ZUp29z1u0xIiNO4egJMQA67XkinW7GRofMa2satM3+rwHAW/
kWwCdevrLNEZ7Xhw8KMxdW3GJVxkFTKf2GKezx4HLVJQI9a4A12hDM1qSS69dY7QDQf2E29rUPeu
olqbk6wxUEKInQRaeOhU47+JGpncxQbS5h3Qi9sGqSHwBatLuyoAI7KcfOnwdw91OsY5sSa/qN3d
YJ1sj/lDnvoaRqSGJj2PahkmMunzrX0FFy3IaUAOjpxxFTASPfVyqhEtnobBN9lL437yCExNe2qH
Tfl831lk1lbOMtutjdGhCgjTKvOp2UZ9qgqIl/puupuVKeoGo5Fkq1vBCiUZSCkslRlA2a4dR61J
STUIFMVtsjdBLecKvte93wUtA26OP/5+fUCz40ENfwCGaHWw1a4gHIMdagwOFMCVvZihBuOmU1h0
PjCYvpWXkvC4uTzIPIKkEKMPeGdeL88uUkMbGziqDmCwDkYIXkPhozqg6owkU4aa2DoWgOwiQuIi
Rja7+n6uXcxoFfZa3EIPwj7pyYNVSMi4NtrESCc+2Fid9GrOG88i6FNBtsAH3gvHzwwG94vQtHAy
IYZUH9AP4/nPQcZ5sbWXS+6HfMbCWOn6hsaNyvQeU25LGW8GeUCT/hS2EkCsBOmmJGxu7SSYKKBp
ipR9eRhefzct4wabUtiyQaCeEOul7tpg6CuJ92+bsVAcBFnyQn14bQZXEPhQNIamX/NsMEzrEV+U
Mk7RrSsAzoBOJVDNKAgu+/ohs0EdslPQh9FikXYB5B9TZfKp+2keJW/CjWvTxHeBaiqK8QZeutd2
arvtFXN5C4wlmf0R7bqD3vQyoYSN1SxhYikWoWJkrqs2s6lNY1OPauyyaoxSw+wjY9Z8no5h6raK
JCJufCC8bVBcBBnWImq58vZGNJaRCeRSZvG5cB7m/iJVido2sVBlIAiizbA6tAkeTCxhuKFBSOJB
9tp+qKeeQ/Snl3wfmaHVWka3J22HxcZ2+wd8vW32PFmSJH3TBDoxC0vqMtC7ujAxD6Xp+bKWaa59
dzrh/vJrmWbTpp+B3WphScUBWftZpeRKnolMiw0tgdDj5JlHdE1f718Vm26GZzo6BggDoJm6dmaB
+RaLaK0Wl6YYwjaxSKCYVnIY5qz/lXuA1t63txVXl2wTlNUgEbqdP5h7T1gNq7VYnTt2hM7dHJpW
VwQo9aioFSlZ5OSVBe3WDo7OC4xVaHoL7jIhQ0BtrXypN6uojEEyZu3yg5cj51EKpBxN4af6Q+8l
L7wObYVdJEtekpfV2xRPBxewDjy6XDCcX++xjuHDCfSfWjzvKKaWT4NxyEp/T74gZRwknrlxeYCL
fkGULdU+xPRrW5he87gjYAvIL99qD8mEBAPqvk7b7kzz6/2VbeRRC6IA6EVQ7WPwcrWwFmPEo9rj
WzZVXNWx4gKSa3+fWRu6xgtzJTFq2xqaW4juOrCBy7//EN81tKy7jGJpFDdwFYH8sQ/MXx0NNRmJ
3pZr4JL6f5ZWEX4YCgT/CpY4xIqdH231XVgisGvJt9qKIh/MrJPeUng5OGmRNPXuK7iaAjV7g8z3
/U+0/NS17320sYq66QjuWUgqwh98d9+0e+ZEj8McsF+ilKxmy/OQcoKMD2SdOFSrzzN7bsdJMyKV
MFo9dPu5jkwnp0ekqCyoqzZ9gsSW7Ja8WR4wksg2gZ0FlgZt5JW79+AEdQpgIGJ9nn09SY8i5d8G
ths978jN1s/nX4JkL/f39Oa7ocy0hGXkGIDMAaR/7YgqzU1Oua7EStU8Kd2xUKuLZ/WyDPQmbCxm
gIVdkCPLg3P9ZAAdjuKZiRKXVRdq3hf7F3R1OsxJYfQu3bG8O461pJi6sTJcBWjkYmAJYzXr93pN
Zgw1mGp2JoAgLTJ5fPY9IXFJmZHVlTMh+POO6Nk5V49ZHkFDwHC//fUXulrHausSCP4alQUTmd1D
P+6PwAmWCS/cXM/LQ/nDXq1cT+k8POrElJ3tU72jf31n4K8DVILThJLzMq137WM8L/HnHXwJUT+i
pu9br57zTznu0vE0NH9SKIC7/O/deqnbL5pOaDSjAHVtsrPNFtJ0cwa9YqCfPQrGYScYuSRM3MTW
ZWGoKy1zJfjh6iq2ijRDK2iwszNy7EBRCTAfva9Vp4n/ue8DN/Ho2tD6GaXWrq30EIQ7g3gFj9/X
Kj8n9h6Dh4EqQ3jdejQqQQsJEApPWNPNpZsoBpgsreqc49h06OCVqZ//9W2BP/zRyOrz8N5EgWSG
ESUDT5UHC0q/q6q/PpywgmnYJa11b5lxk8kqOC/M6jy7byBwC+ryVGeSL3OLqliW8sHIaikDzwjK
hUZ1dlIApioR8coJaUu+TS5/8ArQWIuE+jozo2wCCtGgGDFsuzNwisFIWwwjycoXWx/QXt6/5kLO
g3G/a9fPsqEZeZ3nZy87t5aDNtW+k420S2ysVYnMeTKLTMvy8+h9p6oXLGe4Y7I6tczK6r43SeY1
PcVKqP3V6lsfClxMp/79oyUzsorgou6nNl+MQGMph9iMNg2hlaeSd9w7C9tV7rJIwAAqAYwPDhdq
g9dfpdfzvIEueXXueekTNztMSeoTE7TGgcvIg8raqAEZBZgBzlrzCjpXo6Q73lfAa5OAlL/hPAe1
N4963vozFeH9TbgNZHifo+2MX4j6ubH+np6aiRY4rubcmj2gw45CdkyzqyCHvGc0GSzf37d3e99c
21t9WaiypBpxsuYMXdTQnHvQffwvLaw+KylZNg+CNOeRpIFt/85l74XbbO16CatrmavJlFkWloB+
JmfUpwXsKL81+5k2doiyaGSPkotUtmurWxokoXhStmVzNhor1KwH7qiSXds4DFd+sPz7D88STzS0
YUnRnJm2H2cvnq2TRWRU15tGHDwfwfiL2pOz+jSTlWdpObYNGB/xEkHj9htvEUOSmv7+ey9b7n88
0XHg0FW/Xg3J1QYDrl1zrjLQfGJmPjcfMR0mA0NtHB60g5DcoBIE0bH13LLWA8etYHT4XEFvzAnc
b6LHrKWMTH7LCpIM0Bws6n3u+onfD6XHcmQ1Z6JEVas+g5r5D9jQgFmXgVE23AxfBmNzYP9BD2M9
KFsLDCJzu27O3lw3cWJn+s7L+5f732bDCZZ2p4YaApIjAF+uvw1EVtzWrMzmXKhpfxyhuf5DGUXh
DyjfyUL81tZ9tLVyOOESHaVh2Mrnr2pHj5b1z4g72axllJS3sDg8GlGxXcowyApvuDgHPqFywm2c
UEfZlcgIgpmwfUtpYBhlyFVIpnbpU5nZx374dH9DN+LRlenVhqKoVC3MEDhV6Ir78H09LJGKZk00
lL+8gvqOUp5ZPsm6XZubC15mDKojWYT8w/WH1EjSa4Q2zbn3R/e5VP0sOzj8eH9xm97yHyPrVyoI
IsAlwnGSVXAEJ+1XVkBEuHa4rLO15foolaCsj9Fg1PdXmwicKLRM2ASvHDLzZDTNGE5lN/r3V3Ob
zS8lNJCHLKMhkIFd/v2HKKu71CJmkrbIntAXVKp4dNgjKmE/c4y1+p6pS17fm7uHYZD/Q9qX7caN
NM0+EQHuyy23XkRt3ZJl6YawLIlksbjvfPoTpZlv3F3Nv4mZYwOGAAFO1paVlRkZgf0ITTgwBJ3b
U4pOzUH5XwRmUuReOs2FJ9Da9AsxXiMtW5pA8BuyIgzj9eJ9YZN2ml4raRlYVbhp5AZtr6HWASNz
fQaXRgRYEZwHIKjokeA3XSdl+IKiDBrzYdKh+ImXUJP13nUrC4NB8oBBv4CTgn/n1qlNqAmRn7YM
VHEDHmdY+A9xFxIjCAnBCA9KF/4qjFsi0LjuqyBNygezoDdFPH+qcvyp5cq/vtpBd4EmGrwMQHqC
6u35JuholuaSlWQBIb+E4gWvAtV4vD5fl6tyboKLcZmuW9cXJAtQ7Bv7xEaThZQ/X7dx6eZgA/0O
SNQCaIotcD6MOYZMRa3DBu2rXaiDIP25Gm7N6KDQjQh+GnFlp7FpOY/bz+1x0wZWYZTNZNizkK8Q
bycnzZ8HcyeuSTYuzR2iIajiIaeOVAz7/alPSPEHGfwsKKFkk0f6DU1uVZAzXJ+9SysIh0B8h3wY
mGBg6NyKSYpIF/IxC8ZR9cbp0Ku5u5pMulwiGDEVFLMVREWIIs6NVBWcZ6XjcT9Us1OMhq0O6DXo
v5J4dNBsWWyagq6M6/ISOjfJ+e12kluj6/HSJ5rgSMMPAyg9bIhhLW2/OH9gGkWqFOkewBHOhwZg
UaKPogw7g+pl6JCywDSwiqFdGA2QB4zR9Jumgqctn0pcQqluZIFcUscIJbzKMiQNxOPqUl16OHjp
E0ucH53mTCxbDZas7iUZb61hTavv0gAQWVATQHCAehygmOcTJpuChITSFN5U2TZPG39K1uB5l5PF
2pEY+BOxF8Cf3OUGXntFKpvCuhG62kuFH1E2o7k73zN29uuH55LNhmGxAF4CdwsakvD8Ox/MNEsl
CB2rEDCKj7x1LfEHCh7g7A9tebKFWd72wh7NzoI5vZfIJJRtENU7pU08ba2B5nIfIp8FemfAthg0
ne/UK4nVzUo/g+5sMoegNHrqzQPKBLUlZtuVUbMJPPeAIJZjPFkoEANqaXE+I64JsK9pG6IW0m5K
87ONiae0xXYU5P2Y0Qc9F5HJb+yevoO0+LmQyUrn2cJgMemsRmEBpHrBbDiAaq3BK0e4KZXelZUg
iZ7zaC3XdOnn8UBEgzjCI9z5qAKer+1YgD94aJFhrdTQt/TRhneMJsuf4rdO+XV9ShcGhI2KQgjD
D+h4Mp7bMrW6Uso+SgJwNr5T4y2XHtNc+3HdyMLJgwPBVYk7Eq2cPMlh1WRtWmlpFCRj1bkzyM7A
eaKu4VQWpg18vriPUcXE1uB9vUy7ap6QnAba7hasLHdKc0fURynrIbr6fn1ALHo434d49aLCDUk1
CV2PChddyBm4/uNQQKLO7N0sbnZITodK40Mh2KHlV6WvJPcvVwn20FTPVgknjBdE6WKEzHNsJdC4
nLZqPAdaKdxYINK4Pix+Bll2GukJdG0zci78eL4ZEnWcjSTtkORMsv6maoQKJaQs98VCQOwM3lCH
YDb+5ZFC6x0SL+gwAO4H//KSrRmJqIpXKAmafC9Iz6yk1H5dHxe//2ACvbBMvZQxNF4UFpswMXI5
TdIgNtCeU4zRMdKytTbty8nT8NgA1xA2uowCJlvDk6gpGUwC2cE2DUJA2ExgK0JD9qZ++F2AsZBA
IvX6mPgtwcYEQBHowwCWMjAszhxUR0UNPG6B0SBFCyZ5gt6W1+s2+Ojp2wZEAy3klJh6ILcfjM5M
SG2NaQDlcGcqAckpfunjA7gM7LF7ymq7r9/+vUV09uIuQdiJxxuXyZwzOclKM6Vg0Zd+110yP0A6
d7g34djdqqnJLg71aTNWQ7NJq2aNkYs/1my8uFXA6IT0BRhDuPGKI0hqa5HQQLXAX0Fac1t22s/W
HNxuGDfKvF8NepZmGBhBnc0xGn0N7kIb61ZNIJhCA3OGYAs6fhUnHFpfFSvDpkJKHI0qhZfVYgiF
qb5ZOe8XUQQGjHc4sMlwY8jl8ehZoRM6c9RoHsydiWA1qeqNJtHeUSEX4xrNUG7Etqy8VC67rVSC
5tuORmLt8nHsFDvX88mDGnV/KNqQ3iRZXRwoBNRWkkkLhxf9+RBFQ4jLMGGcr+0jDcI3ikQDKN2k
HhXU+o1qQr2Sl7jgbfqeCiYoCQITYCn5TiTQiOWmVJlQLX4uyi9yD7xjsdGfQMQY3qayU0Iz4FMR
tte3+4LPYLB6gB4RzuCIcYfYUiCdN0tY/lL6qvvP+E4W9tmRPF+3srCtz6xwYanaGUWGeg8N0vwm
QnCUQlHdeAIfVqVRW1yj+dG5u/GvifwzJu4Ia0prRCVRaNBm2ugMch2Bu0YTvZAqsxc1beReH92C
IwRWBPQfOLogfeGDiz5KU8b/Q4OpAFsj7vt9pq5cv0vLhGGB6YnxpuB/O/e1Gk27BieIBkVXQjxV
JNYtHkXxPpeo8VDIdLbLei3SXFo0gFTgDBFWM+77c5vIICVtmmE/duHD5EFR1pbm33H1RT6vT9+C
BwK/PvI+eLGoyF9xdiYzrkSjxjO86QU0lUJx7AAxv+a2DPPKmwZB2yHdGt9NhfAO1OxaaWzROmOC
ZW9mMIxwm0VI0Z0OWpwsqMbUj+kAPvrq1aiAz669XqiPcxO/5enKjlnaoQiukX+0kCpDC8j51A7q
UAHHqiPzEKY2q32O8WNYH03v+swubUzc0KjFIJgHzSb7/UlAkCdaawxQsAtou29ARqNEt+VayX9p
Z6J18ruQi45DnudtULRumERmI7GNLcALkCwwantYk6f8blU5jXjZqYZsNKBg7F0C9PT5YCDmow5W
VubBVD4kEAHMI9EBBTdpHhXRFnPw7RV+1gFT8FaHrS2U94XlhoLl1XpkD9CzjEMFIOvWQGN0ct8M
P6V4C43XfTmvvYyXZv30Q9mMncx6V+Lze9LkgQISXRSsoY3uz2m2sraXWwiPGfA+MXlL5P/4Znyx
q6ZhSoETk/vn9KDgzT1LdAtq8rVr6XI4SM4zEktgXMF2wruBtuqAZizFPBizwpbA2SRI71VHbHEu
HMYJog3AE7Xxs5QeTVHAOz8FOnW2+07zY+Hj+oZeCBegmwKAKy5JZIgvHov5gGawSQ+Bx6n9LvfC
O2pt2vkjyfYIEPy4HbbZLIMzGxJz40epJY+VUjuT/jUk/vUvuYAw4NiefQnntWa9KgUZ4kmBbrjq
5AHxdN95vd/7dBc/mPt+pxyK3k57u6F+WdzNqY3+i+vfcFFg47+Bu1ZLBXgQcFMjxez+HLzYST27
+9nerR29b5DM+dE7HyvnI5O6FYSsteAjvc6T/D5od6onPVl+scddt08fk/1809+0W8N7AHusL2zA
GrzB2dpE91/b7FjbaIva9pvCzT2wDfvGiju9vKnwfXjv4Cyw95vO+blqrEkFItQ8qNK09lNlxvk3
jdqRaNdtRI0oXhProZfn7doSLJxCWGY5EhlvBoN/cikzJbpMSB6ks2C35abqnJraTbu7vtJLZsDe
BFA96/tCwvPcpWQCwgJxrPJA1CjFyweqEWpxW0M0K1lLxyzNpY7XB2Sx8GCFmOC5KQu+3LRKeK+x
BlmfBrBo1wdKeAMmNeBxqlctXXMw7OP53cWiJ8aVi14FvhtiNukECFWcBxT6bGLlC8OngYGRtxBN
7KGEhnIKltgo0KTtsNLyfdGzwE7QiW0+Y4NmyLAFKjYP6vm3FW8aCQns6JVWLdSE7Kp47MbfRe9H
3cqLYtUu5z1C6LSlpIBdy9R9Y7DcrHko4p20t7CPIJY9d+B/nN4KaINc30lL3hyCOChJskoe0sTn
y0vkYs77qcZREWrixGlOUIhHzkhqirUa29JOQnmW0aAgtIKa+7mpWJ0GNEyqeZBooPm14ljYdGDJ
sY1wmP3CaolHdKMDHWFerRyX75CR31Inpi0upzhk1UyBY8+DSNccJVWfLf2tHXzJIn6vtjuphayi
6s3g2Txak4v35TDuE/llrOltqNebqX1Aon4rP+gVXpnXF+CiJZdtudNv45beUBPFAO8Ilt7ay4bb
SNsoRpsK4/Lyo+nB8ka8WXB9WSu3xXfR7HJSWGcbaCgg6MIZHvS2sqock5IdkEjZ3YMDPfyhF85n
bUsOMit261BPtkv75RVqJ07qos3EKZ3Ej3z2c+oinvLClTCGbYKLj0LuCNl0BorWOM/W1q1uCekA
B5pvuqRwiul+zvyC5pvYrohl1/MaTdzlCUCnIFsEIFWR8uOr5dByGeUO7G0BobNmG3V0E1piZAtx
tb2+0pdO+9QQUvbn+5/USiOraQtYX2/ehKnxEoHOq1ZNpxZXJlG9mERmicGUGcEtGuDOLUGiaEAW
BUANq4vfkV3qnJ5m8colu7Bxz61w+6fp9C5u9R7ILsNCENg6cvlpVZWDF50zFbMda5BF6yBuIHiQ
VWjsUlNXcnOLS4esN+N2R2fX9xeeRNaaOszCyGbUsJ6RqK2lW1F+vr5ol04Lg0TvMfyVggwCf9Mm
ldnkoTgUwfBotPvKKTV7jp3wZxqv+IHLd9O5IbamJ2Mx5SonBvD4QWuhLd4Vyk2v+9qTWK8c+0U7
3+edZbgxonM7U6qoFelEzFmr4TS9SORoNZ2T1HsTRLjXJ29xx5/YYut3MqY4bCuzjGCrBTuQ4k1S
7ESVt5oMufQZmLoTM+wzTsyQrhbU0BwB7jKcSLfROg38U+QNbtR6o+xfH9Pa/HGvOTMy6yybpCLQ
ky8zJkhMHijyf4K+SnSzNizuap66NMtLKgPW1RXo5spviTHWtiyPtgy0c5/74STdT0q00hm0NkD2
WSez2QzQy6I6BljP6i0N1S2E2F1t2CJHYRvKCvJ7eYxwuobBcuw8fW0jjRHw0xqMjV9h8qHJra1l
NjajlCWO8TBKw8qWXB7dH4Pc8uUzYB9ThUmVtHcS2o1ZOc0uVO/1w/VtsuwdQa/6v5Fxq6f3CK1i
ENcFJAm6H5pgPk2tN5C3qe4387C1ELdbabfDOx0tUit79LsN5fwWZSfij3FuDcHPSyW8wcsA0PXc
TsomtQUtRSa/BuzSjvTppyFNKFYAg2l4JLVAZqlUyUuo68TVM5LvzVYAxacAJu+VaWFXz8WX6WBe
xCsJWQSVO6tZZPVCOABtl90lN5UjGLbwnD50Rzmz54f/Yov1bDNJKQASOFenKVljJROuh9jcJOpP
pbCVcHT0YzM4rfgqm4hxys1/smkhjYfsFGuPPD89FsUt0mjwRa0/iZoXWj/76ihDA1o5CMNzNH+O
1coNxUbBzyhY3gCuRuoQ7WPcNVxKUhP2GZzsXOYPsWXdttLkXR/V0ilF/QvYDpZzvuCOGEQKAsPc
xF42ti3cwJDdxN3gDOJDFlI7bt8q9d+VYBlxALR98bJlQGvk9rjTY3XENJrWgPhp1DpK+yE1z+G8
ckTZ7XMycRc2uENSdvE45IUwHqAVB3KC1AFvttOHP67PHedw/rICymigYhhOgxeqzYUypWEdT4ew
ncVjjMyJi/Qy2VallHlCnch3ejgNK4ERF7X8bRRFX5C7gUNQ4y7eymq7DonT8RDXqs54+YUMerFx
NU3+nKj1b1AAqS/A75b+EAths7s+ZD4P9W0eADBYBn0VXnzcIa+EeRYyATM7kPLOnLeCEmjAPhf9
rkeb6SCTQ6dtreHfRTZ/W0USFJRaCGz4JLqu1flMBjId1O6gCtTrYlfo3gZ9P8RP1wfIvp/fOTAB
GTZwg0CriZveJAUCKrbi8WBYSLmYYe2HRarbKGqJjhKqa0/EpdXECx3NaoCQg3KTu7OMLJ2GHDix
wxQpzcFqhjGxNVLrvW/F00xR8zahDzhFE5h4Qr2I5v8wsQiyWU4L7f+6xnkYlc6plPfyfJjLGrDF
xDUzazu22ScVxldF6dfkbS+ODHRgUIABtQEocZDl4qYX+Ycq66u+O8SIdSYNMhkoANf9uxD/zteU
3y6WktlClRvPBw2JQj69JSlzTRvB7A56Mvh5KYPoETjMPtrJ8sosXp4KmGKcwHDRaCgH9vP8aijS
oTcape5Rzeo8fbjFdt2o4eh34Qc1SjvqSruLk6dOF1ZiHs59m+BcluFOcR2xKUVZ/dywkUFpOR1M
qKWXkTMm72a8T2LAgqAf/dqH2mZVV2VhUsGoAAQorgr0yujKuUGKh/pc5Il4qIHOhI5UGJeP8kjw
jO9X7vhlSyhoAf0G3Ak/NDNO6jotiHiQk5dSBtJuQyKkLIQ1ANzCFKIRBzoeEBFhqStuCiMpGcd4
tsRDWht3pdx6iJICtLRWRm23hATlSN6LbKXIuzS4U6Py+TRKUawlHTAIh6hJnCbeidEHzv+kvP9L
bwZKGMCrcN9ifAAScnctQaDYVRPGFn+IkPiUyQ9drpxJWbkVLrzYd+skoyphpAO4mc5HU7ZRM0hp
Ix3KOH6VJxXNTG6mSndq3AeAM3Sx7l0fF59Uxb5HjpzhFpFFZnEEN7ColyJRGVX1gNPoz9B3Q2fg
xqSWk8vUJlBlGU3Qj3flsRJTiGP9XjF/uXzISAB3hVllEDaZ7amTh1Rfh0Kh6bN5aJsOAj53eZFu
8hp188wrxKOVfJXjK5kf802lbEmSerr+JqDNYWUWmFc5u6uQSUP64pv4huXxubNoTbmSh1QPD1So
Y4aQEW4GxJKYC2kNN3fpt4GeB+4PpWVcVWgKOR9wYk5UorocHzNRtZXAEu6rBtdS6YTp88rcsq/m
RoXSPOILAC3QHsdjBAY8TTJj6pKj0lBtH0XVz2FIpLt0ymVfy4XsxaIyuGNEiHo1VJx3laTfN+nQ
7NO8vVF0QV4JuC5mWcMEoz0YCSL0RyGldj50rVQSo5TwPb153/RPQz54qaH4K6O+OEKwAr0VVtdi
0BJ+1Cn6eqT4e9SRm30Z9737Pm7JV+IMrwVUckvHtKlnuBaxx4dV4sbL++vbOtw68FloXeDh/aUs
hdCc75PjaKZ2Nz8Z2THuHlszARrrqyhrT0YxeFrTCOKeNwxdjTZLoGjQeot6F79/RRkyuwDSJse0
ijxtAjOflrsr88q899lu4mywbzg5qRgVaiAxW72fCK1kh7iWlxR2/1Xa5bOxkl9ZnseTEXF7RUho
Lvdimxw7bxg8Iji627mRI3WuQdw1yMfa9HFnUtUEtEV3MCaMxA6VjyS2VqILnuPh7xUChSKAByjD
f1fGT2ZPCa2siwbsC6R4d+lN9Gh5/R6AgN4T3fp22ApP4AxYA1Vc+Bq2ZAqCNpRtIIj8rfl+YjQp
WkNPZYyL4CZ2wBjlxgbFfdyahyZJ3zJ5LS124c05g9yqURojfxVhj0R5ZGdWtCfye63/1Mt+ZX8s
uRLEaYx3CAcdLP7nm7FJaprK2pgcE0lFMU6H0ghFxOgMprhG0bZmitv3RkxlEBvB1ESPkwBBDCu0
8dpY2yCLxwtPB7RkIMN3EX/qWZSOsxzieImfUSFt9Lh9bDLlNhn3lJY75dcgVzuBCnepscbiy4Mo
/9qcJ7a5GIqGSo3uJys5qoYzUycx3dIHS1UdvlfCbSXbRrqLeoj72njWXPcqCxsGrNgg9MVblLXM
cusY1VqiSz2OhWgUu7SaDpY6WjZFO4PStWRljhdWEtA8RumLhxowqZwxWrQomiVYyRrC3Q5eiwcB
INpNbyoro1o4d6wqDzFRA7R+uI3Od2c+mBQfgrWU7rXuWKleoiBd62X/kkOFrRvLDgIdj5gFDQZc
7EY1cDznoEU8IiLfCtZzSu+IKa1kmS6iemYE/fVwIxAVAEz+fDCo+tVxV1NyBAP3TIKkrV1BOhBp
A9VLeyxbVxFWgmA+M/vXuE5Mcm4kVWIZ73SQ8BdfAODHhf0zd83XT/lDMhzdli1b3zZrbWZ8Lvpv
o0gcoOEA/Vl8Q5SUzwgR44wcZ8XJvoq77E31hs28050y3WW9Y67AKJbn9Y89bjc2RKuAn4a9vttb
LyV9jEWwJDlqBXD2Zg0DtmaMW8S8noSWKCXYTGMLmqZ4/UWmY4yuIRwzazeMJp4Wa7JJl0+L753z
Z4TcMvZaTTpKMMIoHAAdeKpEe0zdUhkcqoxeGn5Gg18jV6MNK7fD6lpyFzrVqSKOE/as9LvoyK6X
zK3wXEXTkbRBD3W1HnKaZh87FrnrmjWmATaXXKCEA/Nn2Mw7nNy6KtqKxQx8/8dJFXKPlv2MOKnK
veuecylCwoMNzlNjWvSoUp6bqbNyKnqSk2MewEfYsrGhxS6R7Sb2asEe5pu1qtDiHjoxyHm1DFAE
sONjOXVn3pLYhjCujZaS6eXj+sh4IMpfJ/HEEHcdVSE0HGUJhpIf01d5NG7Mz+wXqKEGj95Lmf2b
2sr+NZALex6d/CA50vP1D1jePicfwB9NUR3J1GL7FJMdHSC5q9wOvugPbvXUboydu2KOnYOLDXNi
jj+cwGfO/QhzowvF5zf580G9Lz0ldsZNYD245FNbsbi2ktzBLONWy8A/TI51eNurgMYfB6QaJIah
iQ/FEyFrwM+lax5alIyAFUobqGud71VB6gt0gGBFh/JuBKQo/6JvdeFfn8flafxjhDv0lRKRKSoa
cgwrGaLZs/4ey7XkJNO4JoS1FDAx6IjBsoYA+/NZyjwleQOZNnJsNYKmjP3khzsl6JpnTd9H5HdV
b6cn6O+BbF50rg/y/zgcf0xzozQaGcQOEDM9muN9SD8b/UZpnQZCzFVkT+JNI7t19Vt/6n6RzlGb
H5Ea2+FvCuL7pnrUrBfV9AmATNc/anl5/3wT5/GybKjAH4zpiIgQulqVdn4G0S0XfJ1HYR6869ZW
p4ALe5AjzpLCKHCZNbFff1MD0N6m1nuk9Q9ti5r4uNepU5b78Ssm0m4wt6PkkxTCq0AVJ44846J9
VJRdR9fwPssn689MsN+f+H6QEoKZha2OmN3Ie90Zs11vW8/Rg7jGKsGcwqXT+McSz7emoe6n6QWb
BK2W7GmqE7dR8zWm+v/DFf4xwzn9QrVisxwwIMt6lg0vDfraThU7c80Xso8/r68sr8v8l+cHhy3L
wwNjwDMBCXEntFHb44rJPNG6A1vzpuifmITVJPuV9Ux3pH4eGuem/DCbm6nzqbBDhV56vf4dyzvs
z3fwd6tupWMnqnAlub4tZkcDbH6jzrdUn3Da7zP9DhCAtmxsWXNHKHSMRcPKISD4DdLmUQi3nfBL
z2z1sPJZC6ktNIv8Mz38u4L0c6lQgCaOfR+/CqafN9sphgr7PR5rDS0e1a5yoOaxr8ttav2WyWvW
24l0QMJ/UoiXdyr6Obbl5OeVS7VkR+XbKCvcuTZulMGm5gQhzbWyyrKrPPlm7jIf0CWc5qhrHNXn
4o0e08fqNtuM3vCkvsSP6VFYqwMu3gIn9ri7mzLFIEidk2MVRrM/NZDrVCtI7qGpZ1UOdem0w/tD
0cfCPQDtg/PTTjPIbkgGDkeuAPJdgOwwi3Zif1AstxS3bTwjcf6kzL7eOrPZ22H2NEE4ZrLVzGkQ
7ButnUUrW3cxLDz9Js4Xl+hLFcq2wnxDWLeZX1UBn0UStxBmX2l/p9S0y/4NNQz/+uZcXOhTw5xX
HhR5VqsWZyaObor8qICXWUnujQpKAPdF4qM6GaIR1y2NAELf120vvbdPTXNetxwqxSAzTJeiAPFZ
NFVHQVZKdvzTlNe60Jb87omt7/k/8fB6WVukxd9jXUi2Kib2uHZklm7TUwucy1VVIjUoNpFjJk9b
Osm7rGq2cyE7ohGvIMsWn2gAm4PiGgQFEMDjbEWJPpWyiNE0uYdb0RN+GU65KZ3xtr+dVqKE5a15
YoxzBfNstHXVDzAmQj7XGTq3N8qb0gvByJp2W2H+OelrusiLuYTTEXL+QNBRvG4U+Ey5z+ypdLR2
W8tO/WTdQ6iiiBIbmQyzc9C2YAg/QJZ6fWcueaNT63xoPzbUkBt4v7Ayi02EnJBrjSrurQHh/XVT
i1f1qS32LSc7My7zOi/AtXKMiht9djLxVhJr8Anfmp0tjEE/JE5U3xe+uRaKLLrBk3Xl3KA0GuOc
TjAcG9tR+aqQwrCc0QbhyyYxPoyn6+NcugRPh8k5uFSwtLrEy/eY5He1mHsEICv0L4Y9MkXRjGjY
vW5veXSMJQ6VelYEPp/WHiQ1QtROcPI7jekFoxnCKYdN1rrmUalXc7HsxPFxHcBA/5jj9mukpOCI
MzE8C+3lpRfdSgfDgfwY4gnolSMLvfY2W3RoyCCiRAh+U+TSz8dX13mX1aEJg7Fg2cqQzPasIYlw
fRaXCiASY8D7nxnuepCTHGjABPcyofexgq5o36ju0cyOA2qrTHX3E6w5QMHruV1Msa3IjqGvpYUW
PevJN3D3xFha6F4g+IYBmuEb5UaSbPGzyJ2yeak/lIfS1dM7Kj2Z5b4RcpTe13KMfDvud3z7ZxLQ
K3Y+11HcJwLtJFzOIoqs++i5z23NfO5SoIU2FSRJ0m2bHtIhMB+Ll7TcWMI+oWgDnIjTy2STGWDE
kx+S6nUwDySbNv9fawRh9fPPy9H5h+QLPi8TNxRdP91d3G669n1O/RwqC6Y/h49CGrRivxMhVEPm
3jarNQbUxfP9zyJdUE3O4aj2g6wjfbaxYjeDXsvjcU2cY/Heg0gLdMexI5nS+vlIqSx3lRjJydG6
SQkqHvLkqclHZgR5+0bqzu5Kya1NT+tfV6aYeQv+eJ8a5o7BPKQgfR2m5BimP7r4K3u6Ayh+L7Z2
NH0IxO7eH68bXNryoLcBRw/KEYxG7XygZTvFUFRv4Dc0ghatezF7biJ0KJG1uHvJjZwa4gaW0LkV
FbNCrXEc7DIZHM38cX0oSxvj1AJ3esO+0oy2wVBSrXRkaHbPQ5DS+4G8V7mv9WvSw4vmgIoGYRsy
VtAaOJ+5TEpUQWMr1UqVU5W5G6bUzpoJBEEacUCIKrkKqf3rY+R7tb89BOuDh2Gw2qBadW6VSIJR
QkMTVt32t3AEe6wWug9ZYvfbyk0/FM+Re2f7b1HgvFm+GSody1mcK5jtkJu36/voTTmI/vwmvgj/
Jbw9GSHPgCQlWT7oA4pjhIaO3t8ohttGj7q1EiYsRpvQLESmmIFN8Og7n0kgX9R+Uli6Ou1EvECE
0U3kpHhG93cg63n9WE/pZGdVZQWgqWkf1FQju+urybYIf9hPP4EdzpOIzGpMRcg6Qo6G5Kp1a8fd
rs8nOzdvBHUluF46fkAwfsNe0NHGZyQ7sQULUoV0UGRW5j4ra81G6ktwrw9oMUFj4LWArYluZ/RG
nY/IaPoCFzneJsZ07KP9UP3AuVPmr+ozB2QTtG1daicfs+aT91B0B2sblh54oN6vf8bSYE+/gjsk
xSR1QtPgvRdFor7RixKoVBEiI9etLAbUwKECqsVoA9Elfz7YudP7sCEI3mnsgY0b4i+yBw5BoXhA
IxXubacyb8Wgbz/G1eze9znnt86pbW7rtPM4GLWFMFAf76HEsQ9bYd8V2S4bn2Vx34usKkmcsXmV
y99JT51J8tM+mATUmXd98z5pbk+2mrRrCh/7343CX0JJdqlEtmqSQWxD2JEx9ZJ+85/mDI8BoHeB
+ebnTNfRGNVOiJaHDPxB74V4O8/aVrBVUFzOP+J0lyAfWpe+sXI5sLW4nC80aatoUZWArDtfq3a2
IK2OGOnYxCogNtQCmYUSV5tJgFT09TEu7j7QLv7PFLviT061ToeZ9sOMcg06CLy4Lect+kuerhth
W/jaeLhnQG+GwGy2Ip6tpbRN93E9OXqU2nEUHsPoVziYnhGtwaAWoyLQiv8zMjbyk5H1VQjgUobF
M6VoF0EVQMuJYyh4rnaJGymFGwMdqc/B2NgimdzrI15aQVAZMZwS8NAgFTo3jm66vB/AxndUQVPm
yYWW+0IaC25K9Pw/+GVG9SoiIgIpJ89hLEDuC630FktVZXaL+nvSu+Cq8sRe96J8JQJbHBcYIBnP
BuRReJeJDGulTyROj0oYQ30rBsQ2GZrE7fJ57fG4Zorzi2o+AdCSZemxaqm+SfEc9tI0SnwxM9eS
OYsOitGP/j0snXvKiF0qhDLR6VEsa6p4rVm31I6sxuj8Ounn6jacpSGb9oKGXJYjDgrk54ZkCMEi
NEual6JUmHilLifKViFhKu2y2Yi6m9aSR9mVE4KfIyVXKqcbDCF7NKIiqb8kMa6QR9TlcTOFGils
La/16cYcZFBeR/rYVNtaLKE/0/di09ogyChMB8cITVtrl8OCF2BCHQy6hKwAiMTPt6s1ZTSpZCVF
xFR577NduZ+Nk9i/0a1uE/AAXD8cSxcvokI8yQA+B1ybF7uo5hRNiWZLj7X5Ien13sCdFKphDESF
eBSKz6YEWZOA1DOdg27Kb4fEU9OnfAj9QfkchWOofUCB4+P6Vy2EyApSMWirA9IVjGec082tgbZj
GWVHNa5tWRDtXMx9nYL3rPRBqGCXw+t1g0seCha/+yVY3ZUXaEbgWDaTkGTH1m8lO4cQqmN/Kr/m
5+4I7fL/YAy8t0z5D8yWAHSdLzHpMqMAjROoeHb9Mdt0ld3/oHsnuyf7agUMtHBygeH4Y4rtthPP
W8SwJfdsXBTXc2wan3EZ/9KkbM31LW6kU0vsS04saUMYQowMlqb9kG7RNI1KRDg9Q6gCxF/bQrjN
PUi+q+jKRIvxD1N8QVczeptJ+bwyu0ubB97QAhMvY3nlb+zMhJ5emVXZcaxvR9lLR4eKo2eBdOpZ
/lkfqsrLH6OcabRn4mTT5JDLdjxutOJw/UMWgnQGn/nnO7h7pzaqmVRCkR2zrLVBbCJVUM9k0JJo
jRJqyWWcWuL2k17m+oCu3uyY+8ljsVaE/+7C4kKGs4Fwe8iIkmnKQ0xoMjlG4ZJ6Q9InAmqpm/yz
ei9iu/+cAUlwxJdpmz+bdwMWfi1mXqqcso4DdBaCPo8pG55vr5aqMdRrWmyv8KHe6eZd2TmjKza2
1dn1a9070vC7/QHZxry2GwWCZQ9Vb0sbo8ZjM1/FrC8eKwD6IBnJGHUsbm2zfO6pXOFruv0IgfU5
fO2Fm8xEIWoqt61wA0xArL2q+v3Ytf7/I+26liTHkeQX0YwCVK9UqVgyS7/QqrqrqSWov/6cNXdb
mShewnrWdmdm19omgwACASDCwz3vKchb470a/SVZ0/K6VuBhIOwGiBLEhUycbOd0FCSlz49PEnmH
IpJlGBDT6d1MBT2sI/fbQDoS4TUl74PCO6hWVwTq77hVQVBlacY8X5GxDurGMEb49z1aPt0d2c0f
9Sbe5Dv9rncfQQVnix+mI4IBjR46Tlxbc/lv4z8SnmLUN0VF5vwIdmAgFeghF7nQ+mURWb9f3qJg
4wWGGaJg5wNUs4mC/lqEy817rbIz4lEUO6B1aqtPzaMJUWndbXgKV18ZkUtWmfSQiiZFkA4vI3N6
Z3ALJwaDntfeEDuYrNHqnPRW2Cvu6669Uf3xYVPc99fjdbRV/5QOKsD38cflMPaVz7j0QczTPEJz
PzVKfJBqyXv6XnkfkU3t5PdVjY6D3ulc9WhuIZb2WW/vyoOJb2wOwv0v6uhuuDEfDQdYgV27Da8y
6xX3uY2Ef2+29E33kFiZffljWSLArx1xumaMU7Zl3YZyj48FASb6zPK7WLOzY2sLjvzsSveq222D
a/G527X29rLpn8cOkMy4/C/IbBQ92Ry3TGs9IWRqjpkAgQ8QTZqRh5Jxh/CELFuApO9le8tIzpcF
LU/wTiCKF7AYW16plLTo66Zqj8YjBtrvfgGi2TzlDi//upLvWuhEF10bEL1CyJ0JMupAjBwdcjAU
7yIADLp7U/aHgVj6WDlCuqs7tAlzsOHL1mIHp4OYa8lWgopaZE40avZhXZZleySJepASdOya0e+m
V7xerv5cnsefkQR6biIEqCRYQ1cX497BmJPYALTqGFLRB60EXlI8ScmfN4FzE4xTGslQVNpUt0d9
GL2MVqjxbevaiQ0JGBnOmcAZDtsPVEyp1qkxbI0tuQ+z1FMCHgqaZ4JxCLHSklLqluFMEBMMVSsJ
ny+vyc+9hMXHUx1sufj7D2mWiAZl3asZ1qSaoGCC5iwaGc4cl46alW5SD39MseH0+/JsMkc68DZE
DIK8PeZBYitavZuM0CryW8QTq+uBtSHby4Ncm0aQJYDIYBG4BgHP+fGSKIlekALTqM6T5k56AkYo
TXy5bGQl17hM5bcV5jgZwoZktQT3ri36CFowJ/Wfg86a97YaOyOnIXx9Dr+NLX9+8gaI26KcVbNo
j5M9TVb8br61E2jrni6P6efl63xIzHbKzQbs+QGsjF70ED3xTuC13fo9Y+DQOB+ENGAVwhaxR6XE
Feajava44B3RqdERznG1FuZOTTE7aUgrAM7mJYbTXxVIeMBO+yj8LS0qzsRlvnTgHiGHgjDHBFOJ
1BGNY1iZR8HJq00sKV6jJB9tZ1iXV2Z9PN+WFpc/WX/TjJKxlNv2WBZmYQUyZIul4gDc0ZNQl5wb
4KoXoMkcl19Av9H9e25LbdsxTdQJvlaHThEBjSd9zLiUXR7R+v7BzRqc6EBk/9ABGIChr6QZZqLm
KqQAZcuNK5jFrjLAsB25sh5eg8vaLkPlBUTL7hiOr5e/YHWcy/UazdagsGEVGeMwB0lHIbbHLH0t
TQwz88OIBy/mGWE2rtZBVz2PJIzSFLxoiA6ZMNzmQsyJsStPSWg14T4NHoKFXVZiolEQmkKnkwAO
kn8GyCyJBhhBMxuMj3kDgdU0t7L5Ux7A1axAVmx0kz53uxL1iDK5UdPSlvEEreOHao62l2d55eJ4
/mXMDACtUsddo+PIwSPSERonuG8AdP8TzG5+rW8HCahgR3/Ur9Xe034bRyOglkqOvHfNz+CDz0BN
HW9cGTz4bEND15LCCMYezX2paUfy7ShLhyzfT7mlatyi23Kknd+ylkw1XtMARS8FTWbMgiCoEyVV
t6CR59ia8l2Tvpemq76F9TveuBaQnkL+CTYhzt79efQBhgROHVC+4N5lsiTDRjWCJERHC2Okv6na
oUk/Lq/myp0VBhZ+AoJyHtqUl5GfBKKmI3OZkaQ/tnToNcusUlG66lNU+v28M8x4g/9tfkiC0SkO
yY0ZUvRprW9lATgt5/K3/NxaaKBHrW95E6A7lK2Ai+kcpkYQjUckqaXYAQuHuE0mTawc6Pjx+CZ+
BmAYk6FXsjwKFtaZ83F3Qi6F4LIcj0KW7Ug+UbuSEDPGZMTbseBdnVeHpkANCBwmCmqZ7G4e57Iz
aDUeAXMR92CC165HEN7uZF1MODeLVVNArxmIGhA5YgH8QayJaUF6DGwCdRV6U7OtrJYKKKnRbHh5
wVbncJF9wWNneXwsn3LqO0bc11Egj8ekjKkVytsoBe/oNI1up06ze9nYCox04ZVClhJQkKUbgplD
VN4H3Kar6SiOgnlrhhrtrVINwWwFQiFztkN9qtJb7OPMTsOw8fS81Zt9XOvZR9X1ePPpZZCNEByW
+od2yLP86fIH/tyq+L6FgRVtwItaG3NFaboOHNVoCTwGAA8fcp0US2eXzJmGn3P+pfEkwnmNhQ6H
Ocz1OdSFWhGmY42GrgO68Ke9JgjRri1p/CCSoeYg9lZGhdUFJw4wOGijZl5Jl2fop2su3Jnfv8XM
EBJEcqCFZDpqd8pHutOeL//8Smni/PeZWAZKlxDScvh9GZoCb+khOu5MaqEJrHrMs+WfHHs/j6Bz
e8xaqHmidOCpnYDbhFTJIaMb6TnR3sZmMwIrapD7UXCl1hJ3VRLZKNJZw3jXRL9rwuvhX0H+n38J
E83mSlPDalTQXRu6SnfQ3rXqSkY6rn5PvLqwxUIF7avZ3bxzZmC54Z+fi+d2mQhgykSYUbuZjp35
UtVOk27p7OWBh1r1c/gr21w2t+b76Fxc8KvSkoBgnjNKD1manBbzMU5lVN/LeAK2Orgx4zqwernk
URCv+pOCQxe3r4Xjm6W4iGm7UPyX87FTZEeLP1Nw6z8Eu9dZ2na9Adbx2PAuj3Btt2ngkQHVOSAU
eIScR9TJlGisDOKMZ4FGvURMKm/SW16iavkVdtVOrTDzWGdmFIxDPx+NprQbKdiU1aa7Qs+/FRwM
M+FcZdd2CTR8QMmJpzvOd2ZXZm1WJJBAm4+mEebXIt4JVtbq9U4SqLKhpDz2SVLu/sU8nthkdmYv
NcOAIA2bYp8AJFSNm7wuje2/sYISPBJiQLL+6FHDXbvV2xjVX5m0V9AZfxmAVeIYWXP6hVzQXCQL
NVx4z11iTCE934koMcvtGF6Fku7JgXKf6UbhTLFKOBO3FqIRoYG3wgtORX/tuTWkL4UyqHLxOOOI
swaja39hmotrtehqzkm2cvUEoRkyiQudIRgUDcYxwp7MhAbGfATsUdmNYwGJkJSWNvQfJrtIxfCp
b1F31Afo0NQNBJr1wdQ4t6XV2UXtXMHtBf9gb0tLY4qkD8hdzMib7pMUIvex0k1OisyJHc3G73/h
MQZQuMstAdaYxZxTOR/1ALRqej9Sb84l0TKaSrD/3gr6CHSgFBZeU1ZkVc0FuVaHSDyW+nBXpGlt
dWZ3/9/ZYGOI2Ql6nMH301yQrLhvQ7s3ebXMlVI5MGy45aiIiMhws/y6eqoXhpKPsIIM/h7dtvSg
G5O5C8apve9EJOZSg0IrKwS1f0Ya4EvDSbOkIJzcGkBvV40F0xvoAKmIepqdTtDih7AimR1lU8zp
5FrbOuCAQU0D7YjQIWbOQpTS68LMZRH4zyBwUhxPx74F4VOXZOnx8uSvm4L0IQBNIDpleXOFRC5C
mprikQrdZMtZ1D+W1CCWOgEJctnU2omEqiXICRdRZchvnAeEUVXjOKMKfEnswus5SWaXyK34b7zp
xAoTCtomh7gIIjYoqDviRV1V7rSsI5z7w+q0QR4anL94UiNTdD4WQ87GPtVC6QhmCzBw9sAOVrOc
XCMlpXG24EqzDTz32xZLsF0RgHASwRCPOTIKqAAZTdH7EsQuhm2ozGLn91OsQHCczn3jKGadT1sl
NkVqQZ6eomSfqR1SZBnRLDFWaWi1jYrW55IkaFS4vMLrs6KDelXUkbVj36bQWOiEVgpENMil1V5q
dfVlEgd6F3SlySm5LBPMXjygRQogH94vQEgzWwSQOL1qzVQCulF+HGf1o6nl+0g9hhIaQHB7XrAl
LedKtTY8kE0tZwxk4CBEdb7oTUTmeqSwOTRVBHp5SF1VQhR5AE+EHFNrNx2QgUNfDWsPOkvl3NSE
60AvlZV0jBKw2R9azRkDF9qzzcC5E6xtylNDy5+fPLyDIEjlxCgXRy5u8yi2szDnJJ5WDkYcTwBu
IN8FOlmW3Hggy1N78YqQhvuipZsE7B6WOuQAtjxedsC1ezYqtIt0O/aCDu84H87UN5E59hiOCK5z
Ww57R2sj4sVjM14bpBHsNi4Hv20IKvuqcaV1xvScC0rFmdWVzg+kS1ADwF0VviKxCeQqQ+80ZHol
wCQ0Kyyzq5GgN19+agyIIMiSXe9JC4KfUHaGCi/8SbumWed2WX+Tl+VOKMKRszVX9svZBxnnE1M1
pSkM8rJfIlsjsSdn5SHALHTTYKWQ/Kwnn/BAwCu+BZsghNMRDvDGYvaLMVYQFospbIa5Q5JbseD1
iq+P6tsCs01GPLnMtoEF0kSBl6GiZ47Hbogfm75BMiO+q8bAr82B8w5ZSyCdjYxxsxlp3SprWuk4
Fb+19Fm4hsiDVc7TQyKSTZnEVtk61RTbplK76Ki9TksrNjkErCtVEkwudKtlYJ6B0WJJ0ou5wJ1a
QIwAKksBTqUSBjvVVbsYJIA1ixzJx2CfaK0XSKNmFYniKyNPaHhxGyYMn30D41Y6xYliTjgHmyHt
3kVBxMuv6PvueexxU5pB9u0PaS87c17whLNXw8rJ8JkjWBuMQoqX4evoRhCMX7i92kT/mDNeMnk9
qHxbYg/guqmTEJBlxMhjBhl56LxfI3mdPNUPww354PGmrJwymFKwYqH8pOCyxOyaJojjqE8a6ai1
PlGOAvXIxMnErZwuZyaYbdP3cpZNQ43opP3CiMAyKOfv4WDgONtdDsjri/Q9GGajtPmgDpqGjZLP
NhBCW9XIrVIrb7KRcyFbu9+fjYm5EODOOUF4CaGgQ362TndN7mmU2Ar5lFGnFKLBkSRbSJRbCNF6
o7Gpeixe7DRk8qZeeya58qnG4u/Lw1+NTydruUzPyekq4W0m5Som2pBeo9gRg8oiULCP36hwU0g3
SnS8bG/tIYy6M1KsGniZ0XPIGCy6JE6Qo8C9obca+KoCloR37XcuWwaQStU95cFg16PQicXF106G
mJezOI3LvNMocKsaikmzuakgiDqFGyK8l6k/dPKmKsXSov2T2nJC8eoZc2KeCUBdXk8QNu0WyKUJ
wVVDSiwa1onLmdfVTQnpC2QzQJ8JRsnzUerlCMK8AmY0w5YfdwS7fwZFly9byNaAXMPmPWNWt+iJ
QcadIUYUo1KGjUOgHzJljdUZsitIr3kVOe38cnl4vNExXhN2bRXPJtawKqs32mWFbSSSZOVZltqX
La1uiJNhMd4y6JM+TCMszWrr5updariNsqWab052Vc02klEci6sR6MQi4yBmPuTJoMOi3hcbI9hO
/QvN0TTXe5dHxm4EAObQW3giGcQMTZlrIid5AB2k7gUNnLbUAPKjS9VBRjpo0UmRY+oQs7SK+N6g
99EUNM7lT1iGcnIY//gCdqhhHbfocy59PHwh3ZemamSlGsoWen6AdrgzC5vLBhm/+V+DACkiTQHa
ShaNTMQWSLIAQyYZ0tiBHeXbwOCpiDAL+GUEbEzAW4LzGoBr5rAa56Iwxj4p/VH9rYyHoAxBi2WF
Kmcs7Cn/j51lIOguRhaWReyIfRiB+ATaWWaYOYb8YtqZVNqSakm2KW/kj748tlHMuZazD4Uvq7AH
tDNQ5WieYG4x4kSqBoWP0g+fBGGf+KDCTR5EzcuBn1c2kzRa9e8g9up6U0/2SBzKpXpa/JL1GqIC
h4mszJIXY+4b4kyqQBF06D3ub2rLtJa/FM+0XkrLk4EP2Vfv8Uv9fNlz1lyV6AARAeONlzR7Tind
qAySDrm2DBfGNruJQWeWVaWdxxtZuapCXofbmj3cQiAdjRY3OBPjRPlA1V4Ilco3xvaxbB5JGV8V
2UuBd7wuQNqHtneXB7i2NXAsQZMOqWBk9ZlZlSq1Ks0yqn25MfrrQZ66XTbo+6yZpO1lS18iE+wC
Ipm/SMgiIwL85vnZJEGbSWv0uPaXdQu37S7chttmN0CnPKRWsAFuamfsw0O7S7d49m6b6CrMfNEB
b5sf8VrX2RvIl0Offg0z01Izp4WRJbWvlK+lkNiB8ZIEV0mgb6gmeFWt7iG/AgXAx8uzsLqRTu0y
JzQlxhyAFqP2x3H0SO70uWGDAicYH7HGUmobteCY4UuYedJ9j/7b8qaB0FrH204ruwkNUChvf+mf
SawsRq8lQVEN+IzUHJxEv0qa0ZLGzlLU0CYlJ0/8lX5nll5C9R4wEChMK9DJOF96M9RbImhV7R/0
Zec+gRDZAaLVK7cq/v/bh2Qt6NPQjbx//pPan8BV2uiLcgMrtFVbdCR7dCeIG4uWwimIrJ2IClKk
kIADDGc5gs+/Lp16gGFGzAXpZguSqxCCiV9ndbyl+rwTEwEtCVdAA+2GdHInNdu2tc6ZoJXVUJA9
WxjA0cb0oyaTkqzIjSGnfjdAhAfij1Yz7SLpJsHr+LL/rQQY7HPEF3QjACTCNjzHJBLnAU1H/mBc
t2CnULIrKrZ2Me+bEeSBf/esWjYZrKEUinNKRUqN2WSJPsgVhOWoTzNL3sx4Xls5T2/i506GD4Pv
3oBwpQ4X05lboUrLKKW4b/pZ+CZnvZNuDfTfZp2TyboV105fVdcBj66ZuSBCKgFGgfkEwFRFHlll
zsNYSAtTbYfIR50ydedeLnwBjb+u3jfpVZHLpU3Rp2t3CoW6zRxzUpU//AUM/Is0ubSg5JYk77nH
RlmgzeU4R/6UQe1qQKXPTkkeuCZUr/bhAKnddOpyzrVtiUxnmxgtt4vi8lKVRVPVVy/QyQsqQZrM
yAol8ktZtOtAeh0peFn/0j0XG4DTL6gxOCl73gaEdqOsw0YUuYXqolNGN73AI9lbyMt9rszhmanl
z0+Go6SGMRuVFvlwlWOs1JY23ar9vVCTW6m4vzwsni1mvUq5yztFJZFf9FZYHeWX8HfQQ8qVM3tr
W2ERXwESa2mFhG7e+Zj6TpwMtZDgF8lz02mQQL7W6012CFMnO+TtvB2rz8sjY3E4y0Y4M8mcZ2io
EpRcXbyiGu8BqDpkOK7iUXW0qbWNEPrVcQshvfFOHEMLDPgz+czTdHP5K1bn92TczPnS07bRVQHj
LnWnpF66za90Aa1wl60sv/JjAyyZLjB9oP2ITdr3NJmrSYbH0Ai9wcgUxfrdnM68RZQ5ZpjBTGlb
FCgRwzHpBhCfTTyXlqkIGym+i50r9LsU5X0zW9zW8x8PmGUlT4bHxNFSzgfBDGA3kj8jY3bnkdhD
DPB1y4lePw/cL0s65EABbEKJlRmhOaOHopjj2E8NErpxRYAvlkakoefyKCVSbOdp8YpizK+yRWM6
aDMqe4qKBwVIdM7ZvzZmwCCQ+Cc4nVAmPd8waRONxVRjzKlc7dXYNYwe3eCzJXDsrMVOqGSh2QLV
Hly7mLntzDrWaGlEvppWdNOV8rM+kJoToH+c7ZjWUyNMREvyUkqUScVgmvRTG+zyV0VSO5TQfR2D
ZrDqEvvyhlidPRA/LfVcKFiyN/qOpko8yhiVKd6m06upV+BPtFv5eNnMzycvBibLuJ2BzAS3JJE5
bA011IwETfp+2UNMaiO1mp0k4CNCcyGQNKDptoVbEBlwNuLadMpAFJsAFuNZz3ppSOKiUJsRXipu
o9GLS1v/aAIbCcKh5JH7r/nHqS3GP4YuCtI4hy0UU+0hx18VJ3jxLDDOEQajPI0TLIBqEVzFjZV1
f5fi/DoJgCrXFQKcOfqvGdyEgcuenNE59tHR6vAS9Gux9/THl6B5clpn/ZQABQMXEOvGHrU3FXR8
BX3jONqy3dkIf2qFOT8NSY0KrV+GgKLQc+z221+Gl7matb1siDeaZbFORiPKjSqIAhYjCh/Bn76p
xdoyFF7Ra33JvxeECbNZYGbFRKbYn1PViru7nPyXK854bUC00khKTBe6uewiuqNSxtmDvCEwXqs0
LbCUE4bQgdN7gnxiG3MAGmsxTMZVHkcAznRcq8+XQpCkCNBaLEUNnacalJxFYrgmfasr9/Kar4aT
JXsmLmRTwKqdG+rVnkI9ucAWN8hOTeInU7mhyj3OJrzulwaUieNkq8esfGJx+aITL5tlUqtVCIvR
rYCsCsms6pgdJkfVLckG5W1fcs6DVbc+McjM5SCiUVVDysqX9Mcwzd0aIoMazwjLLfEVZ5BDAEgO
DdkLGOx8WGlT0KamYuzLdxqQbwcxs8hj6Gqbzk0P+Zt6R7zMGh6Sd32fhNauTjyN4zMs1OmfT5AJ
OPiXfAa6lc4/gdZCPspUi/1s8oa7+VfuaPXBDPZzdadmxJ+UJ4os1o3wK4wqS/9Lpbcf1pkJoFEW
DhPQY75I3xWgsuNWtMX6yhg+8+nfHExIm+Otie5CE5Dw85GaURmpRUCWLa6Z1qKC4oD5hFe6Xtvm
uH0hxypCghsogXMrarDQPUGp1QfkY2uayX5Ci/Dl7be2z4F5ResXUFhLlv7cBPA8HWAwBkI7eBNJ
6YUv2vQ0jpx06uLh7AGigiJqEYVXQfXAHCCDocRyGwawgpb0wsL10mtJZ7cAgIMUYZ56W4l4vBar
r75To8zQUgXbnGgwmk9vqNsMgWg1G/VZkz61cPK0LtoF/dPl2VwbJ2RfQVCLOiOy8sxx3II7TQsS
M/Zx6xKQzA3d2Tdu69z7V4MDHSbS07j4LXnq83VL1cAoSxolvj6OeAptUPTTp9jSkI8XortoVKwk
hkoXLz/K1um/NpmGux8yZV/yJ0y4LimtNUiZxr6CUycmFMK6OejBVdC/hXYdXk/PgnQDmpu9HNxB
+1b+gOhO7TWfifagKyrHedkO1H++5qt+BRpUDUr157MgGGZG0QMW+5M7HslTcWd8zF53H94N99oO
VbQtJgbd+/1dA779DxQoLi+3vKwn69eAjKPs9I995iiJDVTLBQX2s9IKrlRH/TXeAnpsDXctcH9v
0mY+mK7g5oPVB9ehDfanXbbVHi9/xarTnXwEc7zIFDzMYg0/l4fHWkOjkWJYzWw3+VbWvQg1hAxk
lZdNrh3aC4kRQhOo5vAIOJ/3KkxS0MdDRj6blb0GLXS9u+oLp45ML7zNPy4bWxbx5yR/G2OuU2Y8
mFGYwti0j7fJsZOxtXhhcPUtpQEODFzYMpXsNSSWuk4ooZDo9wu4MQdfkdb+CQPoQxNlX6X17XIt
Vcz0KgxeY6BwLw9xfVuhgAi8KKrQ+Nv5hJZV2AQUKmX+ZCM+pndl4hTH5GVurWEz3DahF9+Itvla
HoVX4XUwHY755Q3yY4rBxQOQJ8ipkJQ+N6/LnTSH6GLztbtxF6dO8JSmVv0S3AZWXbz85lhb3TXY
u0txAfQ/bH9kRKtUGEEM4DftuBWHu+HK+BV3llwaljA8to2tOo+8JvHVTQJHhWwE6pYgBmBGiLRz
VYDD1+/e9W33mNoAMcU2mgg4U7m6M07sMK89dD4VVZ8Mia+qT+aMap3hFKZPyLuw65uRE39Wj7jl
Df5/o1pm+uQqq8lw2riAtdb5g7TUQ+B0/nyNgiU3hbp4wA8P0RcMKrxj8ZJzS/ncmkEqYP5KqACM
kVejx8Cuo21suNqufxqVTZZa5RPVr2SUSQNeAnztmgIk9X/MM4G+gHJdUKUYqDd+KGBJCzkxZt09
vn+fCeSpbgazGuP35SsyWeYi8FFc6foDXjzoqLRqjrn/Z+G+7TExOxkNNLUDFuEXVPlMEn1TVPmu
NW6DUgOyGV0t16ECMi7eY4uzimxJr5dGUdZymFW81N9r7uWNvX4cfq8SS3tVFnES0Bqz2HuTG7y3
HkG7zY4+CS+mY2zCfZRZmWhNv4JX/Y1Ilng1eaDdk+vN5e/gjZLZFXLfV3NP8Rkh+jRF4a3vb5qa
lxNZbo8/NgSuzSg5ScheslMpJBFC5rL1Zifcv+rbyVYP7XNsB4fmLj7WbsIZ1GpgObHHBBaRlKIB
VsnET8tNTu7mhS2N3ivDlTrdlOh0vzyF6+fhiTlmDlWh6VFfgznA3q2kBysc2cyVU/t6aqvVbcPF
ZC9PgEvzufz5SSirOhPg6xDzOdi5O93hIrGn/m8081ujS3d/iTz/5+J4MrxldU+slYrW44z4slb5
sk0gkdT/Ue0/l2dxNWqdWFkc9cSK0unhZDRj4udb43ZyyIEL3+RZWP78xALIUIoiUmChex8PuItf
jYfcrdwE4KPUg16MA3LmewgDXx7Xly7EpcViwjHg4HgWR/AOspF6dNgT0P9SB1A14BLSvenSCv3R
kxM5z8JG3CqvkV1vyq14QCpiqzroLrYn7y+hpD+WlAnh81BrRWZgSQOSw46qA3SZdzygwNq2x50F
qIivexJb4KZVBORTJEB7HXQTUVAhw8DZ6KuTC1SVKaOEsCjFMANBigf1idjE087rIR69IfthX2/6
39km88djeCh8E5kcajdb6leb9k/5Qjf5A2gi3W7XOdV1+KvacFM7y35nV/z0o5gDSwnkOMxGfJRw
03iyWznURoOsC15ku7KJd9m/VqunJ9ZYAphJjiua4SWNg4TYMai8a+tXYeV2AfICtMpx7mzKWuw5
NcfE1llG+VLLMbgO3KHDdnz5LXkRHDq6Gd6VG9GF6tJz4+Z7dSNtg5sKx1ZyheuObKGFb9M+Gta4
FTY5YDuXp+GLeubCpLOFJHTVdkog4rsc8Uq4EXbAw++UzgaFRQPB7YcYYgTTk7It3vHo22sH4GP0
u8iFauCnVlkUz9CH8Jdii7ein1jBdcRxVLaN5mvHnU4bE7LpnKtCmWKVFKCVnurlv7r9OluSvf/k
kq5zHJCl6THCKqtJAmPi3rRiS9l4L9B8tBL3nfcWXLs+nA6LidqqGgKGsey/jHx22a1S/cl5qcqf
cDck7k5tMHG7E8SEgOIIDo6oGd0IVm+BM96bvNAZQViP7M3m6c9lb1p9Y57aZII2lHsF1aSwGRqT
V3WVHReAmgXZpg2nbRXMe6Gj23ho78a0uzHM6LoHY32VgdlrnjaKVLuhZDzO3Y3Aq2ZwZ4OJeOPU
JSad8GXmMQUAbnKVbQdRuAyy9oLdu4IzvRT7irPrV+/gp/PBhLRuGOpomLHO4ia+n7eAZNwRJ/dq
p+XcFdceFyeG2Go6GD4CTewwvMFV/flALHOTuIMV3V1e4FW/BSkS6ukLZSFbDqYpFSchD1M/jRun
kaBQV9oJr1Hn6/T5EZO+rXzN6smNg0CGRy2FKPWlZhcnf6Qx2urG1sSraZz62zGurEgzIYxV2UnR
2b0ybCPJzoPJbgFxy+b8YRB0q+jajRKUHngcUeQj27QW3DBp3FZXbhaa0qDOjmYKLhfK45pYNhbz
+UDeoecb+XRUnNg8QCUNQPXmbeQTtCtUbWMRiH/K4WMxcFZjzb0gV4acDrKDwNazJYK8HSGekuqA
wrX1tjSyG9p4ceqa4kZOH8GhRvsQDfu8/MOKE+DqoEMeE/xTANwzTk3Ra4IXHo39EOC3pgefsobb
c8kTKeOYYfNVU0hS2uUtEp/tHu1uziRFditmnC26ZgUQxoWWDqwggEye326xkNBnJEi8UfiP24mf
3FLtijsAIfltYfmCE2+uBbNsCUUhNZuLw1Cq+9wYvaaZnuZO9C5vzyWIMZ5nYF9C3AClTqATl085
MRU0cz1PMqrCcuamfewYk6S42QguisQdNZpt+sjgIIqWiP7TpKrIIAABMlFnkl7x0Cd4vGL+htGF
7rfVpAMkWjUrM4st8A725QGurhYkSP7PGnOLknQ66lIJLAIZnFZ7T4OPgHcj4g2IeZUCy2nQTpBj
v9XncROA7MMRcnDNqvn42akRujoJ4SX5V22ik3PpdUALvMo4oRQ1VBAylPokkPNHV16nb+oZsu2c
N9XKIYG62LcZxhNpRSo5LFE7rRv5vhhASxAGttAK23GW3LoS4gXbI4w8veDVDUCQwDDlr8Z7ZtEy
GXqzKlUBhkiGX6M6b0w5coY0K+0UbSyXHWR1ByDDDbQSoi8EGM53ADhb5KFuMcRY2tW2ArSsYoPW
vvaCavPfWWJGJRBtUmiBugxaqKTwsQktWfETd2oPBcfSqnecjInxSLQltGUnoX66NGsVLo33RmEH
6eMQ/JtYeGKIuWyDuK0hRroYSsRNUu4hZOHmNQcNtYaNMKAe9J8lYpx9qHtTSGcsUUS6DeTrvfI9
6jea4UvKW5ZvCh3lNC2yQjrZtOFM5fLbP6KVBnIOMJx+kTsy7kESQVNrFCGU+XMO70Zejwnv9xmn
0JWAtj3aCf0w/qOKb9yzZO33wWUAKlodwheytrjKSYDvDaqbU5vjtKpABRsp836UTV6f4tp+PTXC
XJVbNc9KtUq+9hDwXik6gBJya3R/Lm+gtViOlsAFXIgExI9yGJnaIdakNPYb8ypNPxuZpzy6tm+Q
QAQ5FerlmkqYcUyqQSFxjMlC7kprpo0YChaigyXlewE6OZdHs/ZSxW3o2xpzK4pSvQuMFAicJBqG
FLRQIHiYohBtNFlrQu9e7t1cTNuHMqF3sw5lHOzr4brrChXkszl1hmJ4NNI54wTEVY/5/iyWmcCY
m1KPhgX7FIeCPRCReGkj8nRsV9cSCStQtwDQhaTSuV82tJ7aXqsB2FRGG6GQv5hrZxfa8/5jgdlZ
fVeMbdvBAjDLxxICCsIYWLE8WBpEVgmxKpns279UiFiyD+CKU1D1V74oDBmjUhtJS2keJ5cGXpg+
PVBa3XadaEvt0isUhdvLTrQyjWf2mEivG/lY1zXswY8saOmgHelqqv/FeXxmhQnzUZThgSLBSmVe
kfEq6/5k8VWncV6kq2NBlEVLJSgmARc7dwmQVyipCPZRH8zZ2wxau2gg+0sGy3/WB7xkqi6D5g79
qWc2Ls/9WkLQBFXXf36MmfwOwDctJTiXaNIlXhHGOypE4S1tS3dKYtDOpUXplXr5J+3T1E+0Griz
/yHtunYkx5HtD60AefNKmbRlM6urq1+ENtXyhpIo9/X3qHbvdiZLSGJ6ZwaDGTSQIZLBYDB44hwt
ep0abd61IxO1an8AS7izCt9jLTob1kL1dj24f5mRkehFjtM4cvJDadK9HH2vs/A1SbLAiU1i1ijA
a2jdnEkKtS9UXIidB1WmbqwsO+T68Can5o/bk7QSUnEvX3SqgXcHFSW3qFrkdEWuYY4kyUtm3zjQ
/ozKVSwqxYnscME0DWkNNkYkV3Fd7aHptZXnntDY2CmVcmjSanN7WCsn3uWw+Bu7nJuFMTAgjqDz
C5hdH3phuKet4PIissItaGtB/26KsaAFkcPHr5n1JdQEAWTdhA7FRDTGLXjXqw3xLyU1unBsMG8q
GIaGcT94ufZV65/+Zrr+WFlW7yILobEVZ30OK4lFRqhgHp3MF0aplYMLa4I75cKPhbssb6TV9ZTN
QJ9R22YkHQ3LnbJRBO9aHPbTJruwwjk0cDJ2qavSkoTsLXtwddDEhvNjK6fEgCBuJ+JtXHfsP6Pi
HFuz2hT1gASP8kZ3SM36Jcu/1fmjbLZAcYs4hW8ODhx43KlcKA0oTxcIVaqpoPqDVHeeE/krqx4y
kFYLy1GrEd9A+/zSIInWTG4uUSyyUBrC2IbaxTnZvg3py23H05ct8mm50GOHDBj6PEBrXHter9tj
Ba4lVHG7KPHTwqJeZMeVO9FMIlNfpmdWygbRWZb7NKVZAHn0r6PWDsQBVzdR6hYa9CYWV+/ob7CM
RASiHZo7J33hYu84LnS4vxt5y0inlF/ieMo8q0hD8IAqNmljLYrQ3gkiLWdOpi8Oq0O3V6L4YR4i
xasqdJ3WNLdJSfvGR1EE7LKjOR6VGJQRulxavhINEin1xgRVg6YFtydnffr/zA03/bFNs7lOo/RY
g8mojntPigRXt9XogsYxgJvQifeJOg9Rx2Yoy6KabTwp0VGbtrncE0OUda2VNXG+/LGzjPQivpgs
t9JKhh1zXzg+6Kckww115Mr75Ke00yrBxK1GmgtzXNCs5hQvERacKn4kTMCjJZoyzmFBU92poYLf
roAY1R+a/fx2e9VFBrhVN/uuMasJcxWlIYhyXprBciMIlKRf/jc7XOAqc02rOwo7Yb7vmo0NRHB7
J6uCDS4YjcNFLFYxWSk0TFf4wu7tx+Q8CvpmVkPin7XmMsZ/WRKEDCiQnniGVRLSyuiT3cY/hs53
RBO2GukvLHHpJLALmjoXsKTkAdpIGWiMIoJ2S1nUTb2+7/+7W3iaZzXSJjydwxB0j6wxIX18h81D
bi//6mjwlGF8sFtBHeZ6S+rtwLD6y/I3zw4AVpLJsCttYr2bIsqK1fEs13X8hToHn8O0UlRW5VgC
+CFvkP4SbSwIFeHIVsdjgYF2qflD1nyJCRchJgebgZQYND3ag6eh8a9sLVJYMUHzHzUF6dKqz6H4
iao1uKVxwbi25VDo11UVikJt4aeJP/YBEHhVgcZavxZhnFZj2YWtZYNdjAvl+CGVGGxBcRbItFhw
Aoh+ngtn6twXoT4AwswYqkJtplsei0JBEFh1gIsxcCENiiNFY8kYQzned8a7Ue3rJBbk4qvrD8IR
aKjgegp4+fU8RXhiwK0VhSFU3OMZLYe5Qpo8JpV8HHLB+q+eZypEj0wdwGBoAHGLEtVMYjPSlqOK
xxJ/6ud7a6DyJmpLxYsmlrhoTrvT7Un3JjbWZLSVWhC916Z0ebJFwzDgPmC/vR4ulHgX0oIKUzr/
SqPz+Bc9otCr+vP73Olg2nFdZg3g1jTqvDIziVX+oJrAL9Z6v6AAgtXSUNhHXzK3aBoFV0us4UWw
Hg65TKmLavWx6x5HBklZlUJtJwFhMBAsWNCseEqZHQxGR0bj0UpEeixrM4pMEa1XH/JzMjejUD8z
wzHGtyiQzvFQE6JulecPfSu6Cq8aWkhWANkHYTHPS9VWTqjaIJA/9rP6Poel42uJxLwE+86/HeOX
ReKTaxCVayqoY6DIwL/rJlU3xrXF0HBWZS99zY719FDKu3hW3bb9WqGVcS4E23AtNGIGQfwLHS5E
SG4WjZFlY9OOuElmUVBsG8gTxqk7RSpUlSMSiugP1tKLS3Ocm8ZFV6mNoqC+llg7xSnOeV0AZKBQ
0sjJ7i9m88/QeEQGJGLACNBjaHb1Be36JB4aUjozGZ819UmLZ08W9R+sAWpBPoLLEV6/QE3D+2TZ
0SSdE7RnlmNgKNmhAltS/mxDsM92IOGXevHBTB5oMgiSg7VTwUK7qwGmYWNhCbiOLqWimr2po7AR
0yT6jXo8hJ2HSvmLGHZphUtB5NSZcbphdEafbmsNV5w0mLs6uL1say5yaYVL24rcmWSWw4qlTt/U
liCJ24OWzE10EcxlbWOjGwfEV8g/UObjztIWzhHrMq7LIcoFWzBO/kCjsuwm8fgXbwDgt8K1Df2d
SGx4Xb+R2kUfLncEc7bBqTlnsZe3VCT0s+oFf6zwSAB1gliYpqNgI2nvOu7koIUR+NlqSRTIExCX
AO9ig0Po2tG6Es2PWoeXKYP6DtD+XVC9yNI9jQg055zunY276Re64Y3paxqVbj67RbVT28fbLrKW
O9joiUSvKVpmgdK9/gptllhn0RpNwNkuGaIgrnY0ue/NKdBiUXvumjsuQhgQhtKAT+GXTrKapqsb
IDr6sNj0rftW5JGbQDvx9pDW4vCFGX7tYsUuaktecBUvLCPmQOxf8luYPmSiJp+1M+bSELeJx14z
aM9wmmW/mzeYykbyPEu+GXqi9oK17YVnZkQlU8bLwEcjyUUmbINVHqkQYv1DcwKB3D+HvTiXv869
oTTAGOShgV8vgHGZ5SN0LLIG7zXGWxNub6/N2kBA3meg7I5kFU2/1+5WSAVY1pYO7XJsnk1qPMdV
tzWk97+wgpcGtMwZhg6+zWsrU4xf7UAAdCy6FNSpRB9O1tQL3Gz1jQVvvkBbgSYZVKbcec+GTG7H
HOCasfEpHi00yjzDOWfgTC5KqOpMW6fYmPEGLCek1PaSbAW3h7m2nxzbNPGPBgQCzzmRyU2q9hMm
02pShiZxJ6iBzfKyomxIJEXxPy7/oOyKbvSPHn50tXGzOjMpLGoHV5lupG7fgeiRDtulcGLUgnTj
88BgCQcXnNJWIaW1eNGFu8/MsSLaoO0KF8AEDDOgmZGTxoeqBUpnm9uT+Nkjr21xHjm3CmvrFLaK
L2ZOZiyjKrCwPhqk10v7OThSuUBf2FJdtgauZ9kAtGeqaOm2rIqW9GbiENvK7P/RHredZxClG23P
gAuR0OHi/NbK39hhQsaT9YlDcRxkVLgOWpz7dw2Nql6fcDuX6u/Arj6WbX4vRbmIP2kFY/MhjI3P
BjwT73TLEXbhDWFpF3YZYTxKXhI1il2rkImJuwmNUqTxHTGddJu3aC1pv7N619WWf9tF1hYQXWv/
/QBupFKhDuY840KYOi+KcZdJd5o/iKB6KwkvholbEd5/0VMMSYTrYcplq0stLtXHPPG7piZ4Ao2H
1ItogciCFiA9dnujJDr1DRH2dm0pL0zzOS9UnCA1vfSSlejFyzcAbyiiYsvKfRfP2iqytoW0F/oo
3C6AYl4h12OHSWSSbzRb+61GHzxeOkAM4sXTz3HyqNG74O3WsKIsA9kY5DwK9fX2Wq6g+q+/g9sd
Zl4PtGnxHdmX99Y1941nHH+Eb3FQf3H2NJD25mNxss6RJ7C7RMfrC+m1Xe6+T+mkTEYJJ4L4d+mX
urvgPOpF4lTdy52PnrNSVOdcqdXAJupBIL1YSGFlzqbsFNUQQiThGJUduvB1t4VO85j5CxbODPes
p0Rjx3gWXIRX+hOu7S7+drFjzaaD+IWCOa6IVJGH3tzEnv5IX4DGRLbXPVObmBGJMzK8Tj8E87z4
0ad5BpUk6mEmGFr4vpc6ycDEISHa6pJB5Oanw2I/jseN6owBi6u7tCsfcwgCKT0Gnn8zykmUFi7x
6NMXQNMSyf2C7eWpRpq6D2kay6gfTcO93KD9y2l/IMd6pa101/b6m2DEq56FYixgiBAJhfbp9Wyz
uaCzk82gB5ArD0j3fSINEGuo7WfjxU7dVn5txp0BTleSyYLZXouM8C1z4UHAOcCz4TQWxaM2U/GE
+QBfLh+00s8Fjxyrs3lhgvMlC3lMGFoKon/s2UVGygb8UyaREuZSEVjw860Pfnthi8sFCnPWosnS
Udxm9s/O0QlEKZ5vr9ayGJ+cA5JXGhAnWC++Vj+VTY9iF5wDMqFE6yQfj09VD1415T2R7myJkUp0
sqxFdw0rZELCDeRIfMVWM+dJjmcT2ZSB7W9+A8eTojJBfFtdpgsjy59fbPm0qWow61u4MBdO5aeO
Gfm9I5O5XUSkrS4mDS1igc1V70OnyAcvBopu3LncpDbOj8JIj6P6pZRjYmdfrPFbBRDi7TVbGxsI
mnHFgtDMwuZwPbYExHG12mCDjRiJB9xkf5xCo/f0uU9cdch+ge1BEdhcjd3LwzR40Jbc41MOHMb9
VDg4kwfzQF/H6dGErk+TRK5WOu6Y7236VFiCvbY2oTowgCDVh5vAO68HmpVp32s2tnMMOibJDVOU
oKVHCNoJDojVCb2wwznLnJmjkZuw04/ND7k6tVm8cV5BXhlMUuiQ26unr+w4kOwCbbmUg5GAXA+K
znWVSV2SHa1XBfQKIt7wxcn4DX3585xzaLWqjuVQZEc6fxuikNRgwK+lE5P2ahe70/h+ezRrm/nS
HLdENbIngF9LtJMNBqmGJxtUbUKSz7UgdWmEW5/W6WKaNwswsHfAU/UYDrmnjE/G6Dm2n0WAfAmB
9EtZ9dY0cnu5lLpxbKC4e4yqTdls0+gLSHVJjxqz1LxCRFExvqaz/nR7Mlf9/cI1uJOzBrXlWHR5
hsIH+LiUZ3TkEEV5mFHLuW1oNSNC4caydEib4qrOVZVZq2ZhN0MdKpE3jQnesS4n0eBAfITFD5OU
bBLD9McBouLZrpfDQClmvzoZoAqb5eogh0ywA9fcCJSQEHhaGqzwlnu9KUYl7wzJaLLjJN9Z+guu
iML2gbXJ/Sgp4ikNip78kCFQpSdjbmRH1CSI0v9emK6j1iSqIprdNXfFUxoKYFCzwd2C2+GyWjoS
nc3sWIHCMd5FvXLoyuiQL33f5V6bs3PfCADBa0EF7wOoTaCAC7pr7hbRW9okt5qeHRttJCnupEIA
2goGf6G/XVIFgNAQjrnA0jROOCQUj4J29IBuezeV7pYu0cEbim/zQanRXaXhaQI3Utlvh4CZ//h5
HPaRN3yoAyxNf9cuQmNprIvlUpgxuwziWnopnfCfFzavjXA7UI+hmwZ+PNwKwzLQmow01uiK+V/X
3P1iLB+H7UV2ErXU6WwNF6G8VXfR+ITa5Fbsh6tWALJcCMnR0cLndnXtDPaC+DmmMxo1SgUAXFoq
3yWHieid1g4dlJLQLAuS5KXR7nptaofh4dNG5lNLuTvkzgYysNDaA+0wQRTasDaSIRAQP9yOYqs7
GkzroPGEOxoyZzVKDDxRyUt60OwmyTpQNH8wLBf9q+Et4g2go5TBGKReD0/DcjXlMjyA7repZm3B
oWWkuNwkWlBUE/QIROnW6tJdWOT2s4y22bgykCPTbNppdMMmSLYYgvRqddUsXDDQbA7RDZ6lw2io
FnY9/CMzv6J3pg2McKcMX2iNw6cRvOusBqjlZUlDhdpGWLyewi7OoQxuOyjpWEP3GBWq9FAVlPm3
PWJ1RDag87h2whn5kjBk5S2gtJBbMVQZl/cPyOvesxYcOrftrC7PhR3OIeTWypLJRhO96r/JRHAW
rro1mkgWGlIcUzyMrjciVtHYRl1bRZelOrvdCNlx6bEqBOmGtnZQgesXUuEQflgYca4XRcaunaHT
jpDeDvZbJ2WGN4Wj4wI7E+/DpVk1nSOUDaL5mNJUdUGsERNdZ+ah7iUftXfTk/NC39JReYklBSJI
pZoHtZPmO2XS0Csf1rPXNmn7mnSjEYCnQiZ2ggppNefPfdEMxMoYSjGxWj/0Kb4jGpkCwZI62Y75
kLiVCcidXJmTD/RPtumrIj5E+GWipQBHQfFIJPa+RAw+61u0o3DtBkUe8qLrCQHJM7UrY86Oo5Sd
pk4/oZRhPuWZlnu0juK3WGoMwWqvnqtAOAOmgcsVpIu4I6eJzNpMtBF5yUQaqKQS3XVelbP1mr3L
P4tfiuWljQsE3W0PXh/pf63yj5JJoWSylsJq7VVOux+tt6h5l7RoNxgvty2t7XyQvDtoqcQjCggV
ruc0M9Dv3VaYU50CcNjI2bkJqWgS19J1PBt/UAGAGILPH1HjahQmTRkaotTt2L1mTvMoA57kjBvq
bItyIHJOCUvOt8e28uaGc+3CLrd4CX5V6h3kXXEl1WSQs5dZSehDbYTyoRij8ikqoxRtL8PkDbYh
7UJV+VpGiuaNU1HvABmIBeu6ek+/+CKe184GCo5KaA+DhhKpj9aPSAnUn/13mbDKs1uBtbVQhfc3
6G7iDRh3dG74UtsqHYthLErRstfs8gLNvwWE1EXd9euGgPhBEQBPEfybVRLrU+Yg6h4htSPj9UHp
OmJ9F2k/r24KYBZB9wH5K8hBXrtqO7Vg/2wQhyzyA4Ry7j7fCPxldTNcWOAOjok1rC8BzMLrngYN
mqduCxaTreb/isnkSZ4N/qD/0SIX43PDytJ+6EGibP1sfBT5cp29SWW3VeItoNMoXU72ndFXRIM+
gJWTvhQp/6wdygsS9P9ndZmTi2Q3j5gxjcusgrzCA53qLtsk51jkIR9l5U+x+8LMcmZfmJkkWoRp
CzMjoigxoLwI7atNQqJvKPGToD2iYSvxXlEH9PEM4NFd9ND7L++zL4L6rY0XRTc8SCOhQdsGN95e
60FYooY4VenspmDNacAmXtMvk+4XrYmbWSXYhWvZCFJgFMnABI9bJ5dboUyY6EqR5mhDhiKGIye/
0GB5X2SiMtmqHQN5ArDdaI/nT8epAYwAABPYaZ/Geq/bO9Cr3nbXFRMLrTBmzVzKAXyV0WrnPKfV
AH1M33jND7GIcXdlhyvI4A0o2qIpHqfRtZPgyYvVSTXmS91DB2pgS3toRLpq+M+X5MoOtySt3lul
6fT5sah/A2MNOgQhGn0lJAJOgp54DASdwLxgbpRkmS2ZU36scwsa6ndL22orvwsR1qtLYjoLuBmv
3Sbf5B5HjiTnzMyPg7Ix2rsh9QHE+YtVvzDBxd3Izu2xSWECyJW23MMEOPBvm1h7tV8wXoDFqAt9
FN9kgRpvJ+UMGJxwYxzCIA1wXJPOnba/XkT1n7Ws4MoWF+VRRu+1uIWtNH2xhr02gBUcIFFHq4gc
e6Xpgbq6qfwhf9byn6IShrbqGBcj5SJ+ErFSostIpZg4P+2cTIfovj/KL3OAEq2bH34o284bD52f
BMxjp9TNt9SrXtgGmseHKdC3jY+HhGQhbj2BaU4YqVeStavp4QJkaTa1VizT80XxZH8k806FNcs1
SeOG3mv1KIPm5YtDYv+2D6x68sXEcJsfojtzWiM/O+ZDuGkMf5DVjT0Ht42sRpgLI9zOHxn0q80a
Roz6jPS6kJ7l8VVxJ0fg0B9oKu68u5rF5UMuzrsxsSvdWEajeIzQe7ZXAntnuhruD5Ubu+lO2Wb3
dTB71sH0qKvcf2v3zS4GI99G80Cd7smeHoDCzWUnaH+pQf6kQJs23k7ExMxrJPOSQMyJuawt/9XL
U+NSesb5yFcRayecqLoAWaEj3myn2bs9+2uoFUD5cOiizGiAApjbenEoMyuXIKZQo6FfI3MRhBk6
j7svbe5HlNQ5scziobAE59banrs0y+051ZTa3EgwLCu1gm5Es0s2qkfFZN/NPhYplq4kGBgj1LSX
6v1C6H698ibcONIMjDFTzV3ablBlU8ooyLeOEbSWIGVd82fcTVHUQ4YBsQguNutJGBr10pfaNo2b
yuUBtW2/rZ4SeQSP9T+vSC39Cv81xq1ekUO5IewB29bi6d6w2ruIvZlW7yUNJbKSBYMuEhNbXTgH
ulXouoVH2lxMsCPU/OoSTVdpC2jfVFOQLpvoVyobXSEpekO2tx103R4KsgbEKgDo53atk4KKzOnR
rhQpu2+7NEW+Ntai2/DibfwmQwkDjyl4p0UhiYtBcjJGart0JNXKF7mugx5lGzU5qfRrrO8GtovU
mORo/bWyd6pvi+b19hjX4uyleW6MU5lMcx7W0FAITcB2K1SvwvkU0eb5tp3ldvl5mHgBX8rOqPZw
m64G91EEZC1av7Q3XTYOWtptm+Kk2t+p8pinhd93IpqJ9aH9McltvQhoYQBAgJpCv0TrgWLtXe+A
8StMKhjb2rbDU8R/x8b5ZaQV0qwUWMIpbTad6Xj11D91dh27mkmJBI2B23O5Fpcv7XEuMydSiKaw
xS/BZJToz8z+dduAaOY4p5AH5ijhYqA+Gyx26+qkG4IgLPKHJW5enIg0RYtGT+F3JYM8WQ46WIZT
Tn4E8Z6W5dBV+q0B43V7WKvrpKDFBFtZhloot04TqpuSqgGEXD+OyGIiNxu2mUa6+vttO6vThwIh
ysG4GX1iMQypnIXzAmFLW+vHFPaZGyrh3TiKKDtX/UDDfWIhcVt6kq/n0KC5YZfdAlcbX0y2lYzT
X4wD9BKybkNzAbLb17+fxKxCSQx4owFUU4UB5ApwpXIvoh1Ye+BGZ9QfO4uvXPhCKE+ZZA5425AU
mAqDIgPTJJr3f6MMtxksFbAZqrt5Y7+hu6ojZftoZEB1q+OxwGJG6I69Pe61uK8iGKOqrC6oa27c
mjTSKRuWFzLUCo0dyvlzRmyRENC6FWSfEDADDR+vAyRBU1gyZowayOC2/tHhSqgPj3omyD1XnRHU
cv9vhgsWRWQOHWiV8HAExkQIHGcj+oFyEW5xmZKL8I7Lv4NRIK5/tMXjv6+XUG9UBc7YKSe9KUh8
GtKN3Okk0kETklBPKZhgK3Oj4u3xldNw1NOsM1rlNJq71gKzcFiSWRb0toiMcOkUgB1JOCUYlDo4
PtPdDIiSUH657Wz8ZffTUNTrqVMlaDsMDazIT+136HptnsNfzfZnek8RNwQnFedziy300KH4BEwv
5AH5DvxicDSQ88nKqWoa4+iEofIcVob8I8aV3gOmxBC8JK7bA65iaS93NL5Iq6eaDTgQ7PXWZjIO
Y6UQSS2B1LK2glnk7qn/GdkfS9wsDo5cNQOO4VNU+Wa+ow7SwvIu9XT61uYPSN2GQRX4IHeE/dsk
krYFLIz/4R/SdbzUjZU2Kae6nIed3NR4J2vKMnAAtvU7Js/PRtrkEyl0fdxGo67tBGNe/I/bdHhE
UaGXgF5GdBIt/nsRN9HOkHbLE/ip+JL+oi0Zz8b98LWABEF3X46C0a5shitjXByR+rwzK1g7tUl9
KOTGz7vMnabOFwxKZIfLPQrHqmqtgp2hNz0jjh4YtcFtNO8ptOE6xc0Y1LAghkDMvHyoB2dnZ9le
jrNNFqmeMvWb29+zusgXc8ydBWizB6/RYGDY0XyO9L1SzXdJRt1J0Q5JDlR8KftS2gpmYXXfXFjl
wikU/0potcPqkLOgM6MgDBMvK9Wg6yeBKcF88/CWUapSxxrgRB14YAZ9/mq197NuiQpJfJ3t37vl
z5A+igEXztpDqA1wFAxJLn4X1te+yfdMscmsVH5SqYTm0jbGkSGbc1BJOkFngmtmIk0uwWp+xOKL
jzDaqq+iHs4lodSfDMYetcx7PTUPRtd7BmW7PAcxviaa47UYj82z0LiBSA0vCssiXNiNaKZLViIh
VLyNHR7ESE9md99vyqcajQykf7vttHxl5T+T/ccet1lpCg5SVFaxqLG9rSFkWyeaXxW9O9ZoddJR
PMJzUgEmuRHM0K2TBAL7q04FIgxr6fcDSJKLxo6TGR3tbeVUMuAGpvRumFJAzvr7GY8qvTNsjAm1
rMk8tDMgfni+T6FMm2xNaSZMEyCPVtf84lu4m2czKt0IPkDlpOXBIKOnAfRnnjX5eOqdUTfN/ubI
A+8bZheoeRRIrpca3Lo0R5+8cprGN3BuD3OgQLFJJHT/0fL0KfZfmOFGhZ7ethysSj2VObQOgBkD
W2PdACuvyymUjFiN1k83HVqHtG0auoUBjFfb1YOv2ZXjtfac7dV2DDcxk0a/V6e3xBrpwYJmyR5C
Tro/q4B+WFk1e+j96e+jok53t52Eu718+CgoDVETkyG/pPDv0UPkIJvXI/WUhfSha6pTxGxRo/ya
H+IdGgTRy8MLhIKvFyOxU9aj/wOzZE7TNtEia2e3ClryQ+hf3h7OaoDDNQZZDmQv8YLKnRTVMOmo
k9fqycq0b1lqBma+GdR7VQODIrRWEtXL5e8xTdw8a31jRE21rBz/9kdwN1xc04CjATUKrrf4B9vv
erzWWM9hYrXtGX21uKnlLkqCXqj9rs3Ii9Tn28Y+5fyQWECnLTIg3NUNAAuujUmJNOmK1LfnPqtP
ElWfkhGa1nXHSC3PO2mu4ffyIAsOZL4ZcBkjgsrCBLCUVNETe202Alv0XGhje27nKbC7flPnxyZ7
wkaT2jnopq8Nntnkc9T5vdJvhnY3Q9bL6Lzbg+d1rD4+A8+f4BfB1UoBovH6M7IW9NaT7bTnOXmZ
H0rNBfwp7zcWIyGaxv1pE0m+VQLcVi39VIfEDArFZ0917cfGvpugxUroMVY2iUbwDh5WYOP22HhQ
csKkh/Ykqn3wT+7//l5VA58gulCQM3JxKbao1mY0bM/1zvpRvCd+71Ko/83b0OsO8mPjaziP2m0T
dMGwZUdIcJ2GQ+fND/L9tE0Ffqp8CsqLPMfF13DhS6r0TLITzJ66YT5q1C7zIyK5yNdxMIbk5/vk
peR35AmuCSv7QwVfLxhAQEAFJdflzy/O4YLNNHJKuTsriTealcvU10VOW6kQMRE7b7vI54gAkQmo
HKO0ARpaOC3nIrSdhrDr4KlpX2+tsjmX2ZvT1Jss7qADFR2rTPFmBWIG5vC7k96Z/TrkInDq59Rj
+Qh9AY+hYo6/uV2ahp3aS7XZnjNod1RmA4Rq+hQ9GZWX6qo7dV4lRYQ6vR/SYenyU74KZmElTKAW
BpISYAVAvWpzcx4mZSLbZdKd9fQ1hFjuUL2nkbrTipIwSyZW/VBn8W780ja7ob6r82jbxJ3bap4R
fU0UMImquiAj4GF8y17QFFS9ddRF0NlmcceCNKgGo4XWnbUWbGfasWpcKdqMyEbHlFSO4Y3sdzJu
zPSRyiMBJYifaaqguLDM+9UBjm9AvxTq/iD4w7+4bzCHsilDnE/nqKJ4vXCAlLQHVYSh+JwJLmYM
dGUt2kia9UkooYknMAv37IwW8DZyi8zP7C+Jdm/RIB/OYeWh75OxX4I1X4LJ9eAWEaYFyw76QgRH
bs17BwBROY2Nkz1v8aw33U+jq4+gSDUOzkSQEeDdchy3s/A283nPAfwA8gcb13HU1IALu97hEviR
VYuq9smTtsHuR+KjY5kormseBKHk8wHAWeI2Vq4anaE0sDRt6mOzK72RvJfE9mY86uouNA/cQIHM
XLft8VDb+8nG9kwIzil+4sX7IpAPUTA/itoNP1qUr2ae+6olI7qIcJWhMcNAHDgxd3JHL/1l78td
CW1HyD0Q7aBs8yD3KvcdMCvgNzx0hOBt2QykjRpYG5VMEH3MgnqTCxpCPsV77rO4C8mca3K7dNmd
BhcEwa7ll6QGsEukyMV36EOO63r5OcdTwBJXVemHneoLVNwx6NI7R+Tn6/eGhKQ9hkQmAm//YEX/
NOeo9KNYDLwjMD7Xc+7I0lAYpWGf5mDAnGtbYztvE1fZp/eTV3h4inUX1UFvj3nd3N5py3g404sg
A3IQYH7ArMiZLlXaqWPSO6e4OtvqHYVeYNq8JfVdjhfS26ZWlhAlXjR4qjg7l7LX9SgHrTfjJkV7
YjKRiroAnEdoyKqRt6Ae48kiycDly7mRXZrjlTRmJZ7hylQ6WXgApemPov3HU7e8XkNHA8RjGi5q
3NQZdNSUBnC/s9bVRDNaYtcBmAFcJBCuEoma5j4v1IKqBo3rosaESjm3AXQpalMUQGANMOJQA1HX
m/qqt4dJJJq7auhDCA+7HJ6x/PlFAMj1qa/KTkvOqk0BqfCLc436Gd3SRHCKfvYHzBlQ4iCmkR2E
W+4AY6h9GpaUpGfrlJuAoei5X4UdoZKbVySRVR9MP7c98POlF70P5kLsowDEbHxaMlT6qjrNovTc
QfOc3f3Q95P7WyLpQ+GiJXKTQb/yTfa6TY2/Y1/0YMPDtRFcYB4MjeiLAR0vAs311Np6J3ejlqdn
84W6swfBzm0buOxVMMpPl1bODHeEDQpNmzQu0nMBXKwBdOzkUxK7P2ai7ho/2ugkvmdeA4BsDgTR
20vtRp7oHFEXf7zeftdj5XZHjoTFahN8RP012koEgkFuTxhC9wxBWN0b/ccZGsHgVyf1xiYIruiy
epBJKVjyNW++nHLuODPTQolMGVNukUl50CxXh3Rrfcia0+1J/5SkYs4X7RRUyy1kY3wwaPXJNMus
S88GCoN2GUPyWZdVYilPww7qw7eNfdwN+cm9tMaNijKWgFylTc/t98zP3T5wCNzJtX3VVV0rABiC
sKD2FTJ6s/fjGcDzjQmIe7KpjhCaBBysI+2bSdhOJs0GGpcb5v5uSLqVvNSFVL03ep0n7WzBWvBg
xQ//txaePxkdfDjruM+O07RvMlVPz32gef1hN5NoaxH2NEOkWgVQe3LlfefVO7pJg+jpmQVDYJJq
JwdajrP3e+GV+3Ekp8STHkX6yKvrh9MJ0cHSAbTltuY4dDgtkuXTmAMo0LZjs9dRZWsiz0g1UsjP
t5dwbXugd8WUQXyLXiyds6famVNIPc3QiWfuyjl3q3BnStZREhX6Pifw8MxLS1w0aBjFpW6EJXki
WhDRgLIgtA453eiehNrCV7na/W9j47Z+3Di1JpU1xsagqBM/svG+T0bSCfBj/LM/3Am9KMvhCxpm
vEryGrpJkZUK6BXSs2p5DTsU+TlCMjrv0KNCNMDwmY58dD700nbYZCcFXCDvrSimf15HfAM0VRbG
HeRRPMRRnofYUKQkO5vTtrEewuQQ0jtV+XF7RleHChGaj0YVoDUcLnca1RE3bznLzmPgPGhv1C9+
14+pp+4y39oACOVDjqQiVFCKFpj9VIAY0MIWQRMhO3dHttGfqqfWY4Hjz3sWyP9H2pctx40ky34R
zBI78Iq1VhZBFhfxBUZSEvYtsePrr4Nz5kxVFm7Beo6pra0ltTGQW2RGhIe7U+5UC57nJKwM9tZl
44GIUzjn6ZDfZbHuaRr0aSIMyTnkHP8oPdTJZvSRYuBXUBqsOvK8f/DywOlTFJDG3rRMkwhxbxmQ
9Dwdau9dNSoDD32IoTjgFjae3MfD4c398/jnj//en5ITVxrdGvf1wlCRW4YIAPLXIGz66dm8eGtl
kLEHgVaVn/2P3OE+eRuK2tbK1rl9ZqG+i0ZcwHtE0BOwz+6x5Cu/o0N+HnfSa/sRnoIP4CtcecM9
jb8bu3/23+BYjwkxitKK187o7F2ubypYn/mZ0DAGQmM2gU57scmqUMzPpTUcUBXYBy4A0lB2wU2f
HtcAlz+523vmGLfKj5BTSmQF5rbZJvMGqFmbZKs/0L2yhRrmRrSqF/mhdiBT4TZu9Jy/6GffJpv2
TY0N7YH7lb6sLsDaFDAOmOhRzJX6/E0AwJeOYlZu6ACQbglW4fgPayKni+t9MeOM9y3LLqJRoeZn
jmuMSfPE9CiPJ6k1dfoi9ibIq+9vsNvX5vUKM5d6yXXqAB7U/Ez8B6FLLbHaR9I/pESejyo6vNH1
L6O4iGwos66REoyiSkl4rsHZw7+Va2muhUGANAHPNkiaIggWmUF0uQ46SYEPz7L6e2geudyN/DXI
0cJhx6sf1UzwM+CdyFK2DnKmD5JSxOeTaEn2k2DUKwHVbVoSscWlBeaWQFoy5/wSFvjgCX1PhhY/
8umRjG4h/9YEpzhLwV46yJ86RJpQw72/DxZSJ5fWby4LVKQyQRhhXfoIKrN/Tf7IzrRPv3orOBri
ZoxtaRuV2/JFNJQ1OeuFaxizKoCOC5sEEDImUy7ludiKtELIkxk9gp0N9ZQ1iNp8cC59C54YyMXD
CCgyZYiPMOe4nvqoVoqgOAcjZyTyg4aM6MoUsmeXNcGc3bz11SbIYCI/9H+5bwzntXoVPrNd+Bwh
VpJ3iW9Mf9OH7LE/k5V85E2i/1/G0e+HmcQY2QxDR3taaGMM42dxX76FZvisHFKbe8RhCI21m4E9
cay1+bRcXH1JMVTlMFsDPYA1NIc0RFqje70/oeyrfjaCty8PDSzkm24gkmCQmqpWIgVcr6Y41UuS
mcOEFqk1EuubyJ41NO/Pi9FUfZNlZTUVZ9HwRzPYFy/pnt+VD9pm7YpbNcVMnDKRUhNAzHTm9v6x
3KanwA0O4VNsrJEfLq3Q5eTNk3s5Jj2B21VgSJURsfu/K/SfJO79BVrcdCjtSKgC4wEEUZdrI7zC
iYnP88W530mgyjS6r/JNfwGl7ov6KMdGtlI0uYmGsFBIdkLwDolIJO4kZqEobppyfpKcxZOQGv1T
7WknvDT34t/otOaUFnbflS1mpRrQ2wchl1bnZB/tGsPfVE77tkawOP8QxitdGWFWKVS0ATz/MBJu
00dxQ07CYW3LLY4D6EBIYSKWRNHreo0iANCFpKyq8/Tdf4oP4ZdIDeHN/7y/FX6aMpmR4IpHURd6
eOgJZgvigpykgKkX1Tl9D81h/+Q6zrA38FJ88I0309vERru5b3Jh7mBR4wm83VzPZW59MBwmbUDq
6pw9BZUhnBoX226FuHzhFM0qGIhksNnmPrjryQtyLqkKjqNnwh/jVDcIgOlBsHJxLBlBeQ7oaaA3
CPQhr42AsiTjuzKszxG/jYEOA6WhBiDB/dm6vf8QLs3ZexQDETGxaH451WlVVjmwIWqJgmMKLY+i
TVP7/2aFGQppOfTMg48a9cZnTiiMYhhXxnEDAME0YSA6fABKHwiImItcLrQorn2YaPndJH0STncU
wVQUpKMey9EYncbsClMPdpwIDq1tnq9sicWJlKBCgL2HsIitufCJkshikNXnoYOgOaQ3M7OlI782
zGUzwNQDWoxaKotzkcPWH8cA8BqKzlsZlN5mMZl5Z0KLBRBJ4Z0kH930ga4ZKFzya0w37INsnmOg
bGbHjhZsAAmvd+TEZYD2+cBnlCPdyOTNV2J7FF6hCL0yzNutf22IeTLxgLAB/q7WZ7DumRn6+LoS
3R3u/U15UxVlhzN/xcVdyMl8oYQFQBCyAboQpz4OX8GfHBTe23wDlBJqgpFVuhu1NwaHWp5g7EKj
NWRrzr4HSLQ/t/jt/W9aWl5oS4GKZab2vylUh1MhZxmY+M61GoVPvE50a5rCesVF3pRMfkYORD8u
EbAN6qxXVqdxCjWNa1BM0Hb8PnuyHGLmDr9XkXkCBjXdKHvUfAXL1Lcrl/UPAOz6RsDaXthmfGdb
dQRwWNgGh8fbEcVos7ToVtl1p9pBRtgptp+Fk1mvBFwqqf38+/4E/zQz3DMvXC962pUi3wZBewYE
09Hc8iQjRUTccuunBnLsjuwOG9XsHRQxnoTD8JDv1qreNxgBdvbZY9RnQ09EzECgmUXzpb4N9c5X
35vQUd9iyeRDBHm1k1RGzbs5N7lZA1Uzi+S/RxHUrMUBZKKKWkAUjLOKOgYPgalwVqbjT6enNnCL
4Y8MbZIeZPjFRifO/QlceKoiNQDINi4lMBij7nk9gXIfK2HUAjsSlGZUHurAVrg9t6nf8qN+WLvM
l84Dbj7QQSHdNfuea2NlyxNacaQ9k/azkxKD7yPr/niWfBqeJShcAHeD1jzm7RjFkaQOcdKe0ROa
7oamyLdgCqQmaXXdAAS+WrG38FgF9Av4G6C/0GvDs5C7ekzQ3p5mLcIX2TjGz/Jx8wxI29/7w/qp
NbD7/NIMu8nUVM25GGZGF+21O/lZ/ub3jnPkLeWRbvyDK38YrmE8dcbTVrfjT5vbeh4xwg+vBd7j
uTRH4+/K0MX5bN37pnm1LxwuofUk6y2+SRmNRNvHKqBlTyR0dFQxUE1EJtHLXlDVKs+T7LTvkC8A
vREQ2apVbUawzNV28yLGe/5vw29r4Uu3BNmgB3+0wrX8102lcz6jl9PH3A00q5u8qdP2LCT7ujuK
pQlahb+Bk5u6ZfZGv8fvIKdhxHZsU9cUniwv5VeO2g+a4d58MXtTGDrCCX7RnvvMHRMXwPSCfAGv
FVBT33C6V8s7PfOy/lSVkyH2+7TcRuSrVFIzVQ3US7LMFLn3STOTo0otXbFG/akD3j2xJQTM0q4X
nKwH4+vfckt7MBAYPOfS5FQk9qCZUK3n24ewfBj8x7gGJXQN1UEQfPRGCqWZP0nmtgettCfFEbfR
dxxEey0AptkIhlUqntsMiqCCVhj/oKg2F9mv902t1x3o5tv6/P5x+gJohjOaLfQsHznjCyrFKD3P
5Wdk9zlQkQSgqJp/FSb+G3/IAVT08LCzd8TYfaabF9EGJyKu9meIOAB0NSJl/a9f/SY3cQbuH8Ol
0w5pEnT8SniWgpWQ8ZYtpVk2qCOeheo2JeQ7Utqj9BZ/qtxG0Z2cNmetfY1jurZ1bk8aygLC3NEM
Dg3EQ9czJhZR6iNr15x7uZuMeqo+pFh/J3Fw1KOJrJzrpSsBJKRglUfpCOlctgQsxjTKW2XG7Yrp
PhvPtVxbJZEsFZlp5T0WT1ln1NVabnLpJXFlljkelVgRKsxwYf0ErpnyUaqM9DnZBS+K1QO3Jtq8
KRjcllg80mzctgYnTbUJ/2kxBJ4C5Zw5wTzja27kQXo1KiUO3JdngewiQ9ccIQ6s5mV8BsndIAKg
YCNAPEnlyut19pWMb0A1TYD4DfBDEHtlVjgb40yiBO8YTj4WQmDUwhpm6AY1+TOyCxPM/HJhhZzU
4DfnindLLCVYSjohdLvASbhdaRYlnr/9V+cG/ev9U7OQNcCcXlhmkhNKGQt6FmJwCGIcugUdNU7y
n874/ga+AcvJmxSXVGDp+LWGw7ipj7LDZt4cghTkUxuGAMcepV2HPk74lGAXwqcADy+8ozcLlJTO
uMbneQMYZO0yQXKv+jTQOEx3bVNANUJTMXlABpODDBS8mCEg8Y3Cyb3E0gF8EVYKpzd1BsY8GxPo
mR90BeiEkYIsD9yD+qA/DW/qg3oc3PZLfwyPa2m7/88qI4ULuDUaRVgUMg2ETgkGnBx/MLLX5Kl8
Dp1po5vFd4jBh0YGzYhf4vm5tklgZJb/oNn399lConLeZ//5AmapiQhEQSZhqUvRVlPTdyE4lm0S
MH/Ghi8Y/olUNul/r1hdus7QpILa6dxtB1a2a+esccTPxRrPIP572CroZ4Xy/QexJdGJgi3au8kj
Px40BJfPUnpuayBiBbNJVtZ79g+3/uM/H8G8xfpaTkmoYPK1tO3tkIev7iOxMDulfLs/3kVPNasz
I1bQwFHNWNKDQReKUkZ7xfRHKI6ENuZ9A/Mq3QzlwgDjCnWxbEHaRJrzcODe5Y2MQGg/vSgrE7Z4
y/2oTP/POBh3yE80V8Web87JX/Gbe0/+6C/aQXquTnmxMqDlfXkxIsb/TWNeTpEIU1NrCB+QEMyO
aWhWgAvvyWE46uC9+3V/Dvn5R7KTCKYhlMGgHo5MLeN9VAKyGvBvNucSFL+/gFv6le1kGYybwysE
d+q9es7eghwqeSsZj8Vb5sIwKxUn1YTDs0JHJwiCcHpQXP1d30NQCCHB38yJHtcUw5fczpzCwqWJ
dxE2JbOOcY4u1FxAxNdURwTVoUJdOX6h0gutpk0z2AUqS5DRSAFaHY2BbCTJpLloQLO3LXY08808
yTdF7hRr1ERLU3H1Zcyytz0VeX9E0CHFG6Hay+g+6R5D4VeeQBnoweec6ldznHZp/HV/8W8cEo++
OYCQZ5oOvFXZRmSqhX3T4jnloR9NB9BfMXEJPrXjY+VTm+99dPSv4cZv87XAVM6Ew1gBDcxdLFdH
FNQSCudl7YXcKRg9X+esQTrlDRA7dDe+heDBUw5F64ggftateHRJ++f+qG+zYPgEwALQ+TazhwHs
de2Hi1ILw0hvaq9V0XZscOCSJB+p0NhhQRxe5kxFRaz1EI3btNqqoVVljwL3dxpHtG5VJx2qMr8D
Dqy7ZsutLMiNR5u/DB1IMwUMLiG2Kj3JTUvRN1p7Yh1anXSouL9Nfe7H90bRNyKuy/szcXMXzOYU
kG7jBY9nwM+JuYjLmyLjwA7S154SJJBC2OtghFHqNdzZfK1deRjGisBMt6xl6agMtddnf9WmM5oG
DPBdZdUEGSTylCROLGxyPzOrdpNPL1ABWHGrywt+Mc75Cy/GSdpQlgO0P3ttZcZh7qpcY8dVDkmq
cVtPhcVHppSUxoQSZfLr11AdpOSjaV5AKWP7oeUXO0mtDT1+RO8ZH+Sb/2IRkIzFhiRgzmXfX4WQ
k0iJJyhgAILQBpvBr8202/5zI0h2oekLYHkIPzORdKtpEW1Uv/Y6jfuq64huEnVKXdTU16gdbrOc
WG4IiiBcnw8XINTXk12LbQhiNb7xOtJ8KJFvB8NxioBSllwhqE2wScydR+Imz6xafOraJ3HYye0m
eqz2sY/uqaw5TOlzKDigQAo/IjO2e/TDZv6pq7ZF5xaq0YP3ozKrag2xsbhP5qfZDACFtgJLoVIM
UFyedLXxEo7fg/PJ5vrOGMPxKUJzi1RIZqY9cvXfWUA1rPE0Vb8Qhxt19NhHQBZDJChJHeG9RXzS
lFYqEQs6xyt7+faJgOnVoS2ooskHlZifBNbFXpbGMa4yuW+8qrcgXpLgRjqgi9y3O2pUz+pvQDhH
6/7mWbgmrkwy/rLh40BWKExCNzY7tsAbccOTOHodApX8s1/tF5w3I+swZjQw6tMotUpsrSuCg0TG
KWi99m/ToDleMfSnzH8aH/uBGninbiJ5pSFtwRGCPQFiKmgnmdswmXhgEIFSzeV+8JDNmays7NEv
EggJFC/VNfna+ZXBDG727siho/UYXQbMq5gUOg35cRo8YK6sUoCglR6YRbVpgxVOvcUxXRia//5i
o/CdENCyIYPXNa6alkYT79pxjfXo5o2PB8TlaJg3lVbXuGNrjKZP3oL4q/Rf72+92zwaY4DZe6PP
K1EcwIDMG7y66VozHB20RaDsCW7c6aF77Vbe+7cLBB6D2YMRAZVxDO563iShTRPVDwevKKLCDeUy
2Tc9GS1tGgsg04U1nv/bOx/lDTTQIGGH3l+o617bm3w5BiSDDl4QqZvmlEqB4fu1nY2tNSXY8EG8
1gV+u2gAMACbIcAs0ndsD3YngaYKxbjBSzUdadMILd9Jrq5ZuY0swITwE1hAdh1Oi70IxhRskVok
YyK7St3SNNMc4BgEsydlYrU0KzcDxyWblCK2qMf8b6e1ox0NamcEEOCwweIUGGgx6RxA9AJbS4bU
FQO6lmSep/f6POIrITcqzpk8Dc3519MfdXKkVyCt9fSyN3Q9MglQh3yvWVrvxPoaC8DS1F9aYxa7
1vVaFka8e7uqsIJa3kh1vgIcXRqQIKD1FI3ts6oAs3+hMCq1vZSMngiwl/8SydhGR0V8JfzT/bMp
3D7s4J1xUCR08+PtwqqmJqkfyVLWjl5YFk6YfhDqQMHdiBtzONFHNUB7g/YWar0FlSEc248ofsoC
N9b3YDoo0Xvcfcu/8kg1tJmTY1h5St+6P/Bw/FTTZWTCUUa4XtceKuH6WPWjVyXBIZIBBdGr0ajC
fI21fWlJgYbXEFgiJYsjfG1IKVpV6Llm9CateQgkuhGy8OX+TC+aQP8kphn1BBi6NqFyoEOVeowl
5EOELDkP7uGKrIptzw9x9ijMWFhcSnMjLAsNGwuFr6gij17hQ0rEh19wA5VvLCoXjRm22vgmR3W3
ybmQmtk41jbEV7NdQ2ltZk0sWPcHvbSAiM+gYY+IHQeTCRvStC9KGvOjJ9fqScbGSdvsBHoj976Z
BXc/C/LyCti4UNlmIV1pqmJvKGT0oj58ysGKkUy5TennuMY2tnQuFagp4XKZi+jsO3+Sa0WoxGTy
6i7+QxPdyvEvA3UiS5j0c9XUa+WZ22cbYvoLg8wJaBohELU+gMG2cXs+NvnyW8rPKQFw2xC0b7Gz
70/lwtsUFlF9AqcKUPdw+tf7dALBY5YBqORl8Y5vRUvgd76SgtGsMQKE1YH0e2wlZ5yCk0ribZ0H
K6HU0jlBMyIoFefMEd7J1/b7mK9EcFlOHjCUk0nFoHRB8bsmRnCbsMfFpgJvBsenq4iomOM40pDL
qkhF8kJNNnxpdaNFI0NoLD9TjPhZVF00LYOFyy053S3byhInYQ9mnxql2Sj56JVNnFU72ojPK/N/
+3DGh6EvB1Se4EPHSb4efybUDc1lfNjAnRTAWATRDDlbqE78i1g6kfzRr+V4lw4pJgKAIkCz0fnE
xJWChFJ5IokTTk9gc77oAFOxzdO1CGTpkM4duSDRFMGfzxa9BOiyDimZJm8YuhTN5THYK7SKGkoI
AqU+/H1/HhdeZHh8g8sJGSpsZFZcrwnLRB+agHh80RC3iJIXLeVkkwRic8jyOHMzyqt2Jw1rjSsL
JxaGwSAKyWRkY9m3CODOmjTWIQw/Czt67l2hN6d81/zl21/3h7iwbleWmHdIRjKRL2MMUc/ybSWD
8gPUkuGoPt43szQgFDtmIrS5n5J1CFKWTnqTF6OnHVMTZ6R6fSpkUwzNghj3LS2t2aUl5rYYcxDf
+AUs0cTRlT+AEZqUeAn6t4l2rjvnvrWlcQE1hE0P4Pkts1oQlqSPdTp6KkltNQwAxOItUbNGDYrW
5CkvUSD1z/dtLo0QQckMxQQlzk3XFGTjQcmbCRghOhIkb0RLN5jjchBUOl28AtZbs8UkzNJA0/xU
x91LTPJQAMcPmgphX6xYWXKkaBUAllogoFIAR9C1v5KaQs20Shq9UQcAsS1ORZ9b8hA7fqxsk/QQ
czYFAqV/lKPezafmlUPGwf+tKw9EBtW9Sb1R+91O3/cnesHZXH3V/PcXgfPA8T3HRXgGDQE6nrVu
K8QgxgE/WALi4PumFuf5YgKYY+hrOITQ8hy9QJBSo85R9RECCEciEsHOjXss8Zoi7sIzBCVXiNej
PR5Ohn3vjHmQxOkUwWM3xPMDt/SJrYfbLv2Cbvj90S05mZloEWIWuBnQG3s9kT4/JR0Vi8kDuK7d
9L42OpyEUDAWp2p739RCWQHwWYxpVl6d3SezY4tRgd+cyslL0mcqvGbJn1T9bk5abEXTQ0NfU+4t
L/dNZgFTCSa72L1vf2moeHgAqYj+WOAymHuQaFzdh+mIWZWGxM3y+htqqYE91VAvuG9pyfX8aIfh
itBwHzK7UwB1nz7yuHH7wcyexOdiPIn7SYhAcOAE4doGXRzXrFT2P9aYDUqHqQy4Qpk8uULtsQNI
WIvsqg1WYtZb2N2cjcDFjpYKRJTo4LjeKs2IB3ogcZMndRbU3QnS7aWn679yWhpZDaBXacfypuOo
2ce/aW35yI4kj75oxMmuqreVEBvg/k9LU5ge5OEclZqR9OpRyVeCkqUDi+wrEGloXUUHCLPO/lBJ
gyb7kwfENjFEKj62oJ43u4Typh5GnVWDDNsstOa/yBKhxwAZG+RFoZrCpn2rsS5rFdx5nvoOtQNJ
qC0tAER8m1WDlb3d32ILi45XFkreeEsCi872DibodBoR/BEvBJGgzYcZb5RNEdm0TcvNfVM/2Qgm
5kSZC+rcCIqQdFPmCb9wtnGs972i9rynqcFZSUlmFT5ezunAC+Y0UogJgmvcGiiHRv5JAUOlPPFO
S0m2CeDInmg05BDBjqgxtUqy1/D6ddSu6x0xigKDpnp7jAUpt7SUpxBwKDQ7py2kpCbF59/Fbmht
ZJtFG1iI7DEdSfg0hIEGxdmusFL0e614qYWbBdwWc0CLlBMKb8wuL9umisM2F72iPWQNPWbjo1aj
ZKBpK9t0yR1eWmL9URZGRTV1qehlqgP8AgCkE15C1A7zYsNHD2oKZjAoxSWhUUiBE3+M/r7NR0Md
uF/3F1jC+jHrO7PQIiYkUPZGPeh6fVvU/qiu40MIn1u1hAT7GiDuFreFY3FpYt7OF1uo4bJp0PNE
9BJ5rxQPKkWDAd4SfSu46nAY6gcVSEAkVdPx0CijKYCdKLZFoH7ip/9mrAiHcKPj0mN7qvikTupG
qURPJtxB5DoTWuNrId4cQt/O539sMFsopi3hm6YUvdHMRStV3MwsUlN16S6hduVb6fv/aUzsRhI6
tFelGcYUIfUuA5kFCPZ9C7f4GmCD0JKCIwG6HrSiMUMSB1pOWs5JXj1sB+VvLb01hjT+aSH98l0J
Nufct3fr3WAOLWMov8xehzAXaN0IEw1B0OdhZzpRfhqyDUnrFSO32x6KrgTqVgpcJAqvzNMH8na1
koDF0+tDtK6PeQNWblSVVo75PDPXmwHUA3Cecy0J/1KYfAtXZ2pQcIrsNY5SgUZ+OnAmF3lUfn/h
4zV85MK8oa0SPSDowEa2U2WeAmnSBXUSBbKnVNmhAnSMs3Kx+8eoWqjVqUgezULYuOXY/UYHlfSi
WmNIfkkdiFRT6GY0YIGFLNAhH8LIVqRJc6qk5zd9qYLqrVXDB1VsCrcSgmLTy0m8spbzwNhZRtcd
Ekq49HElMlcUnWIwE3Wl7NW2pr5zxKik7x5wM869vzHnjXdtB/112BkKcmig0rthkWomBZTkNe9N
oSUT0Si+lcGRx7UWh9t1lIAQR8w16w+gt4YZTjjTH42ZwiOCrFIXdGqQkKSibiOfRjf3R7QQ4M22
5nMtog4IqA2GfOGadVyhRK5l3uOnt6jW38QhtgWU1hNi9bXdqZHZqrWBlsVGmwC7ciNF2CSSURTb
iANA60wlKwH+pvt9/7tu2C1Q+EIbLzbyPNN4RjM+oFJA+x6hduX1INFqwATa9o9l9V5X01fX8GaF
nGXagaw2IKYYn+IiQuHvRKu3gvTnCkgRJRd+i5O2EnjeHmfgoSRMFLwhMv2s0+C7vqcgOhQ8ntup
WWH0YwF5K1OjoVNMrwNnlOOKd194J8wmYW3edPM1er1AQx/kfIy/8bKnscsA1vetuEhjIyCJyTV4
N5BYM7qHSjeURDyFvU3k2PQ7dRvQduWY/SSDrvc/aI3ADzw3fYGbmN3/WlUkXT+GktdTX7cFNcmc
yueHTTdWtVdIJTHKgvOBFpM6w9cKZcMBsY0+1L77u7I9Zu988yU47vys1wbgKhNMJrTOlICLJE/l
B0MObZX71aADu9ZigweDcPrQmGRfQYhYte9bvt0BmIILw8xriTSJKtYSpiDRS3BKjgU6XjJEsmam
77jksQ5X4q6FjD14mVH1EORZspuwqWxf43iAoKjihYciPLdjDwJwl/NipCC53sib3JB7o9ZFh5Qr
kIsF3wDTcHcQfJg7mlk0dCJmPhd0reKJamREmWjo0kfvA8QC50BCqBinoJl0aGmLtRF8w00U1C6h
lOqXm1E6RvE2CFJb14aV77r19vNnwdmDOQWCbyw+Q9CiJo+lXvE4WdiI9bYMQIk98VZeyI7/z0Gw
vCzykKNAK76Ercby2nYhL/WiPKpeixbY6kDBkzpnE+PRiePnEfjfE+2PhbQN43Gv8muPydsbRxYB
syHInGD9b9KzbZ+jRKJ3qteIdg+aS8V/7qBA1z6n3e+0elJfB9Bl50PsTnMf2BuQW+Ow0j4/3zbM
Ubv6BOahRNCHTYeoVz2lNHnOEZJXYE+RPD1qzT4GR/j983V7910PmDnYosZPOcdNqofwVzH7EpJN
ajkCS6IVawH7LagXS4sCEd6BeGUiccs8zvq8mcImk1RvCNFUWb6GKL0pe34Cllsqmi2yEzGAF6qV
+sekfbw/zsWFvbDNzCq0fWKw04qqp6tuVD4W/lMAFfgV5/FzQpm1A7JDxDEBaSI6u+fZvrjdAWGQ
8zoV4yeJI9ghVepLkRWofgcehLyOK0uPeRSSm0oEpiNqwNd7rGp+eIvKoKyMGJ3Q/mYgdfRZQbDm
jdN1qMqgyJI/xNkANoeuGKFVpON/DqycpOjL6KIw9zdNEhPNLKd00iCWASyv1QW9+getyVFpgq23
yMxo4OmLJvfZuxSO3GcxzdkAnIJJdWMxw+0u95Oq7EAYwrWOJJVIE/IRMIEml0vzD4XgvNknTfrZ
TDW0icD4AbJS0YdMUkoBRFLCZHjrSev3Vh4pHdo0RT4z81hEt07RVGpuJkpWvMfq0CIikwvuMQOd
FzjCUCCVzRE6gtrjQPF2/wOKchGboB+QwQACfPyiWV/nxpD5cv4wwde9tXWbgkQebRuHhE/Tyiyp
n1lgHutBL9hq6QCKrIY7TEQMIB6FDFttKZibxOrlqf9SlLDOzDrrUHxpBaHQXW6SpeAz00t4HNLK
ReVEhQR+zTErOvFlrKX0MPpAqK3k+pmTB/QPqoO42P8tPMlED+ogjXlYQN9STFEujTjFa6O8M7R2
5e5mbtB/2Zm5zzUI3wDkz9gB54w/TRCLPRSZr+/jUddMMRtkq0qyCAwnPXWpXmvbQqgsjqf/kFXs
f6xD5QAxzFwRZc58MmaJH1RqfOgO+heqvfdPNeMrf346JCIQIuO1NifMrs9bHAqJL2ZTfEjT0aZq
s43kxuxR3MrKs1C7hfLPEIQ39hhvqQ+BVqkc7KnYoxKXoPOvMFbbhJgL98YK8+YpyprPOZ5Hs7oy
YIX041TrJ6Vpdp1ebuJkxTPOP+3CZ/3LGiIRCdlz0BazJfKZE2mEvEZ8oNJEzCILBlMc+Mm6v1Js
TuNfZsCWgogRsD7ASq+XqiyKrEHbb3yo5MKRyIYDdFAwqda7E3LSY5pa6EK36ngtucE4/hu7899f
uOSyDEVOVLBkSvagd26T1Y5ePrbl2gAXp/FifMwxk9OEF4pqFgMejPG5X4kbl5wFGg/+d/bmg3Ax
Ck7H5dnNsyfUyFNynyQgwP+tceosWgEAclaNghwOYY5TX8pxNcgcDqteur1QG0om4Znzz96T/1qR
CyvsIdLlED1WAbo5+VfFL81GgJtOiV2Mf2rx5f62WzxKuoZ6DZInwLDOzvFy3kgNNwtm4QOS0LIh
yiAYFJOIWAINYhea5CCPL5M15YSlaQQB5uxwQZ2AyPXaaJD7PLZZlBx46U8DfXDkztFN4d0f2aIR
cP8hbYe255teQh/DzUotTw6DxD90MnkIGvlhAK3BfTNLEwitPsjQATiNQJRZrC7LulFIquSgjk5C
P1XpkAcWyCOtZK3na3lA/7HEeL2+Q0MIJ0BSGvtuC6o8RJP3h7JoAFC+WVcIL3z2Kgp6cWjLBgYq
ktna4JIRXTfByuZecjcoR/2vEeYIKSkoWkhbJIcSnTKJXQQ7NXentaTg4lBwpSL7OAerhFkVEYDl
KSE9Fp/apMLrMDdD3Ob352tpKHikz41XiP6AZr3exslU+GCYlpMDDW0JrZa+qSMMF+z7Vtio98cd
XJphjijBA6tWxSg9EIoGcySZepNO/C9+LFDznHzFh9h5llrIUIX24LfoMWtUtNxLXGuQBmqMxVia
ojrmLmJUzm6oAuKNaAisTpw6Ux46aM2N4nS+/9VLC3Dx0WyUSvmyBFITc9N3B75yxcnmlZV7eelt
M0PSZexVhMM3BeAujoOONijiKvu2famk6CTUnYHgFHKZf3qRrizE4pCAU9QRuiBHyXZ8VCQoipbv
40OmN7HVNTLZixTEMzqNZff+7C3dlbPM3L9NMUtOqRQPcdzGh9pW7TX+u+VxABYHBI0GRi/mwp/S
vuXpPG8peuVRDzDDcjL1fsX9Lh4OlGj+bYW57qk4BlMqwUotoJaalDt5TE29/QQ5y/P9yVocD7YB
Oi9wqeAeuz6GNcD65QhajUMTfcqqNwVen/43gwF4a67NoEGBhaUoaVuNaYMnILp/x14y1Antzbq3
+nxeCkVmVcF/22HclqTXCSdMeItlrWjLJXoMOXStcaNZg2UHQmymzoMaM1yZwMWnJ1DiwDSrwIn8
P9KuazdyHNh+kQDl8Cq11MFqh7E9wS/CBFuick5ffw+9d2fUHN4m1ncXmF1ggC6RLBbJqlPn/NVg
tKBEA6lBXJ4Wo/aS/A455T0ou+Zxgv4F8ZLopxpbnt2h8/X60nH9HO8S4BcBGkAC93Lp6kpNZ23C
RSBPU6+J3pxK1D3BdY6NBfr3m/sNslh6m3R43M3R8zSfkBx2p+Hz9VFwAxEt4KIZ0zA1lk8yIaY5
mSmecHa5l4kXodFX8Z0uSCGgJkIN8a4b78Xi/7XFzFg3jRmAFrCV1cALV+Ab1O8AybL0NlANEXCI
uzw0rQk8JioebD4qMVeCxhNcoexYlsFcWt5XVS7I5rFKnu/HG36adtHhtoZSxuUKWTPtE2zTLESd
0LE7F7m8jpyC2f4uqX5ffdYfQXQn51/QX55C+q/TXDBszfOunjI3U8vg+lry5peyggJ6Rpth2Afz
IPXrMudFFo5y6ZfFgwpYxwK+PLsAesoRXCB4zokWeqhB0e52JIsuh15FSPESGXfH/FjJhds45wIq
JdcHxAspdGNTJW1w97Kv10Vx6miGhkc49NIpTQvQw+R+3cpuNiothgXC/qJ3K0MSdYrznAcgDqA4
AHlFVw1z0evNrFcaGekbeSofS6zZNGfH62PjLtbGBBMus0E3BwnMoiGSe6alPyrGOdXaoGwGb7Y0
wWKJjDE7r6DttZJh0HRUkE1QbATTTkuCWJ/DUbcFxnghZTt5TNiShlmB6jaMZfVyZ+TrziS6m0+F
b0W3XV76uSq8ZnKdUUMfBK5SlCWKuXMUtMtUrbssLDrkOdwS2b3B68DjCsH3RAUW0ixbkIzbRQm6
00FBF3iqdFB/XSr1h170VuOSpAEEFdfQ4WfRWt19sWQk9Y1pIQFNvULiqJ1eY6cFJMTqIvkpmS0S
ueaQRfdDrtgRNjeSjmcpy2fBVZE/NgevGpSNQKfIXHkUe86yAcpvwPshP6S4cX8AO4tgp3GNoNcK
iE78gy7Jy90cxaj9LkjnhVKUueq6Rw+jK+vfr7s8d1ehAPQuEo7YyXqhlJd4cWR4BE7QGiKgZ/Wr
GWD861bofLApL8R7zJaNvhioDV4OJbXXobWhrRSiYWKY0KQCEN1JCOPhjgW4YssC+FbGAXBpJZm7
srMshD+wFTre8HR9DNzloL02KNGAF5SFhaQ2+Os7G79uOM9Zemslrdsnn6/b4I5gY4MJ4LIOHeqS
4MXcQcDzGFWl5DbE7nbXrbB8W/8ckXjLUrATivxsanDtpQggRvpmXoMld7/a58UdYwBXD8jR59kn
4yAXqScPe+P5umVezAMsDWVGPHjAWses0LyAycDMTRxQpFj8Lh7AM2GV0GYf1+pGmuRQNUqRBD1v
3bY26d9vbmzKIJdp1+vwvXIKIHZwBhWI37WzYFL5Q4PQm4G0OCoNbEggXddOk5WFia7toKO8a1J9
p8rlvTPIbtEKahksUuF9CYFUM3Acwtn/gkJBx37U63iEr0NSdrxNIER0akuwmZwGc99/PThP11eO
N4vIJKNSTLvOIKR8OYvWXKLW3SNp0FT3uakiJQpqirTyr1vhTSJUQoGNA6wc9yXGSk200ihGCWtl
LDv0Xi8duOecm1EuwroqPxBfaccYiISBPECx5HJIqMjhKblq0LpPwfXX7HvIjQ+iBgTuiDZGmFuL
ZJoRsi0qrkvV7KUjgJ8kWLXZiyJ7pw0P16ePu0g64GEAaNONzfhgtZTp2CTwwVFu3Wp6oCW9UYRO
EBmhI97sp7RyskkuYSRD+S5doz361wEWI4L9JDLDvMIdLUcZU8K27Qd3TvaZdBZJeYosMIfSWKxL
F7c0pQRAUT2C0R6SvsQSwAlpSGOPPkg0/bsmbOJqiY051hpMl2103ghKvXb9QI2MXrCQtEIVAdHn
ckGMKTKqyKKbJjVdy/mRptmuBHHaB3zLhMIB7UqkbKuXVpSy6R1NwjgM+a1szzEZQFPwoS25McIs
SU3yIbJzOwtJB1YSA+h0sI6LyiG8ywjaVv4dic5UC7KaTE1CI7WtnJrveXSj5L4IesG1YYHriBLp
Uxmpy9lKAUOwuyLC5Tf5og1vpbafkrDRBSsvssJEMGWxSYLeUwRl5Vzu0KmO6/T9OAqiCt8KeuMo
8zrttL0cSzviBaumaR52RnlQk1PWOxBQ3TvV9+seRhf3r50Cie1/7TB+HNsE0hU1eu6AcXBUx5Pr
Dk+UxbUhpUe0H/koe8ILl2hszB27GlDp7rMCufCX1Hkebi3wkID95PrAWIjb+2GNhD4uBYC5UWDt
5QwCgoPjEnMRluv9aquHWQM5cHfMe0/r8V6R3U5/rdenZgX0TNP969Z5YQ6Nyzi3gdCmlHeXxvW1
xCvdmQFHgDAy6GPbs0U+XzfBTfjRnmEVKReQfrBdlGYmK52ToupX61HiqXK+18lya43gkMk/acvd
AJ7REphOo/uP3VB0alWUlpAPoP+DC+3l6CDtoqFLBsFvrb5JwKs2rpGfetlDefvt+iA5rgLJSwV5
OZhC2xXjniuIL5Z5btASCuQ1Un/60AR5dihFGTm+HYzEhhStbrEKsM0q1WmjtHlo69LzrHffx8k6
lkt8qvAcFXgmxzcwpj+26LdszvJYrhqI3vZ5aPUng/gYVTIKYhTnAnRhglkgtcmMpbIwnLHBAVgQ
sO+pWnrf5tkD6HQODsRqrq8T58AFgB105zqtOwKrcjmmQtOartLhi3LyZQVk1haVNTlx6sIAM6Lc
zjtt7nFvXCVcGP1GXfZxcbTv4yoJzLbb/1e+7X98nFI9QP8G9QKWrLhue0PJIWcVTrH5KqnGPWTD
Bdd7rtNR1QE03IFOi72lzM5qSfOCMfWDV/6q+5vYOcS14ErHXRnA9MD8BEEu4IcuV2bu5AiCGgjw
JRpeRtsIkvm/X7ZwRP2xQL9g48+rHDtRQ3LsncR0UbtBB8dHdszGAt1RGwvIzWvFssKCqT40gO/k
7S8UUz9gBFUhEM7oKEHBjS+NGKmlVHGO86Kwbuofg3OMBGcCbyW2BphRmFO96FkJA1rlooN1ygR7
kLdFUNdClw4qTzJ4DC8HILfyqKNMjAHIY+3qRoxGSueQq5Zrgc5Vnx6URX401ORwfevzvHhrltmZ
89LnU1mXeZhEZ7l7lXTkv9GWGYvKTLzzDu/GP+NjztQZKajUVDG+NLdJGJWq5PX9lO/A5HWfG3f5
otwtxHkpJ91EMT0S0ZfTn2duShfmmWtyrIyDrtYw30Z3a/6Epg3IUAygC1qMyusiQa6BP6soKCBj
g7LNOwfXxuXJ2CV5rcEaRHASgGxV6Lznp9IQ0XZy7agatfCuL814PV7KSqI7WD1gLNbhZFSnMj9B
CuS6j1DX/mvuQMYFCM97ooZZOsnS0zZecYzDRDQ9YCTCUrXIBLM8eWJ1YB6DCV0fcP5k1hcgvO/s
UtR2yp+w30NhSSozy0GHtI2jNSsp9AV6KmsTOB8KRmjyw40H71iko5m9XANE2LRjHvb2sx3bO4Sj
qW4EAYMbkGhGELhZtGC/y/dsfExZpDaSekyZJknlrmhQDJFS4z/yX70fpDjdcAu2sEORqrscytKX
aqXUsNIp5g6LD7r7RgGv9rhTFYGb8QaEowg1HPDqUjX2S1MAW5dW0St56NQV9G+sXPaQ/14E08bz
NEptATvQQPkLliStqjECyo04RIDC1qJvlIUhd2RR1ZvnaXi9YFui1gEAN3Ny12NvV0auwaOB99ln
k2trHrEE70zuYJAafq9G0Gv25ZTlStX2sapiZ+IaMn4GGZndCUIZ7zIK7rp/TbDcCYuWm0mvYlUK
iOm26WEZz2a8V2QLkkOiXCbPAzSKvEA/HfpLZHY4Gsma1RiLsGviAA8vmna+Hsq4FpAnxdqrwIXZ
zLMyVyW8mRPcRTQpcyXQC5YfANehH/SPBebpX9TjbGjvz+Pue5cVp3J4k/Pn2MoFBzf3QN0aYh5X
SWwRcCRgKAA7RvEJHafag/GMPPMyBjq4zaYP3LC29hiHTgfNmVp6jaNTR3EcLWgKBC8f3qYBJyX6
DUCJhh3KLI+dDcuQmXhcqZG2l1rTzTqIjPQvUSUi1OFaAi0H0P7Yn2iivNw5TVG11qAgRGvy56q5
d5BVIBpqYIVIKIa3RXVAK/C60oAlYyFridNHYE+Z39+LHdGOcIZMeKzx3HprhNk4iAJZnfYIarFp
IGtwAqHBB1YfHMsKravixWPRYW5Om1QfonEYYWEqOvQGASBivMqG4C3CnauNEebc1GJFMtUCc6WT
YucMb3SDgmlkdz0GiKwwV95JH+OsI7BSl+gSzEfb8ma7gV4aaE0Ehw2dd/bmBCo6RE8HXYlIulzO
WrPoJRg4EZ/Hr+Zb/liumXuQoM/RfhEVm3hhGtTboCgB/AlvUmZ9chmSDOWaFqHTgmJ5LdvpVxeD
TydJZOlhKcvvozmIaKS5ewg+DU0e4NbRBHU5OiWeoF2eZwWO0gilz9lrs87VynFnTq/Xl4xnyTCR
qVeAMsV9ilkyIiVSU5V5ESpG2NXlrk4eQA7sSq2gOY7nGoB2UdoASGtAE/1yRPPU1qMTl0U4+FHj
/WhFDC+i32dmrC5HyW4LjEO2boYqBOw6Hu+vTxXP5bZDYPYQ+rTmsoYsLc3lzNNN9r2aboDR9Qbt
FaUBdE+ertvjhR4QBQAwCXUi6Mcz552CklAJVscCe3YBQY/uDh/A9uE2SFOlQMbgJsIcCmrXdnMM
Yb4wayJ0+TV+aX4l31rQFluVV2QioTruwQrgD4XgAOmPiHfpBMWKm2ddVLAXdfddkTxUKBHEMjpb
U1Ny5/xHXL5NJFCiVbB0PC/fGmamsh0jVSk6GO6SFh1/kMEmYxAVD7kIGMxzQ/AR0uQ2ZXxl6X16
Yhjl4sDNpWFvVado2H+k5EkpD3+bYDy9kOt17tBPFb5PFvGW4TTGb9ddTzQMxtXB2ZPGM4i/Q0iv
TKmfk7M17/9/JpjAY+ZJ5LSgx6UzhT4JzJReCTYQfxQUHYNMOeXUunQ3zUhB2NX2Rahq8RrgGQa5
PM16MxYl9q8Phhca8E5EugAnBUqfzC0hjctaKUdYsucenBCNMuIhZwBR7LSzDFmVuD8Pkdkc1qZX
XtZRFRX2uSP9Y5+FA9U5FFMMSK2HpvyC9Yqy54+tlw0yQWxfBA127/axlNM6JraQXXt2BbXl1dNF
rQHcfboxwuxTyZ5wBFt2EZJ42sfxvJvGB2Kr9/X0gfsQsFm/R8Nc8fPIkc2lMBCJQBiKDjRkXqxO
cOXmXRzA8wr8N+hEcBlmbWQgKmqMqAi1RAav9bmzW7eUJdcX3Lp4CTicEbQcKuNZ/FdKrIRESydp
72ORVBfqn8mj/TQmZ+GJxBvR1hJziBu92ZX2qOMEhOpDUj5HzZuej0HfRW49il5hdK3ZG55FpQEN
AM/B88rs3gmIb6g0wVj2VoGgDq0WN9ru3h68JXLzF1Oo8snbQ1t7zODGgoxESeES2jqE1mjOEOCq
PLs0XbNP/AXtA0AUz/vJeQWvWZBM6qkfjK+OOntNZgoiF3eikeGgDJCQy2V1r+RoBFsblJnCQT5N
iRYMXeRZ5U1vPEaTfrweuzi28DCg/UqU4v4v0CUEKRYbnasklGrHvGsW2XS1GJoP0oSGLKsrKmiu
VbkgYLJiGDT7pVFIPL0GgFaG5fYxCqsnUK8gIZpbvOgzyETAFT47bqPeLXXjOxq5V9JzLo0gH3yZ
J2SUlS9KNfh98qaVIqodTtjBx9BEr2yBJpwFX5mTIw3GWJNQdfqgDIwO1B8gX2oqwVOPb4dmk3BE
4Ahn7j+lYSRyqQ4E/RppE6DrpnN1ncw++rGmA9rcGkFkoC7LbCGIpsn0X1zw0a10eQBKIGGl8k2Y
5AGd6msWlbthNv6jMME/S7mxwgRtKIsSS0thRUPnc9kGCQlKMxd4KWd3It+HzCLQS+h6ZIs4oDbr
Er2dSAhG972l3he1dIzIR9ZnY4Rulc1TvC5KPO/tEUUU9IamT5H2Cj5ITXAscJ2AThpe+0jHsNnl
DPSMtWJhJKOqnTLZf10XUFplguTi++vgr7XfmGHCJ1mMRV2jmYRxlniZcsrMO6JL+9pYvKnXH0Fo
56rxg1I+L/LR6UzP6eZd1HQ7Xb3t8ZhufWcOrfQ7GEcs+9BqB+zlUMq6YzWBWla5M45Az/pDLflR
d7ZFNzdeTAKQFC18GoAiNtv9OKpTUyWKRkKQsbXSTXPMvo2v9QdQZNj1v62wKcsCctFjr8MKrqC4
23kZqNaGXhdkKrhjQZ4C6E60wshsmncuFFSZqZVS8yIUeNbVi++jHuxBT/89kOO4AIoaOWLAL6jj
bbxXmS1p6AeUAA3Aqe9zO/7V9kTdrVEh7Y14QQa7xjFy3SZvW25tMjtmTaQp7wYMDkeGZxbfZ+VE
BsFZwdsw6KZHCxXylgZafS7HZfQzuGJykoYo/oD+69xZPyprHwfXR6LzgiX6lXACIA+HRCkzFCXN
azUuYKbx9f0YSgdwLZS76Ai6IA9s6+CAcy1XcSsvd4sgCTL/2/OX1tNOz6NvHOL71utUdzpae5Dd
uK2XHbPd59ItvXSfH8dXwbdixOze3n4qk2IdlyGJiJWkISlxF+p+JNr+ugEeSEzbWmAeNNI8drka
YTI0M9ujHheYM/g05adcbfwZ3GR2emoNSk5tWeDkEzW4sxS270fKxvx71/jGlaMpi0t9wABV8DuD
Dm1Y3e4F8EsoT9yN36Ov/ff5FrLyyQNSftdHzvcCEBIDOsZhg4Re0SineQWOlwYqv3le1rvEUgzB
tmEJF/8ZIND5No4yNKI4zJlpRmWDA7sFuZgUGOlLNBHfMtNDPbgZuI2IC70VFwXBctn1c/5Jnw6o
QZqQ/kKHZwyCp0VY9OBFKWQVfn8Qs8mcAjKbcYyOZgvq9i36HiBRNauWp0fIPc2Cw5w/fEpdgZ0G
2lmTCVVGkhQyiJ/hXt3i1VG2W9XEzaKvCWjKh7N2Ln/MauVqY6COaTCflU/yEsTKfYWMDdQWr684
d+Sbb2H2fZNCTa0Cf1QIBXJr/TlJ4H6qDpXp1pmoes3rdUHXowHIDrK69Bp4GcpyiD84xoQu+0h+
KMEk2Se9mylnqTlFixVEMXGjfmc50J72Z0rrB5WJaRRkYrlX7+1HsL5XE1QDFLSU4wU/3YyIWt7a
nWOXVG781L858055Sd0FDQ9P3ZOo9493YGyNM36WAP+iFxqa/5e42M3mC0pWnlDDikanv+IjsueU
OheTzF4WHdIuzbxihO0xx8VXVU9deZqKH7IWjuN3QDs+cEKhDwVYU/Ang/2DBpVNuDLWunQgl4nN
058agsokUJ+kQt5HhEzgZVAhwqhB1QhJWzwLtEtLcVpHEiB4aVhmo1cmnxrF8mg1LwLVmzOiiQNR
Go/ET9e3CK/BB1T0IJuhTO1IbDJ+W2hZahUJ2l3n2gmaNffWPIjaX1PrKmGWOmdnfQaz3SkVXJVZ
zsB/wiRuMgA+456GasjlcBU5qbV8UtPQUX+m6oxCYuUbBnGn6qZM4l2b6MByLW4POdp8XV2TdAe8
sQSZCN79A170+yOYYDVHJUk7AwQCsvUFiDtvAk0BWj6P6X9kO30fLVwIMDUgRRWs8eVotbkwbOhp
Zhjtzu6D9Xufu/HokZ829qLgfcA751BSQCsIcHGOydZ9lNksJAgI4KlDjFcIy01QxkotQWilH8zu
Qwu95miyQxIDfWiXA+qyaS1wpsBtDB/ymknja9+rJBxAKSgqBvOi+NYUE1cAgEOdtoapyas+K2H+
WAM16n5gG2yNMLtPr5I1yyYYsdTdyzBB4tgdvXR1VXAAA472cN0cd/agcSWDekmFejRjzUorO7Vj
WIss+bjotPzsQhV1VsDQAcbfTuDmvMhsOQCJoGiPrc6+hiwQ21OMEILmpBGvbKKzk+dvURuJDn/e
UkHbBFrGqKoiPjNeASXj2Mlk8I30WnswFAicFDdrv4cWuZLcQJQgbkqXmLeq8xn6Qu0U5LJ56EYv
WZ9iRYRZ4m0DG5ykABvjPxCrufTQuZrkFuxX4DzT6uxoW33qk7hTBJuNdx5hkwFBCyZndF0wEaSs
Vm2pZz0N1zHaJ7nklwRw/aTbQWDe7ctT14wPqVULDnregqLZRwXjA+4V+ONybKDCQfMHiiBhMtoe
2B4syMwKj1reBG6NMEefolS6MgFDH67tQ71+1pNVsOlUnrtsLTBLFK1I2BgVJi9x7ipz2EVo1DeK
6iSDVKK0VreI6bO6GKRTUtyl2VnCjTUz3LTJqHb6hBY33cUr359yAhindZtOfpyvga7tO8UtlfbQ
q4FFRP3yoq9mljxbWgnN03TJs3CpoPluQ3DjheQeKK0FM8RfZwi0g08UUHaVet/m9gGSCCOrHByS
YAIAXom4ElKKuRJcj0bchQZYHlUT3ALQ0HBpBRoR6phFsJK0NoDmxAP/9nUL3HFsLDALLXXKOs89
pqxSAFSdTM8GCXcpgifxrVjAwCEPS1UhL8cxxHpeDB12hTVbuxGlH5rDmpf99bHwYjcEAn5bYcZS
kKhJQD4ArqP1rEbGzpleUfQb2xyXUZD3xv9No/v95gCFeKh9ARGDLD7jbdW0zHrhgCuElLfI5xVz
dh7AsgmkXvwRZwOsCulrFR2FBjMw0kZZ2UXzP1SUC24MzvSsKiJmV/q97MUBzQa/rTDjwVBXSOGt
cLah9vMBeokQj5Hi09qJ3vu80ExTjNCXQJ8yML+X7mCZWdtbERYqNwnCSeU1hmfkX9GqUeuZr4w+
MqTXXYMbGTYWqetstisprVhKCDZSV427SFWDxWli1x7jQ9UnX9pIVGrhuqIBZBkV00D3E7tiVVY0
2YoRZmXroHu5NQ6z2R3LEroNTR6T3QR/gsBUKnqs0B/+axE3hplFTMCEOZMS57xJW8yHs6q/otHq
I/4IjVsdEDrKU6gyswnQXLRGYMuNHG0PRGiGLEpnCm5i3CUDcxhquIh+JtsCE0cgjSY9YgYKoO6g
pcf5izOCyFuv9k42CC7NrAYF3cwQ4UC5hhJi0P7myyHpZTR2vYQ4aNfETZT1AL5KBy+tERVxiL1W
XnKWT4XrD3m+t0zfaj5dd1DO5qPq5dDxRUEMetPMYy+JNUkx8jxDbgrpdzDif20S0GxXk+VFcSW4
pHCNIdmKDiwkrWWbObysoZ3zTALlyyQvJXTN8tGr+kKD2jzJfFxIRcRNXHs24MmU9APVcnY3ZLYx
GVMPCoRZQ4PrqJyKpfNkaFyrJPl5fSI5GwBIa8gIQMMH5yabUS4aW61lbD6Uy9E9EOcz0kpojt/p
dZQKnEZkigkq3VKliQTqnFCJkAEgg6vMqdtCnOP6iHiJWXgmYgml1AXzLLOnp5jUC8oL6K01P0Gl
wqt22VN2lN3orgprbwyMk+RVR+l43Sxn/11YZYI0rgWpVMj0JuUlnuW+Wvtsd90C3VNMrIJyFIom
lOYOFUbGgpRD7WWw0KfZTiPoZ2QoKiXTt+s2OEcNjjR0B+sO3lkO+xpOoC1j1QY6J/UmmSHDa93I
ceavFQQ9FL8ixTeqJia9XTfKcwwgQ3RQPqBjHnXny2CyTHlaVZqNeyj6srL2JUceXxKtD+eIQXEL
HWjI0qBhggXjFmZrpT0eUGEfd17mqIEcfzJOieXJ0rOQ/ZbnDED8IliA+QhiEszzsVgGE/IKMFaV
nwvHCMiLlkbulBYeAH0fmDx0AQExT3lY/2J5q+tWBr0IxpVWmhtHkrwHCKvw6nYRKXpzR7UxxTzW
pBWyCHqNDUwACpD7l2n6tNh3LfIkTS06mHnOjsYTBFtktVC8YAL8MNZDXkwYlhN/GqHjW1S64FTm
5SlxdFG2TxvpHzTEX7pdmk2JNWk4Q9BF7MZOgzvvAjzN4mVQsSHduifFLwPJb0f+QE8s5VrEU163
0dzLOrwmmdkUp2geriEw/21sPDzpr3sF7wiBMg0COpwPch90y20ucKjdJykyauDFWvKnfJghz1Wd
SOr4RFQG523erSUm2o4JWQaoUYHZrW8hB0NMaCBHs+rZRi4LAqDIFBMAId6VzlUFHpImeauLt7F9
sXUBqIk/bwjk2LpIzpvMxm3NwskrC6OR9dSrpMIDQLas4oAMguOCPxaAxuiLGB2/rH83db62NcYy
zf5YHahGiCAxzR/KHwvMUGytjjsdnhbai/cDmKHo5iPdLUAk/THBXGyjdYCsMKVPitRvSe224/dV
dOiJ5omJOaBSKRNwGYI7oD7qgQHJu8P1ncILaiCooyTlEDL+q2xg1kviLARsH1CVaIcaik7nLDpO
9sOv63Z4AW1rh1mOVsugOlzCzgghAfCrSmmx/+8WQIqNBIuD7CjC2uWetyPDqawZzFmtsgMeZtE+
X//9d5AmewHZGmAucE49SWqUUVoF6J5rna/6VeWhQBcfrPVxIm9reUxRfi9Wfxprr/4CJTJzhTDf
y1I4bnpK42O9A7+wJCIA4fkIiKfRNor7HsBkzMCXRerbzsZ3WTYYaaXXOX4QgnF5y4dqFgpoIBnB
WcuEuanRZmu0HJx9kNyt0XagG4L9yis44+b1xwQzjChWC6eSIPrUF+khVs9LOnnmvANS/y5KgT7X
ItlVAHqcm6e+td3mMat2kCHbV0q205JPBrlpaxGuhXdropgWuBVQAHhsXfrUotVjNg74ptiqzqr5
mCy/lLS5UUvtttX0IwRbRDB1Osq/nAzwFvruob1mzETn8qqOIHQEX0R1ryhNUFu/BpqRLm7M4vm6
Q/PwZ5BSo32AwO3Be5gbQA1xqKpWwZ5ln81TGcoH+6zt+sC4GQ/qznjIvMI3H8m5v1t/gKZwp7sQ
BdtJgPX0nr4rAmsvu2JpZK6n/fkotv4+SwVk1TN8VKRiE+npAddub3T0A5HtfbZ0ux4klPpwnhfd
swl5KLv53u7tL0D6BtfnhwcF2M4PWwVBZaSPOh1HiHRXHKRDdlucokD5Eh3AOxmm++Eokkqmi8su
PlYdDZnoagdbMhMk9Sir1ZmeWQO6WZPJVecvYw3acEH2gOfVWzPMuVXA01UpwRTP46PaeKTycQhn
B8SnXmCJV5XWUdwAtTTydrgn0di1vYi1+qilFmqYQ6M/Okb7y4n7Gz03enclTzakUjO/BKwhaq2d
0pqCs40XGPG0x0MELzoFp8Kl8W6QCrUBx2+YaftotbymT4K5EqHSeTsW0GxAGQCERIqSmc1YWzSj
SYHpQ6hwzbSRgMaECqmDFol61H8mnSQoVXENol4L4u53JVQmKCEz1feziTlNjvbRIEHhtQ+lKI3A
nbuNEWbuFHWKQdSsAzWIWs0IGsLGeVFtwQ7j7XW0Gv4eCeMdazICgG0aJAxcwdK/UzOwW2n700wc
HerOymr604uf7wo3u9H2aQ2Emr7rQ/m1eyjv1xvlqxakR93Da/EebAh7ZX7uyckWQU80uiDXvoU5
2Ry5xWPHwbc4yS6+SX4lnvHVCICaQiU896OTFioBDrYymMKkv5n3wBRl9/pN8W32q7voZ3HX32ZB
5s7PDsAGu+tBjnur2U4UDRabHTomqxwlMbwJ4c0HKyzigR+D1c5fiFcg6X2qvzm9a8OhveVIjrN0
O/3qfQI52YMleBSIHJs5jyx1UclKHbtAiir/THbpMRE0FfEi7J/R4py9HK0k130CFSq49W44m0F7
FkzndY9GDe7y94mRV7IhYall34+960t1fXrQL3D526UeTZVBVwq3yp/VbvXknaif9fquh2L3pQlH
yiJc8PD5pnkjF6fJPCj2/fVRiGaI/v3G3yRzHaacwpGl8YQ96naKSDVCNE9/RZUoQQWHzlPujhp4
QaGe8CsDew/yG9fHwit8g3D93wCGWHU5GAXHXjzaMLWLqlvVewPQ9lu6y25V/ym+mZ5J476Co1EN
snv1ZsFrep99HZ/zg6hrVzSnTIBJ5UjXM0BCwtU+VzNuaYnock799v8OYbg8XA50VeS4bQYcBzrw
1pqb7ZTP/R4VzDtILlt35f76vIrckAkEE9TUtDbHwV2GwfxlENQzuNWbzaqxyQcNAqNtTAfT/1pu
JW9+zPY5MlGLq3r1Ix535NDWt1N1XkRXBW5ufmuZCQ9q0laL0mBglVvvHPwRpqMbH9Rv3bE5Tnvn
Fq1sEwTjBH5K5+vK6r1DyTd7Th8TtIZGcNMV3Mi2W5GgM9xxVy5vmv2YDAJnEVljgkhjzZIEwmcS
tjt0bX4dD9kx9hQv8f9fTsKiHeZE0mei0kAi7ZqkDjIt9xtTcF5wxwL1EPQAodCHNopLv8+twamR
eMNYcHQnJ6DJND+ZveLLciOiTeO75cYW4xxtUiZmnGLeZAlIlFl1nVV159najw7gMu0CkZSvSuUm
efFABgtA6Hxv2sbeNovR7TMRAJwbUzZfw5w29qwm/WLjKLDImHrrbH3Sa02Itqa/8pdnbqwwvmLp
yxTJ1DOjc75bA+sgB1poh7hukGAMRA3t3JNhY405e+xFm01ki3H6E7dAz8fRmna19ZFL7cYIc/xU
U6Y4s0z3eKn4S/O8FJLA80VLw5w6g270TeHAglO+FNNNJYsQF/xn22YMzIGCLqTEmAZYkLTP6aD7
UXpc0iEoMh9YEjKdlGTcVZB8sJExvL6rRRuOOWiq3EzljjpE8UZOxb72lRvpWUfm53jdzv+x294x
jhRey8bElszt7MQD0KhqBv7fcjBM1SNDNhCvnotS2dlytRh40GXL5EL8eXpIFRuCws1qrZCaqbT6
MKhKSfZRWZjohu0JjkOn1ERUanTAf++QP9/J7JBkRJUXWQpEoCjQZ9zH29r1Y/V+ngQzwr0ag8eE
KpagXYgtOZnKqpoa7Sdqs8hDhw3EvYNoanaj9CqYeu6m31hiAp08Es2Olxho7S73UhNtMw6E5Z/m
Tz06GZ91CFSYiGgQ29KUx+umuWOEyLah46kOslTGr43OyaVSKyDZqBYuSTXFHW3HNyPthHUW3de5
K7cxxriytsrVOMzoWknI+rJMsXa0ypmW1xLZa0a0Si3QNwvspRUlhLl7CHq50LZFGRsd+JeHFtRP
WyMpABPuox8OsqNkulvUMJ6CNr5LgSYCKOX6tHJHujFIP2hzv8gNRYqSEQaXbtqD7Rh4pdsZbDiJ
giqSYeyS9XTdII2hf20KG20WAPugz4pdx7WB8gegPdi8b6lWnhal+2wq6Ae6boV7XEBXVdPBcUxJ
+S6HVREI69lzl4aBBU29eQ/Nq1R3YxGPIbcSC7AGXTB02kPk+9LOBLzgYlUYTQlGgxWdi+rPiuwX
KXeV9h6NqW7VAEorwqS+s7yxkwjpGfgHGl9RgmOGR4akGiGYQjv45nA5mKdkP53jl+mTNbnDQ/Fg
HnEK/1Ald72pD+XDElRI/w6PzeC2z0i970WvKW5I3n4QMw/9lNpZTD9o8azA8TPf8qp9e5MG2bMe
ZHfat/RhFR51NH5emwXmME3yRZuiCEZljD+9/xHtWl/ar54S/izuRQ8bnkdtR8jEHwtMN1YrvU95
Gbyiucwt/es++y4QeG08zOZfO90gZIIJFJtuHag03zqdFyLTeqPet5+aQ+0NBwShQDlF3+JjexqO
8pfrn8D3541jseGggHKsOeAT8qOx0/fZqXdbN8KrV/QE4IXzzXSyD7moVaMic2AIND5t/1DXJ/Bg
QzDs8/UB8aLN1gxzXgFYuELtDOENiXLZ1TwR3FQTuAV7FxnjtbXNEuPQ7prD4M8owkRe/U0/udZt
dasfY389zXvt8X9Iu64d13Fl+0UClMMrKcm5g+1O+0XoHVo5Z339Xepz79k2rWNi7sEMZoDZA5dI
FovF4qq1NNq7ox2ukoyoTvYzcqeH0R4egn3/hn9vZRL/DNYZ1TiZwVKPF0CG/44UbJtLNEUBapj4
vjF7rQD8O6i0CEiYQHKJhg+ZLRo/PWun45pyf+IX89BLw0yIGmpfT8GjhRBFeyqSiBo7lZh2upGJ
ydk4S2fYpSkm+ExZV6ZpMfuSo22qJ5QFnLniyRkQz5WYaOOrjQKtJVg5DL+f4s1AatI5HXzqD2Q2
NtZjyql18EbFBJxOasYyDGCvsXXHclt7HhdPFYK3DZmQo4qFGVodjEwSER6mbQwb9+ftG9B6J6qx
YCUNvD8YBrqR0b6JqnQBunSab2VHt7XX4lHctB3tDtnD8JojfLe/PyEBc/8LFseIps75WRawJYVx
D2sKxciYcEZb1TN6Yq3hR628GC2n3LAYCECfgvZCtMWCSeU6ExjR6OR7aQPguUbKrKWQZ4sse/Ip
V1F6+bBFgwBa6JFxAFJ5bSoHk2SWKugSUE4G2O9Nt0fnixm+DpLkdqZM8QRLWvReGK0KniE0zx20
9DMFA8n9eV18ZEXDHro30UAHqdb5snCRO0Ziqg+RhyFLDe2L377uloXTQVXiPRR/VKBS0qeBWFHq
pNp+UrY8XOQSjYIKau9ZogG9bqjyXNtHcE9MbZjR6YVK2/iXOg5EBVdk1q/7rzRye0iR9htp2A7W
b87QF1cb3GNz4yCwpizjs2gGmloEQJHLZkcQV4f8IwRlAnqRBHWdt6LbpCs8Qs/N/UgbaaM+i01J
prEgszoKT0trPpVvthgQB9AFA0M0KDauJyKDgppWJHMvWpyZJKmEU5tbp7CBnp6FlkonSqKA9EB/
g2Ir/uBMxXyE3jPOHLFxU1SVUKDjAkJkdlBJZ1X56Pw9uk82U6Q+1C0Y01Lfyb+C/4eKgAqsL15w
gTfXQLJ5PWxUOfy8adGXA+mXxjyE5r4vHgceW+PS5M4NLObMhYsdx3h5loeV3ugWTpeq2/lhtpWL
FiMrz2Ug47bUfE6V9A6CuF/353XJwy7NMsUDr57QXzTBrLxq0JjgF6kjeBnxjPLQjC1nKy+dbQDt
w5Mt0NUCTX89k6OuCEUzYSbj4gtigjn6bbnKUUvnGXiPQLU671mZvdrWahIEAgpe8Ayf5soHsj41
z+w4csYW7EC5xAn7ixV7ELLjrR31X3QKMGFSlMv8X605hYaX0frTL0H+X9Ykq56tdZsIbhHglQld
06KFF4RwXcoo3DaTYxbmZxGInMezxSlGJw2IV6B6AKTI9RS3gpioQoD1VNSKCNJLrKAj1+D13y2m
XWDz0VAIAjEi7tfXZvoxKuTYFLAnwOuibNomJmJsoC+ys7vIAemKWtAwo3j7ue+ui8MD38rMpguc
+vdb9cVZ4E2TlgZNBBW8zpz1FrRBt3uP46aLowPjhAZJIfgREPfXo5OlRk6UogU6PQzznZmJCo2V
OnAsT4w2zSQ3Luqfym4s8J9y80PpS33XotrOqUUtkXwAfQWk7QzdA06eyQWbqossARXHfTc++bFd
hT2BaiJRtLVhOPnkaIJygFBUOdW2nwUfsrr21IOAIkQ+a1k3/vqfT/7l5zCeDm1srULDDaCmRrRu
QfoyDS+ZwPOtpUAIHky0sIOtAT3zTKCHlHDW9yVOmbQ2HMP6MQ7VLjfQHKyDxLH2Hwy5JGXOY1Fm
HAsocxQ55hYm7GQLFFVMHES/dx3IaRQeJV9/AlbH8eNPwRg4B/q8+y4OsdkKqkX4/Zl+dWZOvHYs
cJWWVuxb0REy7W+C1zygQ4pXk2Ly0H/ZMNH7BeJ+MAGwfeqeInW+OgjREZcI2gW7tN+aoIOpuvN9
b1i0A+4fC7VlyJKw8p2C4jUZYIjxsYkSe/AD1wx3qldujJCDZlqctAtDzG4cBj+TPEijH8Xmp5e9
TNXL/YFwfp9V7wSYUtenMY+PlhH/tMDtaum8B082h/3Xovwdg8osPAj7ciAs0/gIpMGhAg8C/pJ2
UHfDpXUzQFmMliru5fcHxpZZbqwyOYVXaomgCBiZ/mNwxz/ek7oBcnDvvU0f9y0t7B74wL99gSVp
9nWh03HyxsfBrF0xMdFWGbbuYIm8zj8mOPzviACkm9l40RfAzCOqo0BcdlV8jBKKFooI1EqkSom6
z1b8wt/yqP4aY6avC7QMhQ0YK8zH9LN/EHxSlxDDsTMCrXk6HDJUOO32n0XZmyEykcgP1VHuhTI+
tmqxHyfU44BRBKMWj8KDSZS+7Ui6hWQMrBkzkPg6FnlloQeFZ5jPiSc/TbjHeYWGs1zfjs1zk36E
3H7wpX0mg8ICbZTIlXCsXRsMIxDdQVnTelb6k2RuRyhr3vfCRQPz/US1QExyQ34ii12tgw3Seq6t
vWo+Tj7vir80ZUg+8KaA4ArWASYStWAxTCrD857zRqae9DiT0Id16gKsBOydWoqcyz6bAHyvEa7e
MqCx/+pbuJ4yqYCauFwGwjOEsdOR6Ilqt+Fr1b8W3bhJAdUo7bY9WTneiF7FkORqSjzL1cqCRjkn
St5uBsD68TAEZgKcYWCnvP6UPO/ivCwG4Rl93FSpBieF7p4VcTgQ2EIiRgyJUrRu4rUDjdq4C12b
SYTSKL0s8o+7n+Mxetf07bTSgHLchL9Uj9YF903hNqLoUG7DgHCjxajYyiXwBZkaaEl41BuUwBFL
ymmVPSVfQSi5fuaGvFLYQlAG+zZSmxnBDcVKNgcwBHEYcIcNj7mi0TpIV6r1Zv3SAluTaCsl28kI
DhMa7O7vjSWzIDUDZBx1DLSQsm0DkaHkIF7pwmON66Ctm3hFSq3OcDyl6o9RWmYbw+pRRyn6YBOH
pfRi4ZLv3v+IWx/CncxU0W2H+98sHnG9uEKXQnqsnsJjEY4mhfY3tk+TC5tC83isycy9Fn4EyY05
zZKBybFumO6Nbuw7SYyyo3Hya+IO2+hY7++P5tZzrk0wo1FazUuybjYhEVNwmpYYKMpl5vM0JbvE
X6M53/nnFhE6wTWJ4stMyHU9f50fpmYoJtmxAreYTyaLZMret+y8pZ2qEp33ALg0wkt7TLxTtExS
Yg32VFTUxYkEhSNrzhRvZ8BkcpaP94fHVhy/F+3CHkta4CXFFMYh7AkSNZtPvSJauwvQ1t8U6zSn
HVAH4aYpc8QflQbPDfDHPEE/to48fwMUyWWcUUjQ0fEy+/DFDTOtE7GLDS876mVDtH01PnTCp+cf
pPac5ru2+FUXP62UmF+D9NzkppPlEq3DhChDuIvznCR+up0qkbNzFk6C+bOw9IiPaMZj2yRakG6E
6GvDZ6W24O91c59+SJ8KDQwi/vRPdUqqlXboN7UrQ0WYEzwW/ADG0b8A1iCUblg1sKhJAEnUo/wo
tRZKF3aL4L8aCqQMaDVNDgZnY93eLDBWXF3muzewJt/X84slyFo8DlaKkB0DNTvHR9lEGpS++EW8
4vjbQpCYu/hB8IOrH4Y2JxQXhuq6asZITvJj33yqak8sb9fb2Fep8/EFwM5XCMyZea41VDlywE12
Jedm880WcHUfRHs12JChs4hVRaGB+YCxVcRQr0X1WDrFPn9INuqz/ixvo42/NTfTs/UjOPZnbQVc
j11Ra8NTHGELHSZOgiv7jLNrJuTHUxQ+jxk4Ubr6FJYhyAptUJvjX09Q0AO66dEa0abY8QSDv++h
98Y+e8HF5FeFnw2I4OpRptkG4ExguZpdtm7WaHvYDetw5W90F31+YCmXn5Wn2M1deS2vkhVPRPr2
aJxnAfVI8G6B3U1ku7j6UgQFto9Z0KWDWnyq8haXJqKIG01YKfmx0dweFG8c35MxPHb4aN1Hk/vM
YYVOmevhl3pRDGVYakeNyF/gN4VG6cHfQxDoySP5Iw9/c7vSSDSQRyLBQZajQkPy2pw4mnrdyoJ+
fE8e/R9qRtuI6I/FAVe1KbJFThp3s7GAEUOeCNJWAFbmpqdrazHeimM/ia2jbDltt0nA/q7SkQiK
xpvGRUugJ5gVSzE6dgfVXVlXbZ5Yx27d7bq37FQe5A8PfTLmOn6MVrUT7LM/as0xy7PK7Jt4TPBc
5cHqGHx5z0L/BQUu0qyMoOLF/fmXrtxknsmL8TG7JG0rvx5qzGRRoYPgzRfAU17qpD1WIlDg1Bpf
5eAHXongrusWXUwZr759c+fBVRvCIt9P+2hdY2/cXoFXTaBivWOrAfau7GLq+6sH/eX+dlgY5pWV
ebdcBAMp8Yq0n3rvmBL37R+XQZghMBdPs80FUQSM+Ng+AK9pPJ77J68lBUEZfnV/GLfXl9mUgVCu
gakLxzUzjjIBwa3QK95RfBZRf/9ludnJ+xA3cPwopN6b9cRTRWPfH0DKinsEiH3BuwTePXCpXE+d
N4q+2mqSfxLW/i7s7GFngfh7m7qndi3+rA7mQ/6m2ZrNGem8hRnH1OEPEMwCJ42I+vS1WQ0l2ilQ
g+CUqi5uKzWFpIQC/nwFqhOly5PZXfBCEE6j7o+AOWvtMhuurEyr7LMwOEFNZ2WkpEc3xqOXEpHT
mXCTemDlkGbh3gnQIAIXk/HqeZyFE5iscGlAO93vvDuhd56MDQ+ze+so4EE2YcKYXzFmFqvr6aty
KIn5dZCc8OhmrvQ/lUiCt+BNwGmwD93gj/Z7+GdAD2CAry0yCzbIng+Us5+cpF9ZQbo3KJbUeEwl
He+N5iY4MoYYh1T7ofRFH0MLfTIQ7WhA4F1Z33e/m3jB2GATJ7kzEglHzKl7shwkovd/nbs6jLuB
wNIsIwU/H5zzh5pGtvEQ6+v23U5tTUAmSABF4Jicv/hqPzEjYgJ9B/YCv55gsnd+9i+JTAFceXbM
ZuvR38+Q+71v7iajZ6zNa3gRby2xm4xqHmAJ90uI9wTsPrK96WA9qbx2hyVbFiIFOLlkPK6w4FVJ
bq1SqmWsVU4AvhNQYvk1ttRcz51hPIzC7TQCrgIjYIkA9tdihXmCQYmn3o/7kykE0WMb9TUeYw0e
0c6tiyM04GkFz5CwBWDK9fQFYiOUfZCppzi1O83RcCncNfnTpD7fX6ZbN4cdXPdwmiBruxFcVbUx
SSKhVU/gd5EaPLUKNDQ/7tu4TQ0Bdb80wjh7mk5qWfaDenqPP+EO4TFwk7fsVf/VfcZv923dXni+
bYEvGq0jWCE2jmeA+IBrb1JPjTvEP9QfWUdwsbaUX6n3FMcbrRhIEu96yNCg5i09z9Sn1WtdbSz0
WbSk3ic8Ys3FlQTj7v99ELPtem2SojGR1FP5mo5ODnmiSAV9C9jPlA1n7LNTXO9wzDMQRHhVnkuO
bGlTKaa2FqEneNr19N1CU98P1ZkgRRPYIR3oR33+/PwayaklvB6qm8NznvQLw/MGvdjsfqlncRMo
0It6iXWAI6NPf8Pj12dRUjheLo2A6/naiKhmk2FMMowcilOx+elt4pUFMJa1Ahu3e38qbwtFjDHm
9MQLAMqzyHpPXbUWURh6NI6KT1ak2aKnl/hP3YPu2QJvHpd3yr8n8mbbJ/lkTWKEiYxflbNMVTTC
S8/GQTigoOrcH+JNIsKMkDlEraJMpAhR4WSXz5vuVeCUWG6zRub3mQPUkIY2bjz4vfycljSS7eBp
TO0WXEXEcGrsytRGy8uvaXRU7tV3Xh1mI+AwsEBBifYT1LIYfywUocebbqCdqj2oMHbevnG8R/jJ
qt7xKJyXluzSFvtsEVl5Wuqap57E1bCPbPLrSaOVk++Hp/vrxZITzf5/ZYhxyRotPKoQGgjVp+rs
Kg1pduKH+pTtaru1TeB3qxegRQoiPNX+P09Xrm0zx1FXDgoEWSz1VAWOv/Oensi0En5oq+lLoX5A
uAYXAsrVWBnnBCu2H8cVJlUjkys63dpaVej45szo7VF+PSrGRdMiH9NyENRTT6NN9lQe/JKg9wIT
qtDuJdi2bzUnq1w4DK7GxZyEgPZWGTi/tZO5ysl+cDh7+mZAYHvAlRCyVCqqIxKLmFDjZgCcVgVJ
FFgNpOINrFGcKbs5YmYLhgTE0oxUxd/XQTi0knS+IRqn4l38MtwowmYWajK6CVJxJ7YDXqZ84wmQ
tofYCe5lqFNAe3P+84ujpQpzLQ0VyT+DBUk6o3cdulPY3FC1MSLXrIB00MADfuysgBeMbwLkbBm5
HpDBKBQbbOtVoIR+N6WDfzbyjYmbbonUtW9/cyb05pb7bQWlYdCO4ZrLppOe5wfQI8H4tDJwldCp
0Hfc1AAerNR62uhGbCcrqfFX980uzSpavfAiiVoCuBaZZVQArGmghO6fARiik37AqxktIF6XBysp
+qUkE7lv78bvZ755tHih/olwDGmi61VsFCWolFEOzuNWdPytv5GcnlPqvi2yzjbg/TM3HCjM2be/
VBhCK+zU4Bxs1O2wH3b6pt6rLmCZnE18e7QxlpjZ85RyNGJVC86VK4CUCxTc2/JQrWNaOGgxeg43
0hbCdzxswG0CxJhlJjGG+m7bTzDbb4OncK3S7El6/ogeyo3pcjHpC355NZtMbMyCdhKEXA/O8cPZ
h9rcCTrebnQo1zlvNufZujqsmWExMbGURd+LPQxLWJsrwwXN3m9ceLaSI66Dg8BJ7BYd8cJJ5k1/
EU761FSCJMOwwodH6S37zF3eeObc4nY44ELEzgIOjwWuZoqVaLGoBGeR9o6+9dfDGtRfj6iD3N9S
t/kA5g0vZYDXzDffG39H0T/XY70Kz7kzuTKd7MQGbd5Ot+PNRBWKzWyHLtoo168cw7euMSv/4AEN
zSF48Gev24Dk64YHoPy3+4PCGS8pyZexUnc8uvKFLX1tiVktdZAqP+lgqbG7zUQ8t3DeFKfe5Zxz
8xY9h36ayyHNbnPhFkGfh940D0nBtenhR/f0yzVt7TC6wdH/wMMY7xjlTSFzqhVjNAGoDnsjIpVA
DadFXxQqqlyKgUVD4JgChFpHRw8LVg+TVC1B4h+dUdbE87otPZiPkoOWzJN6vO8WLN2ZCbgSQKF/
TTFJdx5ORgLITXQunWqfuCVN7B+dm5J0DZnCdV+Q8Ul+NB/LjfbN2zUeh1+/0UHC05rlfYc+T8nF
WkYpTvWywXf022QjYWc0e/MZ718iHZ3M9R1/FW56t32PN8lr9GCtFNqgF9XYcJ1q9s7rSHA1ISyT
cWCWJjJMfEhhN3ZNppoKx+bt1wco9w/VKnQ9x3OifwzomjvDoKI2o4BlqFAwWyZO5bzToIV37lyg
G5R9QKfd5FHTFh/LffO5pdFzcSjfJB5pxm1gvbbL7KA0yeZiFuz6n+pW2skS3pNFjovdhtZrG8yu
GYogBM7qe9egI5z81G3vlLq8I2I+b9hlQxsOuPA1gLKRzV77jyCHzVhDYOicafs6ehq1397IC94s
5d33Zrk0whyvhScVVTvCiLhSt95K3Pbfb/K1GwJg0a68Vb2q1tJ2coyV7uZ27vZrXrno9rIAnbGZ
bnmmxdRklfGU0Wp8BTTyyVkHn+6gdCSO6f2QMK8HO5OXFhifSNooKiO5Ss4dGvnG4iE1M9qNjhBD
s/WoNPk/PxEhAA2m+tnzQe3OvhhFshFBs0mNz7XyPLS0EQC1c/z+KCjgDJMcDRAELxU3eSuvKpAf
gm0L8sF2jm7KYq8HoMLK3fsTsORKuEFAJBjfhcc6xpUqOW2xFWVMsVe0Nuqrk51CMsWJu+rzvqXb
MgT2/UwogosZxGGxT669tp9MM9f7Ij23X/WDtEvp3t+Uv6SX6CA9cUwtOQ7Qr+idwNMgyMfla1NF
HDVFE5bpeUqmUaZj7hd/1L4NBdqiMeqP0TS5ATnkZtqjg6p+H+Vh1Gnie/1Bl5ocbdOCFeGiUwvJ
r1rT23LF+b55qKzbXX4fMxWhHo2+XzbpOc53QzbuLTBnBBNa2MXQlpPfOc4EVcsgXVvaykswAIjR
P9//hMUZ0kHaDIgwiGdZkURNDIU+nZL0XJja1gLFrVCDUPMf2wBf8izYB0UjXB6ZY65I09ZHHTg9
m2IB0Gok+9TKO4vjwUuZEfh4jBlChKClaUyUQF8GGlqmNDtXdmdPtoR01tzotgqIurXFg/da5yA7
bp/GEHohfwipJjw6Q1SDuQ9kUqoKYDXKziB8nYlA0QP/5HwWq7XxxEswF9YJpgz0mQEghQNz/vOL
VEEzurJovBwYMPrEq68uz9zFjzPjsLzByMaqyM5e3faPllDJ79oYVc9C0bY0mFeWSGKnm6BYNgr4
ZFFLEHIGMFahg46awKoxUymhdZHMWPDAqgPO2t6+lWi4kgMhrODdDCGKRSI2njH6hWl0Z7GgJvAl
Afq/QC71XPp/GnQdAw5lHftuE8nhCR1/pGwhKV6f/TagI1SmPFsRHEsBzqHcVzyatG/3vd7E+DZU
sfBaDiwi2vGul0acxDLRhao/C+W69CW38H62IkJ0dPQDtIJP6zGrnVgrSWq4oRBuvA64LSg1piUR
oFXyPljvjbAHbCVPXF1zgnSdBF8tNIHNRxNsYvi/2+oAKp2wA8h8KggY9fSxIXnhCKhoiXjUK94F
FSSFh7KobdH7lYm5EzyEf9JuVcU/9ejd6kkNOPz9XX17ZGogif7Gi0MKVGZjK4JoE3WS1p9ToBFI
pne6I7aJ6KpR+FWrJUiyZfN31wo8ruXv056ZbxRDFTQeoByEuh5zVkshCM8a0QQYcHjztGEziG7u
b/LsOOZHMXxSDDBkv1rDayggXw5IYUlO8aj81DeysE334iky7Mg0afQAeqnCp5r0GNRAcm7UnWq6
mm5LhzEEwfbwbIxO4YRPsuVCDYgUFRkOub7qQloqL9Yf2bLvT+gt3BbpADDh2ONgTED5iUkaM63u
Da8S+rMYBwD4gjlIfQSVe61TQ10F06EtCyhC28azRvWd5p9041BWAzGilfmQBiSIeVhXZQ6Z7FRf
fhHj2kOlDvEYeP25CzMiuX3pxuVTbNHab2hhpatRh+y5jVeRfK9v9OCze/UCUglPmkjT5l3obOgP
euYazngYA2cybDk9ZOAkEWwJwGVvHSclPIeOzc63m4B3+t+8rQBeD41myHVAaRu4Lebcifu4GCZ5
iM8asb3RGQfcXJ3TSLQnHlHyTfbEWGIePGLZCNUi6+Nz5AnaZoDmOK2mwbR7Cbxe973k5mYxmwKu
Cu0nKNxgD1xHm9Izu6ScJqiUEdsY3Y4CJgO2S94d+ea8mc1oiGcKjlMdZPTXZmqzjRIgsGHGAqIe
GVJLZbPhnWrfNeMrB4MZhA4s06xIBfq3azOSJRepIdf5ua4GYZ35ag5WWTH04pVU6rlG89FAL0/S
qNVqStq2oomahCbt4zGuSFeKwD4JU2gWNIM+1Egzb4RMnAepJmC/irCOVlHbdv5DKAhBQAa07EhE
UTz5VBaKBdeE7FBHU32sE1K0UI+hYhD3iLKVZ6EgFej9Z2IJkee2UxYodMqE7keYg7SeitVo8Igq
b49hTIYCVCrqVMCvoav7ejJEtcr61JKS8+A2m/JBsetV4IZ4oosePtV1MpCW40u3CQxjkVllvWu7
qfOR9TdusT+EyjbtabhBgJugWiHY3pGLL77JeOejEt2+MxUd2DhYtEg7VnGhABCFe8ZD4/a1C3Qx
hNxat+6cJntVd/XvAK0MyIPvb5vbAh0Mo5UZ3Qwqjg0Q1F1PrlSY3iiFaXquHYOo20NA9U3jjGdO
EJ8PH8ahr8wwM5oYwZg2UCM7tzR9+Th98QBl3HEwp19tgULBL2DAWxm7huwfFCci9J9DGpnpYs4i
0eimoqjncTgliRBmTPIQAJBBOcuy5A+Xy8KcMFo4ebWVYlkAgnExJNf1iboxiU+NbUT+KUUWRNHh
Bbjr4OEPuBMIw197QVeJZhUqszm7d5qN/Ke2SfdaEf3t9/2B3WRHjCHG3YJhisa+CNPzOzhodj6J
nNTluNrtK8tsA5c2BGkU1uHV14NBjoTHnTGHDfcR07bZx/vTM7cuu7hCF1bkayuRWZboKYMVlB0k
4kpr9HcCWvLyUtAvzmV0adKAHZipo0HzgzeJa1ODZMaJFPrZWQjIez6AAT7yyXp9f2UWDlBU99Di
IuLB1ELafm0kryylVJUWNyni/VAes01HxGZFaw7p5uJGvbQzz+vFja1F6isIGey8Tx6xDsQ/NwnZ
nkxeG/jSpF3aYVw6T5RBsULY8Z5lWlP9EQ8qDsfVbvJAeNqlDcaboe/ZtoXeZOedpxH0df0eeFyP
t1UhxgQT14TaQEmgrTFdyUZeiVRwhB8KPfGeXufZYOPz5Ujm2bxYFXFqFC2UMJJoo2/daj83KW6M
6qhm5BS88IqnS6fBpTXGoSWpk6yxxqDQjfAZh4R+cRZmnvg7w2H1nxIUC/VKx8292ah2tOX8+lJ+
cLnubDdQkUGSEtqA2VnfQkBcc3TyUNH175EqpHy7vy15DsCWRI1K97sqKLPzSJFwklnVpLTTvYRe
GW5dcM78700bszfBON51eVfN64JEwJUjEruhK9gcb+NsTbZoE/X6IFQTnK2xhxME31cVDW2eJs0t
APB657C1kTwZxn6MMXHlV+Sqmz/WboOmTM2JT+Na3sm4Wr3eXyresJgcp48EzS9GGLTD4590v13z
hsTZNixhce4loqeIMPCuUmmt/koo70WBZ4EJA31RCu0kYmOah93kDgSXbd7e55wz7GEWqP6UxBoW
vwc7R7mqnC2u6IRzYi7mAH8jDDroruPZCFIt2ai72ZNH2u1Bk/27d7drkwqb3/dXnRMMbgh7Kn9S
00rBprEDGlnPe+dFFElP1Lc6IBnldblwzs/bm4JS+5IozKHNtTXIcNDiM7WTbUF5U7iU4FxOIRMM
fNmXPL/4DgazzodJK3eytXW1A7d6Q2lCOfM4p2X/Ofigi+d6yfzaVPNKmbdPTH4ou8jW7f1L/Mjb
RPfPbLT1XptpvDLqmxHzh7Khuqmhab7mDOR+FFVZPR8oSQ9yWMH3cFFtTuZTsKMONXmN91xHmPfy
xZGdFXXTC6D/OItfhNTuRClYHwnvqLsfEQyViQhdpkjZqCON6imeOU0KBPBjQEOqku4zw/3U+Gr3
wipzeBe6ZbszVhGVKjQBMME09qvBR3UC0dup7ENNoJnOCdfLgeivBWb+Ui3sRTFPsrN0yo8CbbYK
Hmp5LPq8YTDTJ5VaX4nggEBW/QOleHetPN33Np4BJpUS9SFE1QQG0okkJCPmr+jlvoX/4Gj/nigW
jmG1aJcZR5g49Kat0+nBUTJnS0ceRnmei9sA8NfOHCAuHBrk/8irsjhDjUB8jWzz8SVxOHuTs+Y6
c8mZVZVUCDjO3mwRAR1ug7MtDhwj/yFl+zsQJnJGRaeNlREhxLjmKgX+WSDxqrajh2TN257zB9+b
MyZoJn2VKmmDq2G034Fz2jUV0tGP6ZDRNa8qthw4/46KCZxS2XR9pIV41du+h0Q/cYZyi/r5ztf+
/j6z4zOrDqWqxdpI9dYgkmxLGpEehAe83ZDUrYiTAP10PMZ/QmoMREZ2xQkIy46uoHg8c/AByctE
BFnrtCJo58dEiHgNG4kYa4CNwB5GeWfd7AE3y3ZhiQkL6PZsk0LDm6z8p/RphZJOQCx7NxwKuuYk
20vl0/k59t+jYiKEkWZJGnYY1Yi2F5BA7z+pk6y3X68KshSZ4/uLF6+/xljKAtTGepSDYSzYBCda
uvdD0WKwu/h1JkKYpZV7CBDZ+fXHFJBj+ut0//cXwwNKoTPlwlx8Z5alBCoYDBBIf+3BttP1+BKl
BJnVfSPzj9ys/YURZj2KoqwKaUCeY65wkK5e0PPx31lQmOS3EtCCFPhIsYP3iUBABT3s4pqTHi4u
9N9RsCrDoD7936z3uHrmeOziKl/8NBOk5TEEjrPGBMmv/UqDIIG65qwzz4JyfdIUTWHFaG5FKAO2
rnFO3vG/HAITlj2g3ICRgYHkqaO97XCv0Mux6mKSmGgMhrR+DAy4Koh2jj9z+tTb4r6inHFwfJV9
7kqsClRTKqyMz+8/rU9kmL//q83AhtzAEhqplWEgOE/reLXP3Wp138LisXUxUcyeHscmzTU8IZ2T
jf8iQhGOc24tn/YXBpj9bOaFUCbzPUldvVa2sjODOWZAd5azqzkDYUOrofZTFJfYFuUDlHXPGeXd
zBcWG3AjDRJFAD2JQBRe74q09HChaJQcaQtu5tDpcUnm8zxqabqurMzDvMjyCrSUW/gHnjYdxf0p
kQ0ELPBUM/LS+4U9fmVn/vMLO1JeZoM4jwb3/808YSPPdxcWRAO4CRB6EOfoEouij1UFWou6luMm
7soJ4KxDyVnypRrWlQlmssDSD7YVASa8H63Tvz4Wbv1SOKItvdL4d0A4u33h+LuyxkyZVeTS1BR6
fn73Dq5YUhUMGtAUoNWf+1uSZ4fZkpVs9k1Sz3aAMYdm9gP1HngXL54NZlfiDBE0vcPMjVRfec+o
NNrAzlekPN8fy8I5eDlnbKU5bozeiGc7YE8mecctJixURTQJKN8ZGAo4HauZazW9JAkT5ip87Z2a
mFDPJgryRf72XypkXZlipswTevC3yTCloQvWwKXFDaBqDg8InJGIb7yCz+IK/R3Z9wl3sUHrSGnj
aB6ZRixXoB2FPvkX53hZjjYXRpiMUVb9oW0HGIlJtNmNzvSAOskLJxfiWmEyllFrLCMQYaV01NUh
3pXUf5G+XsY3jiHelDF5y1BMMWAS31PWfkpr/eRkP77u+/Mt2gokMEBei2jUBNs5BAuu42beS33V
G+p8RfYO8UOxGbfpg7c6e3Z4CA+AQuw/htdxn9vAQTj3bX//NpMaX9lmTiAfcGURkn8oZgQ0+V3Z
oV1DxsWuglXq+Oq6Bct7iU7+qt92NqDg0JHpFCo6IwVnyPCRpzNXSLhDm4b6lW4Np9wqbpITsyLp
wTzI2xi6e3/KmFQRSX9WChRaSPTe7zPf9r1166dUOSQphCPX4qdnrqCcp76ZMQ2GT6AOw+rcTKsu
g4LJptFJ53PeRRcOX7BaaOitRNsCMD9Mzt5lGQjAKwm3X8kudpNGXkKbk6nwTDB7oTNwtVWsfq6J
y9TV958nXuPFUlZ6NQpmIyiCrI9yI2bnvCLvpSNTxSeZhnl85vX2LkWrK1PMXmih3GjqFUZTO9Gm
SOg72BArWiZ0fncxNinnbFyI81fmmG1hBTI481OY24l/AIWSPu67/lIIufp9xvVVU02a/yHtO5tj
t5ms/9Cyijl8BcNwsqQZxS8s6UpiTsPMX7+Het99REHcQe295bJdLtvTBNDobnQ4Z0TH6Hk8osqv
oaMrMDPiPuSueHdd1EJg9EMSFVOU6FyQfAGShpVo7quV/sf9NwFUGCHHyiWS1HEqIvHmm3pzYSxg
wQr+WAAVPvRClWdZhKuC1PBati8JeXU/GcfNuivTN8ycU9mFYtfEUOQQM3fO0NiD5LLyTdcPAl2D
P2WAIfei5hpkNJ/7fCVbxYPH6MS/vlMA5/4pIZbGWvd4nIR3n5P23BnEzC2T4WNZy6DuvFeqYBcu
sYxti0T9ffd/xSSbUDP+Yxh/TeAkQtVLJY9qSk72IYmsO3B6siYxWEugLjdQ9DO/rwbkfXgUJRML
fMWMqb6Ft8KPVVDX2+MytROSyXyEG/QJOyKr7ZxhQFS66tTHYSV6HiRwW36zn6omgNLqnXvfYs2+
Xr8bKk/dbx45+rHScCJlSXRi+uhEKF2mfZ+0n4oFfuwYdcuLXFOkuMaZPOFtJcLLa2a50x42jJDq
ul1XaaAZjKDlUiZjMed1TViPEMZO0SEutFo2ogQ/zreWM5L0I9zXJTOZzNipL82Y2ao8TeWqC2AP
O1NyXqa5SpWENxHrucswJl8l95kYT9YCxcuhYApxHP5kvuc2w+guSgDxF+A+ZFA0/HrrqDrwEVoJ
l0RDN1U+EuWWdO+MKGiptxpzGd9SKNNeZdIY+oaIi+JqxKoSt0T2wQGJrgXA7Jx4KG63Kx5NxTkC
i/igrtwao/jN46f9yh83rDzqoun5/hpaRRCLhxLHY80xyV9K6xn91YxdXVTCmQTKCeRinvulBwl1
TQyTu9l2uK7XPf6idZuJoFwAhiGLTMwg4gHHpkJK7pHrEliLoKK9CMUhTq6h48nFckKi7wKVFCZD
NRj691VJmWl40gSl2HUQopCgJRVeHsbRwVhMfr6+GJYcyhnIjV6FZY3tGsyXy+gYGIowbeX+uhDW
jlFh3qXXw0rFqZy3l52D3kTr8nBhpKdYuks5grDt+jjvIEI7Ou02clmWjaVW0xJn51GpWm6UFc4D
g8agMwa48On6HrEEUKbAyEbUtWH/z+PpSblrHGZf9aJp/r4YX4/t2QrkqA/idIKoB/b+2iBP8aEn
KGsmG9+5vhLGUXwNCs4ENb2EgV4OgrI/OTnipofvjDv+xY77yyHP1kJd8oprGrURcNqlXVuCw5sK
6krg70OhOcRMaXsxtVv7Qk7vrGZ4hibThH6KHDTTDOS0iYJVReRx0xHl/fr+Ma4kjREODqViKErI
iNadrT/8EVbaavz4N/vyVQGfHVKvN0aRaRDSmUoO2C1LMJ8vh38UQt17ySuHBLAruPflAwzYIV1j
6MpktecsVZXnXpSeNoSDrYd2UjirN1YYh23NdX0un2JHftvKLkvcb7SF6RUwUz7KFESV13ZtBeV7
aneCaoe7/RlTiDdxj+nifiM9mGbfW1inENufmB79y8zG7AMoUxE1fqIACGBSwr3v+hv5pJOTZul/
82L7FkOXbuW277JgctZP/Go7fDWpYJIwf7uu7ct5mpkYKiYYAy0rSg+n18M1oA/u/dUzsxXjTi1V
L+aH9hWJzfSdh7EYtAB7hl7SzgZ9kQdCTiCZApRH3EekgPVgYccwV0YFCqEXahiOwwZadUbyiLwi
jxY6LshP/nEL5Z/OKeiicpBDbCFepel9uHp8zUzthpVRY9g+uiaX8JynpYLy1fLbE3/d2vzdPy6E
MhgYp+xTpYeIfeo6TvSeVY6ZPF0XsrgMDDJOnTVghaZHeMHsXvaXXEekAFDn5xzgcaob/o3hm8mg
bmgRhyonJJAB5iOQx5vCRn4atqwk6qKj+Jbyy6OXioKCtTrFbtGzdIs+/KnZV2OsZfk1PxNDXVBV
B/qEhvjtbA1mcGMQEHcTYVMf3Ovn8tXR8supz+RQTh3MDbpf55ATFytQqb54ZEIdI6YNDM315lCd
t9Gac/RNRTS8iAoA9WKimvEEX07lzj6CurM5sELVIpwWK+Zb/xYEQuoJPuQxINwqtVi+ZNlEzMRR
N3cMPAy8DlCU7V7EtKwltFOTjLhiLWsx+JvJocL8MM27NK+06WmHygR5ai1/M35+Xj9Bxs2iqVwv
aZuEPg8hGEMrH7ZiR/AywjDKdSmTDbimJnSk3xuBB/BmtOQAaIh0oKL5q1h/tlnTOme+YsjSYCjb
SRFVIlsYbn7/txVQ1iEUa4w3dfj9HrMgh4zZ1jBdlCs7RDtuDIEPQ6xgh77KtM6bb4dr8zWyWWgI
S5MNgHn4jymlG6+CTkRWjMNCpr4G0TyOBF2/oHtj9v8zNIv23m2vernnY0UpAfCz2ZDg9qHBkDB3
DG6K9YVftagKY2xHO18/KYaFpWffOb3LpjL09Ao3TtyxPQMvwFEDi6HSi8sD2NjU64cmc3ofMX92
gX01YHSah3obr+9ji2nFFy3ATAZlXYcujLmug4ytusp2/EawejJI5uvfvTN1zO8CrxLQUTT6AWCz
4tAHETnO6iE5A3D5wSchMFPgmq4fzuI7cyaIsmlqmzZVyUeTIA18LpgOZLUZLyv4TAQVj4DJeRSS
MZ7akAREp4NdmR+9CV9uBYSVZV7UtZksyq71dT+AYwv71sbmAah+eEGElsGKGZY9zkwMZdyMUR8L
LYKYp9Eadzfqsdnd5ow03/K+gbUTU/zQZtAV/LSgVTsOIILIplaH1slfu1fEpWZlDTmRHdFiqtwU
gfwyeN/itEn3Zwa7ikAXxvFFjsfs6AwPQCkkN6PpPQk2w8Mt795MEhULlUZmtJECSTwYsY+BJYOX
KcWCWMqwqNszOdRtBeVqw0mgjjxboF7g4Oc4Ro1/cSUaOjRACDKNqNNF/qaT27hLL1A3oEmq5hR3
TOlmdif7kr+eC6K2LPO8Xk29erqm8SEEY1Z7serdW09KS/wDjah25bk2/+ag5lKpDeS52pPHARso
kfEpxbuyBsh8i5wQS9D0Q7TuzQVRAWMvtFw/pE1+1pAXTJ5lsyJ3GRnty6HYMFKEi9dqLouKFpOI
97O6xJnVDiK4wRamW+VUVgFrwSKtWDJHc1mUdVWGBkqo4tjaCS3XxSRHbgGu37puwwWWdkz/fnZ1
tUoyQOwNMQXqnRPqMHBNj2CqgMq3Zm2DhcyHGWTCwrHEUsYWPbKCVhvVZKBG57IGyKElv8o2epdr
Ozn0L8KDyua3X7rU8y2lTG+coH05Bp4hbsKYk+ZhsDVHc4yn7jUwfRTKNN3kFTu9YY4aMRWHssdh
K/W6csFyL9hlDLCZxRYQMsCOLVZMMIpJCf/3C/GLWUVKE1VM5ElxHHFCTt85wk41U8Umw4mlPUtB
zfeOAmzpp/bgmR1xNcZkoKTJu2j75E9nNWtve8vQ0ul3rq2JsiZdV3S1mkAOUIjeUjtwPmo7O4gg
kWDG1KwlUfbEGOPC73KIGh0Z5X8QDKGwnaHrkRncTL90bVGUNVE4WeSDEgel6RFRutaRpI9BvjVQ
fMx464K4+mKprdvVK6N5LYv2/wxbjTwqCFPlLxw1gBtTSploYXgJqmFqutRQE5LgTO0CL/7MvH56
y9fuP3K+POHMxCDiVji/+ZJTvXSOYGerv+gfBWwmELIAoK5jwIlaCqfLXJ1o/aSHmH2czozbK69s
FsMlPQTnq4ZaPS9iLIyyIH5ncJUPrFugFfCmk0E7bpTVfey8X9+xRXsxl0OtRxGqIWg1yAGO/h9Q
7ZJwPTjGSkDx2bdYvf5fB0Ar4kwafUB9KMupJ0IaSIXJW7/9Mz5sWGhJX1WTa0IoUzF63aUMJrPU
gaIuJdIfPOcsdSDAMrKOd6Pl4PV6469l2e4/I3djrFlsLYtlivkyKSOShLyYtjy+YGw3Sr693976
h4bw5NCtEXbpDK1f8nBzaZQd8cYm1rgR0hSgDiCR0TzVr9e1ZOlezSVQ9qOXhx5KCqfiv6K3rg1M
bX1dwG/OZViIuQQqBtHEga+VCmu4WOIEajNaGfrANaKsU/K0929DMyGdcyP7Vn9vW6+bzPxkWcml
p/n8E6j4pOE0Y/SVKeQC3kCMRK5IPlnY7iwZVDCihSm4XKZQq3lYF3Ztv/oWaxmLec35OijLUVZZ
PejKlzpoYD89o4vY9qwW3Sb3/Na4uX5wrAVR5iNIeCFPJ/MhHZ1JTG8OKHxclzH9xpX7TCe/az/3
qqGGn0QiSHyVSQrqNnArMCIMho7TtWxxGMWwDyGlg9oB3HkMzMPnvy2EMguZ3Fc6x2GzrBDBLonN
0YzRMcXqK1y0B8CL1FVAF8oK/SQ3okLI85bPzy+SM67jG9m9vgxhcau+BdCP8IIDmXNYjlhHFtiO
ulHNHiAQERFzcoFXP2QXk0mXNpmYX0owk0kZ9UhK/Egr4XeBCG/mRMWw9hTdqlZr8o5ZHv91jdRZ
iWVeXOIUm4j4XTY5kCKK94kTm+q5NV8Dm1vz04Bru2Jo4bKHBLi+KOIOSxKt7G1XSADbFJB2WLVW
9FyZAU/y8ybqmfWPpfAT0Lb/kUTtKCfDGA0SJCkiNL52FLLvc2tcNSJznIglitrMTlPzXgjEyUM5
kRXvdxtA6LOrsNPP/NaR7xVRjhBwvqGeSjizKnaRLgb3s0zkP4JtdqPD0g+WLMolIqDNiijBkkan
BeJ4FABSTjKr422IERVWjmixpj0/K8o9Vp2SpUDSxKgPEJgkO90ZFyQC6tX0KkHL4DZ3US4zg9X1
i75oeGcaQnlEoLL2Od9CqqSvquqhaG70eqXc88k93zgpT65LW6w+Il0Jvi9gLiM5Tm1pXGg8x8cS
XinHtYN2u26/69E99jcV27kYai9BgVcA2lCe3uYGaWQibIsX9Y11j6fb81sXvxdD7V1cAzpe8LEY
9PSVJHiahkF3HtEegG54fd+WT+lbEhVTNKD8HSsDjx7eTu2PhOymJyQrxmQezhQIzJ5WF6No/HI6
HCvZ7TMLCPvw9JLNulbLvut7MXQ84WkypwYQk91YTm81dnVfrvlT/9qRyLxYDSN9PX31lVOi62dc
AsqJ3MMtfhozUhwKdHdmTIypL5v9S4oMDnOgnU4005N5nO2dwAF8NCihcROUnuA8hZb50IRm7Epu
4IhndOav27vE9lhKuKgZM7mUhUf7g6wWCeReUNF4Ke9vypvb67q3uH8zCZRhL9DFGCkVJGy9PYYP
Tdh1xgmx1kDZ9AGk9yiXQQJYV1LXP/Qe4OGOXeX63d9M7yJF/n1OlAFSsos/lDxkYYDPEu54kq1u
WdOGk3X5qQsA8ZYxIy6A80r7NXEny36d5IbcnK01y81On3ftp38e9/WD/R3i/fxM6mCVsRkCf5Qa
IKpUTrrvHJNVcGVtBHWwHSCgO1/GRrzd3bD6Ulm/TR2k2tep2mj47dRk8oQtvK9+bg3tP3yDawCm
3Zwl666yANdj73w439P76eH6GSzMDPyURPmQApaQa6ctiskaqMUd2cJgnFSLOObpLlttXyzcN9uy
MXpoMzoCvwrR15SJ8ioeJirjSwsF2Dsv3X14r9up+QHw6b3VHu8CC3Tva9MNT7bZWCf3kFqe6TvG
+v36DrDOkXI6YI2N+PaCj3DukBtl+M3frubn7lKupmn1gR90/HhPPli3fCGtNv/xX1N2eqMole8r
zfkhtrlDuireEgIM9+je4lgMatevPT1u9y8bDr7Ln55KFLzxoojTht8wjpL1ldR1L7nK88ISuvzP
vzxJnnnXdmwkw5tMFbCjWY2d1xVQpWEbB45Pw27AVyuEEEZWfCFP+VNHqOudxWkdGpOOAP3+rjJs
Mb+/Te5qBylla/e+a4AbOmx30kOtmNo+eAt6Eu0iFhS/OB3p/37Rf83VdYI3aPp0x0BmbUokBuui
s5vy2hXJ3NJ5uh/IyrU//1EdqJs9aFrWcjw2ticm46cllqpRF7sv0PgZq/htPMriksS3+WpjH3cD
uTOt24bs3Ffz/dRszZU1YbttpMgqWXEs4xOoPPf1O/mbbkn/oSdfoflMwcNAwDjHiPVsXxqCCndk
OXtvfSEisT/AAnBdGnj2rivEl2mbietEY9S6BGpZkrVlkHVvcW8xeY9RMq1cjqwvDsYKU5KXRJat
+LBHg4yy5ux14GzXA9Lbok+kt6NyeKozsxG35x6g/mDLTe29QniflLZf2O7oNqunanXUeVv6o94K
YHdbyaDwXRk7CXx6JNBJCPLJflMC2YLoe+EOqCDED9CWmqybhNQ36qeALso14BfwH4xWuO3B1Anq
r1Wye/yUIpTo9cPFEk5VZkU3rQcKj7tsV9R2/qA5uVnjc7k/+qsSfXVERBnpVpIDbtHKzHcekkvp
SgDfx/4mn/DSPvb8unZWhfNhEAUTrmtUzEx+U9r7DkLD2O2tqEFNGykN5Y23x21/LEl7Oup2YCKR
DSYy1Qyswol08rQuCQim4c1ysz+ih9fharJ2lBU01UhNPEdNwAZL5HW3coEFcaetQtvWbGSk98at
vy0ylDFu9U1qA9qzcwqUzpM3BQx6IxmsXjCND20rruWaKCkqvoebwMp7slbDqW9K3SJBd1uDXrPz
rHcF0xk6KTtz98q/pavNY7k9lJbycBRbuyUn0KdlVgq8J2nNWbfeprjXzkpBgLgKSGOQBtkcQuMV
AIcF1DXUQ9tZg8vb62Zzn7+llamsAsvUG+DGhI52gO+za1MrgOSFuTa0aEBHQCYQj8jeeWu7cE8d
kYCJm32+d5Z4dN/vu0dFIiTYWOpmWOt3GLjYoFvWJZcPtSOrjQrlHzlS702SIfIwZZiuP6BoOmsS
cS6grog+NNNYRwe0uhyJfbqQxC6t2ALSVwuO48fWbMHjtImtz0YADJR7IeuNtDfH20Po8ES4u9wH
sIBnBL44j/ZwWON/djpS9Ng0ZK5afIvlm9h9V30/KOgMMnX8KHaCM58CK3sbVw7Q2TP8o2BvU+KA
a+mRQ7H/3bPztw4Q1wmac2XSWWFhG4l9cB/N5ENeHfPtoTGxUgBKaCgJr0Lwo5yLlXEjCNuENFZ8
/wEvN0Dzd94O4LHF/h2DokQuyDvviqRyR83ZrJJNTu6Mdz8jwWdoDU+ec6/dgLK6uG9Qc93kGDm2
cNF40tvI17tEWm3WXGZ5PrQysBsz26PgvTKV99fYBHqsdDfB/mwaq6pM4iYEW/sHmVBufUhqMhyr
bWJfYkLctV0CJN6wMDPt2+INh3gnPhbEHUwPe/MJWwU8UlJv79+f0uND6vS3wT56tbLeGV0el6FJ
9hsV679u0JbcrAIgI1mTJRlDvrT5VINI47jQa9GDKzm4+j15CQ9TQ0Zi1SnRj6ozwcAbaxzVJkTf
N8MdMeVTMZUwVtIlkY0W8JFCagrb8Hx2QuDpNw56h27ydYHIWboxYEazPeMF8bU2yrn/WDsVdalp
EPGZDtnlQF7OBlAMQtMjyFK61zd5obkHEwizTZ4c4sxp8LyvYRyca89PVmjvgXojHconXBYFdL4a
u8b1O7v2Uxz1BvP1OhnVC860KMjjs/AQka3g4AKwlrUQ/2FZEihVJFFSAVH3c1li0QZi6/nd2SCo
9me8AwuJUfr8Br3uEfCwyhsmgtxCBWBa27dMaivjMmpSX4dMILtnAdwguF1C57NjrI0Vovxc2vXj
Z/0W9cm9lItRWyBCse4YX/k7/fMz9qEOOvAr4QI6tykAN0hsKwcFwP0dyRliRJYcKhYHBFnOVQnk
PDkAVCNkf+TMl/3Zt+HqiAuypYetzZPTg8vCV1zQsFk+SP2qtc0ujh9XpZBOrxcUs1ivF1YkTA9A
aXpfdNz0fHnYto4TWOcIfSQZeTwjAHHuiGuvldXmISAmoOLfB3PjW6x2ma8ecMoC/VgfFYx7spiU
dY/1PVnW/u79eHRL8ozQ0tnmJLXRROk40PPc3LZbzwLVFPDffGKNKI6an6vb3rRP9kbenuAayE1o
3X3CWa83H+7HgYeHepTIfh8gBHN1+7pGf02SXvluug7HGW0FwAZEwYJz9Kz9em91+NQXR3ErPBsw
rJY6EtmBwTA/sir4jNv09R6YqUQ0CiCjntI+qWmz1E3+XYr7caG+noOzH1e7IOvL6TFhnX2yX087
vTLttzNaYgKCMC2zGst6D/EWHJDTmaI1xTIRWqkETydGbvcLxv/aJv+0Qf8lFWrCxSI+BrwL1vrp
7tG/lddPq721Lk39pia2uzLJCX/H5AzaClTbxgeaK/cEkk3AZLgsbWVcRroCxQWarrbToQNRkeWK
p7XQazWQ/pdAloqRiV+uJBj8tE5BmosHy0VAGNQ96S7GRDmr2rJOecmazWVR9lgJ0FcGSLsWVjO0
W/ePR07TWV6/IkvBBaiqv1dE2ebBC9O4VxUgPJn7+O4tNZNXTDMwEeAXIADgDWdyKNtsJHqVGwrk
aHjwdfaL9HYBJQjQbjMAl3NoyQfLKbHvPy/O9QWydpFKgTZVhApv8rWLvO2/aPA9J60jrKY4lhj9
Z4wRRMYwhgWWZyUekVLi/UmhFAlu4PXlLGZ6MKgDDlHR+GL5+ylICbQ493odMdpewPAW/MHF5fDi
DNAcdMErIrV8p3O1dfIxISyUjMu+VFGYS6fuulBIxRCWk/Tm7q5aZ/b79eUtplznAiilH5LqIlQS
BAipkw5WrtmiZz77a76yjYfBs3B0LOKi/0Um8CE1URPAdU6dHT96MTcYuNR7A/BE6iZCYry2R9vM
7v9qdd+SKD/Kga21kSKszvIeotGqLDxeY6txeRwYx8hMLqaAplm//78s2vkBQjy7tCGWVVgK6cA5
KRBvzWNSCRD+GlCJCGNxS05pLu9n5eq/Yrkf/VTA4pLn0VUOK1NEITbY+KfrcpaeYrAk3+uin2Je
UHlyiOcQEim5K1tS63B2sUUrhbhNQdCV7D3EFXjXbyLU0NVDqRGWUVkK7398A3UPArC/VMF0kAMS
RrFdu/pOsE/l2z9vKnUfvIjjMJ2OQxzAoYP5EVDpOPf64S8m+Sfz/L2plBuIRLE02uFrQROKXQqg
hc4Bu9aKuaLpNv12od+SKEcQqro8JD1WNPGFGoDOajGejum5wzQ95yFWipCnCDFQyZTMUlDKFWQ8
dzEMYbrnDqArb1SLW/mQKNxcV9BlV/C9QMqcRHKQcYGPp1+KmZF4lQBz+TVkdhOJk4pd20fKljSS
boByCScm33bIqILz1wSAMAqMBQJbw/ScEFCjqxbWc5PsubV/rFxWPx/jKOnGi4SrUtGT4VsHs7pv
GmDGqH5hqYHdep//5z0Fvq0qiyICL4DcUkeXdkNxyTkstnWeKoCEXTB5cGL51uX8x0wKdXJqY4yj
Dzbw84NBAjPuSQ/EVp9UlogmmcQOHf80vDGlLhzkj7VRBymniSSnMtSydb5iSrxVBRu5SGfDZN5Y
OLCZqF+zPpUnhn453b2U8JiNVWzROrFacCWWEMoPCKpa+j5AHjFcYWyz5wx5stqV7fLWuBtvE30a
YUa/m1kgUMndz8ut6O5gvTOyuUeO1LIwgmoBvcbiXYPZZL8Uhf7YANp35OmQZdMJY6953SxNA708
b97u5qPYPhboACSqOxBuPXiool1X4SWfoQhoBjVkDM+A/p2SnSm8H0cR7MJgYhbQ2+1eC2Z4+DXh
TlmFH0Iox5R2UYd+UAgp7fRgHORjc+9v1HW5UuzwNsZM7+QTD5ntbnukwj8bNGR9ZrccUuhkwKAF
K3mx9Lz48T2U/zJipS8rDd9zcfaizctk1dvtoUaDFmu8nLm/lAtLOa1o1AqiLG+qw8TAQL4/Gc+s
F9OCef+xIsp/8ei3TZQAYvZv/uZGh8p0RLWv68riFZqpCmXuxKbkS3mAjOLG211s2bnFG54RyrPW
QRm7WBUin6+Rfd1HN6H9h1td8AT7G5/7Y7co44YxHjG68FhJaVd2bjc2mrDh3lM2ofJSGD8XRTe0
J77QK3C83RkzykTbSlsfJbdD7tT3xZ61rqWkxw9hlJEzRvRCyxx2TzgKTzwMyX6tofopWA6GDV/k
zbD3N4mlwp5Yz83azF4VNzc5c2dLMoFp84hZrjfBXkIdCkUw23MOG7d9vq5FS+mvHx9JW5ygFYtk
2hG9x7DCYyih+IVZZ61z8tYN1FUjkVyywssKmPGRcAwHMipmMJoX3kxS24tQPELj/FDYUWBF4+ZS
3Fblii9OjM+cPuOKzdIomxVhJ9W6RtmBN72N8uhv+6/K58rmtwAIdiNiYoPe3ksAooTOA0P48lVT
NQlDFjLYa6iD7FV1UPIABzmY3esTapUdqVEwz6xw0+0THfW90SxGYodn+QjP1eDfxqTbGlZhMb5k
kvRrG8ABqyLM0cVfdJm8yEk+B2ZJBMZRi0S5gDI4qrcf5fqmd0OMMj2j9naKiLzFFJzFGmpattTf
xR+estSZdPGMoMWzSmrM+APEo+kal/TEWOWi1ZlJoYy0HxeqkPnYbt68vHNm/IysPAsXd9kTzIRQ
JjoBJJSoRxCCSOJBxZBOiNdgd+bJ7fUjW8iGzOtlNJp1w5f8RS4gB5jDd+JJwgvQvS5h2ajNlkJZ
6fGS6mk9qSecWnv8eE7c3GLE1sztomy0pGC095JBxgDmDMEttu2mejejFYsHYfGqfa/l6ztmWWs/
aFEz+9IwaHe/5u5Up0WO6vqOLRs9RZNkFQkyGTlaXLOZlFDmw6wp4g5pU2CLeA9GbEpb9IogrNad
xDWfp/eYiO4sGVkC5eGyemeo+HKQOfsCSsflIPHrUQq681OfEUAJ+pt2a6BzYRqriwi/zfb6ATiU
YF7OVszXxKIxnQmndH8wJJnrYwjvGwxprzPi7WzS2jbDaC+1taL/WVMVGcSnhiFTiwyjoJEC5dLh
jsnoVGhDnCnANMw+AxfbPnTlTUmU0aofm4hUZ7AIbosSZouPABapPsYn/NUtWF1ji9Zl9lHU4lHq
0UY1aRE3gbMpiU35fA/A/+rxuootXxhdkDDgIsiS8MVFM1MxcM1kYQICkfOwGVFJejbvmYWGaft+
OQMdboDnVUwb0FTnHkgR+sDrp5VkT+rLVr5Njuq6v+tTkoGr9+WW1Ui7lE9QMBIv4TiRB5I16kBz
zK8rnJd05/Azfph4Z6fMcmjunMc/B1RxfKLthdsRfTenYFVEhLGlk4+n1wtQUdQhdFFVJImKeIec
z/uITzuY0gHzFZdzbAOzcseDvLVfnViTysJkBK6Jo8xqmAtFqMdlB7gZcEOUB6cHhL+H7iuTWyks
OLSvWt8vaSJ4FRRNw3WhsXv87NKVmQ59uVi9E53r1PQ1U4W0xLXN3fPziGAwf+YxEf3O2NYlNRJn
kqnopvZGLw/bqvt/sPjoqNpNmQ1Q4L6LjkhKZPgYLnHpBs4FUiGnP0hezjVYauCRvbRLiJIQ3qlZ
Rn7JykFVDUnTJq1RKXVp43FMLgAQRzebTiTQAZaZWcm3aQEOY/611x2VM0yM2pkGsJ7yg5c8p5w7
aK9RIJK22OQC2huztiVq7goBhvl5xgcuzPopaLH+/kBKwSoxD6Viuk24SpoTb3zi7z88QGY8+ybv
JiUb9nMpGJlLpLy4GmWtpPvYeQnId+UmqWCVK2nqQuS8J1VdH8a9gYJQYLaI8YFHwUS1XYpfRdhE
3lBVQ1E16gOCkJO0IcIHKMCr3N0ZGCrozQPHzOMuW6pvQfqU552ZX727DGM96dgDkN0xFPUUE9k2
nOwkALt8I0MTrMOruC3MJiPRxrip96wc11IVDsf7n7XSrwapFduYL/EJ2wnPvF13H+W+eMy24ypd
v2KKFPT2rh3ZbrTyDqxE0lIYJcqqiulKQRN/AeKOiScmSTHgSV1OWTP0+jH7WRaGw6G+MxnUWcp6
gh68HDL29U0Wm1MuZYPAZXWPvCRBCw1nsVIeyzfmWyRdrvKEsuiGbuxQiFa2KV5hU7OsfQPA9mDP
WcK6fGMW/hadzkwkZR09Ly4GL4KTtSZas+oWjN3AHMOoMbSGDQazKE2RQJKqqLIh69Se8mPSgqVE
hktfOyFvZhbgj9Rjt6tfos3ASO4svuaQK/8fYbTL8ZoU+CkVhD1oyLWgNiyAvkkEMFHCigQXs+Zz
UdQuqmESA6tW7M7eqn4HgFRwELV1lTv4o7QDlOP6e2U1Iu3YNYxKy1KJE+y536ukvI3RJIPapRBd
Oxo5RqJd1wR9EsltjZ4MdIWzgqTFyG8ucDrjmelJszKNwVcy5ZgiASlGGDjArBEOrYt/47kVdSL0
k3RNVKlQNsabbEgNZQoAAWWCdqrpDdGbf0TLDWx2X8HiQxOBgiziDYY/FUo7pVjlOCDQwKr0EhqB
9YZrR8Jf4vGopuBAJm2TG7VVpBpASFuvDEtSJxfhAiJEvVFtrxHrT4nThD/Xt0GaxP4KnTByq08s
yYb41fI323B+jLlc6OL+nODJJptC8zSIm0QifdMRI8gdHZgyyQsPAFYBkzX6XTT+aWJSSrcJSkTJ
k/JqJOhpV8q3RLgVMyIOj0jd2dVln0ufqViaCdoyxbe4IDGPxnASZ6Z6WQ3VGlANmsqoyC8abgDk
IMoGJpRBryVXIl7rpKg/g3IwUj/aU5YDlvQ1Pkn313dt+TC/JdGFuVIT/IsoQlK0NgD/jUkM/23o
NzG4sHB6L2GwipDV6tYMsQsFVgXVuf9Z4Nc44uywpmjNBzhZj1FHAT12qNNJ5qZmZvqXIp2JNhmt
Ggb4WTUqtop6aeQ51JDPIYhMx0N1w8qFfb02aK2bS6Augy5xeYzxmf6s5ehX5TyiDvZgXzKMg4Sb
cdcbpF1nx0I2lScxWCfByisw1wJylpA0vQt4tsoUJYuXQC3a7Xnk0yJo62gOxVr3V9wGJJCtekh0
qylcg/mUWoqNYRMlXpIFdFQptFGUOj5OCzjSi5V+7lvOVNcF+FZss/ho9+ywb0mr5+Iokzhmcnfh
5G6ywdPLbX/OAAmm2Y9TXUS3P09ImjKTHEsaMJdJ5XgGT+krdKp34E1HHvEINLAc/C7qOgV4xy62
cguxn6uwIHkWA8+5WOqJnBVNGo4jxObAsgYexBEQCjBFRO4Q3cvWFBnxboeGxnKbby9WtM9tVDkZ
6aUlizglXdADpmqgD6d0M1caL9UrfmoveEsszR7N12TFmrdYzGHNpNC5uizCI84vpQ5XuSRvR46g
hGKCqq8m9SneRVutZI1YLAaAc5FUHJHXYgKIKCxssOWP8Ww5L1a7ky3/pl3JbvwnsBnWaikem8uj
7knPZTw6OSFvX4BfKSzMj/EQg+gbBZnpffbOSn8uvcUVIDkJAi4mD2Lun7FDzcVFOrQIyeTWS6xA
wwu1D+vE5EbAN15f27KOfIuinsfd4P03aVe23LaubL+IVQAJTq8cJFmmHNuJncQvrOzE5gzO49ff
Re9zbySYV6jkJI+uUrOBRqPRvXo1UWlvIeW91761ulObnokmLQVkvupuYRJpm9eNDopDZoI82gKE
5lKzqDOSMGbQzENo2z6Wx9DD9fJo3KZSfOD2Iv4WJfj+fpgVOqYIi2ZM25xu5toJPaALUELjvtd+
Vm4AGpAZytbD9lw94cSRepkSAJzXhy1x+7vI/9l7C6ATXFq+Z6sNiBfPmSjxEdTUY6spGkTlBeyi
cymLvdxwKXBYyzHrvYrnfv5rKk5lmbh973X+uHxLrcUZwUHGjxo72aM3hsgQHpP2Ro8imLLb9Luw
d+2X3v6Sl7eh4Q/5zy7+1lYnO/61gMCEH+ZsF4NjLPJLvLyaUA9G9om0d+l0CHPJONPNtyWQliY1
bZ1pYAm6tBYkji0rBwvzl2+3L8RwSyA6fffB9t4qtM95UpDSe9Qhrum5PGH7QqKV7aCFE7i5Z6Ag
bXCPPKO059083jya7r3/9bs5O67u5odjtwc/CUYnR5/Qi/Dr+pl8D7o+fAewH4DZqZpuMuE7ygzj
brk1zl++fUPOYgGBKnj9lgOgChPaRpzA8X+kQBMM+8+VW+3fMFkctcjbh+tfIdzWYHhXGYhIQV5C
DENXTcHpAQmdz9mop0FlIv4dXOyEuzybk+YUxeKqi+1elycY9H/kgY6FYliCBqmXmz23k9VFmDEQ
2NkTiGV3aXq0kIPqLYlegl/4V46G1bUw+dXSmeiCkjaMrNlOA4W9xQoiKyBcO1WRuIJNKaBftw0L
hSWis0ttIpaN3dDxLCjb/KT3r2Cz20XL6/UlE4Kbf1U5E7J+xFkUPddFXfdLlQUM7b5z/UbQss3u
l8LjYyPx3Ov3npnkB1HClaQoRT21E/QBtTBGmPaklAgQLqIPAoRt4W2W9Bj5kAXGqH2lYMEDpYs/
NezGxMMrJuzGCic/Sc3Gub6Gm2Z3toaCjwmn0p4iDsWiNvzVmZmjJ9OvxVBuF6LVEhMXEyD/KqnD
6Ihp4qku2ngDhiAzwmTjYOh8Fj+QySXGPS921vCJRz8sijzEcjLN2KmMU0S+RQWa05TRnXLZzOBN
8zz7ECGC0itbHdmID6mS1KXqk2pkTrXsry/tps2gJmUaJt7k8OKX5mlnVTlGA8yTRhjggpFOcW5I
rGZz985ECLs3L8NsKAOsJmrju8bQPbNpd7HJfhWtIdm8zSU7EyU45bAu2Tis2iTtG6lAHRa/VqZ/
fcW2ZegMfNMAl1LxNa5XjI5k7LKgIdy1lNfGQve8rO4tEyLsfW53RdXjvAXW8qCEmUOG0zCbktXa
dE0o+f6vJsLtMRYz5tbZEKIWGNRb7SvlC1hK3WUo3TL6/jerhkqkhRqoiprSpZ2pZJijroERrFmm
unmqTOY0mcTSNlfNUnXUNvFUxridSyFDUoxDXPVZYLbh6HCwqh+sqQx3XZXJagYyUevfz9z6WOaU
hiXWLuTPvMdssvoBU58kfm/zcFqg/LGQOgSgXxAyN8A+hNqYBW1jPo2L9QrGHokNiO+0f90dsleE
6NQktjhkqTBjgxXtnAWFGfVOFg93lBW3vMi9qOt3SdHddzim6pCe0Lrg1oNv8Cjx2yT2Mi0KRiOU
BJSbC3v2PcIeqjQbwtiYVp1npxwfWv21yp6vG+OGR9IJ2seJBYgYWN8Ep9fwAXr2sBPe94eJWOne
UCtkfnOEjiORvRTFvPa6xBfiBAdYqXY5RBO2sajGHW/gLsZ/6EKeLDJ+5Q3IhvObDB1DKO9pReHz
Cmg1KtnmjUBRx7gZYhEoDCSNdmmuygRgP58HhDpp45C2cHSlBzBw8WMVTw2wPkx/fq9cCBS2MTNi
MtvNkgWdqoG7uTaRBgi5JZGy4cEupAgHpMW4C8YxSieYyzcrBZsL1fejETlV5l+3GPFR/O8eni2g
4L8QZ/RpV2IP5/4xNh6qBKMutBPiff0+w1lhGBffnDrMBOgHiRP4f0RrwOdoIC2zLWHvGMktkrUa
LjXjc4bbOap2ZuKQbJ/RxLf0GSOEw5MFnhxDvUMEKBG/cR6xxCgBq5qmAc8hhPwcOI6ZZ2oWLEPh
ZR2erRiHlD9eX96NwFInmqmjCmoasE7h3raq3NKo1adB8lZgaOFDyG6BynbyJVAR7RXG63VxYtPZ
v7v5W957R/aZ967bMmrIMKRBXOxGfhMH2SF+6HOvHz+hSOLk4MSZXlr1ywx0Di39iL027S+qfwpz
l+tetLLO+PSTsgcFzH/5ZcLFr9o67TIdK2HkzqI62vdwj6ssOcSB/bn6EiEjvbceKMiubYes9Q5H
j31C7nlYuAdg077bN9c/aOMKAsYPhs9AJYInvvA9k5l29gAgQFCxt8l4KS3JVmyeYIZ/mAEMjJ8I
PFPSHsYXkzTApOrbeHxOBkcFj4/+hlkfn66r8t75KbyPVryiZRo4RQw36qUTrNSIdmqC1zJFsU/5
OhYeZc9qB5qmpoXr/YJhal7OzMAqI3AR7fj0KdZ3ddN7CsJ/w3iZZAXPTa+M1y06SJhBmS58UIIP
jScbH9SToz3sjQrcXeA430XqS88f8/y2NlGbsDxe7RP2pHpV/7KwQ5ynoKXKJed8c6N1i1rYCdu2
9XWjzo6ESeJsAbNrGkxG6er6dzuRXLqbZ/xMgHALLo1GuT3BksL2ubfm/VhPN5p11OufDbO+T9pz
DgLt6zu+6bvORApuhaawg2qASJ4/seQYAYid5Jp3XYhYRf7XmaB4pZo2OGLU9wjrbOXgM0uaFhak
VGnp591i+BmmM+4w3wd3rd11uzDhixORKfMSdBnsB5oMkotwc3HXGoKGlAkw58IxLYyxHuNYgQOt
fmhfYUU+3q2cZMAMLa5lPlxXedNucY5sFOzWwpp6aSsD0cKoCKHxzPRP8FbeNM9OOx70gR+z+4l0
0gYN/OCHk3smUDgoISnjRpuQDxq6U7TgAUFl5r+5gKh1arqlGRbymJcqZUlF9cxKskBTMifNfxS9
S1uX/2NkfshBaaDLYvttgQBWrck0gFyFexU8BngoaTj7ph7Dj7MgnRafpbkfFYqb6h4jfswi9/rG
iUCSf20VzyNkaqEouK8v1aw75GvTKM6CuBtzry5o4ppTZXg9qjX7okcpFFjnxVNyc9/odnpQzbl5
nO0okdjr1slE5YTqNshRcb0I4aHG7S7JenwHKPFwbbnq1+uKisNr3hU9F7B+wNmhjDRlpFOJ/TT2
mlf8iPxxT78VB3MX/+xAU/OldFOAWAJw4j3qrqaBAjG7S2+AHGg/5X847PHDtwixo0nyNk9jfAtC
GmNPS+JT7W3Qx13RPDT9Cw2DOJc4282g8Vx/YaOnZVB4CJLK4DTnTvXttDTejKoKyNTwnoNbAI5a
VlDdukEo6vh4eiOXBOTA5ZKPod2xieTIWWSmE9dvqvH9+qaKON//LORvCcIhLRtFM7J1IXs3BsYX
BRPMBAq0BD2pycH2tUMbOsmcSG4RiViNCEe1m0nfWG2GRNzgpIz/UEcfrcT98J2Xw83UfVJzJ5qe
I/4U5a2zEPTiGhKHu72dqmEj6W7DZYjdcKxuccUgjREYXfWaDbxyzJnu8hRdaN30KTfzPVq19Thx
lejQRupR5epBsvjrFSL6YIo4zdI07IAqgnTnNJ8qNAIjJ0/jZ54WjpHCNy6KWxjqQUWTGVEnB3zt
bp8qu4n9jb88Fy9YVz4QLICFK0C3gQUOK7fWawCfacxWFAxpPM1MJTf7ppM601gwN5qmej1V66Xa
/+AJejaRiIuIbH7u1kUAbnKQy6mWyagYPiS8K8lMwzSIFnCoEiAWY78Zv2nRCymDQq93GmskOZbN
kEUjOKfIX64TrwX3m2Xo5I1bAo9ktggRvnWT7WXpt6RAqZdjdm9zCsfloRhGyf2z5SI0BPrMgBlh
YKQg10QLYw2eYaSCM8OxJkS1sufq6ktFK2UmePwJKBtQoxLO6jDSuc0UOKHKPmkA8hXJcz+hJhe9
XT8Oq/+8JkcMuGK1i5UIyXlMkPLyLkxcLdcQOKs9rhXcsHhPZLKe6K2w61w3IezqlqohVoUc6pLt
rPp5+mWVL72nNqOTD+1f7BTCA81E86KFtJGwjlGDoT1j2sDVlm9KCH5c/eX6Am4dLrx78N/CgwOs
Npe3hT1NjWIuSKMvn9P2pEyRl3StxHO/F9g/7JKNorQFp0mgyaUQEG1GkZ0jedElnXpIQmv25qTs
PMyRVtxW0ehhHiPFn3gCcNuQ9yAk6qjb6LXuqFZTveRD9pDZlldGYejG5rhGS3PjT2VjuWGrFK6d
R5pk5bcWBkERYkJ8NSBfwsJkaMRKE6IgNOomN2tvLMsxBkOyMptCgDZH4QdnRH8HDJ2FRwpq+UOS
1XmwJE5V4Kn7wrr76xu8ddZxYeEMqgQxgQgfTPoQxfM4yYMcGX86vPFSxtK1dR7wiocnAfgAJirG
OG1bsZhACeSKXAVvj6KN3NY4wV33Kmplo8Rtbi7amTzBmhjH+9VCSiiI1IemYLuhHF1pbnpLKUT+
iHVQlmFI/l+abKwPOlfNNg9SFT1FGVwKXXydTL5Nml1fpgfWypg2t3bqXKTgy/RBact0aPKgin4g
T+0Rq5TY9Gb8ci5CMGqb5HrXhGMe9PVg7tFsp7oJidF4XdfRnuNl5zZlt+wrYpZHJamQfNFgLkUM
nG/d2Wgz/HPbPP8c7XKR8yVXelOHxjFee5mFFnAZgmHrVsd4Xbqy+q0X+2pLZwdMt0ZWm2WXB135
gOsn9Gh6MoIyUHQ3lMwF2TJLhIQYIm+jVwcNEJeiOsMK82Ko8kAfblX1gfaxoypP1xds61o1AXNG
7QBt9dQWLu4MvaFNSNf9K2134Jj8pN30FG3zsjO2uW64dABnMVGsEL1f34CSbuAsD3BE3GVa9oy8
pPpLzPVjGJdeM5t+nMke/5vmiWuCrHWadcafoB5APiDmomYeqBgxTUb9oeSjm+RohdW+jMPia/PX
wsxcM0WdNB690K5lj6eteAJjqIB3wfPJRg/u5SbiGhpCuoSr3vHirOUix1h46naTdZxN7ivgzL++
pRuOxsAgObqCF1VDtQRvtrCxLNWpQEVWQcdifmtW3sA+zQvmKeYviey639DPgGI4EpiBaRjvfd5n
5yHkfR2POfY1VgM1+8qnn82PqrxbZKW9LTnmCogCywRaed+ZPs7kZDwzUQY28mDktywMMkP/NLft
kw4yfkOlP64v4VY6BYEFA3soQ+kUHaGXu5bZiWUOq7TWLED8MdDKq1owbGRNaqO8DYSeXQzHMTc7
FwOmDJfEbNxneaPsr3/IxvEEepgZGhiJ1jBH2Mu6og2hfVEESlO7Q/Vz6T0L0Wgv6wrcOJ3g1kAl
QMOwbRSkBCvtaJnxaaqKoGFIco6d01o39Y1mu3RxGHvlINm6rtjmdv4WKL57x7LldUxXgbWXlD4q
7MtX0h1p7l+Xs1UbMGA163Rvcy2RCncgzno4NCFWsE0PHMMQ3sDVw7wudi3ghx8jpBq+LvvpDVMb
dPeQg7NZEi1t7uCZfOGCrNKkmBId8lMDbwfyWakSj9qD06WLZEm3zj1mLeLUM2iMstqlzWoRHTHo
Rc+DMvQVku6yFJ00uhHvxtI+8LQGmZityg7KeqEKgbiBS9BCrg9wO7BPXwpVVw49K+yKwATe925q
yXcaGgBP2GFsO2NeVq5VZcUuzC39ro+Waq9aE3+aMh57djouPiaw4vF9fc837k0DVSSwHRAADbX3
w33mKtgYctUKsyLg0VDsliLv3SSGQzIHVQbn2TJjBKnvzg9QDhFl1WRVk4JUNg/M5dVo5uNAjqOH
x9x+UGTAlC38Gu4QhqF56E/HfEPBkiuqJXRIeBHQphnvhtgM/ZAQCuxhHPngDEgOJS8tPwEiwJ3p
CMwHbgl/GvvKz8em9enIB0AhyHg7LZgDQdq6lCz85moY8NA2hj9oqJtcGkOn8YLMc1Og+lqW+6ys
tL3OY3uXlUbuLzpL7lkY8pvru711wAD0XPF0Jvy1mHpou0RbOqAxg8UE6NvU7uf5W2OQ0iGhTL/V
mEVjx10ONg2NqQwl20v9aJ4k0chh7FVz1I2HvJQd4Q1dTIJSxTqwEEVTsfeAaxi2sETY4kp/HJJH
dDSNFDNqZEOlN/YJvMQIKQkyjyas4FKPLomQSKEz9inGfWqhxWlx9ElxZrW7qaef1/dnY9FMgOkI
QkwGPDURzJbywo6MmOI08k9pdyq4bJbtlgBQfONhDe8OT7su6tlxn1qe5TSFNm1ZWX6mUcyqaTtz
f12Nra0BWQ06UdY3L6osl1IyNO7rQwgpL0DS2WgjS51c1qGxtS/nMgRNDF6tvI+rJkALIcWV+QW6
5IEDkIH7Nzzkyrzzf8oIB3WGGc95D0E9SgbatLh0ekIC88/dwYUU4UIi7TAXYQkpSr+fqmMTOcy6
WUo3KSWFGNm6CdFLqBq1MjIIGuf9QlztrXoZZ8+Qnc5NQwOURUdexUBaYv37maENc61pOrcwEJqh
Ut/gkeijiqZKVm3L0HR4AM1AtV5DWeBSSltMfYlyfRmQNvxhh/dhbO7GzDpEeSUx6Q0rACwH2VQ8
EzQTI68vJXVak2gYT4D9qWrztmEt+PhiVhwSFmn+H58eIBAgYkX9Iy8lvMvrxppAt2sXgaWg0bd+
qoo3rUUTRSNJPm49+FDsXQnCbQyRAbDqUie94JWZVWoRrHnHR4U99wYY7AOwejqjcmu5i+aO3b3S
edf120q8o11Eg/PGPGXoKHi5eArX6EIrAlJ2hznOfDY82ny8HUFhYkzRqdQbZLBuTUORSN4wFwBj
8TLS4f7QF65eKhz1dogSFoxyfeF2THOi8vuE8Wzq03UNN+WAFgedqkj0q+L7q1IaY6opdjCq0TI6
OWV77JsTl+HxtmxSxRJi/g/aXj5cTVELaHbVJzzI1bd6PNnTC40l3mJbBDAONgOHERoBLlesXxCv
ErPgwaS8cPMlBi5szB+ur9aGq7BUGw9IdBusKCvBDONisuLUKN/V0FFGbIu/2Y4zAYIHLysyNUZa
86CxT0B4LwsaQJuTtBqytetrBQtnCiAUjFG/XKsqohVPtYoHNT0Bs6uZHl5oocwRbUlBDoGhaAXc
AMBol1I4mYcGPKc8oMMtBko6LPtniL4l5bfrm7IpBmle5OCRVQZW7FKMMqukqfueB0AP7wu/BcNp
rXauXUs8uNg6t5azLf23oHdncXZRzGaWNUo5wMJ629GszofAXZ4lDwga2+F2ffckY+3k+pc0B1fm
EhmB1drHBYSawyuxv/yx2oDzvIfHwDEhELtUW19oNXcxKmecv7Dhe2g8KsZ9ov/5ZXIhRbjso6of
S8pRyM7t8Wj7egaW0krWMLvlZm08N9ExD8wqenOFewSdZWpiMlSvgLgoZxODJLGWNQEjaX7UQV+S
YFihxiWEEBsOA0Ita/V8QEWJhBBpUdE6BZNQkJB9DHq8VLmnneTi2rDNlT4OWQqqYy6sOA0H5VpM
ae1ntHix2RtGEKqW5S5Dw1WIXufr9rCaufCKuRAlnDa7ATy9tiBqJicjHW4TTBZsyA1yXq7CX+OW
HyLqXxe5mtg1kav2Zwci1Dhppw7Yf2t6qj1e3pqm4bTgHaSzbEKzTDvB2uNmAUOrCVGV7ofPc13e
p8Yt718a477Ovod2JVnNrVShjQQzKp2wDDDjCRcwDkXYzBSA+KV9SInqNEoMLt7aX5jmzXHssMQZ
S1c18WAoauvPSwQXwoXzgDdqQdUKe6nyt1GlDtUejP7X9c3biqkuhLDL3TO7WI8ta9UQ+bPUM34o
1DXBzEYcK3Zs4swKyA73tW5K/Oj6u6LVnK+sYKh4JEfzyKEcHUpvqHovMmrJ+q1e6ZoIwTDnbgkj
EgIv0cbuuAcA0QArWXsjK/DLNBGM0qQGcGIRzYLxuJsk4cz2b6/zEjE4ESlO4VZDB2VbhjZWCTla
NZBdHlt3GTb//35eZKgqW2Og4Vppz2/mJ7YvXouj7eafgWD51PjHUnFn375ZieKvG51EK1sIPNKi
b6uRIZOodE1710Zh64dUkRJMrpmOj/v/Wzvh8BZ2mzd5Ae2AEwdl9DortnQZBtjKpp1tuaUVv6tT
1KKQphAsACQWHY0yHZnREwo+ym0MUuXWQ/kf2RfJ0slECTcxyjQab3qIGjGCWLNHN4otjzZIO6vf
2u4m6x/5LMuMyWQKRqiQuWnaGjJL1LKbcQdQm9Oku3buD9y+7cmrrdz8hYH8XlAxhxWpsQKnzKAl
3WfdHo26139/K90KGDQCDTxEVgJZYRnjqmxDHqI7x9RcO3isbrOj4pv/lPvW+amBVuuRHBim2V6X
uhVqnAsV1tHio9IPJoQ2XuQ/yvg4t65hTOVF6pIBbYg+6EtHriZ4OSvMBthQ/U7LEyHkYBRPePzk
6Z9XPfC++i1JWLzQjCmNU2BdzNork8n5p4ZvZcXu+mptWt2ZFGG18MAacDWE68WEYdFj5U767dLe
RtmTyjFFq1lxFrKk1kfHhFzmGt/jfYe3qC5oxtUosUD/jsogAA87SseHsSEyM9gIKlYpyM0S9R1n
I7g/Y87B75bnOcpjk+Hkyi4d3FrT9+pAnTb6OYNWjU/J7fAc6pJz9TEQhWSk0d+TqYCwC2uK+Nro
LQ7szUAxZk1FxURLvVgCuJEIEflTjLZKEE8D2cDU05jn69O11Z5CJhGz0QN7oYxY/MunhOSLCmBP
XpNDGX1L+wqPy8zPACttuq9q/USRNbGnYP6SFvuBm8A/0OowK5Wk/WvTapDRQ02eoNfqQx+c0mhG
U0Bho7jTUHzUl6frR0EiQGx80wq7qeq8BI4DlE8hf0llfZ8bTy+s5UoOskI817L4pfPILK0vGhNr
qcbgeWr1XdXec3Ia+H06Yxo8P+YTcaJZxpO2nqfLGxpiV9w50u64OUU3POv2GoFMEJv7eII1v1Tl
vkgKvyOWJ8Uubq6igYQHICPr8ROO3ZRSng3TKiw2HVO5x2NaEtN+dPBQZy2+oFENT8p37rKzl1Aa
6mq8xJCQxQYiaEyqQB9kWcpSEDIxq6JnYpBAA8xzFVMAYrUSJrT8NOv9XymzIlctEJ0hBXkpJW3Q
H92HC2pIRbu2dKOdUokk4e1GkzUo8mBy+prdBPRDeOKkOcqejGRQ5Y4VDpoe7BbPxru03zP1RW81
Nwo7N54z8JOAs1mW9tx0IefihZXMADxOwgIHy8L0NNO8K4zPapK4FjkpOQb9DZ5SgS6lf7FS3e/U
+mCCLLIAh5hjSCk9Pl7fWAmKjD0yWMZKUHS53JjMaoUFwwlk+7r5GSUN2slfU3SWyxf9Y1x8KUq4
5aYo15W0htZpw/chCMijuznJduU4u0XilVbh0NHlP//ch53rJ3iYKjS6YZ6LfE3MmuypHGR39/oD
oi8BLgJdDoh+cIcLWtUNKQlZgA4kBDto+nXyGEVPETsY++lJUSSnY8tzaaoKfw9GTfCwCOrkC6k4
myEtiYZ4Ryuwb4SzMkNwm90YvZmDrBUN+qaZe9fXUSJYxNaYjcZ1UIzjxKz1jkM0ejn9Oel7Pfsc
AwV6Xdhq/x/W9LeWosu0GrVKjQzCxuSXVZzCWfL7W6HC2SqKcPI0B5C0LdZ4pLQcnT1FeuRgOJxD
uSSY3HY0KoB6a6rPABDq8niZYK8xyTTkwYws4ti9FVF3V8Wn9mepHFXtp6LtVS30CRgIB+0IRvrr
67i5adoa7SF1zJA1upS+ovaKvofH1tDLGt0gmUIfW69z6/H1uqBNL3ImSFBzSBVWZToQn830OjDX
CFLutxhCghb0/07QqvHZHZQW89QvHTRKv8e7eMYchQRNKJJn2tZFBzAG0qYoZIKybTXPMyFqbaaV
VkGbqXhBG3vSnnj8dl2PTQtE0XKF1OMCEmkarDKeKrtQEfFjKlrhUlcW4mzuyJkAQYcBYJlsUiGg
uqGgAI/cxCWS+PO9PebDMT2TIVzVCjHzqdQgozwazhNzsiOA2sd7268Or42TuyFGZrV+4/7ieN26
ruV+03a1/8YOiuRLNjfs7EMEOydLmqfajA/R9Ju0uyPjjtSfr2+YyIoKY8DtdSZDMHFQXzVpW0JG
E6joX76tb7Mf8U/trcWoUB+E07vB1RunelQ+W4fa6yV0BOJwxw/iBcPvMysu6ALxvW/uYPfu4hRH
kBIUlbvcMkdxTLfcATEXOelz5TeYopt4jYfBbju65z+WZ/Wf4h/q0xsVf7m+MptOBhCclQYAEAaR
C6AvMi3tFQ3O+ofm6YA8BvRg3JjJ4b8TIyyAkZJIBSstgtz8WGB63vjWgCqGH7T6F1C1f+MBznQS
rtllaqwlXIHl+hQ5XYgRR0jlapLyzKbVYhgoOOyZDj4lwWpZaOeK1UOIGT+hbc8xlOe2GXbXl20j
0Q67PZMi2C0t0LadqkCrm9ibpPf68KCxYNS/D+YLSq91Z7mgxcsAW41lRaFNJ2cTCw2LAFiDauDS
j2plyBMlxJYltJ/20aIxZ7Ya6tGiqblTW5oMALzRfAtlUYLHa/j9vhW8HrOibky4hbc5W7weY88H
DMICd6quncYKA0/r0m0Q7OsPWYTiTQYUBZNYzuZpOPsCwSdSkKRFSo8vIO6of20ynEe+z48Ab5ip
LBjcXt/f2goGZBvxiJdECJe0gKMkfp2yz0oIDpD0+boNbYW4IPrAgCh08+LFJJ4GUwe2r0uLQP8W
Y1qR6bXmV57M93r0Se06X62V3XWBGw35mMmIWxHQceB60Nl2aTmTqoMnKY8BQLEbdmxHrXA6rUv9
ZBhG0IllBfihjGWHJ35y089l7KN5TznYXdt/GrNKc2mJST9jFypfSjv8wc2iR7kcGWu9nsHTgL5S
h4PYwR+KHv1FvLeOWdwwYJQm+2TRxL4FjDW6ua7T1mat1N0oMYP//wNTZB6VSgsIaR4oVrtDNtap
usTtSOY31p8zmWD1mI58A94keOWql6s3YJBkZoDtNdBxOamNH/HaUYhkjzZzNysycu3y0cAIKVjF
2hQYtjEcy/Szf0FvfblHgXJChAlO2VbiKjcX77cskVeq7FIGGmacKiTmeX3Uy6NOb4guS+1tvVAB
kUVMhvccmtYFlQhbDDNacfVLpIbuMs6RV1nDd8aXxLXL8Uea9fmONrnLWAFCymH2r9vIZor27AM+
6FkNHfpCgDKvPKRx0P/yRXXtr8M/0eAoozf8TUYH1EYWho6izvxh7ptq1ayMCPQtMFuydOedbss0
2lxSYKjBx4K2WhT9Lm0xYUbV1qMCH9V4YHRbbrtil7NTrD1YXzMMVfh+fQW3wt4Vsv2/4oTbLp3y
BHhuuEQU6X81+RMNh32kVr5RpF7XSYKy1RzE+BddbujpASOL8YHkYOq6qrFN7JamuAvfKT/zdrpL
rRvdSj8Bpfp1KnXJodtUD22yqLcB24Ro9HI159CshzYeiiArOi+qb40e7WVoAUH1L84kN9lWeMIA
OEKrEeg5yHsS6+wV1PSZOtMMGPiybna1UvmktI8lBqX8xY6diREMBEMbmVWk/SoGHUJlvB/AcwJk
kaeGyzFZrE4ib/OMrYiltWkQTNziBEcSh+D6NNElpJbPU3dIQWDZ8ObAIuDVMVGCl3sUr+L6W9cy
ieit2OBcshAbqHmMEqpRFsEQea2eYw6bp0fTvmuVI8zOtceH60u7tYPgMFNRHUZApL4nJ852kOZK
qtYMrRO0feBG4vLklJQyCuQtkzwXIoRcxkQwqyKEmeTmIS6pk6alN4JyPtv3hQzTt6kQrk+GXj10
GojdKtRoStbHOhC/RsHcgc7cXRTQX5o6kam1Kcow3rkhoIFI/2YuLTX7YYRZagOGGdBl9kpi3agA
7EvO9GrgohdBG8PagYiXAAq1l2e61GZjmasQKF+rcpR+8vr4mYCCLKv8PzcHGD10gS3Aa2mXgjA/
APT7Gpom5uxYglCX3CR/o8qZBMEWup531qwBKB23pzLzh8Ytwhsuy95vHaNzPdatOzPrNCMYpkah
R6LvlCXzxuGRMKd+skLuW/3w5fqqbW7PmU7r38+kxWCE780V0I6n4OQviYZGyd50p8qMd8zEg+q6
uA3lYAdUxXsabTQA0V+KM9JR5ynDndLGkzMvx9H4BySXanfk9V2RSRzEhm5I+gO/CeweUtciCZNd
9mU19qtDqg9zG6AfPDZCd5BN0dg4S6jk4PYHvvLdG13qlKH9IeJAlQUE3dC65db9UVdkB3bDD10I
ERYOxYVJ19ZugIz7fePOwwlU27wG5YrEi28JQp0NQxhX+j5wklxqo836MtsZzisqh3HEfGV6MZTc
6Y0XoI0l1rC1QQDZAvCN4h4A04Kpq+pcKClmt6xxb5j5aXkEweMySOJemRRh6cxKz2i7QEpBjzrG
VhNHrR9SWbC5AX5Z6yRo6sSQMCyeWCnplRpcKU3Gg0JFUVf7YlnIWPUMt75ZBnbLAq19UwA4I6hl
R8x6ywjbY7wWShoxvdW4rAiwlRkBlwzwFiAXWkkX1MuN7PjccYYGRtSj/HiKHcsCjFRpTrSMMDTt
nuWuZnv98C2yMUk7p6/XD/o7nYzg9yEeuFzggNGPrQvOkindPEUtAN08S/ZVeBzHm1q5bWIFJb/h
AbfOLmpn5Gdat5l64ur8aSQ1pgecJgOkCre68hqauz7bj/0dB6Z3pMdBe+VIaijqbaLui+7GkvH8
bFDkgM5hBRugM5IAUywsWVMQpY+XFtB908sT1E6M6JBjzBwafGIXY5N0p4pmX6GLayqDg68aiFMm
d9l4ohMmoy3mHs/VT2Mre/Gua/VhLTEBF5wBTAdV1OpVz5w0mYwBb16AtBW1jPwJQfK+YnUnKRtv
nHyLIF+PVnZtbfRY/34mJZpYE9tVAkBafiQgNtZ+4L1km/eyEvhGfzkaCpA4W98xK/+2IKinYcv0
BmwL9ud4PA7xT5N/5yDGKbXUzYnXjMvt1Eaf7P8h7Up7I7eV7S8SoH35Skrqvb10e8b2F8GOx9r3
Xb/+HfnmZrppvSYyNwkwAwToEsmqYrGWc96i6leT/grC7tTKFcHdZ4jxGqPpnKfAgoOYCyEYSUbz
EMa6mO/poQoGWslnPP6YNkn72U7yaoqMx77gufElUUB4xDwsSmZgOGO8a+eFk1fOXAZpGNtmsJFB
5Ql6cGplvK6JZUl42GBgB0f6DbRKnUJTLdD2/9xYq748FvrzyGt8WqoaALHztxAmuEMJV8j6tkSb
v2zaiWdRIXkXzIxqvnY0ho96FWnIJoydayrNKfBqO/DWjdK5PvLBOE50ggn75t830oFpfZ5qRWlr
HlthjjMSTL0qJjQETtWz5Llhv9WLl4E3vrZgk1dSGJvMxEJrMCOIkYBVseYo5PyFjL2bGAdHDDvz
TQMm4NoSNamrp8ZDi21TbzEImm41a1eZu8/bLnohboGbw/Q3HomYzmXz1yPglVDbBwAd6oDmVBD0
chHv8Q9k4Dq0UFsy0WnNBOV6hU5/8NUgRy6ftWmf+pgC5o0TLGn6PF36XxnMTTOKSeqVFWQguYuG
SZVGsQtbB/qlZd9ezdKZz8xSAOvD5QD6jutzgaPoCj1AM2iYH9UQ+OM+D31nIT4GH+xvCYxWeRb6
99MUEsZpLQ5oqLJcoEBhbACDEZrGWc7ixmEsG3AtGGrFHM31cpShwsZ1aBMKH7XQGVUkU8G5fXvL
llQZKAP4/TnbDYDfaxno6qnk0YMM6dkw38tHo30qfUx8cqLWxX27EMOkNo0MT0+jnTvtXgV0exLd
Axq8eBaNx5oXJSykxRAjgPho7rtBzyejbrmc+eaUoW87S+o7Q61Pli8eEx31FzPSz5IgrjC7jwGW
dODY68JxXQlmomUByCBJWMDjyP5g16qM/H5NgEFLVLHiOKClNc5ctzMHAVq52Uyxr06GL3TAN50Q
M07Sxuo/ijuQSkhPiljTRJfd21qyFBKgavCPQPbVgVxKGycNQgIvL6V7zWh8N1Ky+OgPTeqkVRu5
VSI3pI0lTE944IBS0HVCraEaaQggMNJ3YeeOSNif0z4JdQwoalnuygCJdEE6NnAK8ktJtqvPZS0H
4KuK6QOA1UyVfWA9BWV4H3lA3fV2oUVq1G6i1LfbYSSm9u8ftdbseqDQaMr6Rg8RYzIxlgPslIaX
YCONpJPeTRHlVV3g+G55ds7MNTSzByEkMoHGiunfa9v1sqw0ChnBilIDYrh0zKghg2baAEtdK/VO
SXc+uOhQE6S1ma2igEiGm5V/ZeG68SxbLFYWOBAHpI8BUj42JLKKZ6XlWf7SO+fiK7+hczZj7Sde
3mIeJXW6+gUZMzKOd53SugJActEI/jMAk2RWberuqLTx/W3NXXA86GkH8yDaj4DhzTaOyVMhlEGM
MCuZkcMedC+jQkGlbiS+B55kQ/of5TGalxR9LEw9zqQJ95gxIkqvbnxrUzQgQEXxT/gjcejGA0I6
avhfj96LN0EoBOYQG9hcQJQSwXwSlJroRk8EkH4I8rn1a86d9NVf/k3pvoBP5vF83OvXSlfAmWXa
CHIZrUfVt4sxkhiFJFCabSXoYAkFpyZIPbOnKqrWSS+6oWdQs5ye0tHbeNJjOu0LRQEocnTX5G5u
ub5i/rh95Et+GDy38zWNIgW4ta6/0NRL36hCjNHIXYf+DAGD/bLRuIU8OvqkjJxxuyVXjK2ftx+h
NnpQrqUFhdHKOegS9nGeOyr44TP04eiYKVP8+xIEuHUt/5oyfX17jQux4XzmaFBG4myuJVxLbZoM
aEzoEAZw0lkwMjINa2N6vi1jcR8xtjvPd6E3nk2Y5GKJefwS8acRvTWNPk80zFClIY+hYUkOHgKA
hJv7RNAseL0WL/Wr/4DIytG2sEYC8nKata7u89JZ8w+xqnspiPGXglwrma8jEK2D1k1L/zyYD2Aw
6dRmNVSeo9T+6vYOLgRXwLRC8xRm1ecGfEY30NySd81X96/3NPjqIVMPYkcL09imMg/ublEWUFhR
EQfQEsDLrncxF/vObySMY5ihCoz3vnVywJUW1rGJwzWYu3h4xYt3LJIQ/whkVLDymmRMdfRTh+nH
JLhJoD5J4jsYG+y8pYP/MEWq7cHMgUb8B7uqowQ5w1GAxIR5s2SJ1dVDixEpNbMToip0DOyU95RY
ap218PpCMgczd8ArZc4OUMxaHalo9awMy193wtwWX5eTbUytivKSKawy3Ut2WVz6O10vBycyu4dA
8q1TWMraQQI2Asf1Ltk8uHPndCxaqjA4cn3CtdEFVpn06JWvMWNhfZrVw+DzIsvFY0W5bk5m4Q8M
vF1LKRtD71pFQgeR2h97EBLmg2FrXbqVfB1/Nis5tOxaULda+xA3k3v7bJe3HWg68/wFvCk7VJpN
SmYMvYGHgp+A+c2TO7scw8QRiwCPx77sKFxfQ9U48+yoHUzMPA0ZbXQ8XLu2EPbiBGrh29+0uO/o
YUOOSUcOnH1ViumQJ6E295G1CYkjg0zja9zyUK6X7Bcna0oAHJzJ/hj7Na2sbvN+Bh2tS3tC84cj
RoVFvLCNVmWbHuv04faylgQiyQU9mmFccZNfH7SlA6y46zCPV0f6Ie1fJBGjzwd1qrZ6GG9uy5o/
nvW8l7IYpZos3RumedCqDmZiWNkTHH9UDc6luKi74IVELyPe/3g1zzfNRTSUq2bS+xZsNrLKwgVg
TeQEgem5wIQDk+vYD2tNbEdHGaTM0ZPJkkiWedV+NFN9dXvBS1fNPBIF/gBUnXCe11+i5NWod5jD
3qtTARzeDg2HPoCx3c6PB5ooQQMKA+vch03HcRJLlynCQABgYRbWwCvkWnDml4EaedjpTvmskLC3
1EPdRrb5Bz3PyH9ZEIPchP6NCaKQ43pQPSwQLUMIckw1XqNOUNrN6PMe9ItLQqZNR6uhCJRIxt+P
HS6BusDNpilo762aQ6yA+jf+xPOf432WLB3JUrQizfRU8PrXm6cWqtfX88BCWj1iSJ+EYPmS0/EP
/AmImxQg/0IzkGu+loKRcgDFdqix5ojSD3guPDVKYKwny/fIbS1c2jnEiMhly18teYyJy3lg+ZqJ
Ams0u/OSGPlxSP7SAs5ze3HbLsQw1j1OWRcmJiAeUcGVw0+/14jFq7ovLmWuAqD4A6IBdvIIjf5x
89W/aFUPgVfYgN0zwCsXpG+3t2xxLb/lsO9FFOuyysxw/YV1NRNZByD/KGKOd1hyh3iyo4w7t0hq
LEodHFMR4yKBO5QUQCWltgdlu72O5f36LWL+/xeusB+FTGgyNGEW3irzTFuV7zFIKP5BEzkeBr/F
MLpsIv6r5AorSdBpIT211qbyft1eCW+zGFc6VFWb+5go20uBSYSypL5ocJzm8qH/XgVj9x46UwS1
nKGxJQNYjlVgmxg2A278nzgYC8ENrlwdI48sxwe6zy3f8CCoVWNXkd+UGPMx5uftDVs6epQHgW8G
REekPeYNvTj6XA8yP+7REgVztIzXWhMIxn3sIWo4ajxvC3urz6hjePxa6JRm3WWoF6M3WQAI1BEZ
Jg9h94b5+hxMI4Hwsxp8Rxr+dciCPnCg3qNxDv9960coY3R5GD2MMx4w4jHeT2ZNRB+9/HK86auX
f7uNGFzDzM0XZCWSR4zexUMJwJEM/QJ1BqLLzzHfF/2rD6ys22K+RwqAdEaqYsYXlnBajPMUEnma
5AoJKnkVOlBup3AkmnBs6PtJQQjCeYxBgMNGZZFFxNxILatCx0gPfA9dtE0xdauuwAU3AvZIp7hB
wLI8rm8vbSEem+GqgeQIWFYD2WPGrjSlH/s0QCoe0LVRuNKUT6X3IoLmNioAAidWYzKEOY2ncS96
/9qmIRuJR1g1thZT29dWECYiskAJKjW4XDeFApjofsDoKM8GvhvbtRjGz6p52KhmMT9Gy5pEqdsg
569Lj7rp3t7L2ZFe29q1HMbR6lopZROGsPdmnzpxifbb/tArDR3Gcy/yaEK/+8NZ2Mx2CIVB7MBE
XFI5RZHQB4i4srskuZPqBigIHAQ69qVnzuBz2ox+oGBqGexNTHCi1a2ZW5HXn3ciLX3SHgMXfLqu
T0Ep9jCsPm/v3xctxsUGfhPH2FkjTmKmlxDX0xyDN+QA0uK0opWDcY0f4t6RX44V0rMVoXuDOk+h
+9mT1I3tLS99wdZSvn0Js7t5nqMDeBT688E07FfzV/xguYNHHo1iR58+m7dxTwOMLt5eP1cqcytY
Sdt0aQGptv/opqRea5jik50ATfCfBI0dckeyVXAwOMfMFim+rZaxwy7RqlI0se/jE8L2RtjoIM0B
jw0dOqKLz/n9UNLwpfnRfJajT8FZELrWeVJ/RkcdBNa0it5vbwTjCr99D2OwQWQEcV1jH1IkqslK
dM11QQvKCYm/nuu31I2x1xpVm7qrIKaz44lmG3FrtMQ//ojIW+eQU0u0ux41iEeZDpsJ05PGa7hK
D/LzUXRXL9ZbRaqVRyjtPkW3t48voqvQB159mZ2h+XsvQOEyl0iQzWc0EVQ8cZyJ/nCOCfwjRd+b
A0yejU//LSjZN0mM9oVen+bFCEmTaw/nCHm7+L6hscvZdvbG+SaH0TZDHcwQ9Yjh3FbktdsUmE2t
Q7KN7TWPkYG7eYwiKWPdFlqCJemH+Nge28N0tFZFTZIVz3bZvrdvq2KUqdL11IoqrKqwBdRbDBGk
Ox0Z5I1kkOzzNARrjFgV2zSlqAKVJin1TRTSCiTS6E7gXERsAejvj0H1QQMa9dyYcH2xWhmyAbIB
zS72B3OiKOc/SgGJD/fGSHL301zTyak30a469GvOnf7/3Bm/ZTMxmT61eFSX2Iihss23od1V95VK
y4o2jn7OHzS3QVc0Uoa3XcayWPAAIYxAnQLJ1+slD7GudACk7s9xDMbSB6M5RR+pr6wUYNp34CAB
dOtfChqptGLDG6JgwsP/7PaFaGbFZpGFlTrO15Z1FFpqRmQYbUvbjQVYujjrXJalz1DjyB4hsr9e
puYD/GzocLKN224nMEWScpPaH7c3kyeEufZVy2tAS4gFyVtvZe0S8iL9SDkLWbZNjAb+dyXMZR+3
ea5Ps/eV+zPutgFtg3fquGrS7TjujfzJ9DnX62zs39z9hUDGk05WFSh5i1WVTvGhbCXKQ5vnLkm9
PpxmsuQK3J39WSN2+YhYEz50cIZVzLFvFh3ob437vXeMC/UKpUYZE4LMlYZxfQdTLm1GX2SyjTC+
/bMnpmPS2zrBDk7/LRONIKBPwnyNyZxXilkbJPQhs6dGS71PzIoHL7Fzn7xlxS61E+d0W+BssN+P
67c85rjGQIy9LoC8RvtAufypeAWTbPdkNSVH0P/jOn5LYo4twPBqnHXBcH5+91GIpveq/ZKs+3W9
5rEy8dbEnJuVhVFgRhYCPO1nmKNT0KM1pwP5/1HC36th7zxRzdVmDhjEz/gpaEhGRLvd+bbAcRLL
9ziSJP9VCMbjplElN9OIbQs/n+Fk3Q2IfUZbJrs/8hRonQH14ax4LArCKIqACfDy+WpFN9P6zqA/
03NE1rf1bfnSvBDDrKdTfLWJTIhpNSAMUy1xBZKv9PPP+KNx0udaIPoecEOkWwnbT4xUljse8+Ji
3HvxBcxF0k2V7FcaviDC84cOpAYyh0nefN6Gzv77m2ldyGHe/FHkF41ZFvOGBjRyvXvkHjcvyUO/
5rXacFbEXleSGUeKV0NS7vjHgD5663gDcHGOb+JJYe6rKU+iqK0gRTkFZ51GdmmL7vT5eVtBlj3g
721jPSDGQqNiiiHG+6Xc5QRNxb8sx7Q9V3hInOKw5cE3LzumC4GMC8zTovb1FAI71yB3+aFZ+ytl
exyJtdlJm9ur4+0h4wTFWOyl1ocsaw3UGiif5uzVZx5pEk8K4wC1EBBYxmzK8kFoiUV8Ip6Mg0ly
jorPv8NqOMbWQP4CdIM5Q3J9E/dSUyvqGI/nRuwU4G56ld2FYb7qit7ihBWLr3ZU/DGeg3o4MMPm
NV/kcjNt6hIR1Btng/i77r64A9h7ZKvEWElO7hGP6G5AdiYIn1//6IFzIZud9gapoqqqCWS7yV1w
5wX3ndP+FC3bdLzcua0gi+p/KYuxMk0fw9oqIKvNd+r0mngkCe2x3SSO6dmxeK+jqzXe1LYM61NX
/6NwJvpoPFSmgZoNR/LpHXa2Dth0H0/yOb5CZ5BjPXDkLQWLl4tlTG8Uo6RTU8irbGTJn0NHoOJG
e8h2iYd81ItPP3OP8sDYFuO6edQE8ybA68Qb6lqVSnNuJUjmK+jx4IbgwKSPOgk7Ktun0yePwmcx
UriUxkQKISjlkTaENHAjHYuY1isfCY3tNPJCknmzvlnjxbKYm7XK/SjW9Ww428pkV45MZLJef3qO
fuQ9w9lO1q8o9XJNjOEXItBBwxpres72BomP6puS2ibpHJ6C8NbEWH2shwG8DATt3IB2P41duGle
17ZH0cNObyvjktO8WBMLsgvOefBVjBDl//BLUu8F2+buG08GY9xjHSRh0kPGj54+7+Ljq2K7gR0+
aU5aEHpCMuzH7UV95Y5vKIXKWPTkm3rSdnAnu7uaxs77e0k2B/dVCZyzakej0+4BR3fy7TUdDnSd
IbW2+eDxdvMMTmXM3EMTuOJJ8ykeCjf2qb9Bvzldr333Y93xQAMXI+bLg2Tu2KqslKqdsOSRPhsk
udNtncy4fobNa43jHSfjSDQvacSyhKSY2OFRtf2NST4Uzs3Hzqf+x9gMHRiIc9VKZZFbzL5IkrKS
YNfqW3OXyE770r1jFH2PB+ijQnRnbZ/quxPtd0g+AZKuJ9hXXjpx8aq/+AjGuTRDJeXAfYfm2odq
H9xLrtu+laTbPP5Ess3ndfgtBmX6hTzGw8R5V9VGBHmF/eMZnW+0/OtI6QNvXfPPfDMPjDeiEG0B
+43d23Qca6VINewtAgun3wSE8krqy9p/IYPZuiKOwjHHVPzZTt9Sw+nWlqPbe+lp25LdIUdOhtMJ
v5hxR5vtP4ti9s5qrGoQQwgUX18NIm9j3/XJ4+PjRFBV3aaru805sEtAKm3L0+f6IX9/WAcOfaLO
8Nk5Pn1a09MDfB9Pked13tprxpcnsYnGglLFpQFE3t24ue3plu+k36v+uocvAsQkyDUjLfDzGMD1
V+ppu10/PDxwIt5Fi78QwjjwtDMk0B1CiJ2WVLWBYUehlbdXMvsndp8METD9AIIGZAsb6YqVhNkT
fYLqB49KLNlFLHOuuqWwC4zZ6ADHpBtidyYk8fO4UKMhHc9ZH7ng9qJaCSIRHc3RvBuPhSb9cl4G
CN1nCA0QxLL1diC8tbWOIt/58K7oq5AYDUl/PaIxwrUc9X61os5J/PlZvcZ/0WoVOZ8gVQQju/PB
ObevkfBvm3rxHczBtU3QtWWHGvGzfchJSe7iLQpsKsGnCCIlK1qRE6id8O9ncujJ0Dk7zrFK33dd
x/AqqPYwG4/Yk70Fe3CEd6rX9GdwSKGrd9vtgZ4XkWIX7hvHQniNjuI15rA4h/1dZa/FMtehp1fd
1GsQqxEPB2Bu9hg1cnhX4ReH2fUGQwwsA04bSXqNnZGQgCWgeO3Yn/UV6Di9rZ85FslOk41ygEWs
9wgMXbZKi31m2TqwPN/8vzKfVDVRy0P3I+IRJy24g+vvYbyN0EwN6CEiPGViS+vs3CitjdRq/Wch
Fiog8yVjyEklleXZGjsTULWKERKxb+WQeGqOQZJeTTOeC2QJl2AO81fpaKeHac9UcLD9CyeVGpHs
AdkAuXiSE8ECUm+FidmjfFfbx8+MPnWHU3TIf952KN8vuWuhTPglKsCw8AwJNYBV+VS73t0JodD6
towlLfuizQalzmz0TMXEks1ewIjMrGWjEzuBra1Ac0d4arYQ3On/oef+Ww5jx0nahHVZQE5LGzf8
MbnVT+mYbgrSUF5iSP0e81zLYg5LikcjsnLI6rfZ/gxa6LsSHROGDQxRZfMM97Hd+UQDvnIL7tnG
1rdyao9O/rhZ+YEdvU2O6k7UCfeWE3m28dDvR4LmaxvMuAebm6P4fmtcfyxzyO0Qq8kI/YZmJZvS
OZxN23DkjU62xcqjHHe6pFGXp834lEqctAR9w/NpP8PCD28Z5S5o3l3WoVzKYIJrL2onS1Cx+/M5
A2wUJflmbVDhIGwL+u9zm9e7x9yIpTGWQd9/7V5O7pqd5zqAhuME0UsXwOWKmEDQK/UcrYoQUh6k
FToLeF0MyzaIBiKMAqGPjm30Svy+6YFTNDd03Pm/nLfPevfjT6z8twRmm9p6EMZ4gAQDVh7Zxdok
qe3bXDc5K+v3s/8th9mpsdWNSphbZTT37jmhzzlxzZfuR+pyg/PZX9ySxMTKvhdo1ZB8reguXEV2
SjOCZ3C/5j6Clw3095qYC6kWxUixQGV+rp3oXBIE4z1RTzpBy0208u1yx0ObWMg8zUr9j0Q2bTmW
aaFFFnbxR/1Q0l8TPaZ3vs0JLxYv2kspjEeOAjXuLB2VMI1M7ntgiy/eXqJoGzPsmHORcVfEeORQ
zwLRm08rJa3joiL7cRTsdv1nOzeTISFcm3EbGWeqi4Jfa/JXm8mr/4D7uSDouEb6lfC6whZehzik
C1GMK+2zwShj6UsUshVuToOfmOdyhaO/odkqrWnJuamXr9ALiYxjrXXgtxcZKorRZrDf48OwndBm
57sPvOB/0R9dCGK8heHVWa3GyO6WzjMQQkhsA8lrc9sjzZ7gm/1eyGA9hdBVYWTFA+rlzwmsKdly
tou3CMZBaDma+r0CWdVdspnWHYk3qAzxgPm+JntvLYNxDpIyaa3QYquy58od6WtwOtQUDXOINtBV
sxWptAHnop2TAj1y8of6YlCdqK7pOi96i7/U9ngfb7bapuf1c8zru/Fl7LO6lfQgL0toy0HdTnhY
z0QfPFLLryftLSGMD7GGpm1SFUJ+dBk5vHo0QcyigTfhYN57qj1QkQTOcftILCdciWc7+5WsuEbP
OekvR3cRm1dG6CWx9eXILCIeDqibYUJv/ZJujk80B0an/siLzBdEzowDGKudkee+4z4mQw06hbY/
P08uEtzNurbzEyfqWPIwc80M/4DiekbAwglfrMsAqFHozW0s4HVykU5wux3uAiqsEicgnx79uG2R
LNTW/MYB9huEodEeXHLfZr3jTBXGDLq8q3Wa4sl5cHN0VSIg9QF44Uo0tbOV+Zg2RHy8LfoLd5bR
oyvRzFIFOQu1TIUzLT8xpIx017AHFsz8Bc/BobBf0WBLhGNJ8JfANmjvyvfqaaBv8Wk4qjtK8/3W
2sya57vJyrjnRE8LNczrnWGuFVnrKoCaY2fQ500lPB2AEXjUnD4irXsyj87RO2obXsl5oeNilgoQ
FowNYiDyq+J4cf6ZVoPlIYQHUyARrCWo17gJGEjRDmZQFFC3J/BNbgUbmIF4sfG0YSHsuZLO3DZa
iod25SFHLq7k1UF2pDWieGfYFsR4zVb5z5yn7vMZszqgYzwOhMno0kPv/rW6x17RtZ6K5WqkAuVO
u8K7gWhbYTvfcbx3gzzfYd+kAU5lxubGRa4xjrtK2qGLDZQ28OQydq6ruPLWINFdtQtpdBRWheOs
H9BOThz6MhLwi5DbKr9o3TOey98fwC4XQWUeNHNtpcHbU0LkkK7AZnvIe3IEVC1QVwjqf38Q82Fi
D+3SSGaBS5GdmB4mPQ0KxUQaVN5iith1kdg73qOq6f91e3kLxQ/9ShJj0TVGaqJQ8VBiWQ/oBUlw
BU5uCaYmxSch9c8Z2qcneh86jvAaUd+WfZKSiK6Ns3TPrc3PqsMe9uWyGfvVRnHM1K4az5Y3DNsM
CFevalyqpCi7YFdFRkg9M8XwhphWK7Uo1LXXo+WdsyO8j2ACRkywh51fYu+VU2RtEoz8dwRUX53b
anaiud6LARY60ia0QDephfZyF0BIIpxat7n9JYuO/nI7GNNuZcVI2tZA5aS0hb060FxZGflajalu
i8P2EAV0HI+GvwmbXULllUjHd0OxOV+xEAFeaQgTZVaNDAgCyUKAAk20dRtDBXsPTFsd1XeIIB54
5ZWlO/ty1UzEmaWVGpmAZoDB5YiIfr50q5HwFrUQdV0tiok6M+Rr8SrAohSZAElHlgoAhznhpjYo
SDLTNCbqdC9ZP1vrI+pcPXwMm7Mo2mXzkGoth11hIXd+bYOMj4sxiq4l2WztU04OKZla+hoeo80h
20Sb6sN3DKcw7HBjrFo7Iy8gMrYdM6U2L7+x0P2PDwHHCUA5AP6qfZsQ9BrR00J/PP8Ynl/Nwytq
59ZbsjraBNHwHBGHNi8JuJSxvZLJ2HzhRUYnRpApPmhwLNLpEK5VBzw494HdrHscD6alPMpLFyyF
xFdyGTMX+vFvtTYAvGrUa8FaGycjewVGqgpo+spF52SHJkk3jWmZ7MzMVUxSyU+KtBUioqQ/MUAU
1K7VE3HaGUVNyubQxJuiov7ptgUuGuAMU4IRNmuGyb2+cGtRR2WlDMez4qpUoNb2yMvS8CQw1jAV
dScMfTCe03VkWzQ5Uuvj9hqWrnEUp/5ZA6PiEsAwLLGa10CUdzqseGq06DT++X10HV3vkReJudyM
WIE9YZOKu4a8UO/99hq+AjnmegIsxFw6BOwHMB8Zf5yUqM3gITCe6628Uh0Nkh4BXUx/6WiP6x64
ocfCsVzJYzzvpDaaKguQZ53mbDyy4zW6QvWNv+pdawWIaVdEO8T59ioXPCNguMDchBYPPDXYoZtY
Au57NaKQ18oPmYAhI+uoVhJpm3XmI79ecAiPFg7uShyjemXt51YTQZwCMxRMg6jZQ2uaNJJyYqU/
PaulRfjj9hKXUmpXQhlt9KVSD9DyMaL5If/RrtpDiqfhX/VeeQrRc3hb2OxHWKW52M8vn3vxOhiF
JrWSGAXawK/OcR7Y1Ris/zcRzOtebUcZnJAQkbbgPqneo2TzBwLAC4nRPeg+dOPauiwjr/121gkz
RiBq5KCvsW9LmE3n2y5dSGBuAVMIjTD0xvHso1k9sHuO6fJ+fj6ki0NIFLNVBgULCIEKK8e2hYs2
NHgGu2Sv0sUiGP9QC23hG/M5aAlwcNqMyB7GgTKLWoBCqTlRw8KYMZCULqQx3iGREiOcUmk873aH
r5I7ct7n5K9zTsmG/LXvnH28Jy8Y6aSZsz1Vh4xmhw/kjMn/dnLM7eQJ8pBHIT5DnDpSK3/1IJ5u
St47cNGKLhbLuIk60TBSnYjjGd3SqAj6vTvoMkdJvujibikh4xYiKwTFHt4gaKM7uP1jCEpFn1jH
gUSnx0elxnton5EtOYUZSe9On+bj5846f+zG1e0dXcrCX5zsNxxTQ2jibkihreJDcD9s0sfuTlqn
Hz6S5DzM1MV9BdXB3PsGRMmvLbkwDDVMW1GWcXpelRFT+QhabqC1eKFciGBMW4vMUE9HiEBIhaL8
4W7anDP3POyQ+1utnH1vF+ikbfCEP1mbzw+Or1+0/AvpjOUHgCfRIgNnalXPWvkzy5y05pzX4gKx
e0gAouMHdIrXzmUYI20Iu3A6g8XkLzkK7dYaqD/UH20pNo4Ugw/CA/X7bSVZXBe4rnXkJvQZgOta
qFqi0WsK4+lclQcvPlbNvQRw3f9NBrOwNm+kMK+T6RyZ73nbEUveCj6Pv5m3EMboVCvxEtGK4Lqq
jirKpiskp0T4f3spi7Eb6CwA5gKsPyB7ydf7NRnF1EpTPn1V0XbmSiASEajnZkRY5TZQDjkClxJX
M9XtFz4cXlIsbioSE6NhDsWEiPfQIY0DutJ9dZZ/vN/lDy4p7b1RkZfqMb2vyLg5ZXT9cHvFS5md
qw9g7gdVG5oyTerpvHseQuIjkrsfncN74bopfQxpaTutXZQ0e3O2sl2hQhXeoSjLy+l8FcW/OdWL
fWAUtVYnX1cAZ3n+8eNQ7F9r8j7m1Ccrga4w1OffH2WMosV2gLbaCM8Cjvkv2uaFdEaFzUkQwClT
TeeueFD9Uw+eJLF48rTCkTsEtZ7kcHZ93tVby2XUeRAtbxQbLHeH1o3Reb2z3Pf6MJDNr5CunAg5
6Irmp9ODYD/wbmJl0ZR+L5ZFFNPauE1la5a9ezZXr9HHq/o0IZ7akJXTOb39sn07bfv151Yk9KVz
nKeI8Iohi/fJF0A0SBsB+Mi420bt/SAdM+y3/CsXHiv1fHt/eb8/b8HFfeWHvSoUHcw4Sl9j80nn
gQ0u/b4sAm96JoEBZBoTSleRXEtDo09nQ8+flaB6tvLhDzw3MKxmZDk08wG18XoJfdxNUxmI09kr
Q2KNm1b7kY/27W1ayqpg/38Lmdd5sU+TatVRpE2wOs3VqZhgELM6nX+msu3fN07vohuzTYlx5oid
vSir/TMgNsr6qgUcJsbYRSNK5bzFXd9HgxDR3kL/N/V9q8mBqKqWHpnSOvRoqsAZ7/TRsg5hJBkJ
aQZ0bpI2LBK3THKQPN/+LnnhuwBUCbbsmZQLI97Md4V6X2VooZDg/QWZBmjhcstDejhPqCQITyi5
RmRrbQGFsl2v2/WP9W3xS+9NNAGD7A5YuvgLC1+mmGGa+tEkne3ng0rDLagUnO3nA8fXLTUeXIph
KYVKM65MbcIqSycl6OlJX0GJ/MLvtJl9GHPKV3IYI/G0JBjTHnKENeK5w937AEghOq0cODdyeljz
7pClyxutImjjmC80MB0wJqP4fjl2pSad0Taak+Bus4Iz3Yuus+XY5vfrwoB2YAYSfeHgShMZszHB
Z1GGLQYubbcm48ueTrxwZyG4vxbBeDDPHLOhrxIE99tpR5z99ngaOeq+oAjXMpir3y/DSQCcOuZG
URku6YbsR9vhbNWCUl8LYWxKDhFeBEDmPu8Eor4c0UJAbbS48G417oYxV7ggokkRUSiS0gcFcyrZ
I28yn3fozJXtjU1etNV86PXD+HzSHznOmPP7Xwu88MUWONumKcfv13hKZoQ2qxPHv8z6f22QV0fx
pQ8XEkKlQ0dABwkamSfhQxqs1+sP3knw1jE72QspfjGlZafhIOI36w2oZbzZj4VS6/Uy5mVeCAgi
0HRM6ArG+1tb5yts1RZaNZIHHrrPQjP9tSTGzrUoRz5ahaTp7vDc0ufn14Cu73L6fndwCwzzDJi2
vEOUxonJeTbDZpDFwq9qbTZ+6fn1viNk7zgReeJY5nf3PC8OUxAAfJ1J9RiDySK9Cb0qx0gImjHg
mPHAINPLbZVbAFv7P9K+rLdxJOn2FwngvrwmF1GiJFuWF9kvRLlscxUXcRP56+9JfTNtOoulvOjp
Rj8MBnAokpEnYz3xUwhzaUazkha1mF+R8unhDkRbF+/hIdy2jf2w2aejbZYkROsqsrocyRz1FCbV
H3V0Dl6C5GjTPqDnZVNXJHLjZeMZOFLxYUNenGKF8dwn9Jnqr1/hiFkrw5K592GmXPbjDK7dMhN7
LRfgcToLOOhn4+l5ixfDXZF73dqcnRdnZ/GM9i9A+M93ZUdNa6M2wyiHuKpCdQOlOH9v/yuo+hbB
3MCLomGyjSbG7YqkhfUCWryEt1Z2pqz989iYy2c2WAbcYynp49Z2XfdTul/ebxw65pVYzydOtwr3
GzHP7UWPdH0ocWjI6Y3unSviIy3PXu5tULMp0QHK5xj6Mwz7qR/z+nZCdu5L1FAeR791LfPxtv3/
BSW/vxHz7qpdjhWxpxoaHdPdFlPHjyjNksgrdza3D+XPaPanKgyUpOitS6QCp2dvL2CDSFwMPVjE
OcToMDNt3gMwUwj/KY4BlSJR6kBQYBm+fyL2Fp9rtbrvrOVn4z3Au1xjwNjEgAfvYfuLv/TPkbLD
NYNQYxZpATVPoaW+rWGKBhrFao9jjPMP6LcYxm8usHNVxZg2MqEFEVbane31vMYGif6NP12BbxnM
Iz2chvhsRtTe7aNbW+hmRa5Fs4njWIdyiYlNXtDBU4qBDHWI+nSoquFRe1IRZbqrk/Wp2EsMwb1i
5JV3hNxPxYCHrImNXqgwkbwAMVm4rY9rTNfv95xPNdNK+MMU2e0GYiSXYUjlwAyBGagDoDN26ViO
Z66wLJmXp+K9pyoDGolejaaQlXhLTmjQvb4lj5/kN/LjiKksL7TtDw6O/Nnn9FNDBkfMSFFiLYTE
lGztflu7eFPubI4QzmPNbshKAqRi2xLWcbTRw/ZIVsj5Y6QXs8O+4fDu8UzO9adKDH7UaS31ogGV
fIh7g7zIfSCfgbt0cvQH4l5/7T8+BM5arlm4lyQDC8oE7My5Bq8TLwBDVDX8e1iK3pLiCCrV20c4
f6Mnf595wcp+yAPsZ6WtE8+YYHh7u1shoacQNAMZOErP491oemP/gJCJQMYUL2ANEJH4xxVD+Qss
ZTSwt1zD6V5va0av6i05jAFmKtbydC0OTvUUu3+5/cdnMmCwhYkWzNNVaueTjkWZ9NhA4IlR6I24
lq21Z973hOsKzoLgRBhjeK0+1BoWN6F8nSFtgCIhLzExj0ffEtg2grANF4WeQJ0SOaQ7wPonhSMk
D0ApwsO+WWSYyGLeqU4e0AQZ4MOYbnJXeqh2RmT/wXMuOPfmmrOb3Jsm++/nlw8gbF/e/vwz1Y8f
n/+Kt5O/HtZC12bUWX72/6+j9S313MdquVoiEb8Zrd52druTfXI9RHk81WbyjT+lM6+UbgxNI5k4
QR9Ny+MqEzGFfsbwu9tYVv0OukTvwzs8CT53JIjemRt3ih1RPGVnbC2nwVHSWlnw2pAzFmBKbiRz
QI9j8FcknhyvmS/yNATP8qN+Z6xUZE05Njjvt09skAGHszgu0qagJ2ijlgEv9w6xVYNCRm9b68Hj
1S14cHG1p4lC5w7s1KCopikzHeMM7v+BrO2o1tr+V1mAiW4MWqhmrui5QekhMCWgW+Ly1Vrv9w0H
XufjxW8x7HjiGZsSypQeYXwhAkyhB2MhZuAlnRORz3DJ/LB2ll+/N6v/GJ1vC47qBeu76vjUvWGM
ifvCz7q3E50Y9/YSi4V4qqhZnMhzRZqNq27gVehIB4PgyUmPa27YTf/kjSvFJp8HUOGCPhRfC1kp
Ytfk4p8PJrYr0uXSt0FrPjKeaMfARl1J7UlNcKsQ/dDg5xNsZnBeHMv78vc8RoH5JNhEGuNYCEYy
SmoAxWzUCrbuyUHr0Oqhtpeva2c9kIOH8MT/uK3ivJ+LrBTIShQDO+2Zt0XqLlpTioheZfAm3pWH
xxXiE2lFHHw+D2PBX1/9NePHETv/2HyLZeymjORFaUhXscfjHZYRYwuBA6feUnfUqbe+0Mdbos9c
8FCW4RUVZ+oX9IJ8S2dipBhN/Jl0blAWs5pN8vi2XZGLBfmPux2Pnesv7uK3LMaGEmyvCtURsvxn
v7FpZ1hM3Idlg1IDsNOB4337aP9itN8CGTOqQqUSzjR4phEnYBM0rJq9RP5rr+04srjWw7im8sms
sUCGvurC8oiZvi11hgP3Zensfjnwhh3b42hH/+Kft/9bO+Yd6owuSS7U+8ZLTk4wGbRuLH+dl1yW
/7/4DN+SGIe1OglYPbcAtD03v3Ui43aslrk3wtN/wZ6Q0VJc0EZx1PvLM/stlHmK9Kj+TzK1dhrb
j9ChYmzIErOurWV9qKt9aH888zrCONcBdXac+eStbZpI6Uzqy55t+yhYW927Qx91bV+WLUe/vzzr
/9VPZ3erSpF+Op1oLPNm3gX2iijIuVvXiJrXaCbTo/q7pegCAzFN3IPqIKLBp+3ad9RFfzgt3dh/
Q5ITGRjot9k4nmhZB88Gz5oX2/vsiZdCm88O/gM1OjtZD0jXT2edPpC4++5jTJCPIeMa+QPu2c6/
xd9nyyBNt9AXsn6mBgtmAgxa5h4CbGPHeTE0nhgGXww5lPtzDzFGSswI02fHwZJ/n0hjZzH+Fx19
xcBaTVa5gZ+x+r1cbl7Xa8RFB8chq8gN7N+/XzDAckQ/rLkvNtZHgKB5vXYQPmMHPSdcn09QTT4A
A1ELLaiTgGa3bdDqlStMOS/gNuw5sDQfon2fPQNLMaYwLwFNOhQYubUWb4Jr7T0eqRdFnFsWzSCS
LuaFEdIQelxVdkAo1+ltNeYTNpPDYuCnC6VGqi9QIyVIHu6P6FWh3HkPmDIjDa7qzrHie1BLHvY+
l6V2Ps3xzxGyZdmkVANToBHiFlJry3SE39Y6bDg+HQfWsaH7J9ilRp0m2MKIW4JMInwseKvLjmyQ
kD1bB5BC8Eo4HEjHatifAovhgsg3QcrNf6voKDYcrId7DQxOEvlaY7fCIVne/oo8k7/GBxM8b8sL
2pmutUBtHfRE3AMH1B7xhv0/CmIQp4mEcmhoWF0sg1c899hu4B24hnHbV9TZIm0iXFJDvsAwnv0S
HCjmTniND5m1v/qGtzW6xuM3rtiV025ydN1CCmN1Qa3jebsV8eRjsQ5ZplbuoTZ8sDz5VecZCOed
uj6ZE5GpavSimeMQ/QgtvVZth497Hjzd9pqw5OWnDYZgsm/SE9Ta2rGH1Mfd6fhVvWC5BkIKLv3t
dSnOrUNkUCRq5D4Xc1j8xbXffMxNbu8eVw/x9vMxu3tAb9Igk89PQqwaLeZgEjM3/iE9DJ7HO1mO
K6yzSbqkRnSa06t3tv3j2537eI+dPXj0D3t9lVkcZ5h37a6RwORDDnI8ZhVVe+G5ZUQCT3Ysyk3L
+ZicV4DN06lxgn3StMoNKtzOVrZGScbMFnh3myeGiZGSNvhPwcV1VQ+FdNN6INavNWr4uHs8F5Rz
B66h8eToxvC/QOJvUekO7kEYd/ti8xxPNhHXNcjy1Bpu2bC0kVC6WyVu4/8G6tNBB16vNwex2Gzc
JSvV0bjAEuL1J0bFPzi68D4N42yo5UkOK1pDt9G+TZ8TtI8vHfplUHl75gijf+zGZWYTcdEl6/Fa
QhcwEbw9Im8abDbXMod/euelk/6SufrHB2CpYIfSjOWS2nZ7sgWV5JqXqF522WTmQa5g65WyzJuH
AQNvvFXjnDNlk3N5l4pCJ0JNv/+SXs+7L86tnZlvnuYc/lh62bZxluTUbT792qL7PLWWK3erLF2Y
4kO4RPmZ7BwMMvXkCw1WHOvnCmd8kHKB3udzDe0K54hyxeOba/vKVqzs3hpLJ2j3xp01vNh77+uQ
bZMCsOX/j+jIpu2aNtFGA50StP4DUmZ4yWj3yPAvR9e/pFn/saHrnN4ES865LF5qhX7J+BfayHRL
OqJrjSOFZy5MEISoLimwwBa9P4VVehopHgdezzgHE2UmcBki3YiFFG0riMrjtb70eCjFi/vZ5XZi
biZqWEPCcXvaCdYbKZGTAiH4crHigAgHENkWuFZWmlajRCK9hc0Xm5Cky4fl/e78gMo9RxT132/g
1TUtMPn8YdqmfY/n5NG2e42M6CEnv5DJjDhONscAFCZnki2qtolHaIRgsgCtLYIVhVPT4WTXQKL8
02uTF0JpZAOSpL0FYhv7DhtbQ/KJeJpginSXXNsQaqxl45HEz4csMjaymSqG6Iyr4UzOUArFQA8p
DJves5s6j5r9iUSNg6o9zZbwe4pn3dOJPOY2BZdFVCc5vplK/ItnPqXvt41iPuibCGDuUoPRiAwT
5rB0TAG5b+8I+lB1zAh53aFWtvf/nRVOBDJPdC7rqdEG9ATJarUMXHRNkcAZHm7rNXutJlKokU6+
k1Ge8ksRU7d+tMETx4Ps2aTG5M+zfnyYZZFZ0auk7eNlRq4lAQ6Q8myN9dGxUeI/wcLRB0sXbY7/
RDi+sc6Wd0BmiKfTbJbhWyfWSe9H2Yh6mh2PNu/4NDr2QPsauFxMW3yteZW4WQifCGOeXVUwc0n6
P2H2NnOF357N02cW7iYiGDc901LTjK9ZTsUSH16Q5UeAynPPr2HvH6A6kaL8NLQ26+pTLOPUMvsN
63w+L6C/IqDnQQtPWDq3jZorjEGDKuyHQTYgzD4ez5sT8XtLQWeoq7wKxl218urW5UikP/+Weiw8
VLkEGj1ITMGUXywJssMEBRNPXfGsnfe5GFzAvi+40rShF0V0DOqgJWqpouS8QbEEYam56jH4+nxb
O54RMiCxQPNIXjT0Fitnskgxe8ItOfHOjwEKOTbLzqRGmK/i7cU3rQv6h7+oc5fgP47Jz+dovo2R
ddXb8aJVpglpz1vk9XGE4JC1H0CAhX9ReaIMC1gr0BIBJenbRzlfop2IZl7kVEoXyWDCUM6gKaVE
pTrypL1lHsq7kAz3v3u3W49reRumcKE977b0+WmFiXQWTtKq6E60X9V/O33WrgoL3RvOM482Yz6R
MZHDYIoyDqFUjDhgmQSgtN+deizfWXuHmJeMnU/QTCQxuBJLjdknCrXNLW0PBJN8iruwRl3N4/G+
zHdsTWQxsKKc5JMqRPABzvaxdVDmwsPcEKyiwJgcSkCcb8W5dX9470WIBbAU+m20Pr6HcNxWDyiE
oHUAG+e5+Mx5qVlPXtXUYNEMkNZa24qEjrjEghvOvZsvZU0OkAESHQq1Fc2ct+tsg7UHX7KvnkiI
hX077ND54vpQPKUYVLm0gSDEOuRdp6cz23xb3N/+Sjy/kPXix1SmSkGEe3dykOTqyG+0+Bpkh1Tv
3pMfb4vj2ATrz4NHNjfkgCq0zWxxlxPtgZtB4biE7FBKG/eD1NBDQ5cdefikowgOupWd/ZnzaPIE
MSBRaGat6yUEbbHBdhVz2HR4f50BhjKRJdmgCWtfA59pvbr9IXhIet2EMXGcM8ks81rCn2+tfm1f
6MLz3+O6Wlk+z0Wnl+JP10JDJKWYdME1g9mxig6pKkEMZ3y2tlXY2OXA27g4m6GTv0UwXyJYaFJh
5BDhir50nxGJCy88JZivUY+Y9z0F8FrQ8rzdtm+JLYOw4WUg+RKb2NANhXwR5wvNO0rfSjFobRhp
f5YHiJTeMqwR3tw7r2uL86DOxx4KlkKBTRbEueyciTgakdiVLfX7TmSwtvDH0C/TEMw/YQ4QzxDH
f5gFgIk8xn0Qe/nU0FHHx/F3hsEdeQ3c5JwbTwRjb/K5i6vO7OinAp8A2sjuMCuxQrYR+TY8rCmv
GjHvjWG/j2zKJsiWWS4ytR6UYqT0oK11InFNRo/SiVCv7C2yjdgPfq8PmNGI3XwrJ/6e18A2a5oT
8YzxD1qQd20E8XfhHi7KV8h5yOeTMBMBjO0vIs3oxIAyk5Jos42sOzex26cVeRA+0Al4WR4wfJU9
8VIw81nMiVjG/nHYejiM2uXxYo/k9BQv0WdbN/BqOfrN2stEjvYzssvNy0I4Gdid9/ys46sZ9nBX
vXBscvYhn8hggh7aYtjoFXTx7QCMRWh/Qdlbff3giKFf4g+onYihpjIBdexnPUcK3TtYPcRY1vJw
7WFEyeow8BSil+iWJHqoE0koV/WZfoJCSQdOsqa2iJt+hstQXfFCq2up6O+iJLY3S1KNqNJGmJ+P
plDtM5XAd63Ey3OI7HkREWxuoSzfkSvsPuy9nmA221c5JjLv+P1zsBLbtJXHTV0PIg7WtrOSEDT4
5SR/OBy463Y4Vi+xPVsluFhSM8C6Qb/sfFTOTsAOT1/tOZYy611MFGJAo0+yfpGCFewxydwwD0nd
ZSQBjW+3UgQiiuvYljU/aI5Pi/G+kd3eWHF+wG1T/ZPXQm6iMU/oV90KVvlax7sM/CODjhxh4Ogl
L26dr35OFGbQZETB8CyaOFclXhlCTsTUapfS7/NzK1uCQuKKXJZr6ePij44aHTVenDfroUzEMyBj
9nqg9QoIlU9fcUri+3XIe8rnI8mJCAZjQuyJ1usENoq5YtA8pT6ecoIlNvr6l+wcbO5QFk8lBmxS
NQ8FPaNf0O5/YccwTY/39sU5E8/iAJvEk8XATRdiaY4RQ9azTfc8FA52v9jFbvvWjpZxIMVqsymd
1tXu1DPIC1Kbl3jgyGc7s+KzBpLtGtaT2837zsEzdPs68BRke7LaU1X2ZkofoeMxWK9iB/jtSisU
7miKwy4831trrmfZ3FQHtbwb8Mo2Z11Adh0X9GLY2/JjdSGP7WdI3NILFAvU2p76eFvT+cDj20zZ
1iwjTdBhdLnKK0jvRNiLkW40N0eajCPp9sMusTWcMlaxt5ViHPXLBgsraDel9zsjtON296vAAmyb
493O540myjEoUxRaUSoxrnnhPCtfzbrMyJo7y3Xb4ZOu2ePJ25uZcd0qIxw+TMAvfivWZX3qsBf6
9ulxHogrnk6EXDpjLBN6u92Hr9t/eb7FYXJIDHCUbZ9VJV1ncLZb3R5iK33QleU5cLqKlM/mFk1R
rVfwePC4hsdgiFEtirxrcGxRBCePLAFX6P1CYo83NMO5UWw9p5XPl0tKv0/6KzmMv7zbx8eBIrZ8
I+daLAsDPsw2WLq6e+JALce42N4qQ0+rWKGnhL6/FIX9V5Cy3VaAY1nXcGNiWeqwEMOygALBCtMf
9fr2X+dEYyBA/emZil3bDXpPb8dx269pN3azyWO3ziwQSqLVdH+wLOd197AsVR7gzEbs34bNdlhh
DZFkqg0FnPXR2CNSKnv7gzcLOx+yT6RQ85ucn1J2GP86QUGwLIvuGyU4WIJUGeUT7LuxuB2E9Lxu
vA/Xl2siDtQhcR+n9Dwz+9wQSyI4R2SLUZjkutm8A2SQQVyEmMNaABnaMzkei9Oh9JLnMThEvJiP
B9Rsm1W60JpzS+Ht7NbbAMmO85JPRHE76sN2759fShKLIJTptpQBi5Zeqm3VEWvPF8O5suywY36p
JaOVEIv1661mGfep1aF+h3muwcbJ+fI9t7+VFw+x3LVCKgvZSYFI3UPG2CGYZvCs0P3gtW3x3gq2
Z8pUhUSs6ZXqVbvAGt3d4UP9QEGN1gn/x5iIbZtSe1kYqwbWl6KgFT932MrX2R1WiQ3geDsTo1k7
gnsbra4+yI3bdSVQndyuNE6LMMggU25BHvKQkd8NqJpAPcR5NTigyxZjilaWlEWCpUpmQ+KA1DxQ
/0t8hS4SbGoxTIWd8qnirsslE0tTwBZi5+7iId2+Wtj7tj7Ers3lX5wvW4DU87/iGJRv9cJoseGd
FhLoROE+9R+NlfI7xqpC0/bWCfEO3p7zNP7lY30LZby7thRE80SXkox3vrtyF9b4gGX2X1yEp8H3
n0bxLYdB+Ho4dXK3oGfpg5zzbhXYaBmnjFRnbGsDjx5X4Hw251sg9TkmVtiAyrKMAgg8ox2Szr9h
QJMSaFJPGe8KnhWM09sc0593ZL6FMmAvYCaplQ2Y5LMPke6277Fr8z44SLYAOn1rX/m8zaF/Qf1v
kYwLWAlVE/UCPiAIZmpi3G8o1R1IvjiazT+Z/4hho8UIjHrjmQYez9lmO1iji3xRsR1iumaYOw7K
MZarzpNvZ9YLWZWSBV0O5rpv+aPyK01J4P4qWoejF+/SsaFimApNrtAVVZgbCn3VdTF67q3IGr0G
h6ddu5LhGfDae+ad6e+zpOpP1FuUYqAYBazkpNsB1k9HMUcrHnKxYaIeYPW03lEowa5ViRyVJSq7
z72x1Fyk023OK8OzDQZDCjMNexTfAMQ+Rv3il9umd33rb0AHGxt2gRzmqXqFKPsorbFFG0tG3ynl
1gUTJ7HVYLx8c1qhtycD/ZadLTH3efsncM+TAZOyUco4vUDDcnPavec2MKTebF42eA48XlvtbIiv
6wa2XBpYdMo6+xXWrEplmaA/tAZ/GTYpuKA0QQb4tkqzDtZECvPNskuvnHoJHJmLxspUpyocFUvA
klVS+qeGY46zjeqqJut02xG2rLEs/WAiqCJtoNPyNjCqey8s0JcB/83dp2bfoz05dFs/dLXdRwjC
U8PhfL65+zYVz7w9uVoZqHNBPHaoFujMij5vn+VsNWkqgDEPMYgHkI2jAuhv3Xf3U1s1Hm3oRWkz
hzF+PC/c2wJnM+pTgcw7I+qnXOtPqAeCp8hXnNKL7z3/+baQOQuZymAelsulUUwhhozj0bUv4KdK
Kk7UPJu+mIhgqfTT5twnMv0w/rY8JC/Vb/RnhLX1wV2KPPcuTwXRIG2CuF0rdkZM6RowphCsA/se
DUIZ2VCf1NMczsFRc2LxaiqMeiYTYcalvcjxBcJqB+PaDu/1mA1UdFlVQfwvor7NZkvEsBVBOy3Q
NgcdE9liQwwQr52hy35REoxecPSZM4SpPEafTkIbdx9DnhyT5CUj0T4HL+ptY5u9QlMhzJsYiuf+
0kkQcnaPPry11nnLX2NHeq1NEq8aFUn/Hrp9eYFgJcuKSwxxfUXYrzb9AfSRm3y1PmxiTV2MAIkU
+ZXte7UkCAPFJRkdzxM5LUrcb8jAb90vVBQ2oC6EOVsb3O7aI03eDdCSg36zLr6uSKgti5ouSwYT
ssuSuBirnn4/KHYU/wOCyY4MLzzMuIb/f5ziRBZz0QYMGJyCGrKefZ24b+W97iV3F9Ti7DPo2uxD
4KAJ8GBpLngC8ahx88jzBzv5AYyxpikm6HoRP8A+vgXgQUSE4cEb1nk+z9wlnx4qY69aeCrkUwk5
PrhfypfwcPs+zN65iRqMNRbp4hJczvjzGeIkYdXajnfmcjzP5XKmOjBG2EZFATINEWeFbq+3FYmX
naXYm5cc07RWS8RVz3EUZ1MfU4n0VCeXbAyLogoKSKTpiKPrLpzaJYcDdwaKpxnzIF9ipZewIYZS
PGHe24QUa6083P5Es6/XVBnmEVb04SJmyFtTrwYjm1hIrxDphQOMs67nVArzDPelOIZoIICUEt3J
I8zhZOX+0nlae6HLgwp6O/64vvDR0DRlGBgTYoRpRY45K1WGsIYu0XBEFD49ACLn5Khh3RDDJhHN
wEwUQVQghvYzHS+2vlMIustRm/tXx/etEZtIrC+ZGhijTjVyt7mNWvjZurdIBJf64/L/0Zc/j7YT
gQwAhZGUSmoo0fEujJAd32VbsTN0nn7xVJttW9cnkhgIOmVCYqYpThFXCdmG6L4Gq8GIFhL/XkDl
GvgaHwQfcj80h3eROYbC5hULo6yNoNJAsW8H9+Nyc1h7X+rKsHifj74XtyyFgSgw0Jvp2EGO369N
FyMBL+NetPYqWhZv2+S8AzI5TQaa4lhK68rEaT6nyNOjwc69YJ7RtJbL5Q537WvvGdZtkVxTYVCq
1JriUqUwFftsq9fGvosr29Iqf5bsNe8kZyFxoh+DVnIkhUbU4CLYHeUxkHfFcaEC5bkN3rzLzWCI
MmpVnhjAeAFJh2612GV+/Xv31SN3WXG35PA+m8I4N91CLJPTBWdYvckvmPtSZNI45MlZlnDwG1Bh
eIay3CPRDqipuBni2Wf6+1DZ3u/ykiixeIb059rBSvFw527bpXwi2Dk17l+Fl/0zr/N4/tWZiGTw
JQAlaC5gfTBtHQNoPrwCNb+wBuKZ+yE5d1xh8CU7YVa0qlUcrUPpXcuGLBzlxfu4fQvmQrMJiinK
T5cALZGLIuhx7yp5GTfLBeYpV8KL2Wxvi5n119CvjYVj2OSoCsz1hmNsGKNkoPN4Oe48/mjo/GF9
/33mLqeNIGmdhr9fOTb4o+myjNYdbMyh3tZj3sGdKMLc4xgkFF1gQhCa3C07fQjX4XYULK0l5+0e
lf+d+njhtO3/Bai+lWOutN6ds0SUIVMF+TYRHCxyRhH6t0HWUUU+PrisArM2ockwY0HEuRnMYSpY
5NwF1PLO8Ezf87vTk4q5igap2OaptELQWPNHLqkOf7w0mmkY6OhH7u1KkDZxTSWMJTRmgP2iIFMA
//eCqF4kWtLqcsaCnIGkrrfPLEn4V2/ARCxznaPz2JmxlIzwVHHHxMR6ebK81vdkLjCr9L7e0pC5
z3KDXTxSAlG29lYQ2c1tLB9xHzAk8fKJAuu98/I6uKIVkKf1eo2O0yMNbeDCoPr18QEuN2v3ilhq
D6DhvL3z9jU5BAYDQiT8U6PAL9vKngpE22GBIugyxBXn7tC/c+sEGG+iFUCzJtBvDNW2xVaSSbiy
SutLvi98zeEIm30HJ0oxiNMrnVZJGZSC53nE1iMkE3YiDjCzeOnpWVJErGz7x3aZ+xKMUWdoAxUF
FhxjeZSxkyJMnWDjUWYfz7NAbtsQrcegP0b9qV+IxVIY72h9xOPc/NQs1E5+DYtQehSqmYCluUf7
bfTl1jWt6/MfPSkh4U4sXV3NWx+VAadmoTeiJEMcrdKOduSuHlbRnZFbyIrFie0BFAPLkLwSrBQw
48OabpzaP/M84llX4FtrNpcp9HIkpjFsC5+gd95qbAgLNvIS0/Wob9I9Xh//LoyaiKTO8wSyxjox
hmyA5kFK3GotJGQBH2TpxNjW4amvLbebgPNldQaswiDCuM0CAn1lCedDPKHmshb8GBuowFfxwcsm
zacLJgoyiKUk2BQ6dlQe2uSTw3DneSDz5KAPB/h1BnzSMr4Uqg4hKKCeQCGKMi03/8yBXp0BHqTq
paRtQrqm2HdNVxUsBw8ZeF95nBg8KNUZ1GkXeDsXNbR5hj+KnSoXEoKHnw69c47tmma+ce/Y3din
Xu/Q3RvQzoHeSjY65pKAOsjYijsB1N316muPUk5gaQ7XM+XguM4gjBq0tbA44zhTLOuw4738QOcu
MX5i5Qvyv8G4zsBLomghLjaVdSb+cSvllvBRosSOFaZEtf9dTPht8myytszzRs9T+ki/1cv0KdyC
gPEA+qaeLDa8bM+8m/XPs2Ew+BHn0ansC0DWFpjlvueIeHMfHKfxwfP/pYc80YwBD8zkDukC7Dq0
iTG6GxFS4wR5g2M8+zcYyLhcTMkoQgrDdrq/6KiLoEHSRr6At32CK4nBjbaXDKk9w/4xYnVNM4L/
aINigc/FeXoyN26awaCHnoapnCjRiIISemdATUVJuOG38HpmeHhrMOAh5WW2SGTYun+stx3JvZKA
j0jizjPPdl1MHBbWwQ+UIs9PHc5uWEYFgTMWOwtHN61gkzekHOzyTDRSb+AtffhRvDM76/atvjbz
3TpSBkEWulkEyQAzQbIHI6KaJfvYpJzZsQMatVVQWQHIjt0ejaFS7ISW4eFFDeFL0HiHz5TEtSUG
ZFpROqVahVs/rF23sswBq+LBrbxYoUKCrYq3lZ9PKX/fRHaDcTqKYyELsCckKLdYGLUCw/P24cUg
2F1mrj440qjRsEdtKFiDockG9nBfA9qJl1K1ktqNegZ3ULaLrYxBwaUX3+XWR7L9QJjDkTZ3V6bS
GBMekcQrOhPSMFVDcju2XgZ4J9wIdS4vORXDeNxjVnToSjldnYYFScEH6Q3vvBrTrFlMpTBWmkd5
nPfq1f9Bg38MDjeQ06OaxS2QzzZgTyUxBjhUiZh2AfQ5ozzYjFj5hrl2izY6In74QsxiYt0o71vN
RUgTodcfNbGMTM2DIVLptzranQD9NhHlSUSA9MEzQp4o5qlTjTEHxQpE0eTu0TaRvuhJfVROkPb8
kR3/NytkJw50EdmLM/1wwTI6yCPRTqjr0mpDwuPvmO2Omh4i8+CdwYIeGjU0G5YVRsh8F5PFBjZf
oNcxJKppV+iitwSfitdXOlqMg2vSl8svM+sPTn8I8x6mkdRFDb159tZuGgLpWFOOf76QM0AC9uOZ
44DONsEYimEiulM1dNMxtyM6LdR4UdZwqjFBDWv9L9MS51vS3/0nfn2LYa5GaDbtwuhy4BdmuzBw
D7q8J1rO4XljHDnsbVDEUWwMegURh4T7EOuKYpAdEhzcbYVmH9/JuV0/5OTa6REaAkIZCuHddSnT
0sW7gAce2Tz65iAt4PNyvLNznFORFLUnIksVe6yMDCLR2Awqm7et7J7W6rZdCajExXhX7ds6znbF
TgUyt0LuuoXR91TH7K4CjbK3H5YcEbzvRf//iU79oIxZ25bQ6Thu0oqY+wTeEu0btT94W4TE+Uf0
HyNkx3AyRUsFoYOtPx8BWbaGjgDQG3lgXuBoRa35hrVfJ9cnWqmGEGpSXNH40Rasu8gqKnL2lEd9
/XXQX+le2P+PzbA87ZjXdKFKGnicIHS8e8Y+B5piTuzSTzfpI3hVeK2Ps5xRU+NggCNsijjPRGqN
R7c7JIENNw8ru1ATfvn4+uIS98+7JN/fjgEQoQ5RgVYgjvKRHG34mp5u9Y9cAJn1SQxZAiO6CX9L
YAxyqE8X7awYSCWDvazfq466thLJzZbc+HtWo4kkJiBppVQJDSiFA1RfEgxQYXhqsQJPAQeq5opd
KjpgRQWLXkQDqyp/3jEpOuVN0Ci4xsrysXw3H/rXc4W2IT98v233c3XEH5IYB+Fy1haL3FAhyT/e
ue+PzcuD6Xz+Joj0QWKfWT1RuZ7xzF3DzJsoiIap0eIK88ECISqqIjTHRw25mucFKayqtwyQ6TqV
/XQot+XyP7OcHzzwmvP3UAMDOYCky4qARsKfBxsPw0lMlUIAILvB+pGutyavg737hS0gXG6/60QT
Ayo/pDHwH5b5ORsurXBN0RZYSYYb/st0a/IeksR9AI9Ndt05+PrrvDNcjPyVFvhXPB+h1u3PPBf6
aBIUl8BCIera1Qwm8BZ3atnmfSSgeuZvJadSUAiHVy1AovdlrugiJo5ECiaM7j8kMh+5EYb4csHq
jsfsHoVhXQffKtLB6HkaXvbwq5/5iZYZX/eHROZ2Dt0iCccgEWgpcivbwSNlPkO6hbvceM6T+CGJ
4vrkNPPsNILkN4UVdcjP3o2jLX28eFbrmY8feAclSjBooVuU90opMw+GJomSieowKJ5gwj8FnwtJ
RpiXwaBUcnE7GPG4AZ2Og1X3OsELmVi0OoqsDCYFqqXxaqAr4D17MZdWcrF638OyG1BiW9Fz+WCd
7g52x0sbzrW8//iFzEfoolN/xkos/MJ2jcIEVlVsYW/jedk44ArE0VjEMjYnhah016bxDkbGjtf3
PgefP34E832qVElPkYBjAp21SjC8i5qEa5CE627R8/7DyCffg3nAkyQ0i7OZQ1tE3d1Bej09Ok9f
1TsvvJ+rdP3QiHm6+3GEaxdBo3Zt257ZgHgc1dpgv/VVIpMIg42lm25NTBXAo11ihfMWe0pgEItn
PfUsbtV4Luj58XuYt11K8RJrHf3Mtv2uvI7vmg0eFrBdNqTDyCPNGfmByUngzMV8U6ls08uiDqQ6
E6lUfzvs4r1UgRYwsu+V1TLcXJAmwGauyBkIFkegfa/2P0J78Nt3HrTNAs33V2e7XxI9jC6mgZ8x
oIiILMjy7AXuBVtWTaxe48AoddhvWBjLuNeHRWZqWSXgfcZ1DxK7e/CQmOAOus1j2kQpJnKQ2kg5
L9qrIBdp8UwmYoi0+MVaYJwDAx0WlAtz7q6x62HdUpCBtBRkTELRlVCwIIOTrgtr9ELyfudGJVHR
erPLMlLYcFLL5WF9WVo7cDZZbQw6LIqwNKhHyd6w0pd/U7z6YW0MlJV1MZqRhjsHPD2ieoUZL+zW
479bHBC5gv7kNdGTNATLBE4+2A9iSU5BSIzg62SHiRsVv/qAhKO9SAjWaZjrQXnjGNiMT/tDSwbC
itJUOiHA+SMZJVj/j7Uva44b57n+RarSvtxSS+/euu3YvlHFcax93/Xrv0PPOxOZ0dOsyXwXqVy4
qo8AgiAIAgdC5KnvaoQq0bnwePuGc3qpjBNDw2GaSwZdaocODnUDdOsf6XWu24Ybnsuk3/2bXSmK
LlqmJGsGW/gkdELXDAa0mk6eRdLhRve/iwfDcP9EfwscRn/GKPnQHnCePMePCbIkImqHqV1ygFY9
wQKI0d6gjIMVNjXVHj3gk33nvYQ4Da7DrFXXIjz8pTfGsyNj2Gq+D5jObh1vulEOPsgdj+THDidL
Trbt6TNzkZ64yZJVS/yFzLbaxqoZ9H0H5BFj0b799L3gPSbzaKdwQNwxbKubbgHGXAQ6HVwYkkXd
new2doRzy4ebwfCkM/c1f+V+utToZ7Sy2N9p2YcYrwK5FHI6SChk19yXesNLYPC0x/hvzfA1TS2B
ItwiunpBNzTqXVB+YV+3j7WU1hdpWH9t1WCApfauG7Yj//Qd8GmrJbqUu53gbN9pqUt0e3/PQV09
chfLxfhiU86rdIioDns7vTWPnSc/tzdO+fghOO/hhju+eu0J4ouYTAiZmZlUlwYAQUogOc2p68j5
o3uDr+KOHZdW/eJCOMaFNE0umplGsTCU6rUi3i4gKbjeztz84BoB4xexGCcizjGaEDJAlU7r0Smn
UWWjsdgiup24wkMWHWa7vv+YH7fnfPNh0NIhzilAEa745U/7WuwGTBkKLYvaD72HFrb+44lXgbZ2
yV8K+fn3BYQJFo6sagHR2Z8TgHHbFma0tn9swZ9pv/OobtZDJ+SdTNysRUkymS2RJZrQDOhVuej7
uiTDqfiZnLLHH+F23ybOubvFnfdAHzQ5mlwridXlBS6zKUaji6WyBW54PDzXFySklD0SGfYZRYSc
DbiSsvkCxWwHMRjrqBEAlZD0It3guf/8ztniqx55IQ2zCxI/qEvTBETpnG77b4aLVrnzNt3w8oXr
V9QFELMHzEpMtU6dEBnUWyQmM5J84FUIfXu0hlB2a5NID7XbOcnFdUv0oHvC/YBrPnnk1TSvbQVF
0kWMT8MDElIz2CoLO42MUPQ1fabJqDKxlYo4vCBoNe+jyDJuYxL+U1kq/SZJgkZsTbrbvAe/d30U
9dYb++N+QBEKWoA5a7gWdC3hGNUqWhFPUwG4hDivrzO53YB9OiU3j1tuxdDqFXSJxQQqwiTgEG+o
aLgDn55vLx7orjf+VgXDCZLn3PhrdbV+qZK9fKZI/Jpa+pcqdXvMEAzhpn0JNqMLitX3+5CXS/m8
27GuciEhe89MFX/G3cDA/o6I8pbMe0FyI8xq35uHvbtBe99PcvTJzZ5QliFd3987SOW96w+gRfse
gJ3E4azumhNYfg8NQRb2Kpu1UElU42Lm1s1hs3kIwd/748WeUAr5Ybey90dNvPoSkwlrhEmJtbSB
Dg7PzyGSxOTbzV7e+jec8IknGuPCTUXI6ioFDHZ/J2G0VTTet/L3QLDFemMZx+ua5Nkuy9hvKHoQ
oMIOO/8SEDoIzbVie7fZEJSA46qX2/FP+PCKy9OzFmkoMgpSJIkmg3VGmz3eIjE3xMdlRQCzMnkG
6Ry6HYuRjJWNpxmewazFpEs4RqtZj9OpaQCHIKo/jrEdb+17H21su+v6XN+av8RiDkLfKIq+oYZp
PJxRoIiO0eu/v3rSLgVhjj/ZTyMQbgkQxBllOzxLG/15r75h7v02uOU2d63G2Es45igMWlmPTepq
MBQ3dZxS3U5eYLuT91Lt9u3rlts+vsa0iG32S4OM487iwUSLBATEQ3XuYPwPZhBRysjNHZ0dYNPX
8YGYbkd0l6fbtevREprx45OcBLKZhtLladrgOMbwxmQgOs/0OSbClqnXhdkoRQmVtufBATkFCgw4
LmT15rwQxKCCLtxj1QzlNGPMCwIYSlUJgnObNlM+mEeQR2A23/czRjW/c9du7c1/uXZsdbrSR9NY
mAEU6HSugJVD1m7DC9vXHo+/oDCuI59lre5zWMiT85rGBHOagzuRPIoEtROBQ6dj8cJb+ou/H3//
2CT7TDiaY6nUFvTZ1UQi/m7OaK0GXhDw5vrBWbzVJwMFczPwrqKisoal6onnWq9GLZMu3WQ74qNE
36tuijvb9Hj0fWvVpvoSinEmfdvKvW6lEj3SHDHYRWiadLvb/SS53FKzVQ+8EIvxJKactpifkcM2
np3ErbeK7YC3jHM5WI36FiCM89CHcZCbDiCOWRHxh749Z984DpieFL/ZwgKCcRK9Ws5pUmN5BtjC
NnAvDalsc2e8Sva+1bnUL+vW/guPdRdVKcr1YGKN8J6mHKRteVdmdlmVrmA5YXYYZ7cfSO1ZiQNi
fblE56YSu0V3d13sz/D8itisS8lzzMxQkDS9HBoXre5lD69CO6a7gDz5G/Q4kPzt4QGPyU7saaCX
0i/RM3rIdnu32ukF6XaI8rk1OasOe6EbJgzUs7zstCmWLqVJkmE7zzZSTRP50DPOsc7bKQbjc6xK
w1YRsAq57IQW2kq34f12/7ivSsLl3qMWdE3VTKyipZ2RRRNUTfMip9MuBtlZTzbH48t+z2VpXKvh
W/oAtjEmEuYMqVygncaIYNZlbKvP/jcehdxqZkLRDAW5CXBb6Oy4c70LWqWLC2wbO7hRnGrj75SH
fDs+qHTobo1LLd7L8H6ivCdEf7xuvOvn4QKc2bNR3Ou+mlcSohjQG59udfsW0e5Di9xW7Y42fZ3f
OurDHx0bv2BZko0ylaoW07Cki1Zu8+2NPQa2ekBZBR0u8kcPwAsFf75YLs780ZdaxZegYBSynHqv
IBi/ZfUO8v8HLvnZqoXqKpJM4MdD0Q6jT00B+YQ/1fTc8GRXt3HhffhBME5sf/4AUer11Vs/EH+h
sWqMZL/ssqmRkFyij3LBfnyjLapJ6aCOgIO1eoAssJjIycqsctYUSHY6xYGjD64qo4i28h7b13OC
sTAb3om1nhdZIDI+LK79XJtrSKeQ3stl+7gHva07urKFxxvnfT5fl5CzdArjyOK69ItZGaSLN2zy
reqdRc50be5yMe4rypJZSAcg1IIz3bXgl00wQWd34HUNrvvkheaYu1YexqrS5dCcgzRd5OKRGG2Q
qJbnk6OvhuwLJCZOahtwF2jNKCGZ9OzQm+pFIpfqsbB35nHz3baT2+05dc+IPnl1Nut+cwHNhk2d
NiTy0ELIw+vp1btMFcEkRWKn25CItFb/fstzW7w9wARRc5KVvtpCWuhVk2yxItFjfqDd/+epJed4
370Vb9etcvXhAawQf3sUdrp8KBmhUlrAFDe4oaM8bXCjk1XbwsZuyn1q85Noq/HoL0Q2idYpQ26E
Gsz0CeQ9oY16+XlT7Zo3k3et/NxSv53nCyTGp8T13/rUCrBS4IXDo975qX9BVdIp96wH7eHnwwVT
JbvHcSuEKBAqdvqA1yve/Zaa6bUPYVyNXLRqPUrUlsDqUN+mXg5Kv+fPRaUUp6jl4KwqZ9+w/CVG
UNdFGmOHtqjc917bnUUapO0PAyINb6+/4ZWOg7h6U1vomnE+ad1FljJ2dKdKtxhwPX2WoKmXuebe
shWeOhn/IzehJZozsCq39uhQiOf8ONkmuJkLgiY6aQMSt5fRdb9tVFAKobcGA3Hx9GM5zoGnaJ4x
Mw5Kk1VdDwNsn/xIbeytsfXbGhuWe2OkMl0zIcYdSSiBz3wLMoPIXt2ANhGsa/G3Emdk7tr/1V4Z
R9T6kpQrBsDi1D4dvLdKs8tyY944qEqN7ehPGLb1hRNSmbCmoNyNughzPSA6xL0uIpaNE3LrI9t0
3U4/w90remQnZJbNpGpFRE+UJ6fYh7dNjK6v3e42dypb0Ei7sREkHlI7PIFxMz29c6tiPydsXPsC
xisFmR/rejfhmPZOB0x9Od029ltEkv2OksK76XZfEtl7eTxzu844IYjGuKEgG828D+CGTg7qcZtv
vANsjWZluY6ff1+Ewn4vYXSr1GMde++EWjXFK73icbBcy0XlFG5t5+Ett+1+s0cJ6OZHb9893GWb
DhWpjyE4fMDQsZk34u1N72LieWpvn8ZhM3Iu1KuZVYxh1eltCIX8bFVQ1LSGUE0i9VTCFg3M6W50
msTRIk9IybCznvY1xq0f7nn5pdU36SUws4XHPrRaKfgEFu81kkcEDR/PJ3EC+cK+exGrE1rreSnJ
1ahwicrs5SpILakC2dAFmcHn21P2kAS2lKGaTuVsrdWwcInE7OIsanUwJVEkC3Xuqp23dg9d7hVX
Ohkv1/fxah3oAoytFAKvdqcWCcAOaEEKKi95DW/1SxY63c4uDJw5lbvFSLDMuXFvFHufu1tsbN0g
vHOPPtCyu3n5HcxuFkNcvIuaCl2HjvCQTsQu95TF6Lq8qzfpJQ6zd6Ugr8bMmiEv2shubyv7AVOv
Nobtkj3ONtqfHdu8p+M1f7HEZK4sXVv0YTVDtrGz37wYjwEo2N5zOdJ5JvpZiLNwG5Wa/J+JHtqz
snkB5eC9afNOahqAXFsoJmjI4jnQsVhQoHV7OiXoxUbFbmjRstZ3/pslXY5raExcEPdFpYc+0Pya
oLt+v+8338v9Pcf61sK85QIxHsWK+jZvA0m6yMlOeMB79BzavsDr+F5rENKXMIwL0TpL7nOT2t4T
SpNuUZq0eyB331xQK4FR6MAnpOatFeNJ5lGKmzila3VoHUcD8cMj6qtvKy/UUH/Lzaqsxa4L+dgi
jHFIU3SAAw4sSpaXH9AigXkzKI64vodXnxB1HV1PuqbKksbGHtKshZICBsNLMW8NmsaN7fltCJ3H
PZ7wY8Qe3AzOWqS8RGS8UysVQlhICqLGQ40iYgEFC7hMIhN2fy9wHrRXbXEhHOugynDuuoEaCbSo
5rYGJT5dV+CqP1pAMP6o1nsB0wZk6SJ0pDpp38C409kRBt7+0Um2AKL2uXBI+SymcdRDlsF20rvC
rmtC+2gPXFa2tah+uT6MU2qD0Oj9COtz6H2CKHt/g+nOye39mbIHcV+CVu18IRbjlARFaONRUHFW
GT/KFwkDITLJSUQHyRMubyLP8hjXFIZ9qxqf5nDwXm9nUsEc8IIMegPu7YEnFuOeKrGwQHAAJZYO
WIpmp9gYj8IeboL3QEh3y29OfaE/xi2JIIguzFajGcNTf5Ee9rLzSE/e61a+mnlaGIXO1IQVZVSb
UQ4YJJTVzfPp9fV2hzYMjDo9uniRfLQP4eY6JM8zsQyQfSLkvZjAMsAAeapxlZXdsPbim0MZE1yG
/qMidcZXDGbdKZYIuKdngag7VBegYuO6SBx3xJa5hEY1tlIMiDAmw08RVRN2L/MsYv1kxIuxQXuq
Dc1iPFIwYZBMAsZf3Kj8Dc7Gnbf7eRfZGxyMIF+yMZCUnz9bjTgXmIxzwgRHtQ0DHbsY7V+v/XG6
EUDxz4v9PoOu3439l2iMaxrbUQ6rhsKgdRO0fjMpPQzXRq7Kt3nFNdQZXMNiHFNWD72Z4fZwARm/
9OCTPffSt24Ov6Rh3FEk15oUVgZ1fbibPJ8q9zSGIPVVTupzdltuPrb8KGbduf/CZPwSZhzV4K+H
VEg3PtcyaUNiuOn3oCRn5Ks5Z+O6v/0FxvimWW71sE0hIAU7Rbvru2k1Taz/Y3S6yPiksRviOFEg
i+G9oZT64WGXb2k2HHV/Bea72Ry41fB5AcfELaWpDv6sAU5ANPE8uOU5PdRP4HJxOEBrLt3A4ygl
R1ZRvMnYhTiEeTqhGgNtvI7/cpc5SOyjb5GDsnZCLVEYSxjRRZBkHVDwlGAhqa8SV3ExD48jzWpN
4RKHMYI4rQZlqoDzOUcGZCOXHeph0e/7/TsGqfOKQVeLUxdw7EGVyDNo+DPAgXvH8QLEExfv1iAd
alhO0z2KFQxyS1sZyEPzMt2VGrlzp2ONoaloCd7mp/vqG/iOrqt6Ncmy/CbGcjKMhK7Chi7o6Jwu
6LAnGAeLoiF4ZJCRvltHzr5T13zXEpA5y7TRSBS8scuIPuRNMhH1FdFB9oEXhsE93ZLo9FDYqXfZ
PTyATn+04yfk+DQbDO2ZhUJWV3LdnNzYeDvjsfSteYTlhzFnU6mNglwX+LCnGmUgFp9vcM2/LQGY
g2jKu6IbS6pq79TYqUiUzV/MhtIL7zRaTX8ssZjTqLfGvBHpPkXRKhoHkQHJnd0FhLfiy4/4m06K
XYl2+6fK55Wg8bRI/764CqjtMGo9tXEFM+etm9S9bq+r2cilYIwDkrM0bKbPVTo8v4YY/vxguEdY
a4xJ89y0xNopaBiWJVuYRgf2AEaLRiuJ04iQ5VJ3e/A5yV5LF81MjqbBCWJXI8olFKO3XuzaKUdL
zOUAjsHX19wBq41rbTIHncsc98qTilEhqIfDUcsBJW6eTm/qJfE4fnW1VGcpDOO/Z61F23kKhPLc
u+gsoIQSHDtYPyJ+LQ3jui1K0G8EgHCo38DA1h0KdPg1sKuXi4UobFXbOJeqEls9tWfPm06X8PYn
+UErnNCz+jFtt/GGtzz/wyX/IxpbwTaDA2gU5w6n0vPJA+cifOHmDiEybdzjZTxW33eW8jHu2JfN
Xh8lyAdijEtxH5Bgn4Yorid4C9xg3KJ9LivyAeJz4Y5WM79zbHE1l7nEZ7wu7fKJZxn40wYVC3CK
KFbFLYB39lJzYCPmJQzjew2tNfy5hbmg76Uhwaml7yUcm/wfTvfXwjHuIjXBNhFXkAVpEEzNJkkH
UsmYZJ5Tblp7/4E2uvuPCNMBOHthLfpbCsf4jhKxet0VwIW5wMebL/1WfGveeDA8HTJ+Yxr/dr0H
x7x/tsip+95u1RZVaTFWDczDG1o9w5Ft7fa2lI1xJZk0hqkcQTYMPThh2F9Bwu88wXj6Y3yJrvtJ
WdLDsiDpnYoXkM/GNZ51rAc+/1gHS9es1XXSmQpMEHauebu3ZI+ugfmIcM+ysb3Dh5u93R3Ug3xA
jwRHixwJWfpmPdcEeHy4lIMnHYK9ZVde5B1AtcjBWT/9f8nIeBM8FcudNEOTB7xkji0ZBFpE4SCX
BQrNt6zFazh/HuNqJ8bCRlgi59kaRdHqIB1lTUPt0SdRIWafoR3jx93m+OKG7mczRsO9qHC2BNvG
KpbahKdpqtdxdrwdSgvBunEW7mh9Pxirua/xvHVkPEwyzJNRKNAvSjMwP1bZYg57Y6PK/4XOagg8
VHZhBvX1ReWdRyzVcyobJbIbEBK9waCBxFl7+bkBZc7RRUs+T6WraKYkmpqiSrjR6ioTQFpxJvgJ
FfE0e0gRodqAVM43bbOHhCi7JRzp1lS6xPtNpa2ppvQCBCa8PZKHDbmgNNyZFKLZN6K3t9GoaKEQ
hpfDWYvC0P1syJpCg0tN+iqnnJZhP2GmM4zW614NFKiXvG2/Zp1LCGY3anEVSUojwTod5/Zt8M4c
57waHC0B2MN7tgJZSwGAnBe9ZKAsA/dn9D+56DnBPCMO3poHXcIxpiEUfdUKEVRm1qQPUGv+kwOw
WuO6RGCModPCEe0fQMCrMV7u3khGIyCQCF43Oi4Oc2KDjqz3ux44uNk/gzkztC8b4x6hD/gLOFD0
k9nIZykSc2qH0ZQizfUpkgPHmHrSBqx52Eq8jNrq1WyJxBzVXV2FmCs7U+eEakGpAUW72lLPH5I9
mH0dPtv9WnCwRGQObtPoixpJFSxXRdQLAjr+icbZpmzOpmjLMNEGQHS0QA+xI6JxZKy/oUbi/uPp
+lpx7Jt9VcjLSomNaIQCJzeMPFPiD4Re93b/eB32JaEQsqbIfKyR1rpi/ZTEG2MkoWDXkV1JYJM0
Ukd2yvFyXTCOI2IfF4p6svKBKhFsHTFoqfZbmzfNYTWXt7AF9txIc3QjY1/RjMfzs26roKmEKzq6
0eUGU5m51r76lLHEY1yF2iWJ2VNn5DxLz+JHQerdLSpVs4062DPai7b7QiKPVUjuz+/crcZbRsZ/
aM2szsNEwZ0Bs5soYyPPb6yFckv5WL8xVlMqi7AUtE40D41Nx6pldzdbjJJFlTPH8nkOUWd8Rz/5
k5yG1EKeTyOoGb2L6TxsyLh5fOeEM6vJiaVgjNNoyhxTaxXsMrC7K9vmh/byft3aV+PRBQKbM5h7
jEzAbGkIc8K5q2wjgubg8wPtPEHZAir3NucBw1YPvJddjqtnEwe5Ns6zFEOJ0eaeWwzJc+9sz6yk
9Ekldvj1J0f7cQh3yFfjNbK/qJqdpqC7Q5qH+6r2P6LBf/wV284Wpr6pCcHnmYK8GEaagAj2LXBf
wNny3bWbHe9k5rhgtoFWAfX4aMQ0oqnvorszj0+a56XYJrZEMuoUhTrUzgvEF4mbbRtyIlFAlICo
PfjiuwRBAG83c/XIOIwySUYFlBDUJDHlet6GDh3c/R3Dhrf3qNz5j9uZHfgk9mOmzyV2AOKbkyc5
lwrzhjVMCt/BVb3zXBXnjGZnPPnaoFWx/LnfNO/0Gr4H98ldcil28FX/HzYC40BKXQ6yaqRwDoLE
59OTuHm2vFiyg4L4D3gQizB18rpL4W0+Nnlg1P4MithPb4zMi3f7sFEvG3e//2zQ4zK9cY4XNl1Q
mZEy5QYkHFBU83w6+XhmLtytFbv3vPkXnNDAZO4oVda2s6p8rp1/VxyRHuC966y+zC/cMZse6M0C
JQf0GgS2eFyWwaj+gretM54LeGfLajZ1CcXcUJKsKic1xzZDTReIyXA3R/o2wBDUO/NIyPEFc1Iw
rQezeuhgIB6VEM+5sMOfUE0cBrIEQUEI4aVOvd1sbBcVUrjB0MoKziXmkzn5ys2CzQv0WtxryQS4
zkaiGqlxTIgeCVos7zbk2zH/jrjrPH07p/clZebndpytkjgslc1EKGlm6KNhAD8hOSpwVMePyAcu
ARw5eQGDycQmYJ2JBEGhvhNv65kbotael57m2ijjUyZdMDBlidoorhjzVtk8onLE4R7ivNCEneck
IdUZSRVwau8ZxSO4d15SvET7zsOuJapD8Lhqu/Y2EWxeMoJnLhaT8OjBOTonCqCfaR2O97bDEDSc
CuOWTpbdjPe+t9HJiJkpR/sGjQ+kOQjH93QgvIwP43EMSQKRmQV6L1FVZUxHZpYz89NRjIMwParF
jTzbmO8jfI8Ft8js6aIa5LrjZkKy38DYdRXruTSlID2WsfigVBYx2+okDw0nqOXIxN5Ss9osTLWA
TL5GipnMIpkwvSe1g5jUhY0Wvf8kFXtRrXrBz0QRUuldStLmVEr3usGJopn7x6fm0LFtmmiS01WR
PdQ79KMM4ZylRzHeit+bV6tDwcT087ogPBBmedoGo3dTBSCZ0mPo7YOUJbauJvZk/cEC6aohWSCu
M8AqymTKKohT9mmRHoesIXqyG02i9T8HSdsbguaVmWynWcbBXBNO1wwNMxtQHYgc49cMo1Trxjj3
ZXo0YpQc+bvSDLyoj51G5wxMXzPyJRDjiBV9kAc5a9IjhkvZibgvondRVzjSrILooONDHRhGOLGB
gqXNoqFREDkMoayfrbyxgv11c1jBkEAtKGN0jaGgyIlxUY1idrHYiNnRUGMvr/aThReFWePsnpV1
kWRJlYAgglLs01EuSiTqIUonzVKzYz4I9/pYOGZj2ob2Eo+b6+KoX1N/dAsByEDblmWoqspWW/q9
2eUYX5gd226k4lRGyUGgK7sIAf5CkNFMqVqqiRkLzP4x/baOh1LKjlJznwylbQa1nUanygq8RuPQ
bq8tjvw3FlXdV3MeJz3pYxGLk6eWO8Ruq6pOOfx7U8bADyhLtIAlKfQjFmsTgFSr90slOza60R5z
pUg9oe7Fo9r0gXd9dVblwSmEgWTI/qssoV2ci7kg92l+jMRN22ZOZ+0iFM7/exANsQk96RTNYpUW
mZqptHmcH4Povq1ABETHrUmK/QcoqqFCc7psmCxXgxpkeoiDLT86QrN9k5LdH/w8WkAsVZVEsOgw
K99bQ92VRZEf69CVtJORb9TiD3Y+3PI/EMzOb41YnZIYEgyzq87Pebo3u48/kEKXJJSqa6akiIyX
TEAVJ5YKIKJytgURnkXVbVHjGPCac9F08CCCkFyydDZYjXMJAU4PlEbSnSFSiCDfa9qLEUd/suYW
5kchWyHrmA/0daeADLw0mkDKj1PhWipdlD7/fl1ja95F+wXxmdRYbEajbyo1TeT8aAUPmvrYKNpm
jnQiogNUEEr3Otia4qjWLBNxoWSxXjk1zBrJGSs/jlG+i9XYxn6UitwJ556z8dfc8hKJ8TGdJJRz
0On5USIvA2e/86Sgf1+oLNKzWQ1LIz9qGJOrnprQbbLTWHN0tbIwmLEFE8ZYJDSafxIOLFBiKTet
sBTS45y+YljTTsq3sxhts1QjscS5fq1I9AWL2TbipJtCKABr2KtT5LSi3RxTiWfNayg4WzR0moH1
19IYvdVyIxRCn2dHETMySSUEGG1a/UDvlOwYYuZz9Mem4+i5SY+yf+AYoeYpDhNDLwD32oQNaZBg
z2pPDXzS1hu1umjju1YTZSJZ7JnBUd3ogtMMR0sJbLgRR5y2Ak8D1OqYo/zLJ7HXoqCIs9iCBsL+
0OXHebgN9e31LbZi+IAwEMOh8h0lGfJX45zTWrFms8yO8gQG6eBBqh+vA6zL8AuAibKLtNeGkAIY
RkNiZZfXd4Pl/TcMKuTC9iujVqZGqLNjZ5774HEwfYItdh2DTQf8n338EoQKugCROrXHYC6EIbKm
d7YsRe3ZbCzT0TVQc41F1d4qZVB4iS6FLlj+kP0QRMmL1DbZtaOV4pFN1uwu75OH6x/GW0FmmwRZ
YBoJVbBpnvPpXejf/tvvM/siEttJBal5dtTT2bW05tCFCafvctVGTDr50ARPpsaW7MxCk+idiIho
bDf9WZD2938ggqlLlCwBTRIas3T9mBiBkOD3pRDFjOF+bHg7dXURFgjMIvRKlBv+FIFBpavtLELb
AO/isKojRPPiX9cgNgpWcDwFOvj2jkL8PRr3Yv7a5BxfQD/yN3ezgGCEwAOcnk81IDq0zGWl3cme
eJ7MhnMerulKERVMisA4G0ti6ZpUsenjqsMFJeq+i+1ro4wcgDVVLQBYdqbJ7wZJjHCZs9RyIwzd
KdNFMLIlH9etigfDxKeNngTxoANG7Q3SGicJb/aGcx2Doyt2btY0qIowzjJECToimRfZfL8OsLbm
igTiGtwSTKQkmN2d950m9lRXKD7fSpb8UxduSiOYMUWcV121KouMGzzyEjp2OnNlkHLVCPGcjHtc
+TT26HfQeN3B9DxkDRhsKP8gMCsilJo1GiGE8efqIzeSBINUd0XVXAz1eUxOsxHyEHkyyV8PhTrr
586QqUxpQsT0Me14xw795t9lUixN1lTLxKjRrwhdFoP6ZDCyYx+kvVNL4U9Lrp05aRSiYNoJcrGi
6cSz9lyI0070Te+6fdD1/x0eFHUY36oYuBN/hc+ncp5G1cwQVpZIX4bhvurVvZE/zYO6qcUx51xh
1hX6C49x1cFc4v6k45Tttce4/Nn3nKNg1d4xNfVveRh1NnI3F7qA3/fkD/X5hfPrqy4BCke2Aq20
5mej1SJG0LpWVZCxyo6j4Gkm5o+Jh7Tg2dzqktDshEhnv8Iwvi6JEuDCVRhBfsym+K1KkVoORldv
timeW3gZX5ZB+DPqUTTwrqJnHLl5lq1TSrpgaCNkRIa0Dze+OgWkn4J5O5tTb0ua4NtioulntJSj
ikIpYi9uqvsyjl96U8B4x3JW7T4IAkeyYmub+G1q2lUZRbbVjbw73KrydcSypgyGJrRDftVLppd1
V7UJ7lm9RpqfsdhBM/8+7SGjNhQtEJhaj6OSicjHtFCNOssRSQS+Lc2WXQBrjJ+ub7pVI12gMPd4
jKxXMlkFShk4LZqc1Ju5fjR/XAdZV9dfoqAZlk1DxZIlTZhCmR+Ndt9aXjSc25gDcU0OCsH4Y1GP
hySg2kpydyz3uXoqS5ubkuAJwu4H5EGFIARK1b1N5WNf33T15r/pirnEaLGgGJhHD0Hke7zlWNJ+
nt0/gDAtWBeeBdDfxuhKzYsiNsM6P/qmf6NMWkQMQQwJ8l/OdaDVRbFw2cMQIlFFzP11mwS+Us1C
juvkoNaeBN7mPJQI+i0wP4MT1lMzZc8OenU3DRONesjff0US41YWpRa+w2hzWwg8c3BM/12Yfgxm
vA2z75Phc2RbOz2WiMz2TM1pmMsmy4+miIGm1pNfFZzYkicTszXNvsRgYAEIwjBu6/4OFOuk1feV
KZOmRm2tm8Qv19drzd1/ehvNsCRcYRgtpkEs5omFfTqKuL+QCa24ppO/qv7lOs6aXSDJjgw7KL2l
3wxQGYrZKCsY4Gxuy/g2PXSzlyQckLUF0mB0ILdU0cLJHidTlsVZN6vwbMZPJUbJePwH2wgJMNOU
ccjrFksV3nSSHhslDscxzLMXI61qMKZl4THuu5ljCmwRwufZqGMEvIEnI1WxDMYWDAXD7YUZXkHD
hFVS3GMAnhfEkSvKx1KU7ue0JbX2MzN5l801hwfh0P2K3Dsmb9G/L6KMKi6MsgkH7Ktqcss4tK3o
Zzz/++y7ggd5vLxh5Jups9G6EcYD2DPG5GhoqX6uy2D0lFEZ92Xb+7wYdyVuR4CriyrNW6t44vkq
EMhiuiEwp+RYRL5XhdGtEmIsuNw6c7UZjb1fjAg1xIG0yqM86rZh9fd635H8ZFoVaRMpI7KFcr3C
727/9Z748mHUnBea1oe+FROrT46SZL2EVk8idF7qUbyNDY6vZJkHqTF9gWIWFZ3GYBTuuuSYdJOX
i6QK99H82JkWUZRbSdn65VEfU0eP3DGJcfxEzp+Iaqm4mlnYQJ+UnwtRC60XUx+ZEpzVDZmCDzkR
cUPbybzishXjhZy/cBgXjffCyWp0LTlmw+TftkOW7bRoujQ9WG+vS7SKpMsYgyJihxoig2Rqs6AN
5ZwclSB3NO01DGtSjLp3HYWlFflr4RYwjBfoK91PS1lOjvpsK4YV2cg2kDn3vVnq35JehQ+o3KSt
T32g3ojF4BlWu1HlESOSxdk1g84WB2N3/aNWRcfWhRu3cGSwZLS1rs+VMWBDgV2PyDvfT0jMefpd
OZbg8sCpBxpSTUHc8nVrzKlQoM5Mwp4VzWhb57WTauOjXlf3mdg9YeqNyDHQVUBTocERfamzmL04
+kMV4uaWHAPhW1hojjiT4gV0Vk4yflzX3qo7WiAxW1HREBvrFZCm6SKDvyUGHzTGmekmkv0Yozhc
rsOtZZYVJPbwD0kRA173qyrjxIrDKhaS4xCLMyjTs9jVSnDqpYoY2O2Y+phrlrSOFPoj+pfTfgcG
3GqrljmqhsPkzS/b0QkxdfJP9o+lQBGmomoWm5U1B3nsNRGf1eR7vDOTaq6J3J2vC79qqQsQVtdT
14XS7AOEIBpUj4NkXwf4f6R9WXPbONP1L2IVd4K3ILVTjmXLTuIbVjZz38Cdv/479LzfRII4QiVP
Ze6SURNAo7vRffr0QlijI9C1UBhDTHBDWJiTtCtjxUq8eGS2q4+nds6kBeUpRM1ydV/WfFBcwAtZ
Oiw5AB4IsLlQLcfsYnkoYduMXHtjrNmGbf14XwTflTGbG8iwEAwiioLT5N4JcdF1spVjw5qp2uUk
o36HR7dJ7TpxchVYn+q1SF6nDFTeZvpV7WMnGAbXQgGiVwonH1G2akTftHCIV9+kXitwpRoo1BFw
cNiJ9mWKpm0K0ISeoX9Jo/3wnKlgClY6t2seGKuhzPK3WC3edNjKRI8EwcSCmbj6Fs4uNT5Q53IA
HBzghPrO7FKLyslY7q229Gk6Sdl6yKZ+c/9UFg9e1cGehqQACIK5Q8mjsOybHodSGXHtlGGN14ci
T39u1XXARv6Vwm0zpteWpA1shGThxo4/mfUu91/vL2Qppr2SwW1fH9V2SkpsX9a/RIipVMReMnsn
wbsvE4eNtRNa2lYCSc19wYvXVCWKbcwzb1S+PydpVZa3QGF5urwxs33YfWte5FogZMnSYnW/pXDn
VBbgAkabVupJkaEChjE0qzSNki0rGyV1o06ZDpZps89xH7Nd2Q7SA7JbmCgtVSCclvzYIXHd0iL2
fUH4t6xAvz+MO9q0LsK8L+LUq1fdoyTwZ4vX82LV3JmabT36MIKAbco5rY3KHYdfkYgtR3SAnBPr
9USrGYHitEGwCgJQaI3vNbhubRIK/JJIEucy5Lyxw1wCsHYa1oF6nLbdtGXanz9/rjRl/oiLcLip
k76NA+jj0O6roHRNf0fSRKCPi7YKDzhNMXSUJgkXOiZthVz3jNltYt8x2jXMZVx/t9N9Xny7f70W
9eu3JB6upWbNhMOHL1esfj+1T3Fk/o1xupDAXS0zQN5+VGGc3Fx+ULrHQjSIa96MG+d6IYC7IkHW
xXETY7OU3oB13Wfo48ysx1g+z4FJoDOKATP3d235fAzZtAxw7Ct8pt0sFD8OR+Bbpy6rN1PtB6c6
8zeB7dMMxgpRfBu/3Be5eFcxRFtHicJGwMJtYwEzCIXAa6LSvyb2oTZjakgiBCLfKPtPEHEhhdvL
ySTg0BpMeJI+9PTBKWK3z1M66DIt1SGnk15j1nz93CIABdNpSPukpkmON0uHPK6d1SvNADeDgZlk
bHA1QLIaw81bH7mW9tlS0Ppxf1cWInKUOubyvYbhDAafHO2GbkYD4XujMqRmPbp9+EPT9qn8pTma
lugpvHgGJmJFQ0MuAuT313c/amIspZ3jccKOMtzSpmlVp9J7W4CjEgma//7CyHTWIDdZgbgJ0AHH
sE5Wg5dGMAo2b/HuXyyHM2WhiuAsNbGcRN4CSt8KYh++5+cfZcKh4KFNUHr96G+5WIVUA3kWM6yi
yvdKlTtKvkvy1mkylGDOeWS6QbN6tnLRe3B5WbYO2AhAtKi3XW9ekWZljbgz8VT1pFvB0epsgVNe
1Dok2f6/BC6BkFrWgF4E+IDWLuigWVSN5LcoOEhllVISeoMuCqTn231j4y4kcg5hzP2oHOfWlDSU
tqUZZrTrVlabI7IPKEYGbc1+FyuyO4Xp57oSZYDv76hxUxHS1VROLKyXmflObbJtUQm86qLr/nd9
Bl8QYnGN0G/A+kDySdspeCSR/qnRTarHot4E0WI4E9eG7WAn81ZGqNccRc9W0a9zIVUrNfKUDtiq
aj9stveN3fKFQjsFBhWjeIIaybVmd5FU9FOCTy+q1mFxt+kK0w3HaZdPypeo0NAB6jfPzG6fQxZ6
YStC9S8uDhOEkVPVMWOGz2uTXrIkZW6Mqce0piraVZ7yig3f7y9zCXCJ/DXQESooSLBKzvrZaphp
aZynHjKfzoRq+QAq98nAqzFQnaI8AELXjDHV93p/jppplXTy2k/DbZNoFICu9ahUOxYr66GKvD40
v93/vKVNuPw6zmqWTZ7F0YCvk+uUBjWhZfJ6X8JSQIPXvDxPaiYI9DgDprWWlpQVeoGydBewehVH
1brrRypvER3gPd9tcz1278tcimguZXImLTFJXkjWvOfBt7jTnSABh0p59rGdSf1+X9aiHivodQEg
wlbhJrhL0ukpiy0F4ZOlvWYAEGaVvSuC4WvSGc6Um0e9WyksWA2h8RYlhSh44/uzP/zSpfj5hC/8
EiniMCPBmHroI9MtkmxQuke7WrXpKvnYNE+BFLqDCeAuO1SoEOV92FGG5IHbhm7YsjVAnGsbsdfk
T46ei2ZNLPl+ZW7MIGQGHvNFHCVs+jAzsDnKuC6ih+yc1ILoYvEtj8EYqoXVESBFuEpvkpgaK2y8
dosKg8390OnqJ8UonCyQn2oCahnfXxFQAkmdIOJYKmagDPtbMmfBlBRco50qw/j2E43qkYb9Q978
Gspf1fBL0yYq50CYVQcJYaXi66taZFz+Y+3o7pMt9EGg1n19+LIakKIDsYPXyqVjVaeC5DMg1+nG
yZlUYNbtbB80BxZ1Auu9eMOQAdIx8A04Nz4v3mRG33VBj033VS8z0BdTa05bMGqRelNFoibGRTW6
EMcpOQAcKQN3LCKG4Cnpq40UnmxhX4loTZylniJmKoXeIm2iYZ5tZR+Z8k3J9ph3u1OSbHXfbCwK
Qw8WWgqRd9Z5YiJS9BW65KA7KrOdqF8xjJiJ5bcSibwpEvggkSxu90BeRnI254OifBXXeM/V30eJ
tnj9mHpVCm7FUvCjXCyM28UyGeBTZmFh1q0la4/m6zXgvk6Ku3B/C5ct74UoznlpUScHsqQisWB+
z1hxSNSDb0irIC6c0fqO0LWLgZWvvLLsBBHeoj7qYIjVgfJUbxpcJ8lkpp3D6CoEc1H7dxZVTl8K
hCx6TrzOVJSldRv1yuvLTVK7UJoWO6mEZEOCfR1nbtLBmPvrpjsjlUgbRRbkahZP70LmrEoX3sQC
uswE12Pq2WyXqW+5ji5rLduAjv/p/uEtCsLWAVNgoRb+YdkuBKHpDRMOmwouOh3GTTF2HcKgcnJr
ObBp0xaCN8figRFkB/8pP/NMHGETsKrp4YfSIKOK+tJFjJqi5OBHLMc/bBSAVxHT6ohpbzrTZEwT
a0pYxd5O3YbU7c63UI41SsXJWkJrM31hsVzQ6Udcp5sScIpOWYdZsp0CtxiJqLS1uMc2HJSK1m/s
MXeYrJHTtrWhpax9qOpsoqRoqa5PKy1GEHD/PJc2WFXQX0MUU8bzmFPWwPCL1ld1REFAnEJU1710
whs/Gyp+fy+FcAvSVbmpo8FA939YuizfZ8B03V/Gkqm8lMBFjkof92oTmjjBInXU9qfSbTCLjjao
86po/rsvbOl8VJ3IGEqDuiOgtNeXbbTx0g4QvgF8UjhVHu/LYdzV4YPW4jbcF7V4PIZiaBqxgHD+
4NO8uG4lICQIAkjqJWbsMNXNa6CrRC2AIiFcJJxZzZiFJjbPsF/yDsNho1Wapf/jSjhnpvtKb0Wa
BV6Lbk8kxTHzo8REN2dR0S62izuZPEEzUMmwXXLvkG2VCdYwa9GNHgPobuLYEbcZ3BqmNo4Ne0Jn
YWdWZ6RXHTYlL22r7wdV3tRF+SMIbYHIRcUGVls28NSWgbC71rVO7aREw1vUi6LKM0xAa7RdVKJy
CKQzkpz3tW1x+0zAhxULRW+4k2thpab7Vd0kaM6XG/hi2eo3JNZKga9aVDcw2FpoBkW/E6/TXabl
oTRk6BtM7NyJ1Up3dLNV4I/7fHN/QYs31SToT4ezQrc2l7EapNg2mIwWRbvX16X+ysJgPbQJteKH
+4KW1/SvIH7wYAPEquUXaHMrMQeEdcPK7l+S1hScj2A5PNtE1dR4M01V5hmWT/uMfGfkMUyrVWYG
q/vrWdIETZ45b5BfNG4a6JOxSGvdDDIvaCYgrkyQV/5AZ4JI4Za0W4drR0iGVIvMb1vaaXrbmvA+
/dgdRgkutgzKX2GrPOkMlfHMf76/rKUNhMXW7LnVHShjTsFJnwUBptllXsWYk5NfsYrsiVSv8/50
X9BiLfdSEmcqMgttCL1cZ14Moh1HHUMgpu3aONU6MdeBTDDqdWTNTg+SDn0Y9q/W9AOn1WQJ3Du2
F0uV6dSZFvzFfbj8Ks6aSBGGLg4D7kOpvVrkpyJ/QzkvzEQEaku3gRgIJhBhozVD5xav9nkWApwI
O5KUK7PZz96kb0ScQkvWGBQVwOkC5zVjuK+tlZkSAlJONASqRR1Q0rpBW7xZTbWvVWkVt8hJR4rg
WizpD+4EugUMAijUx8zkC3fMjKDJUUfM0Eg5aTTsHlWNOEqLIRRDKzKTIlnq9fIAKGuIMbeLAW3z
JY9WbRq7ARICvj+595V16RYizYeufAB2VIUH7SByKmRpNDJPUwcvNhTPB7uVUjebNDXXZZoIMDBL
7yNgyTAZHCBoILo5o6wrTC+zBiDoMQOVltmaD/XwRWvtQ2gcNECA8H/t7cEUWGh+bshHwg04NtVE
/5MF2hHu7uthag5SiDZbI0RWKWxOflR/ypEkyIi20QxkbKfcyYr4KFf9wZx8GvX1X5gf2wYiGyk1
RbZ5c6eOcTSqFvpw7bHa95X1OYs1p0y6rVWJqkOL2oPMNUDLOFpAvq61BzqZFIqB7oZ8Gr3B7h8s
gAO70TgSYey9IArVGPAFEYDz8aznzjNvcrDyjwCak/wVA/kc1g5ulVvAC7zc19NFQXgJIhACxRe6
2K7XpCqlkVcWTrBSjgYxHvPsPR/3kmn9+aPTkNFpACIRRUGeg8vOGTVJkBZDF4UuybsAsMZMrsF6
LbDFC0bySgqXhaz0IaxJh86JEmmr2DpFBjigi78IWa+kcFZEm5oQc4NxOF0nfeqAyTSlZ1Vq5gJh
3kSubzXO/UNaumeQONP62B8+gDulcux7IyrnDh7LbGlqpo6dnEzjdTTh0ctVgVlpRdDRSv4cgGYO
DTq7+x+wtK9QDqT0kbfGfec0v7BzqesLGfdcH2iZveOh8TfkP8alDO65WZuojKgtZGR6SVEa14hO
jUxQ41lcCGr8OrIA8Dk8viNKU9QiS5DZxOq7lSMVwU6xLQJbLN0pVQaBCUFpHCVybrfaqZK7qkgL
b4r0YtOOZkn9TPtVytUnMGoxgadZlKbIClgOUEGEuOsb3Mb6YNgJQW9IMO2Y2tCgqp5bLXTzXDT5
ZP5w7q1mgDoEphboGHSIcoovGyBtjPSg8EL7BZO5p2wXmwer32qxIChfOiYVfgzZGqSQbL4VpZLV
sjR9KffMqljlfrNHfviYdNrTn6v1pRjOXAyxaaMgmxRePeGltMH4D7sX9JPMN/Nmyy5Wwm2ZSuoB
TOdx4fVdSpXuva2qv9orsJcRIGXwApz14yJ+autQLqwWizCrVwgw7Re5e7+/TwvRxdwL/q8ITqGt
oSFThE5YT0EDMo3GjlG7mQBPWCXRcLAG3ZWq8iBl5ut9uUsRP3K+6BFSUFoxkBq6XhtI4oOmsQyQ
bBRM29hlVm7KSGtp5DfgwZcJTC8Crc0wqMZrr1loQS4tJ8ljbUViS9+h9Bk7cjmCtPL+hy3dObRi
W0B9o9MRYHPuu1gf9jaytp5ajRvDtvAYmdajdiwmUV5sCf2N2TTgwJvDOrjo+apcHO+gdDUeBLgK
SmzsRlKtp2SnVWRl9bZDGkdGKbWP7C2Yfpzg0W6MtW/17lhEjz0ZHJU9m7oILLWk0iAmsNABAnoA
ZFOvv4iNYI8IoqLw8sqoKGF64IS63wl83pIJuJTCXRzW92rRadC5YagZ7CczHDUEEyTxx3J9/zQX
3Sv8K5oINUzERqbmekVaUaiRMuUFkkHvFiZw9ICZldFcpOxlMBgdSmU7qAdMhnRK29qZ1fAXJhzY
PDJTnqHR5KMl/+KMyyCLzSxnBUqX+1HdZ291WVLBHV7aT7zrLDxFNMxz4vMcY5+D5butcGq15Ebp
ZmK+Gw6CZ4hICHdoxpCBOsLCQgrA2xB/EczfU0XkeotCkGyAKwJtJ94g16dly36tpdYAIeEJOQGn
Yse86//iSICHAQgU1SbsF2d57D6bCoQ8JRry64Ja6bHs4l+qgY7E9G/CBSCkTB09rBpBweB6PXUM
GrqmqUovZvUmzqXvo/pDyaIDLu99PV9w3/AQuoZrhSoa5rdeCxpjOQLvUlOAJafxqV1Ka6kJ9sTC
0yLuXSP7fF/cwjldiZvtyIVWW42fIQ9WFx5pR+oX35QEdaai+nM7gY7cj0ITQWDHw2f9Iavk0Jeh
18AE5029CbaRkQi8+BK8wSToYZzPR0fH5LzWi7X4cgiNHsrSqyWy6W39MQxeyjY6mmhfnerSLYpv
gNI6ecxo7WP6TC45SdoIbteC4UU5DSyyHyyiAHhcfwQaKfI0auvSI0W5Kxjb5yLq3QUNQYMfcuKA
ds7WiLtaqFq0aRunpcdqg1b+Q6hvgiCnWhZSfxC5toXlIFmNsAJ1Ms0ifAOIZQY5sdKxRGpE0SYX
2l+9GWGIJ9t9PVxaFKrqBs4OQm4w3b3e+tM0qrAXdoPRQJWa78w+j9ddrivUL9HnR6ZQF6jlwuIQ
i6PChNWBOJun5c9Q9+s7kLR5RlqukqnFzJRY/YvWd2ydjqOa2yM1/lnWKBjLYg92iQ4Mm2yaUkr2
UWhLe70YasENWNjE+ZRMdW6msQyeJzdncoukLuolEf7BGtOltb1etRE1J1Nb53lkU6toNEHSYGkT
IRBZNAvFIfCpXiv80NitlPl55aU++yaFM0Td9jf3tWPBSgF0j4Z3ZOrQ+cjTIUa+IbMh1CsvrI8E
1BvMxqAEtH/8uRTkyMgHwBIoKe7qJoYf54UVM08De641vaAkzKTV/yaDu7xxMKi1FifMSwvN2VTo
/1MSAQxj6UCAHMCrFtGSbfIZsKYb1Zr0EYNXjLdkYr+y+G+auEHVhJ4wwORwJvwjU2sUg7VaydDJ
bG4CS3KVKli1rb+9v1uz7lw/zLAIec5y63hagND4WrfygtUTmDzxSDcDj+lvpsIow2zULhIRbook
zVfrwnc0cZnCu4cFWi+erfhr5qPHzvyUSF/vL+j2bLAg2AEcDR5rN2dTx5bZjFoH7/5dGWkjepKL
fp5LM5TgdQpaRESelFiuYbl5YgruiEgCF3LplRkFYYsF9KsaM4ru787tNcdTBXz3CK/gdMCWe30I
ACyMTWni85m/seycNs0rCQU2clEGcrXIGmhQLB7FLVc5EsOBhRNgJxK9grpYVl/uL2Npj2BD/hXB
B9gqq4NqMKG1ZKR59woCuvsCbpUVLFQwuPO1gMPkrwXG5oRjqiuFl9QDo6Eptx5TSlTlyzJ2Bqmf
BH7yI6S4vofXArnbUQ492pJAReOxziHjpizd+qWrVixYS/soPyqdQBFEC+T0OMhzfZBRr/TMwtcc
olf+bsikr7kMYKrGMiawmLPS3i4PLBDo4bYQ4s8HenH5M18K81absDxJ6928QauVjjhA6dlK7X5W
WuMOSiFRf+wF9u3WYc/7CoCLjPDKQPv4teDOnyJL8/FKAmwnK9dZHriYCeDXoRMlp/s6s7TGuX4w
c6qjgYpnO0frWNzmKgIs22JeBvY7q9j7mN1AsrXqx7QgFjVFQd3tRUB3ISiF4CXgtE1+RFyRFBqC
HLn2NO1XM1NsC6DUC9t39fvc9uVqbPWJht/vhwiJhwefxsGnIqIJEWzegj7C0WHbEIEAK8ZTQcwU
nbY2qTWC+p99+gBdMNCTlwkTSYsLmsWAXBtxDj/7JMtqw5oGv/ZC09iWFnhRzq1UOFPV7VNDUBec
N4dTerhwCEKggLcSD0MvRryeVTlq4FsjWoDWRg/xmvh6X+sWhWAOyZz3nLleuJCKFdIUEB1CAuxX
Eb927TqtX+/LWNBsQi5kcCGVhLn3eRukDQhlZIek8b4CuHXAmIgxkldh+UvrEzo0aiR4sSwqN7EQ
8iLWws3ilI91um+OY9aAfeQpz099L8oZLyodXrMafh6ZPH76UkoKNNMVdePJ1WM6+MjRDC4s0qCq
q/sbuLAS1IctlGXnTKF2s5K8krWxH1ovAoXDSuurblc3kS1yIrP35hQOuBq8WVH5BgKK91qN1IS+
3eqtN+aTk9rpaxGSY6co6z5pqJn1T2ObPelTvjeijZnsFfJqdm/3V3qrKoBdAd4zs9Hi3ccbevhH
VDZNrQN3ip+vQiAL1rGkIius9j5lapKuwgCleYw22RnDmO3uS789UEhH4tDAUAvkkvjb3ZQIC5uK
dB4a7pzOnmgqb+DeaWkKnmS3ZuRaEOfPlI7kfuBbnZfE2zxd9+W6R2tPcJRM0ZnO9/f6TFFph+NC
tRFcxQjSrx1YHfmM1GbXe00fVwlIvNNqL2s5WeUgznWiCQyWtp35DtDnjJZDoKwluS429/f11sjg
I9BNgwcvXiOoG15/RKRkZtxAg71s8t0hAINEPFCJ6YILv3B8yMsC3YOLgqIhn4AefD8fjR50jKRf
xY91MLdKemGZC8Tc6uj8dgcBKKZG4PFjzJ9xEYzUqJ2kVsLAKmhU8qHU2ukYSuh10rr0W2OBldsc
5Xqrp+MzgOiaICDhByMiUQuaVnTngGIOoHCLX2Q5dRMZCkvxDBAXjTqGYU3nMj2mP/vYTQ729DSq
MZU7x2/XRrJvnvBDm9E/d++5/pz4O9mMHBEH2+2+k7mNGSyL6EtE5n/esIsNydTcQEdxqHrRUJer
kcnMOtl53FWOERoFGvNKVHQEJnGhUQnkeiDymRsmcNR8ebhr1bRr0gnjjKyOamg9y2wMorQIBakp
1SvbLVJrNU7xipl/bo5RtMXMELQeIhGGLr3r9QZKnBZ1qiielkmYgpeYhldHTXW+f2kWdhVgICC5
8HwAtymfK6pS1gH/HmBX80jZyZ3JJFqgHY+2Gh7aPagIBEbp9pbChyEeBIhs5h7l82BVPA3EwqBb
D92VKij7THBpfU+ZwbJjPBQREWjywpsF1S/7gy8MFf6b8l/BUNeIi1rxZNPNKke3MM2NlpoL+nwM
eLMfMrThDH9s4a9lcqGIHPsG60mhfJBhlP1j6xZG5YCD/P7ZLZgIsMRCK4HFA0sJUa81JKnwqECm
T/GsTO+YMxmNkjlpwXK8W9KkKhzgdTE3hJTN5AbhhBa0TAJ14/2PuHUyiL3/aR4BB8QNrzMGlxFp
kDp8hKSoG+SYiDuA82ytxMzaGVO07ls9ElzLJZlzDA5SNuRPUI27XjiI8qcB9HqKN4zEG83wOKIC
SAvNZhj1IXuBHQsWubTTQGug4GcBPgeKu2uBqaTVegMuQy/P+x9hiGZFsE2qGSCWoJ3c5nHiSEVN
q4QJtHfhssAL4PrDuwIGw+N1FRaqLBpg84ASlFZk6JtvhZrZThPX3Shw4guWAAQecOLo/wFGlmdH
t7MMgSamGYDjKXhqOrSxJ9WqNcFFhNjkvs7cRprwaqifIu2CPoIb0tykl0rWgRAOkwD08Ftlsm6t
SkwWbN6yFCSKAerEvedxeYGB8c8KLJAHXHVEs7Fst0nZi5DiS0eE1zt+CGqBwuC8rRduqe+bok+t
WPNImk2erLXvehg0TgUkpcCqLEuaW4UBvUVpZL4VF5JK3LQkTlLN81Pj+9Abz6PRPEid/+v+4SyK
gddH8IEQHZxp12JQjkb5NM00AG1UEPgMgb2ZsyXbspInQRJudmHXYSPmLIIHGFwuGCN2o95TKBtS
HZgqOOHTPYBRjlZ9rpjsZN2jJkkb/PfHS0NFDlZDQdeSpfNLqyxLDVsA8b12+JpPKbXR3KaKaGNu
1Q5VaGgcEJjIXVr8TGlZTyMDBOEmSJR1tKiX49fYHBKBQVoUAsQVCi3zKAPCGaQiYtDnIYAQvW5l
t6oKlP16UpLobwSBHByX3EA1iW+JsdukLHKjMmdyzcpR8wxxTzDlzc8/PRkcP+qlGHUCs46+v2ul
kyemxxjyaWIgap3Jq9q2umrbjQiBaJtXSvz05+KgdzJqcaiM4GF9La5tfAZOt9DyUou1tLO6Zz0k
W/PPqTqAu/kn+Ji7RTVOzNRWPUioI8sLpcqbpYCE7Y/TNzawnsisYVoPQAk8vY+dZmaRSoHldU30
gkeLjyqf9bNKiagT79Y9zILAWvuRpITRvt4yPUb51yeJhaLiW51I5wIjjjJ9HSmiBMGSIAP1bHgG
HdOm+AmprG9lvwxB4WwWthP0YOgN0NYug9lZdDz3Jd2M+uwB0ZRbGccD2qyV2rxppHT7FmyYRORb
bwMWBCr/rgkDIK83L2wqGw9SSNL8o1KwB3AxlVL9oAQVHqmCbOjyqmAUMGoPdN38W7yvcI2nCvun
xlHo5IEarlkZPRZZkR9yUgsu7oIhArgMOAugTAHz4VfWgri9zeQeUUOIyjyVlODVAtL5x/37uihl
rpQBO4IIjO+6jhLV8HO1UsFMFJcVzTWVbRQEf3/s+kAT/wHbxvYhtuR0vCqVJigzEMQ3Vpq6sY22
nVSSNacylWH1FytCCwioV9AHAqz9tUYUkarkfd0gstOjzgFHcAf+D4sIKhqL+/Yx/BnmAQZ8/vuL
kAG0uxMhYQeqizizn9BhGa/NPCTu/bXcaDeYe2G00cBmyUgg8ghLqQcRXwDSI6/NAsp8/QkD49xa
gzu39GetqAVbx/PjoYow6wCcNcCW6LDiYQCo3Ccs7RT1nFD3eOx2Ff2+O+9o5dKSfn0wHGcruSfB
GvlMwI3QOa15sZWSppS2WkBouGtcN9qz9/328PP+RnJX90YGd1wD0CkxkjHq2X37LAiGedzkzW9z
YZ3SWFHip/jt9XHYfQp2Md07W38lEMMnjm7EcFeok1S/tgG0P78eDVrQTwPdbX48etR52D5vXcF+
ffjpiwDyRhoXEjf+xJg1H8rB/aKs347906fd04/NSto8NA6ovxyRGnz403sS55D2Qg1G5GGSat5G
96is2W5y30Jnt9vRcruiOe1WmvMS0+d3eydYKp/HuFkqZzAmXR4Tmc2CQdX8eYKS91vh6mY/9N+r
u7nJvvn/V3cA7xV112c6bHex+/T44/O4dhzp60/3vsYvnyBQvPOQemTDTS5EAuS+nZgpqecvjXtc
1/TTU+g+bX7QVUkVx6f7k/sqrQUyF1d5IZO7yi3wtb4f++o538nT5mH0vhL6sCrc+tPe6enzs0yf
t6/3ZfLQ8H+O70Imd7WjtB80G5m2sxvugE91Jqr/VPbFTyjLNnBPJ1H7x7K9uhDI3Xe/b7Hpk62e
eyfQqeq6W9/5GQtyBvOP3OjLhRDutseB1s9VK/WsO/Kj//S/bhp3va3CzGM8GtRz6UIbk2nVnYfv
Y+xt0832xWEvp9QRieSepDfnxN1vrc+kqEFocB6dIkVm/8sPx8mP1u603QNXsT4JtZFznjcCuXud
2C2SPFGgnV3z5/b9VREkDXhuF/73eTSbNY1MlyMo3uEo0dop8GfzVXX3Id26InX46F+6ow837QZJ
IBvdhNuM2Y7OMaPHT58+nXdP5u7X4yN1Vt++Qey+p+5PUSp02e/81kQeiRZKYa1JCiQfvgzuMXTW
u90j9Qj9GjiO81OgJTw54s2mchZEqdt6MGQcWugd3Le32gnoQB/N86YZqbM9/Qy+C7dWYLR4EAVj
6HzoZBMLPKzhV7vn1K03oYsyjPI+0v6wTZ5HGrjxRugUBJecR6cwUmgpYPfquVm/Ho/h4zHZrtcB
3T3p7sazNp6jOKrLnO3P032bKbgZfLNUAIa8IslwFb+fIxpQEUJbeIicdQEcgaX57HqO7uCu1xN9
2jzS1Wq1f34XRirL4deFfnJ2xSJZFOQ9NObwVp8wmPDRDdytIEb4j0uAKBH5Jxudz5zNn6JYiTUl
0bCit3XqTlDK3SN86T6mpXPank4avX9EfNPX/12E3xI5B4Am+UEZZ4mHdPfW7fTcQeDVHUe6PYlI
Ff4jVPgtizsvFrXBoIBe9JzRV/dNcc/rJ1iWHxvqpKuX59Ppp2A7PxCyt9bst0DuzHxdyYPKjGGa
3e/t06cJtOIuRt071UAnusPkHurRYfUt+rLfPgchfQ9pepqfHtvpMaHwUYKH/bJr+v05nKew+1JX
khrrd5Pt2NNslz27ovlP/6Gn/wrhe7+bKvezrsGai2RbfjbYmm5f9tvXlv5vi/lQ5Ys4mqit1UwF
FmN8T86O77TUEISWfB8Ir5sf+nQhotQZpq9noXZ+dT+Z8ap393u3p9uupwJFWY7NQVzyf/eOZ5XM
0jycSnQynjVq4M+XfoU3ltK7rsDvCE9Hv359dHnexGEJQQfpOXz225VPt8HzKZLpQSDqP1z57zVx
tqQcQHMfxbPyH79gYDodHSyroG/y6i17SQ/B+VQiWHac9OGr8xwLumc+EhN3rh6fielbkvlyHc1X
78v6bb07f9iyDaUrPFtf4O/wR6Qvy37u94o5+9JZQT1Zs8zWeTX3te4+7BGuSI+Hn1thuMIBZm50
kzMtxdhWcVJCNw+H0TmuJbpe7zYd3azwgNzjoXzfTAssBz/Xsa/6aoxtSHNDnyqn5nX7LlqRSDW1
ecUXtw1AFjDOyPOKMHpgf5xx4efygAa8XBfZDqGsOVa6lFWg/jso880+rk1wcDuwv2vpLHpDifwp
n78fG98szY9T+jI65ub49p2e6ePnr1979xse4IJTEi6LiyrBIQIaumRWegUhHsHb0Inc1HEFcdVH
ofDO5dI4K9LaYZrLH47ky7HcvX2XKN74COiotdpQQr/F9CVEwDBShAwCs78Y0yGpb4ABYe7w4pZo
oDtN0/RCwwOhXk0n9yD4/dkH3izt4ve5pZkYgpmBFx2BuY0XCFL5DZV/jjvRSS1e3wsxnHHUYYN9
Y17GK4Jh6/iwmh/X9+/s8sPtQgYXWnUk8uvExlIy2qxhJI7riHYHErnJOT6Gm9IdBMgcoUTOAA5J
4Ad5ls+Ho24a94tN0cM9OHjRbEXuZTlwvFgdZwCjtrEwWS/TzmzN3PmkBo+l7svz9vQuyqp+NOXe
UwoucCJTkPW6jp1sIcddh67prXB9T6JFCZSPr1Ko+v8j7ct6W8eZbX+RAM3DKynJsx0nduLkRUh2
djRL1jz8+ruUe3F3zOiY53xnN7rRjQZcIllVLFatWiWqo6pjTREaI05PXx3xPzhKwVG870jkp+e7
ZkZ3TSHieafS4tySBD3Vpsv15pOd3Nmyb1f1Q44cF5gC7UPOsNhc9MVbuhZ6ku2Xy4K3afPB0z9N
YDEullmmuafhdHa7CCBYB1FFRwpcudy8H2/zGOeQeEIBOltIKpyLfXDdnjxmmz8JcRDh0s1zvrx/
WPPXx4+VMV4CE4kwZPSKTVRISi5Ib64eHw36UJOH7esyoSblHtuULb13bIzPiIuxrz1gN07hsy4s
euosl0frlL4Azsd5+XEXxziLPPH9CL39k7NAxGsQrG61eFSnKoxD1/AYnFvrm1jh3toYj1HkXjgI
OgRiBN3bZndwVzUZ99Ufuvw6Hv+DnQTYAQUz4FOmMir7Dmo9Cxg+tUY4M9EcuwZRj0Fht/IaDQXm
y31F+S723S7tVhgTz3RoImiluIBVby5IXyGxs1osrCNqJvjDuSFnMtG3wiYd+mHaltAWIB2fhCHF
ScYt5kcF9oo4+6qZSkI8cZPK3Vsbc+MXlVq2YwdxGMBe2wOV1wUBa7Bt7LZo1jlpPd4wlHM/82Qy
hu6r2RBHYamcgNhLMydH73gnPgGtyzm339HM7VYyBh5kYZr0EtZmX/AyAslL6FSDu86cp+VyFLhh
72//dSuOsW4pEiypa7CszWUn6iR7F7cwtPtr+n2H3cpgzDor29Dv0AV3KjrbvQRUfRAxLIrS+1Jm
rv9bMYwxD2WfmyAfUVCd2IhgAXJyn6R0OKgNbSQEHDwtnLTsnhYyIYBhRrUuVJBnK4ddeYoFMu6Q
D+N6KY7msa+gYQREtpS/jyj9W555Cjdty51lsDCpK0KMUS9wOvFALlACGDAipz+X1ladNHg0OPI4
+s2+fwTLksfrtGu75/A9cLuHjOfUOeeiMN6h9eMKHatY0HC8bKKT2tm64CbPVyQWNhzNnglvb3SO
ffYIWmikowlZzztbIDvirVqKJ9ZTR3gp85ni260oxjEYgVzrpoeNA3I/qknzEEAOLxs0k5+8lcL4
gyDN1To3IeV5d2me3wbHIuN13dilPj0cnxyqk9eEkL3wutlthMNuY9PigLoxKj//2/uSZRvQwxz0
5v2k+KFOmsVfEF8hsFrycRg8jWE8RywmZjMOuJg7ippgF60MCk6vTCc2tTnqz/GFCuM0Ginyq9pv
kaMkG/vaEmDN/8RPPNfEMTJ18vo/7uOxAgFi101qqZGdbS4s8vZ2OJHFAmOjA/LMcbyT5t3xICoT
amSlF8TgNVROl953NFJubYv4YNFwtGMb7Ph1D5Ujj4k2Kjkv5QDkYChJHIJivUU11aC29GDZDS+B
N1MguLEHtrFOLORKTKadxKXivSHkzol7WKGs46/C1RbYIO5tybvHWEpWo/Fqv+iwPBvu+LAj6a5b
UW7oy1MRxp34VWF69QgpDe3W6UCQ9KpTQoSztoCnRKGB55Y5kQYLaq+GwQI3ObRkPDybxwKlqoab
Cpp5+N0eFxNqlEFee11XTQH9xR6R8eptb7GLA+e+yvM2j3EYI4Yz1p01ecmUjJuM8+s8V/+rLe0a
lGLbYhXpc64Tcx1eaWWuVPRSu9arxbvDOAfDMihnVTWA0f97z1pbfLZc+bORibyslryCM0+1WRK6
yExAY6RAlL1DcCvZrrir3OIVNxkvKTiT7b/RBJbptRnKEGh6iNKBGbjoYKzEXwdUuSqy8tfiU5k5
/aKA+X5xn0M8p8EC3ItMr5ThivtEQZlj58oO8FwhXkTpznCsRdMSKpMzbejVznYcZ8y5X9hxGnIW
N3E6XWVJ7agjPQk0MW1t5L2GuCfJuA/JQ0jalJAzTIYW2Hh+JS5ylgixOCuaSbXdniQTkkjVOKRK
f1WA2HneoYW6edT24xuSbT5Kb9yE20yJ71Yc40LkFp1nxfQAAyhid/0wyRTMbbhV7umr71yabAs+
uv/TVNQgpqPPF+Pg2rLTNQ6KUaPjLGuN3ndYM5mO21UxcUcp50OsT0/mZ01CfL8Zr0RcdBTsIw46
zCiJyHJp2CZP7HT131klS+TrJ2oKzqhpMzFl6epRKpLY/vJdXnQ875DBi4f+T9QBWLhwnPdR2cUD
guOGYnKAcFQryguq5tfyTwYT5rSW1AyY4Tg5r03/4iDFQb54dZT/Im3zTwgT2xRmWvajByGXCQVa
0VVKATraA3G0zhbL//D98k8c81Yy4g4cJwOigM3uskt3tLLpE9KInK2bnMFvLfgnZQrofoSjup4p
+ogBwKfnq0hAf8XzENOm3Pt9xhm1tWzGUonfj8nzTrGl/R5vsCUXoTVvsv+WwTiiIm97r++/FaB6
t9xxs3PxByDT+tOi2b4ISbelwxK3menSr+jMMeH5e/qfeMYxDUbqqWUD8e7BBQLaQQcwJxSYQSJP
XuKfCCauCbNCD1RtWuEFFzSAyIfTCaA3f+EABA9Y6frLsr84yjHvcMF0MvFmfA/4u9UOIVY7kDyP
eBIFJNrG++RV/KsemlXmYB6w9xQtufjFmZ1EEwuGqEwUdiC7ZJbZa6nle+0ongavGjGXS/Ff/bjG
oPnoKqLGN4byNjetYRlaMobRoRV0jxjpf9hlhXI9ZkKhQV6bmiIx6Z6xdODEJE0QZPF0rY5R4hMl
c8z85b7OzLyUJggJKFHQRDHNJ73dWiP0BjGvCvnUxydd0kkIHsr7Er5bfxjbg4ipMej/NosxyzA1
dBjIRSkjrI/JJVkha//ml/SQoMbo7w8rafMo0EW23L7opLOvBCuV3WZbbffOuV08cZRpdsHgOMYk
uYn2iiXDj0HkrGXNFeDhACkDpbC1isfVMRePaCLoakBlgSlOIAa53dQkRb+zX/uI7mp6AW9pQCyD
dFcSdwSJ2jUw9H1k63uPs9MzThTEbxN3r6IYoENnbnDflH21KWWIVRWSt8u2B0seN0KfNII5TtAI
giga3E0YosvCjtAzlPhFbsEDHIq39sXbCuv1F/j9tQf7vuLMmf2NJOZSiLXOH68BJJXuxiDRyXJi
yY7t5aYhJi3d+9LmngPoENEsDEqYxpCwE87zpFARIMCzxSQmuyJzWpmMPhIjClAyjy1V0WlRjXth
1+ukXZxR4rI5qjlXJAFiRZxoKib+LfYAB7/vS9UTEDKv5f1Hv6xDEi4RoBviIl3R0M2oPR54NHAz
ABATUjHgRZq4NEH+cqutkSbW4yCm6kkpV5G1bDqdiiD3o9HjdWHp22agjQHaAXJ/v+ce4thrdH9B
V9GbyPaiiR14IQxPsk5IjDvtRl4Vq4DIL0eeL//GGTEKO7X5TvRSYLRBH/vt+lIh0rO+UCDIHgZq
F+/ihC8onxNy0Fc+QJUCSd9b/JuykwL6gknJha2sRQI4KXjppAfeHToXad98EOMeIsnK6kSQrVPl
+Ptd4obrir75S4EY+yQh7T5y8oAcecjE6VfvbQPjHbwu8DQfXeqnJCTWY7yFIT0t75/pTIz9Y2Fg
ib7daakBcWICburT0NpZAA75Tb9RV6HGi+ZmwqwbOYzGmo1VVZIPOZto1TiDRdvOtfYqqU7USTIb
Df1kjbHG9xc3826+EcpcY1Gtpn6DFv8TZI4OCHla0c6997oHjlQ73ZfFUZFfZKSZH2tqcdUnnZXX
3btidxWJ3JRqOtmvFerol9zmpmnva4guMv426BIhGlNsq12uBKen+4z6HJ8+Y4wYDoSGe3BmaWCa
Z7sohaoSkrzzrJNiKyRbYJZPb4+Lkfpn4VCv2hdtUZ0jvDw1Ymg7P8bAUjeOqY8C3Wp8vL4lpKxJ
nJx8bcFjoPi9epCaihhaA+YjEYtnlEqsez9Fd753Ggtbr9CMm65y1cJEFsCEk8Q1eGS2v/UJ8jBN
AuwdE7WUzrwV+kzEYJIi9k4X0TmdAorKxYV3WevTkd0a/a0QxvfpgHxa1xJCni+Hv667MekGuS5X
sqWWpMt8sXPtzQ5tCIcVelr9ZXB4eF2vnWD/vt/vlXX6gNf4EeznZL0OXbpeP9F3XvLmu5x37xOn
c/nx9PPD0dc9DZ9oA2H/8WEhe97aOeDMu4KcFvs1QFPjei3R0VkCKoBJIryLaDLcXx8ANgsLPAaA
CLK37hj6mlyWnodq4OhilrC2HJfd63UgyTI/CK88DMvskfwTxyY8UpCMxWNpeSfVvNJIv2gFh5xh
JvzEof+QwGiyXyhgh2khoXSzVViRt4KITrEuqEWDvf96Jf1zSWWO7/8GR7PbCH4TDLUGbZmIzbw9
x7C4mn2WZ+rUFZuTgqj0EBL3kSyAO9pCnc5AzPCUZ6abBjEEYtGJkATcJ9/V15/KUyVeVIWdesKj
QrIBKAU8p7C9w/69I7nTOAZiuaf3+875u2TLrPRGKGO56GX3JLWG0NKG1VQEbUnhX89eubvL5tOy
Pz/zpd21yyKH2awzSo86xkZdyfF/fg3eLp4xbsxzboW6wHeoSAS5+Tqxw6N/9B5WZLhkjv6ifgin
+0uf8ZE3K2dsVRZNbYiKRj1lIXm7KkRfgYWZFwXP2OONECZQ8SO5SnINQmzr8Kb/fQRlTr9AEe14
fy2/g5Wb3WOxVkGVGX0pt+rJXASHxwdlLXzeF8BTTrbbZAivhidakDAexLcaiSDFRkfBakFUe9uv
u0tC6LnjeLOZDgosS8ekBxCHgRqB7diLhxS0t8mA3UOrOHoYfOdU7U5EmJoFN48Lgy6oRp/EzUDC
jHwdlRVn0bPb+kM+k2kT1B5zs7V+Mo4UAMSpiuMW9ITgZbeK6cPL1GO9Pz8F68BB1pxzpjPJ0dvV
M6aJCC0LI8wjP7WX8F1fwzL7JQCXcOrOw8s2X+1B1BDwYAhzru9mzxlDxFsf/3va86kB1XYP2vK0
0gX0wT0ajgNQyfpr+Jh23LdtbhVr1lp+7DdjkspQ6UhnQDbgGD5Kgc/J04qMR8dJH97VbYQUNLX+
EzzE7T4zNorJp60xYqwbnjBuZp/g/BYqIJivBk+fZ97EkIQUHAadIqMCmqzba0W3wijzTQknCvP5
kDarRUK2ICJwUI8I7YHw0EczPB+3Aqf8x48rJQ99o5ZGCNzYuzeUAqFDj6b9qNsLQEzlKWalSEBw
qz2zrvXHOqew4adYwBUA7odY4Et2V1dSV8le3n4ap80xeZuanngFkbnA62ZnGUs1xjQ3rB4SG7qx
3XhZLNpl/5JT6/Ev0EOLGpWm9/O53MXYZWt11A7GynQSR91zHP68+fxYOmO0ch1oUpDiQ2IgXnZu
uwLfNBpDFuF2u1XWV7LObSCLxP9GHXYuVLrZA8ZyC0xVk7QYogvnGXg29FXki3JAwCsuj9z+q5mI
/0YYY6qqp7R9W4nTOqOHNjs1OdUMUopOrB/0mPNcncme3eoxY6KyoAj59TpJG2mbwQ+KT6/rCjDH
41QVte+7fd5GslzrIMMVfMzIhtXs8LwwSYsKGzp6pn4eMIZw3PwMDPxmbSwRnVli4rFSwumZu2IN
lhdCFugmQjMb2o5p5oS2wbnWZgAXtxIZN5QHcRzGNSRqKCC9uYt4teTs4OzF+c8KTMbvVGOdmkkH
CVfb1ZaY0bt3nP0azx1EPrxk5/w9+UMY421CRSsVLcNxtba5rohM7dN3fPBg2gthkSxTV7AFmzfj
aD44+SGWcTmBlUayFENsSja7HZpJEA+5K9Mm5A/Zdjaeeuul734uec04PBdjMi4mwfioZMgh+Pmy
QUjiuhI8TH4WHLL4s3Xwqlw/CXZGExpRnq5O5/brtfBjzYyLieqk6tQOonMSPOhUIuhYwGWyBUzS
eXfoE1J9R/M/eAL+dDXswI10MCPksiFUnFqqcLanlD6uFp672MtAVXFUl7dExtVEQZxYagNXs9no
HS1RIJ4q0f9Je8SNEbJTI2qtNOMAxPqn4DV4kj911FCF145sjjxF/YY/3jk0lnq3tyRBF2MF+hJs
tUO8R2/1rnkut5L9sZrmO5DHR9yP272MVvy9ThDObx1j8Qoe/3Bi/og//nc7zKbNIr+TxmayV9mR
CI6TxHSxRddu4KiP90XNQJNuN5nxQ3WmSXrfYJNhoQIR391VTwgJKdT13C/Qo3n84pnI72rrrUjG
G7XAeyVipuHNcnWTA/hlxRXwDEsq2JbdbZ7Au+Pb1quwrXhFiG+k5L1zZhxSFPlamdRYLCZP2piU
TmvBfnSRnGwWhUeA7wVueaoHASULO9rYm6flE319fUFoMtLXPSBG93d/Bi5+uxWMo8KYuTK4irgF
9F3hfAh4uaykRetQZE8a8nlfGC8CZCsjpnitgqHCvsdfYDx1kHBzwYW1ChdSSuQ/r1O7orFFMsNe
0nfkg+Eo73/AtLv3dp8JiPQgbrIhUnGpfvyJeaMMZgpMt1vJeKVKyZXO73C2EcyWgJ/N2b879xfA
eSxgYsJt1N6PddiLIzyf5m/cgsQYq/EQULSVCCgbCqRrFniE1Y8RcQprKZLszDGdaYd+7SDYD3UR
BXYwVEq38kWv8cMIg09Om2yrfah/wBrFkTAblvyQwAQ+5aDUwARAQhwc5XTbNvYgUE0gz/d3cj6A
/CGHcTtglDYCZYQuihT1R2fx8PIi0Ql8iViV92CfV40fwhiHk9aY5zw9t061Rcrrwfxq0zPGO5M+
c6rTsGkAqOWxj0+Ge++kGE9jmUObVRL2Mfy6VBg/I6wb3qCo+bfyj2UxzqMMosqTUhOVXHKZaLAm
/orH83kiSeIcF0/vmKBG7GtfrwZs4CbM7HGj2qNp29wolad7jH/I5DjCNBxjChcv6DXqRZJ89A7o
MUL7q1taIDN65uIR52UayKhgFKBqsqwVYmThKlIDDT1bdnKAI8RF9NVt8IhZfnIL/pPx/FaK/y+M
bdwqtVbIuzjS8Kqwd3aCAR+2SSi4K7iSZq9YzBH4f8tie7gKc5Bk3w81vC7QiGSR/MLlcZx/cf6Q
wbiKocQIa032vlMYb21AAJ5YyGQNcqJkwdG/GdACnPsPWYy7yEeMth08yLKWO1sBLsuVV72Tvu4b
Xqu4Mm+5/7aOcRaAhGBGlSzAA+KQptLU22HXONeVXVH39Pj4uLDo1dkutq/Ndg8Wi/XXFxgCuX0m
8y/QHytmHEhveYHvlVBMy82mLnJv5TYrecMDEc4g/G53lnEicag2TeT5MIBNa4MpGg+0iaUj2yAf
hNrRmj5l9Hi0eURb85HPj/UxLkXq2sRTBqzv+bK7GG6zG4/786Q+lPs6mvNeE8wHs7JFFXz2zIm2
TVsoXpdop2qNcmiOoUZIjwjP4Uq9INBCsPm5se9fb9MvsoaOCR4YoSAjN6qyzAa+WFzLMlW0k6rn
mKUWkp4H45miGVYCxhwCJYj6GwjmGfXQMt/LDXFaE7lKpCT0XfrLu8Nmw52fQhjdaJsgEcw219Cf
Tuy36j3ei/SySb92F4x3VpDqsYftf4P+ds5N/hTLqIaq5rp3HSexu9oOwqnxv0LXs3eqSWUvQAbl
1HQNpfy8f2izWZKfcpn7R82bUeiGdHKaBtb7TZYETsmtcwavHS8omVPKn8KYcFXMzbou06t2Ghtq
FvvUW4/vQbKwbB4jxayl/ZP0K2itK631MIwT23kBFlp5ibfr9gz2Qd6KZtN0PwUx0WmbxlrQTIJi
VILAIOwinw5238UDuhhkV+NzGU0/+F8bAXB8+P8/kuiRatZqMx1YTMBECJQ3/frks1BwN5C5fDAA
vE0qPFghprQv5sJAudsAjOu6CR79iNg2bye/mz7vLYzxWGPkN5qCWWQn5OovOw2p6ouwFAsyWrb+
h9rL54mrdljj78URnbbn89oZ6UuWAJRNQW/D+57Zq/7nyTLeRlGKvh0UfA+qTm7q5Iv+sXWWSsd9
FsydKGbigrcJFSCMOGFOtAQfXNOnHQQJGdlZFxl0sq6P+sATz9jnAr+fkphDVVvBtKIGksYnhM9C
Qg1iuS08DWCgcKdTIptAmTguZs7qf0plDtaSh9Toi147RRYZYjtdiDVSZ+MD6j0TG5aM7O8nr94y
/SarTJhzYQKYrIHXnUU6tRiVXpeDpp0uFwl0SzkAj0QigatZ9nVZlLZHHA2Z2CNtlqkHvtBhwVk0
7wOYQ8XwUoSJsqqdgMf03jF7WD61SzGgfvquihT42hydBEOxUEKO5NkL7OfSmUOOyl4Q+gRLzyq7
eEaFVny16HbbIPWMUIMYixcqAhcZHEfedPTZB+5P0cxJIyHr60kA0dc/stOXJ1Ve6YC6Nx5wcJ0t
v5qvlkVFbxMDLZ6sc/SUcXZ9TsGNCVWMQ5cwXJFZu2hlWPgYGEhEg9TrsHvOH/1jkJDzuXsJUNf8
vC9vhvDNwtvsnzxmwWmKfo7GgLxNdEV8HkhUt1vioRHw+gI4M/Lfg7sFL7O11cBcmjvBYkDr11L5
DzrbLEAOZVWVMcpxisJubwW/E2MN5H3GKUHfkqiSwDh2rraup9rKsOw+jkd1JADu8OxsxrZv5DLh
Q1oagYfuNgPPcfBSgzTjUqCl9fQxwtYe1ZV6+pOB+Xc9vq3r3VJYfRncXjHeFzAxRYHpcUMm4wv8
pfaCNuQP9LQeny/q+rKp1p++Oyw5hz6n5VNngIGZfJjfhJ6d270eruDVSAETO3XxQ3iSbRR0hk3q
TmmcY7UJFtrrfS375upgnNmNQGaJQ5KFftIK0DJguzGJMKCH3g6XYusI53T1vn7y9k9rhwTP3/Ul
gAYAGahBWB2jh4DzKdOlx3yKinGd6BlCbybGhDCfUmGCZW91lXAyfTfuU6IaJ/OjFBZl+KChT0m6
rjvlNR8NonVfae7GzTHq7NDqSSheyVV+L647LSpJBBeYgAl0GUfbDiPkskNr0rZfCUlDZfNUCvtg
dArQ/v5NeXjRuWf1zyV810V+BFDDNR/qK6ZxnqSn6kupV7IVgPK3sXae5FyPwqrwaNuc7u/bXJh4
I5QJE4dRlzozLYSTINolYic3+hQkR9uMCGdcSswDlXbi6SwCy3LkoTHnntU3wpm7KAlSI0gsrDhr
ADZ+ihPR9h905XG42nmBscHCo5xx0t4z6G6YyD9FYSkjCsUs1N68CidNpkXleiaVZIyF+9tuPkAZ
rPwtylXzxyN/DI2MKnxiEUm8y4CjqyrjnMdEQOebjD1XZBrJ9O/jYSpNXp1ecNBGinkUS84hT/t4
YxywCvQlmRgYiin2v6jNzMYUBbHsvZNvUneX769PqhO5hkES1Av3Dm0dIHpoeuAY5bfG3pPLKFd5
NSMtkCG3klb1S7nBIDmQyFdUWSKRYp92IgpqiUsWlbs4Zba78BcRwucoWD0ljqUDvJktEqo83N+N
3wno791Atw02AuRMrJvUxLzXdU/2TsWzFRKzikn7geLTR5HapfUkiA3Rr5zY57emMzIZ92S2tZcF
qgKgtfFH2VhHja7PPMqr3yWlWyG/Mpo5uEPReeedkCRLl7j0DHLZXO02cPSHeIFmG/PB8BwNg5NB
C+TiBkaR7ws0EvL4P9bw6UsArcdEaU2R8B+3N5FVDG0iZzqWq3go+B8+DhOhdFTZmYcOm3XQczTt
d/adEcjsr1hoZZC2mnfqy2VdA2zdfjY7Yzc65X6fnuCy3RDZQXnJkfs7zrqVy87ayNpr5mHHvdMm
/tpc4n1OUgfDYuM3z32JwwksB5TB9HqxHo5PyfHpyNHlWcv+t9EGY2FmkieSUpneKdeIWJFaJLUj
HNMHRDVw2PeF/e4fmRaLflXMcbV0DCFmMlCN31i1qAbCaaMuvGP0kG09ZyCRA0wTVdegCQfOFEMx
/MWIfqDXtJ3q8+jlevq6/x2/4xzmO5iYErNzzTyXBA90Aou4wPBqR97S2A7t0P2KnLogXxvduS/z
dyMtI5PRaDMQJIwL9oWTjQGVtttv3eTPyQ1jclrtSPemKuRdd5fyZj28HJfLxDHe3wf7/YwolxfZ
TqrMOlVMvAe8GNP38J5gbg/LL/zKGxDpoHfk2UcScDy1h+CS7lUar81Ft+sksk6cCk9JdWmt67do
XdJ1IRGb19U269V+fgqTiRiUvhS8Bp9SJUutfulFqimb7smXSNSj215Y3T8EaVoas3QL1Jx4u0xr
R6PDrVu5ml2N8UOwcsQpzR5+1Okx6AI1qQAFos/7wn692CyMGcJtaRg6xh1iqOetrFQ00tzSoWRa
TQfw02UbwUQv1N463ZfzO9H5LQgdkhhtp+BUGUF1GDVlYUQISIidPjZvbYz0qn7Qvt5lO3Ha8xIp
f4NLJvA7i3QrlgUNtrGRI+WJsZ5XpMywl2pEtoWruwjaeSOW5hzHNLYbDzL8Q0YAcruXcd9ZeZRD
VjthO47t0lWW3Tl+O03+ggDMg9FfzpP6kh9QrwKs5gNm020aysMXz139Nx+i3H5IbhZGk2f4kEIn
6j6y1rrnyLQ3j43xp6ZpQ64dZ67B7+zhtM8/1s6Ya3wdxH6MIfJ5s+vt66frvr3tNpvN8go2u+qQ
wYp1ehj+nqqCNGcnPUlTVqB4xfWc8ZO0sxaEcpqqKZiJjE6l2w2QpDxGAUYTTonvNFfwV21E/3Ct
MdTcbayFmVC934evVk+7dlFZLkfVJyf5y35xhSBdCtAE+o8Z6VdLDZqmgxM1iLfL0KMUUj+yO1cG
p+9nPs0E4VGczy4YR6CjC1mWlG+X8uNRlUVCHOeNgem10qHF1op5xosBfpV38fOahSQHnp4Yzayz
e3r1/H5omuAsm3uADGgarZT4eBUuugry28wVaOrooAPw/OdMeTU3ykixwcN1rckbLXJGy+NEm7P2
hn5yQ0FnOSgJvl3Oj0VjbH2Zh8B0nEfhGNSrvjiq3bnvXypk967UzKlcPMtDTZTq0sp2NBpOO5Lx
OereDYO26FE2/NxWRnJN/godDa2Qjrnb6TtDsTElvgxrXrw4RQ6sYkxDwTEiXsVQURZK4xtXD0O0
W/+suIaHWQjJRTUQMNYZGRui5tRUnKxcFD4d8ERLHxKfE1J8B6TsB4BQQcOscxkEESzm0Ki7tEoK
LTinGWp4DyYY+G3Ecdmqe69Vu3sfwTxtV8/jdScVr/UVRBk6mOWNjzyngK5ERWRrbgqWAtesaaNM
uU3VyYX38bE4pxaVfCLqj6pFQqcdHFFzUsPFkFlp4W0tk1puH6/0l+tIx324ajyCDnTJsvN1oLse
OtQ/PSQiTvXOoxg5FKVEEUgT2sF7h9lf3ud9E511V5ZiqSYgTZNWM7FVUDWeJnp6cBYiGhwKEl1k
aq4DmtguGOEpDMh2gEfMyMNBtZNlbDvXx3XsvhvvS2Ol2bVrLTufm96ZuSQN1MrAYjK92cBlwjju
VA5Uwx9U2Ni4k64kHOn1oTFEopX+sih27S5MqZCQ/MnM7UxYat5T2ZP2sdZpo/Ks67dLwbfImEKI
MBhZfDYMHlDlysYhCs81OpOvq0Gyk3eccPFXi9wh7sk1PpU+lSVb0NZTHNSRKmrJgJKCHzpy4gor
S6NZ7EjtSyfwosPfzggJZvyBLSFuQTX61sWm16iI8y4Nz8FKuARu7j1U0VL8qvD03nsFuaKpOiex
8Gf8m8ZvkbizIjQLiEv5fwyCtvAdKlQI7dUYS6Yw8XLe93pZd2V4ToYH6wnmo23TM8oMzXAUmhAs
Pm75V0cGfrRFc1E8GS3n3p15mYFoBhUWabrmMBmN2YhQSMdSCoToXABg0NJqpLlB87+V95I7wrDp
CjCKbFtSNnuEq0L52Odu4TudSfIP/xBrO09A2OdW0SF6rEuqcZIQU1B3629uv27SsR8euuyDalSm
r6vRrhvQKMTFBBc87qz80RNJW9v37XrmgWzgRkBFQMEk5YnZ5VZgUY7NUI9Beo7k7RXzMN5Fz2ki
uxA3+c7zXLiY8CSWS0khwTmP6FgQn4dg+J3gxKRtjAwHMY+ICpjEhoFeVkZiq8TZuVlkmHbz4L0C
4gXvancvzSo5iz7nWpkx1Bt5jAqkOoZsexHkZeKXhesOyMn7u/o7npkWpCJ2RySlY4D47ab2aSYZ
vpVlZ7BX+hgI/NV9/De606aoiNGVGymMrkgeuip1v8zOrblqjv1GceuNtUay2i+Xua1uhIZjO5Mu
sAIVyzQwBAGIFplNKgDvUQuKEuRnr/yqA7evn9t8e3/nZp6O4BL9IWNa9A8DyMNpNm4BGdfVpZaJ
GG30k7AQN+WAqtR9WXOnpOJxBXdtqJphMfvnWakv122dnxFLNIODbFcG3vHKkZ4Fbifh3Fn9lMWY
2bUtokQbq/xs/OlK+B0iboJgG0fPQn3QL1VDq9ZNcuf+AmfyrAg8Ed/q6PzHrfTNRPFjM6OmUDIr
NK7nADPlRwQQxiXOVq3gYuxwoGzbyk5jR3xQvopkJMhn1/HJb5bC0be2gvYWShGRJVL4SxNwrI5o
kS2nNMmWhnGpheemWo2VY1arNkS2ZT0gMkGL3oA4MaJ58+TxcqW/tQ85Slxek1khnGbfw9dMaYOw
64pzENqa9pZnO7XhPER+e1+IQA4BGQRdxot7Ckd/7FeSVZ7gWWNxBts36funEjCD8FHstOWwyo76
4/3j+V1ysEwQvCk62KUQNyBzcSsOaDhlEMWqOCMZ2jbEkGi7CspF0Oz1VWWXj9KjhsZsK44Rb37q
xULgGdvkh24NGh8Aa7aQvUO8wtJeRFHapVLYY709wHagRPOR/gdyuCPtzquo9dAsryrnxvnN6TWt
+odQJjVp9J0I9CaE7vqTfP5wP6KnZLSTjQTGmXWNxg7XocYCJCdP2opG7fL+ps8dsTW9JmD3mDvG
Gv21aj1F6urirI321SNdby7iHqhiy7Kz97CmWiXS+xK/mZh/7bIuY9EgAJHAG3h7zIml1F7RDJjR
ZCu9m6OumGUSkWTH/CqeG1AVFcRyMoF6op1kjhS6TU46lY6PwNmQcDPoNEPl7b2IkMOVBxuRWYJW
oxJDgwJaJv+HtOtach3JsV/ECHrzyqQRZctI5V4YVbdK9N7z6/ewenZaSnHF6N64PdMTcyMEZiYS
QAIHB2T0SPXQ/6Q56QEZaZwc7LcBacZd76/KZCV/8RVpmVWRmzneJovMWbezB/CQnEjnsDAFJG20
EnE9H6hjK5UnX9DZOiZx+RomxCusMhqI0H0Emc26L5pvRe+D9NSLhtg9Cz8oMkkSSPtJqoHBzRJU
U0tWIco7FQDXpdMCRsUbLJ6iKIUpK603fGXTcEamWfg/JeSz7x/Sb/MddUhXq6C0kiviXGYluTyh
pT3QDAWAI2UngJVr3Fbn8QtoCZSAXDv9wSxw731UnTC0OMV2B6Koqyok0bjmWXswBtkI61WX2tr4
ELNbkTGz3Cpd4j9JwiF7UD6CJyE3A+HV6zBREoXlwfQO4p/aNZVsixmJ7mvPbEpbkNey9qjgUfdT
hHaZGEzwEml2FR0izhqZlRtZvETKfYY3d74fwtyM2oKIvj7aaJTw8Sv+mpH0UCYCxG+rwmRLi2vJ
0D34X41vFBqPVA7+eeiAffWlhe287e2klGLyhxeWNKgrQS5VsTzx69DZMW+Hxk4KPUYuzWYNkHf6
uozQVh9/cozsxevVTO3SDqyl8r80HRt9rDKaBhBdggiF+30NXHxH0TI+iMnU8iQcurPyJ9sX+9rx
LQ4kEN4x2VopZs0cBjJa0d7TlZ1kh3tMUEV6/hTrrwRslxhJxGIGGXoNWfKCWb6nlWTzVnAIF16P
MylIlbv8UuphNJSZEFWMUp5YpSJpdZ7ateXn9EmycaqR5S/Ju41+ruVR6eUi7wWh9LAz3KG0KtRr
pom1I2hBVMO3XMe1uL14iDG7uFmwwDNlmivJdDlSSFk5gc2AbjxGL96mlZ7Gd3HXqaSqdLl5HwcH
cUdmhNE6k6Aa/PP9q87PeL3LnRaoq95Fsgv1x05rK54EHumRdAYa6M3DTdADCzU5Q3CyTUqkd5dU
68zMNoIzgVPuf8f/oZsyyGTRDAZiPuoEJFRCuySZvmNTfMqPFek3qVGOFi/j9bnBdWGneY+xk6d6
c2Zf84e+MAokWvb1NxsS7Y+ySpJEl9aFnbVmGOmuzlS6VhAGzEaNNWlNdOiODGd349YltZEY7d7j
9eYrfGxhRNaR4SoLa5oJ33G2igBMAdAUvPJbir64b1w3xFqiBNVp6Ay/R/B4ljONqGm8avgtyxYk
LJh9qfzjVzOkIoZCTkHVkHyhTlRl20QKJBe6LJpurDcvfe/ryoe/8dpneYnRdabaNElTkKZW8WhW
fm3fxRoLkQckhwmrk4/sTvXj17wl17syewUwSMxXY/hHagO9FuwAEwsaksb8QkQxe3UvPoDKxYV+
43dsFlUnMXJigEQRdjt15KjVpl+wEjNpv+u1UlZJHtPSF1SslV3vmEN4HC328wDqIJkkq3pqZUPG
r57a9slrAyqfxMFbTY9JSmrzM9cL6xw7K0xOgKsinrX0qpp5EVwdBHWB0DEoDIk4fVzkcPkqCUVd
7p/u39Jbwih4MgXpRTwI0Jtyc0vlVEbas/Z+NTqs3gvpGEsr6ZBE4F9VTvKwKRqbyS0FTEIMEBO7
okae1qz79x68iIPNBof7HzSTsZk+SMGbDp+Dis2U6btUP9WLh1bG6Stw4Y2/760OcR+iphozQJnt
iBE+EktUDSAenXEfYiJ9x+t0CcA5p4N4WoKVUca9A7Py9VcArSznhVRDB8HZ3xSW67+M2R+3AsDA
7RfeKXOy0EerKMo0Llikc5dFHkVdJ/v1CXjs+g8CGQYZbiQLUX9A5nthe/mZiEGdkKkAqSgIaqk3
oK9UbZ+NRX0Suo3KvalnBpzDigLyHz3ybEGqiOqZRRWt+WghvTL3HuQuRVP3mpPzJA/SvD6Vf7iv
SBCIMBiiRLJaBXlUQCq9EY3sWZbsfl+JAUmBMsjKjbr00J4pAQMRdrEF1KXP0i7DUOOqPmGysHMM
nyWYuXfFflaRLD4oBr9wxWYN6qU86h63Yu7lLAd5LrvGsMGI3xWYMZuHqLg81p2jNoSLdJYjSrtS
jlq7YE1nIy+NEybc/a8DoU5cE0Y3Y+qmPjUJCir5JhdNsSBuv8trySy1kFQc2gAK3ZWPC7o2/TId
nV5Kpg58SBuZq9BidAqrTm9SBMVKQpLR9FhUAn+iyhjrz7T4kwzPVbPhNccbXpOa9O/3P+OWAWYq
BSJCFmBTWFb4DZguLErE+b0UK9iAAUHwA1jQRYNPSbEbQl075R9ndf8ooYYTWBw5SU6yUc3QbPRq
JTn80hWYVnyzIyizicgET6yV0+28+BQ/ChqhyGDS2+hj2LWFiTSjOmVGhg7DNMdPJttEoqP4JHjj
DmpnZPnq/mb8Rn83XwDWUSQIVHh3hToTfhq7zldJdeLeMlN66JAQrPlYF1mTDTZ4pwDiVNnAC1e9
NWzALWK7MUry4U+N19a6LFEHC94wcHfne0TqiRLYgA+23eP9r5yziMjp/fcjqRuauwWvhRK2qcz0
oSABvGuyKXKUaT2CqPG+sNvWqkk/NB6TD0Blj2OhwiuJSzDftCrhAgkIsmTdGdEvgIemMbxFx8Hx
TaT+FupVszfjQiSlB42SRmCvqqpTHSGbiIer7+7T0AiVhcfATAHxem3TY+FC4comzDB7/HdtGqhG
8m2DtjjBQNbeRF+EA+bSrQCis9hMQSl9f19nD3FC9P62tIMY8lp0nMatkjdtdVLX3KHzYlKOkBI2
h1hZcKCTM77R6QtJ1AFyY5drsQ9JdQoi+S5lJMuritf7y5kp40xb+fd6qDPzhJBrRZCpnZBSOzFf
8jksVikwHMJWTnU2c/xd5S4kE2ciQHDVixwnc5rEYy7H9RY2XeCJSiuBnrr2zRC2McrfJWFBR34f
pNT2XUmhTELj9moAkqzq1K0HIprNTzFxYedGsyrM2ogfvI3w1SMpxxHWakmA/xZI57Qm6/Tog+33
0fMSQn5GdaA1IPSdqmUqevCu162VEjK3IVOd4u41UDBqu31s0ZYaWALe0F3b/5ttvhBH6U8X+HEx
Mm51KtKfJsNwFfUrj4KF6zB7liIagqbjlDFn5XpNiMDDscZo3lOjkcg9JwK6KaIlQPCcEE5V4VlY
Dgl+iTrKnOsbZgjD5uS5pidiYm4NsvOltrJZhQHsB+1cKL/wKu1DmFIWGUSKzak0Yqc3OEP88cFB
OqIttUSbpKk6AUkc9RA5eDL6T2AZB70hEQ6AVpjiijdK/Xz/bs4gfwDxR56fRaoBVV46D6Z1rqoV
WdacuFQv7OLEfbGN4ZkaqawaOS6FICmNhmORBY2HIW03aLxSLJFsWjSG9XqxiZcc/ZwGX34QddpK
NGpNKqbNSeGeAplk8Ybp1kEUGGqoe6KnA46GdIaVqDovdOvxjbdlDNt4kYcF0zjnADDASENbHAog
8s1Dpuf6Um3bsjltEhTawR3mtIdxpTwNhwHd0Eiux2ait1sjX3O7csGNz9jlK9mTtl44H1co1DZi
cSo9iuojt6v7bMF3T/pMmy6MTJqAbpheoiiUTR5GscqTsWlOQgKgWb+r843brOLqQXStBRWbjMCl
KG3C4aCHETUOoPjwP64XE7ScqjSi1528zqjfAGcCJMsGsCIF+eMOjZzD1gMbjUo6Y4XC4n3hN3kn
1B9E9G0AmQQUqarQqNWxz8Qxj4v2mIXO24grVn+5B5B9d9tswRvQivsrSUaVEENZkAOip3y2ceNm
ccg3xybW+S5Z5x2780NMEvPrx3BwgJxd2FhaSf4SCLLCCTaD5j3KZMkBy4d1qTZHhkc+GH2DrVgt
2PdZERNuHKV3YHJoUA5GicdppAXtMU5Q6eV9NL/8Q+P+uwg0HwJ+JGkohFNPPFnzmTQJyvbIjbLF
aA+FEOmeVyys46bsMIkBhARHM/U5sppwrYON3HDtOIkpDdkut6qtrtV196KuvRVnpAZjKmaAmTaF
wxHNzpx83zj+itc72LsFhaQdzfQlQMuJrIiyGFi/qQVzo1qNCJbaIwotwQovKhV0BHrCYFzSxmdX
7JbPnOYr21Sofvxz0aqGvAyGWCAxg++gNoGNQ7XUov4oo5IQmMMuw3T4cN88ReKzVB3Fxmn5ncw/
SKkZ7sG0tyCfNjlYuQpsFdKjApw4ZhdR4rXcL8Ks6I9B4JOCAe5RPaEaVYlOpSy8XIXpPK9tziRL
QGMHcBzAh1LnrXYi03leA1kKq8O1auGj2O5EFOsY9DTDnqP6pbSJEeIFJyt2Ivqkrb/dypSFUh/K
V79aR/lLV21i9LoLm4izs9R0Qz2vicytAcN95uq1nJlcBLRjIS75nluTef351ElJpdsxpYKtqhWH
Rw8sp6Pi5z1F2jmOdE3QY43EH/9GOziAakWAKaCglGIGvuhGvt/2x0g16mpVmUKzyTftmhfN/DXj
ngfwJGlOG+2l9wbowH8jHVNm8LhGJKLRgSt6/WuFHev+2JRPYt+QEv3Hg6vjOusuYI8Cp/P5KlVL
5GEcJjS5jGTdC6f2C98xbey13mjohYZLhJVAtClSOioDMYOHZc8e2TxiSM6LCWLNIV0wAtPr40oK
EBwAWoPxn0WfCKqQ1zehyHhm6NGSfYzVSBfi3TBYHfvAheb9Tb3p1cVtgxzU4H/lwIpfy4EauVGA
vz72B+05K/Vq3TsVQTn46G5VRi89vV0n2+175wwbfx1wC7b9xiP+ilfgeAGkmlKm1+JbpcVkvQzi
pa3X74LOzIP3lkM5kZsAuePCam/Kh7+rFRHFwr5KIhCc1+KGRu7xGoE4Lj8W3EopVlVqJgLmMIV6
UCmkHvOVjyHKVZLvwqb5DIrqE/OvSDjYxZKZnz1h4CZlGYqEhzy188IYpRk3fUtfgry4j+0x3JXM
QyQsrnraRFqXAI8UZB59djDv1CaPUiGicBpwR6kyxeExPYopUZmn5Imf6vs+3jDlYHjNoWc4HSAm
I4qShZB97pjRiATsDI9cBegErvddVt1c6fKYO8bdedTsOn7kG4hkwT4fH6WCXQh7brKS0zljX1U0
hWDOgHzjxrIhjXpXYUE0CD4U/WWDCTYfh4NzdFpQU29fGwNgb/3ZRxPl6vHl/pWaO9dL2dRuJ0LF
a54/3dx+31Qv5aYA6L8e7ftSbvB5v0tUJcDaENxNNabrLW3CJOhqJeWOO6wN7JCijXcOxtvpVkZs
kP3bdgSGaOfI6ZE56mCzOwkm/vmcuu4H/bxIIXTzcP3rgxBDgdUHR02jo1rFDeNCdtmj0YJSOSPH
j93H29suIiNprM4ujHhf2pvV8/N+/wi2rdf7+3FTeJjEw4ZhKqmmYvThTddsBzByH1XcUanM6pSA
riGWSyIg/x6mBcYdCjqPCPKxHd8TJV1rDwvi5+6YAkQenCLI2m44uJKh9RBaltxRQEozBry7XJV+
DLzSo9Z+9F2CRuVTz0tmLWFYYWQI3bFIpklo9z9jshn0TZ+4Y3lYN0EEMOBaKRS0JUW+2HNHXray
2Cw6VLU/8xc+struFCCYuS/utyRPywMUH0YMLZSo5lE2rGwktcojjjvK2T7iMAXVHnsN3niP+fB1
hw6AUVoJsdG7luYaVX4KX0RMvJMju5ePQqLL3laWSI/hQ+Fosi3BfLik/AK2K3ayfjdWqT4kZr40
+O+mZjSpCoJLHBYsEt7v/PUuDX0NZo8SVwexgv82bgIUxcQVB4at5zOYEO/v0YxiKKgEApc8Tf+9
IVAB7i2KGcykPQpvQKaDg/rn/u/PHPnV71NHMMpekQpBDQ71b6Q/JPTqOu1GlezVfTE3kflUQ/17
GXQ8oqG0ErYDlvGBN4gxGM3C/V3YJhpYkyiDVxQMfp8zXEPbce/3P/+mUIczv/p+6sxraWhZucXv
T/yQCv7T7cV16+h+QLIFWTMO4EoU9bDQhC5Xcg2i3N1XYEq78PH+Wpa2agpQLzI/eeBKwjD9Pn/2
LdTqF/tslgRMf38hIBiippEmlYp09KPp41ZFu5HRbNF3f554B5ZZ4RaU+Jey9ULi6PppB+yaiPFD
Faa8afqB0/ECAzjkD7B05mD1+9V5CUQ1E5RcndOk8hdC0aIolEmCZWJ4hUyYz5X69H3/pOacEmwM
0ktID+LFRL8xI0auon4anrVjd+kzR7J1qzcPIYbIbbqFqtfMBb0SRWlFGAS9IqYDRrm9RxvFFAOd
3ywRrS7JoBRDa5Gt8AXIYAtSEd3fN0sbNjkoyqGoeF3hQYDOF7zJqbvjxwpbMzE3qR4QdQSgARsU
tYO+JOfm9Ty1kF3IoXYLkyB4kYEbPXooW4ufjucIdvQACO1+ieVh+qV7K6L2jIlyt0wDrAhs/O7C
U3T2PC5WQcWAeCBJWRTit5NKBza22y7mg5b2ibojYiaVeTXNUzpirusToOOiJaCvIH1auowzFuDq
QKbLenEZZcDay9GHoI33ZH1FRDA7YyE4mrnvVyKmT7gQ4UnoVggZcPvL6523cY3W7Bx2wU3O2P5L
GTTAKgQ7qhyCCvEYPDV2/KIZS2M5ZwUgxAbVEGJshQ5zldDjXQCrEE7onOEB+HzfYi39PPVAxsyi
PBMT/Hx1Dh8yexwwGv2+hLnoC9izv1dAeWLV5fjahQGYGvYzHVr11Os/a81+XsULB760GMqYKEOW
tj0ynUdDQvakIdlxYSmztwMDZlF5RD/ITZImjhK/bTjw2YPDNdMD/acy+MW5bjPeeEp+/1cIdSR1
OhRt3EGIb+Sm9o/TiJMhvPh16jRYpZCKocGvZ3gp88QC3Y6EIVVLUfBNgR/x15Uc6iy8MGijKgW/
u4GpwI8vqSNZ3IrrFsmQZ+3IxXoow96NQgejhfVMsUuCifDH3DYWjn3W7F7IoEw6zoPNghBreXlB
Wh7ID8QrmOVdezq/fXx8XIKq3mD76L2b9PzCcGlyULs9vPsxWDk75YmcnjEjafO2N7an8/2lzZrI
i5VR5j4b87ILIg2h5WNsic52BIfb0nKWdo+y9KIfZaFaYzWhU+nBdn1+vL+GuVD/StUoOz+gLRlj
dHE8u423T53j8akG34O+IGZe0TSQn4EakgcO//pQxkhNy1qSpsmkKbojf9AYc8qWWPbmhHASympw
8mCVo9F1LVhGQjXzQaxLVHswObyMwAKglwtxxJyhvBRDX5ocHWZDg4kIqh2s8Fa3vQXg8ZxeXQqg
boxbeQpTjxAAFMy5OPFvf8L1sHQt56zxpRDqmrhZVw89CyFsjHmMlS48Zo584NaeUa2yf+HnL2VR
FyUswHUk95DF29zWXWXOUjg/fySoASqohQF5QVl98B6B1bnHfI9RQx+pLjrhiJho4abMqReILyRk
EJHB0X7b8y4MSy23YVS6goAX0JtglK/pBtkYkhPkRGHFNhiL+vJvJCLnogJ7jvQ7ne8fWW+oM4xV
OAZ6ttO9ddbb/brdkxWQh4+S8c1YDekPS6d1MwNjsqBg6vmvWEo1hswNXSZUBcyiMCRWD59TtL6B
3c44P4Lf7XxG5yH+VCsV2FQJnGZL0e1vNpZ+BVx+AKUvLGaitkqGD8BOjxZc4MtLbUQ7xdQfHp6e
uP3z2Td987z6vr/f/OS+b+ROEBV0zU5dJ9TNTlu3S9g8nNwhJKO3MjnJ4MzNQc283hOTw3G7xxD1
OmCI9cVVz73mfkEq/5FOXXup5YOw5iH95QXSNxYXEdeRHc9+X6NN7hmct4GR2ksAt9lY41IsddqY
asHVcgWxLmjB1O90jYGl0wSX+3s7e3kutpY60j7IRdYrIYWVjcPEQtrreEZy/kIQO5tDuFwN5S+V
qm6YuIWcag1OxEzfdU/NTooNYKsevxdsqDjnnC+FUV4tqqOakWIIE3dToqyLdWHlPmhPX2AY++jM
8NU1EK5PHd89VtxuEvkh4yYO5pwEOYY41TrzkP6AAtQzns/r0+cJpYYFxytNoeKNTqP+ijIwCjyS
TJnG2u1kKVK7v0K8t7fYUZCkUnTVnvhA+9V0FEfHER8GDhB0lkSJqf/5E4GsHGOAy1Vu1oBbVkZo
qlD/9er7PCW0PCsl59w+n78Xbd688UHyH5AGCYgOGoQj8F6cDQmSQJXJP+bbHsNwjpntW/5r6ViV
Xeme4/5JbYGsgwP4FY3MQMu2c19Zb3DYvxbw4iMoLQr7JIvGGB8hHOKtgGbW+DnZRSdtV0CaZ/mb
4mGJWnGyLTfnBJACao7odsMT6TpCKjqlFPJiREo3b3MyEUMRBFL5wjWcDfcETmARg2EcFegAr8Xk
nZqhia/A5Kg3NL86o9OJgGcYAFeZC5o3G4hfiqIMC98xgpwomXgERG10pNfU8QlX2NrHWQkBwuR1
0OycVcsz5AXqo7n46VIwZWtaFYSswpiLx3IbmLh9REbDwJJBuwXCYQIXnBQPcJrGAgtFvdHKKgyA
PVLGY14VujS8hvXzENqFKNmvfQxoMlfqYrpUsppZGtqFUP8GAA//pqG7aS8OYVu37HGjSWZlu39A
G5Qdlhi6ZzzRlRTKrsVinbc83m3HUDp7n0xDWkx5Ga24/x6+a9BVKP5ilenW9eK2T70oYC2WJF6h
blyUtLEi4Dl6zDFuxI0FSxtfKh+1drTbeSnJ2/IZYOtKJK508nlr4b7fLvhaOrXgvC6avmi57si2
xojuh6IWLDcL9Fx08loksrIqI34DSqYFubcOBHJVCVRmAtgYWZEKOLp4aNRBzQBLGqy4XTNKpY/Z
CNRmborR3h/OpWaFHujD+o0kYWaHpjwBymvXGXHb77pZ8GczoQA+BySAU0cxcKy/vuQiwhU9j1ci
reyPyp9KfBzLx2JcZcxHe5Zb0C48w4c2qyV6yBkzcS2U2oNARNzLiYBmMWxtqlxllo3e9ttCwXDK
cDUMb0wNmiBHzbqvzBjCQ8eBlpAJ9DH9HMRdnZ4WzmRyiNeG+Pp7KAvJFm0XQPv741gYQ7pRIjjG
zJRTNHs+etzDoPNhZizipH5jy1uxIKkBfQJSTHTr5Rh3WcG1XX9k17xHFPFJqXrb4yW7yj9C9V1Q
rEJO9mEMTv5nDf2IfbbLKycaHaHdCTFJioee6/TaPwqDLYsHNSgWQqtp3fc+kDqn1kdLW8UCARh2
wluuMb4dNP6GSflx4TbeNAIDGQs1/HsrqBNQosFnQOfZH73yJXKfFfA9IwuKPvwotxj5qKB5cDAE
wJ6wBcm6LAjv7pjqKeQey/iZ4y3We1/QiTnrpADGh4YJFMPRsHbtNaVgzFXB4/qjFgdqb6ZJHhFP
jMRPbVBHK5WKnxrY8EMpFa7Jcv2GCYGSRBn7s4vVZCkJSRkrJJwk8BigIo+uLXA0SdRBlD3IfAeh
7rd8uUffv0wUkK3v2WTnVzqDwR8LpTK6DfpGHrX4zuXkrpOafpuZrVWR8ABurX0BcusanMEdADLf
ieHvtNX9PZ9M7oW6/UeqJqKtAy0k6CO53vKSk1qvqst+OxSbwC31tAWpZfFeFrrgfqvItzVL5RvK
GE8SFRaOFdUC0BXJLBU2jEUZxU3a9dvaKHa5/rleyrBPB0Mt6UoA5eNA1NIyTND3207YTYQbpfvP
9+xKAOXGhEyNWbHBCuSoNzFZlTS57npmJAHgyoP9H/yXuXH/mCirQG/ab5R04TL6rhijhoFIrhAQ
tQKgT9JEXvKT1CPmRgr1iBm82NVyEV6hBDWt8Ab+va+ttB7epo4al2Sv99dEv0H+I04WRAHIF1Rp
qX2sS7FOxA4a3xH/obPbKf2ui4CLVBZIYozA9DaVXZrZdj8iAbRlNujVNTLr+/5n0BEm9Rno+ri+
AiEKvmreQF+i0GkHDxhrmRRlZbboDI1Cg/XAZIY8Fyu/3Bc86eGtnv7v8rUb3GfMlpHXYvlgRDl2
povRrvnTUu2PrmzdrG6yuReagx7DcEy0qt+q1TauDK5Bk0cANGX7UTRvQpCZbC/pmfYlRpI+tKqu
onsgys37S51X37+XSlkZF+1xhQRXsz0+LKY8FtQIj4TrFbpZWiLyw497vKgznboTI96Q/V2NpYYM
qRDbjorhJk+FbwqIN1KrwiQkkDdhElpsgO2iLaysdR0xysk42vA0tbavuCWI9rzdQ3UUfhevQhob
ia6Kdqg1XOGGtaveyLx1BfYHoPO5hc1eEkQZ2FJGt0TeDbjFVsfozrpBX/v94/w/lOrvtVAmlun5
tot8XJnaAJ0Zbi1nAeUJquY2xogCA53jC1HR/CXFMxD5beA4JY2SqHJeI7oh228DNPz1ca6XdanH
7U+TSEQBAzLGrdRWgwGx91c6PZ5v7uiFWMpEAcg2SImPvezZZw18SvGrJ4KWyFvwKHQm5K9b+l85
eKNc67CPbje2FCFH0D7V2I4fmNYeTlH1q8H+e+t9VEbeCvpY8/h3QJaoQ6d13KwTETFIeBQwk9Ct
23wueWEsY3vVgN0KAWN2+VkQJDCzVYQPWovpT4y7pEWz7uZCKOVu4qar/S6G0JRPHlUmIxLm5YTZ
Gu2jkgSqI6LyL6ISOyzuq5+a/rjUlE+HwH9t+5SBx5RvASBhynQgsVB0/MjB9EsJkl31sREiE0/v
D66wREx3a5TBKcBG4wmGH9UkLXO01Dy3Pohx/MyJvE05fijaronddeItuAc6h3TzcZNRvbDcXRl6
DIj+YddkyZLcxKi1B7exhd5wy12HLXniBid32wWVn3VLIG1G6goMImjBuBabJlnijt0k1vXQLmrX
AokTD10A2ufYS6aqMgt5pPmFXkik9ADzuHmURyFRemZWR/eBW/dr/qEwNCdYCDnmDdeFKNobJkHs
F2iR3VaJyVlH15ANyd6bMmgG4z2m/Ny3HvNW60Ic5ffSIkhDPHX6LcMZw0i40ZC3zJlJjPwxJYsM
eLPG6kIapc2+qkUBeiL7bZ5Kzjg2K68gYCQBI7kc2j7YCkQOf/UisBkIONGuiE6ayGlHuKNSMO6v
fNbhT/TX0zRMgIKoI5VHhclyj8enNDbf7iT+mAsLanOrp1NjJMiVUUDCc16lTHNWgfDPy7hh+xaj
5RsWcSn1eGsTpzQZfl0GG4Mq/OLML+7fOFRCMOQQoHjpkSkJCFI8tFQHolmgETcV3/m8/b6/bbNr
Qh4GpOEYrn5DPeoObFuPnjBshbcOGdUQ84CZh+YALrz7cmjKQNgWLOlCEHU+PFuL7DBAEG43T+ov
8OUKq+FFMDg9WCtmj67SyvopTUXWwR9fGtpD9/X8DxPI//kI5P9FFtsr/ebJLjYY1QG5R3fCsOVl
4oFQDQzfxhInye2dwEJR4kAHNwiBZDrfo7lFlcoxuuwTFcm8Bl2rJhcaVb+0o7MndyGHunuR0I1j
KUrDNkTpTccMD5AWlq8l+wjw3UIs9As7v3bW12uiHAPDxUFes8qw7S0MGDVrqzZEsDl2a5UMe30k
kqlNf0hppiBCiOwc9m2d6piOFeoIhBcj8NvLfv090xlcnGMRaVnEJSq+B0+lOLRcudKVpVXPC1FV
dEEDvAzgMiWkb2PB6yBEFq0aTHwDxpT09YLZmjHY01L+lkLFztqYFbnMQIoYvqbKU2eniSUiBoqF
jw7sEmCzEvol5rnbeB1kL/LUKTRlmXAPrlcm+urQ8h5kKpEVan+60Fbqfa4R0PgsXPsZJQU5PC4b
3kM8WiwpkzlwiSigjNJvXcyUP6ItON64h3Kx72jmqNB2gwID7jVYx2nugppTBy2qonGbhyz2rDnk
2nYMCvO+DZsJG5C0moDG8DEQQjuAJq/rvhvDcatkh+yp3OZYVZKvhAajbg8g2aqZFue25BVm8nQQ
iy5b0BViatoNF4qCgFGJUqxO3TH6IXVqizUzc8QjiDF/GkvwybDlzKWk1u3RXUud/v7ijslJBs4j
CVIrEOjxIHMNdbHHFLqjF4akDlYLe3sbml+LozQFhAcAmNUQN0ZgQtyJZax35bHt1u5TBAZdhTFF
wWTEYTX4YMxsv/5/4mkN8iKZ6dI6Gbf1H/UEhqcwWzGKtapJaXtWjVnGEzPlwuW4vYZXS1apa1gX
o59naTpu0yAnIvtWyK/DGyjmSNed7y9vXhL6ltALJ4k34yXFqonhLRioSfMcMifW/fDLs+D+ZEsk
4DRMAx4Wa5pQ2TIq/RwEXmuNqrVNkA/+uA0bBQN+AzMqAh0Ol0EiEQMaCpDhuLHRMtuBYx7zj7au
lrLot/53+oKp1IUyOhA/lNke45HPhzoet76TmbVvZP4q5+CZ3Gf/SVu75Ll5Th/9n6XOy9vYbRIL
8BiaUTHtivYWfMLWrOZBfwd09sl6A0TcaImiXoPPvVDW/NP9E53xG9fyKL/BJ02dlCps0cDumPG5
+swI8qesIQeqno8O8iULQQA3u7HYUJCPiAJGmFAGIVeEJFPybNy2VmvJ5q48YJzi9McR0dLxHRJW
9xa846wNuhBJGQW1EfrK6/JxyxJuIxrKWgLKZSkTQaPD/tLZv6XQTX2l4kWtP0JKY6YHnoCT1yfj
6vD01ervnsGRCZQS2xmmoArk+/4xLuzpb+B1YWSVgY3riIUJqEdwEIoFiPxL0DUd/MG5L2gm3wN9
uVgkf30xQWxVc1IGSSJrizywGcloSCBtZ49ZDOjuMffB1NnaPOuRPOccvBTIUDl1s2Bop/t/HUle
fwb1Pi2rVK16DUqkue+B9hUtkQ3PWrqLZdL2ZxTAY+cX01km+ZPqvsTCgS+MSFx6+85kchQkBnEV
EOajAUWmNjQtJbeKS2hNb/lEfBkBBctX9So2FOuQ6sKaAzpFttI1OBWq10Xpc+7yUjq1j53XVC0T
Qrq8ljDlsiAJ8a1gV65AzwM0Iz4AZIulIe7CHeOIG6TY9aXy4ZzFA2BliiPxaJXpeXZJ6nKZV2Gr
a5DfM4feUoGgkozKzCcmFs6QO1KD5BP9FLHV6SmgDUvx2Jx5wBAlAKu4/yHty3rjxqGlf5EA7csr
JfVid7u92/GLkNgJSYmLREnU8utvdb6Hb9wJYlxcYDAzmKUpUeThYZ1TVbCKwoHzeU2j/LX0ltn1
oJ+HMW/uzaO69b8ntlA304t/PeQB/NdhNXg9nYb83/vpty3e5UL+79gXCy2JRKpCd1wPXdmRZetv
zd7czvvqlz30d4BdwqIlwZbm37+1+TP4o8WYf5wdnZ+2N09PKdw5s/xekO80/7Z97MmeE9R4SZ+X
3w+Q0y8PN+bGh3jasH14mq7j+69yyr/Fnf8+/Tmh/k/cGVeR+Fpi5qB+fxiu5UGE5N8TdNlz8juq
QsP+rFAHrS/AyZ+HaHslFtGviN1UHCPNwAyBnfbOcSF30fqrc5TTiO501dtcx20pEt3tJcREUR6i
webfD/O3qAP5GNxAYFaK4vp5Ov7zuoNrvaXj/nrg3XvCTkp8EV3/jDp4ycxDnzr0W+DNc/H7Ar4Z
Vcii9ICeotvmMB7U1Zdyf38ZA/r8Z9vRFFKaSAM/vwP3+1AkUw09mqfu2YWqrwb5VGxmaGX6+6WI
CWSwRDm9/Hvm/hLm0P6BziE0DqFHApoOn4eNmGtV75vqsGlZub7AU2Fvf4SPSKlEn29bsuzDFxjA
uVWxwu/w9qsuor8czhgfyvFQqjnLDYUXr+1IGkyjHCoIKsJC98p/dm6aN/UxE3+fvWVH6Bc/drfD
tt5BTDkPbt2br0xo/wwyUNLIfAg9uegdh3vW5wlImVdVrR9XByqbAlpA3XIbObcAyABoTv4XIe03
TPk5rHwe7WLXeEPrZSBuVahQa+Kc+HeHzJvs5G+nMtrw+56ITbONixmscE4e72PI7N7evMTk5cbL
5e20n0u38Dd2i+5+spaQXS/+vR7+3EnnbmNguH4GhY3sEqvP2Ap364ZWBwY5kXDYj8v9vwf4S6Ly
eYSLBcfdVlTD7GSHcOtsotd+CyM7SJnYl+wJZj0Pauvdsq+wtL9k058HvTjMKynRFTjjtfr74Xrd
YqVDRximYflXbRV/2cWAQ+CeCfssSABdHprp1DI5p7j/wPOJjN2NLGFoHIIRMGz/PY9/27hnCRps
GgiyJHCV+rxuKz1AGId5zkEucIRmt3YfXIsHdFa5oNG4+2rHbpZD9BRe01N14xy6L9KDyxdFRTFA
/+yZUAMFFv9Sy9KTsZ27NnAODiA6yj9UC28FvRAT9LnuvnjZvw2GJAAoHd4VUPbFmqncxY/1WtPj
0O/VLU6XnaQrSVVXsPWLHtrLcHB+r/8OdbFShsUYvxUNPQZVtedzOhKnczZdD6COUujbACVw6VdX
lMtU63LQi0RnXmhrlMT7mcdTWhf8GO8bRFss0R//XjWXWq7Y0+fXC8/hHjVKqEd9XjWAIgPVMgfr
QUCy1c/bjSjqwlwD0hVIWmIyl4bojTxlt/3ui7Ev+98uxz5/5f+c0nE/hlAbw9hZgIZU+hiv22na
0SPfz+0vunqk5R//HvKv84r0HeZBqOdAUe/ziIv2q6R3MK/esPWjoptd4r7WGj5W1f2yT/gXe+Lv
s4ugiYo3YiiOlc/j6WbyBRzr6XHl4kHMuuisIl4PnftgHzwx+eBzyCqTOb3u9KkWdyJp895uLXwN
GDjo7U8fJLh/T8Ef6OLvWf//z3TJ1RdQ7wVPHXOQQbQUDjXV1QhGxDIhSjQHfahvBCQ+2yN3yZcN
iH/bS+gGRbnubCwGTPXzdLBhUiNrWnqMiGeO9Xv7Un1r4XOW5PQwX63BpofB2yF4WmDs/JVb2KXk
3++V/t/BL769N8FQMG0xeAepFVnO18NJfoeMct4c+SGCLTf5vlxDgfzhxrm1DoF21b8n/ryT/nvS
Y95DcIzOdplnk/vL1lMdIjyOU0iPVG3leOrZ3Vzd+t7yfxzmYkMHalq8DqLCx/6XvYI95L9f4jId
+P0SMYzlYVh1Fh2/CExu5HGFBAmBN7XfKm72dGy+APQuFdXOHwo1iiQE/A1sP7gkOrHQ93DPtuxY
79Ntu0mv1kJe9cdod3TK+KM/op1fXGXFemzvalKdKqA0ux3KDShSiWOGmv6/X/lvG+bT8/ifV61Q
aQfTkRHVbfNs0zfUAYkei2F5N9/S7mnpCyweM5WO+egPDVreO8LlUwRs59/P8ZfN8+kxLqY+hSut
w31Mi6ig2lqtUDu9C52iGa+CZltHX4z2R/0WXyFCgeWs3+WdhWIv1pGRLOmonvmRgQ+XN7n3MkCX
bCEr2IshWeGzBr+H8DSXABx+LdduwTqir8Ep2f37tf8owvy/BwG8G/52iP6d9/znlJgSsQQsnvgx
mx/8iKjgZqIGLiEzYbvmBPDzGH11BbikMpyXYIQUCkKjqPxnwHw+f3JvzoJ4zhZ+lP0B/foztLM2
Jrmqww2/m9UuyDZhV8TVo+AfFLRWlh5wH4KX7xevfh7mImR8eozzbvzPqztCNhONV34M6PfJ6/MW
/aJVf5K3lUT1/npsH/22aFUZhyNIDS//Hv0vZ2UMXB891NB7RY3tIl7OhlGE6qQ+NvFLyiA2G+WR
V5HmTYP1xb2qVO1XXPbfB8CnF0ZfAkIL9KnOgoaQk/z8wl7kw7lKdPNvFmYPeCTOYXCY+6W9jfP1
Ff/47cftt6VosCBX8mJIUzACe5+yRR/Dimzlp5Nb8rJCfBENxbsRvoQTLkZ5AT4kuaZFC6CsBjT2
1X3iDJ/88dxAA+BIjJILjOE/P/faZtAOQwvs0baP3IETCmzu2Rcb4Y/Qe54bZPgRmuh9H3ZTn8cQ
UCCmlbbzcUxaMkEksKm/Qom8S/JKgjv/GdsDIc6F4QOKG58HGQdnEhljy3HJ347Xttjlr6ZY38eS
7oB6+vmPmbxw8iYxg69hCf0PVWzjPfp689PjKSMeIfu3x/27Jax4scSUD3d3ASmuDjb/9kuSq2kD
vzlyC2gIF1iR785NNTfeFn9ril82//5rLM8CJiKf8l/xKSQ+DPAi8mE3Ef7f3GweUpAAUwIPP3ID
kC06AaLfHoLty1R8U+TpIEg55v/LbXAxIxcpXGpcdKIuFDOyXfvHyCnc91lhacKzL9ln6gs84Ldu
/OVK+s8HuKxLOlZPY5hguOvjG/xTQcl/1mR//Hjbb++PxfG0NyX+OJRXV9+3h59m+7or/v2+4fkT
/+sJLu5Wks/wuPbwBPHbUJhDnO/fTpufm81tWYBDDPnY0pJtTLak3JU3h/x5dygJuSVXZPu9SPOv
luR55/zraS4O33gJQ5qseJqGdOVrkvdfvO6fKfrn75tehHrLYl5nEwYYzB40RYFD7tf403mPx1JL
orDo92vZX8PYld85LbQT1Cu8Nv4953+mGBcPcRHo+zTlnuzwELq9ddGci15nvyH1QJCjxws0Lp3q
WkfAjJ1rit4flI4bOJy2XyV3X032BUoM2YSKqhCPsTkrFZHj60lD5ue6IccMO/yRYPPlWAOvm839
gPP/sC1vr7aHh5cgz6+f7rADP776/H+exHCuBykX5QYAyyHOhc8BqbI2W1puxVH66I/Zw96q16ro
3rh6ga6o7utCugcKPYXlOFW5C2olQOYBsFkP12/xxXf6rcN3sRoz76z5CmKfm6AQ8vlpEiepp8hZ
xfHVIbYohj2F/6xzI05zoVIS7WqcTGCWb80u3WOChm1KSYVgWRiUSmHtWR+HJ/VV2/9f5sjHrQJ5
mo9uRUj4XcwR8AjVe4r1R66gxc90R484jOBV21buNvMreKBHtNt6UIAtB7MO76GCM57KtLxpEiEK
sSi2UanPS5Utcjv12jnCLIKWK3e/Yov8eVLiWSG7kp7hVaBVFyt99sM10X7dH1v9bQz6wsqHev7K
OuPPEHYeBF8K4qeAiC7lFME4ZZ3NMEh8Rm0fM2hq6hx18lh/ET0gwv9HjnauL2BNxPDeO1cbLs6H
Wfu6C4wzPyKrYSEcRMNoJWPF/btwpN53Gtr6fWWzcPPYhdFC5TjDz2VJY7EFNamCFPci1cFMkHYq
uJHem1Gdd7MsDv+lRRPDM0tPGa7GwTxuRIt0fMp0dVoB9T0bNbVw/ZmixifWWHRRWuNYugtQVNlO
jk/nrTeu6pGNQR3ldczmgHSVQKNN5DbjdoEQKAr5s3a8vYiseAFfNlWFCAycgOspHD66uU6fje5Y
AENlJ4Cn5GB5XfiJWJ/dru/7Jk86qZf2ELX93FECwUe3/sWCpKLg+KVVlli0mPbTutFhpPSej5lc
NhwqFn5N2DjWPyC/FCGZg6/2UNSRXZFJ8AUGGDEd1gV+E03ADXCQJuyJF7MYato9r6ObUKda7vtM
gRDntbyFk3MwjlMRR2Kt8mWt0X3Z2D5wSxsg28mDrknl1l/jke/wKGi/cagePgaK1YMu5VDD8rXq
PbTZu2iJSxP8MLF1PLzotJqxqaOBx9fh5KxHJXuP7Zmn5vtONEaSUUftgYl4sIVtvf5uli59WWGs
9sOE0oeNyGSio1832YAupjV96BI/67a162qHiCUcpsJbLMR3dGNBRW37ut/ObdpQuNpN5ufsRZlX
RIk2okhTt8MBFcCMa7PwoIFi/ehG4LVL/2cXZZWzBaXcQf1ZOU3JdTqD0JqcP/ccjElEUiEHlvcQ
CaNb2HzJRwjFg4/k84j6JKiZcYqBJ/0KxLaZwnzIlCtLSI+7R9FniGOTadqTUkw8RIPQApZTPOAb
adpqIOsizJ2uuFdfryw0eKeWDVs+tRXEXx3XX+A5kA3X0+wu0N4B1eZnE2vu7ANdSaCqZvD7jQbz
pCaLdqOPWptEk2HSIit9JxABMbMb3JlgquD3ZaNq3o1mTEZiut6FOljYsHct0/E9CywISXB5Gzoy
RjPoNFqlYJ33nq3JHK/4XpQOo5vT2DccuNtqZSlaNqJtPrQZkOqwMU9NA2Nj0qH0txSO7Dk0orKY
WrjEASH04a6y5Mti+UBq5rJfEWiSsJA0S7Rta+Z5eeAkGkO6aIRKOb7GRntgPBQjh34ACVZvXK4m
bkbnmIAbmx57B7y10lNcA8GI1tDPUYmx3+fJZI9z5cZ3E6bxbnSHbCsUeplzVdv5w9Klh+c7B0Se
e+6KWhzXQ/C8hrx+kg4DrBjFrCL+nAHLGi3F++sKS4wk8xi/uHJK8EW9pPsJboTCHckE6xXUCrH1
B5x+8N4YwCVC9/7Qixxmr3oggK8yQZJeaHCG5ql59kbo5uTAqs2PWc3z3nPkwgmVEbtWCcu6sk0t
zfIzV20362yG03pM9YQnWBosEFfCWD1tk1enC5SBVMIoLHDYulqLtZKsdDtzPuF15MBV1QP4AH+G
7qltIzkebOoLzFbDHYS0zJcfYpg6no/jiAflayzSfIikx3On5SDhh9rNFnRrptUjOjs6FEQqkAcI
5J5xV0tCGX2cfWX6Qk0sw0vHsUQzYmW8pwT0xaUABBH/MMmAvG/toSeTM5c3j4rL+Xs7dQ0DO7dO
YKbNzh9VZBw1yaRueyInOIGfFxkCQuYP5sqpwEIhjYoRsOCQCjehNVndYFeDp/ljnNssAfGrcqMy
8DrKD2iA7a/cZqlQu8F9EII9btB4eRgu+BB2yqa49Lx6iQq0kk64J4fr0OZuJYPX2Bt0mJtg1JZk
ZnGzUs3UN4TzPr0ba4Ucs27ouFcxq5+Z7BJnm4xKvmQqcMw+zXpooLrz2G5l1EHoCN/EaTZCyyw9
MpZxWAa5iBqF00t/JCjETNfzSOszPgQqFzEiFsd+7XQMXXxneMjgGHMDSLgRD5Pv9PXBcUftoVMw
DLZgTlHQ7BD1X1GQnhYSeOvwox+TbCgBEfDvcJaeHhb4256dDNLobhyToctTlZjHdRCoigTtHEU5
WMUB+EuJdO0W5nTZWopsBKLM6TzKfRhWPZwLU9qqrcNFbElNO/1oGhTed148OvG2j5bqNHs4afK4
sXhpJ5TJj7lXXXOClYgdcinAMXhwI4NqRRhUXXuc+zY9tnFboxO/SzQrAi38Jp/SDpIe/hTR5doZ
JsYK5no2Jv0SKFUqOmQopld4+tzD+mzzGB1MmMa6FtXtCP+OR2Qak0egUBCt15J1C8YzYbqA+z3Q
Nvd8oMg5gwPrNzRCJ/eaT+wb7mxTjQPaCziJMj6bQz9V3bhrpDPfNWjSrDcdd5EDiSjTqOqsi1O6
7jg0m/Y8WGFY6mOPNykciunQTnng1272DKrI6pCU+pYWkTKjJSkUDd8oDDpmUmGiE+I6U/g9sK0T
5Ars/yOzrfQ3TAHHJZXnVvM+6gwsqFEe5FDT6ceFPgCGz5pCjj2bcssCF/0ys47FFV0amtxZDmM1
0ko3GXLbuhZSUefu7ALxPEKTk5vAWYQpLO68yvr2OaWx2+ZNPztokRZ0qLeQvQlVCZky+muOmrkt
ZR0lJzQUnZGTIJmaQkwOXLz6eOqwQTm6xYoKYKgpnEn7cKlrE2iY5DTAKNuRduh38B2kNLMxbLjC
t3BPTlwv1XXvjZLtohH/djtXmY231tPDY8JTVee2anv3LPbRdNeUc+faqWj7oepI3C+RXeZiYAJt
BTFtR15mdJhSoIo67PfZGobyoJ3lrI5AFVQhIAMA6FMHvvU2dPbsHZR9LH3QQdOZU9r2jD5Gw+A/
yUFDGb9H7ay/jgd/sTjNF3hugmXXufxZDbMLNDesUGZC5oFwM8zdMhWhgyw1X4Z1QGPH0I4vevLc
X6sVrcoXMF+mHbpgOSVI3DNvUw2dQK6HHBSdPDKwDLdkHdvN2Hj8aohclZU66dIW1ONhinbU9zt6
v6rMZ0Xadgp3tWb0xEM1Vx4t3KWqn0A10RN8cSoRHhKbrHWx9mNLtyszGh2gIX5yjwsNLsHe3Fj1
3aFZQh8q7CFJHAdtYcU0ppOLDKtB/oRsIU2m5UE32vo3Ck+lC5vMwcuA1fHmV7HXbqoVf5rYQOWd
5rhikgztvK+B58wsD0Coue8dur5Hg5uy0qtSeSdRObzSNsVdxXLRPNAqqru9GaV7H8wpisDnQxdp
pfDTDwAK7A2FrmW5l1WTQmRN0g7pw2gitnGZWtucjR4sGKJW0zrnykISUCNjOGbUnd9DYdOUTLyH
91IzcFivObHBNzQ4xAIC+7MQ/9an8oNVHojlUo/mlxS6euoSC9WdDqFR5AGP0oEEKfh6qDYZystK
JvCHtatEmXdRVm4QyFy43dUJvanRbYTExe38W5whsSBNuqhvekGag4Y+i0vFwifso7lZoY0tKWaZ
pPC4zXD/EHb56Q1Jfec11Qqy3yDfM0S1qux6i8DI6w5yJkg1shdfRTGyDidWI6gFwXLMeM9wd3GD
VZbQSwy27cCyu3FO5HM7e9W2UT4qOk4WbZvVTV+o08iDdZS9c41bVbkIKy8sA2u8t4y5QG7Y2NX4
HEMaFm4dhc0uDRiMzwM9xmybULcbSgaBKHXlj25rSx5NUC6b3RUKJKjzh2HRh4OZbjBFyL95agCr
i8w4qDZ1rXNFI1yMy2huuufKh0ItYH+k+WQVMFomDpvBp+sHH6oyw9xkSdkYzXC966QF/S2qQl5E
o3Z1gcvMqpC6rygUAVAHi0skrGU5pGay7ucyJZjzoKcMTm81PJS3ts76AWELx88R1y9ttqaO5D6i
hje7wLGhX/gu5OrvEvRmSmxMnFliG1LH1gX43lB6SQR0hZQ7QvDFhoBSXHrONPxAIEdz5yABv93g
Ik00XOM4wdkZv45KRS/BUOPC0YaT3xEnrTv0xwx2unFGk0kyxU0ToQaAVjv0+9vZ5IumqSCatmsZ
IVJ7uW9QcCcxixTg96nrKYwyYZ1HIzCuZSTxVlk46YM/cpkhs/LSq46PMzolYzTakjV12pU0bgYL
1pQnr9TngSa9WkY03s6L9PIoVNlpDnTYEtHRGIWpMWpiEvYSDkOp4P6MnGhc3iuaCJcENhN1wYYY
Br21btWdbhrnw03HBBhbZuVS2MEIlY9xqjIsSoEO1gyGjA9gEIZ3vZiGtAx7k/Skc+hMiZF+cnRY
FvF8CVEoISBtoz7SDRyZ6IQ29l8GpRvoQIQ2hBmW4625ayNxAscM13YZNPKn9afmxmsYVWXaGmzJ
OlYpzwWyJpjo8iZICgh5ReBQ1ArPFIV2uXVdVpuN6yPQIKJ0ySNWHnuwE0uB1bmMOoWXCY3WQOWb
0zxrakqxgpFczBoTgN/Q062kIaxmaddwXKFsWl8Fq9+I3I1bNeXxNKqbMUZxgXp1NOFHkcDiGjvb
iDA7uYwgAx9ehkDU9wmsf4AzcaTDroYt71aimOgT1rod5LWwGzipQg+TJf22+VlL47mbMKIIg8ym
2VJm8crel7Ff7wc+hdCCqgBx4H+p62vMrKHIBmGxJCNcWjHrifOw+CL87ulAu6Vr6hg8S68J4sJH
zwElnqXrM6L1LIuG1s2wqxK2xEWKm923VFShW051LE+Sr3NcZo5g3xbcVgELjdEQka5FOkQEE+kJ
xFwFRQKxIOr6xuHZ/RSNgd6GvIG5Fagw7lhO8IopQx8heCdRSUVnvdECXoxhSr95YWjVFS4T2kNK
OAK35KmD6yoaK2GXrCvR6TJZPAoJyiBudu1UL0k5TYK9d8LKWw08Gh6rXRN0u072XfvQZlTgsB7d
XueTVWgiEZ2U9FF7yvBNytYBbqka2nv7wZPmdW50ipOxj7JnKmW7QoXMVQkJV2jiIt61uLJQGbbe
DtKYXbPVVQSZPI8h30357IlcQzRmxeEReFHeO553immNyD0rtz8Z39NIrhvHx76HuqYmlXZ8dtDG
M+N1ZEZcGEERRH0EDbIZcn0A+DvQjhnsBY03niOlD5Zsy0KFJHaQQUtiLEFA7XNdYbr8sLVFz+Yw
zQ3HPaAANvyMn4OGWrMCcWI0Gl/WVOs5HzqjcRlzUKo8ScftgcAMgKNINoPdcRVE3syRUcEIuPDg
Og5OF1aCn3smpB7pG/ASSJLUvSYU1+cOEar31XVcw2ii0O4kboJMZi3B5QjRbnVVCIf6gIZ1HiQU
/e5NT3VSVnptoLEiVYf+zGoZIWFKOUw8vBoye2rSyCXVmdRClqBy4B4jYtQQgLCjcJ/ievLTXbXz
be2iwdvEyK4HHJpNGMCOEOx2ouJxyE4to1kFsL9JTq2hUwaYcPYUsssGr6EDBkUSbaif7kQQybfM
69Zn3/EXMD6sM//y5TrjLhOMXlOE4ZzmabVU9xlMZiMkEQ3OvySgOMZHdBS8QCsakqVe1AD+ygBZ
ddjJatm0KUI0Lu/jOeqt4FlucJ9u0Rwmwj4+jhD4qrbjIhJBHJ8jxo4NvmgpaqdGjX5Jxj6fYBya
5nUF/Y+czfHwLejVrEtWUxMSXK+B9rBpXL+n0xh8qCWIAd+oyH+w3dJDmKxHbpQnKsRm1pCsDMgS
6wZnaBbId9vEmcrjc4YPcNBIBPCeBud2DD2qfBg8sAFEJhDHJo7LUyUXx8G9yyZg+PiNPlUTlN/K
1J1bWohaBsHJm6t5yBuEg5+ibTKX2NDVR21UAGiQ6/7F9yIRbBVMWY9p2mleQGgblGzOelcds6aJ
2S5ObO9t/GUK/E3tWNSDWSMVNplXBXaDWs8ELZLorP3W+MalhQP3z3pnEdtvs6gWTuFz2B8QQEkJ
zzv43fBTtDg1v56CWlHSex4UVMykW580S8rDfOnG4T1gg9cWEaCVtMx8NITmrSd5WkIm1v+RguiK
b7M2nc05sh2/XAPam9waf3pJYUl6IxdtcQr4rR5zn3bmzRmdDNlrP0ZjYZWAh59iNSRRJ6+NX6fo
DEHO6ITc68zR077VLuvydvECXTpqjHYZ0JylkKAFeERRCePREReQMsuE5Fu1SDjVo/STIZZSJ73p
BicbSceQVWnoRiI0FAkYOeCHLjiwnQX4zEiNuO9kIwAZTxruxPUQMNiUIrFKiV3S2QDu1wEIOqA+
aYCaYVrlnqQuwGWJyuom6wyQ4Q73MlYImoHR1kVOU6CZUwLTMyy87sMuMTtKz1eLrpmxxSocEWh2
B6CJfrlEmgHat3PSFaPy57caq0znVogGSW+bcuBaGWuLyfr1lTPG0kGzjBMAhMEkNld9gxMQaVbY
XmvbAMqZAZbeQDJ+MnmGW9vOxIHfF42e3QnYt9SHgY0uHiEa0VAAEQnI86yav6csRQyki/sMUKdZ
Ck8vARImBdInUplO1yQD3XKAnCKyNiBFQ/rL41lsiKNt7279NsHRWi9o9S8g4uGqHRIRqXMPa/Td
4nMhK1hClmyTBbjw6xiY6jsysoXlrJ45k6TtWh/mArPHOYBdVzpXtae6abNa/IWgkoQaXBqMnQ91
H2BTZ72bFLDQMi4JLCDH1Gwi1ccPTec1VxMVMWjGbdhFECsHR/aZ2rlp7yD+TT2XTKvLfZLWWYM2
yQYN1N08LwtKVmN1Xa9AVXLgKwE07YW2a2Gaam6LBBDx68JnZEha19M9jWX1GrE1eu+qelWvjUKa
edvjCIkefRzay36tGo/d4ilnVqxuH+Fog06df+1GlV+9Tdqs+GCqaw9eO0mbq0xQ2CwPk4W4WZB0
TUGhFPLNgDiFxRCq9LGbUtAFKtdKJCfuXKmHpW0mhDUpe2Csfr/QdMrFoCXEE9I+HgT+4zTUpymc
e72n/qA9CF3puFMPYnE8fIvWxvzU1HXtFBHSXHxpo/m9EJqjCwu3JfshVD2kAMhRLMA1H00eMj6Y
QEUzCNarKzdVxZwsx7k3QV1ktBEdr4baSXwEbMWcwkG2Ol1BHsR7Ajo+HLsEF7htgyyCldTYOjou
62R+UJGaBYRwFQ43gXChkhCwRQLBxm0RV+9Mp6jS45fkXjbWdrshnmdRjH0y2yuLahXC9FlfApmb
Nx5lb5b2uV9iwYE86Bj0XSDwYH72bbgT8+jK3WA1+pNJlM5DtUVjb+OVXV2l0PGDWAK7apsVn2u0
jvsNuS5U/uu0caH0kcoI9SAPUsR4phCfa2pdSKxIPeHxRhkn1wDs+r5EZhrZIlVj3JPQM+jucnxA
Hnkz2Li9N7gjiZKniKNFQJuq20S1R6st+CHBU5ggS8G0pdwp+CCWNwatT+SQY1tVtlzRQzZsvcmK
ej/At1Bdz146xgWrk7ou4maQ/GVaERL3dYX0BhLogGqYR3BMDNHPADLD6KpbvXg/0HCIIV0bpN/A
8vVepdO3ywcfaFK9A6mbkzscrwEuIYs6dyYaiSSJed3VGmqdoHbFBbJYBaQGqT1zdn0YagBdhumD
V1eAtlAVQLPiMgMcM2G27hCpjJuvmdKQLbZ6lddOxOS0YW2iTj33OrTFOWuALM30KxQFmfFFzrtW
rfcN8pBnp0aCly9xDI9jADsGAiGOXpyrjGc2fWmFDyWkbkUusUIYS+yXFZ8nb1NX/g9H57EcqbKE
4SciAm+20E7eSzPaEOMOvoACyvD09+u7HBNSN5TJ/F1Oh2pxx+QcD3qMnjLtNWSJTN3y22uCGEWu
1cx4nxgLHF/SrV+fEr20cW6X1TvGbbg/lH4j/ONUUvIdg3HY78zoyjivygx5ZChk+9evOzd5UOO8
uWBRAGEUqbGJCw6cpb4NAiXlazT6Bp5jHFwMlm1HsVt1QwgkbdIBhHNNa1oRH1eFEsN+489p+17D
m6GXd2Lkn5vq19d5G+2rorpubpA0AC8I7sY4n6aRjqguXf+Th5k+02GYh27V8bfKeFn5GNbqnDR7
meZJPCw/9yhbg3yIekqueo6DilWQzIj0p2YFINUyfvHAMQfwgjjB9THPxBkDAlhydnXsMK+eIaw5
Ks6S416U3AUa1N/k2WQTol7dJmQSbDniRkm4o9lFs2+PCaf1u7aT+CWB755btVKHOa4ci5DBezdN
D/Z0nCydXuF1K5+pCXs5H4ZQuf+JwQuYOjTN3o++dsZfld85Wz4pMzC6fqrCw0bTbY6LL+WLJn2k
zIlS3b+2XlCqTamIjnttZ1OM1wIT/iLuPut4pykf4hqqJ/br8rPrlwilwxWoX2m8jwbRQ0MtO7f6
UBvV6IPq+jhjP4TyLYODBqNaG4uSECBFFEs9ZT9sjbLypqf4f9wxEb5VjYLDK73ZIbNcK/vUOxII
2rO1+lWVCeV+3fQINzyQs9tFtF180p5ob8pFWyg1OCEyKoAyeY808qxRJ8wuUEARBU3LsAgLBvDJ
5RD8QecDM5TChsOxlUwJcFpudzqmbfoMeJB9Di8mu9yRg2OB3Bv/V7wt6ePSzxMMhjfPXeGkq+IQ
C3z5uWZu+eKF5C+k656927TsXKgdZZ3cayRAf7/1IHam8eQLtraI8Q8d9zUQXhV9bb6um/OcmPpc
M+mtySU81L3RYuf3d7a5DUy2ws6MYatkEVMB3pgsHEbCLrP1b5XAgeSAn8xWqTwmyzAbyr4SBSH0
Een/khXdaF1i7bx6CYqop4imh1Alb7q2wW1C5Fubz6ZRf2pX4KPkUgao9SI96ws1pAoB6aGyC9zy
A6TZFJr2NC2l+zyXs5vk2oBzFUSu83630NXrWU4jEMXa4Aky2h/gklVvPjpVtv/pKZtFUYk1gUVq
1/hdOGIMiGgLxk/Y/l3kmaYHLsTSp+OZb+0/VnXY7Pmim+zcBlQMcBAlxuehaV7lvPvLzdytLKqQ
sbEjTSKpb2xyO16mue2hNmzZvdXzsg8Hr86MOEYbIVGFG9j0z94GGM+2odSvCAS6ZxLzzdNWRZoV
sVxZDZri9cforOM9wED116p6oXWkavu1zsH+MHQ+EE5q49vBu3pX1JpFb0FdRzg2RB//J8zuZ0fV
brF4MwFUG2vQTjfbyrKSbuh/0VtcIXOVoDFTlRjv5q3uCaxP/YV6yPVv6t6WyXEJIosSLe7qX1lv
1pduAlfIV7plewKfNGVhdGB+OaEQ4mQ3Of1AJUHVkzJyMj5QVjoR8oBtudW+JVJT60rNwJDNPN90
g9XTqaXkfUvqYJ9/IjndHMxi0bgM58BBQ1sMiTOfHFPJ+W5bMpjmOLDXVcYQqv0Sa78OL/AVfg1d
7g7DzTYpK04mNkFwrldn9y9tnw1fLVstBKmVUfAbLHb1PjDVBvIntWWFukKT4gP/HdQn32lHr+Dg
9n4CwIv4vJqlcY8947V4gNLEDm0UvxowP0Fctm0eyQ1IoNfo2UUXQDnYlNN8G+1UsgcfRvhnLKDG
DyVnlHsUfRcimYDeR0pO99Fc6MtKXaRGl9lp31eSmcIOeOqctV4/4y+zMyBFosd/aQYBBfLWrp8J
TVnKao95kArhYlewIdY/fZoOA+LwHTtTtmnHu52p7eUpGDZA8HxoZ/EhKkiaPyn/nNxNjes0hZyC
jIsTBcEGHVENwWGXzUQev4X6SA5y5wfec6aF2d1ULu1Hv4Gfc56UyXNk4/C/bbZueVxTb/LyyjbJ
dyo8zP+ju7mwwTDxpzhqHX1pa3wiyKFpSBEzuUQg2yVUHZQp88j7PK07ZzlG2nDIGgd48oQ9OV6O
LDtQAbjqEB3dbgWGeuWwUYV1hudg7JrmaYlGsNEY9AQlRIi65pa6NSQgrBlLAlubEAVRyZU7FH0U
NqIIpG+pXOc0enO9bFeQxpZWMlrmDt5+SGZNs5fVQGkB08tPyGBwydsQyRGsZyKg6rbU++h878pz
9GTs3BirS8Z5pir2OLezaC36OqP52ajo09xJgEh1BsdbAMenv9nHBtHItK0wkmZdqgMBHqn98JlG
RizyoFfniHRqam9l47YszL2GFlPIKOKjiulaCw7UZMMlVdngQG56wwOy7TAeusEPzFOlFw+GV8LP
7UfHX5guv02DrZ+NrGJSjRYYqOcoQPhXc56qZHvWoGn6IKJxr2/HSQ3dk4zd2j2rsPf1TSY1cP2w
tK7zjKTK1Jcm7rOEdtOIh3QZq5Ui3MlU+wGA1ykanUmOr4G0jcu8bLrc5t0roy5j5EMC6bIxED7i
CQMzf1X1xAQZ4Q1g9Nnu6veA9izOa0/aa/huvfQHYzNtz1nJ0PqD1zq4z0dnMn/RigGHuUGbqBMy
v8Y5g1YG46nr9nQ5lRaydQyt/q0CZ9tOnlOK8SDG1JrC2WVZF9c5mXtu+VwQLHR3z9dhptVFEeDK
/SR0ae4Q3q1DgUYPvKiOFHCECwQFcjlokRVbkMRpQf2h8SENPj65Yd1BZNNVTtNrNdQg9Vy0ej96
XYRvYm6yq7DI1bE9d3O6/qTLqV4SU8GH+Emz+MWCjmEG+SB+67h2Qj1IeH7GpTlzVRGiQGHxo1XJ
ikOvmdLyxEtGCCd62N98wKKxHiY9jRmqCn/PgD5EOd9nbc1oiTANdHtsDJMn+ZCBQVQm59H86JEq
znki/UV97nzL8WUpUeYdt2gI6le1wZ7/qFKnCxGhlQR4R97YU3ObflBPEtvAw+wMzfrl+buayFuK
Z3ab4vItyrkhPLbyFqJsp4ps0iwv7dQ2b8MAQ1OUIfYCYGDIXUCtei8frBhD6KIk6eocHiNmkBGh
z+GtWJDZHgGsG3OatgwvqJoy452oUNP4CIgjsBjwyssb21TyyYHEGi8WO0v7tmWAWZ9uOtX+reDq
qf9uIknXO89iW86Z5xCZi9VdfO+NyVqfq9IMeyFq65FSGiNEeShNj0cbVSVZVdvO7L5D7aQ7/Tak
QvPhuEmwMLEhGbPHNXPS7Wc4BS2rK6y0f7tT5xD4WoZSFpIvOxz2VbfQkQhGNnKhmPF92bsySe9J
V0qy82bgFy99v2YdWCnjg8tiXdg/Z5jgZcuDwQ+9EzGWrT3OQVRmrLI1QZARLWF9K1LNqtSIrMx5
Ht1Y/PNmd2/QazHhPV+nLBvgxJbROB9p2A3Rsd2csj2j0jDdwYmUNz1xKvfP0+BxDY5eMunnnq+X
XYQ0ffkpNseoV5d8dz4611X50OmS8tYMqvrjOfiy770u4WSOwaidO9hDxhT04L2ENEy11/7VJvYZ
+rCMgTxWZgxhT8Hhyxum4nKDdctuYKQ4uE1/3I3uvZPL2by+O1A665W2ge+j3kzRJAJSl/XNVvnV
H5AILZwc0U1gD0LaMs4VHF5/s8EEwCZng/RPjsgcfYrciAh267dpdRs74+qfo93b3xNRNvvFsa1f
n5WC/84XGZZ/urhCnrPhOu9hSbi2GdO88FivkheaDfrjDZtV4kzbAWYcNb6j1pjrI+OyRpwm/auU
ZEnWizNujrxjmyNkSPch7H6Lnn4st/7sRUedKT8+hGqLgIk8f4qJTTOivYvHRN1lc0sLaFeHWKY1
3ENzo0zLOBh3CJ3m5NgOwUgQjWFY+EuE4pdbkmvVnSxtgSyppecOFvY8oj02+UDRI3NXpatzGIQg
9Hor/RpmG9AHGgOBFg6bDOrz2Io5bn924+p+i3BWM5iDRIeH7iKTudRJ8hOGOEzOUTp6b/RHZBzZ
uQ05+tplbh4hTQZ9NgKq56YVwXUvr65h77eDiaGtYsM1LcN4LuZOyujO2V1GBBmBA/zWqRyfRbBH
gNt+1LV7PoXX/kpufmDRrQgvvREYAOzF2ccWSnaoKMicMAquFcRCL4r9OsoOokQ2QRvYp8QRbXsV
5s20LP8No7//V8VtGx8HuJWXfYxBa7JNuNiAy2T/5OTAaTTTh74EGWToeS4X86GdGoN/NorlFUB/
esrSuSlpgRb71hDooc/NLCSDtGjud9SEc/BPsJqiHJiHyqbxAhtCme4x5GKsPdRFWbr+FzmLDS9V
vHl8eTI/OtAh25DbkUTOL0iUtUF1N8Wvi4VpK7aslUNRihVFmaxc9UBGhiJ9hQqFEdI2y8gqXK2d
886s9ZfbZP5PurPpUQ1ovPNNZ25XKNTG3kVCu/11/LCdEI7HgyxcG3XVAd51wVOYtPMDIccVxqq6
ReRjIQ4+EoSA4yWxaIR+S+DuDWlgwrJFPz40t8AU4Uzy5aDcfDNjiqqsYs0f0YwxCpEOggXXydkF
XVhi8y9R/T7jiVsm57RWClWFqRdvP6Mkc+8Vu6c7iCzSlLC8C5inKKB4lUvjnwkAzZAGiHTwjyIA
WztsSHa5Z8LAMrLXHSXzx8NuFWcxNmT/sV1xVifx2gLppLV7swepw72ZBL0iriGN7lw3Q6coJwaR
cBdwaaEwMHV1irc29QvlU3SwwRbBvETXR45oYghcWqyrfjD2N4M1bUS3BKugPcvkjpIFXipLw0Nt
5JrLMrTqsUYpLoDiqCAIw2pJwpBAy/pIadxeHKbeTg9Q6Nl7Bv/fH5Nwc9DJL0McFcy83IObFjmq
uYU5YDc4O7Lq49BoagEdzAIdawssVMRNNQ8U8Yn5SGP6owKU06vOOu7h8Lslk81RxkPoFe6uXFi+
YZtfZetSaERJKn7qOJqQ1FpVxhd/S/nM0iyPwdql/6Kxdd6Q5CTPqpRoDaYFtd8tHwb8y7R+3xdT
rBVq8zkly4k2wP5Zmacufhg5uVOeCOsveRe3VfQMWRHUBOkNzuBDs1Sh59/0cHQsO8hlDxU+WuOj
dJdo/6hT4NscBKohknoNSDntwmnrT0u8R48ebycrxkg28/1VS/MLSHxgWNY+N0sRiLF6LVtJRT+w
sm4hSlj7QURPeRLNsrzVDOlh6ouFTDyva+WAdi5u+YPzfk9PlKB7eRjKCWhOLuzwItlF5z6IJLCX
YF8qtLZ2FZTazQq8zDfvnB9Jsks6z67BNKN0EJbfK0zQ5TpEIkKowRK258gdFjT+sjNvjhOuluF7
QB7fYg0k/co0E8BHjq3jkb7PSQyU0dmXobQCjVcsmT+RTPhKToHnS3M7cMS9w8Okf2SEuvGmT5ft
e0ZDUR/mKGR3+eiL9aWRyYBFOlmsehkZU8Roqdou9VcS6lqfeLaCY3ANnE+1zEl8bCvO4WLu18jc
6rEqZYK2IwzuNW4OhRhLBlgcm4gBbqAIuzolXZnFJ9V04xWW6bLvZPLS32LzzYQKWATvziCXH+Hs
uFi0IKbao4jLzRZbs6cvy9S13LecNPLUx63nYGCvyJhCwDFBz4q0C8pHBJnNclhVSlQZZUc0v8Gm
xGTsjRSiRaJjIuXdaQLRXu3gfm+hqp/bpQ4YnxVYoMa+p1179DMmuh+mqjGoYbQzky4u1tQ/XJ0e
MwiGkZ++Fv7M/ENbvmsGY00IYJum4krgIDvSGQ93Q7KmXGphBQpNXYUBAzi5/xLutP6lfu7Mw9hJ
MJtEqy09OtIf65uGt/Bvjaau+w5d7CBgUpw8B7Vp0IpASq7QbHJ25h9GVb0e43qpul+8wBppNh3q
djAkWJB+y208HOIg7H5NXI9PrnbNNxrcLirSPUK/NHsqWop9ceNfmwnm6LRycjY0hvHsfHjd1SUH
9cwtLcYys78DPAxP3YTW7LeUrXFuFlTR7gG9XjPfteQK7m97BZVZNHELqgDLCx58xEQz9DegyeXy
lzIodE9rGhv/tjNGTE+OJyXnmtl1kKtAw49EUgYeSgev7IK71UZLeUAguMXk46wqfI0mExLr0XII
XHbuBYZvVLpBizf5qj7LfdHdqQ6Xub9ESzUkt4or2rkBI4YA9cYZHj72wtU7cDvW7qnyI/jximYM
zCOt1tdmyejW3SicP3U9xYzmjVMYXw/N1FucrY134DLsCU31sbUjraihQ9chnTnc93h6nKyDljyG
e1InJNgen7q0yOKZwmEQ2O0BhwZkuBLnWTpjeM9yTKqjWenji8oDCM9nnBbhmXNw34oB/6xzyVwP
Fd+KKozH201bUbna+SbEYX7r5Sq3l2zpg/A4arf8HS8oTpo+6suDFmX9tzJhGeTVGjTNg0msAyCD
Jau+94lE/g2ykf1WY0IL3Bk3Sl97un3GvwsUbd25gy5DYgxTuL2V+J+QYtTDQvkZRYa9uCele1qa
1dY3OkL+yznl1vrgymBmdqVe0vLedUufm0un/vTMeJS6OWxyuer32jhZ0u/QoVdgkfb2S49r5509
TyJ4T8sp8+5VvMP+GLHb4KEMEcCcvMTfKTQ8z1fJdBSYLOYNhU+PwA0UTJipPkeNjSYEDaM3gQeE
UUK6Y7tbfpODyFgMWeg8eB6wbMXu9SJsyBDR0/sA5ShOA4DAXsxL6XM2ZEP3t2G9oaeEO01of7x1
Ow6O6BzuuesQptZtdfAr6YIFM1AWaNxrEdgK+RVLvYM/U4tpreTvCR7sX2ZDgYnQJ9jw1TFWVDVj
G9MeGGOy8r1rVzejCHd8Z7xb3a7jiOqr6UtieoM8Uu74c5+Mepeu3YLXzFSMghqnTfzw5bCFhRpW
zXRBIbz4B5MFJpSjDWre3K/NwALc9QyU2FJM+YU2kU1PQUoQBl6dZB9Pxi7mzg8l7Q8ytb1+0iBV
Hi1zA0KzkUI8/gmnHeB4Tce1ZxYVBOBwXHS6f1omQD4PmJUk9bLfJg8ucOVwW4blWt0rv26ZB7/w
dh5CV4rqxQRiDyTlU9YMKBkorywCytGkLxaJs/qAGPd+Li4M0ZEMD6c/1itaF47pOuGiBV9gzrTY
yA0RXlS/kzbXqYvyUFlD8xgzPAWlf/Xb4LnTNIDMyjiWvcOtUfZ1+wdi3QXeQzSwZc+xJCzurU8J
jGSU68L9grw6/bku7fDeJXA8OGmGAViW/tU7LV0Ws5rKevULhLDrPdQv3esyhsMj+uertdosvs59
z0Y/ZeLuwzP8J9WTIWi5OiTeMnyDWwXcYnCRaH+2aMQ54QG8q7jN2jzamxjPhLgKnN3G0+k9egSo
tn5LFtRRNGF9UXVNl3EvT3D/ZcS//gf8W1U3MSjSeGpipEpUHQjtOcVWj0GlDgzRQ+n1tXdsqHgR
waS9QhTZu8GgnyoqxuZGJ+2+nV1XyO8W9pro1T2wir7fU02etPX8z0Qm/q7deeKYEF5btCrtnsdS
pz88rCDfidNKhIiVh7nQS9IlOohtxB4qvbH7lnpzvLsm8vBJIGVv1NGvMiaU6jVK8xKtXHQfrLrZ
frQy2sqcLZww0wMyVR6SuEHhvIUO6t8pC0jkb0UfwIXPJv2irB5lHmNKIOWprPClofhHD5mV1vCG
kq00V8+GrXMePfWW6tZoLrB/ry5FeiTtYVoGT//clgB4sB9GU13ScArxjGZX5x1kEgV94UAh1fgf
Lf4yHxH3SyRV8ABasW5grP36R5g0wW8TgYQCN2Gj2f9RL5lPA9m2nappohw9VQn6WZHTS+mDH9c9
KW/0dzTfYWe2Im1Kxk8s8yj8Q1lLbBYirIe3MYvrCenIEMtiVe1MbL+nnBG9Rile8G2y2DJfubcU
6mV6cJ25fmPCQejc7f7gyUNrttI+LnE9UPvKKQsPGSB/RQkWc1axKRB3SOmtX4zSWuJiS2D8SqJq
FAxdar5Kxrjqr93sgNHSjxumPcvrMtVVF/4DruE9tPgvy4u7bTO1N9uat2T2wC8gDyPeZKiYKhKi
zDokc+iQtaGvAEe5X0uluQpw6i4ZrCaC+sa9s02Gtd0fmvB9ruaZ+Y2pjxAnrqoFPK1ynI2BRNv2
DvEr0OT0eBDA/5uyPCS+1HeMh2mBRXmST3Tn3VO8lliKQKLGoYjGTW/HdG9dlW/L1SUdOS6UboPd
M8yhNf07sJHtW3We0rlRrX0YaPoaLsCyNGehrpJNWGj3xbg8lEe1wljcQKupiZDARfxBPD/RpkeR
eOQBtgaUDm0rNEgTyJOXdSM8gwo9DEbIGvFIjLt8Xpxt6g8MtafjdzI+xDEKZforCDbsBkChqNCH
0N8oxSvCZ5ncueP5ZjsMM+qEq7RTOwPto5sKF/suIsECWDP7ipMs/i3cduTPoNpfa++697SxzV6M
sE6fVUnJXIR6H7EObGX3smBi83KmTZOp3QLO5cjJwVe4lND8TsDMfzh95+qEkh7LIK/EBCfTlMbL
o6C37PcqIwqcamlLHprdXZ+rxrHPte8J9wBFPczneMjMf8OMIyVvoxX+kOm12wc8xvSBBYlrKg36
Lrp4Cyr8Owlz+WfoSlwLexeo6FjHdfdKrKqi5Z+D7TGaoOmvcgCuYbPMw1toZO8fSUlDOVntpr0t
mdOGI0+45LrEU5TQ/HtBKQRHcDNlD5zBDuKvkunbaAk8p5m+Q/RIJODg8lnaXw2KSASLrIjh1gud
WR9kFGUYRyrmLby4Ln34cziLVN5ydqn/SB0I53sara0+z0MkvgxT0CL0Xe24vLdTODqnRvTpYwM+
yd3auLxYvgiiOuUCjRAlECBFmNoQQo82dQ3vPDyRM3an3oT6OAiQzM99iKpnbSD27oE63dfOTXt5
12YxqPYaTEHzqJMlknelCK7C7C3z6mNvqN4xInX7H2zE8Ef0ORQ2tIEQzxDF1c90oXbif5TRf0EC
rsvbrUfGIvJroHZXRIcXues0K0Tvl09kXDXbUZlsedGO8YKbCLbY+1HKMngP13b5tYeentEpbVOd
h/1Ey4pgIVsTBBRD59T51mXMIUySMrY30u3d/Q43zJi+4K+2b4HoEESYdsZ2fy3M1ttlSmrDa+yx
+eH2gE0zfZs6h3aSMwLKRgfl0XcHLguEVOUFqkB9rL4IvoBeWuYGbWtLsPoSp2lR1ZX83tM0QOSt
XOvmmD6aX3LP1p8ZlRwb0ITYUQzi078+FRI04gKOUyCPNupLO90GlbdxKp5gfoLwfvEMfTGeovW+
x/yKRS6rOI5o4rtDZkcT5lU6IJlWABEjd8IORbgFoYtrgnTM+BS61PkvmdZZ9pzgGkLll+jq1QE1
VE8m1hnhDAGtjQB1dxDcYugsiaVyBKKaAZPqWrjzKINLGNQo0Tp6iuRgIfayYg6r5V10kcI/t2ET
gvlNyqMKAze8mZdxgrKpE/lzks6ynNXQ42Wtt60/eLKJY07vUsyo85knSLnl/pzU7sJHi2kEcG2D
4eKB915tbHI4gkxEC/vH7EOhWp8+bgv9+qJ7Dotb/PAl+vamc/QPqp2B2CXIruaxQ0Cz/qONE4Ro
9CXhQDkYaZ9wr9f2ccJF8Kn9FfGsWKkl8sD39fxmwyxEz7ejKeXjplH/SU26NTdke6m/XY1BKUew
NHM+TEnwMxKOfexcyyIcm3HqTmrepg/TmuEtafodSELP9nvjsv6rkKnEV6PU9izqxpkOZHRbH3W/
i6o3SU30FpUWDWEk0+Crr6frUWCTcigw3Yme90Gphw4QbWXezCtJOmuILOyQ8TmT3HIWfUZkTaC4
kk31uZZ117wF6Lng/zlX+7fZN/VHN6TGolVct2fQYTmxFHfMNFvlpuoCIQQQH1XrEJ1cD7tuPgFA
/kssdeZhCfb2cbUlDl0cZwuKF6xx7z0ZdCUaXZ/oFkaNWkw2tum/VwaVY7jUDnJVrsZfLttbHhCR
iu8E/J30KbyI6oCZgxwDod2kgKLWXyTE2RAvYts+kdefMXwvdR33vFJiPqCNqL9QI6Goj6a9JV6V
6I4vLF5KnogoruZzieqpQii+dPOvnXucGsztgjf6zLQuhkCg7XebRb6gPTHNLbqlir+OtRE3MeEy
4/3eD9tl3qVklUApNazdMEYIDTHwRXI/ryBZVvXY7WP4LX1Ep3nC7GNCdKUG6nYyDD0IimJUU0DD
y3tIk/4Hp8ewnodSev+R2zH7R8PsJ6YCwdEzNVNV17ex+Q0Ke0LN9g2Gz90jzCLTBME7T/4YFEk3
WeLT+QLOYyL38ROADOqnKrX44tAVj4aawC3AaVOqpaXZZJ6EdfOHE2DzckxhJru3pFZAGPttdgte
HEQXpLBD9xqSCqD4miNooNzWlDIx6/RDEqLO4sibSBFtZkqqvOl6DhzVR0v8ochlq39hW6nqs4hV
e498KsjAF0k2YtGizZgALM0FcGWeL0u9EasQtYgoi9hvmallQzfxi31KNN6ASGR/rwqrBwWL4J73
JdURBfts5d0VS/7VEFjRIVFIgo8u8jOwc6Pr9Gn09DK/wlbhMRvSa7SB03SefOwDsXbHLRHRj7Wt
LKHDVGdPJcwTtTzCpx+TZzG1KF/skOZOYwUjji0tcqY6BQMwVr0AObpqN0DhWQhshRmLo6sk9X4y
W+9RLHv1RHJPe795MT7snANOdm8Dtr3sMU608KjS1hbnd+GGruO5j4Sw0EacxnaOyhRp7xYtv/eB
eXzyAHqLXDYf0jDR5sS8V+VsL8jxvdl7Tu2Gv+rs1X4z4OnBDzhUr5klYWG+SwOUwXSK9FtBdYxx
1EcJBhXc4c0N0/xSh7nNkdc71Kmynn/FU7y7dICong5doyaM6SJOylNTMj5HHEbp+8SStinVNwlQ
yhX/TUs1o8yEtdb6wRmzMHtDo76nR3/UmsrLbYhRCMY1KfMt8Oy/gOyW8XYvKTigGMJJvOumHKbb
mpMwOmxMn/jOCG9ynxf4/Ktbm0M+/euoQVfPfmIzmJvU7zISKk3TbzedMyT7WQSa+c/XPBGAF10N
1a/dxnK4sZOug8sK5lk9ZJrwz1tS/zgz/WWvh4N228S8rexpBhGLJI7xZpCI8DlvfrvfLWkXlQ84
jPBb+TSouLjgRBFDeOz+1c8R5GHLygW7K6JuxUJyBPmQzivgCdYd00Hg3jpEbJrcJQOG3bOTUUCO
UY84p1ozy4+FSlc5nbe+An0z8zD1IJDEZZ73TIhvh7J+M96OlTiDJkB30X5ESsa/fEw03BeTzl69
aRcMNPaBPC0EI2ahfmipbLh3BI14VkZ5l5T2OSyjUD1BUHGHsSPDjyVIGcFZsccflaMUgQe87uzW
iWT2x9Rz9bvjAezHGmG4C9AAsnPcZLz8GWpN+ajDBiA0GWCRykDzM5ty1zjnQn//Oe2VU178bnLk
BRLPfCqR6JOIY385r0tp1KMwkuiVFFXBm8oA+hBP4AS+mHLCdUr6j2atJB3pp4oV+LiP3LB3dYIA
CPEkpwOBQW15hO6Wl33Y1/k4rvP4au3/77vAMx9zABV3kH4Nl4mBRsRFze9NilpnngEpjzq8JvP/
SDuvJkexJVr/IiLw5lWAXMmWafdCtMULDxK//n7U3DijQrrinj4vPR1T0ZVslzt35sq1GvW89LI4
+AzpSMiroUmtDe2sMJ50apK5iSppxgy8BVjVUAOMPiOB22RL3HuOz1Jb2H/6IDiS7JLKGc920nWV
yAtsSFxJilvRiflCIZ8CtVIkwv4SBCRuSz+ldd1rreZP1+k1z1MOUO5GoCp4qpMvzkgS0pe282kR
9SB+yKRmdSaH8mT2NdDpMxrtCKjC4SM/NUpuArb2KxAUIgXaggOVniM3UPKKofle3W9kg2Qozeml
19pdRW4adhGp50FSQT98SErlHC7MygyGNq2iEDdyS3cBBQSBvF1entuzI6a8uGzevyIIiksEIsvI
KhpK/BaiBepy0cyvZCVz5NjvfgOg5+3nATuFJDMwGnWRVYZPIwn39SJDBaR3YQfTnoMCzgQH5o72
KHYmhe7G83g4gdJjnyWg3t5qr1ApGVtV5RgqGWcAdGJ5hAAmJJ9F40K5MSAa+3TJurO3y1Cd/WyK
l9KJZblpv14UCt9k0y9WRNxL1Z7zTbWWdlkIQUE5lq01o7gjnmxoQiF4kSJSkS7IE5CuChQDwC54
mkl0bJba53x49jieBk8wX6zn6cpSe++tFA26ninfai9GLl4cWsvbfdGWybwH7uqDptfrXzTxg+Ch
P4QsPDx9PDZ6kr+iyyte3EM3Yw39ylRLZ2QgYzrWaeGWXIEuJ6g7QCODJAQ5QXNp3lNul9My+Ryn
XeI9mUkinEF6J6KTRjp0AZZk8ncr12A567Su3xY82n9mNBvQqi500XPQl5pMKx3NMTNwyI1CtRKE
8TySqPOzz6zqKRMlT0b5xCpPz7nqk0c5iafqz0lq8x8ZqWG+oDyZPNLJGFx+tFpaGq5pFed9Smqr
m4UnT7F+66JAIUmhQr/wpdhCvuki1S+QSOg5neNmyquozk8peIFCWZ/VkkpKddICf5Xpldk7FoWo
3DUbGV0dE+z9kzQQDbmXLGj3ONY2dik3gUWTcAfCYlBuU3Z52ly6J/oBaJvoYCCRVkVIh5jFoxo0
oFhVP3TDsM4b+kYs/UD+2lLpjqWxwzhbEEq1QsKRo9cwEKKlnja0goWqEXynbyACF1xZXb0P/LNe
bZXmPKDTWincqvRQBPu4SVN1K7bembIJDS1hPAfNYLJxu5jGQIke4J8hOeDvFp0XB9BDYL4JKFoD
miCLjkf+LmdbgwYHYcWrpZXpDq6zxC2oRWUwQtBIQ1IiBKk284ilBNtCYyyelwkPJ05WSG3QDktF
kB098UxvjZeDyVNThAFKBLkebDRt3zUHYPkQmbPxcxNKE78H91fbWqg2yt6vqBkEM/qJw45LLaBD
o7QlnHX6TA6op0MT6TFt3tWWny0tLaY9kZJbo8x7uDnVp0tH6W3IBMtsXq5fh6dpH9hhItW/uqZQ
DqkKr3ViWw1Znu0FoUGoqE666OEy/UtdPAG1SdUvEoQSlII1QeiOpKiC8hOYyYCGagMsgepEgF7A
xMgUCckNwqty+hQarf4zwdGAAVGoURh9q1L16XTIHwG2GYnTlYDRwYRTfp2neVx7q6TTW2MBV09Z
LayOgIULESSHZYtRGecgnnULRs1zGTXr7JTSkxy0pbI9n33Rt8hSB5Lyoz+p5UY+kd3/YgDrkg41
AETRLvtLbT5HeV14G4tWSbIXuSDAk95jZlHQdit8kdSqzdDz5be9JAb5/qVVlJT06YGRAeHRJB6r
qSN7fnGshfokrxpyCyYUTLL8EsmhDxW8KBNcF3EHvkcYGiJPFCPENTGvH63OPid2GbAqz3Up8cq0
yhqqgdQwg288MM/VAtrM5tDKRlG5Yac3LWDlWvBXdBb7op232YWeLloRJOHJJHkPaZdnBd7Ri3P5
Z5QLfrHKzSI3wadbvEJo8NW/4VJq+IVqSnawOflmG5NsMBSTEloFMKb4kvVcgDlddGkQr4MgEutv
pki8TW6APng3Cy+FstNgpwuWWQQeAWI02KNmGok8BIKTyI8/Q9TS+QNSVxOfs6LKsz0awEhMlIpa
VYfKKgC99SyZuKJbyCdmlwVNKV7VJtcpVDcVSY+2g/HNSatATQ+kzc/ntaID/hFaRacfwFAzj2a2
plWJFM9at4V0uv+lmq0WAs6tox8TJLgD9edHclUZCkOwJJooc/3KI3LVuE0lE/xTvQU93IQvcpK6
KUg8DAJxEme94L/6fTJvMmllLmvbZqUm2Jele+ykpgzISEQcBJWQ0ScU+snIzxafgKrdBbpr34VI
xAEdsk1XCFbY/nxSXWAgZ70ZtSJrA6W3QsviiBBVYFhtYvjNtkuKi9uWKKCUALGoCnfIC9JNALTC
wqvF56KZC7rx9UTj2kpsA3nv06jgTVDc3qhUSLIFphS9e0OEQnXMZK41sOkEWdZsKX+47WUZpb8t
/ws0XROLfUs1PNiB7J3JhvvHHM1030mNTIdSszWP5/o1sy/nlbHVBLe2Dek1PG1LR/EXKXQMdoaa
4z6dUma5s9If7I84c0mABDIcC3SgfudFndcommouTX2XX9q2mwMwX1I5CaR5YE1MsHR35CQxLdSx
ZcY+HrkRIsUn1g36K7ndN7se1gweO764gIHA4qLUcvoK/vDsJO3s5gPwuF5dlD9yJ8zzLJ7Y8rfz
QAJOFIflHpSmx4KkZU2bZwtz2Zbqzt4v5pTQtlHx/Hi17xqR0M5kfxu6NN5U1GiVc0Ibw1ZS0yOI
vieleY7Ul78wwlOVMgCRmTyWHo9PvlLrqtduIbP9ZOnSb3rXj2agTJBkj8fCsSAEoSnQsMgraubo
vOqCVYmmlsOlFH4upWfZeDOLCRPjHYIJSQRiApuwRswoDbpJV7IPUt5aKIvL0R40al67JU2l+rJM
lmAsHk/Z+LCPDY22IiG0VptEZfsoP9bxc+z9ka0fZbN/bOXOjH0YzuiohWgW9EkpRfuq/CGHv0xr
30+JdE3N2IjEXQvihFolM5aodtXsFS6viwsMXC8n/MbUWEarnwtnLziHSrQ3wjdP23nqLzVbPp6u
qUUZPuFq9aFiO6tWy3R13kHzdyyKGD1fqv/ytIyXfiTvErQKrVYiVmAStBMJsgzzi6ofHw9laraG
ZbsaSki3gAoMNNorNKDEwm9IBGm/nNhew5RfX6D/jITAUpFEmZMzGgn4gFzIRT3aD1xkMwpna7Gm
HffxSO4uikkxXuNS1MG6fRwJDzlQzQii7IN8b8IoG0E5KoW/yi6fMHRzPQzDkTUcjGKQSFGU0Wkx
2pMkBpc42Yf1huxGWG3MBjpnUIR9/vWikbWjzgVL5ryX957xJYbgW0lN+0xlJgCBaUEG9njoYzL1
8QeNzta57tWL4PFBQS+7CSRooSZT6vWdUshprENM5fNjg/fm+noGRmcMCQxPr0gK7VtrIX8/wS+Z
mtQ1J2d6LD83HtjooPVGQdK08JN9DItpCnKZfjvQQZC+WQtI9SwaMOPz3KAD4vH43nfkeMeaisGt
p0iAvcc7tjFjSaQ7JNlbJ2FP+yS4ugMUe/QDQN8nvMTPxg9eiu0mXeubFNIm0uBTOiP35thUTWpy
Q7Cn6qM5jpRAay4g+Pa5EzRuIKClQn+/dpoa6nCD3AxVk3SZPgMNZZ/RHF8k0wN6WCf7on4m5TuD
My3hkSZ99WbGUZ1DqwWgL7EnJngsXWTIKDcRzugiAZYu6yOXEAPxKkkwXQ4ydB4i79gKbggEmqP2
We9epeyJxGBEwqYxFqb841wkh2EtAMBcIAnLl2Q95lqbTnzVzR01+qiRM6zD8HKG+O1yaGi/vJxf
Q+gQLAjGGrIXUjZ/PAU3TnEwRmytQK9jyWhnfPRXORygWuoxA4b/TOZnVpa//3sDOr9/kIaChmn8
UiJlCcRIyy+HjiqeokDULXx9bOE9zPmwdxjDtYnRGIT2rJk8zS8H4qGZbm4C9Rdj3qmx20HeTVl8
BRFIW1gT6/T/sMtLzDA0AjBrdDbI+cKAeGovh/i0a/OvkCI6wtC8Z+0FEzKkH+cG0skpdbebA8lg
mUYDhUCETghhPy5YRUNLQU2/PwhQStcpDRKcSZArWzWYOJP3LCGNLfHaRCID4ZCPlszC88rOL8SD
6kPADrGUF61gDwcotX28gFOGxvNonc6x6ifioYFjYAfbr0C6Ev5cDm6yqi+W6fyFPUMmP//+mDFH
d/SF5AIv4rN4kKt4ltQvFvETHPlFunps5+ZClPUhR6DKMulRQ5ZHS6X5YJPAvYi0wRv7WosXdfHq
FyXESirlGfnQZuLLY4vyre/ApEFsQ1aCR8fYoaV0uFdqdxEPRga7aqIKPypPN9/SnlJPCuvXk6Yq
2bqibLdWq176RbavWKpkQR0YY6tdGlHS6iW6hGeeH6VP5xqsOxxu2ho+kVlT599q+l5o0NbqZQs9
xaym9GELnbBLTS1awewZfKXRPJg4afcmUqEXBlosdrysjXYiYJqMNhRZPEjdy+lrFOMH7b516nKX
T2zFO2eaty1MkeRZcIfSWIiVcoyQVbnF8YI7PM6lea7rbtivFfNs53DsnOnU6XrYnfqL+3jtbpdu
cCNomps4SYPA7uNxy6pYRrbj3B8MXZjDgQAHiDBv03UAfq1Svj029i6G+NFnfrQ2mlKa/SVuvrY/
lD8Bptdf+1/Si7i25tHcc9SVvGp9eBBn1vd04782r/m6nLh33uVubj5A5vnNu1XT9HeBuauQXxUg
8AGM2h+6tf9MOeEJsUhhpz3rTr/IP+3CQ4q2q7WqltEWRNbj0Us30YbM6FXF1CxL4w958EhXxmPI
kUAIG/3Br6BwosPqKdC1pRqlX6SU2i9szzDE1T/QoljQOebUSv/lb77AItHKvpYVkgQfv+Asa6Dh
YR85VJXA4So/kbddeWeni7QV7erfaJYGi6+b8awhrn1s/N5OI+JBeluTBm7WkV9qQr+PKqr+B+VU
vZrryrCt0+kl7f+Y+eJ/svS+C6/mOaDqTvuK/r6ns5lK5zz1+HXaJyuho8/JPH16bO/2JhnSRrwJ
SHRqXI+jdT0pwJ6s2BcPjHDd6N4cKmiYIfJns52wdNdRkP6l65fLmMt/ZIqkc9CrYopP2hd6RuPH
z6h6RRcuouVN8PJZkYhukRlT/unuCK/MjvYNDINKGpeYFYxqXraLsC5pYMm3SeS9ep4MptwN/Grr
5yVM0Q5cX43QrUMrdnOy8+WU/PgQlY8PMbcNGUpDg6JNH+2ks5y1GSyt4uHUJeHCas9/kBvqlucY
moDHK3tvz/IC0kRLQshIG++kVD5poFkZt0r9Le6haV4CnMy7N40e5sem3lOZ41Fd2xplu/rynBdq
EouHTmvo+kJZxqb8vFSF0xugil0nK4IdqedNX5RHilpPaa++pEm/ieC0suGZjtwqBQytQbI/Myw4
u06SQkuXuPchiw76+uiHEiyGQtk7GRlEGC4ozHjSr8DUFjLwRruQPVdvO0DZcjXh+KXbgJ9SLdwX
piXKZD+t0eCMIgqBn5YEJbIGr7FS75q4+SxqfWSnySm3wU/+gBB5lRXqN2qD29AM1kmZyfQRK0tw
2f3E3X73exRuAJKliAhbo2CM0JMMuNeIh5pYYtZpcmSDrVUnrNw5riYBgob6jcJzj1zlR3+bNxZ6
W7EgHbIZvK7rbpF1brQHDxwVc6jvHu+g20P60djoMVvSyS8oii8fzJL+iVzepMauR2IN5La4fGzq
/sAQDtCpCymibI0cggIVpJLT0HOgL6TT55FjfAt20HHRMP92/quBaYolyyLBsyWOBgYgug8bMtKc
DN6jcCoG8KcCNKAV5/Gwbh0LM0gIiye3qHiNIz6ohZJev2CobypYW+SiX9SoWy38TPEnovS7pnSR
wrkFbYouD8Hn1R0lSJc0b3gAHUrq339oGQttP+xOP/VQ//l4ULc+jEENzwGgfrIlmuOlgpZas3ws
nQBkANmwk3YNnCKFSStLJkoD0hDAfXRiGLPgarZ0U+IhMnLNcaLGFbIlMqCJHEpgUHfGG+JSS9V4
rY1vKSCCMPxEFySEq8uYPk8lmJBnvz3YlM11XiG4a5MS4WivnAI6CIsOoRDzApSdECel2p7qf7FR
eMUZKqGMBHZzZAWKM4nSdCcfCOpFkDEqeEL5ZMvPj5fu3om+NjO67dWShnykm+VDluAE10J4hNUV
LNhjK3fiUuZsCGEYEft+XOPNqz4XPCjpDpHy+wI2UohfawhVT+kyTn4DWJqpKerqYLyPjw3fOwPX
dkezeMnJvyvGRT74FHDVVH0yuqWU1/PHViT5zp68NjOaRUXPla5PJflwymA2MD3FydAic6uS7P+A
CkXRo25XvILKHWTe4RoCynQbG3G4uUBRMPE1g7HRAUGy3lJV7h6uhbGEuFqfaPvvfONwAblDroGX
Lyw7M780FBcK4sZ9PPjhvI3MWQZvc4vrh5Udm/Moo+ixCglgG31TYBUnV2b756Ocs2NrOnv85iko
qokzeGvUEmm411RTJ73HM4OPuvJttNK0tLHFxiEspKVwmvUviXLoLtImjp5NfW3pE/burDCMFapF
KKjwkEW29aNBxYvOYCo76yBLjVvAAFKFxyJeQeQOJV05K1pgJ82bqki2Qc8vzmNilu+8awEpm7Rk
Dp6PuHTYglcjtmihMSP1EhzT5rtm7WlZnanRQgISF5/tBnjPGRZGphyVAyE9gl/sL1uDrikIoQrI
wxo9RZjyl6UVzuPlvzczhsmrxFIQEuXNO9r7GZ3TQHkk7xDTcgOUSqyIH9cA01uA8QHKqiSGaDb+
os/DKbnmG7TKcBFACi4NL23iqbFYe9srNchb3z92jfwpL1d5bNfNnAQjLPhbozm7FgStpQAJldUv
snSrhQdJWPphNXHk7lxKADgI4nmcEbLwCP+4OnTf0CQlxf6RnklH0T6JPVmV8iX7KYPd2ALgFTPf
hmvH6fKvhj9x/d5mkT4aH130+UmrW7gz/GN8MufFBZpzSBcs9Ruk73YO6k/yplR/h93+8cwz2ZDt
K9xPIozjo9MQImZCO5niH6FwovEwBNUGnaS1hDRlqk5z56QPwQXHDmShaozrNOh39RfjYvhHfQu5
pBquTued0VmzRI/drPgqmBMHbcreaGhqhJYKUm3+MW+GYhTsMqdNg1Af3fwOVKKPD89tWlMBeALW
iGQN722i3I/7BiyfrMODEh37y85fJurq4m/V6E/LAsbRa6NSZYcXP59fdH+XdKSQben8M3LgZhJs
WVhYwlMFKbIHj2qRC3bRLegUDGA0T6Jw6qFxs+YfP1UZvWeQVISfP26iY/Yp+MqCm4fid/F2dptV
sgaN9uYBVZ+YnptIa2Ry5OU7xGNRL+yiY9V9VZD0bn4/nv6bm3L0+0c+FXI5o9I9fr/aQjpiFjaN
wkX4vW2+/vd2TFkny6tzPyrjkNVsy/p06S/Rse4+q2W1M3NcUqpfjqHfCRPrdBOLMyZT5bwQOHIv
i6NlOhVaVwuxx5iM9LQQz1kCBWnBG7jPs2V1adoVfZ8TUdbtW00BDkS0gTvAG5Oi/7iNxQsPUwjk
+m1jo2Xidgt254reh3AStnZzPLFEclUZHtQkaMZhcarRqBi2vrglY+2cV8IutM25uAwnbrXbnfHR
zOhSu1hGkEYCatfN+uzES8Cr8tT79nZzDyYsihqgKob46eOcWaGRioIaitt6RXbaoXlpVjk//YO9
hnJq8+u/3YEfjI0rQ+Qr0c3rmbZ4GTiWLW+k1WMDt9vuo4HRUU2G+Ogivq9L5wa2uQE+MLEm8q0H
+mhjdFwL0YIiqQvErfFCX0hKUwv9N8/nDdP32duHtsfIOic8kPTedT+tozfrVvSgzI1NM3HIbm7c
9134n7UzlY9rVyP9W6RdJG4r16KuYNnWOnSMifHePppGVoYddBXydXTXVBCNskOczoW1bm466s+Z
PCOXNTGe+6fq3/GMLj2Iz9KmjRgP/WdPkSPYxlFeCs6Umbt+4mrPm6NjBYUx3cYnVrByQfM4JATx
E6fv7WJqO0pTKzTySPBiwCXcYsk7WsvGHQ4x/SXH+C1/snbySrGLufwZ7S/LUSYuramTMIrGELCH
R03GsmwHdv6kuP70PE6NbuQ7+qKNC/q5xG0/t+bpean8IPy2T0/qTLKhK7X1nXWAsNVqHH9yfPe3
JRlNAjLArEQtH7dlcYrUUAuSYVs2rrdOHHlVOOBI5mg/TXiV28fFcASubI3ciix7CBEi2LAdFvHi
xktj6TmnZbBU3MxJ3Mc+7K5/uTI28i8nzVT6oXFqu3peTt2Qw7/9EDGPBjLyGCVJq0IBCrBt2Ymh
m7LvO+fs2rzLnfDz43HcP2a6boAeIQlAJezjCsGHkwrCqRDBkMdLGFvc/Ck+5FvPjib8xqSlkYtS
BRjpAwVLwwGrZp4D/9f6tPbsqVM1aWnkoiTIjsViGFPntqtqFrrEg466KRfZBMD1ri+8mryRj8rR
pkn8Sz74qLOj2sN1aazr/33qxh7q1FwyU2NAsCOuzqvIqWfSHxtCr+f/cTeMHBJ8IJYUKQyonMPj
MKtm1i62JRt1qYndMDVzI6/UIHp/8mJG1HArJjSNEAPa9VGcGNBd5/fvAo0LK14uNIpuMZ6zM1y+
8ooivj3lee54cVCBBOwSTo5a9mh1gOpTHqXBGSOBHWHkskn/4ph+sDFamD5SESAz37c0PEPOrJ7N
spWwmrp178zXBzOjZcktBLBoNBmWBeVeW+TyQ5NiYu1vy28A7a4mTB/dCj4cCGEfouBdzGjft+sN
OqNOhK8OoR+nmSSxzSmTyq1P/WBydDkg0qVCN8XAlL1+HPyqYJ9gkp81juis/0z5hXv3HuVgi9cN
OQ9QY6N5lOAGjLLWGO698yr/mj+dOUXG99BBtW9iaLfZvmE2/7U1Rlt3aI8aef1uK921MDc/d3ij
inQEWmIb+cXbS3b2S54la/HJe550toPbHt1WH8yPZhaJvpLeyHfzg1tPHOCj76e5mKPNYAe88yac
1PAbbywCdgSpyfwCDebnV7GuLOlSAkUfkxvO6C9/yl11draRfLfhOJ7w8Hf3Kq9VcKEkEDVVG130
dUX6va5iaZumNFkHlPX1o8YT7EvfHTV/XaVHGYSS8opE7qyj5dsQ9Knx3nlgDg/m/3zCsLevxisF
RRjDNStxncl24li70w8arLuv3pK6qm3uhI1nZz9EccLuewvheJ6v7Y4u7P6sCVBiYLdyhT3M4qUT
Oqbdb7od9+pG/hTaKRTaiNc53r7+DieVU00V8O5cExTOLJ13L6XQm2wI3C/MPVhP3tYa2r5O8Bo+
h8+Dl0VxaZ5u0G5DeSx4Pu3KWexMOaq7R+vK/Pj6EKqEhBvSo9tgo+1rZ1tu1HW9CZfzubRbIM77
HVW3Pz1b77SY2OP3TpVm6SotnjQ38N/RmmtdJouXijU/Nq62rLYBd763HNyIPJOfpt8J7zm5m9W+
sjhyWaLeXnwlrKUt3HroFLudbbx0iyGkOS0r++LysCRhA2vV03nVLYaHrLfsbQtC958oKyazYj79
PpLvhMJAXf4zDdropoiEkObinmmwltrePFLdPzbrfo4KDMEWMvWnH9VPpOgXuY2uBQ/6gofFxErc
ifQ/fMLIv3VeGMGNxiecncRBm8DJtt5BXvV2tDxtEaa2hdepgOLeU+aDzZHT4blW6QL62CxDns/i
pfL+0KZn3gGu0r1Yy4kxDtP4YO3HSAOjVLROMUtp+015CojLz2yy3LacSUNT6zlyKTVa8WkiMjCF
45TtKluw4YS1IUfpHLS0VxPjmjhF2ughUELG4vXDuDp3eNd7BBnpumV46cHDX/h/9Qj9sHKjFwHv
LKNMo2HlOCzDM/S8qWzj+bS8OGDTp6LoyY0yCj0HfRhV8NicwaZ10h2CRu+r1zlwEa3zqQthajpH
TulcD6zxBi6i4SJqV7Spocbm1A5cVa688pYeTkA4aoTYuW2wedAIJ9c1uap3L4UrpzDyVKYPjUGp
s6oo8r7nhWCZstv94KxUB+pruzoMfsByhMlknjLctQ9Oyjh01VEuRPuJ9TWP3rrY4QpdlDZ3/ufa
ASbNrO9J8+2BvC0tdGVn7Tr5pJdOb6NV386MdeMku2SHgOtf5gCv954+8lTIpJuW1rIZMvdT5Vbk
OA8L7SjOpq7Fu9EtqGFL0un3IKwebXK67OOoiTtpq2/7n8a7x0Ct2EUjZDmZyL0X7F3bGu3wUmg6
vYL95D0NKL2c592iXaGmi/8/Lf1DPTMWyW64FiMONJQxs8cuZNjSt+v971BHWx7u8AalA8w3a3gw
bRLHXHrRFKB1apCjHR3pihdC9Y6fsonc7dM+PA5uERmD/V+9hK4mdHyl4usl+OaxRdWdvGr76jnt
cHuyfPJM/bvHHjBLWhaAyAIuG+3KRElIMF2kf05rtDG30MbjL1i8Vct5MOeB+3jJ7kZthIw6fAwq
nJb6aM3SzvDTE8KOW8QT/5wd+ZNSr14LR1oUG+HiQre0zLfZPNhmPDSFhTYVs95bTLwT1BCGDDHf
eIKbCzRIKXpqW4uTYbJDwb3acGU5ROlTr5N7F/e1rdHkFo0pJjXcU9vLghf71rLPz/XstP7/eAcN
52x8EK4tjUISSAHPlRoxKmMPWfz39tVYRlyo5qb+U34/7Yq5ShHAsy/PjxfzFrYxNOVdzebo8YOf
gTS3ZYSIgx6zXUtMqj15TvnHWPu28luc1TCNTNi8u4Lg6AZUFLKeYyfveZ4Ul1ojc88Js3afrX2X
VVzQJy0+/Y2Dsa5sjVZQgkImLPqa3bIciqHh72oFoH0iiL13Y14bGS1eq2mlFENI+H7mB9dJWL/Q
CPAeT9yUmdFaaWXVDYoww7zF5N7bNWzwM1DcEwf87v1zPZwhTrl6EJeXXKZg3coUdtt9dVSefDcj
U9Uu1M/hRL/81JBGEWQtd7LRI+L9XkNGWrty0Etmt0+t0OSYRndqyB1nUo6XuVOHeN93B7d8tr2Z
tC0+P16me/lxeqz+3d+jOzVGKzOTfAZVOjTb7EI3oLwQLAne/scNMfLE2amHaWnY3ND1b4ac1OD3
GdSUGxxW4cY5XQ1odH9mmVTpg6Ikt/Rwp8VL9ftlNzxSIVN0YNZ3+mxh/frfZtEYvU2V1pPqKsDo
UHIVScykdr+Gwc/2JvzRexvYaHhQtYgKqWoTWYAxZtpIYUBO1ItMmbDbxUvADBvF+VmDAugcesO/
v3HQ3OLlxXeOx6mpvRMAfbA9WsIKYs2Uxgh5+/QlP8hu/NTP4OS2WxvDmg17rZvOk8XU3A6e4tGI
RwtaG4WSy2dG3G8o+8KXS/IeGZxNejjvdIJM5XViMe/k2K6HOc70VBDbyVrCMI3ZVnL8p3y+Xx3c
fFcd3pa/Jub0jk/5YGvk8qMe/LMaMbjGRTOWB1u8iWbNUps4fPfioA92Rl7fOp9D+HgZ0xfIw7+K
tgAsoF+tfgP0nX39Ks9h20Tcj+06BVVT76ye9A7y0Q2Q/mOYZxXGtWydCyZTbXZpUb7FSbyYWLA7
d7QsgV5S6Vag200dvuHqDgjB/UjKpRqO/D9ll3ibP9W7oUo/Ca64P55/bY0uARi+FWiWB1v2ewo2
mEF9PUR2Q+qJmqxjCZOPrHsbEqzqAJS2wPuJo/E14aVsGqmUt5Fe0QLpCuJXI/2jG5OkE/cMySLQ
WFCTykCr9nEim7SJUylS5a26aHnJU8UkubZ6Bh3rynNyjY7IFT6xePecyrXN0eC0WEUBJsGmtPeO
6XPz6bQSXcV5RTDJLt3Tp2SXvtY7xe2Wjw3fW8hru6OF5CmSCSgNyVtYRhFsmFfa78cG7oWr9AX9
O5ujaxzFGN9QYywIcDEOfMiG4+VPooc0S+ae2l3VLsr8R3MSVrn22SycEgngKfz5Pf9y/Q2j6x0C
TelU02GwFW1vHT/9iF3fFbfD/QR5J260cyhjILsJ2mTq5N/D0nwY/+i6aOUGUblWkbcIxrrxrl0p
G4mW5nbWzpIZHMIXR58rbmnj7l4npn5qU43uDFXKZZoIhpvqx/YHxLSz1+fF4kBh4Lx46WZTVah7
1ZHrkb573ysHlGZsJLRleHrZ+qJ3fhSz/bfEWcGJwuWoczOXw3v6qZv9+l8n+f3TrkwHNczU0oVJ
RsyJOq0w61f718VhyIJ8Rz+J5O1xKm0wsafeE/VXJtVSNs6UTwd322EymkMsSrZ96gVxS+gEDyls
GwMHAK1Gypjp0CiFEJ0obdg/KElEm3a+n+/D2e/fpVu6SDV99+0/E/tmuAbHsca1ydE1qdTwoIc+
s0mtFnhFti5I89Tr8llf5vZkReuuC7oa4MjdIohWN0HBAIOAjPR8++q/Hw35i/hTWwtO7jwe3ZS5
4edX6yarghGmIea0OJv14k7NogkL77f5o/kbOVWrjVCd8P7vblRt1Q3dzGa9hhOQLEv7DzpEEzbv
HnW6WC3k1lSaC0YeTiDFAm+ALm9PX3x0CVsn/wzstlBcJIQfz9/IEq1RAKQ1TR7K+HRhaiN/JsuQ
wlon+fQ2hxT/TcKj7lGOWz42Mo7U/rEysMxQ0qbxbZxQ7cQkl+JcPb19AnYT7QNq6DCUIYhgr+HV
nCHgseyWL3Y3k05Tb4tRHHVjejSVlmD4fmIop7cnZ978DpweuNRp3s/MdnWCZdq2/yTb7EeXu/48
ruyJdRwTYNxYH02v3nRdfKoZePmzcvOQVtp01rzayidQGVbjlvNjNzsOhZrllGX146n/xzKoNwrc
NIAr+ujUh4oQIBMdpm+J8hO1qjPc83oRzKI+BCdsmp+qADbJBHLjFYTW5aARPkXF995Ue3Vw3j8B
HwezkC5T4h2nmQw16SATL9O3M3pe5qJCrBrSAld2L3Ck25ffaTy/oCETL3p1ZS3ibbkvCyrN6lxH
5H0j/e5TV15W9VMULk/a4fGWHEWF/3wbHZimqcE3Y6mjbdFFfot4opi+WRJK4UJmynQLnTAd5TZS
g1M1ncFH3EwFrenE8fTli2PKnkspqYVuaelber4gx5CcZmqJco4pLR4P6508dWwIl8GRxhbtpaP4
TLnEmdrq9elNp0T1A4W7TDjQugOXjvgJnrViJv6ucjjxO+SW1vGqDOZCOe+5D36ezwvaeozISTy3
TyHWX/shilHr+LO8UZ9p8UWQ3qNw+sdP3T52gu74+NPHfWPvS3L96aMlQW0l5upoTm+m7nTnlA4e
VDNnSbcVCaeehGh1KmbZsttPJZnfiWBu5swY2nEVGjZuWGrCGFUo38AHerptoBEwe40Bb7bOARI8
G96ty6JGun5W/AoX1duguIMGZk1y4Ce02NUmVFeNNrGMY1zAP3Nx9UmjOwfEXxC0Zz6pnjsXV3Uv
v+cr/bA4cZf+zP+oS27udE5704KOs+fH66Dc8xx0tP1nOkZbKJBqIyik/vQWrfRj/P2L+mcfPhtP
+irdhHb55EeL2v1DotBepy/hXFvt6HHdgxHh/89lZypBOU4cvk8F/suil5423huCLVHILvWlSLM3
FSLMYoXcF4T9yEOmX9pWEj/VIXKdjgJFOi99OTy9NH0qfoJnPv2SKVbiT9wn9/wGSSpNodedN8g4
TrwE/AwFhuytqYN+LlbZCWH69GdVi9pLW4pTzeLDnh9tTfiYYfFRFdKZtNnz86vwxjobyJ5XRvZG
R7m6MkNJnudiITmGgHaTUqDxmJSJOrH7xo+cYcphXee1DOJThYZ9lMCRL1Is5U2dvcmJo2uzMnI5
kmW2VJ5LQDoL6fKsOsW21J8UaWmA3ygpjkwF5ONI+Z+PoL6lQuNqKPAYfRy6cgkuspY32Zvwf0j7
rh3HkWXbLyJAb16TTqJcybDcC1GW3nt+/V2sfe8dieIRMfsMetDAVE8HMzMyIjLMWiuR2bFgJ+ZJ
vs0BxtgT7DoaG9clryegUKoNwIFmX9L68UWY0zwYUUwjATcSFcUpWBfvuazkCXlqf+KJmavxe3qp
MCvhfy7ImdEpyBmBZHkQ/d45hyxhuYH2sFIHfSJYaDlccg/M9NCmPAQXLkgzQE7HCAB6pUhduOow
6MJzCNCZXPi3o41/245ONAZgDiPs0d2iQdUZuXyCsy+MKrVs60xpFr/1CIKU7+eFTOGczceEMEBq
aI4WgdY32qIr/S4az+9coU/tkCAwQQiwKUB6kqjCHhSyNZESI6PIUmg0KSr+Z4kwJ4D9BgQ5xqVv
hYJ/gWJqMIHaLZ21GpX3EmFrhl9l4AskVJr0RGpAAxZ58qVVXMccGnqpBMfOXGxcLhw2Qg+ZvkPW
b5g8cHDz8Q2OQ790vkt9Jx2ncFoC6kXgJBQpsOYRQLUX8EyipKukcintnVBQwFPqNGGohRjNBTVe
F7mgO+/rOthisK0MNboP2Zck4/gXUKViHp72yhbz8ZLPwGdIKbN124hWiMK23rOTscJzkZQNeg0l
ire5JsmWhojnfBnmPMGPCSxGjElPW/0iEKEWjjLSxaKvUdTB5yY1AEUKCRhuVCr/ZN/wOZTFciR9
anOQHDGq+Nm+5oboqDKjAiyNiHS18O6Z9r2OSgCwBHwPBtQRBk4B4lkQXxa1x7j2yMEjoe8vZNH0
KEpmBw4xy8VESgsytqjTB27/+L7/vd5ujTrmNQVg06PpE7DOf5bvSunz2uXlEPzStvb63uvJGh0D
1Zoi7yl5x0aQQ4lRsFxNUcaU1/D3hKhn7fd4VC0M8WnbLcwgSmcReVPV1RH/rHpyPifqOVNBqo7O
JMuy1PPSe+LeRuHCcOiJQY8qvn3q94AKGeec4jgXJn8Ddxwpq3XoPXndguu5vxa3YibZA89JBbkG
wPQFaTbdjfYlIEQAIISJ3Q0HKvfHBzEdooQO3EqbWB83zeF4QkhzW61Xs7VE0Hjzm213u50BFor1
z1evkM7qVLIdfsOnpU6KmZtxK39iiJimKlrgVTkXTTTR670zPksVxENkzT89vdBGRkQEVGA7UoH5
vxDH3D9IbkVPgjyZDWUpHEWDtpDPfpnwEIJM9fH+3geStzLGw77Sc1DauDHMinPxIjuvc+JXCzdp
mpr5zwEK3Aing1QJ0FVuJVBgNWsHLqUu8cp5+jE7q7H2ALT8RjV7I2j9gr7c50qwHgGRMcSNnAyT
PaNz0W24oqYugM4iXbUeqdd6kIjmn5X40goLlfnZE4JtGt2UBBoM9nZtDlvwA9U3kCZg6qA0Y+mZ
Qzv44yOaiXEUGhBfMIK43DTC2lsp/YD6v5xQ1CXVQz025a1MrF8XXb9LSd05A4J94dHnDggLPLRu
BYlo3pPKzqEunRsbXWYFJUfKcpdX/z5kxoquBE32jSv5FNSwEKQkLd5uaKHgafDISsSnv6JoWNrA
OYt1LW5iscqy5kunUKjLBhySmExhj+gWJXhffzGqnuiqJW4WHspz1wohKYB3EC8BYGyykwWXc9HA
Y4GR0ugiyPIEvNsfq8WM7iEAZMbcICqcwPW+PawsKiuw6MauHYnFS+EXW7DW1sTzY/2xnJkbhToq
yFOwHDw5/tp/ryyELAVt0AylaydlagE45+AI4auS+J9c3pM8bgyGpReu1UxWSrmROTmwju88j5NT
194ZB2DtA2wAv3XIwK+JuSZwtqq1cvYR3rTnhWj3b1Jp4vhvRE/MFVMIYlm1EP36SqvPov7cquB7
XAlEM4y1ouMTPpEudwnyDQX43za8JmKAS61MZAnL1SbTtN+FzOyM9t580agIVwcgUZwSCFXu2r6v
rMQBXOMCvc07RouLSi1LdmHzZ8XByIyvKpBKiRO9CphMdtjYde0QpMqs7tcCMLlWYbXJ0njhYs45
V9SXGZ7DqDLSn3/O/2ppbBOWVcfLrl1buayWLjaUI4lMMF56qJ4STXDU0iEVRraJi1lQh/DOBfC1
H21ekPTNKRe+Z9rKPvqqm++ZeA+w9QJem2JdG5PizOsuQGuEAdq83wBdQ6qz4Bkn5aw7YRPXC4Zd
IWxAa2+Xg5mfmi3NbD4EJJKEXf9vgaf+Iwtgo5jhQg0BWcdbHaK6io7zMPLsTUx2A2EYvf/+3jxH
yE19tytuCZ5yLmpDIeEfeZOceuB4QkOjT91ug3VTbQB5GG68xpDAuEwT31khP+APwLKPtMjjNI7f
NP6BoV9jZc1WG3Qy0SSjLCnRwZCtdck2dKSFuOfvATm959dfOMna9F40OHQTeDZmpsFxaKDoAaRY
gvDy27XUPfPOjhPOlf5zORyM05ZCh7d6Pmqvu83qzH/6B19L1JWjf0taS1qyWuqPm78a/+zgtIM3
4aRs4L3Qs1lhE7CkeilBAIs5clENJAvY1KnVA+SYLdasFh17cZdfSoZ0H9WJStReOmbeQjJ+JuGE
u3H1QRO7gNyI77cljlQA3YHzxlCMLigrzsm0tlJsITVSoMZyyD3RBTC7rTLTwK+r/BTyDkz1JHKW
qmIzr0N8EGAKQBiCrATg9m91GiA+XQ4gS8+mVdni9dIcXtgnX6VfWy3WHAeDmPTCjZ1zhdcSJ26p
T1glrrzUs6ViJeZqX2JqPOnfkZr3lnKY89uNQgQHQosRrHByg2pkeBuhx3bnvMEBfiHW+HOx9zDv
qOjtPiKJJnmHkkYxwBxAG00izMFdHnv+eXMoiCMPHMjvEBLe7nA9Mo+DAxRHXpmDWKD/h7MC96N1
1ZxFfjcJ1rEcmqwjgS2+VIWlkuRc4IsqNYAMAdnGwRVNrJbQiKCoTiC/NwWS/4KgPiBgjmZUNTQW
/P60aebPQmKzkesB2QDAASfq3Qwgxs2T3rMxa2u45TMYw2PH0xr6yPqbQBz5rlUffJ7sW54Rl9Jo
SRWk54UNn4vprj9iotJDpoxAdYNn19K5llVFXjGYVuiInGr9MfSOfV9qTOoD2M3o1yye+GLBLvjA
v8aNqWFEfycoK2C+Aec2+YYwG5hoqPANKIUacaQxFXnDcOk+2du2HRuhhrEF8guTd/xvFj9mkoGf
DDrP6Qx5Vwpy5dIiLJ4a6xIgpigMupiNrn8I6nf6KSykjmd9FIKc/y9vcuJ+KfF5J0BebaGZtbgk
T6FebaVVuhM176NYcfvBosw9WB/AmmV5pP7ELJm6dOTjdk63Gw0EQKfBe1UAOO7tHSvcombjqPTB
4XoG77V/lAod5G6sa0nKPg637jdlcUtMWrNR7rXUiffzPQG4gQ2kepxqvL7vvK/aLNWSGKMffMXL
PFn3qoTOHtHXn0Qikt5HMW1v78HrRQpin/uXTb2geXPWVcZ8O/ggoHh32IIKiI2VWHI8289Mr7oU
9SZh3yQMg3YpWdr10VJPd300KsjtSQyIJyYxNagnsyHiaKT3Wt0nrtXvfCKDoXbPEgk8cf+N74Rh
GfliMc8BJNjbQ1YKNKByIeXbae3qAv/lSoRj9awDtoli1OITnao+BtzT3woYhds40EDgrYq8Ghdm
pCw9vkdhk7Vjd8GMx8uoH94BuaEMlue+ywa2UplitGLoY+uYgbAQYM08IzA0jkwMBIxAoxMN67iA
48CXHdhNZVGcWnFaqPfekzx8PzYb498zWQ3aVSQeSoNIAPHt7dayfC3LlUBFdlhnGrqNgTJL+Hrt
7wpu5bMuQZfzwsN7Zv84FBV5jJIBAAJPs1uJPtOIXtgpEezUobJ6Y3HcaEY5bwRMLHBRBr2T1BCQ
7odNorE/2Qa9H4j30FesXNpPyni8hfMLQqYbkRRaQaagnnmCEKDiIY/vSVO+CNI+Gawg+XgsZaac
gsS0yImw7cBRuGPpYuK4YMs8iG0MhqYFqTSJBJdq22wBxrrFm3ogp4Zk+lMCVJkk0atnBmny8+rx
V4zP96m6XH/E5OJ7aHBymxofAcZ4ncc0Vep+PpYws5uoEaJ7kEZsysHC3KpHy9YS05Y5GrU6OO5h
7QMRtc2P7oIWziwEToNHrAIYVhC2jJ9x9XQuEifK+hQLKZr4WaIr2WCKItMfr2UuAruRMlkMkJh4
jwfnuR0ph6axuK3jRyrYeSJm16ev3GCWHRgYl2Kx++IfKj9Xa5v4xLoAlfKQeTEi+1A6C8NvORyD
fJ+4F6bEe2gdtAuxwIwRQYTLw4gA4hLNJZMMa5H6SpOEYWy3AqmrkAThqe/eisroWDQOesel9/id
jsAgQhBAiZE0xstlcniNxIJXUEwT2+8DIORGGcrGJmiSfDUK2QVFuTPEE1mTI+TlIu6YIExsppS0
AMR8Hm3EaAH3QXJU01+PFeZOKyEMQfSYlgQMFRZ3q5VpIvWl5KM/CFxJitt8NkX5/VjC/bNvFDE2
PmBOALn+aakyG3F3GKZBnyIaKzzUhJrXVwZQcYLhPrGbDbWkjHcxOeYecL3QYgE6OrDJTs6Ky0DU
AhKHDOVvGCyMfVOAJHPJj4ip7wFwHwiGH6/w/uk/kTg5MdThxS6kuMzeZN3mE/wQZoNu4J/AaAjI
ztRjTb5XavilpUu3feb0xqQfnBpQBWl0BE5Oz3f8MHD93MbrRntXNoAScgzistpHZSqBtthEfnft
sFA0UwAhHo5UwGPjVp7rp6LsdG1u82aKYrfuGeDiGEKS/XQLSc272HIiaXS5V9YyiBWkGSVIqv3v
SNTONU3Ofb9w05aWM27vlRAhoNikGYXEhO/VhF+JCrFlR1t4KC2JmbowkQrZwmFyO9fHxuMAiWhF
Dz3CvAkX3zceK+N998e4c8CKR5FBhsH68+pXi0KcKID8Vsyh/uK7/G7E70q5r9fAQD23JGqWVPAu
9oE4HvV+GkPPPBgMJosTK6+sMvRd2uh7lcjG/8hTo+S1FzEhGC0U48UZp/tEyyhxpG1mWQSSMCy3
p0Y7fFYC17qwUV3ryYDXHjh7QKhzkJC1wpABf8GIYapJjtpE54o6RT/DUkR5n2iZfMNEcxofTGwl
GMRsTFPUI3C4lsWk8lRgdFhWJyzo6biHNzHQRNpkjzNJapxc6Qq7MIDhvlmCJZ2z0Dc7OrGYdOnJ
XCqWhZ37a9xrou0MOSd0+daF2op7ki6LHIZjyP1oRROLieG4kE3durATZSeIZvNKsdCeID7mjqWU
aJslS6nARbWZxCiBlAlhxUFtuHTHUNoQo/30hdez2Ai+MgzdYGQfIPwxi25pNAYShgpV7g2tMsLi
lbmLlnCc44TeyKCITKgw8blVG6IDkYpLm3FPMQCi5IRIjDU4agXYxPY46Es19vuOeXhBsDX/8Sfh
7v/l0q5sAmL4vvZDp7S74jVEO5wdvQhIScZjm3qwl4m0SzYgTRss2eCQKHpskWbiGZBEwR6Bfo4H
Pv3krtB0wwWRopR2Vr8GtdpoYnOOMyLzC3JmXAao0MZWAgkRDYY8JnbBq2OZSePKDoLTwK0k2y12
UKSWeN0CWgc3XoiJ+oIWhkFdRkF1Bpynt6KQE8nBDshVNq3XyMF8os9IMlzLty+7oMCE9YfFIvsC
dBmAjZnuIVFV/XQufjaYqcX03NKA4lz8gc9BLgpMcIBMmfZQDHmvCE4rVnZUqx7YP40415Otv5G6
X5zsCoCV5qBswmotDCvWIy3y7ZTG7+Xf6LUIFxzCfToSunb9MZOr7Q5+0LSFXMGpNt8YJATsH9pc
CYCkEYah4kFIiL40T5dIC0S6zVLqZtSm6dEILHQAgSZYcOjJ0TBlJjZU1td2IYL1yVG4QY0zEFo/
1ml2xu2J6HTEq3jsNESAd6sBRRtzTg20NbsYCgKGIPY5KtYjkSMpYz0AbOfKA3STRNxB51szRzN1
Cf73gDQfcvviyZuA39S1mnpvj7/rL+t9u3wGDc2Y9x+fmPh94irwmA9qKWY7u2CIeHLAB202hc59
AeZoBba+wTU9nvSZ2ubbgdXaVGe4QxSQmF5JidaGGzSD12bPaFn57Wigk+YV8HLqzvAdsoP6+Ftn
9vD2Wyd7GEdhGjIu3dkl2UErkWB4R9Vg7BwY4QJ8/ZJssr2gniMVkcT3gvD7oOxW+ERNkWX05TQf
OjxZ3yN11+vIWYagfPgck6eXnULeX3zy9iGYjGqr+5ePBfn3ndgj7drIzIDH0fj8miSlKIXvEjkX
OoRpYBkI9WEVo/0wLLQEhAKuJpAWM/aOuiD23nDdSp3cjphTKpkXlM6uun0vID6LSjBprmJmqTOJ
u7+Ht5ImURoLJkreL7E+IybGQXvv1c6o9QGjYhXaL3R1iyz1JyAZSWxifBsT4wVR6Y0Ka02W8tT3
syiTvR6/9cr9KUnciTnjdHb8nGy5Fx4w4sPqFEGUB3uUqxUUzv1WAqIdUTYAKsaCZ5pipwBB7XYz
JrdyYNB2xNT4ADf/ZqpN4pGK34Y1T9jkLQyysfETkOBkQcXvbRSkMsjLjMTfgBWeJEko3wUcKENh
2YT5Mrzz0/ua+qrWgSGS7OODk9AN6xycPUcik3bJiEq58AH3HhkfAKJUpCPh9mGRbvddcH2FHWS3
tyG+j8gOM7mX0HLJ6Yf/Nk/r6GxiVhCTx5/8/nv1CyjepaL8/eTWuPFoTQLbMGZL0Hp1+wUUFQW8
E8e9/bx5Pez8zSf4d/YHlKp8cso2pmnu9XNPLOujXO9tK9I9gqbf4+r58UaMxzs1ytdfMTl+JqrY
1GEj7AMQEIsXqQwJEOIWjnvuwuE4ceIjtgX6wm+XitaDTCrKrLf9QXdKSY8YRX+8jLnjvJYwudJF
6aSiV+S9XcaAnBMiwnG4uKHpMpImhHhu9ossyfex41i+/2dRk/Nj+qADxnLa25n2vNuhWJCSTX98
fd29e+rhku8ucPFawqinjqwHsnbWLrlwm3WsmoToup0yxPYAaYn21afVOSCWnuwxHGv/Juq39nhz
5iwrN7KzYSQT46HTDCFPjQXaGJetjUcy3mMwvGeYao7lhWOelYMWa7wd0C4LfrTbYw6cYQji8U5l
yIWPqU8ZwRUtooGi+n28ojmtHQvrGKFBoxcIH28lZQ6XNb0S9jb+UEsEAQODItuSBhnQ/5WgOxid
FnsXjZdUid8cdlPRNse8PhYxu2v/rOWOu7nNS1DVBj1oqIH87G5jPAyY8MXNlmp1C5s2bTBuasFV
4E17u+Y7PLAS3MMEdKR56K0fr2juul+djjK5jEKV9lQvQZDT4k2loM6fVv/FuYD/EiEuTOc4UXSr
ALXM8ikdFb3dhLXGRGgedfdCsJCunUJI//nGaykTJ9FK4KDNE0hBqmgbj4+T192B1g/GU7ZqyKnb
nE7AjWr0tw+eJR800TCf8Xgr/+plU/t8/QkT04neicbhCyhgpr1uUiIpMDM7wzic4KrMYf/EHROy
/QAhzHmFPopIXTAdc0f5NzjDYS4Q/Q2TK92zmBz80/+6Q5N4mhA5fH+8wjmtvJYwWvarAKjMAtEN
OiywDNGz4Gmi+5wxSx16/8NJYprl/65jajCEmJXKCFL8YBWT5106dicc1icBGXH71D598aRF7NEA
5AEAK+q4l5jBWLCPC0v9C8Wuliq1AYhdZXxENdpH5UewI9f497uJIh7efhigBJzE5F4wTZfXktvj
XmB6u0wEw8nlda4s9YvPvKRRLERPD9CqkNbAoNDtqUVhwHM12wzodwHuNXSyW2P4XFuHO6KD/sxV
C0v6yNTV0nDZTHbzRvC0ugYyt0QE5edgc6TwTPHDDzflO/2UN8TBoBy/Up7Sz8dbOhdaIEgE4y7c
J2p6EwWlmSKouLQc7BhNTH2i82gKCOoT3snvYbCQvRm3bXrbIQez/BhBpfFIvt3WpAfLT9mygy33
Camjc81kWsYR+pUKjgqXWXG+NLMz+9i7Fjk5yaBK0jQuuQGPvU0PjG+0C6nu6h3gVYZrk7hWE/Q9
LPUMzb46kHUDli0oVDFWPV6Vq6vQskkYyI082ENoKJGRdzTpwlSLuRefIi29rWsd06rrxyc5U39g
EDL8I3V0xVdS3VrpEiV3BrsByYNIkkZHE7HEq039y6hK/ASGXEAAxK8Ou3osefZcrwRPzGgRNTnN
ZhDMKk++xYC7JHyj0zePMwsrXkJAmwtMr1c5UaJUcgRJSUZh7rEFJbzwk6Vm1B2Xekum2OF/7nHs
7KNhBSTEkBM/H2Kw1o05YbB3u1LdGMgirZpLblO6iSlG1TdozWbUr97QP44xTES9yszfQK83xwUn
NbtgYBPzmGHGRf17aV0dK5M7nN8qymAjU8/JRrXiPBUc0EuVldlDvBIz3dcyrXmlh5gk2zWHPict
DEEChDdZea5AYPJYZWZTUCJgn9EZhIAaaAC3ylrWDGiNM4+2GbJeU/rJ1S+Hz3cBQ6OHz/X6tAa4
iuFSi33J9x5fQjMbSmbI0aGMOuVPy+s6qeuKamx6YG1KyFSBW7Jy3L0jHGVgrBSoCggU6YnipIXr
5UUdtDYiGnhiUVU+mQ08MUkO659k9fUCUnP0z1llRc4r2yHe6sNaAThH0tyXhV2+j75vP2Wyy+gw
yKTIDVv7mSPcAeAfhDHwgEMLUWyORHX02nx5w4zcvjycj/lSn+p9HxOu4vVOTOygTAH3tw8hXrZf
+1/M/qsHhhijcMR34vbrhT8A23K/r9SeeO+/qNY/Xv/8af9zEhOLOIR8KYYVTiLrX+LqkEsLtfIZ
Lb5d4MTyVW0bSS6PBWYa8NmNV4NXh3H6qnLJk56gzLO11NXqW9YXqTlGJbr1pbeSJ9dVrulWKtKo
RWBZAnqKxotUU1wtVkI1ApCLVK6UyPSYQyE8RckmzhanjZc+YOJZh0qmhzbE3nLkNdy/oxjjaRdu
tV4TXjN12rAy6wyLuBRlzsRmNwufxoCSN3QhM8rdNAjNgPMVGZefU/ACQHxL9fQV9bTCsOxjPZpJ
7t8KnTyVYkoKYjaF0FYVagLguffdZ3O+hMdLaq3XpqC/REheJ4Q23hAckpoZS/AtWcSHm3FKtx8y
eTD1Qpuk/p9tyfXxOrf6+3t1UUgzJmh2onoJtJOZbEi83b6lgr6HDSfncewGoL8LXn/pdv/FI1eO
iVXqPE0TKD+1en4F3kWO2EpUjTVwnAGlf/qR9K0uYcqfJYxtHRXtuHC7Fz9gvP5XH1B3TR/HHk5l
BAMEEhmiO/gPbIJPAOxoZqsnSlJfdN3CDkS7o2cuvKDvPfPtYUzMW9/LQtxQkO9hvNBpN3JmM4A2
cRI1yBfekfeYc7em9G92/GqtgazUnTKa0lyPUdLb8fphDRaXJ52x9ioLR6ItKf3i9k6MG1dmWV1n
EImuBMFgtLV3dkkzxgV4V57Q7rTdxhoMt4WJ/pfvI/ctnpbm+mfSyLdbPDFzUuhQoNwdbztADTZj
owK6FWir2OKgR3DrbhOqkvr08gJqCkBI6FxPdPAEJsQ5ZAQt6jj61Wrh2KcA34gMbz9qYvrCJM7d
ohk/CkxFB+Qa4duR/jyZXwSGz3+CzQe29ze3fmyF/p4ND2z+n45c6cCgeFQcjnJDwu9iolXbnSFh
1tbRTqfutCXUEaqALju8Sxeu2oKm/xnlK8kOkHWckIZkLs/XyFcZfZZu/MpVg3Aw0obVH690pm3i
Zoen7W5FUaZenEFeob3mHztui3iQmK2BEt0Tlnh2DW3hUGfebLcip1Gb4rFUGEFkpjk7xxQM33JW
/MHZ9Et2cyE+/FOvq82M4v/nwcZZrd2u2Q4pORwSAP66xNmaT0i5JSIBnvIZarTIYLF0lBOjVSld
mSrjjRJjsypNBxP3MagYhzUVLuZRxtv5SGEn8VcoO1lWKJDVm1rgk1e4qJwYKD9hoevTk6R+yee3
FHZMs3+PgDfYLKgtN/sBEgCJQGQzsntODlXuozIIEkRJPADxa6Q2c9U4hbuTfPFbFQRU6/C49oxq
w51QtUhxdXxDTY6js1rJw9izt9jIOdMyAj27+qSJ08pdXy6qAJ/UH/kQQCg7mHKylgb0jzrGF9kj
RXdW8RZY2IrZY78SOzl2jAbGeczhKABPpYlqJr/FfqY6uRkz6uPL+9dFdXfqV6Imp55KghI1CvwG
8I6Pzdf4OKYR/LPqZ4IpUBw9/mU2lwJasMat3u9ZDcXfFBVATOkaxfP2hUMbLw2woIb8FBU5seuX
2ngL9oKlAyRIO2JMAIjdW7Ff2qRx7x99+cTjsZHHdjwft3btsPs6pG2K4Zbq8zM18VEB0M2LFiZ6
rJHeRi25k+S+Io9hEzJS0hixIBvl4PZL+rBHRxqmOnTMsKwSFM827ucqXxwfu9cFmWZpRZQ45FDH
gdXbLxhytmykCgXLmo60oKrWtUMVKu3Ee1aWSEJLkfZYJZhxTbcbeyNxWmjKk4ZpAy/pbY1iSfgT
BGDD5jdHSoMyLoi6t663oibb2wOnKhw8LK5VaVM4bDayutkBCwsxi6flC7fq/n0NYSiSwsKM+a9p
hx3TpFXRdFiX46l+TjDvqi3cppnuyVGEiDoQTgswhpOct19i2q8fUIgFvMY4dP/+7q4ASzCQl/4g
12SvHofEeLyHMzYKnfMAEQMyPuYLMW55qyAKanZdULkD9hDMomgY+zychpWolQb6fNM1Ue1Ab8lv
sMiOPOOF0U3PYzACMEEYW5jOMTshXhRULfR2UFt9q2eSCGiifVmhpQu4r1L1BcAGkmRLScV7P3Er
dvz5lUtuWNZj/RxikTnV8bdTCDK3gatSCyHcPZaCcCtocvWCvJAaD9Pq9jOSbIl2QD4k3FyAk4eZ
P2VTqp+lefBBBsgg2zhyMx/WW53dgH7QBtywaaeGuGpMy2pMkBqdKxW/rNQ404QmPWZvlxpZ5tQb
EEdIl41TxgAfud0WsQqGKBO8wWb6c7LJc1vxjbD1FlR85qGBTbkSM5rlq91n+DJXihbqxlr1Mecx
xfEVEVPX92Oh6vcc6eqqMlbn1UeoReZjVZ8zhcgHwhTzMso98kTT2TyLs5hLBtt1XLVSDg6HfrRg
Q3ExxiHlBWEzD4eRIFhhgdGMkrgkTF7vihOgCpmiLpBsqU0GkDyoAIXHw0lSP1Gje5FxiiCl3CF7
UphLvVCjak1t8LXwyWGyTlkUdYQErxutxOdMRLAjIcvL/pYwW0WOAKRaBJ6Ys/vXMicn2yie0rgx
FsxsO4zwZitJUn0K+McFR3pUQ19y6fj4QOcsCAaQRND5oUsDT5FJoMO0SdRwEdPY0gtMPiCNUyPn
NV7ZNbYTr+HTH8ub2dUbcZNgpy7AzuV2dGPzVqBhJg6Ym0ysUuWT65lOtYCqMaOtN8LGn19dFD4a
hCoqsTZelSijT7S8eM0PlbtQp5vdQ0QGYycvSrYYTL6VozSVCJaAqrU7OoqeRCHcyW2aE8/pBb3O
C2rdBjFDeCBYx7WnmALfL1GRMaNmTLQVFwU4/sBXGztqJ24cHaqgmeaUxvY7jQ5MIRuRLCkrfmFP
6Wf+ybUk/nx8kuJM5HAjcrLq2BeZrHEgkqfNrHirPynmk/fVzN/QCWFyzQ+Jz6y97o3GMXeakO3y
5JgBxzYxO2UXOc9xf6jQTikA8/YnVMB1mlgyaEH7XeqcePzfSqSLiEpweMKxfwd0gdgZ3qDFqVqC
xEI2o8SswRR/HiwOVcnqOwBqrpXQal69eNGXKHwl7UmsVa5dC2Wpxs5WzPROWvtWHjTAOKlUALuK
/RI/zYwTwLbAWGGoCbN9wsRuNF2NGkmBkgmfbYZzyaiUUfOHsB9HqlLPqjsAOeucDGz2pwQj2C/d
Ui/ajHO++YCJEUHioY+4xEfao9X4nsS/vfeLEnXcmLW4oPkz8wXAVQAZ6DgcgqDrT0eubhhHZxVb
wRnZbG4IJANNcwbyNiM4NEZhJGa03sie6hnDJrYdY4iQVuRUx4jxhD1L73/M2MDBoBb8xlwMePNV
EyMTZR0FBhl8FeAtXwWH7NA2O7bPUvorBaC+0t/Unqlm9oItnTE3wNShZRFw5QL4LibBSixmIuCE
o85OBhEqSqsJCM4TpJRzjO0Fr4+v38yF5xgJ07Aoyo1gAZMQDAVYOUrbvLOlivKfG7xOCS92zoI2
z5QPZI6RgdEHwEugiExnVQQl9VhHRpu+BMIa8BgYkaMpnacBqilrSCHZA8qrqNI7iHBjzefQFNGq
USupfH8WC6ssgV1XUKvM0xnOeLwD9/ifwHaTwIOLrj84MDS53JrdQHaZPhykzg4wBdUZRbzlhYwc
c++HBRYGipVAFMZbutQcSs1z06XJ4w+YeZrefsD0qseBD4OM1vH4GQhfxnurv2ruZ0iOvytUVlbA
dc1dlX1raBL3G/yXpRzczE0HCsDYMD1S8WLm+3YD2LzBY6vAc6pA7zqyRU6rgV7TOAyEPoiHdus/
levAWi2sesaF30idaF7VDsBzYtG4tKmMCB0TJNznhAOT0eUUmz8V2bbG9ktS0dbarq1uZ6sLHzD3
Or75gMk9w14gPOXH1zH8AGMA0qfRug/WRYvWWXu82LkdRuGbB2gAxukBinm7w31KU6Lb04hAMX8m
oFDRPSfDZYhXvbKW5KXLNuNROczaoZEYTBjQ6YnlFhEqJGXHDLYXq9xr/RGijQLJtycial8vL/tG
x3gsoBN/zkWIlS5t65L08edXtlzyqFxuJUiv8h0wOGE3OQz+EMUZSM+pOUIZALuEK8lT2YuX75eI
rWf6cYDMhB5qUNZIgIidtjhEYSiGWdWjtUoy8p3HENn9RSPAxsNLNnK2rnAYmpULWkJa/9eHfCN4
uvCilYDX1OE9FaxYxnJFwspbiW9IyqpeuvB6mwkPMEkDrhE0pWIyXZn4JiXPakou8KyouG3zySu/
RXdRpIUVCTOuiGfHtIAsCYAMmb7TcrwQmUqBd+DIcw9aR+E1+BZ/uy1jAO1eFYycvA9Go9HqsJXN
9oMBU5eJ1oZBzT7gpfNto2/fMOZg6eZ2q3/0a0bnQdu0fhnU7Ztl/S7xsM5cM56XAMbPAtwBpmxi
SKWkodsgZXs7yo6Aq1RyTQkxaVOBcAZB8+PTnikLgUrkStjklhUYaqUlH8I2u4P4EWmAW7eJdKpW
X6apYyoaAJIUMNfZl3bRYM+YzhvRE01rFK5GCybT26yZIyzyyaex+X7elZgii54V0/r4P6R92W7r
ONPtEwnQRIq61eQplp3EzrBvhJ1J8zzr6c9SvnO+tmUdC3//HfTuBjaQEskiWayqtRa3IQsn2Nxp
eWVz4nBtmSVORWAz1vIXRXsLNnvBzl6CheNj7rEuowNboaAeQYpg6tiRXJXc0GBaUyTAEiPVKd4c
oJTmN3jAloi/HKsy2Vts5Aduoxy/yAm0F6clOZ+ZUhhW9+IzJndi4wRO77X4DBDGC+DxtStMrrgd
3kz5wJ2bD2AtO4D3wPm6eRaAJyQL7jV6z+QhhhZ0/FBALEA3MFli2SlTzAJ2Xp9+l4Fdsqf77vvb
THtrAI8LEejs2w7UIRhQTO3K7ox2jj9QoDSGB/mFbdG7T9FOEEG13l0VZrjJC0NZnZ9RGlGNn1Ek
AORq3LEBgLGCehC0KrWlXTw/9H++bHIv4wmc83FXdWdf4ctd6BJmExY93x//OH93hv/b231xS1Wt
WklCVsCII76Lolu/5AmiS6CWkv19S7PDAdwNre6gYb/Jrbo9gAt1jon2Au85Z8DaS0sX/pKJ8Vy8
GIxEStIETt2dX+pejyEAgSU9ZNZvT9BDvAH8kEr6+/YZNer7Y5vdreRicNO1EjtuEH4tv4nbvTUK
iqarJ3+FwN3IDfNdhH+sf9RNhKrKUmZtdgn/sT1Nl9NEYk1eN925oWTd8i+8+sHTwbw/wrl79mKA
yiRy4yuuAz8RnNFNvyvHULpXwbcCLzb+hRlATkZqESAIp/THXQkCn0bqunOWuTqrPlzJarLnEk/v
+3bmHjuIF/4xNHGVeAjBoyL23ZkJpRknQGsTp9DgQamWALjtoXE49JFMC8QfKVD0DMx7TYPylENk
K1e6jSvKL2oXL3jwaPVmN1581cSNJIJmeJXHUg4oYp7EkoWWFxVolKzQf+J5efjYN/JHwTFpoZVw
LsAhBFUPYAiB2yTjzrrYOTGkQRzCARVdZtVjK/pmnj/2wwtJxB2vLmXcZ9riUd0B1EDECxjw0Gki
uks4vPpz5GWdEs0yvkELLVHRMa6VENEbvuQK0L5t9FqByQV0Hd0PjfVBAvPhQj5z9i5HugVYgF9F
xenOIaRRIVyDLuD8J3bfHEE2IslMm30g/VVkK+ggogNVnUF9W3C+Ma0/XeaRxGwsqjEZ9bvr2fY8
sYHIs8uj2YPXU6SJ95ydafHRefUWcihzuVTQWCJvRiFxgB6ESbiS9F3jJmI8nA3hVQCpyceqRrE7
0crXeuEMnAnGcINCiAdFQoI4eWJJCulQOAlqGcGmqvXOKNEBBw3n6GnpZQPi6Nv5Q/c0EK8ELAwy
Eu3X81eHpVyFGYJ+FYole7UbHGqWFZLBFuiNBaZFeSV6ej44cmdFosJ95J3svPVp13ArniUd1dzx
YaiFHraEnkoeAY1sQ7n0u5O8KjzVCYQNgZFgsqvxLprfdciAh8mTQt0STUdFjjyEH6VZ9MAqxacm
zWQ1NdMY2dsvqNc7vAU1OY4hwcpSX2cy4XujkBs+OXReTEbJMSCWzRFSmlhJjU5WTYSwMGeqEIWQ
NDfse9/oWjegm3Zo1UcpbiLpkCppF+3kPhXdfeH5BWdQj3MkDdrdGb8aUtRRdiBWEINDnFSkeFNS
pUmPTeAX6qar0C25KspIynC1Ux89okMbyZbaRZKwS7O+L7ZiTJ2xhiA6dC8KfA5wSutIgpVEpXvC
Geh1z3HvR+XeI8RT9AKc31CzIzkIZ9PCD/DKU2WQnqtU9qtjGLdZYA3oGKtXcaqywpCHrAc0o4+h
fuc7XAgmHjHia5M4ouSthYJ1Pmidcj48p3LUJJ+ExOhk17wBWbKPWMxEaJmFTsp5NuoDcvZI41aV
10oHYv5HJa89YMr6QuI0sRLz1IxKJeox9UXnDzpr4zT+k4Cxipo+EgblZ8VEt/iUyzp2wV41lFyy
rlNZbbcux5HgBYw2XmB6QMFGpzQMxDDXihJIOigaxAG1m0Yh/hnyCy5gbKgBAUSvhl2Gek/RqEjK
u26tQNe7pInw5KZtPRgR/j+vtJzU+DNTk+QcqtDwNdvMbdxdWSAx8hO5gh+127KJiGdzdU3JO35N
hvaIWGmbP5VUVRXk6xL1FA1R32sdxAxFM6/jKDWcHITMpoiZxhepgdLZVcFBM7ruA5Gu3DTyg4da
VD3ohImyE5IHJGg4f+cUDp/suQgJsRUOEIZfCoT5ThrkmtPipkk7s/fTBILwqVPmsV4WKQl1lgMP
DPqrMumLkwt1QymAcoraJs9ZlinDQ6LkEByJxC7idJkDPGotJaEIuWUFkyRoGZIVrYFvqdxNBX3V
BGzdSSKYNVdI8S5P+QST57UVgVoqohoB0LcqZJ0GsKTKaU3ZxvkmjlshP4KBIFLQ3tvnfb92fK7k
nwnr0DIzqLRgf9xWUYKPIS0ysnJ7jpYofFC/MRsnUntdFP3GswTqhhKWSupke6BgScLeqPOt4PUU
pBUZBOpXUVlECRhbckH95JIYggi8W7vEGKD39q0ixeNZULF0vYNXZB5nC0UihGYUu3llcszvUkvw
RT4rtIbnosFwAUZhP22ScCboWobXDtQ+LlSP2u574ZKZudJBl4yKL7jSgAWZcj/JQxPiFk6Hs19B
YztQd01w5vmN4p9Ro9RUsu+SPw075eEH+nG03PN/ui4zVOfbj8Hzqv4sfM7Mnfcf5isJDG4oeE+u
hyIeEjSajKVu1+IqDaJ1wgrpZKYJxGD56r618ZdNLlhU1ZH8Q80Io5+CpBNVcDjwrvLnhLLYkjj2
QphvJXwdGAHfx9Z9azPPDlx5kLFC1AJGDzKJjaViDMAbgBj7gORGUvmuib6Z9/tG5kqSoNNC+QAN
MaBq+W02vAjRpKpmAe8BvhhxAJjjOV5ntlBj+iok58mJDABiVBoeXpUZuaDUUAsjZcygi/jUyUWP
dBIY+C701Cehc1inrSrl0FOXBC0edErwRvZFg/+sv/ylzpjJQt7YmgTEPC2KQkyYuEcsHjw8tRk6
q+/P6yTknlqYxoBl6Q4y9TGaDEELnmlobv5iKtgatWyp925h4qZvKOK7EVE8RdzTvR8j6BsgntJr
kqv3a2Tb7w9rGvj9Z1xj0RQZQGQspwwoEpQiy5QE0j4OHKvxHqTCAHWu5Qwpzt4v1bcZXxkSWPAW
7I65xYutd2N3jN0u3JSWbaLGDHZRTBgeKGr0EKHwAU1h+BH25aF9XWr0neKW/2MT7WkoqoEE7aZG
TPg2yoTQk/Ztb8brlmpQt1X18hNXFrgDhL36vmRydilliE/gqQQ+uCmVX4lOKrkOQmmP3CqLNF42
EqL5X/0pOHfB0lKO58fNlOJVCLZXBL3iDVevX7Kohgjpvv4BceC6WXO2ZHcv4Sm00I52f/1mB/Zf
W+BRu16+tqkH0qoJppJoaBEQThQB6cn9Sg32cd/S5H76z6JdWJqcmpwLpRilhSXGdNJYIH/8yXKE
DUsOOXks3NgRr0cUygUVw9EOp/F7/w8LRnESsHY2enjs18W5/FA2raLR8/3hLU3kJAdfFrzDBimW
9k2sB35i5tJ3DGlSEAZ4D1yAOOf1f2dv8oL30MySORGGCcZ2ZDL4zFIKLTwGT8WWO/7vTE22OO+r
Ud4F8EfuOXwCr5PpgAn+1PPaEs/x0hyOt8PFWeJwDS+4Vfo7JvYivILm2PeBMxFcXZAWHP/2HoA2
Aaiwf1UfEC1NHN9rhzAC2bK67yoGXAmvRVFmitkhQmMtB7V6N19yzNuTEjS9SAKAjWB8mf9mJy5G
F+ZBxtDC6+yJB+nhojJzh20SAfyIfW0k2Hdo4AmLRuOCEBLGxxpaNj0nL9FH3W6P66+YbI+MC2o3
HWJnr4jffbhKE+BUF6KxJROTrcCJIN/h+sjZ17JoBdEG76xWXsJqzRpB/grE34jFwERw7SuCqvaI
LxtnX7ql1mTHKn+o1YUOgVt/RDMa/gHTpYwExPRwlEnPQXJn8GwWbsmbcMgkkw++SvUQATFTFgvJ
wElYiYPr2trkgOxTiNyhTcizXclV9TpOBI0r5UK/v5mn3T0ww1AfpxAoAKE+UmE3ju/FQab4gV0N
ySZOn30Z5WE9jTQ8q4wge8EzXIOOhqkOWjFsWgmNeEqmgWn9EDSZGdDGdPolBrlxsa5vvOtvmgw9
FzOuCpEAsQNZ3ebJs9SqGzd6bJIl759WyX9HD8VRkBuANRudPxO3ieqRPA5AYpv5lZErr1kCqWgE
ma5nqI+85tmir3XfKlk4QqecOaNdCNGiNQEUfeisv3kzDD7kXdI6smswdaJYYaJkmhiB5a5cUzA4
szSYgYYurVjFqNyiWXZFoehUWWfhiy2kQaddZzffMjkCBjWowBfSRHYkao13BB7MrwAolhotqXeN
8CGEiZ58SWQVMEVnUCToK42L1mgCFLm3Ckrzf/zYYPWO48w210jwGiXPsWcIQaC5hyI3gvzQEy36
IxWbEOkD/lVdVI693SvQGEAECDlMCKPfwBSCIezFvKCRnUfpF9iAERh1z/c3yu0Bc21i4pNeBrKV
KlIi20U/ZtpsOmoga3bfxpw7Xo1jshSy0rig5oQRgEeg9DRUGh+YXbKW9oOpEr2uNDEz+6Wgb2lo
kwNaanzSiz2sQsQx5Helb4riwjNrmmsfnQwyTiNPMZoFkLSdHDN867rEKcvU5orcKpWjUDzLYa23
aExNeiMiGxUMym0Zrrx6wfRtoHltebJwTtvV0pBWqR2z5z9SWpgs0kf3bZcU2WbeXNeWJqtXqiJN
MrdO7Sy0FMFwmZkH6H7QWraq9r3WegshxOzIoP3KGCA641FyfedlUhwHapViZPI7VyHFpCD/mb0j
R6j54lKANHMmg0zjH2OTk5Lv5NgX4gyDqxs9CA5S/VdJVwV42xb2wDhLk8MfhtDxC+EmlC6mR7IS
5EMR1lgvr831UthQb4ugXQE8gAv2gvPc0SMatrxxEy6chPMLyJBkEaEui+6ZSWpDHZJaSLk8tZ1h
U3icATkdXitSIFXPCn8snIcuWLgIprWwcV+gswGc0qiuQmhmmhcDJ2jWMo9mtv93sJLjB6e3Rxny
hSbDuS/u9HodnZVlBZHbcPfa7OhaF8EnX/oMyWEls/v6r/wdN2jNciLEF2bJARC8pq3pfIrBSmb7
9tCH6rlhete9K9DIpq55f8GnxfObKZjMetW5SOhTKbO5Na9LVmCFZxGc2t0OahmRXgXQVBl0ENWY
BegkWq1HUQZKomb6Ki/qCt9GeNfTMv79xbQMfYb2xAyrEWwGMMaiCwQ5Lj1ZAxD6pu7zh2D9A2Qk
d2SmsLk/C7MLguLryOANPDs/mYRAzBmvJElmp1mq9wSv097Vw84KRCSHIGQJaoF/YZCOqnogFAAa
aGKw7SvXQ9o4s0vyBmJ9nW/3geMaqG+UKVqNlrp7Z44PcF7jrQMVdKSlpxj+XBk4p6/FzI57zw6d
ZMU5uZbibVyrSxHteJVMDhAi40AcZRaQo7kBmEp8LPiFn4+0MI4RrpCc0c7uQVxoaJmL4S7tTCNn
l0qeMASw01jRqToNYPkXtODAmbnRQG6cMxHM7VEdMByr0//2mvvsmWwdo5EfCpXP6mZJXWMmCML3
qFBGJRJT0L9w7bw8TQIcXnFuF1mgp2mgt+XC1M5ZwMMHwkM4IqUbZTgxq4OOSElul34s7DqFeWag
oOx63zOnANDfAwG9nKMm26jkNNWWUdOsEYq8yu1sI+pjM3S45k3ZJLtOe3B1uh7M6CnTz+3YkRXp
S7m9+UH+Y31y0aUqh6q/WMM6Kwv0hmTCUfT8fuHU+62/TL30cpCT1ZJJGxd1gUGK2+TEvflrPO94
LTBAPC8/MMuHgu77wvt1dmSiiPlV4CHo9L92kCJpIGCKIqsdDmCMineoWi4cKtMqxX+W7sLEJCQh
LslZFXa5ra7FbfAJIjfnnRqFWT4IprOjUGZdAk7N3qDgdPzvqCbrNZSC7KclRuVtyKf0hgl9CYzi
I9n5G9Sm1W3wxCzPHBUZ77vpXLSA9C9aOJD/pWP2+Xo6fTfwS0/F/idJqkmljmSRY/BQ4Fol7l7A
K4EF+cIG/P/YBM80AWKVCdOQjyTQ7AmRfrYryKGLpnWMQKm6XaK5mp9Tiigd41NVVNCuhxZ1wORL
fZuDJJ6uwnVkcSYiIc/RywcJ8ib1TvoaGft/giVB+rkXEMGx/f8s/07AxQ1cgLItFgZYJofOKECk
RJ7Q9XAY9L+qUe+UhTUc3fFqE8pgNYSKMXR5EIEh/3c9TpKldVaCUMcGNijVC8Wr1xRi3maBl5hx
312mbG1QsL22NblwPUdQg8QNczvuTnHw9d3/8aDNbXDVrlddjcmHEqWS7NEBFUulkeoQ/MF/+4+i
2zZnd1P2VuSKS+60NP7JOrdF7Qo5wzdR6Q0kxIKy8YRnznvPB0/nPS3cNOEqADMgMKX9amh1RVg4
62/fhVezguTd9QpIqtQpooQvqNofZ+04PzEU2fLDILVGOVhQ7k6HFyFforQf1/Vq3cesC8qiQJgi
FEGX/MRqxld+Q+vaRm+ImdHHRtiKSqJHUDCu3K/7C38zx1BHU3AtizgkoMcwJX30FanOc0oLO4+j
tyx0rSSD/kVdv9w3Mx5zkyGhrA5yD2j54jE4rfcnHWlJBPF3u+xdM5WefYBW2xQlsSXIxdx4Lg1N
ztuwxNTGNQyhV+gUpJnOYnU/yOnCtM2MB4COMTk2cltAkvl6iRS5zNAC5GM8mZ1BvJR5ZyWzUnWp
xDzjCnAExBkIcpE+np7igi+Db7ntC7t/kSNN1otjLpu1at1fnZlJu7Iy2fwZbRuWykNhK3yil8HR
NwfkjO/buN1LBD4NOlOkE3kIwk81kMDrk6E7IShtgXKA/Ta5BK5PoWgMvGuMNCBUD0sn1LMmzHVV
dHOtK7nQbKpwqQo8N6cUGwx4mfEPOjlW+Lgp2oxIuc0rjRYRecX7n6Gc6I7iAwu/lMS9PVkxblwZ
4DUC2AkNiBNXCZKgFSPmFvaQvQ/uZ5qLqHEbkohCG2rQUpuuuewYpd65yyz1T1u5qwrUcYLt8Wsi
NjpqEVSp0esJyqWD2oGW4P66TNnzkMsYvw/pSTAHo8g0deWwCJuEb1lu14W6rpJEp5+eNMpo/BG2
QamHp0zRPGnN8dso9C0mbbJuX3rKijlmL+8LKMFGL/c/Sb49LICoQKoUxBcgp2Li9eaq6yGsOqYg
xu3z11z19SqUF4LNGY9XRDRloVYiqVBGm/gA0FRel7R5ZWfCYIj+tgMQLKQLh8SMowErzUCeATGl
cQ9fj8OvSyUfwrKy03ArDD+5qhpBoOqiN2iKFC1kZ2dOpCtjkz0cpa5AE1pUNimYLtYHL/tssm+f
/rm/NuOvmRzkWBNcS5KM+g5uqOsxocLSNYWX1jatPjh0szEV0BsXwnLiXuTPBKWY+/Zun1t4DICD
BGlECRUJOMS1Qal1M0mmbW17bCVVAeoPbmyQ8q2qRE1S7XKDfjFfMfvP9MTvwk16AkmBGm7hqTbd
lfL6/ufc+o2M5BsCT6icCOiNHV33IgCM4qjnItmv7Tg5VvSbxQ+Bki7syDkbSC9ChwvYQdTyJu7v
yWnEgXeltgv0dPoQ6kuRZ2r+p3lnDGHMd2ARRzT/FICZJTwtgzqr7cGq8D4AeSC4GsFHuvRcvvWX
azvjYC8mDHBzgn5o2GE9sme8yYJVEK+aAQoxC1v69tQYLWFP422ONpRfR7qw5EmtnKFYVNu1RD29
ErqDCD7YhbWZGQ5S2QKPcBkMZWDovh5OmbvuAOBAYyeGFepINWvyQpp39OfrDQaxjQsLk9Wvaa4G
aGJubLS4gJIPknMbZj0u5cuncHac+tBoHtkEeHEUCpwegL6ipkUtBY0dyfG+PdEWEXy1UQtAFf1z
7D0OdfbGd/GmL51tBPFP8D52slVSWYfivXvy0B4M/H+0TxNdyp9TP32gQ2QB08Q5T/e33My64ksV
BKgiNH9u4K2srwU8TvLGdljJbaqo8c2m7L/vG5lCbv7vfPxjZbKwWVF0RdaXjR0P+9qF7LIeebif
5b/eUY47nRzcFuhUNT12fPKS/VDPCgbTFaOF82VmsL8KSpDwQJeA8Eu2fOHETUqdjCVlb6M1WlOb
GhT+9wc6JXkYBwoLOFMRUYJObNqv1SRSy2dx0yMhAZy79BY+Baf6pXuojqBNWVEjAo2of2Se4Q1m
uRG1L2re/4Jxx08cnPAImtH2izAQMKfrLcR5YRtypdjbJfQlaOzpQrqLysq4b+X2OsQwAcuUgRjC
1fsblV1MJI3SOB06p7eFpFtTkEYQ8FQkyau4lJC7bVHAhIoYy9jWAfFneVzSC0ttlVC+KovB7vXB
6DbSLnt2wT7c6a2RmP0OCOOjq/8Eq+H5/gjn5vHS7vj3F3b92K8TnssH+804Lr28R2+frtHl7x5n
9+J3y2JQiUCSDLaqyauPZleB247oj6G11HU6Ex1fz94kRuoLhQMdAyz1+ke8Cox0zzbyJlkPq/Kt
NP6W637FWdRGVhrak4XhmOnCjpvZEAjLAbBFtQGwLxww12Md2KAkeZuKdte3oY7+fs3hXgPe1+Rv
wpuQQUHxUlcc0GQ/peJLUVpp4Vlh0h58B1zySFJmdFg36cPQm+KSrtrtdYMerFEnENUJPDN/31QX
61B4IF4SXQHt/2jP19MBILBBpN466jIQssgxtTjK1yjDS3R137vmLSNGBnsB6NimOQiFpcjQInlp
F+gxadF7kbBY47uVu0nLNx8K1PfN3Z57aHCRIFCHXh/E/tNTiSl8wA1BINt+QfeEyywQ3SxEPDOR
JFg2eKTTEJAzQqSJqwm9EqOmqMp25ZnZMXBQtd0MTGOr+Duy44fMFjktFLX2oYgNSbYqiAcKR8Hy
DUFvFjOJt+fT9cdMvC5woP8ZOky2+0cepAR0J4D6ClGYr/vdpqzXDHLJp+EFcm19tRYttd7cn/Db
JCpEnNBWhSoUP2IDpun2lOVtD04J2c5lDg2fuiQ8AnOjJOcsEDVabyNvL9bbkG2JoCkD01lkBeQD
3FLtx/0vua1U/X4Jrl7ouCBdPc0acyRXcjoAQKl8sghd35pcPYXugdP9I/EPMbhIuFWc7/OduPW2
sh080kOxjZ6Gb8ExRU18FZQ1Wq/UtcR00AANCxfJbTwGxiXCUARXcSmD+vP6eAiLUkyzAF/XV581
6C8r9TGWfn5k6EfnHJ7lr/dn47ZGgdm4tDd573BgjmtpDHtds1K27YOtQibg/Nd+/loYmDRetNeH
PCyBTwhzjhb8my4vN45GMaaQ2NIBYr8MCI1jN1juE6BuxALqNVq1TGu7J/T3Fanm7vIXVbDEffM+
/FGaPWcNsilW1qA8ErpOuE7PICudW9zKl5cENW6vuusvnYQMVVhUjUJjgiaZRqM5NOGHLZGXmh1u
Lz1YQTYErd04JgB9vV5p0RM6VylbYju9HhaDpsp4RTz5QJN1XqHJnibLgLCEobUUEd1CBMY1R4wL
fi9hhBxPLKsAdvcx1xDbzz/JjhvFQ42kNBoQbfbryj/0aAqv+afBXxjy7Lxe2J2ELqR3hJqUFcHJ
91L4pwQrnv2rtWMjJkdhY9A5SRgUVcv1YToQu/Yre1DCdcOqlUS6hdffeHjfOPOFmUn8jmKhR9Wu
IzaJyIq0EdWVPvsskJSN1CY2/ajOFq6smRtyvKiQM8faiUhsX7uLEOcO1Gx5YkfZe1iA8d8qQ/IE
qLrWcv7a6zjz/skwN0KoMwGyOXKyQr742l5KQ0UaXErstks02X0lYrsKnOcEsMmuiBcGN3cfjw23
SMEheIZI7LWx2Ac2FXStxAbPJNW4AaxFaZIoC0fQTPSHptZfsm+UC/G6m1zJXs0RwJlF2aYgF0sY
WJzDpzh6kQkwObJJ4SidqUIgzmzB+6+Am+ojTKxcHTHcgMyp0nuAZqsKnJN1bC4mFGYDBsoE8M3h
kQw0zWQSSO0PtRhS2U6CaFvlTINos8FhfQHQ8KioAXWsE/DNOY6T6sNfiBcAdzqSxkvSyVXXGXlV
oer9DAnvpn6I/KXU2G2RHscGgK8jVfmI75t2IhT9UEktwxUO/kONSLoIjd+iXDsGmDL/OgZao2vy
5B+hZGv0/LlcQnHNOuSF+cn0dDISdnB3BKcdQJmVB05qP8hzo3QBIMNsojdC7aWFXTDnmOg8h+ic
guYZ9EVfOyY4KJVW6XFpOWJZrpDgCsB7CR3Bhb02fvv0OIE2Fu59vCLRVj85TpRMAiC4lRArnhDh
m6asPan6w5OrWX9Uzfpc+dqe16HrbCk2Z+im+bB9Nb+1vw9/z8/1DlzTXx5Y6p/BqPW+Xj+u12+n
n8dn8AYaO8O133ZbR989LrVMzS3H5SdPLsmMtU1V9vDWaqj0Ljgr/a5VcqsRDgLaNe7Pz2yUcmls
cmM5sTuUrJdlW0KLfVZs0fAoKmc5sYQPLrdk2YzP0pY9BNnOARH7feNzt9al7cmtNepdl0GCtZGi
dxnJy7YwgGK/b+NX2/OeA0xOd9fhs6zqFNnegWuxs0bGHhCogYZJBNGpMuo5maHZacyAwo4LXP+2
fMDzGJLjxtITeS4AZQo4zNCMj4zwdJeHci1JUYh7xu3/pN26Ge9pV6uGg1/ueGIVSbwwv3NbDDUR
8Frh9EdANPH9vGI5N3Im2LnDawQQKm+hhvD7tphOLpK0OLsEvDDwBrnexOgoSNDGFVHbgr6hvjkN
2jc1ZO1TMRX92zG+j76eG1QzA3RxPK+VTfT2EmtQzHj6WgLCze3zyy+ZnGGs72RxaMaxkl1vO1KL
F9gfNEIsuNPvIt0b8eSiAz+D1ycKRhxr/Rb8nW8qdAM+Sk3Vioe3D+u0Ycb3r8aNoerHz/YNIk1a
piHBDFY86+9I4xVaj7sUEpovtb5EGze3oUB4KUB8BGTSSLReL8eQeyzxsxrcEWDsqPttI63TuFnw
qtmZvjAymQGOVAVkhEpqdzgrGDosQYVSg1E0/Xt/585674WdyQVRKsgWVxUGU7sdxLeUEkCRPOwX
4qP5KQPWfbyIgBgYv+IiMcMXLFGHpqM2eITwUHho+rUAfo/7Q5mLMFUsCfquFeRFZPHaCIhBGtdL
Emr3DC2TL8AkZGelA1IUyYn0476t2eW5sDU50EUe3FFFEFPbVXfDJx8YWV7oQrkUNM8dZiBs/S05
4/b+1YC4mDehqduCejm1M5B5B9KmLHm993Kj6x4RTHUoJqrq0/2RzdyLWCc8b3GNq+g/mHg3Ayuz
m0UStVXS9zsmeLlZ+cJqyOi+RJYITDz+gsUZF4RYLPSxZVAijP3E1+um9jIEOTgcKlIBXqMAGZ6m
PN0f1MxyXZmYZAkUPxVBGIHzRAhlTUJbr4y0yWDF8ZJmzIyjK8Ab4BHAj/+qE0ePBt+tQgGG8vwL
nSEe0PJ9t4AlXLIx/v2FUwwVr7hKARtV+AdjqZW10C20Q8/OF5KZMkGigyB4uzah0r6Jqh7u3UU0
Ab9Hf6IUT3yZA8dXCBjH/dWZczmAvdC4R8CHgafDtTXRTWLIhrfU5sTUMxsvBWf1wELNKT1Ap2Lf
W9Wpt7CBf/XPJ1cM0sSKAto4YCWxXNdG68zxaiHmMUQQRO8VcDW/BKuXwmgh/ZhDSCPXD64G4cnV
0/H4fmTGk9ZDM+5BgGac3moiGABbbSl2mZ2Ii2+aTETMoakQXA/wHrU6VX7H9JDVkGZAIQaCylpD
Mlm7P/VzvnQ5C+L1LAQFWFCAhqNQi3qWiqdA3ET+QoV21gSOE1ABYV9gja9NtEkXg1FIoLY8HFr3
eQCMqmUL+3vuCEGD2X9tTA4t1QWRul/JOCeH9rMTqk8uLc37M0XHqbhxmAsbkz1RSXxRI5MPSMW2
376UJt7UegXfwWsaP6FWvEEfqt6+SVphIQg+fac6NzoWqFw1gBdS/el784Tts6EABPk6tGkgN+l4
Wof/HUlJQVWFGOa10SGNxGtrYjz+G/eiEhIioJ9AM8p0Vzel3Hd9qmCxiStbohuBTipO37KebsRa
jA8UmCljYdZmJg05U4g/ofEPJGiTSUOcHgqtEik2Uc59tMELKIVil5iG//MAA3B/ZVRXB64fJOfX
Thb3dd8Wgq8gjAGEgU+k1IgaVN/bkrULW2Zuk/5jCsXSa1NRQoqcEA7+XBbPgdy8yJ34qvhCpYEO
negetGSt+5M4VTVCEXqEgKCTBh1evznPa5NuxGDTjxX7rYJgcIEH1QvSOUakB3hnAe2lR4dSA5+W
VRnMbPU30YQ2Ni3WKAbc/5K5vYzgCjrryPreApsSQvIukgvFVrktRx95/ltF7HPfxuz8oi2FAsKN
SG4qFcEpIekbN1Xs3BsCHTWwI/TkkZohyClLxyFY3Tc3OySo/KDmPWpTTfm10bg0iL5TKTbo4DQC
PFrK/lbD+b4Rce5CRdUUeXIAYdBAODnZld6TOb+vFbuAqo/X7lqwZuHe7n+66shHWsMslQEcyR9z
igydvAJjX+TskqHUkrXPPXVNqKHOoXWcq/VOu3c9kCdB1Ks+8kutx7eohNHZsInQdoqGP6DGrp2t
7aqiLKpesR0vRqu4ZHnVrsVDz92IlUEEnQKeoZei+i/WQcEiyCPWC/XGyRFetBIDa4ek2EILBWpF
qR45MLStHCQbFyqbv5WJ6Ul+aWr0wIsAqmiBE+ACmKr1xurwQ1As78Hnj3QFIEroIntKNh1koFVE
AgeEAZ0W6i6I3wdgFyPt6K6+XVN78DELmqfq3vbxsdbVfxHlKWj7QEcneo/46bWJBHpCIjCI2P5A
TwiCTrRQct3pRH5hv/2GVzfTgWAfsizoHoVE4PV0eBBmA5WjijMaN1W0CbXGEKzeLLUDylhrwTj4
2nejfUbaw/8h7bx25NaSLv1EBOjNLcl0ZTJLpZJUpRtC7tB7z6efj5qZ/rNYnCT6DNocdAtQJLeJ
HWbFWvmpgOQNkgi6vtIOX2fz4bdvyt/84tavWWRW0kxZXfj8mkQfbbV1Lbg+fwv9QWsOXnavp+co
qB1Fp2ZnMZ+DsBLwe+RX6tOY79RehmV22EOyhMoSsGzh3lJO4JbdQr8f66MS3ZsR6XTsNE0MQfCr
FNylQ2i38aVu97UANTDZr6ObtngOUTVT09rtdcQe/JNWjI7ebX0sK3vrW+ew5uogChGM4NNg4BU6
hg0h6mV08/ZyrvkdWsX0q+ecjvrsewt1HBfccd88G8NTM8HZGb6YCgyI7cYTtVaxYWgLUvcZPAQA
Y3GnaFr4YZCxbRX3Jrdf4WRyDWIjenI2rxK0GBazf7rDYXpGsGL355dp//ql2vpfRYVm54i/5vBn
tM3dp9ilEmG7kbPVQFmpEKAFg4rGrNajK/oi0+xKuTGUIDLPiv9DHH9kQw2j2Y8y+2Fp5U41043X
8iMZB6702t4iKonKoVSaAnuG+VP0Hz1lXyKYV/dnI+DVLkpbLJ20t9XEte7DqHesYe9lp4CgUB8/
NXIMD83gJNJOGRUOIKLwoO6pmqaf69JNpLdRcia0BlPBLsrnpPtqdp9jz9am+BgLW5MVq8/CvG7z
EAeYkCWUc2j73C+11DwnJ3N48+DUC2g2ndRjh3i6eh42eq1rJXPj2t7SKxmxbgUl9jqoUqc8/aZZ
38Q2cPSLlju+9akw8dSQI0zhTo8/QV/oadNGpLcUTPgbd13/hqUvCiAqmKcRzoN3EQPHyz5DM26H
6MxIrmUdmP6Q1U9EMI5i7KcUotNhZ4g/xLB6rgJ0nTxb2pzanY/M0mXQt4UaiXYRQOTFM9mIgViF
MUeqZ//PSkkFKP9VFI6u3yX+sYw2/MfKGMrcZ6eFSvSODKK8OMIlEhlC7hfmGTUIpd5pTxrYs7M/
vJVOk9b2BP9Hfrrts9Yaidc2lz1wquyFp/s5yw4CGgqffeAMR2EHeY/9ZNrfMvwEdGguApdnBrHd
dKM3/nFskWt79c3LesSol3VQz/a1Yd/U+n1XDCAvO9TyXL0+BGPtNPUFotw0u1dlt863BkNnX/lx
j/+z5n+RKFfPQjv4UaP12C+t4k4RXk3FMcSTqDA/GQQbZ3z1PBH5IhFGf5DuwvsHIlIDbTS9ims9
SjbsUY5VuwkRaWTcC/qTrJROvNUsWnclVzYXzx7E1dCsAtw9K8pOPfQGetUsLo1gkA+23nwrvkje
P7fP1FqUT++d9BBGIeYiFp9palEJc2xvnkNNdJvsVQSNk8cvt42s7hu1WriKYa8E5PB+LceqldS8
Mo1zFKVOKB+9PnENb9eotSNsCWv+zZw/HBLOCIzpVOjIet8b04UOvHqNI2D6241O0UlEFp0Lafu2
SpfIt18s3uEAFii6cJMr2D/pgh31h6f8oXffZoyUZ6enhy+9/TtxMkI5yFHoosj7L79vr8rqCSOX
o/DAwnzIlwNBl+usx5FrQXY2PU7wGN/HrUsWso/H4XtclVC4v942uvbSI0sCyhg4KIiMRTgiSnlL
PxyjZq3YWUw08pAeWgvqtZyYRNpI71ZP15W1xV6UTRVHpcaB1nGJhfxTlX+PZGu3P2k1hySeYLwR
NVPO8eIMj1YaZ7IQ4PqFr2lb24n+s6tPbf/i+69Jc0wauwXYJ4a8Ro9Rdk6l46AZkH/kYEF+Rtbj
OBMFtNBQjcWuUopvjd8cqvBQmIeiP97+rSs3gQgB1h/YxuFA+Vt8vfJgsapMQQ89/NmvR5jz31Tv
mclBO+6fqmiL8GplFgE4HnBywHm0lqxlphRbxphbyezCCPSJS8pjEBwm4zhWqh0h9ZoZ9tTEbkyR
rrOHif9ThhL4Res3rv+qX5uxgXCWSRTZlnrBvjQ1ZSF05lnyd4G2y/ND+txWjkZhIQAaLT3XW8/z
2jG/triIBoxU9aMomN1aSK7uT8Kbn8W73GuY8fpVxf1rT0hye2u3TC5uVuvlbZSMmBzjeDepxPXN
y5BccqaU/aTfqYK2Mam3ZXD+86uzlPJ5U90Ns8E77y6tw4fY+136z4g1uFnYHW9/3pq3miUScay8
iR86lVorK3VFBeecIlQiVPeSeewFWwfFCIGu+doKGwHWam2PCeyZRW0e2vsbB199Xl/1GegJcGoy
EBnzbiBr8o/Fk7KHOdD+ru5KW7+bexKS/RJDntTZL7UzGaS+uyzZ2Nr5tCyeFJMSlcVnM98KYcv7
lZb8bkRwnPowB3ln+D/loj42hmnn/RY305p/uLa02NNEKBK4NrCUeN8bsbLnXEgyWzeJqY4JG1u6
+lkqOq1M7/H4L1fY7wIfVePAONN8IoKK9qqMTIueO5K4VRv+C3T6sIR/RzTAn9DSnF+Kq92Mi27y
yzI0ZvRJGJ0YBJiMk57/mtxOeIuHXRwUbvwFRYbm5yg9hPXowAMBHKY9KcPLqB/keKsjueaV0FME
+kYtCae8xGaVsVVlQkrxOO3R2p2+VNKzau4C/XshpCcjf1L8/KuifLt9jVY3+MroInuL6S3oQ4bR
Dp8rDH9ALrpN/qdlToT+5cbLOMdVHxadB5GGKy8+leP3iy4Kip6FKGucxTCVnSQBQSgk5Rbnx+ox
urKyuB3tFCZiNxUU5KS7MaUTRzeoYwq+R8t73AJMrOVd8MLwrs3ymyA9F499r0AGyNNNGey1Ed2f
EyreHqQ70YP57H9NNhBGq5/G0nFHyPDRBHi/gJNURkkW1ZT1ozezwYmrP+v6myxsgVrWNkonIgM4
M89CfwiQjTBRunQ0zoP5Ek5ns9kINddO3Yyw/RsPozi/+I7K6LyG6QjjDBezrZVvAyQQVva1RPqn
137cPuGzi1oeOuZs5uViFOfDSHyp9FEUMebGROhukis7lz8nEz2YTzXl6y3PvFZeAzr6H2v6oulE
PySRwU8b56w2T0r+KOYwS0VvlXCSsh8BpFqeU2l4tiC5j5LALSoJjp/pbkiqHYLs9hR/G2r04uuT
GXw1htT2rIvXfwpyBFQcAbb7gSJ3eB+jliKe5jHgqb6Dd+IE17nZcXGfGRGGHcTOBCZHsgdIrNvR
FtJnww9teXRvr+zKE/zuWxc1S6ifvRDyC+Ncy8Fz3xxMXXCAxDNJdc/IT39qpK2W09q5RJqTOU9K
l/iRxer2RI9IXrGXqRE5USY+mkJxuv1Ra1cM4QYG5rjVFFLmj756GCyvbUdoKo1znKuq3SWy5RgK
RABiSkWp8H1j49FTZgfx4XxaNF5RGoDoc4mGMsQgTtvGM86Pr5rtgnUBivl1rvC/fn/8Gbk/UeW2
X/lv36Yl7cx1fZV/HfTE6b7c/vSVkU8CdGamSMZoPMPr/f7bg6Bn2lzmp6jDTmnt1HBT/T4Ojnp7
EqdTN8ROf25qmL7vRMBuU0Desid2hyWx2aLvWAOBv0sWFr/FMkPFl8zSPAvlUW/Co1DudJKT8TmH
3dU6UO/Ion88xanIr/5AJjJudarXqkvvfsHiHSmlAaGukXQlSL7nxr6u21MXwhen7Q3N7vpP8+zH
9KdIYjvNT8MWGmMti2QS32Q+kvIhB3IRoZht0gl515iQYTPPXMn7Np0+q+BumuRzpFxk7xGFeD/6
1aT/aMpL1J/GXxMs7BrdxuhNDEdnKGxJqe1KRiqWwFCSfzdv6edhS6d5La2j90XLm9aUqAO2fH9q
WlVAT6uszbNnvZLH+qnndowamln1qI2pY6qxbUX3aeMET4qVOYV3HCeX+RlX2lqzFfdgwTFg0CMm
fKJx8P6XdL6UhkUvkXhPUJFkd8mW3sPaa48F/mbIECwYgBenMvCVvNBrRGEb89CiSnsUmk+S9jjz
yZSfCl21y/o+3GKAmHd64SHeGV0cxL4N69LLVPNsZS+a9XNudDXKfuPur7ghay6GQWSFmhKozPdr
xynpCjMXqASIESDlFOZ5NVVL0An5lwz35HTBEO0HQMf0fIfoCE1j9ShGrflJNwTdlgrrX1RXcUbA
d9lQAw6MRe5Ry2WWSg272QiPUnnwngTtPqGEnz7f/vSVAIE6IJBGg2oAdEaL5a2bMlLLmOWNKQqJ
xP1yfN/WR1oWPtFcsFV9WNvNa3OLzxqlfPRq1Ksgv39s5B9F+KhBx/3/90mLK2kJcdFOI58UtVT/
Efwq9lKl2HK5Mx6ifxFvM2DONknKzLMkLk6OKTdJ3Kq5dU4ZJ46lF6WlQSi8tvLWgVibJ3xnaeES
Veit8jjLYMeRi28JM0AjSqaVeqi9vdHX97llG+WPuiWVc5st0PKqm0N5yMAdU8kBI/f+gki5Ultt
WFpn+aBOhzh+ShAP8FpHkS+xZNHZO2ntc2PdFcqLAKNv9EVh0HpL73P2L0tXMDs46tayCJnoYmPV
UVXCWqutc8dMfwOhx6TRJq98pzY3qjkrITpAA8CeGlEzjL4LS1kuh000CRYDSZmr+Q9j2tpNdJLC
T2b/9fZpXbsR/2PqAxthhhLCYHW+d07Fu9qDoICRcYABt42sBDf4NZmqI/OazIYvQXW5F0ajEHF4
wuRzqblZ4mjtq1STEISPfn9KQCKEpz79bghAdsqdBS9iewD/1ghHYwMy8nEXKXFIRFn8g4dkWehI
ANo1nc6NSQrxLZfKV0AuqNEY/T5R6q2ke6WuwIQ3878UO2ed4b+FrauIViwlEJe9xE5KmgO7VFHN
RVeNEN0MC2dM9qKtFrvbq/1xS7HJqA0ZJPrG8l+M5pXNPqbWPzSRd26IDP1m3yIN22/Ag9Y/7MrI
4rmvG3kUQzPwznXyTxQ9W/sssyHM1JEz/iUooptNW3nxx6cCLQVUbWCOoGlhLpeSQfpR9GihnAMF
CK73lof6ufLVQxf8TrIHcCn//SrOuwb9E3DCDxQsnVoEkD5E1llkTnOc7sqTWEZbTdQ5Z3rvUvim
KyMLp1orsCBUSmCdVa3dScpDjkqDYTH6JR+y6NNgfdO936NQbNz5lUgKs7wXOgrJFDOXTZKM97iO
J+5An51zObrzEHVDE8OuTu0MEzL2fdAdKj90NzHIK6nFe9OLB8tK88Yyhco6V7Qxh/jLpwG9uuPg
ogjlRYfMNX9bDcQB3d7Id4L2cntP/x8fThkZYADfvfRDhooIQBLM6y1lrZ31fyIQTY+KfMwmXrOJ
Yqej+P6XelI3TtMKMQJVKglIqAozIC/1ouqia0VThRmPB/Ixzy8QFIF1/mU4Oqo3gjPQkUTkbufb
3yeb/0kJ+1A9u+O95YK1Qi0RiPv+9lKs3abr37O4v1GZKuhk83v0L1oP/afvyPquo/gpyW/qJh/O
/HXLc67CWA1HPYAM4tz377cfAj/TzYbLZKKzEJIQhdqhFF97z9pXVYBs8d5TcVaS6VQe/Sh0eZVH
Y5hI77TaQRxabH+L1d5IqB1Bd1kfjC3agvncffyFUCIzl4sohTg/G1dO05SU2NeDyTqjhP0UCAHS
xpX/fHvNPz7rnAEF7wtXP9DgpUJlLiVN3Y88BhbU0jVMH9HwXOdI0ZLbbhIdr24wncW5R8M0pLEI
mRj4z00UaLhoteLE0omM0AdQa5q5XcuZHTHPrQgXMT6EwmAL8uCY+iEvJkam4l1tGrZqvviILt9e
gZXHl6kzxYIWiWFQYKzvV1lNqkA1Qo/nEJibdu9RWJNQvqibjeu2ZWeRVrRyVU+lSAAltOpjHWZH
xgTvVFK3aGNuY8vQIqEIqwD62QpD47DTLLtJD0HgbGFtVs/m1aotwsFQytPCqnlr9S7+YQYxGB/0
WW7vzOqDfrU12qK8p5KyQJLPl0ye44GyUw8+5+bLLyNy/fZpNPa37a3QNHAZTIYQ+Ach4RI/pBmR
mEhj6p1jW/gsAnwMXgZ3Bme8QIHeUGUzDjoMYQ/G3bmDqOa29bWbCGPdPNWkwo7yF1x1ddsTdVBn
nJ53NrTAzoj9mBpVsm9iDVa52xgTWwvHrm0tPC3z85LQpRnhWH8w1O9l+qnUNkys3fWZ/84g3gNP
sATOh7WXeHRCvDOS9QZUwJFkt8O9p5wk5U7f2rn5tC09JcMqWKLzglj34jTqZcYw1FQDK0vFB4IT
h8kVVwiEPzqF8MqUH+T+V9VvZEQbRpcUsQ2S3oU+Ft65HTNQy5RFrftKJPODHbuZEiagDTDmcrAV
dK7aRfiQ+jB05swDvXdYHlcij6vKA0Ck3jUFF9yeRseT3PpO28ovVw/Kla3FI9mqWZFGIgvrZ/8U
8Yup/i6FfxNw0t/9z/csHHDq1b6gRnyPpgPrvZNP1Q7tpWH8HsWPkE/mvrbh8VfqBqR9VxYXrlhR
GmhBZSzq3nDpmkcVbIto+nRTHv38uaCmDMWuLj0Mfbqv5OB4+6KvFJJn8zCAwQM+w00WpzVP9WIa
U8ybdKJsSd+N6c9C+qH4n6zis5QerUaxRcVO4rt4VNzsX7z4V9b/Ot0rPzNNMwqkaDzQSJJdAjLS
BuNo9G6KBrC+8eatvRKw7fNvyCqIsxZHNarULJZ80j5aWygYBIfbK7l6E5iBZ4IQiXkwS+9vwogj
0FoNNxYSzTlGU7tDqBlO3nmHrtsNr03uIPO0YXSl8MP2zX81Ix4syTJgqPvSMotU4vSEjZPDJQo+
SjgOk5sgGqWWr425LwIn9L+HTJbto9wpy2+ttCkZurq2Vz9jcYhFesyx3vMz4lZBw8lu9c9TsfN3
4147DC5Mdx7YE6j+SlZF2DhDa87dYLKNYoVqzpHc+4WvzdAf8hDnPkbHJn5D2wqMsV0klV1LTq5t
MXWs3pi/KkTGHAtT83tvLwoM2OVFNhrohjPo6ZdOPZWWo3q6k2cPTRM6Iiy9lRjvCnoxIsSa7b94
zuYhd5nxS0iXl9DmrBgjUZhw9gxNOlK0t4oDoyle6cryg1lsvCxrXvfa2CJONuWu7TVpNjZ9mSe4
qkdkwv6NE7w2Ir9fUzOZRj8VcO2EG15VubH8PVEg45a+hV7qSL1/TBkwttt+2heZmw3J1j2aN235
aHN4WE8RWRa4N9//AK9V6iRIDe8cUbtMVAcAjssMBKglCm7pfdPt2+SnWTxmITJG4d4Qvv733uPK
/vL9hkuUSclE9xDD3CU1yeaQPJfOKO4LrfsskvyHm7MYa3cWeANXB6wWmO3Fxo5iFAmdbHFvev2Q
xmdN/jVV3yrvXsyTg6f2uC7DRW5Pan6WfrSDmvNRtzYr17OV5cIT4xI6QE1BBWDx4MqN2BRwXgu4
TSZBxs9BezJLSMcgHfQbqCWHzjbgCyiV6Jzn0ufbq74ymzH3BCDEQWwRoh998SbIZl/W+HThHD3M
aovDHi5tyi1sAHoY5/hgnsKdkO7kfp855XErb1nLKUxCDQrYjCOQ9y62IGj7uoplVZiPvZ7EbhDu
U/W528UXiwG6nSc/bXzvSj0Ng5DLMg1oIby38JWDZ6RJnMjCuTZEpymFHRCXdkSRvrZN72AU/4hW
7yibt2tlk9+ZXWSBUiqpBbsnnPPk8yA9yS2kxoYJMtKG5WIPjSVxa+1WwRZz/PoCA1wDPyzBQ7Is
ZktBGChT0fLmw6grhTZzUum0a0zQ43Zz36qwrm6x+M0HdnGgkRBCdAV40iw9snBlIVdtMCtMjgLc
5WhjBeh6+No97BOn27u58vCZxGyQIUAmr8PW/t5nNXnb65HAo9vl5smkSmGG92lqHk09dCTlmwGT
6G2Dq9dlpsaBm4SBAWXZ9SyioS5HVcZNC7RBaCxBP8eA0qCfQjNljOwTeusOYg07KYcHz4DCGVyb
SgWHqNqN5NfM/yz7X5StCGAthobEcybUBdk+E8i9X4nA10JZySLh3CUoVQk7LeM/D5GC4yLnkzK7
HtuDXx/ktN+V+RYcZL40yx2/tr7YB03y/bZuA+FseFNq1zXwIu2sF3bZaRClbUExV3cdBgmVfglo
9WWXP0wqGeGYAmtIgQYRxzptj6MSEmYwoZAU6CJJm3X4lbeCETaIA+gszAWzReqVNa3Qsp8CeA8U
9GS5dbOL1exz75J5hc2YBFS21M0CGFTze7m8ZOl9Pmw8kasfrs/kmDoDIChavd9kJe6TVggz4Tzo
B7Ns9kYZugYtY25zpfxGrGvjtK8EPhBxIGsJFSciPeoiJKh1+L8HKj5oN+uiaxU0cEJBytzOyLcI
VFb9lMTiIlbOPabM9P7bmkH0/NivsUWtwuEsH4VAHE4d8CvXTPJH32JmP05y7a7Pg9EJJH3rIV5d
XXodpC40cGmQvf8FwhgkYxuIwtnj5FoJVYOAltV9C2NM1LwFybcNV7L2EmFNQmmI6Vbanu/tTVY/
Dl7KbtbpvRfFbv2Pqjtao11QfDC02Cb9Fre6jWsX9drmYkdj6KNaRcJmWtn6VNjFrmWWI/npObc/
bm0tkYqeCaxpGKvLb+urrmsEzRLOle69ZWW+LxIoM6E+Sr4zvKE2/kbLds0ezXA67+SePHaL1DOP
JblNY/auNZyoCQ/CpT5IreyI5cuQHm9/25onuLa1OCdxGIpePp+TfpjssAVxv+VO1x7QawuLe15m
jZE1xSicvwaNvNOdOhR2AmDR298x7/XSaQOW4LWgwEmlbnHj9EpvpNQi9NJL/XEwj/7wYnqnooR/
Xip5QHbBp9sGVz8LFNrM/06D7S/U8qrUoal5VM+ghXM2IUklWE7jIQSjiAdxS/5nzXHRUGf0gjKH
ggLa+6tVtlIhZylBXqF97fWHzHgNtiYhV1/caxuLq1QmnMaKwu3Zg7/a29VfJ/NoxA5LmNmGGyp/
rD/mVktu47uMxTEfzCbxpg6blvxP0v5jWpeie7u9SauO+Oq7lm5QVwQKKTrHW8EHicm9BAGycha9
I/Xi6o//baq2mFXXLhQjswCHwZMxU7oIya2yb8LWFP2LkfSiOynaaE9ZtsWIsdZXJv4F065RMEAr
dvGCp6En+1VRAM5xSztw6DBCT2bsit3blwKeS/G4ZXHtvF8bnP/86ryXtVd4kgKkpcws+Jl3nfWz
qyTY3a2Ni7X6afC9gAum6g4maLGCZhE0phnqtGqt1o2ZsgqnH+UdUw9ZD4i+uIurx8DaTzwyo0QF
3nvQo7d0et44OWuPy/WvWNw6LQ+sSQgMIFjpnxaahrvmtbK+kH6AeR9s6NBFdEPcIT8PoePJD/wS
oX2Y4i3E69qyzySIqPzoMgDFxcVMRHjFe3nwzrAI2UUMDDR6LCfL7uJmw4OuFcIoQv3H1PLZ0f3J
TBNzAuKCvqgJFRm4hLtMj46MsV56q6Mc9RxnMImb0qOmPlftBsZm7eYgEDFz/cy6Tctkto6KWssy
8p9afByFACqJDW+wsqVczBllNmPMeGDfH+FON3LDnDL/UlvQjYU+DoE3L/4elKR09WYQuLJ1Fmkc
w65wwBPYL8wlhVT7rZIEl/Qf9Y5h6wskGXfpLn4cnhmm8D77ENZGTAbvb5/c+US8ewmROJ11NgAO
iVBlLTsA/phEStkZwQU6+EFxZ9SBWqMHYmvhQ2Hsy34jWtmw99cFXzuGccr6JseeFGZIWX4P5MQW
xotVf0UB0a2yuyp6uv2FH/ZxFnGluMf3WRpw9cXVbKXGz3tP9S9dnezKTD1W/SGJP5WW+sUT3Nu2
PmzibAvcEKiomQ1sOZ2UlsX/sQUKC6jMoYR2rDGEwyZmZMvQwqGbQ9r6UWz6l9Z7KnsFnkuUilPZ
LrcICVYNkW5xIGcc8pI42qRCVZEx+JehU9yIGSFTfYom65TLP28v3UeHMq8dV0DlfULmT5sv/NXJ
SCIR6t0+CC4QNFU9spPR6FLkcNU0vxuU8D5JwLbBRcAoD2dEzL9vfuva2bz+BYtFnVkA8naIgwv4
i8GLT0J3V+uIAaqpG9doDyapK/l/bn/22vrOqpMSKSbdi2XjyFCKOlGsNLiIJJewSqg95FHeabO3
uW7HgFwfwB53Yf7zq9XtaoautaEILmpyFP0/M/EK5BXBf039yyaSnv/HzMKLRSWjsnqDmc4fd0WI
ml4MM1pcO3UJD8vW4fwYsM3mZrgxUAVK2cv7VpRoQpOFYa4ZHQkf9haFve0FZ9/sdtqXUXiNI2nj
jn+Eyc1GUdEjdyCF/YAgzcaxbJIRTw1b2EE49p+ih+AU1GfloG+11mbftPTOpm5Sop+FQaiQv9+1
smi6IZD6ALZhhlQefC7Coxd+EeRDsHUQrTnn+WBrPhtwnMyQ3MXW+YJmdmPTBZf71++GXe8uF8m+
WPbv/f5y2jP7ddlf7OfdMxIM9vNz5O7/vEB06BBOui9/dk8v35/O3/5ASWg/wKhzd3bezrunyTkH
u9//fPpqnT7dj87RsFv7Dv7bt+PnT79hmf/kfP7k7O42NmjN4c91lP/7IQuHn+QM/hnzh/hn9amx
q6NqT1sFk3nhby3W7EqurlOsTKHS5QM2/IjYR291Aj1/Kyj4G0R9NMPTTNwOQHw5wgtFol7F0JFe
JC2y9fxHp4Z2EIO+G3+hDj2poSOnw6ErdtTlyv7YTJUDg6gjxi+V/pwhwNMLOQNhigvm63Dbcc3O
8NZPWxxNRmDAWwkVjusO6aQfG1CM1fWFu5N0WcUzLst9ujAkYSRNwSWGsC9OmO7fiNjXDDC2iqjs
HODxYr/fwLaP1a7PLW5WouHaS1xVMFale3uRVrzuLPlJJIDoDjHqImnV8xh4u2cS1D3bT5ojbwTh
a+fj3d+/rMd4IfW8Zv77mTqdghSaf2lnNBcaBrZx/FMYL6bk6uFXIU2g+rYH1S1GOy5OovRPkCRE
Df8CKkrH7PqT5fcL2zWtVpojC9t1qXoxC006KV6/MW2+5vjpQdCJ4PvgCLAWVoIu60KaXDzVccDw
EBSBR8RjI+UTAtmxTda1NU3/EaI8f9eVxUXJqDcUI5E8LE6/gCPbL6b78vPyFDuxUzuvAjOwpHl2
c/ft4W03OLvfpnNn/zgqw8at+zh7ufgZi2sHkUkTB4oXXJT4QTTRqmAEc6KQOfebykQHG/6ojpGb
GK1ttOa9pASHASkL6V4wfzdS7mjjz0J+C/yXfmBQ89BFbqtB1RWEDl4CD7QRfK88YO9WbXHNorTv
O18XOKAl3IOiGwElbGHrsJJveVIyQ57vbt+4Fef/zuAizolTvxZTlfWhxfcUWJ5bi/eWF7hCvnEE
V4JFDKFHTscJZowlq53S13IYtDFSceJb2QHJzFxFgk+udlMFKTTtTZteb3/a337lwuXOEQeTOaS8
jD4tvImqV1lU5Ul4UapXycSzSw162IF8kAWIwj3rBD3ZzhKGkx5+UQXBaZunSQYY1G9xM604T8a8
JAa95qYQwKP3d7wOK7HOfb59MKQAGskRysi0+K8ZXuajfmVlcXaaTByzBmmrSxd9Vw+RdmiDr022
gzL79rqu7SRUElhjjgXamkW8ELbkJE07RpdmYsrrnPt3XpdBnNn9zNLAtpg3dch7bttcuxfXNhfx
g6d7oZAK2LSIHxl63ak7v33MA81BlOG/NwXCltk8BAEZhZ5vzFWoopdjSIaYRxepcbpZc3wHUrNU
n7zmUdgsC626SU2mjgGLFl1ZffFhXddJEBU0WEvFnYCEYxfNvcH+RSgOni89hh3aqyjp6p+EYF+C
saiYjLLClyFiyfv+XHZ/ekH5lf5UH+raqYYfKPyW4beWRuNA8BPVp0A/GvDeNKdI/h6pW/Q7a/4D
kCDrRdRN6rDwH6E+tZMQldElnJoDjTCAbHr6kEpwVW518NduEZQ6EkeOOXqQR+83xmvCOBGsJLrI
4W8KzNFWmX7tXOu0bEEI/i2TLf7+ugxHzYrZCovAVOimUzQ9lskD2kM2mMS+QYKi+a+1J7lFlJMY
tqc/TcCzeJcjo4bdC3mnS6YzMqR0dhTdURjduD2rK3dlZfEWq2RE9IR6Vk6PLDttzN9U6rfE/laX
78rIwsmxaJkuWW10EfN/hvRRs1wp+yqax0CPbTN/i7amr9diRaiP/8I5gP3/zc+u7qnUKyPhHEsn
+W4QPyRiZBsqzEfZFift2hG/NrT4sGbQaoQmMSQbn0Wt3kkG7/8lNOp9prq3fc+qKdpQxE1zCXWJ
VWRKeAiFqeY2NZUrd89WS6NXcKzqayT8uW1qLS2HDwzwnjJrilP+fn+dREj8UOwkV5J97Skds6NZ
ifasBeTF4y72JlfRIDZ2TOFLGG7huFf2DtsGORoxwUwR+t62mqh9IsjY7pTnojhmCA3g0rcUwldW
852VhW/S/UGwqOQHl9aUcrsAeapHDwqC1cOkP8fqaWNB5x+9CDcgsgHVTy+b4bSlSNkoh2pCZT28
tJEs3ntxUrpiYkByX2TtzheTZKf1/XQYpBIy3cLw7o06jB4D3fD2jFZltDnz/OvYk3k2RhtunKyV
24lIEsV/fPScXy0cDfJukkcoTPhl+YcaogvK6r8bNbWHlFFwxXOluvmOnPqP24uytiZ/qZp4vGcY
+XILBPTM1YHHtB+KlzhOP2cQwinKVhS7lt9AhD4zzs3QLmVZJtfk2m8iI04ukPOMB6j1S7udIjRH
/bMAiEBufAK+3Eb1qCXyLLaUb1c+E9lD7tD/ptpavoKdIitpmXbJpYLrPh4c/W1CsPr2Un7sIuuz
tuL/GFm8T/FkGEJjtcmlH+1yhOZdFWw4R0s7+pG7cIftg91tiyv3B4NM2DJrCT3jspoSiVnoeczD
XKrKjHccFvGxNiULyFwWvBpSXT75arrFLbo0SnkS9OFMtQ34hMdx4ZYCXfTSENqLSy934HgPhn/W
AKGVunGIlI2qyYca+myM8RUImximn6Gl7/2QIgT61CgY88W3ooX7WhJsuUDRHnYb82IZbie9tQhU
paLtGZIT6xtNueW5me1rKH/okAKpMsWb9/YH3bOGrPKSi+IlNtXsAZhIrP0bIzP7CtsImfwSvJHS
/LBiEOOXSqttXfs2VI0tbAqurn7KlZXFK+lPyFmIcZheRvo3PeuXz9wdEHffPpMfkrp5yfgP0PM5
+WD7Fkum9nXUN1JyiWNpX5uIDQbZFwacVO8o3RnSQdSyk5Sae1VoUAqpYbxDinrrKi7Tkb8/AtZD
cIUzg+gSDS5JldC1JksKgtF0G8+FZctpHNDvtnD3+ffvf9JLD7Lj9qev3YxZSYHwdKacWHaQaav6
qZlwWPImeIZpjkIn59PbS8kuF7cQP6tXY1bPIW+meM9z9n6djVgORKWaP3FCqaNwO8Irin5zkzyh
KFHHwym0BrskJ5mQWCiCf1J4jv/FF8ukzTNzCVCtxW9AjMUrKzRxLiJviGP2PKs+4dFuNJg99ora
s5N8CI+3jX6YEmJzUdMg8aOqz2TxskkCE8Tk9SZWNdhYBO97Ph3lIX9LZMfq4faA9b93YfRUrJ+i
lrr22KCaQYtb0TYqJh/2e26jA36aJSFNcqz5z68CXLHNvSQAq/rJVARxJ3qio6MY6kzj5FOg0iDC
zNP/xdmZ7catJN36iQhwHm5JVpWmoizZsrd9Q2xPnOeZT/9/1AEOVCyiiN03je42oKhMZkbGsGKt
5nR78cst/RjDQOZMSAZ6ldeaUs37nO0Hm4IWCmOiWNFL0U6h24SyBK5ennceluvDtZiBe4/3UoH2
Yw3jUeuFkEvFDMQt7fCnLStHmaRj3kZHvYSmYPhWtY9h1MOO6UWV16btjk+8qgS/L/TDL1h7XhBt
2tCa0YuewlSTusL02CdPmlp+pxvW9ZJNezEdM/SGfo0MNTDX+9CVkJ3pdiufBf+O8Rpl7zctadjF
5r+XHXhpic8M0Nmr417OEMxnHR98yKTiPiri4ZSkkvSg+AxoV0Gt2HPcSIBapRZeb00/J2XRum0T
yUcRZdRPamgus7ptOzzMrTTbVuKnjlAiiinyeLtl1n4NNfWn0KEOX1lRfAhDimG3D9A6sl8Iavj9
9BdxGpq8/rKIwVbppKftuZP87pCrou72vECneIyRjUBD9v62vavb+m4QQBhumFEkzs3lLdHmMBSE
tmrPIe2rPHs121eZ6KivX/t6tI3+Rz1I90I+nPxvzf0QPnbaT9zXHBo7D9N7Xejj11t+CDwgkHFI
9NLwHZc/JLD63ByKpj0j7XEfSA/t8A3ZH5S/q9AJguigVlD6+Y9Wjza3gL5K/ykID/6ntPsZaP2x
DM65qt8V9XdmD0P+j4A5nr55nr7qgnQa9gg/rwbm338t2p/8GDIVuIQuf+0YUbNr07E9U9J5GAvb
6lSokw17ShFZbL8ESYe27h+doRPKww9KPh+aVnPR3sj0+6F8yOqFZN0LG83JYZXVrM/aNC6cpjvw
l/eMd72rzCq8A7QI7NcaOGJdtzC+pt05NbJytutBK19yaRHlleewA0MViJHqprWeWnYXGOGjPKWR
b1cjou5iRKfbZGQW2kK1lqMvVQmM2tY71XyIK3/MD11WS16cdMx4Vn6cg4oSzOzXHAfA18ugi39V
lTYE8GTX5XkkofgRJrVI8Vau49FV89acj7mSKCAE5myPjG0dYyxfSKXexWvPTA4zlJdfSFUjaKc0
qo4N7KWlH7la/zeXfrThBJnIk7k3KbF+bd7NwaWiMqPJXO67y/7g+aV56vTAwBxwLb/ipLpHm299
+7ZerQmOcx5CxvNA9eIoVkGiLo1QUYeFcA4i/5ylPqevfjC0+TERzmrSkjv50rfbJq8cEibpKEpE
n9BCIJR1uY3hHCg1HV3hrMcP9Hrvh/Y8kiJG6tttO+uXk7da4YMsKzNAOqzF9KQu6PuEk+Mljm3u
+JbrNVAPYiaMeAynSgZ/uYZutCpDn8iEhLm2U7O+q6sHdKEOfTntBD/rKH55lj9aWjVIs3LI6ybV
A282Z0cWZtEWhva30Jo7fa6r07ays3I/aVP1AZ0i7KjdE4GmW+bBoxZkjALHv9J6r32wvJwXXgQH
RxC5kP0R3cFWdbmBU6kmRlCygeUTwcx59F24VbQ3coNeOt4+B9dH/NLU8u8f7lGvFEoXdpgKU/9h
eFWqg9+dk+wHER7Rw87h3jO2ihgEqTBU2pZsYx49mIiNwIVvl5nGUDVYsGa2ITG9vbyND/dxJ9cV
Sj3oZsjYsKhmn6OEDonpuzP0BwzfhsHf27Y2jv2FrdVh7PVOUJPSCjwRYEY0OGr/lJNpTPpOYrVx
6C/srA7jGDVGr6bYmYvvoANgvpaPUrlzLq7KN1ytCysrR0QsPcKpgJVB+Bbp5rfez77mvvwof0lf
KtUVguhVzpmB0+YOBcSdufRr73RpfOV456K0lFryOZXGmzX8mbL/mKu8L24B/jLaR+T6Ttn44dTr
he8P2SwEXmpB3TBKWvS50+XBCaS6PPZVWXhVN+5Vkbe+G6QCoBqAW8JbunKLfSbM0xC1oTek4mDH
INsfMmPKeZLFPVNbDoTyyRLcUUGh23V5q3W9jkgKmtBr1SoWDnBTEM0WTQbul2TqU9pkQQ2/ZFWM
p2quuoMvBv0eh+DGdViyJQScGXxTGb2//A1ZimsJpijxgmGI/lEiC7x+5w8HaWwFZyrrZqcRelVU
5aMiz2sB32Pqh97DatGFkVrzaLWJN/bI7sk+3I+UNtFHDOrhkMzJKfZ9p9MjT4Z07fbV37YNqI4p
DyIFUEeXi62aSdVmTUo8+I3Tr7FViKdJqVB/s5TEGUF/wxUhCYfKEv5ppWFwq6oIdt7CDedKGE81
kqo5Sibr3lxrlLEsjEriFVZfZcdxnrXPTV+DAzKtsKiOoa6KqaPkVR65fpSEexM8W/Z5JtEQ4Wcw
Wbn63q3h54Kez7EnTgqabXGVnrSu6d9EOWAIhfz8UQyF9mTombw3ZrNx1Bh+oae7RNwQaq1uVjWL
k5R0XQZHvBQ8FzC4nay29t28MI99Xamn2197yxxZL5cLbgMIyFcHbYo7uTHqKveCOYeNjHS2yDqn
whUzX7Snz3pVQeRYM0OJFinfZxmnXPb9g6/Ke9Gsh3AuPLk1XSPo7CHV7/0oukvkcxbMDrRCg2Da
naQ7mSQ8q/Sam0x57Iy9J2HjAyOdwXTRInFCjrTa5aQJ21DVq9KrqDCVBqQCYXGyEvOhrMfOiePu
VRaiw+2tvmr7sfp3FgvYXxaK93UVMV4qA43cVV5dmHd98K9QvVTZN8N/tpD1BTGgxe1dNH0O5D0W
/g1vDR7eoN4t86VhQb3cdnMqGDuX8sqT1PxvawSHWBuYLI3TnYd2yw5IiqVjAVMTgJtLO0PiJ71v
WqWXJHhINc10W//qp5q+Y2f5O6uYkmrDwgnCFVEYzb20E9NwRmu2qLypiQ5ZzSQ5dTltiI5q+kXR
duLljffbpMLBrDOawgAGlhv04cwGUecLzFNTCguy4kUS8vwUwIC5EwhtLYnyn7XcfCYi1zlMAcrd
N6yo9krFgYH5zpykUxUH5755G8Q9hODGPeQELjLbPKfLM75aEwdVsAYL2Tx02LvGFhiLf5g6csD2
WTtlB7384c9POdKvmfEjtvaO4/VayQYhQaDFtFyF9fiEKA7FpCtx6aU9M9TBD1EJqEHe8xi4VqTY
t2/d9ee7NLZ6zbqkEKakTEovb1F+qYH47xEPXc31MZC0cKHyYkLCyxdcmRDqqM2M3kw85OGOxYP0
CM/SH+2ucQoglyDPexvl7WqvW7d8o8tLsFilH6EyQUfuu/LciakPCFpgVRLTwwiFVMLQV9z4T5lR
vtzew+t7fWlqFT93iFouSoQJ5HlNHLmm8Zqke2imPRurMFmoY6GGUjRlGDJnpr4voxRO/8x09aJt
v95ez8YBvNi61QejlTNkpWglXhZU9lzcVykH0HwUlcKZzR0OrD1bq6tGuV3LI4PPJL4U+lEbv7Y/
Edt10mxvoHIjy7n8Sssv+eCoNKAVZZxhicnGYnZG+FyslPripISfw7B2S+FzFj8NNLEDIGqDtBc0
ba6UVxWIKWBLRVl9Qav1u5DmAwdyyJ08qL/FzXAUp9BOA5L+4u32N7xOCyhn8Zpx7igvMCR6udrW
mGZ9FJPUSyv0P89deVITt9XuhOTsNy+q+Pu2uc3d/Whvle8bqVxMmYY9aE5t8ZC7z6+/Sns+ZDAu
7Zhakuv1zf5gSl0FJ/LcpFadMETWBgexeMzCv2OLnOvkQHLNbDQjna1tUR4ux37H9NYnpEgILm75
gEy3XW5qUk+mMisg8OtRcCM7UD3TpOaZ/0r2Zv83neZHU6t7ESaVodYFpsb528xEgIQar9wf/QJt
+LsimU6K4QbzAKNxCTNP5UT+UW9Gu0Gt+fZ2X6kYLu774y9Z3ZvQV+dO0ws8z33lDYfeheKxdYdD
95o/A9H6HpyHT+0BXnHk/JLSdvLRAcV/+0dsnuYPG786zcj7VAEKvqmnBv/wfsz/wPAG3VT3Jfsl
5jsFiT1bq5Psp0Rng1mmnhGc8rBkmAQ4y7Gq7Ow3HLNav8dmct0nWjZ4GQsC6cFs2Jo9bKFW8SWj
S71ZOM7HhvkD4WcGVjCb76T5Veh+Kw/9fI50dH4zd64PU3fU98qQG1ktHolcEjCUthSlVxWtBiH5
KdbZ4ayCt+Y0Pmb/MISa0a/4PY92sFfT37aHe0J5Ci/Fbbq8SrUgJJnRphnyFLUi2ST7Y2DnMTIS
ThD30lJoMqqWLllX/M3oeqDAJYqgeKvaqP6H547JE8LGJaW+Gqhs4nFsxYoDrqnNUczuZO70lD5m
xfOYjjsHeesZ/2hrdZkqMaaVgbfzaBYFzVsqfBKsncbUchfW7pFaA+iAJergk17ubKLoZdc1eGIr
GVy0xyk/uKEJVRrMbON3M94rQG3ZgyyV/YOCDxrLVaClt6I6532Vev58DhbZzT+6fh/0j5P+Y7Du
bvuBzWcGuQ8DanUFaPo6MY3CyCwmUcBY83WK7Qwtb+jL4n6E1lqyRWBnge4IlXaQ51/TXqlya6WQ
LCr0/ODzpix+ubOFUudR2CeZJ4iQn2fhWQiOmYGcZJc4gnlASfv2arfsLckikAfCBm2N5akDRYlG
aWSIOhIfNOERbI/j+6+B6ho5vDMdrD23DW65PtiHlnvA1qI/crlANe3FqsvUjEe81GO79V/+TCH/
/WvQfAmUPQzN1vLMRZiDs0P+uB6JHY1uhi/FyvB7vh1A2KMH0HzkjhZR6cg/F6G/k6peQSv4dtQ/
0Z6Ho5JRzPUQn5EG4KMaIffmGXgFBcquULypelO6x1b50lvDS2r650GxS005MLPiyE8BzXDQheXc
M/isuXP0S4geum+39/0dsrS6s8xzMH8EAnbhcFjdWSsoZz/w08Iz8/g+6rXHuq1+Klb5WwP8DKnk
wIHTmGVXG/FUCbJTk4iGdhASvkpqcfRr3RHr+ZMQn6hx7/y2jaBHNcBaUQiCA4uLfnkoFL0eFH0U
Cs/Q/4z+9DzLsW2iT1HMbiC85tCx1C/6nLhdH9qjf6eanSNQfRb6+9lH8IP69+0ftNhb7xXKSnRN
NZCY7Nfl74mzWvWFIcg83/QdTWU0VjXyczTEslsGn2/b2lz7B1srd133uaj7s7rEAq7QnWiEOhUb
36RuZuzxWu+ta3X5siBKTcqZPA1KeFAYBJY/C2J7zIedbHXr6eX4M/AGPJAi6nqwJ6ZmZBYWbqwe
kN9J1BIgRYHeJbw6ieh0ieiGqXKcGbUzsr05/433D9sogAKQpF2w7hTAnjDFWR9lXtDVThEZ98lU
v1m7rGBXMK7lppsiXWnqNxYcWitXLSW9YDR+k3kKQPa6GQ9iNDx1wefO+JkGltvq9qyr7uBHd0Ez
/Kuqb+mutOByZ9fnFOY4ccF+M5ZsrJKFqquVefZz3Juupo5sFigeWvqf2wd060GkcbwwSIPt0YGj
XN4GgDJJqNUsNMr/mmlwn4XZQRv131M+PmhgXY3IcLQgf9IG7WyKbtON7u1fsHVseRB5FIEDqldU
tHLZa2qVVhnTdlhrweogsBQwM9QE047/3jo8nFnoGpZhYVpNl2uVc4WPNbQLuEeUbLOzBDiWLfkg
+dNeKX7T1PsrgX405aN1OMx0is5Q6GIqP4wB6rNT0zxFFA123Ou2oeULIikMy+xqTWSyVRsZA99P
UWFKfosGsMnJTr9sywhDOwA2GcCHCnOVMStM72WFRSAhwDl66A3591AXoq23+h56a+vQ002WKXOD
gQa9fvmJ/KwoxdIngqiFgWLRSxGNOxu2EaNoy61mEF9EC20tZaz1vWmNVZF79dwX/kM2tvRhfJo3
p1KYWv8+FBRyZcGfrNgV6CCeeKjE7HD70G9sKJVo2hUIXS1NwNWtg8V6qsO2z0FovaomVc3OtpAq
vm1kKyqACJK2tQR2z6J0dLmZWZGGpk770Isy95t16O0/kGg7n7y3bwdm/+2vnQ2VxM7rulX7/mh0
XV2xSjNT4wyjSVO78OGjQTKijzQVzaGO71vLGXu4yA6+elcmX+voQYCw+Pa6N+JCKFlkslDgxbK4
3ty+SJlkUpLcA9GmH40o9A81ozqQPjOJZSrlsdaRbpuVcq/wvvVqAJBiiHMZCAJmvbqMWTQWcsh/
eLxc5b+V2A73ejGqDroIw33UmsuJkuJTOUUjY9KV7gwWSIJIirMXJgwFJ1Xy5vjfN4M+q8Epw/Px
wy7PwIhqY1qiLOJVQmI+1oUlHRrioge5rMSHoLKCQz2Uk6upofh62/LWGWdoSFmUi+gzy8u/f6iX
iuHUw0Kdl56gzUe/7O/y2Jkq8XTbykaERddowVyx4WSPK9ckWuE8tnNReJ1/qKp/5f7u26D93S2H
bplhUgAUIY6WIsvqy9K1HZtCrNnGMuErpjGh4yjeD7PyXPSz5lKE2Bt633BU9JCIcpb0Blexur1z
Fo5ZnhQlekjKg5QzRg2xV2qcC0VytfSuP4lo+tzezK3L+9HmGpmZl0oL0RB923b4bAbnSPzRm69d
Kt5nVOVS5VlFRLqRP80AU7P8Sx0Up3Kvzr7xAiyts2VuCP50noDLY2NJvlAzN1ySV82OMP5oir34
VeYvrAIrREIgFKBBTbyxfmNEIDVJXg00p5M7KT6IoPJLksZD338d0q/S1NlB+iVNDntaoBuRDtBx
YgGqVvj+9RRlP+mj7ytkj10qN4dMbf9VkElxEiMS7aw0S/f2x9w6P7DaLCNnVJqJei43UhSSosum
qSCw6ubK1iOxtAM4e1+knv5Pb91XiY6uUR9XCCIL4k6steGECVqJ68DBwxS+nj8rKGwbcSTQhLQA
hzehg25Skh5r5W4Q8sUV74wYbBwbJpmJg5goQW90jetQ/CnplbKmD9l9k7rWjveUtTYWRHVVWqb0
Ge4ACHa5nXEKGKUHbebFilrfBRME64U2Tp8aJU08q5BBTQlyACN5YOy0uDYc6VKpQgjRpBN5NQcw
KOPQmPVcelDlUa+y2qe+m+7i+X9o5eJrmMIErwLmbD3gAJq+k4Ypoe0/j04Y6HagHG4fya1sA5gE
cFVaSkt3evUaQaaRFbIFRCPIhQcTJ9PPrVMZrunXdtAXr6HRwNpj9O5Qmbbfpsc22xOq3zooMtkd
SuASyKP13O6kqwES2YA1/CSijfal6f7cXuSegVXO3zfmzAxWWnlN/jiK38bC3/PSy1FbOTAA3wvE
h30kyFklp1ophErm86Hy9JgjQHsPuY3qFs2dfGRsS6psc69/svH8GYRShFMUwEBOrSzmYZXF0RRU
XraQVYfi2YCtXT0UCkS2OwHL1vYxNrUMaXFQyDou71k2l6JZFk3lFUYtHYpmFp0gjXZ6NFvrITaR
ABWopPfrQ6CLiVw0pVp5alk73Sy7IkIVehPbEFS9kBHv5Bwbnp8UHvi5KhvA3dYodzgsR3PqixoR
aJpfwfhgdOpJwUPb4c7CtnwFe0fitJSZr9owFJVFspqk9pLYrA6qVT0PSVfc5dHOId/awEVtbEHt
LKNByxv7IbibEQkYm06tCe7S4yCEnlSemF2kzV++7hKZbxwJVI9IYUBYASyQVjdKL+swifW0QRqv
+Dpbo5PH1U7TY8sEURaQHTiVqJWvgq0kG6aBHiHYsaaHrsTw40PfpXutjo1zYBLWsAoKS0QeK/dn
+fi/VAJYJdfmY2/EtjBD0aRnbh+dbjuhDUsEq6BlGLd7b3Zcfh+BfmuqMEPnQYniqtHvtvgqQk+4
SyZ6vW9g0RYlEKBilKnWUDFZyMpc7QFB67NoPo+aOfwIKsqbt1dzHcpghfYmeByKcviFy9WIkRwP
UkAok4f9kzrkOQwiaEsqQWvd+zEMCONolqgEN8LBbCfrcNv69V7iaolJASjjMABlX1pnqLwseDEL
rxlKJGTSWHtRfSN1/WKkRjYa4c5qN4CMi2+nvArSg4rmOlAcZcjRQ7UsPWUIgAPPQis9NWJs2qkk
GE9jk8fPc0MoYNYZMGW98fV/9L5Ewilnhux4e/HXF52Pi8fnF3GQ+AyXi4/0bAh1nywukqav8Cc+
KeJ3tJq6pnIMY88tbyTQWIOpCIJhuhiEyZfW2iYJB3RtFoSjXGRu05TVdzyMNthqn8ovY1FQ2xby
CgqeXIjUf6C5UuWngfnp0BmSGoZLpRcq1MJmo9x5dbdOwTKxDKwVF075+fKnNVafGVEllh6kP1Pw
0sYvdeTUw06st7XdiJ8BOwOfTTa72u64DrS4z3xivabR76ag8E+aH0mHNIk1V/CjzzBSyTs2N1dG
PZQrDPTeXCd9/STmsRoTTrR1eBQFIVvUEh+MKi6dSm/+vX2ersPopfhKx574i0BdWX1hKWu1Ipcx
1hSTvfRDLAgakYqd/MTuEutAxXvn8d1yHoTrsKeQeeF4Vx+uIHwmBsDpNslnWfxRSofQeFACGBob
9Xes7/n46xeYBX4wt/qCQ9dYIsxXQF3i9hNSSXej/h1U0Z6k2dZBgXRqobY1mZpY17LVOCgrIyff
4Z9PQxocm3E6jz35gZwCq493Tv+mOd77heqY6cZ1Ta0bhagrJ06/mUinKARLPlvdn1kxf4rTrxBe
kdunZNMFkm7hBUC2UCtfBZwL4WCtqlLp1U9J8rdz5WNtusmvpkPVypHe3m6b2/pmNHWXNgtNXQDW
l3c7STqh6Ru1BOvJYHUDOh5iDWvaI/HdumgQsEGpxSvGp1ud/TDwK8voJlIPlCXzRizdSQu+j7P6
WVD1r7eXtIEKYriYgXVGHBirYbTnck1SY/ihkMgYow6LKtZdOBTHUXYYfIwUZ9ZI8cqjPH01rM9i
oiJVRvA2PIvGeYqOt3/K1tnBqzCSvQhMXhW783YslLQyK6+aDrLuNdFjU38xgjtN3DG0+Xx8tLQ6
NYmW+oUfGhWVX1s3nO5Q2OkvLbIZf74vYANHPrNx5z0WtY2GKFsNnQW1TvIyVBQutzpq56QkfKi8
GSVYiaIvjI73aT3ci75mp5ZEL3R8i8v0bS73qhIbOL+Fe5xgcmngUf1YuZs6g5sujefK6wH4kVww
sVNX57b+nhmqXcTnVHrV5H9FBsxb/zEpIHnNhE8ofO3kHRvfeJlWIz6j8E2wsPoZcpRW9IjY+YwZ
RumYOfLATVXcndBo46LixEESLIyCCwbjcqfR4ZjT0Bcqr5MNrwUwGMmP6LV+uX1gl+91mV/j5D5Y
WbmDqahmOWLszYvT9EHXHRhDbWovhzbfObCby6EMwYbR0ibguVzOEBSRpkVV7Zl9dxDNFCIO+b5V
xt+317NpxtBFnbF7OFrXaYfQBdXoz6wnFRSLUV0ZMHuVtqeQ2sKO4954bJc84P+bWs7Jh7xQENGp
hQ629sKeA5CctThwwlj4HLWQ1FZWbCcV/En+XlNve4V0Jw2ooKiRrTYy6g2/VrS49iyC1PQu+uXv
AWo3zwR4QzookIECfLhcmOYXhN1VuCS8sc2ExaEg+lVj65AUO1dpyxJ9XDTjyOBxmstaP2xhVzXN
NMV17QUgK6JUd5XkgSHoY9X+uX0stvwWogXkFwzGIFOyDmmtBinuMRhqTyqk7iUppvooldP8M9fk
9lSXBSIzkvrYR8Z8nEX5oY2KPQWFLbexwDffAQ7Ag5a9+LDWGI7VmhnH2oPgztUzdJbHL4FwjAT1
WHX/w2X7aGt1NHUh87us7blsp17/Yz4b/c/b+7n14eh3Ib1Hlsp84ep5FwqYD/1krr08eQtSlF5+
gM30pbfbVhbns3ZO748MY5sE0OshsCDVyqFRpNqDlbYoT4ry/fbf3wjQmY0FsSVDOQOz9MqT61Yj
6G1CkAKFXPYcss7vmVA8iDH/qzIj85C2qWijnvrfZ9VpUdIeAV/AHB1ruzwLQd8Ioz4wCJZ2h9L6
roUvZrPTlNjyTh9NrK5W3addHmoi8UFK1yOH20qkG5tPr6rVHkTxUyoe5Op0ez+3jvhSiiOXMyji
r4tXXUPFnX+rPG5Qr/Vur/6oLHvuO0etgx0Kg80bDQ83QSzpDnCQ1X0S+yCSelOvvbqU/xUiUTr2
hhk4tapVLhNN0lFSYDYosiB3mwDAW5cO1r//fb1oHgPgIE+m8bz6CVbWBxAiURlsm4cysp5IYD4H
UXSSAum51XfKdssHW18GJi+pd6ITxNFZXbmYZkndR1GLuG+KQJYGm1XqSztv2ta9/mhk5fqDJgc4
K4et1yK+PsSn2fokDHY5/w9+H+F5Wp90l0CorMwITHaGflcSsFujeJalzMkm46GJLdUNCyV2b3+m
rUVZIGf1RaMHofuVN/TbnKkPZJw9jkEFNQm89a1UD26qVXe+3rY75jY+FF3PpS/3jndZV/XF2KCX
nfqNV7ctZ083K4dWUAKCLtxT3trKAmjSW8xAcyhQ3l5nPoqfWGHdtZ4RliWDF3/zGGB3FKiKO42z
5bVMNh3NWVDv0k5Ujo2c5c9DaOTHMAtNcLBlv/NlNxZPowGCm4U/B1T0yu1UkTk1xhg3vHLAzgLT
VvrO1ZUdR7N1+WnQMP29VFbIRFaFDkseqy6sw87TT1b14JuHqHpsjYbG2n1RFEfZiLj59//5GGET
jmrydDKvNQNnYxgxg8Jp50E8ZtJj9tLi3/9+dKgriqSxiDqSZq0cSu5nI26m6d9Dyk57LSXFjjvR
+e8L+WhldR+aNKiUeq57b5jtcvratW4hfRrolN82s3EUNOLHBVpKVs5Xunzk5DH20zaPBk8vfg/h
Qyg5SvvrtomNm/1Opwv1Pog9c+0T4UIpRHoLg5fN5zh6K4FV+4l8sKBqvm3o/SKtvC/lcNA3lOaX
hGwVdTeTOEK/3gxeFwO/n8Lyqa6+URiHX1EZMqYjGbqhTK1Yd0UmvdYGFBff+8DpZASJfg76j1l/
LvLYrvigtUqd4lOaP+v9mx7pTjSAEmuTOz2uXm7/6q3tAfZHGwkRQMQzVj86ymDEmH1p8IwodnPL
RaLGbrS3SI92zu22IQ4tzM1LJXcVSE1TWqa60Q1eU2Yn2HD6SnkNouLTFKTJjqnl1Fx9CNJhaCep
4MLUfXmqxlkcxyRRBm86BfH9oGsnqqixPtj17rz3dXiIJh/3UIOdhIbmOpyJ+nQcxRgOAr0HJ8N7
0T7GbhT+qqS/pfD39qdSr5YFgQTiC8unovO8DnUVFNZnej/k4dpoj/jwcY984Po6ooMLvsqktEkZ
dX0Y6rnSgyZbqtFpLbsU0exBRb5UUv+r2CVnjQk95KVgcgResX5u42bWCf5i6iOp3tpi2AA/Nk9i
BC9ikjlzKnrDc5+kO/HgxgZSFdKWpgWzgcSFl+fCH420mSeSVkmtzjAJ/pCsfMcJbFRqgXMs8qjK
sotXXC6j2Jh6EhFydtDIuOksGU5hZM96G6auVcEgi1JZ7SY1nSo5NBt3nDPHhzJj5wpsLfUdUMsY
DE+gtbrWXZmWZiFSSkEF/ZAI+UH1f94+jctfuLxk9G2ZiaMIztkHBXi5mTRO/D5sKHGVZWlnkZLR
r+gpdNX+uVSl1g1M9a8vg+kUq5236fp6E8rTGFsWRnFjLbIj9JpGnc+ovShI7zQKK3p4DhbwWhI8
Kern28u8dltg7+BsgXOUdicFlctlyiqIaEZle28C3HhfKihByGYYu2HbTveGUog7H25jcWwnEEcw
joQu2ipaQyqhkLK+wF7R3oEZ+1b6kP4IKAvZ6tQ/qIl6vL3Aaw/GAj8YXJ2UOpmyoJSr3sst405m
ZiusXAN01cwJTXz5xDTZ6bbF1Zby2IOBI6EloYbC4ipLkdRAGUazKc5VLMFDqo/5vTakpqNK8fyY
ttpew3rl1d7tUQlmPkbi+Weu4/ITIhNpar5YlGeDCT+V5mlEgb8yftxe1RrM9W4G9k5mN5eSL1i/
SzOG2pgpjUPMxMymIMOoPcCMC9t7XJbObAzKr3ZKk9d+gJtSmibj0ZfU0ZXzYXiYIj/bSQVX52j5
NYCFQFUiNkTUsy4NWyX9ykiWm7OgTs1RmqO33Ii/6BrkK1aQqfeCD7XX7R3Y2GeeW1ABdMTY53XF
Is+aAPFHpTkrnGCGj4UQatxwIMyZw50jtMbyvy+PF5AqMQICvCOrzVaLTIGlWUapKZQS44iejw/2
tmOA1UoigSA/0hO4TZu6/hYWSW8eBAlxDrtQhOCXj/TqP13TCy9JN9WmnXVzDVksktYKzOdpUR9q
uL+Y0s5zMbSZMC536i7rZtT7r0c7S1nUYHlvr2LSgXfDqMzmXEtpOdhJEFd3gTFnblEYqBE2/SDQ
nwjyY9PpxSkRRvFfII+tbIddJRyFKob6ThS6hzhCHlr1oavuS7/e+ZzrBOr9Vy59lIUVjYrN+nsm
yRxOYW40ZwNeD4gv4vqlEQLAYWM6O4GZVkeh6VJH00OLNo+O1B8iizsf+v3WfHhm+BFLkkw9432K
ltTq8lYVkw+bJ8Ww8+wnSDZmsq8FrjzOy4Cwb4zkWUXUfOV++90xBGzYHWuwoa2dT2Pwc+h9BYDZ
0FZEZlJfPZvZpDm1psUPkLLkAf0ScyrJQUdogM0w1POf0TT2rZNDSE+e0AfKF3h0CbVExZ/nQzp2
fgNf2Ch++a9XRwI3BAefQgVzgSdfrrKO5klPhqk9F7JUHPK6kRhLJnXoNWu3zL0E2usd5V0hPsYD
0/1Y7WhXLUmqKGILFnLXD1IZRYMmRgnQ8k23CHz/bTQKIJRCON3VSsdFkOfvaDHHOwdsMbT+IXgL
CFwWAnFoqC4XHRR1VAoa56swRgvJnOiLr6fJXT5ElHpitGPj5r89ru+HiYI0s66LNDK6yJcWjUbV
6kSd27M+lzBhG4Rd7azC6g8j8oFzNpyAwrX3t7/tKlD6f0bBOZIc6DBBrOsQUR+g+hlL7RllzvqF
tmEErVFeuEbVTQeiwebUSaF6CqcpdPxZz/8X84Tb3ONlPnWNjBChUMq6js+tl6gwq1o2fEdsQUIy
Q/2dZE12r6tC4yR9LTvUZvfQJuuG7LJ62inEaryICxp9lfZpIu1u0xf6sy420edUb5BEUkX4as1R
P0UwKh6UMZoOY1d0TkD0fmzaSnAIc14VgD9OW8mVW+RD8M3o273u3Cr0ef9tZOqgUIHsydRnL4+D
2I2MZklDeQ4CKg9myxRHrxoO2YlkVxTuXkwaaZ/K1FJ2Itjrl5I3koIwY7XMvV0x19FLKntag/W5
R9xvtOugYdjTEvROPPkqF3/nCFwHXMwDQSxJIYyiNp/icp2z0YVDzBzJuQAA8ZKqzHypejM5plYy
3ZGUWvTt9pFf/uDqZjNmgWd8l9eAUPTSYBTEYTxHVn0W5Hg+CsvBo/a91y3bXNZSPKLWQt12PfxM
02YAhhY052709cxppV6pE4eyVSl8ivx0JtITfGWYd7LIDbM0w6FrX4inYJNZ7aYezWAAl8XJ0w9J
A4YG+Dv7P87Os8dta23Xv4gAe/lKUmWKNGN7XL8QTuzN3hfrrz8X58XBtihBhHcQJAYC5BHJVZ5y
Fwkdn1BslFg31idplLGsTuCGVybJVqU4DdVke6oxiROZ4Vmm2JmY2HbgtSqrPLTFlhrAjSyWpIQO
A0MYSGo0Ty4/XTU0Rdp3XX/iZHK+hkb2dTSzcldlueFHBoZxzqhlXk/a6qb4mHn0wxiMxrqBDWUf
bEkv3lhI+KFAUqaU5rxesyfHpKyCFhnqE3Re/WM0hvM+69utbvyNE5rWINqcOCaDkFyTvisGDHUc
q/0p1fOXzgn2qSX7k4Q60fxQNkiKWdrboEcbGfqNdUTXCKYyCE/e9vpgHpW5KKyh6U9N2PVuBCBH
EfkPuY2OtX68vx9vpMtQIxbdMnyhuGvXGoh5SRXeBkZ/khURf9ICqTOPuZT0jpeIIHkxk674mAZ2
5biRxjnty1ULblQ0df5LC/V0P8il5aZcYy9hFY+vNL+/12mrHMlx24cmlZTXXsOi9f6vvvWC8Oik
pYo5z0JPuFyKIfiwbqzC4SRgxQyG04M66X9qY115VZMd7ge7sdfodC7+GOTkSzvvMlhlDlreFMs9
NTa9NzWz5WZZ9kuE6o+oF35bAcrUxVbedysqElHQUeGRGFT8l1GTzuysroqHU2Man9r8ea7/7bND
GpCHiJ2BqcX9h7yx0DmzlpbbO+NvXRTaQ1JJoyiHU9ubxzG0kBb9UqDLWqU7RysOxa8Ax7n7Idfj
p+WSZVDxft8xhKXtd/mI9gTjJ5Wz4WTNNto3+WQ/9JmJ7QliuQehy/0BMdryGMZT6ueG/Y08U+wU
ep1u7kQHY7K3eOA3ltVyCXLMLX9foecVvC/CJG+HE9ZPyRP6qOIw0Zk+qBwMD1I2bzF4bsVD0BVQ
B/uPO3FZA3+AOuZuVKSOa/6k6LNfgpJ32Xk/Q638Ri4q/n7PgG4km6EltwDPVgsqF44wsUMcT12Y
fK9p4Tjzfypj+hya9QZM+l2IanXJ03sDk8oQiop/LcCYcAklshN3p8lUpzf0ND93bfJdrvvKl5N5
fgrVzPGjRrPe4KmUXja0zQumXunOkuMY++jYSHJ3qorfZmdONZwFp/rU8mD7gA6uGyWB6iZlOh5Q
T1H3A12HjR2/ntewMrnjGNItzAKqkHX+0JaSZTdtOpwS3UpQHJC67IHSwf4Uhto+7fvkGOai+ZDF
dniMLASaFRXU+WAWVLpxbu2rSBuRuzQ1XzA1OTR14uw7xxDHsi8m/NMUgTedGbhyZn+M8kTyI6ej
zoHJ5uWcQn5aZY9x34M+7cWWDsaNr4MHObMWm+wLvMUawzvC53KaXAynOsXTDWBR/Cnp2/AtZua2
G4a+yd2o1T5DLZ48MWvDvrCmcadOTeL33TDvugl46Nj24hEJ7eDR5oDyGgZcB8cIzUMxGYFbyDGG
dFot75Ku1DcW8vXNz+9fhLsXkQ3OrCWF/mPXNLKadoFhDKdgrgLoq1KFShOWovdPp+u9SRQSSC59
jkVU8C+j2HDK5bTgLNCFJPwiVebnUC2HfWbJvW+NnbrxVNfnPe14AC5Lj5B0Zs0PUsxWa+c5Gk9m
3qtealvDMwJWs6tHWr+z0jLyhbBLbA6MLRnGW5FRm6KLAowcfNkqr0t7NJKDilOoHavgEKvh52RG
snXoDRSgZXV6FkI7VO241c++vnIYuGgLQZjejQrh+/INm3lnSvbQzKdeHMjAfBSCxg+G2T4q0mGq
vHZLBW1pGlyeSks89EneG5GGvfz3P9aNxVBpKpJ4Pg3VcFDj2NUULPvCD7Wie3OxJe9x8+mYgGCj
RIrCLXcZbeqWF2508wl1h85vnBochyNp7HTDcZXJOksAKP2pXrpOpjlvrKYbq5dGOkSkpbqmjbh6
1pHeDGBE3u2g7qfxIYlOffPD/p+CUGVB9UZgag3jE5WWlcWEYmajiB+tkvtx9mMwf0e4m93fize+
HE/jIEGGQD64hlWiAHHNUga5nU/QfaLmRU7ORvdZTicPhbD7kW4UOQvOk4fh7S/4XPXys0VjIJly
5kynsKF20cAb7+LIT1KvpQmhe+KrEJnbqAAjDX8j9LLPVutzsf0GEs6qWXiCl6GDoOyFGs7ziUlr
79GmE4PHHWTvWS3GkzNGtSsZMc05I8r9yUIgKar7eKP0WE8pl6sPfSRaYSbvgNx6de5leteMrcWv
KFRf+xq80fnwTVf1bdcDoXz/kW991z9jrTLrsO0iu9aJ1cWzr2fuTFdHeTSyyOOO2fiyN045ymTa
RPQ22Q9ricdZGdVxLHX5RN/lmQGAPZDXGfxbQ/RPfFOrZiOjvu7k0FfhbFsg3rzSNbiK3vtYpvWk
nGIje5CoGt4wno7dqpC2wJrXr5FIWMxg0gpcg093uXDMKqradgiUU4uUrfrBrn/15qMsmGZN4cZb
vPVQHNb0DMnqGOWsMla10RrLyWL1hM+heCoaO8L8RtL2XSWk7/cXx/U1j9vM/12FjBmufJlFrTRW
aEzaKemLase0p/PG2d56oOuDEpwZvXUSvmXTr1kho1UUuTzI6qnr9U8q3hty47gxnvdNtuVwsnyG
y/1NKI4UeFpUWcCBLz8TlYVpTrGlnlBRe9VkX5GfMVnZh5N8QGjh0NC1ge2+0ZK6/mALZJHSjqYi
qFp7dQ2h+zSkjug1JOwDJE0ZZkjYU/ToYG6sjBvVHJEWNVwuAlLhNbSmaOYwS3IerzKFcjJ68aMX
kPm6wqz2eRm+KjqurrWEeFNv4ZyUKvXscvxE7jzXL3Us/lIgjYOMIQbwG2acZDZ0Ai9fN62+ftAC
WTtVaeE2+W8t+HJ/gd5oYL+PSZYcmld8ZaNiG2Fjz62i4c4oJ4mrdFqLqkmAarg+cX7Jrdp8iet4
KHzqDOoazWgykMQg6ITXxlI37oZOjJIXqUYZeZkcofvkdCLf2Eg3pnVI21LPLL5V0HXWPAmnHqMq
GU3tZFWt7mZpZh26tOmfytCp/Qkih2fMrHpNCzD8rO1/OqmbNpbhjW2GyBhLkPHSMtJZHVGDkVrd
0HT6KbF/at0ip3UsnHyfB+rGqXtjk6GHhKcpmxrxgHU7awqwx0q6VkeHfwLa0uOgmlmS6TZVVh4M
uUp2VT1meykT0aEftU117+tTi2qBtiw6NEvetVbZCqUqaZR+1E8Qlp70MnYTOXmdRHsc5fgpTBEw
0B70+GesxMwRUOA2FDx5X3v83u4vzhv7HtgZaRnpDFSfNTjFCoyxo/OgnziuYYgouYupyxNE8rf7
cW592MWHbCkeFrzmKl9y5FQ0iVoZJwcBbKedDxMmIEMfolG/EenmE/0RaXV8qnFjl6FdGqe0aQDT
fY3z+LGVf95/nOurlHoSwjUTGGYwZLaXh0ZTVQyRxWicUCjHbXUYBw+n0M8I7aAp0MFwm5Su+R8+
FRIuwJ4NwMFXSFe9CFruEds4jQPt3WGygH7Ymb6vRL3li3TjazF7YdJIYQsJcz1yyyLNbPmHfgqr
6tV0wNNF8rPR/KrR1r7/Iq/TLX3JERAIoT2/EIYvX+RUxZFT4px7wnTpUbIeKy32IxlVeeUfrfld
qPv74W40NYhH0wkNSOakhL6MB+SurzoxGafcmOXO78kcVJa8Mh2Ubh4bb6wj5ylEjPebnRcImQuG
kgdLKqDuT3qNItCgTMa5VpxYdnsTF1cvM7TF0Ak6ICpchoh+6WoegcO3sqF0pXCWnyfLqkxXS6z4
n/tPc6MK4WnIwHkkcnCaz6unCRQTD3DVOOG4pNaxawWTm0npoYIEbcteomCiIr90gOSnYXR58o2v
d6MKWM5q+oVE5w/rZqGukX0tjZ2TFSaeXgYfhwyOW/tVi5Kz+GrJj3k3uELss0jdwvDduq7oiPId
yZk5wdfD/7FOAdyhDHVSx5/xbHjgBn+k7SvCvIwKYZ1riWeqYwX9/HD/td+4O6iqaAADOCefXqPB
8nThHhi1eQp6oDbBGPa7KBfSsegdDCJUudzZja1gu1KN6Kcz7drdj3/jhDNpmZIaLoBroC2XX71G
xZj8qicXRdHYD8cy8w0AxF4da+1G5fX+LKtklLsBOUgkJiCTrRsEQTQb2hSRrSVzskO21k+c73Uc
vKRANgPNm6IWvia2eGG/N5u3UF9kxo9TcayMcxX+zqaDE8Wugux4SxMF9VSaKXtLoFGhPdx/KbeW
w9LFoE8JjBrFpuXI/qNtE1h0jzQz00668j2oY79unV9MIn1bfV56Dl3V75tRO7bpliDoDSzWMmF8
JxxjCcCrWkWeS8lOSJzIaMOjqoWHIDjy1b7Z1egFGbCwZ7nOjnpqHCxN+EF3jGJxDIpx3xjRMYvM
j/ffxPXdtPwcMk1udX7Uezr6x4uIYafmUTaZcBV2g+1L57M6fS23rBBuRmEv0f9g2HXdXbXS2YiQ
gz3hzFx61YwIf5o0+o7ilVoF1C+dEPuvr/ZFMRkQ5mI5xxm+KlImLbGrIIhR7Gzn4RC0QeUnqpq7
eT8lx/sv8XqPL7pV5OoysmmUsKssopEr02yEbpJFOF6VaWjTtN6Ql+d51PZ22FH3mWQX4vV+2OuL
l7AahIAl+2WHr7Z2FRkRSDbTPEnF29S8RuO/WUi/devWvfl0f4RZ3RuqVGSTHNrmSUvKPX3+3wp4
Fa3oXpIB2giZKGKF/iBtsLa2Hm61Q9m4Rd6RApy4V9PjaJ2sR3trJH5jWfICUbMnZ4XmsB4p9VHX
1JaJqGvdLI2byAyforGqH7KsyH1bqsTOrtDOvP/Vrg/k5av9N+jqq4loNq0oRaayh43oMyaiHd+X
38I6ELv7kW6ccoSCukHdTA/wql1ciGAyhpR1WTg/Y6xHLOfIyeSpmXws1Ke0eeyjY1RtrZebD/hH
VPXyhKur3gDETlQOc0DD5Lq9G26hYpZj8vKqWR5t4Svz5TjDV2+xUkwpCnPDZLLhK/Nx07Lq9kP8
9/+/WvRmpYNY6vn/U+K5mXgLlS9msCXrsxVktcbVrGkLqVt21qj4jWW6QWI8V/pflwK8KvB4zGgV
IPDrTl7oJCaCdA6HrxOGu5buodflxS+6f/3+/oK7+VHINkgwWXaUrJdfPuyrsValyDolBsBKU0lq
rwKs8T9EQVtxmTbSfICEfxnFruUmXZSETkOhlA/2oDAAtsnf7j/Lda2BlC0DezL/BcaorRZYas4A
jQNhnwo5Rzs9r2UvczIbdy+nfURqZ3aHsv4nQ+5mI02+FRjIKFPU5UJ21l0NnEmmSZJH+xQMM95l
Zm7u4RTmGArH825MrOyoCLU9GGlR7u4/8torju7Wwi5DioyUgNRoLVqkaQMIdGmwT0b1NstfcBHe
5/FwnHM0GeMfI4jcVDnqhrTrjcd+6eswIIXu7ib65DpteYRg9GgjiBXL8aPVLqDGzTnzcmuv9j0e
Nu8pG71VlPEuP36YZ0llxRL7XmTJbyRcqrdOkgMSt6B+0SW99OxaS33aKPqhMmeaoRiFIMYZeUgW
Sr4dad2+VgbjhTmo7DWJbn9OnMEEC2rWfqdI/4z5nH6MZWnYWLU3blE4IehnUvxQBq1Nv6uu0u1s
4lS0ZsVLJsOXC7/sv0byw1z+K+pXxfh+/2ve2IxkJKRADOsgZ6xxwFM8OdUUFChKGVK3UzLrRyAA
1d0PcgPUQC3OVl+8ptkna0lhq+5L1GID85RN9al0drn1RCNf4GPiprMbOtF+nv4xg99FErl59BJC
NArEU2ieNcZuSjHsY3t4aimHGjcddo391tnHWn0uW8ihuzRioNqbzUbe9G6EtVpEvBRQJEAPYQWu
Rc4lndFGwKl4kmelZG1nTfBJMRvnLRamyL0x1eSD2ll9jgGbzgbX1cgJwQYX0386PYZ5WTPnm/fI
lcXAGqK6/B40Thy6lhrISH1bWQHKeUAOKrJSVfhqjmRSZOTi33E2ZkzOhjTWfCWd9X8TAByRr2px
IXsteXiLFmnQQ9grRZftJANlVL+Kki4HZ5os1j7F5Pww6tayXUPK69PiR50C6A1QEVAzA+0OUalz
xkB4ah/JGYOPWCEq3/QoDWhBtCr9i9JIlY6zLJAst8uUNPGQRXUOmT3oX8NZawbXGY3ms4hyOXGb
vi2+ZvjCCDdsy5CixXA6hDDDKvXBbgLoCFQp9CQn5nJs86nt/GlAD+/R7C3qy6ahSbszutKMDyg6
mdVDK9ruh9xLirqTULTRD6Yx1T9KeuHfzbDPiz2vKAg9qyvm4YiVrKW52awa1Q491eKT3DEq2jhv
3zmzf64GCLt05RgDg9JnnLFGqTFF0ySJgwVb0GQWrpmGTeYGLWhlT1UTZXTTjk6qhoTS6EoSI1o9
crJXS8Kd2I1mZ3oqa/i+8myre60H8uYqvTL8cpos/JLnZbsxS13nrBA3MIFBYYEbfeEIrhKTuLUc
MbcSjb1Yrg6lggarUo2J75R98BQPqtgFkfy3ifL/BQUYS/MIB2hrVeDIjRLLZR+bpyk9dl/sUvfn
cqe0exH/bbtiiYSkMZc7VxE8oNXjNXIEo06rqGkczQ0i84tTdw/0hf6yumAaztFI3QR3duFTr3KI
PK70Ss5l2kESG9bw1QCdseGgaVsUkKum1xKJI4brhFoUJvAqG86KKpj7XhinKfk1tu2LltSHoX+O
i9wVvfEy2tpBLj6I1PmZDlsqles7h9hAzgCZLmuFJ13FNmpnluaAzC+YFrmxZM+k1S0K49FKGleB
4qkg1NdtJE7LF7rcTpdBV2tFA6+VZhAFT1r0M8o+S1jfxX9bQy0PxurntaIdyh9WMTLHbFPAgOap
qxM3EonfwCkJMZnZuN3W2QZxkHkCTkobhB7CGrjRdVGgqI1in5SysA9Za0MUBz3uQUtT9monVD/M
zNBD+qMFDmPP31qzrfZ273xLLbV7mvJBOU0BmVLWIA08GUI7SSbWjJJIkwe9R10/MApzHyjRlorx
2iwRFiY6WEyEUbdDZ4G1d5koxTPmiHqbBKc4C10tnQs3kvLPfSjv5eA5sA+1/uQ0licvCiWB9DxM
za6oJkB2nVflviF9soZw14SK24AJSeyt33fVjab9S5sQXUZ+GpgldfX7RJOGMv304KQovyM+YlLv
lfZDutPr0C/kGV8cmmEad5vSPpfN1pddJ0dLdMB+GAEtjRtjDcFXBYY/WpsFpxzKm1vGkuxGgbmR
gd18RkQ3mR0se/DKKUBSIqtCUpg8Y6j/o1kADhL1GPyWAk+TTnHQvhnhsDdCZY/oML65W2jvdXnJ
Q2I/omFNRmcKMfJVCROVKsMfUtmTrRduKOd7GSJ5C2fl/i7ZCrM6sjUziEK7n6STGk+uMA5S9UvB
tu5+kKtexvIwC3cBFwSqWZLOy/XcZjhHpIEjnRo7PahD7yK2aw7AD4zvTY8weNYGnl0JL5uyjRv3
is2whF6clCgEoQXAub4MnSdCgoCShOdAQZfP8iXdOhLdMF8DRSCd3LizZvyTaf0nqROvOLD+O6Bv
LHRStPFRLUwa2K9x5tnTx/vv5Cr5fv9hwLpo4PNymBFf/rCIFnlq1nl47tsd8iO4d3gaIkB1uc+M
BwuuOzShsPiYYzKOT4BA/1EtPy4mQriw+Up+VEDldsnnpNw5zseu2atJsavGY5L09KEbL64e7Vbf
MLO7vpMoFygyuRV5l1cKJsDREi1QK36ztJ/AcxOJ0VcXI+mYWJ4t8+oqGyIVROn7b+v6XloCL3I5
pBWMr9cvK0p0AwZ3eHZi9TxYgzshJoEp4y7No4e/DfU+50WETaXFD/D28rtkihUqGVbD5zqwbV9Y
yb7VlXkXFj8geuz/OhZPBMQXwuXSCV7NKDM6F0quzxnWWMASmO8dwyJ4ZNa3cC83Ftz1t0NF5Y9Y
q5a6pWZVDakJq/MpWxjsweCX0+Q7SBHsi8j+lkj6vI/kNH4I5aQ9/g8P6pCsgSdmPLNOfOuA5UTn
IjtLybMc7s3yOWti3+m2plg3MjYQvUuzTIG0AapvdZ7RzW5yJ0/yM7WZ14Xo+DafK/0/NB52M5Pe
rHeH6FAXkm+U1kZaen0tGXhGvNNllpp6rfOt2WMWOAJzXH6Z+ISor/KUG6n24f6bXHeYKHhQ0afm
gSmDaPCaBVQjtWFbIw6yRh/EjyMTOg94bQWgaFRjHk7WPuf0EXGyb5pgY7neir3oJbP/8P9hIrna
GqhjFaOE4WmAWOCA/Zdep14koVODZFWqah8qrfr2948LmJi2FmtnMZC6DFkrnSo5nYZpLe7K8cya
1Q5W8o33vE9bARX5y/141xUamBUmrhB42P+I7F/Gs9WpLLTRyM9FD/GdtscQhZJfleNQvDZjmagH
J7Xn5gjaKLV/3Y99awEtcldYybJ66SBexhZTmdVtO+Nam8MjnCfB9FTTC//voywgVChGHAhQJi6j
qHibgUmSMRoXRc7ZJisvTqVMG+3IG+kT2BWAtXAVAZ1zV1yGCfNBzlMR5Gcmi65lRJ4YoE71RxkO
QRSNe8kId8J0o9z+JAXdKbO3MpsbSTTcH8C9JKmL7vB6tcoWIwbHmLB3habhymYi9rWVn2Ur/6ka
XbBHdCly09LiOBpF4BX6/NOqxTFp5GkfYCFxKET2hjhY7qUUY+6CUfRCoXY7S8v1fczo9e9vHtAx
tOAp1EF7rzmM9YzHfYrEzlk40h5hqJeRG75tXptNReZbdwEC92xjKG1AM1droJad1Kn15dU0e1N5
bA/hLh4eE1h9O7xp76+35cS9LCkNGBb2wg9GXwYcw+VCgEuldrLc52e1C9IvOAcHPi6j4+uQOTor
z1A3Vt6tHUy1zB5GOkhFXfEyntVpTmHm7CI5++04qQv2J+cyHx6LcMup+N0B9OrZgO9SrlHLXukl
mChfglaXeI/Y9X1IewRs1FCRj0bo5M8RfH2/F9DZ5Fxqdk4ucUqjouuDN0sOidmUe03LnWcy/cQD
cKx51hD3fhY20oc8DCHbK619nBxh+W0bGU+hUacHxrcvYV1JOz0pqsOQaOGjrA3A8UXd/9btaKI8
LTMPv80amVWteZjUlkK3tOw9Xb0A6mQqNu72W7cCLTjY7ZwnpLKrD9xn4FlpKeLNKM2/Sf7fIjlw
FSXds4c8vQ29SQbT+z8sKka/C48Gxc51fzyX7EBtxqY4oxTw1CgTRj/PelScLPH9fqDr1cQJxnlM
rQk5lfV7uZpSIWIJayAstkmasITPlcwXHB7pbL3k/fx2P9r1vuRSR+oVjhAtH1R/LqMFMzWlY1bF
WTP/7a3jwhDKG7cZ/qOH2RNY9Y+4pd+P+I4xv1zChEQ/DPADGFlsbC5DhqOIB1nBDMWIcD8DsjyJ
0k2l2PklEEOa3RJ6LYWa5jSlR88BDsGAE9uLFo3lVzktjc8q4kSTa/XV3LlWaWqdW8mp9jCLQv1e
dkH1yYmM+mcIiqT35TwPoUEalfGjxdFzrwPg3HigWx8MagCom3e8yvp668OiBhc3FGdJwOGqZJd+
ODi16S21B8/oki1V0lufjCqOWR+vkL9Wx80YhW1K6VUCpjAfJrjZp7CY9hn+slEgHx0thea55TV7
veM4NMGFIsWGZwR77vKbTb2Jl/gUFmcTybDK2Rfmj9ouH4EltFG0cyim7y+SG1k1ARfWOdyVBby5
yqrtXI0tENpYssuSYBaBPsC3HID+YzhUwWf4Lnbv5Vpqf4pAm5vkaBnt0LEvkYeLjBHM8/3fc/P5
EfNgg0D9gl5w+fzznDn0+euCKyVNPT1hShgVPYaKfVowQnTKD6GOuhd2uM5G5OUsW+8WerJUK1g6
LnnwZeSOKYksp2xQe9T93pS8ND1okfzXZTavmUSfQRSvjnvlMkqgjDgEBlNxHpQjagpulnzsGfUM
5exZ8gAvJN3R1tgA5F9nn0tQlDOQOwIKtW44qU7aZ/I0c/YM6JToL1THG5nnrZeHVOHCf4TZTm/z
8rHqInSC0Fns4xGJKMn90lO2Ofq/tf+1Ba0NwABo4LqkjqxA0cjZinOIB3IKx6KWPo7BpwAkUjh/
vL8Or1ObRSEBzaKFREEJv8pxRTjW2jRqvDIt2829ToLbeVox79S+3VIMXL75euWBB0OFi/Jx2Yer
lxdPjYgWQ/pUKp+C8JNcfZZ1Vw/xcSG1+TnZP1pnS9Xt1pIAncYihAOIrcYqJrTjFjQkBuFMMoN9
axmznyAOsr//Fm90B2kMIobIlkL2gJz98tGmHnqhprblWYkq3FWYGr9GRe0F01txxAzer2zDTbcy
iFuLEV4nWxjyCdft6kjrNZFaswp/WreeqvwtMx4beasbceuc+jPG6m6gj1P0UY+BfJtMCNc+zBVk
eDTFkY/TIDRurMZbK//PaMuv+QMNikxuY2lNiK2Zke26VPUKq3K16kvSiqOhbVmt3FobwGsAC6ES
z92w2szy0CWJ1FPfGQZgkUSQ5yHPvjWBu7HD4MchHuyQpACnWz1TNiq1mIu0OodmUeza2dJqoO+d
epjGPD4WyFNtvMQbj8UzUR1DMIS7sqbkzU6SVUXWVWcsSaJ9yNzbRe3nL+2ime8wjwI+vNQNNiiG
1cYabTtOJhs/FX1Ug5e+Q6rJriTL39hYN1bEwqWHxI8yDpFWYSRA7SlOBYurCl3Z4a0ao+dUftOb
gQK3es2YPAttelj+jQbXTkPdJMK+BgcKt8z7Pa18P4j0jTbZO5Ds4iSjy0g3h34fPwoq/OqbUnf2
Rsszn3urG79nUxonXpXAdPaHSS+PotZi2esYCyS+FqeS3yeGedA1KHS+0uW14WIFb/1MwUb8FFOA
M0hYC9VlFTatNyWT/gE5sQaOQuNEuwC7IWuni2gYvbqBxUzyWQsIEogG/5I6VQ/3EmRy02PwOfxO
Onsc95kZDN3HsjDFcGyqJtXcGv2i1rUGR413odUvncsiSPljOJngKSpEdze+3HLkXb0jWmy0u1n0
V2ZdaupUg1NFJllsrT2YefUQyDld73aQHwpQjZ41C2ty4yhqVbdt0CDpHXkxFhziZxtTgQ39lusE
kFt7YSMBuQFYR9vk8mzBvYlaFNTNmc8k3DLTHspc+JpzUDIN+drwEfHq/QzZK0yTD/MQbCREV4f1
e3iaXZSXIGLXQsdxkSl2Z2XmeWjDfVGbCnVK7EVBGW9kulcn9hKIrsHi58nkba0rUNdJl/RzZZ5L
uwAMg+ZM1lBB5G4jIN2L5yHY2KMbAa3VFnVqRwPmVZpnmB5uh56ngyZwW/mKobtW+ltyvmysrCUn
Wa0sLnQQ2EDOuWzXY6fYtiIxyOw+gOH9jpOqfNJi/T9zB68DMgHmjXE5629tDWOhL7RyXw2DeZAW
55/7v+TWNwW1zUflLCTOaklht633+GYBJmsUv3MOurKjWbfxPW8HAfrCRyWpXacWJGi5iaikeRYA
G1smnMzEOfc3tutWlFVVkDu0bMKgIEr7KGhqWsVBNzYSwOuFwtKnEc6gkH4Hf7zcgQi8ou1Q6to5
gDIKF1BVjkH6gLaZp2VflNjeWJfvE5nLdcJOg17CFGXZDevGRyTj2NMYiX4mhco9cMAzytSTIe/y
+IOavk76d1n9ItOilvXCE/Stmn7a42R9CnXoQ9nWjXnr8f/4OeuSSJjhqIUtP0fTnvUAmU/zWThf
hLofk6eh2JixXGekwJRIOoARLHYXvO3Ll83aTxPLkCwswGXzeUwLyw0r4JAB2dwetGlzVvOQu4Ar
5UNvVJNX43q+v78/rjIRfgMeTGicMAVE0G7VmFG1KAUZalnnjPuRSZef5t/+PgITAO5gsGhIgC3v
/I+E0V6krJy5tc+VLOleymb35azacoe58eVoUQAvpR+DRtP6SG3Ltisxu+VI7Ya9pP0GAPwsxSf9
AeNLnzL9r48VOiJMUABuAHXT1po+fYxxay+lvDZbfjRUWugFfq16aW450l5veqZ8FC78E+QsGNrL
t4cRc6WomBrgGNw/Fa2Imc/HH5TA2diJVykw2P8/46w3vtoyqJCJkw6za6OEksZfACPvqi3/7BuX
/BIJyAnDB/70PtL5Yz3ELHG7X4SICg6Fvd21miuHYeZ2YJH9IAukh17MwRFRYpTNglHad11hcPwU
9u7+wrzSUaCc1rHRo74wtCUJX92KMkKTkhUGGN5Okjtgu5bnXyJ1V+T6WwDdtD5Ys19X40tiFJ+q
cXxjPrgAXrO03vglV929hRnGZbmkHhyCa1KEGdYgYlvVOVOjME9WivahzqzhOGlFuiPx7iGfBsq+
FqH1EEyq8nD/RdwKDxEc5V++iEab4XKNRWZdJU5BeGlwkFQNW7+ySAOLxMJL3nmYERs3C7xrjY3H
vioc3nFVHIE0NhcE2ur8a5tSNhJUS87dzzp1QaAET6Pu5hsdp5tPxzv9/1FW12bM5o/DJYr8Qfb6
1+5zn3jMSX7XW3OaZSuu7jJgYv8NtBy1fyxshH6Ens8E0kqXVuGX7Pf9z3T9uhgOUAbTwABii7TP
5f8/4WKG7mF0Z316CeJvBk3JeP5tFw+BsVE8Xb8ynf4c0jZA3xBjWgPvgklKURBrxvPsIKcrdfio
jJ4UfKXFWg86vU/JQzt7I725PoEIuiC38LvDBH5NapkGLRqMUB3PivERvBjZByr/r4U5bSRrN14j
tfASC88iNBqX//7HZ2o7GVusyBrPNexL1H7czi6g6QPNVz4pcb2RUL0fIperQqe3RaOThifz6fW4
HfmsIGVUMZ17n9P0u127o80Z7tW62+luanro0riH758/dV+bg/SY/QCFLw7xPhrd6vf4u/pQPRbe
VuV3vVT5USwkZFHo8121VapQ7tpgSKYzBKXnAURHJWFMVWxJrd961fQu4fPoTEqu6rnRThqJ0eR0
blvY68NrFIHdL1yB9vbfSwcs9f6fwVY3WGdDwMC4ZTpbc8Ty9OSy8R05PGlZ/p9C/9m0z71UPZfV
MZY2VtStt0nSsWhoLPC/NY1YlmS9D1IxnSPzIbakhyJ1TRBIf737wVL8N8hq989FCYdYrqcz3duD
pcduNkxP3XMY7WZp67vd2Iqgr/mbftjC+16lbCO8RsdKm/msJYBe4+9aq3qy/I+lbSQdNzJgdDPI
AvAcAa0FTORyLzYW+64wu/ksNdAjrIP9TRbw2fySHB958V2RbeRt14ARBLX/jLi669JBTdEIIaLV
zXtbLz92rzNibB79KLyTx/J5tKtjMbpqvxH5vQhcHQSLuj5Yf6R3r4tEuDhdLKvDfP727RS7+9OH
p9L98fL/SDuv3riVYFv/IgLM4ZWcqDCULGk7vBCWA3PO/PX3ow5wj4YzGML32g82trFV7O7q7uqq
VWuFtmvZqV3aof04bAjx7cApHX97jLfx/Bc72L2/l3ZtSza9UtunL18fXvNvjml32++e/RbYoy3b
1Z4H9D7Ykte2w41sPx/Ybhtj87K1v+wfHu7+Pt8H9t/ff2975Ed/460RLW7WyjIHo+4ZkWbntru7
v+928nbcAiB2rB3yKPfAXFxr6z3oG+tH/QDbpuaEbvPsHHr7Dui7fVDslcv++vp+muXFJRzF1aDr
/vxNrpel26rYp6SyduT29fhn9Qwsr56+rIUY8w9dTATKRurc1AqPwEX8But8P5YSEnFRRE48FLZx
Ea9cyR97bmkDNgr6mIHl0SayGBhtpmLsabl4kuzceUdUiN/o+jmJ/fXtZ2CL9kn9srK+V44BOgP/
1+R87n26KdNQ7abewqSqfNed+JBsBKexU+f12+ywP+DhsOtd+k1hik/OX/OkHMHr2fq2hbZR3MHP
oec2d4u8+96vcapeiVDOPm1x2EtjFIeGxKeJibLVhIJnH6rvYdXUxCnhth7Dk1LDm6KKK8fw1TkB
lozSk0LbxxI9JVH1l0alEk9G1z51+SFLj7X5Hqvt99uTfznADxFHekHn4xEdgPO5B3ZZjVXkSydY
f+vmwSo6Oy1Q/N6McudkkrI16t+3LV45jOllVhQkYTgjaa9abOd0UpNGinXpBDubOqV2VEuOHP3t
Ezi8snu9vYu7/gjN9NOK3Xko554991DTo0MWeqbIXHi2orUm72ZNOmUPgnmYVImEPPIr4y/Y9emA
bbKXUs+2krG9bfcyOJnNEv8AGKM4tyzNRUnLWd2a0imqeXnE97Hwo0FjOXRDYSUDcpmbOLe0iDi7
Qm6kaDBYyyay25+i/yqL/2VlvAnuPJg5bw/r+jKChSMaArVEB9u554id0cBjzrjqcTu5FpECnDGe
htRoJMEC6kGF9dvnmr1t9toYmS8K1JSOVZ7V51ZDC+41Tc3kk2nQ02ntgubJQDrXc9rwpyCuTOi1
MeKi1N5nRRA4chYnUyWG8RSZuXxK6cDs+01Y2ypNlaW5TblJy0ehi+0EGa3bY7zc+3O//8xaRGJU
4Qo/H2PRBPo4RYl8KsVHcKZtXG+z8dVv+5V48spcYmceHhERVePF4VZ6iRKWeiWfhqJ2zPxngCZh
FBag7zjwLe0O2ZXbA7uQNCMDcmZxsXpJNnSTZtSsXh7bcYL0R25n3TeANYLilEO574SNWlvogxo2
mT5bCCx6RTY5f22GX7VW3nvWvkntvkS3CTerQ2Of+fo+kQ1HU2hyCXa3v/iqB4Dy5LiYiSXxuvO1
yKNUbvW2lE+FsIs8sgdRtcl2ANKlEmbT0vYM2vzXuHyv5K5ggSFUJUfCUQk06txqMEoFqJYOvwu0
3+iUOYMVbkVlU/BGFn/zeEVDoLJbA4r61DrcHvL8sxfHJFcC3k55jAaHZT+qpFX91FatTFBualAI
1flu8pJ4ZWKv3DtIvhGgwoEG3421uHf6qpzMNPDwhCh78YbpVE6Kk4ftRtAzqBFEllMhG16vHMbX
ZnZmoCYlBwSS5Vyspx5UfSWQKT/l3S+oSXssjAJa97ZCVGzaYWYrf2pB3tye06tmZ76pj20GYkhe
LGhXykVdCdQf6NEeq10tjJtBT21zOOrStyIu3nRhJ4cP0E2uRKrXlvOz5cVtm9NCERuxr53yoazo
/++JXBpUyG4P8Npycg3AFILKG9q4i2lVklDJIi/QTpFHBT6mcb/5O5ZHAXEEv+u2/XMZGfvbJq9t
TeAuM3ugRYwGqud8TsVJo0rMlj35tS1um/FFhne2jPZ9/iYmxq6fYltaiSEuJ5PHI8HcnI6f+WYX
kznCgiCg5TKdEjlStm0b6sdaMKrj7ZFdswIWhdBoJnu82IFjoE5KHhTTSZ6I78cQaThI4/9VYIp4
hGuUlAnFBfo7lpFf5SH/EJfldNKFKd2ZIWRd5qCEK6fJ5V12bmXh+Hlq6YBdeCd16IU/GOijbZF8
JbqXTeFoeWq/MndX7HFvknICJUKv5BIwO1iTnHhxLJ28SNF/5Jo17qTOJDzQvKCyQRVFK1t7DgHO
j0vi2A9m0/+JaBcH2SwBWvEsI+gCJkOThdcENFzC4yjkZdOtbLN5G50bg7HfRHKalmq22bIcFGQD
SFG0K09VKtrGyKt94F0efdH8P5N5r0QrW+xyMs/NLXb1UAp9aoENB+IYOVoyOmw4p9beqn8HZJwb
mo+XTy9AmcqT2viiAXwt/5UUyUMQRpPdyrZsBLZg3AuCNlNHt67qfe8RYbu93+ao42JW53oIVBY8
tZZEPoZZ6FZMnHtK6Z//PfpH/XuR/Ikhjbxt53Jfk1mbm79ov6YXa+mbSR0GpYCW62mq/PeU/hgu
Oi9dueEu/REjtHqCheD1Tgb6fColFEUHM0/Nk5WkoQOwlzFRa6Y1qOn/X8bzydQimtPTzNQLiKgo
H5uZbahFtg0HuKj/H2btk5WFE/b+FHX5yIBML901zYTs7RpN3DUH+DxnC/eD5r/OOp+FSY1NJhSZ
k4IEaI1XU0/gZYrebg/o2q76ZG1ZDpzpgHLdY9okLal3Vuu1G39qXkbLf4ircVrxhyuFARyCmjU8
FaQFL+hm1amuwk4pzdM4ZhsZfkSvqR9rS9qKkbmZujurafdooB5VuXXEu3hM7LCV9lLe/rAi71vx
Je6MP1bs2cq0VyQeP5QKg1hyU0W3R29jQHmGF+xHmnFy1e7ijpD0y+0Ju1ye2Y9l0lEEFtyIiztk
qkL45kHTwWE5TGBnudvlTTNsVO+YqebaGXsltWca3InUKIlLebAv3FodksLSaPog+P4aWQc60NMc
eS7BDirIccN2dLyh+asIT0Eq220q/DMhBF3FMzkwQQ2hBgWd8x1cCzPkXCiUUwfb7IYauWKrkbiG
DbsSPtFxYWKL2GFmz1/EMn4pCPTohfqpVAo7qxE93vLmM/5Dh7Z67d0sqFaO2Uu/pw4Gm5wJiwl0
6h/tZ58OeSun48v3KiBSHdIQgll+LVKSTmL8XSitbiXsvaRSApbP0wLWCSrvzOLi2FDbGEKtUAdz
GMvbMpuo7MvZHuAX71tLfgc8GSF5bkKy1CXH1GNfNE2816iFeeFRkQsFopSkulOlbrwbK+39tktf
ASTRNYAYDpEX6FniyfNFNluJpjovME6+Kd33gv5QNd4LDAp2bv0n8wxCk32j1+3Bq5MdPMWp+qAp
d7VkbqXOldfQ4x9x6/kNOH/N3CgMAn5GCZ1/TS8MveV5wEzk/wYCCxMqhO8W5OkOraZa+x7+knrH
ejLaw+1ZuNjYUCcCy2K+uV2hiFmcu60eyzVcYtZp6rLtGHxD2t4R8idjeoX++rapS3c/t7U8dUtg
nJRjsKVArvef97dyh3xTbwJ5X5r2WovR7Fxn8zkbo22Lcj/IE1Af5/NJE4WaZlGDMUXf1vkLKhi2
gOh6Qm0l/7aWQL/YWAtriytfkTq/4PS2Tpn+txlrmw5PGBG+zyrAtyfxIrbAEAKntPTOffv47fmw
pEofhcQKvFOij3bJNSwHP6x2jQXt2nDmrBcWmDnMnFvRez9CeyL0Toa8ia0NUPw0uDeLleDlqkOA
jgVV9cGBvYT8VwyvTwzMTKANnqdDU9l+6kSUtLrE8V/+febI6AGwAiEOqmLh6WLUqlEhRB7Pkgp6
nY2UvSvpypkyz/7C6WhSZzxgrOeWrsV7WKb/QxcLXzhpelpvei0XbKWX0+PtkXxwFFyYmcEhMmRJ
4HgWy9NEiRq3QSKcvLfqSXpVJYpeTvtn8u1x3N3pX7RuS0MwvPYrdufPX9gF4UvW7wPNDMHIwi0M
rRIyRRROYvUQUeEfNc2u4x/IX3dNZqveRi4A4EkrLn95RPGGNDmoeWDTSLFkZ0fXTgi1QvFdutzt
bvptNbXdte+G9A2pshVbl6cG9RdyvhwYTC6+cj7CMuqiWMimwO2zP0MovZrtoxi3G9B40Dmqm35N
G/kD+Hk+pdgiG8b/DRCeDsBzg20V1NWEaJercj6l9c/WiUUXzTWasCBWmR4a7VcPKWXbfqFbClFa
ukeE5h6usX04l4m+IbtkFNCYW2yYiirKGkHPlckH9kiCZ47GeO8uXG0aJ92zwj50Te8hLnwSZNpO
qP8U3jcES1fOgwvGWSIuMrz4FZ39bJ9l+1unUWL2kPFws+4lyr57/ds0PowQRnt6ve0lPPp3Kdgh
7w8a0rNfWeXK0HGqX7tCgWpqEm0FEZpm7q/w1xDZlzubaBC/n6l4uTHUhWOIDR1XY6pErhQCl64z
MufJ4FkrO+xCM4EZwMWRuaHSAcR8meueRo9ELyQoriazmZtmk4jxcX5FFpDz+cJTk5fHthA3xldv
yG0yKXIAAgWcbepTuku+0g/tCLwvxmI7RrvmA8w9wKekbdJwbV/OB+bCdUGOz9IdMCPAObWIn0Bt
ekYwirHbBk6dvah5tStnPQf9vZX7g5ci97Ry8F1xRvC3PEQpPFGPXfY2BJksJZNhxm5l3QXVq9Q+
hf5dUz8Ayl85By5fINR95l+AFRGxJZA435ewiZeQPHuZG+TdDti0HcajXTHSXtbswq9ckgi4obeJ
x/8kL3ssh+6fB8vcQn5ACQrUNl0k51/QhrFR9F6pnQTBcsIRsEUNnRlVDznZmyuIlcuJhbZ3rnfR
RzW/CxZL6etjXMlmyL2Vac0uTAXAJoMmP3i5RCeXWquu2q4KhFw3CusmEQBIigtp6iSY0tCMhVNY
SMiBqEFvOpnlS9spAfkvjnXtNLQz/Xf7Ers84QHBkWsFWsF2vthhUq53UiEPAhkgs5qcrAg13eH5
blac8Hnt2fXoWVRPQ7EWt+C90jUV3iuuBZkpPU8kEUEBIyh0vrDkp1JV6ie+wPOD3B4SGGAA/gYP
GaUBp8vYqF2SZhsBOl87S2N4Y/XqQCgr77UGNrTb83EZUJoAMJFOAK9IGXL5SOuDMMsMU0zcQByk
bSbIg4NNIAFFuxY/XDFF0pT2WEAH5LyXPV9ZT4a7CqzYrQdF2cQztnSoaHUrh3GNIPCSq4cxwWoF
0Bo9AA7V2fk+vXRzAZBp2EapW6Af2dBTZpY1DLKV093rxCqcG/Lwxj5+4BDpxk1WGYcmSfdFvTO0
3K6qYTem5XtN17C8stcuX3qzJg6xBax3hL4XMy4pXRIETZq6omchhs1VL+27Md14BX0wP6SqdQxt
p6Bc2Owb4z5JhX9ecVjvzLkdFQUozpfFZud0VRs5N1LXE+/UTGXPJZt0rTR0sblpMIEsFQ4bc1Y5
/wj9P82/r7bsAcSviGvUu0CVnbZ+tqClaTWXCvTutg9fPiQW1hZD0lShbf3Rz93J7I5m2duidyyG
zVsE3ykENtpJVtYixcsgfLYJIdT8QGIRjYVNwrG6s4Yqd2vYauxA6vJtJGfP9Jn+rNSx3nFZhfdR
F8Iw36bjRhnr6A4CCBiZRSvfFF4k/AwyYa1ufW3eyaLDwgX/HbQli3vL75SxGbsxd6mc4UWhQZN4
0xn0PEQ/gj4pt5O6Tokps5nOIgGmgucIJKokzAjSF0YrM9LrvtZzN+sRaNJqVT76Kr3iZZ/6pLJq
/2D6PreXIAgbPU69e1Tsv+eSUR77sjH/rjjDHJJefA1plBm0BaXr8vEqmn1Pw6Ocu9qLcVDuo4K0
kt3Zw18FLnc7POaNTe/lGpD2sr48TwKD10nnUZr8yIZ98vhChCjeKNXcHab8UEq67T9XY7Gpu9q2
kGKM9bvWQsxsg2Dd7QFfXfL5fQRfjIji1uI+scIRYpPJL1yxbd7qdoy2XgkLhqxN6j7KRANi1Cl7
v23z4ihnsLAvssNJhJoX/bOaAGZOmKbcDckM04QVITFatIJT0QG2vW3qIvKeTVFgBoZH7Mcj5Pwk
16exJtaSCtfwfijym2693f75FwHB4ucv9rEkBJqeRWrhysbG+y9q0LGwq9LJkj2OctvUvA8Wnkl3
3NwAxCuTcttipRLU0iMvMQo3/lsci6c4ts1N2Trta6D+f1qa1++TM/YS+mCJpRSuZrmGecy7TRM7
Q/1lfBG0jdSsnL9XPPBsXPOO/GQtlCe9T+ZxqcmLFm4l7Tn46aevqwmIK0s1N/4RIXGjz3+e2ykR
kos1c2SpkLWHc7f/WxIxif4LVKROPJSb28t1xfPOzM3D/jQs0xJGgkDMTSjKRq/tGpThmjuA2gNG
A20BQZhy/vMtwTSzkNS/m8iVLdSv+ngXe3+98iiVjo4+dAcXy+0RXcYepDV4zvPCJL0HZfrCJEyN
XePHODuty1PxGCLJA6/SA8nm394rVCK5eYxgIFhr+Lk2k6gnwbhJqg8+zIVZmaQlDYc4iJndB4K/
VRGzuz2yNQvzv39aqzoQIYwzsUBHobBNYx/OsZEk/m0r1xzwf4iAQG0QvS3OCqIlYC0KVuCalF4T
9ajU9AgeonHftit7avbl5VlBKVyHsJ34iZTU+YD0KBmtOMxL19d3AZTzybOcZvZgrICcr83bZzOL
lelgvcvrejaDIzTZXSAfbk/ZNQO0XtFZAocSOtbzlH5amKHRx4IHT+maZu1I6WO2HuvPU7GYKnYQ
aAyTVyRoo8WxkCC2qpGnqlyjvUMKhV4r/dhvYkJ8xdiJ4ZMkH7rRGbbDwarfwkDdynYU271TtRtN
2lFWSdearq4s3tkXLU+OLCrTejAocAjNQYzF2RftLPjbif9cDyBPBu0Cw4dbgr7Ohd/7Qk6gJxm1
O+wi8y3pH4q1muGVw/3MwuIqidK2QcYEC0o/OmL3VzfvQ+JZKfKRrnm+7Szzz1qsJM2pPMspUcKN
uJScGkQ9KYu0aNwWgRWHXGPAuyFKDkkEhuLfTeGUdHFCNkQ5dBFW9HpH5BjUjTv1kqPKj1JE4mHc
3zZyxQ+gopgjcar+bOKF82N3NCejadwUcuw4hQ0njn8a+XhX9sVKFHiZVpgzptYsY0S2ijzq4myK
+pojFhUKF6Gue6nejwbOr74oxotB62GqRrsYGnBPUA+1oO+DZI3L+XKs8AuQnacJEFAnHJfnG12F
mhoxkbJ2+RDwuH8S+dUTNgOC9bfn9NJHeDeDzP2gZMXlF/6ICkcYofhcu5KAFEWWQ8gt74V8LQN4
edSDzGNAZP9mpfUl2W+DUoOcdVPjZmpk99JrHh31yRkV9CHGjJbO4+1RXTFHBoy2UfD0/FrWYYdG
UZo+VhoCav0/od0B0utqR2xfK2cqxbVS7OWehpfvf61dVGIH4L5BJDVu+dd/htTfCHZvXZKsRRvz
kp9v53MzC5eUIKBGM2RsXD37NUZ0xRr3VfldQuzS24QhoYan2k30+/ZMXvFDBZkNcln8wZ6Yx/7p
wunzerCEVG1cdQ+T0Jf2YQ08dBm2MapPBhabGsZOq40jDEAa5uiOZOsbZZ9vwt3tcVzx8zMz82d8
GocXJ1VaoYrshojkqt39nIvyipXNdMURZgw2L2UIWegCX4xFStKiGHOvcZMC+gzIZnoSoF4Guv/Z
M4qV0/3KyswiK2hOgkEh/bMw1nTkec2wb90xyn5P8C1FgOKqSdpo/dqb+EqgCxnaB6wWBNGcnTif
vWYU9V715dYNjv6pOHa/xDs0pvfNXfzQ/PW+dSvzeCUDdW5vcSqJqScMkSi1brNrjkQer+qx2NKv
doTf9p/94mxk8yx/8gupF6OiUUQsqW+WX75PVvxj8P8dj0L2CJwXOXISXORqF2ZaTU9ywpjW7aNH
L3I1xX+ptK0g3OnVX72Husen5GhJh2hKIZXPv2T+4fY4Pzp7FqcHqduZApr7Ez22xRdMogcHdpu3
rmUmEAHbvajYgX8v5ztPe5qmzZRkTmXYYwAJ9lNDDq6wHtZwqbNL3vqGxWEiy7k3TkPXcguQqm0e
WiV5MJv6UFcl3THT90lc05e5su1hYtBJpoHK4SJYnJl5K9c9aO3WlcdDMP7JisAu8t3K1F45mM+M
LB4XXQZ/vhkPrZv0950BwlJyBg0yGPGLMuwT/1jpX8OX2zbn1bqYSUC3+BSAsIsgPZejVE/hocVt
Q0dBnRNxv+yrp62VV67agVwYHkmykUB9z7fHpFtBmuhK64aR9bNHQtEMhPc0+jqqawxSV88YRDP+
r6nFGdNORtKDmm7dYkdY0Gwa0y6qXZ7v2t4Okg3tQVWzGb6vSZ9cifTYmroyt+wAVEXRZTHELpIm
sWCIVpQ/hPFj02bbEsIOSjkb8DTbfqIczjdInQfZ2vAmZrV7ezHnkV0s5qcvWPiPUA+VHiKe6iZd
9RTJzZsWrK3j1X3wycRiHdvItPoMSJWL1sK2lgLb6h5UfWUcHwH4rYEsljBtyxFGSKwoh/BHDcP9
7/dAssOtDNF8aacAke67Q0L6mCzqN0ry9aH4k79ng6PTP4HGJTXgwYn+rOJQ1iZ4cZ0oXhDmfotr
jXK26aSt0a/N73XvhTaTFjcAveg2nHuRBD+ggSgcwu2yrca0mA/Bpjr+kodd29nRz/gof7ntNFd3
5ieD879/urhCBbajUJ/HdJcch53o9MrKm+6y6jdfWp9MLI7rtg9FNJGt+cpQX5PyMfShfHEQHCya
O1L3Ry3R77LQUemLolfqFJvag6/7tjbUR7Ggrq92tiqMtobwo9mvZFquhI1n37aIfpKSeK43GX65
LZqS9MSz/izFb/RP2oP+NFbyyovi6jEB2peUiwFgRRIXvh3UcVsrgt+5bfNFHAHGWOGjF84ILflx
Gr5kJO4ncoCpWO8rTTwMQbFG+nFtxYkfgLXS10HQsngS6nC/jbo89a7QV7bi72u5t5Xql7qmzHLt
rJilWpGHoeFIW+IIsxoKoNiSeqIU0iyk1t+nclwJu65FAog5wvwCU9LM43fuvQo6KpVsRINbTuU2
Eh8MeTs0T8PgbYphuyakfM1XaAum7ZRHGiW1xfmaWq3gyXo6uELcOX0Q7TX6cznRyya77yLDLmGJ
F8fN7f157S3w2ejixK0EyvBJGg+81v4E8c4wwFR90/MjD7fbhj7qHItTl6ASkbIZTQj0c+GZfQej
fq5jych9pwprJzOrQys2r7TPb7z4Xc2+Z41dhrUb0vqKKvdel74X4c9c6H7oobmfIHHTq2w7SIlT
KN6uRGC3fWlKhHXEdC2yv+LEYMRJBoDEMYyLl4SkBQGaPqxFKh7afKN/QyLSH7bWmDhp8t5s018h
PfB/4KwbvF9BaXcriZ15MpaT9dn+4pyGA3uoAZ3hC5F8LA3hxRzytVB7dt4LG/CNiByfFKiWGVSj
CqVEK8vBnbgEUCj9YSonXWse09wNJtOu6ffK27/A5bfGpK1N8OzMS+OQws8Fa+DaZOPOd1bSaq2q
eP3oJq3VO7I5HkQUVOkkV7xXIezeRQXyKr8R9mEpl9tARA+7NaLNMEn9yjxc2eMapE7Axcm6k+df
3FCdwKunSSO+RBW/l/kf0WqfUCZ2eoHOtx+itdYgceXcAu1IlZ7aCGmf5esbAmRN7ZtupPRYOJI/
HNRi2xm9MwSJPQUQo/p3QPvG4meqfq1Ky61+tr53l0RrzGWXrRAMGbg38gZzVfJCc8TMajPx62l0
m8yN4IJrA1tW7o1ubxrbsdl1hrUv4KCCgfw49/SK4U6Em1b6k2n+irdfu7VoHgU3Qg0d5SpxcfR1
pmz4rTiObp3ftwWxVbGxOnsCeHmSu63xOJnfDH+NceeaC1K3oXpAPA9kYLHHPGEaIYVMJ7dAlnVA
OTho0cpB6WmiVAC40iTBKNuxP9kFYvCeYa0l5K6sAA0YM08bIq2swDKPr4f5UBmaMrll9BVe04f6
J1N0X0ZW6ZQ9TFFe4QiiU4w27TKVcPBbaKL8312W/Q7i99vH8+WBA+sg+WNYT1kHWmbP96OpjCic
y+LktgNwWr2cjjCLrFUEL0/VcyOLSE2KMy1A/mFyk+Yuh7mpoMK1XSXDvmYFrDrEEXDNcGkvrrSg
6zWlairR1SLfyQ3ZhuDmb9K9/vuE0erMuoER5r6ej5VPga0ZoR+qCaXo6uN438tGaCup+XzbxpUE
E23v3Jq8N+nbspb7QqiAUNITKbpBe+cNB0TWQuGxiU6JV1PJVTaK5TuButYWfM0X0NOjQg2Qbs6H
nw9NLiKEejysIoM52nBSxlsDoPhK3H5tmSCJheyCbrGZr/HcShAbWsLJJLo5P7+KvT3wvRcEvX8W
Qbi9PY9XB/TJ1GJAk5UlYpNooiup07YbH5EzWBnMmoX53z97A/rHSlmqWBBHoIVlbltKshLbX14c
5FA+gPJUrvC5RWAdRKFsVFoqzpiYGDE/sXzMpWllIFcQTbOV/2ljphtyGRWEeZe2hcHuyTqo6ize
RK2t3Mmb7K55zH4UK+Yu542UlEpKA04qED9LnI8R1J3EoGTXR5ehqfYJqsS31/5y1vjRxBlkNEFb
AEM9XxmrFoQ6qhPFFSewekm17enwS8Fn3TZz6c1EUjy45oI3N9iyADFUpGjzZlLdsYBhRzw2dDdN
2l0Yr+FprxjiLKDfaOaP4FmyOEMNIZW7PpZUN2vKXaSHT4Vn/lVqekma9OvtMV1ZHB5xCMJBEUuj
yrJayvstS5FNMVxuSjsQfxQcpLctXPE2AGxgoikfUvtFTOB8dZpR1bKpyU3XAKeXPjTl+Fx7Eqd2
b9l11GY0gQg/tbAHcTE8WugHrXzA5WyCTuEEot1lPouWFbiQNshhUkPLDerHthVR93jUK1J44Qr+
d8XOsvY2jJ1fB11guUIQOV4Y2R1YX9k6dsn77Rm9jGbnAaH9yWxSTl9Gl8MoytXYxZZbWI+jfEei
wPYg3G2zn5IvHWlI/3Lb3mW/7+we8wOcJg16xIzFCua6lsUQ7AiuFjTw3cqHWroT8/6pMkWatDsH
Ihz4wugZf7Sm5ykJ7Fr4XfQKgQzsMUBow38P684/aF6KT0exZTaykYim4MrPZWIL37TGPnqN479m
d91j9Sjsbk/AlQkHzQUDD1V4JDGWE67ALz4Xx4MnIxc2k/AzbpVDJZTb0ENYpQeCtwrlvvAlDNHR
SEhA6Ij+6pxH+DRAU+t9T/bLWezjxRoRUBF8Us6dIfztUU6/PbrrtuYzjacRDiWf22qqtkoDs9dP
ramNd2Fdv5k1aoFVWRm7SFOSlcmcD6+zV+FM6UKTAFh54mJeA+fmqgJN3KbSYMPvNkWLpIC+76ru
RdW9//QuXrN2kXCZe4XnnhBKk8BZxcVR6heF2tSw1Jxa45tufO1K/16r7MYooUYndaWajtquTejl
CLFJbMUOpb7GOp6PMKm8nHQMlBdVN8GDWzZPxJb7qvNIPCej5mgWTWa31/Byi87jZFPMDWbUlpbn
eB9nUtHGjXkqKyigsXnIDb3e574oHcB23CutFz0EsdDs4zz7npNycKChK2wtmPSX3CqRhayfQCN5
rqdPyabsVunBLi5plVIfd9m87vAaLiEzRi9YIew75ikSGrqBoSTz2xSagvRlZSqUCwfDECzkRLYc
V9BJnE9/KkgdIqg+TPyPjPe/qdnDV92hqNu80RJjhy/K3/FITlFt1jIeF5cpQ5x513jg0ikMI8O5
5bqy1KBrC0j4o6TfSRWNi3T9mSsx4mWDAmZ4ShMe8m5gOhfhjmb5hVclqnUyxEr/Mfotd40UqNY3
Q57q97JJOaTH3re+TTBUlHbrhbFvC5w1xW4Ye5hJ2jAwkkMw5d0+rcx+Tcfj2jQgoIOcN1ohpAPn
f/98ePm1mLaztFM1+dMD2le5Hchjv19Z5ytmdG5A+hIADVPoWEyDnsNDUcseTeZGU9xPBP+WLVUx
uBq0ZG190vN9bIzmVo177SQpQKUzvfCdpk/brWBGxrZo5QSx5XiN+/HizAHYORNhz9nFma9tccLV
5VDEYhSnbirLybMaBtLe95Lm2fOl2glCeh3pDILD0yxH+rJgxrg9MRcb7cM8aqezziTw4+X0B3BU
t0VAG5KRWpusE8NtPHkhSc3yn+GQOqeNSeSoUfyVkYY5X+mxDBOowMzgCXGY/neSEuB3oVQdxjoR
aZ8J2p+3h3b5WMbgPLlz28D8bF28yGM909ok9MMnvf6lDq89GssQbO7Ct0JGsC0od57gCOoaD9nF
DYnkMUcWTkY3BifswtP8ACG3MjbDp0xRq4Ncyv6umhp1G+t1YYdjtqZCcRFvLOwtbuQeRbmCZzuj
NO7L/gu6pDFNIBo5WidFVO32nH489c8uZKwR1QB6prcDdoPlqdU0QVKTiX7qHcThDtY22XQbCHw3
5ibZwBMKibng7HqKot/lX+lTKzla5vRrsOjZyuIrZmpMkXCWrlxE4M9dSZAQn2xpkH5KNZJyGfK8
UQdNiqq9w6X6Hge+uRKHXFlUQjpj7uyZGwmX20RuVVUo2yR5UsIHaUKye3p6G+s1wqFrHntmZnEY
SGWtojSUJggn+Hu6wozMv5f8cJ/H29z3nITqd6uYh0IyV57dF6cQ4dzn8S2iEJTBksGIhfhJRFxe
G+6jxC0HmPSeqEHZkPLrUbG97UnXlvCzxYUj9ULcqGzO5KkaT4JVbRAT9R+FYlehNX/b0pW1I6ON
kjwpfYPH62JSDQEVSDmU0ye1IqHehfs0/E9J+9Mk15vblq6sH5cM1KIzkRAx1pKkwqwiq5nkOH8a
cwPuMs1hHsPBQeIrSiMUjpyMbiItoiluxfDs8OcbAhQzOC1qFjS7cfycb4i+ykO5NyYoe+rmRzk4
42TXpO2tnRxsm/QoJaVdiXspTA76Kpve5fye216spJU0sIGJEraHlwCawCQ7pK3vjF9XxngBV6Lj
hwfs7KgaFcMlz3UW5Y0ZxWX+JEhPtQZJbe3vB+8hsu7JGJMThSnhSRN+3bb68RC/nNn/tTrvnE/x
yTiGg5Hlef7UccDFb9WL9h4/R253r25gqXXyPajqh3wn3tO6644PxSnaJvvpSfwifxn3zU47rm3V
y/P+bBo+fPDTB6Vz6qBp6/xJaoSNAC+PNqhOWh0lEaGVqXJQGf1+ew4uD4dzi4sbrQqGyBcnJr6r
n32RY356zOpdGW7C/oQ+Ia0W+9sGL4ISojSwKGyiOWEPDcj5nDdpkXVELPkT3EBOJwkb35QPabai
1HPNCpcHv7nTyATOT4NPE2nVpWmV+VQ8KZ5NlCX8WMXvXGaz5nATf0UkknQWEMZzE54/ZDzXg/JJ
8GBPogjRbXoEVW1FqZVtU/Lf6iEWN/mA9GqiDOlX+n1Sp/aN4nh7Rq/sUSqakFjQ6/3xqDr/kGz0
QqIWrXgK1Z732qx2ekcvCRTxa4QVV2aV7AD1Y4izqZObi7XLCwq1pOWKp7wd7UwcnipwaBGNI7cH
NM/cYlvydgIpzH1MymPZI2KpaaxNXVo+mVnS7cpAhKi6ndY0xK94Pg2nFGXhrSMnuLRSB1MZV+FY
PlG23mlefwdVxXN0L4T/h7Mr7ZFUR7a/yBL78hXItZZOqqt6+4L69oIBA7YBs/z6ObTee7eS5CXq
0Yw00rRUkTZ2RDjinBPjV51430c2HUS6cdtue59IMt4bnX/Uu3NJ+3Tsaq8Rl5HUpyL/JCSqYvJc
EhVUcghcuwMQ/DTwsCLkLZXZ5f7Orn1AkGxxZNFTAMZ9cS2U4Q60VLq4JK2974Y2VKrbtaTeiJWr
ZuYaC0rjaFotI1Yyoablc0tcKEFDVwBnR1pvP3Ln5/3lrLhLIJf/tbOITh7N7B54B3Gx3ZMhJMjw
r3oFyfbHmn0AL38D3jX/teWx9GapuZmcCr7b4tulXVcW1JbyMjRVG1t17nzq6sIP0TXEOKra4Ltc
z7dE7tbcDEATeHDMTMFb+SiXodQqrFJe7JwetRaXWwS2/gO11cJ8gToX3lfdVB0I29KuXNlc6H2j
rQqAEjqf9mJzdUAUPA5VpMtk15ij6L0q4dXRUBWxDUJr1npu6BN0Qu9/0tu7PzcHDBjFOwQ1lPlo
vbsgBUAIJSNNcxldCcSEzuinxnHy+L6VlWRuHpOKhM5GdQKl3IUnq0Spkay0sLhyLI4NHZ2zLfws
MomdQopHa15q0Q+fctKBv+10ZF/g/Xvc+BFzbL0+UPgRqA9hcB1mAKAzdr1Wp/Dagul+czGlMALM
PkfNTfrfdcgJn6YRyEZXzfohiV2GNevqHUulj2ps/tcEzrmEhOokXtPozQCydf076gZS9SiaNJcO
lYgdwCPtccpLsRH4177seyuLTEN5Ek2rDMVFSND2O7xZILo2Nu3u/qbeXtJ5LQi888wzCDUsrCRg
czdZiT3VO/FgtkkOKSfnR27QQ5qmdkidbgPic+vrYBCCGDAJxDbuy/XmGSIrTeLDoK2NmG1O9R+G
ntSgrEt3w6vexnk8iB28AQwAl2Y0wrUlVDhdUBhle2nkTzV8MjFos3yTyYZPXdnAKyvza+TdBaxQ
+R1MUbcXlO4woQQKhQHFqGKoHEKIt7IK0EIqd0uwZnk2kI6gKYzWEuIxFOWXFbxRgvHnd7a8ADfT
h5wLiQI5tTYewje+dGlmsTaj5dU0CA+Adq+BFhTEkDAXu/+VYIio0cQu/TWOzQlMl/ovz8jS7iLs
Tj0fGErF8uI7n/r80I5vQ/7p/rmffcV7X/LHxLyHyETRalg6tNRCZ5g1aXNxi29Gg+HzgJNiFvsO
dBZoeYNdY9kB5jZveOs/E6WXZuE5AFaZNQ5Q8r4+LWIqJefJCHdt7fMP2Zvx1XnNntQ5eax+u2F6
rlExwlT6sDmx9JwPGy5leVYNEDPgttAhR7FobutcWx8xbTBJErRVMhbYP6qennLPiYRuR47lb6RO
N8jzpbGFt+aMGrRM9fbiMxSR9hqUAjDKrxpBO1MYthVMpBjPwwDvdLSqwXV2xKgaGradhEao7dpJ
dkh0X83sdW6wYyIa1wtZkYEd52QY2B1x1WjT0XAYcD4mdxoWiklNv++fk6UTwSoAAMWXAqoRXZGl
ahbelanTskldzFHlB4L2z6EY6QNISPkxGWW1FeNWPtF8sRFqUcwDgmFx5TJe92bJWH8BM9B4ysqW
vDVj6Z6crKe7hKgG7oVPKCxqjQrNgpOIcxM6vk6uQjzvjLCejGPOOWqNhBinHMaQepWbjJtlAQL7
MgsyOmDZI8uCK78+SikZrQHSxf0l7xI/cIz6wfZl85VNunxkZm4GA8qEO+HU2QmkHf0sMaBkAxh5
e4Vn9NfcXgf8C1F24d+rvjJ5XRv9Jeut/oyyzzOBlMIXS/J2l5Gh/tBlyZubms86V1t67H9akdcX
eW4hwfOjmo5X7RL8zoyRoY9uDpc8NcQHyZJhbxvmiPYRnULkKNq+MEEJ7HSiHv0Jw3adUtEjYN58
V6a8/56zvHouWtMI855AnpPZPQoYmPhmDo0bFD3GNzIq4Ge5dM8Ykieg2qSKZ8gf9mHrW0mABxFE
ZuvEDh1tfHGyyd8rTaVHopyPshYqBOFzR5AfBn3ZYgpVVdUbz86V8IBuLOR7Id085/hLAF6VFpJR
LRsu1P+nq40oHTGMlX7CGK2jVxiXIQEay9gjEfyIX3j/Wq5ckyvTiwiBJjHm0YyYqlsZ9rNdJB+l
o38Z/OK5UeeCoOR+39xN/jsfd7TeZ947OuLQpr8+7g2H9t2gseGi5zmmkllRDlFfIGRDZphBTdrQ
bOsT4YCtpNZ+w/ZtsL+2vTjnVqU6V7rVcFHuiOliAsScyYgUO3Tke5m4oeEn0VhBv8NqikOf7V3N
CwGZNtkW9HFt0/+8bqBGC2bJMnXzc21SYpD43nkXgIWqIQ9Q4PSNzW8gLjaSj7VVI0Thx6ICgKb0
Ysfd0W/MRk24YDlB7zGx9aMtffn35wgyj3ONxsT7CVyZ6+/qmbT0vdwbLk5px4pi8q4FguBPy4f0
y9vGd1zZPjThLIA64a/gO+d/f5cp1m7aoonkjJesFceM2oH0PonxZIGYM/Yk0P3pbDf+hwozBCn6
zljr6NOgdo+N+6MC8LuS7HD/Jy1zcfhuPFRRdEATC4W55R6Pg0xsLrLpkiYWXqfd0EA1F/DjbEQg
vm/q9nPOeEnwKbB4BO/l69jHOE+zmsrpgjmufZAh+d8ltVlF962sJB0IRXBH0L4BUB5FgMUeK7si
aSb1S5GqdsdY1p64ZtUB96z+0I/EiEc07iEKnab7VJhuBE68G0Fd14tsNamDzhL3sfDrap/SUjy1
NdMPrta7IZUdpkdSvTNjH0K+GwnvSl6IQglci41SL1gWS20NxdnoKS83L2NaRqhYWDsadf5vqwsc
vrchvzaGeYAZg5DByCIILFZfpvneyYBvFRNXXN31T5m/5Ltjir64S+wSP8U5O2G1p9FFfsd02b3Y
SnXmVOY6hGLWB/JogDLmmfdLeRTT74teNyvzgvAXlDtx1qN8/8M8Jw9VWHy8fzBWTjps4cUHVwqp
2yWdYepqLXV02GqR31f8EwaqSn8LvnSbK/4ZXjJDanH8AA663jlIpCra5KV5kcUb9Pv2+djsWI+B
knRr62a3dLN1SOdszA6fmwILS5lpCq91avPCvjrk6O7EYcwPldyjpkbOUx32R1sPyi2x6ZU7jDqo
AUISMGFzOfR6fXmf4ZBmk32RtnMexWiFtl34u7/+UvDD8/TPGaXjLRXPTaPPrKGQ3qXVlYzcomXB
KOXj1GZbQ+VXzgTO3Z+JNpA8QiZ7vRzLUMwYUsO75DbJItvN2sjqrDLya8ja3F/Uys6BcaoBsA+p
N9DJFsFMM5u2pLnrXYiwHIwyMTxM6xy2JqOtLmj25ZCgBIJuacUljdnygXiXsjHlSSELzRBFuvxz
i5Em8f0V3dhC3jvPZgHeAGUUtDeuN88lKWc8Y/6lMbQ6LpK0NvfEwEz0QIKctyklemsOYBn0dE3I
F8+HYpEDZaC/edx1CXJ9FvgYl+Mn31yzx2jfQ9+VgVlMl1HsLfC0HSmCVCYH/F87RdCWTDfQyjff
Eucf9w7xEowgoIgX31LvfTtrFEvjsYbsBQZZ/S6mdGvIwIoRqI5DlBgvQPANlmU5T2CqOvE9Gn/Y
bfiOrb+8OPUa8XWEffxlZBzhVhi78YAzDObdz5791rvY4bZdXYLXSOMx+wxPcrKtD+RLAf3sBppy
bNqb1skuXjl9rtIxNORTamgPgxNKz99Imtd+CKgGOC54mQB9vDieml42TQ5nHLdWfqQZA4lGthzU
WLcKimyLZb9iDXU4/BcPQbTjl6QqkuiEQZkhj4WaAlxMgApVpFHItu/u37pVQxjVgiwcAQQYtev9
hc/lRSeTPPY88jBN/dEvp39yrwjddFMNYd6iqxhj/hl2g76CCRQFXrrXtuySWR5Itnmc5fQy8K/l
dNDUx44d1PCPjURRc4Jcx9gnUDkm1MyAFkWLIJCYCp//cgi73F/5jTgDvA0KMPiWiOJohvuLpVdl
p4+Npop4RPJ3yJq8MgPf73nAe3r2c796GQZMGTd8VK1zvQb32C7oqVd2/4CtpGFqN5tE6JswjLCh
A6880xNn7d/Za70/7j7HUOTBKuKkZ68Y6/mh8LrdqKnAeK2lGZr1oUJbGdmj8jQKrfUpYFvPpNt0
bVbRQ4FKQ88JrV99kfFiKAGjLaaCxbXzgCfsc17EojhQ61S7p8bAMSTAuWhFcP9zrPhjvAFRoQI/
GbXMP33bdyuHElfqoapSxMifg2yeFMB/d3QLF7XiqxChkW6gD4JkYLk2RVNN2oBKxpnuDaGoNDw7
lUei+2u5gYDjaLmzZDmkbTH9GdDn68/Ic9dKbK9ncWKUmPK9lzbK97Q9VfbBJBXEhsaQKShm1EOg
t1kkvQfFfgJtGUkAwizyVCbFxj2/6Xv/+UnQvENuN1cdrcVXdajN7aQFCJZR9tFPvJOq5Q+739uV
/0NwFY5JEpDxOJq/MLCzLcb9/S1Z23iksbOQ9dySXjLPCOkrR9W0jKsBOGB9wBAlO4UG730rK94M
+hQzPAxTDVFEXFzpPLeqXi/bMi4x3MoU2WmcXqcy/0jK/2o9wJ6AxA4ALCp3119YoXepqOVgO6sa
Y65PbTpsHKK1C4EaJOQ20EzDWhZhNdOn3jSyrIwlmANh0zs/kqGD7jiptjh7azce4Etw3LB5iATL
vLVggB91glfxeNAg5NI7+2I8Dk6cZC+dcSHjq9D+/rZDDg8gFiwPaKSlWDHAr1NZAh4fF8qwMWxS
kcAn5kkz3u4fiJuKLm45RmYjZGMMiW4sDwT363SsrbyKLfO1hZJwqKGg6L+1UCyUL9IQG8taiXBX
5hZJZSJzd2JjVcWaXUPdYzRV1PH2VzZCFJ8pX55NLyV/f+ZhE0UQ9GAwC9da2HRUoyf6BJu5/mvq
2N62eGhPcfbXUOg5O8dkPNwrJAsYIbV0aklSEos1VZxmYZv7e33cDW+gm1WoImh4BN//cn+0kRbZ
Aszhv5hcg/e8t3gbJpWXY1xNWcc5m9JHM7OyXdIW6mI01RBpk9cc+lQbojZFF1Fyw9oLaRihSxxM
GkmLYW+heB3WNsalSWI2e4yuMkG0t/xwyLlzEsOgzVMiaGT0jh3kNK8ftLLRj37SQ/Iuxbyvymm7
vYS/2mf+MO44H4uTzHn+2IjMDhTYA29Mn9wwwaYA/9nDiae0eimEzg6yxJxx1aHZSEQbpcSgZ5S2
+dlAeftDM0kMZHG77nB/y2YXvtwxE013DH7RUC7wZx/8LoRKA9EG/1jHo1WWBzPRqz1y/iG0XZSY
h5LpeyVd+eazbuvc3xbucTYsDS0tJMjIp5bZMZ18syktvNs6yDZYeqh04+BNpz6LB/tQyDwS2hzu
+B5059P9Va/4fEQUkFsge4mn3E2sJd7kiTav497zQJ/6pDIeu7NP3rhna67kvZ1FADXszqgxXb2O
E7E3i7fqg2aRwE2+eLNkuPqn3VINX/Ml7+0tzn8LfnsK8E0dy+ybp156CNX754Kh8ojTc38LV0IN
Sj8AU85DE2bI5vXBqd0iBZrIr2JhZNZJeRk6Lx4mKfes/XXf0uomQjEWNSZIad9Mn0tUWbOqxKIs
9VgPduihUe7kFPJ6P1Dm/gzUWLNVCTXWVodyPBhQyPkgk774cMRXSDwVgYOkkc5PaUYDT37PrNfe
6AKb5bu0PHp2sffqsE5o1CPhzgP7iFdpUJBz2oXIso0sav3HUWNnR2HWmw14ifd6f2tutDhn/4oy
C9J/fAt0AheOvKWeT3MfDo9HM1k3BIC0liES7XSnnZov4Ldg8huVAYi+H++bXvsq7y0b19/f7SYv
S+yijqvWC/nk7BteRBN6P8Tr9zwRO03QT6DBbdyotRMOStqsHIsmBviu12Y9UerUzHkde6BFNKoM
afU783847DX3X+6vcM01vjO1TD87XldSGthbW5oSoQH6dDrrnzwHQE9zMuQO6hiYEc7KLSXZjTUu
yy4Dek4VaWr45KH6ODldMOqPXPBoyL6w4uf9Ra5+RhOOf361zcO/rvezMKtucpSsY5pkARcfajDA
iw+al+8MP3vu2ZMmt8ozayYdfDsg+ABwxuzKa5N4aRnc6QoeT9DHh3SaOFZ2WQa6KayQ0WF88JWd
BujUkwMdpuHYUlrvhY8pGL05QZ3UyX5Ovd9FjbDao6crdqwSro4GQnyi0zK6v0FroQISTGjjAKSA
OGle/1rlawkKiohSyeArkPDK8uQx8ILTmqSQZpRbAOc1zzM/t6DxAwImaLALe97E2URKHg/70xD+
LfN+9hfv//ri1k6MDWaW4K+bXrPX+49F+ZXZpySBEA/0Jg9d/V15acQ9MFXi+/v4h5C1zDQw4ATj
7IC8xyjtxTur45U/4hLxuJ34LikeINb0sTX90Mq8nTC6j13xE3I5znAe5ItgXeBfJvYw2izEUxnZ
fv9AtQMpMA2uP0MSHZLb5zQPSrKleXNz69FRBhxrLvoDEXLDQdCm3KlpTnjsuCPk+kU4JE+eemw0
7Sjq/BXF9Wojkq49s7EGlNvRR0EzZalPQK2h8X1twM6oVB2oHPDoZ6AmYWzZFObSYGeKuBcMxiCO
rW2Pz0Y+lofM7PwI7UBj64zMJ+zmQ8EZgDM1V9eXoBqrE3pXEM5ji6c7oR8bESTpqXLPFQmnF9Md
MQHxufixcTzmz39jFbQMAx1ICJqYi5OJCtnYTl7FYy3T9wDW1xCpSH8yygMvtX9JPpShGLxvRbUv
qiEgXvrU933Y8wnRn3xJIctmifTIye/GxPimTfGYNacFMjowF3jtQpRt8fM4Jms52tDxuOf9N2Sq
fkgayEdYXtmeDA4pFLPwAA9TxNqRrm42KiF/8o3l7uBLoHcD4a9Z+/vaK7ReVxGvEhzKpBMkQ8VQ
ouaYe2n31cd757EXTjKzWSZMp8R9OiolIJbmK7M5tXlu8GB0U/6gWU36mVcd2vw4UOpxMCzez90z
6IeXZvH1/hddze//gNDhPEHXWOooOLmWCm5pOEfGeK7t4eSIJMgrpL19uis/ms4DTcJJWiHkqzay
hLXqBB4XUOVCBgi5+aX0lw7VvLoYDOzXl+KBBR7+Y6J3vVWS+H/W+K+dRfhsi6Fwcx92nPK3mzxR
b57k8cL410l6IfALO98JdK959rcy/dswgVsyy7DP0jjY3oU3FawRlVviumSAI0Jzx6U/y00Ww5aR
RSzyBuajfo1oYcTpVAfqtUme0t4LlORRnh9L9mZ+de3HAvkmgGRRjSSUbGQLczJwffDxOgTMB/gY
8F9uPqSwRWK1Y49waLG9WapXpW2Jdq0cFrwEMfcANUBgAHC5ry8XhMQ1NchSxPpIwwK8F1ZbAagk
p6x8pCkE/twxFNqnOtlY222ed213/vd3b2+NFj3wlbDrOA+TPA/6wfIPuRuaW8Cxte+IquAMIjVB
SF1C5Mra9EiVViJubB9vJ9olIbFNAT5suonWvvXjWBTCPNwhSj4Yp3e9KDmQDhK5UsQVhrhmrfXE
MRbendl8KcKV4EeekwcjgXytX102PM6ciy0PCyQ7IXIEfcQZxXRtWyTTKAaQw2IfcFkoCyDRcDXq
AHuYBz44mYMY66hxINSbNw3bVUMmQ2/sm1PdSKgTY4j3Rmi/SSYQyzDt1rHQHgGqZlniSODt7LHX
RGxWxkegY18cVWH/3R+1PZ4qqzq6w5bnmwPRcg/mih6MQscXl+d6D2xDQauir0WsmnznUgyBcPhp
7GOU0Q0xRj1SazRiwgKKvtWIUaDJtLHmtcMGCtlcpp05a9biB5gd+CLoPuGwOR0yS+ZAc99B5oDB
gFtrvc3NISPxztT8U95doLwt66nQMRNF1dO3YciRKvxOe/Y75fp5cmUozf4xc/xQs8ZgKMqHRllh
Sl3kL9phtI8D30J+ra0djSIdvTB0Xm5kGbtC+KJwmYghnRJoTAvQiVV8K2FcWzY0YefqLaZ0401y
vezCYhgRgVpP7CTq0HAjaDT/F7f4EWoFu40rtXKdUaMDhG3+oBZIude2LKGZ2dD5MvYSshMaDzXl
xayVwVCiOjcp8lrXBELRonhy6P6+8RXfD+y5r+H6gKMDxNS1bXQdahfCkBJYt9fa+TG6GxnKyj6i
xgMilwEwIELo/O/vjg83tGrQpk7GYFATA4iO6clgT+kWYGnlUFyZWXhEanUdt3WYkV/MyLp0r/d3
afXPAwMPJANKcehPX69CNqPZTd0kYwYSjsZ2I6TJMeDrvzCC1BPVfHSYoWt4baTR3IxxoG7jyZKh
oBgRhBZ8/7eUtpkEA3jN/1lZHDbRpZ4+drAiIyvYcEurH/vfv73s6miZajHjAF8hL9XeZSTUzN/C
+O7R/+ZQvbOzzJlSLROsh52pPXkJhJtSGfj5gRdbfnYFizDvFlB+GF8AX78s3ZOqy/u8NnA1GdAP
EM8xFfoHZZARQJACH0rN0NWtDsg+6ZtS3uH+iVjfz3+tL44dy6qiFxiQGmMOT2iaKDE6EEFWUAaA
EPV9U/NnX4Q0UCwQ10EZQslo+fipBitL6oY1OHyOtjcFYQdiKKhyA27Cep1DC9LQ5rn15ZMDQNvu
vvW1+2VCiwkIFIRTDOW6PvrAe9V6DVJQPMoXcG32TOXBNNYbVlaKADPNEpCuP2OVgAi8NkP0qukM
hzexyHTQH4Xa16axx9yuB9vo9n5KHnl5hETSyXe6KJ/MvW2T4/2V/nnZ32w0tD4x4RFEafTPrn+D
4ULOSvdkE0M//Cv3nmzg+jWi7UafBRgv2aHgwisS2b0RGG5TBUIXj2Qyj1Sme2W/6nSrGLO693jg
IGWFUBiAN9c/iCaOVw/Q1I5BFZvsLFAgUNNpo+Axr+pm1e+MLHY+rUdwQXXVxIRMh9ERgTc+m/K7
l77oGnRaNj701pLmHPZd0PFobhAGzF5MWg56ZlcEoxOXRr11adbu5/w2/N+tW6ZhTCM5cvEmbpPA
ql59bwpa40u16Ybm6HW7e6C2YjQWVGKX+b7SuEU7UK9jvJIw3cjYpfQEyaeg0a3daG9s3vqi/jW2
OKBZWdulncJY5fz2/a+p94autYni8f2LsOZw5mY19DmAlXWWx24QNZKGYWxjgfeRVv1Q9hcFqGA/
HLTi1UgfivrLfYO3t38GWOKdCawNCs3e8jmfmWoybAyNRdYuwqyvosYWgQDxAgB7XzsWj3knDnaR
BTaQNn9LhoZy8AxImdl+QI8ZS4qyN6ZpVtSobTH/DQldLtugUcbf7inqqhCuB80O6SSELhefLm1H
W5scBwWL7mU4pafO2bvJQScPJlMR3UKu3tyyhbVFJsEK0hWjZnPg9GI96cLeygJhbAGqb9tvsxm8
QGbOBL6ev/BPbuUneeJ7PBYEdRi3d0TIXHEeUo0EeINZl97MQaLAQ/NYelV9MIhBdh7rzL0c2wdE
SxGgxNNHdO623z9SqzsANNn86gceb5mx+RAELahKeExDq/gpp1dnS3nu5ubPi39nYbHHI8sx5S2H
hSbDe5JXexP+ktkB5sw+menGcm4rbdfWlvlbJ+xUdg2sMQ4KKuS7rbwNMYwsLGrvSatVIFFdbHMa
wDsIVz/e382bp8jC+uJDk7afWDu5PLZJAjlMZ0rCzOVbcIH5Dlz5UlgBdAvNH7geG8Jai9iAJMdT
CdbolYeJH3P7qAiYk6cSrT934z6ubijCPAZAOUg7bkjgJh/zzh8KEduQ0QDx/KcrP4pe3/EC8z8j
6eq7Zuzbuee2g3hFfH8/b2tu81IxZghRA8q3gGFcL7UaISxWSmwotTDTpP4NzkNUW+0rtet4yMmT
cq0zdHdenGlL3vMmhvyxPPOcwBlGYXGRz011Xep2kYq4FdqhhWwW+S4b/wBButP9Na7dQIBqdEzY
wig3SL5eLzGnEmpEEoUQjWGieSo8M6SeBEwC3cSN23F7PHG3QIaB0t08rGTZnVDdqCyv1kXMJjaF
gyscZBXt1izkLSuL1KWuiK3azBHxYEQJCYSI7m/YypFEefKPBCGegOhTLs4/YcxBfHNFTF+bLg/q
wQt6doD0+0jN0En2g9h75TMjn+7bvZk2iJ4Txl8i555VwaDVsfBkQ2u5ud5keMtIA1gZirTXHpAw
ZRonB4i9GOhGOzlo/0Uf9ZAvAdcW05BAjEB2oNgbgLuQZEwlfzEtOuxkpb1OkKc+jpiSGvZaX+5L
IvYi0ZAVWdpLbaX0qRhdEyJLrIdSjKX2mfQg1ekSuXEw5l9+7VHmleGCo+EKTbUlj2mahPJMRlFC
MeUul3QHcsu+hhT5BfW/DpOtA6NTu/vbeevF3tt0liRLjIzCDK4plTH5XL4V3/xPXVDizbDhv9YO
IxryvgNBVzROl28VGySHwis5yh6YlxgqDWoE7aSJjbfBjbrqfDSg4g6GEfAmeBfNP+Nduk4qWUPY
qJaxYT+klH0exiYEGnuWxkfx6NDyPHKIDzm1PtIwDzpNp2c6gSSJ0VRe9sN0SpwVkODqkKPaW7AP
vIcSARrZXHy5v+u3bm3+oaC3YuIEcvFlfCzMkqO1X8q4LD5Ow0P6loCXp2+Q7W9DPowgI5mVZiGm
uSSgA64wTL6HipyRXEQ7PeaZCjtqnVFxjny6oaxw6z9hbFYBhHSO7mBwx/XWV4kP3ZdCojznAthU
iKOWJ0ittuZLrJpBmxD067n5s2yO0BYX1Gg0GbeQOYqm2svQ8DG1I7QVtqSdV7cP71j01oG1RMHu
ekXShFDUYOkyboxz5muQ5TpSMMlY+jltNzZv7eKj4wPVEJDX0YhZuNIsEyLNocYVdxn5Wc5zHPBy
7gNNAtqho1Ku8c+a2AKTrhpF8wckJCCnwRi7Xl891SkoDqgJud0hSaBZq7IA4m51aCKHKd1D0f28
f+hvGcu4nois/2PRWb6btEmrDVI5OJAH/cRI9NkMrf24LyIVJFEdDiGGBezkwfzohcmGm1v7mO9N
L45n0jstLyeCj0kS8tH2xXeqtxGXogzcsq8gsGF6Gw2uVZMYY4EqEVwRUsXr/ZWuSKt8rs+I4mTt
GFx4q4OTcUjLTarjTd0fGwuNUUg6Q/pmPqzXpjBvRUfbEEWRcfiWIdkOc2tvFE6k2yfq2Xuhvfhy
a27OjTL+7Gwxd2HWNoV/QUpzbZSnDSqeGW1iW4/qb+Ktfhvf8g/JiYTuDgq6XwwSuVvqmGtxBOBJ
vH6ReGMmy8KmR43W1GvRxEBdAGzTRvrfirX+WRVcJhRqUDoHQep6VaVM68rShwap7ktefRuaIwM3
wqc7MMF3NK1Ci24VmdZCMCQcgWKCVWQ280F6F7U8UuTWKE3UzVL77H7J6+6gvzBoOkOI5hOejBtZ
xpa5+d/fmWtS1rlJYjWx1oxBgskxSkBqqai+S/NJNx446hj37/2qQbRW0f4DSeMGMcXS2iUd1xt0
pexpn3oFJnxjcPqhqKry6PdDu6tb9MUSTAbc8Ktr0QIZ4lyoQW8Vj+vrpXrSzKFs6GBnm25OSGmz
T928jOq0ZdH9Ra6dzJl0NcuOoJW7VMNVVAyjTLI2ZmMtdm1vVIGbImrct7KWN7y3Mv+Kd9/O1Ce9
0Py8jR2WBFlu7yz6kqZvlpAb32zVEILsjO2CDO2y2+a0yvbbpGtjqYnQIDQy1Vumf279LUMr+4YR
tv5MGAMWHgpj1yvKuC+L1qUqNsp82mlFVz27SVpsgDdWDgKSLLzWMSh0RiMvHKRiSU9ThbEQ8PNv
wADFE8X0TZse7n+eFTMoys0kOIj/gE+/eHOVrPKlyd02VlkVoK0eYNdMfUtIaiWwAAMMaiuGsOEw
LCmkSrOS0c/KLqYOBsaTrspD3je/FeCV+xIkxEfeO82G01hdGQpnyN7m8tSSu1/kpaELQmEz+6el
H8zymWQbD7uVI4cggt4uZCWhZuIt3CCka5vBA+AtbjQ0wlhvGxHhwI92GGwYNYCkbRzxlZNnAuSB
5z66sZC4XZwJwIf80aB2F1eNL/Zj60xQSYIM6/0jsfaxcIcgf4x+KfrWiyNhJ5ObOEXfoUoEka9E
PtaTHZovuuB7j1Uv942tvclBEoNLw0VCaXgZShquNJpmdh/7pT4807a0I59IIwYb0z4SvGdDKnwo
gwpi7JmWGWdlOGovCyhx3f8la8tGTwoMZyQ/s/bT9bUWVo4+t5v3sd461cEiwMVLfYictno1nOLD
iOO9cUJXqvKA2KEWB6o3OGUQ1b026Te8aXyLqNiZMsROIFQjqWfZ3udFi14nr5+7ttIi5BbkGfGG
P5Spj5KFBtKI5pKtaeor2fXVr1mEHoJi0qB6R8VDq/HIrJN2pxyfhBCPqqKhMLNzx03w+LqmO+sq
3UIWrcRcoIqQTACrPAt+Lsz7os3qsiz7uEKgdaX3zW2e2tIJp/b3JKYjTbStMfWrC35nceHIQcT0
MWQbFhnFKCz1VbwViTzOTCoI+7mPI/18/4StuAuUXcG+RlUQnd5lwK3BOKgSpx7iCXK+Vdz7Q5CM
qP1sDXRf8XwWanSgNYO0f8u5M11l25hLMcQ55NE7TMBDV+5c6V/ur2bFClq5FrhLNmhH0Pq8Prwe
cHeSGf0YS9t9NAm4xqnFdqRttrRyVrweoi3G6wJDCULwsqCq9W06QR1uinPlkDPmbDSR4IbYSLxu
rcxABx+nD1EX/7u4i8LpRwGxWRWTrAZAUwbWFpzsdsNgAXhaPF5BTUEt43rDBE1JmiY4bs0odr4A
M8J18xDzg7fcyvwyvC7KzYaQAwFWgNxOWxgqkJYqfWj7WBufiEkfRQ1hxil/mRt9RsCnrxX9lfQ/
un5Lpvv2gKNLNb9DPMwdQ0BcvHWsjBlWwpohHn5k/k4B9dRFurkRBNe2cWYTOSh944PZi1trporq
oNUOsRwFJnS3IDHXYev9vn+6V44DgPhokmCkE/Sbl6OrGkUwjxyj0WMt/cB5HnTTP/cN3Lo7HAUw
VfDXMaIGz4zr06ArlUunSrVYunW/47lmoYbiDBeg+6KqnIcfYhDYbujtciPirhn2UNXE6w2oOwSe
a8NuY+usmDINUH8vkOPeGTAMjYSDFmYK2AS2pb298r3Q/8WXAh8Wlc4lAyzzkqK3FJ1iMXSB1h+d
QgXDeLi/m/PtXBx5sJlQM4SjmLlmi9tboEQFn1BOcT0ey+Yfalr/Ie29miPHmWDRX8QIevMKuvZS
S6LcC0OjmaH3nr/+JHXv+bYbzWjE7tl5mVjFqAigABSqsjLNBLrceEEpBcPUipMv+lMI+8C9DkJy
Ki8zlfk4SEY9o1NDd8a0f5oH1RogFqhx8/b+qFacUIYQJtLPmEBwYVMhCfLBtR7xPX/us9QwtY4P
rbquWALMKwuE+hzapLFn8ainc/i+lkKYxRj5c5ANZp6e56AyNRZr1+LO1AIBAQ/GX/g8SMho5eok
qrnW5yT+XGX2ND9wiW5CCgrK5a4kgcU1822R/7o/eysLBaJB8NeDlAx8RfRCAQvuJ4nC8eduVCDH
1GTgE46HmSRqtW0Tg2cs1ooLoqQKPjdwk0EPhSas8IVKliu1Es7ZqYYCWqVpji/sdeCZxpzF9LFm
C2Q8ooIjELkCGhRTdKJRNr4qnJGJj6LRasbIjJLwoRT3w/P9WbzljQHhB8gOIEYgGyjm0nx40iR0
cZ024rnkZNcfjyEXgO+vJiqIOkv+19QQcOiDIEZw5Lw4pr1v82Fuz0O57ULhVAa9w/vG2/2PWjnD
Lr+JpvTsFDTPFmMpnpMysufIGn2HU3et7Ga618kt60K9TVYu6TVk15A0xOrSPZpjqM8o6yb8mVM3
aZARX3qJ6tQCF5uWnRLOQ5EXnZrO/TGubH5cDxAVW5Rbb3Wxo6KWh1bLhXObTSEZtH5Ey6wvMU6z
FU+6srJsoov0jJbJvTY3sXBexlUo6NwSWojOzGYgTkSKGaxya9aQUMc8inj5oFf02lqGlFeYVL1w
bgSQ0Zem6B/RFjy2VtYwPGRl8y/vKml5Vi2kLsuhdzEuUUlK3g9k4RzVmq3EfQK9grgHyzogrHnK
Smev+CNSJyJOG2MBe9OlpEoZ8kGZfOFsDI3lq8EJfB2x8iL0nwIHjbvhfN81Vh6OiB/RUwRaQtRc
EXFdj26otSTNU6AmRCTUqv5lLv5KeWvmwrRVFHssOEf3QVadHIzEOPQ+i2F/pSyyxK9I5OKyRcRM
Xxmx1qaqHlTYf9nvKQ7eJlA9Qjxly7XqrtQkMgGGlNSSi8jJiQX+qxknM1D7bVWcQW/oRU54KJ/Q
cX5/Wm55cXHsYk4WNi1oCWH9r6elSyEPVWlIHhRtbUkpbMqPtX4WBifVP+I4tJH611GoSv50BgnQ
OlEDpp16PRitG/4PCNYPMXrMfIP1YStolOXDAPIFtNAAQRO1XimQDQEgY5gvPF4mqDvFwWTFUUk0
rbODTieTDIKXdHIbprLayjGiIVRBnhdFeoBSqHBFqIZUbvVBPHcdBHB7rq+ATOdYVY617YaGLJBC
gexlaSK9nvlhUIQc8CXxLFev4xBbSjMjlSE5fs5iS1s5QpbfD2A4sGG3Z3ETR1KoS5l4zmfJSrLA
AtoFVD8BiUC+U+r2fZdat4YoWRcRMuOxez2uLBgl8J1g4bJY15xKwbMmQCusM4KAlIxIWfzlhjD/
95EE1GRB5IVC1Q/y/tpopKpJqGmTCFDFq5JrFuDRdscdh7Zz1ZyV9VnBGOJ2wZMU4fPy3qGpSOQ6
7Foo2ItngZvtAjKSHThk1ECyZ36yQKRg+mq5UaNTEH0ZZbzrht+lsBkkUJBMA2MDr3kREiOgJsD7
G82n1GyP6iBUsziLZ33aGs3b0L/E2vPEUp9YtSIjZaGhCR83DnVKCP1kaGMLkmw+Th+FfjxKdVa4
it7+8g2VBVa5xbzjTFo6m0C5h7rETcvWpMZZkeDEOmcNMt+1ayQOEOGO0iS7kW+eg+gp779Lw247
mcwGb4tpa6WZhr9rllaxOjVXxo4dCjZqNC4jNUDL2835MOZxnsrnInONcQBJUEaU8QU8Vvf3zW3z
CHBil4aoSQ58RcrTMYEhec8NQKgEiTV1kHY3xoOUJ8+T/gRek1rY5iLErOb0NWs4hjLbyrsGLdoI
NHAv43VDPzxjrZ9L0CnI5zn3Aztqi37jxzVvFjLaCe4Pd+WQvTRFg2MgKx7xVTzK56zgD9yYviRg
UbxvYm3llt4U4P0A38S7kzoUQKBfZpEsn/m8VZ4aESXebCi47QjNdkdmVwHW7GEJkUnCqxD9pZS9
HHpryoDdc+6n3K6V1lI1r1RkK2gZha61ubs0tHzIRaQmdHwS4zzA3FVgiMkjMujn+1O35gjY6sBK
4oRDE8HyBRcW9K5O+1FslDOKQRXEyDXAphnApbVtjgLAPzao6YJEVKnxWa3AwGhPpRk2W4NL9oLf
OBO/LUVgiefyZKRWNz4aSr/r6oey8wbeqdH0cn+4ayt3+SnUhPILfXkG9ARuyNQuxMZcJjWCJIvB
uvVXJxaXFAJ5qCsAJ3c9sZPSTHgzYmLTFFxgOYigPDFm5GXXYl0kshHVoVK9cFNQRgy1qkAAoCln
P2vTlCRCgzizVJDa1OreKnwpOIhC/9TLmZYC7R5tJR8tKUWnlQddDlltBquTi4sZnbFgKL4h6FWM
XCry3lfOY+fm3b5vDorHdFiWEeoeBHOdP1WgOzwXImSy5r0fPqZ+bP639bsYDJUKjDpg7PjeUM51
UpIs/pTBmNhzjGhm1UkujFBJLGTSsiiBBAcoLFxxhCTIExR+7nv82hGCEuz/FoXa4EUX5EFYYxyY
q0b+HvR/3RGN2wwrDjUzA0QjAn2V+AYgNrxRq+fQ+K6FGXDQj1nq8Gr9e38gKwuPQsrP8Q7izBtK
Ex9kWX0k57ATgrqqgZqRDf3H2i6SqDqidYw1rrXkzpItRS0KrZ5A8lEeoJVNW8d8pJ4H/kNsIK6j
nbRhnzf5KQ0DUwUZbjKpj5HqxirJFG2jt9vekxPwJdk5i+R5dfDILy3RCdR36RRhJxdznIPz7ezj
9ZYVT1ztW1p9MiZWr8eKu0C99x9D1Pbq6k4vAfCAu6gBQeUVdN7/PvSAoyBpAwwRMu10CT1BAZ+f
/WUdxZGUMdLqwJz5T//BWS6MUF6vLHjSMKjUcy0eJu2gZXtQpwz/urscZMLA1CBji6o4ECmUFTAk
t7pfduqyfVGmJ9i/4C5nXFkrKABYWV4hPCougHQv77CLK7ov21CZkOs4V2k8HQbF9zjwl1l9BbCX
luY8OPQN0AzitVRuhV7X3WROQDYOTFbi3J/VleMK70oRcBVcNQvQ9PpLJKB1p6JPtbNgeJoC4W7V
qZiFslUji/wdaGcA2KODqykaxqHSWg0p9y34niRx7zeP98extpvQcPA/E/Q4uqBMhAImDAkZtlD4
6sr3LkXvi8CAsLMMUUsXCuGIZppKO0v1RxLq1tx7QXfuO1YZmGWHjgM4X+X1roOdZjsPynMWTKcy
iv70PCMgZS0O9XRRcj3ta7/Q4PFobR1JE+oQt/l7f3kYRugXQzQMqS8UpXaOeZSa0X7cR7vMt+4b
WabkuuiC3CcKwHgAoYQDd772Za1rfTWdDKQloa9q49wTTTWZJLsuZsOM0LURRkG4CfWWlQ/9qfRe
WkYsiIoBHpioxyFJSFeuUujfFmPrz57yMHfE920dgj0kfU4P/WZ+5yq3edW3QPvuM91Uj80xlt1x
tDQFTHAgFNi1oFgr7dfQyUCDfO42/25afj4OSIIF4qwhU0h5UlCMvJZGPe/5lVqbQ4+KWiEkKinL
kCPi6JckmTueRCNX2fct3/CsLaaB10W1DZ1AyJ9S960BdXmwwQ+8F8ZEPM/60wgSha/pl7arE9cQ
nAgkQn9HJLJMCSKhp+gljBixEu14P18AhA0SgmAkQdfOtU/IUERPkkjjvVRJB2zWbCJiJWhm6fch
I/K7wVsvtnCQIvEIFCOOVOru4JWqC8em4D2rIJ8V+Xzv7M/mvSS70r0/rzcdVrQlytObDo3BEp/x
XkZ6SyEJKcjyt84GKmWjugZBJ5VZEclyop7scvKouF1EupfJYuzr1RW+HDM1v1GqgaNbwZe8Fz8f
cRTI1n0ks9lYh11s5kw1muU4orfapUHq/C3boGpz6f8z2FoasfqeWJW5jK+3A9M00VPGuq7XnOjS
JrWD4iYQpQBqY97+6Pz6ZZzcXWCZPHneMI7imzQSva7UWRwNWtct7fLevneseV868tbMrP5oMVIE
q66KkiIgiEtvk0KT/ytxVuo9aq1eQUAl/xnWdv02PyUFUX1iTiTsrN/xn/tOS5/Oy9gWvlIcA6hR
Ix15vRPT2Ae5SjPynqNwpvDEzebuLLJYXFhGqJVSxR67MIWRdGuQ8QB6th6MA8Rg3DQ3Dwl6MNRC
pZDlGvEM571Kdoq39EPe6q8ALYcPoBnQ7HRfFESLTBBbt7odakT+L46iQvkOpGBL/wp91Q0FYMzZ
NAielRE8/xOZVDKZUkd/P3lmwgqKl4OL3nPgCtRQxgQYF4WB66VDSkLX0Vc5eVwhgNxtL2S8c985
bhjClwm9NEGdaJUGrc6ZkyZvfvYT8pp8fToCcbb1vifzE0BPxDiChScnJ3uzAUiJ/GbYX26ie0Ok
zrEi4dBBiy4PDxwYtZ0R6/MlsgtXtyI3GXYqLONw2XA4W3xb+c1if2dNMLU3eGEcslRXJq9Mx5Ou
FpuOa1hqDssI7o2Q2hogNlNFVFInTwycsGltnt/qZeU0fvVyfy5XDf30MwIEBWwItTeUOlTkWYpn
Twg9aEYb7d9idmRW9/QPgy09HlQawH6xNDRCAf3aKaEWPmaF7k/eq0RwDwjvk/lev1vvDwJ5GUlm
CgF5Gj4i07ZLYoZk2j97zaPJOrLXrobLr6BWDvR0WVzH3OQtvffKkVP3A4t6Ym0+L01QC5dGQlZl
ORYO4g4kAXmmNEyk7g6zyJI8u3mXLrtwYeWF4oesLnyH13PaRpJYjHk0e/FWec82wh7cJfGvbJuV
JIUk1K/7jrIaNl+YoxnplGrQwyTB5PUd6cz9cQyt0XJya1uYrmYe7MGyvQ//4e0bAZttfz2fwcPF
cNabWjU1ZJodfsiiIJPncPbE6VhpPYTYz7wOOvKZDJ1AlOYLuR8uiVgYm5VFBV0Drl8cp8bSLXc9
06D4DZJE0GcvO6mvQKAJTrfT6n3hxPMWkrSnmHBQ1zskEIQNGOHMDXU4hgyFMyjygBwLRIA0blVL
QQwQVx3v9cHXKD4X6RuIRbFPiTx/ZVHrzsNjiHpdmMjPbdRvY853K+QYtfdOIU3WohN7U/lW1n5V
YWEpwV9lngn/ed83fp4G1PZGmICCFfKPSx8h5YrzrKZigv5oTz4e3wUE1HvcC+P36OC9kiJWKWor
PwWmSMznwDq/3re+5hWX1n9+fpGgmQJwsTT5NHtjs+ueBo1k2hvPOaOERjULu49jrMlN2n9ZE1yu
KHTxyyuSzsPkhd73vaDOnj+CXRpaMYFh+5EP+sETyG96OYRQgrrjXzLRFiUWQdNNUfzHuoAKPCJC
KELRpGyxykdd2HKz1+0a+310rGJyU84GxbP5bPUDYdGzra6udGGQOjbnCb3oOqinvLFSSAk4QzuY
RV+AGMIaf3Vg1dJTs87Bj9Z/BwFwNSdOeOAWOnsrUN1BduvINjpkKwwQkDK25mKadjwkviGlAMp2
9LBTkYgKXo6Wy1p8mkA+dTC1fTUJI1+6agLY3WXNNWReKRN168dG3WMDZgRkB/PG8MbX1Lvvwmtv
RBWX7/+MUPdjAhxHq4owAk1ySzQLExkXFweralrO7JSHfKscnEEF8s2CQ7UujoDqOdzx+/wYOawc
xLp/ox0O6XeACtGxeH3eSULZi4FW8l6gyd9xF9lis62HxObSv7L/og5OzP3pIHMvDCRXrPtTsfas
QqoVLPKISgCkofvxtCIfY2mueG8YOTJ27xHhO96E1mWS7roR6p7pQMJccArIzHDlaxozkpNrzwU0
QSykhwDoAp9EuXuXzuCrCrEWfvzcqe9leVbd7lUPzDB05Bf5WRrBfd/woDh3G5CUQf2ve0CPCeOQ
WY5M2rPR674olOFYvaFmwCFQqlGq8h5kbST+sXqtDSvaNqEl11Y9MfKkK4ERYMjIN4FvHH29dGev
pjezPKSB4Ak66ifYR5JMuobxDlq7RS+NUJfEVFXiGPcwYjTuqL7GNQEzdta/M/yHBsQux+OFGfrC
TPqqEWWOg/9MmqkZH23/msX7MDzryjEd7X4oiLC9b3N1+gBGAC09QmiJJgouRg3ys3MoeJJoG6c+
YPz6G2m3nyH98/vpIbWApY4dX4ieFARgGm14OToDEVyKTsCraQ6F5RkKMQDPzF/CUGdg20b+kwQ9
aM+tGE/FkchGj5tJDqLIcIapTO1Y8ceUDAbe33beAYk5SkWDGwxcQKCPaDu8aCBRA61BXq+g81r6
LVQmsoFLfkMYrfsMUfEEQqeecSMgpQTGZzSr6V/tNM0a6ICmBHr1zSDkrqD0Q2sCnIEU68zhIWzm
ZaY88D1iEzuTUvm1EHJdtiYA1xuU8QCFcctpBiZenZUU6tIV914P9Tg695dsNWhYACT//5pJ1BnX
9EVmZECBe1YLOATRNpmbISs1mwA05+59Y2sPZiQZ/zEmXh+o/CBNFdfHglcfBMtpzN5Kt7MTbfQ/
jmi2D/OTSNrTdNAd3gr33UtMUgZS4QZ+SrsQVenuQAOuKtXiovyjztkc6LmbB0U6VKldzo8Bb4/l
RodSZlo7fPWOHkGrV3NL9s9T6CRtb+f6o5GyeDqXx9DNGXcxLctL+yJwC6E2WBUqToS0sXHw8LOZ
+m8iqTb3p3/tBr+cfeoGnxqo7kwlzAQTiaWDFtq94UrINGUNY6euRuvoMwNXOMJhUBJR02xATwry
NVhohSi9GSGru49e+23nZjhQY1Id+IO8AenbJt3F5+FXaabVknFmJkEX772d2X++g5rZpAzzgvcz
wct6q31soZ+11w/5TGxTr9/uz+5qPLoAD5a+bwGc5ZQtPkzHbipyweMnW3WDdCNAR1KwjHPwvvO/
m4dyNrNnxpKuhiiXRqk19ecqmya1ELxwi6gMhFTqMsVALzeW/tB7delAcfz+QFfvLyDK0WaxNNIY
VIwmBiE0ittSQNZL3BWgIm1s8d+Se/xs0wsbVOwRBGWTlQJscJLJn9Xc5nOvsAqAsCdGWLt6ZwGr
h9sK7zU0B13vPaxZrjRo5/f01PXTX4q65wtGVLFc6DdOCNowHj1paImkJ6wtoMg74rnoFYWNTl+U
leLgUKqEf4QgTqQw9h7LGjV1Uxh0qVTAWu27o0bEB39JgySt+cxqSls9Ty7GtRxrF8cWP7dJIPaw
pKdWixA4fKxiu+9/AUtx3+PWzkc0pC3EOSBaRYPxtSGxnoKwRdjkRX+TgDhqGxEh/ih4qGCr/+U+
vLRFDapAZmzIu1r05gcewYQREU74lqCcbkDm8aHelaysypoDXhpc1vNiFtUuUrTJgMFE7iGNtJGU
9/TP/flbc4kLE3TKSp+FvgDvmOh1ppzZ8+Gz3+evumCFjPzH6ml0aYgKJsph7CdwtIqeUs1bLtAh
gfnqi8AQf81Ysyo4jfJz91yFHRkjleH3q5HMpXEquNDHAlwsRS56obGbfSibAJwFByH5OTejkrGn
mUOlbjjfGBsQJGOoDejgW7NIt0H5yDW78hAVTzM/mmnrRN2mYfVWrF4zqKJAlXppm0LX6bW/yI1c
ZSJ6/bwM2htLdsfSNbT1b+ryYXyBjHO+HdvA1ksLJCeqM7Pw/2tVOHRDA2ckgckZiqzUBhGbgvOx
R5GIa826fc5Lc7KgFWxLxU6IXV49NPJ2lC3j0YgYD6e17PmVaWqrcOJUty0erJ7y7SQbxZm32J71
gSOzlToOZ/po6QQLselvtbO8KUKS7sS9yBMRfziXc+XDDKpCpA3ub6+1C/GfGQFa6HpFYqXJBiSn
eQ91A4L061lj5ALW9u8CVIPOOjoVAAu4NhBwVTn6Qy14aOmc3BJasyXgQmbwgqQrI0BeTTtANgn9
EMjCoIGMWt6pUNo0kEfEopbwy7dOrblDBensmyxlsbVB4fJAdQ7UKtDTozYQeK3SJBgEwQPyZEiA
+zcKCwhwe+iTpYOaRO1jWjLpXJapou9ioMtBBAQkJVTCqeCl9DW+n0odj+9NBsEMIBft5lF59Un2
aCfP+2LPiu3XyhPQLAPdIyImAxUfymKP3ul5SgzBS8i+PhwHN9VI5ZiBJT/dd8PVkwHlSAVqORgc
Og+v3QTSLEkYVr7gRdPnwP3htO0Q/FabbW6Xbh2bIhhpeLuuzegjHvaVwLikV9fzwjo1Tk5uJsMv
Fuvqvitc+asK3hJ9WwcPCrLCLNW9tReGtjQQInTDIx78yteDHaMGP5oi0ZuAMzRFwPkNUs3vUm6D
6500CfJEdn3Mk0323VT2M2hPCiTMinKjbAW0ewd/8wBAj/nj/hqsuBcgOwsQGcUQ8EBRF2AzQ3yt
0IXJg645mSvQBEHF9L6JtR16ZYO657op61URbaQemJecgcscmZMPauMN3Wasj3FwHDkrhPRgWQxO
UT0I9f/zF1BbN68nsZsT1L2LyY6a3q3Bdps2sj0iOgObf+sH+76SCNiJSDOMjmxk26phYKRWZ1oQ
kYkGoABvEcrd0JTdjN3IT94k9Z8j2Jq5OGYs5g3xL14hOjKw/7NBxZ26BvBfNWOmJ3dy40O4DbeN
/fkQEPxxWzI+Ibm0lR9U8rF7hiS4dX+h1+oNMA8dMYAXfvb1tYvHnSKM6YgC+/vx81dACpMzM7fd
JKaLwr6He5cMpNmE7pklsL3MHXVIXhqm63xTC5wGtIYmr5vdRj1p3deQv6cq4+XFskLtFR1UsUNf
w4sgFgeJuqp7bDJ9M8dIufEd5/ynyTSQ0QaLHg5iateU4f+dzM5srePxIXcaF7wE5IlgNj900m0r
5/n8m9VWvOamePgBlWTg+r7RKo9HXpmg/wdcgbpLgidRZbUH/Bx09GJdWKCDe0Ea0TAnw0JGhsnU
j6qLjhvy8ALnTEn8ahyN42i25DszR/htRHJLtMdtaL6grPLnjXC71lVMwUR23eQkMrDy9z9J33vf
Ry0zl7ZKkEf4PoDtkF9E1i91Yqdwi6P/6G8z07VPXmwnTu1mDpTLSG4OhHNyE0HHfRdYu4nxevzf
WtDsH5k+GIA9zLMHvKFsAnL9Cb3S43ya4v/ibJeWqANS1WqhqQzUgTMMuVkmHUPWtyEoiQHK+QhQ
o3xGlIguDjc174/yJxi8N9+LR168JxOcJpmh/tj+fAF/PakAswy3YCTG37DoI3n87pzS7km7+XN4
g3IWeUaq14TqndXsmSih1esKBRygm1G4R28O9T2y3EiSH84T5qJ+KZJNcdatoT7J0nMmCFbk5Git
TyZT296fh7XnIFjP/rFLRUO5qnR6m8Ku6EJY/r354xvEzJwN45Rm2lmOuYv57qNBGgIoMiO+ax1+
Z6EfwfQG8psxnLXTEiQOoMJDHRLvLmo4vS9FIgjQeJhRvh8eXip3C3nJ2Jpfixz3wMY/MV5bq9vl
0iI1sDlAzUAYYLEqH3OlBVjPHFKkE7eK1R/Co6Gc0O/GGOVK0QpUFUhSo+i5NLVSNy7HyypUqwGF
PPYWUn+fUeIGUDsjXWKyaANWF+7SFvXSiZAX1sVkwrOtI8f3QQdXuDYfLVth9Zf/1FDoLbkQX4Hy
AiEhopVrF9HDyTeqQQDGmtfNzq20A2gFH4VdtnXJE9qbiNM45t/8qAckdc976eVVPr0aVtHgKGSt
6rLdbr8FeUhIBICUhL7b42aec0HGqI/xe3DWTGFnti64a8hfbH6G0/5Qet0zRp39gwaG3KBelnM/
O78+nc/OHVx958B1n54Msyfp/vHlj/1mf1XmW+2OXmpuUtuwgmf2e/OGEGWJ5pCA5dEEi1ZphcZI
DKOepAaHWkDby/l+SjKrNlIoNgG1YzdA1u8gshdaxjwWDzwX4LLyJ22f5GrxGqk5v1VQmnNjftZO
fRGl+Gfl4EqzrD00+A/NdoHBOMFW479FbBNvYyg347Ov3Yabo7CcoVOLvILluxpP5MH0eSveWLgb
je25+PWXszZ7ZdsR3WShXZadRi8dGNHBn7bEvzdg6yov9XAokIFvZnsWfknCy8Q5IUFTL2PPswwt
DntxfuoxyIV9JPu9XvM+5a4Exd25xISWAsPQajh/OSRqPmNVKjAkpFG0nFjve8QjHUq/dv2B5iHF
Rk5FQVfCo76H2jdHfm9eGWfb2s5bOkeXmglUuOnlzOreCNIM5ss6gETYUZH+yHFCuigyZe6vD90X
njPlvkLFkTTlTgjsRJ5f7n/Eqk8hP4DmOVStAZ6lDvU2L/1UT1rBywM32c/E+HprHLcNyKNr28HH
abc7ax84daCoed+ysHKBGcveQwEbNNPwKWqdM07S5hrgwW6XkCPSLoM9T5jvGgmms/TYEUa4t7bc
BpIuSLssk37Dzj0meipDDEXw9lIIHSHyVv/N0eNRkhNBKSQ3Dava56a0fd1s7g91GQm1dRYGbTw0
AG8DGwR13Fcjzh+pFnkvHxwj/6yC73Y4QAi6A75eiq1eZNVHFse9Z5DaQoqYK/qIRJsXfwvFURNq
S9VZYL+VbYqHNppioSQnqziQrpcvE3lOLSrYyPrj1NuzGc1W3rIoGlhWKPeU1aIpwwhW5sYMdg/R
OdnwtkSEb9EAf52lbnAnbrLhlS9thrus5bWXTAJSdOAuQistdVdFagjBix6nrQ4qhkB/NoRDkdlZ
YgNYUo2dVUOob/yjQVWLM9PGK37dd5oVuBUOB+GHMmmJWmnq2aiUhayfWxHYUfGsfS9QjMR2Be3E
v4N/bQMUQmP79vx43+wKIOLaLLWusxxyuV7ALBR91CmwxByguqPh6MOm7omOrsdScwwLn5CFX8oT
jzyHYsmH/tVIrKpmRCe3ZwQ+RlwoJEBliJQHtXP6YGgSvGVFhH/biIR7VtFm+ffXG+X691MbBSl0
aUi7GYMFy42qbeUoNJFaNJV5n9fPMiTq+eZoxFY1bYv52PYsH7vdqNf2qclGEgJkPsv4QNxXvI2P
jfLiJ5afPSX+1/yVqA/aYGq/CzIR4FfvL/RKuHttm9papTb1UqVg7GlqombVNyXhisfxrWo2NXDS
ttywSglLAH0z26DDAbE/GkyhrHJ9ZHRiOyVKhVy7lLQp0Jp8D84krUvRQKkNqvyc+CL/3DVRb0HI
C/z1Qx4qEknrRFUJROcBLewzRZqgsKFH+zlLypJM4TD+SuZh+ir4bP5daAG4Su9P1O0RhHm6+Grq
WTBPYEg2VCCEaqgS8o26kYDbTsK9MjbQmmSptKx4BJoWFtzugvW8kbsRhLbUCzRLeZHyJldbPX7J
Ouf+gG6vIzTlL9plwHKCioDGpXSpPkj51C8YmAxoxtScqmbLhYmlla9Sag1pZhYFKwVyG+wg3QXw
Kng4lB/Z5uu114zO6Dowk3tzUsdumKVfYx+ytDJXYgpYgbTdwtEMORGaUjgf5Czwo1D01Abw/nTX
1CSSjx0YZZLUd/oe3FxNPVt650TZO7hQu+yc5RVR4m8Wtmql+IJPkcAHgisEuiM0V3TQJB1YkzPR
84/lS2VWlmJvo125byxbJ7Ody0RixHIrJWiYhOfgPoZyL8oO13PMhfrU8QpKddO5IA1yw5kpW8Jp
NE+JpfyH+A1ZaDRkowKJhnUs7LU1PJo0LRpSgAhS3ESAMZa/+S/RzMzI1AXih6R7V/E/n4Y3Fi/x
yssN1UjMLBBHIvoG6bmNJhXyWgg+vLAgqGNNJNr423avnVokb/etvftTbQG79/B0ZLzBVo6wS8s/
t+fF4wRtmVkaiKXkCT2YiUuXH8DoBeimPaeWHzJOHtY4RSoE4cQZbGEcxsn/La3qJFnbYJeZ6Ab1
H2pbRnuYjwRi6yYhqVj1tNWtdDHHPw+Hi5G2+ixnfgLb5ePYEhAnWcFeQs+dyYe2CQXabo/5NbO3
/5DyuVpcOlpuEcFDiwWGtdJKvmQzfVDGg2LyLwgw0pgRYKzdgsgrgbkQqUE0i9HCQHmL5JpujECo
jPuxN3uD/A4UpzQsYKOH8GtuWJCYtQP+wiDNmCPOgjGHfY9rFwD+iYwiERHHHtDiruyGw5f/tkvx
BmG93llWKU9ContsqxFWx+zA52bTuZ36n0YG2ghQeuCQvyG45Qaxa5NYAt5GfG05eQsZKasVYqKI
XiURndtmvP4p5H8b30lFR4w3nL8ZWApCK5ebAu5gQE1xi4JDcPn5hdumYVKUfJRL3mCO2/RXtw0c
zCcrdhLxW6hI5tIKvYhlMaboP4QV+ZgR+XO0oKX2Wb0XW5TxWQn8lXcr7ns8XJc2d7Bs0k/0qcU1
k6o/Q7KyjdwiJDfHJ/3le/jWvz2RGAJR9+JxfkDDb+hIJZGfctZrb+Xcu/oGKnQbm1lJCgXfkKD9
Bjwk0aO0g+j18CtkyRavvLuuh0vdK1HKx1q3DPdhJupvN3DJG5F2fwvb2DSsYtTKtkAHCUBTy9Qu
6dhrb+HqyY/HxdZRsX8zvWT9t+MNB1FUABV/IAsXvtiJalAYUiF5tQM9ItPJNk+R21i8YxcfcBPr
flgnrDxmMJh/zC2fc2GuTjQo3+nLGpHaaf4OLoDVuA75h+7w3G16FmXhWriBQ3PBcwM/A4q1ZZNc
2FN0oSqTvJM8P4vJsOslW9SP8a/oDAoXIj/29RM/H5q8YI1z1RcNZKtx0ABaIVO+2MVIpg3JIHrW
u7ib8VSJzVNIRm94RuLozMLrrIDMlhwVbgGQ8oD4SV4i24thtnrSTWFbAliS2SVvJYbpd5GV8il6
GBM7SHUr91PMwaEswYNZQgleOgsaArBwsPvJE9J9OO/SQjSbYtMCBFIeEtHSwudBMOXaVD+lEM9L
i+9/p6ijpC7DKdYma2ESAoM1khigxL/++rAEanpQOtF7tWaR9JttYvYbHocjXngVuk+fxL3VaMgX
g1DnvumV3j1M3IVpaiPHQ6WA6xl3znQGky7691rLP/eWQZSISG98bdsfyL2ZckQ+PtxTf9zkzMb2
VR/FQwBkSou2O54G18MfAzR1GSKud4nEyOIUpi/8H/a+azl2JMnyV8rqafcBMwmNXJtus40IiNSZ
JJPivsAoobXG18+JrOotEqQRay2mra1vsXjJZIrQHi6OHyc1RT7oaZbf/avT/r6pyUxrbgCc8Iim
bhm7V9aFRyKBiLsFFDTHUWbQLhfS3+kNBGYClGED9SDSTiatwfume2WEq1W9rx4Xt/qmZ+2NvI/M
G53aWxEUMmBaO5Xn62v5fC4JMe9SZ0vgz70+edbMifzCSwPi6z/6MllovR/kVBYMwLGRaApKJktV
sNzKnMfiq62MSuzI7Ad2bvGp0m2rFno0GKN8rtWrcEmS1PbMHqphagbR+fu9+5Xmrb5va3IxDEIv
uUO2gOhmSI5ZXit0fArOgjlY2/TRIOu1k9M3OtPqV763D61OJGqLaEcVdpJ85iGAgYhbd62t2xui
saO53ZZEsh7HkfqOSquX7wf81eYFnw28AhqoWIDm/XhOArdOxybSYGkYtG090l2H3cP3TXy1S+RL
6qoE6It6MZjfydFyDMRAqjC4eAAoFxU+5WYbJmt/RqP/IqeMmy0g0+B1OOBlmuxGqfYMPREwlA7p
ZMOtd4fU4WMFQobWISTZPmODwiR+bsmrYD7JFfEHW5yZTe2r6Xzfh4kWWqmK74mBIZ8zNROQ1hRV
sWqn8ri8WxZ+ca6jbLjxUHPjVQN9ecOyxkW2uCL4+q73RuQCLou2TlDedUhFZIgUg0zUCCoG0fJo
8SQlCoA5WYugEikKoUKhR0/wcdxDN0XerRjG8FN5avoca0oSW5qb6GYpNE8jUk72g9/kLenKsXkA
Hr9ZjWLfoCTXUlDPulRpN1mexkcpK1FyoKilvKDpAC4nKqea7JkVEE0efveHhzDTS/hKxTx3BCWB
YlbrSwDO/dDYRaocO3mso/5frnkvkoqYL20UNaNxWqciGZO2XhupJKziPNUDEou53tJcihvUU0jj
RWemJdIwCagEAJ1O/fJxgdo1C6J1XeNSJOpGTwmmqiK86OZc1dMvb4w/lu5T9fAuaJHYCar/c3hT
oEA4Va+XA+jWMiKs/I1rLj3L82cccl+qvO/bnEobQ6uGFCHXs7/VqH99CJl3Em0RvBCxGdvqzEH8
IuaHE4IIMhKocdo/ZQwYHQrIhqmL3Wn6W9Zau13kFAAmZeRePYAB7THLqVIwLaZUyGw2c1t8PVoN
vk3EVDh9x+RwqErgDlqfKGelZa1wGrNTdKsgUagkixX2lC6DsKjaNf1+mMPG8U+eXpooDPeXlqf5
wl4mJfmoBsp5eS/lNCJyaUvZNmvtqj2evpd2X0oA6BbgLodMRTGPjwIVOaGo8d2nCgzu++Wwa1qA
BmaiF19LundtKB/bSPJBCtQF2iit3QbkIuAM8tnVq2t525YSc+1cvzn66taYtX+/HBwgk4oITDVs
J/78O1EuyKMwiN6onDcBmvl+4rji8mmN3n32RGNrNOQYyvyzh7O5PvsAAH7/+V8f8HcNTDQnXe1D
bZmjASN0XNsHsPA+axHSUxDO03Myyqes0cgy23b1jNJ20Ta/G9vkair0BBuwQNOZudv9OFhAa5Gu
AN4HbIPbbbHa79cSYdd6SDw2dy1+pT1xmOtf1mxy6novzEPPXyg87WA3vP2APUIUEwlCq6t4Y+dv
dw/JzX59BoLk5MCH8Fcd+j+an6JSBTFfyF2Iobf34vbADQCXXel0OFzXQD/a4cwu+lLIwGCD3g/z
FCD7yVT3Y1aJYgCRGgHtuBsoShTX5nCzBs/OizvH5/jV3L5vbDK3KMoReuOgwo2gmNFap/GVIz7M
bFt+B0z3DtYOEoWTU4Pt8OOZS9vIQ6X0WIGrwso3C4s6pxenmbPZvvIhwKSHvwKl40DzPtVAcS4M
VYeEDErqvllPBUnBy0+elpvD6qE1/SujZHsqR+TcniN2/f0Yv9IQeWl7lCRCiVD04OMQY71J5KKV
lHOoPRXD45DdJMLjMFcq+wtALGyId81MxijIqHKiVTKk1z2Xmj5tjyEQUwV5uvGIj/OgELIVTuDl
3tIa5LsgrwysgQhsycDd1SDi8P2wv9w9wIYAnSryCjqT3ZP7UrGQBl05L34Ih7iztWaFQtnIoNBm
YvtfN8TrCy9hNmJ5P86vLhXiMjN89VwzQ7Pkp4XrpKnZRk6+fPt+SPKX+whxL1Cy8zqOU1QhiuYK
eZKgqcysTJ0I16M1yjRe/dhZKBhyjaTdV487p1D94RS/mSmJbkClmRyRlRwwUPudv+/PV9EMxJvB
g8TrjAGJw/v77sZyE2Epej62Ftt1dIfy6ARhfVrexZtkq659jTZ07sRKX91k79ucXM+G6vpCjeq6
EEEyvB+g3+KEuv21hW1G7GeyNeuCmg6nYD2x25kBf7UASDoCfAVoJ8BnJ+KiqhXOdAB5K1zn8dKS
43vDv5JBE9SnJnjPwj6nRmFD/RKwu+ec8F/ese9bn9yxStCOmWIMfOg7Vh6XdzpKwoMPK6RvYL9z
Zsb6GSQMcQF3IMcJwz8+9dCNhtuLQqAp5wTpMPWqsL2Spr7OorBFXrjB+pDV/vP3jX55l79vdKID
NcGQVjnUW+jst/fuDlAusjtUZPXaHY/Hu2y7lemeOg69nRMXX2wrcAYAHwD9HTxr2uQUR0XohlqV
qGfpDSQlHdy8DFw1vWB/P8AvdLwPzUxOTKZ4cVT3OYSFOub2GBqYUyEI6eAiAvF9U195WwDthiYL
GkGQ605Ndk+LcnVsC/UMXyThjKlX9tGmJfHJNfCsM0eDH7sPFykuN7SGc8FJ1uGh/CgKonGB8nqq
153BGe8xv8HAms5vzJkxfRK2vBkU6UAJOn6dTvPROnji1dIz2nN/iPYik51kB7f4K+i67ICqu7va
VFjFlu1pZngXFvpP43vX8OTsqYEapmC06c6etnfLjXBdr+RkFfgWUK1t/ahLL8lAfaptkXSTWZFv
PS0fY8VMYJ4vUU+kIqjseVWwYFech2YVBXfgp4glGm99u3RJ1SI7o2IV1GbTu8kOWUzb7fIshndG
Qn2WeKSMD31uqwWtAtCBOfm1VhxLFChF6dBBIKGTPhbgQKmWlifBzlWcHGm+6wAg0HCbiKyTWEIj
xChJCoSfapidDDiKVJNo3/Ps/V2hJgSJQQi218Id2EzgF1BMf6c8hdVsajs/St9NJV/jd7fG0g0Q
jDb09qwiof+2Kqhcgw55K4LMD53RT6pgVr5pXH2/db7eOYhJiQiEo1Tn9N6I/KHV+QKKln/Q4aty
PTJHZTfXxkR6tRmC+2WONjaKjey3fCPNnelPQvmy//8YxeQC6vt8MAoPxwxk9Sw91IAq3EbYIqTY
uI/fT9hnrM2krcmW74YiVVuRt0WQLKhmjhyb6mnvkpyItLC6jUivl8lMuuKXUwgIDGxgKG/gzP+4
OZJBK6p6EaHRumqsxkWdq0GMejPrVmUCxFFf97epv5hjrPqMC+WDRTCDl6Ln1VcmE5tkYaKnLZYu
DH8sRuSrSciG2aeByPHE1YLIYJzsbe0lkLb56+JQGgxlBYjSzCiTXCv9dDbedWMy58BNDukiDTse
7U8tAWHwEkN2zQDxnOKQ6LL1/SJfoqXfNTg5jKGajUpfY76Vwqp9oi5RMSAIV6XC6udMRcktFBDI
QPlGtaMRmMkq0p3sWXxtO+bDxDYXLyJQhNnd972aXY2J8l75QZPpQcy3XhY7UXOlitR/8vKbJU0y
oqya+y7YRpiSlFQai4RNMMyIi89xNn69gJ0Bqh4KdyC4+nEjplJSNUmududK2wQafMTH9LiUaZ1B
5D6obkp6R01JvCpU1FZAykhIlldicNfL1mBAsps9kl9U+HI71I625W6nKSt1FmfzlSjl9yAnsIQS
PvX+D4iOKVKqoZOoQr4OeyygdkqVlVbbXm/HwTpSf1TLoypfzyzQV9c9KBA4U4asL2D5fJwdGVZl
JWh1j+odWzG4qsaejqhsLBfBMZR/9NoClD7rUrJENzQF1JXSlj/KZgb5OjUFkOSI+gQGcvVEGF8w
byd7NxJcvVIbJFndK/Y9dogREuMBhqWd2ajQ1FAg1QYHRUaRdOleAVnFtF0KKIl6+fp+Qrh4eHeM
PnVlMh8CIGVA84+L8wKwdjnqSLTYA8ztJjNjntoA04bEiXyUQcHQRgIaKsFwGIgvvXs0ihz1yiVT
LVWrTmiykZsaZDk/hiadkRYT6fSp8YmS5wVjq2TVYnGus5vs0U2ux8U6aJ1AZGJtacKMc21yFXxq
jW/+d3qCuBCMWhiwvBGCOdoNCgWhbA5KzZWHJJrL7Zid18lxd+Plos9UpGGmq4XpVVaxcNKG9iDc
CZHWLacOionP0mtcVmu6bYC3ALGCqIEr5WLwvx9iUA46yvyC+hZYdMNGeRYrBJ02qkUAfSk+zTHc
fDlKTmkEUYHCO4B5fpzSJlyAFBVQ/HOomGpM1doJV0vZKYYjlEg/fquWdokbV3Sfvz8e01owl7XE
9bqA2xBsNMDvfmx4jAo9dAekn8mN795qzdDZvYSIWpZ6EpETf/gxBG1yKxhyuBIX+uAkwoA0vDh7
SMbyLRKTzq50JTvFwMIdxkwCbmmhPuZDmDnf9/Srg4xAODKZZElTUHz5Y0f7ZOFnsYuOBpXFy4T7
op0x2ZgtCzURoJcJ4ZoGECQax0pN1NG2dasO4QwQgpYMcSIaHsHSeUxOmhm+dHYNmnvBVM2tbgUr
1e5YslpYBUJlIDc9RWy5QtEC6OuBJcwpmPwIT3fk+35Nd0gmSq4so1+69KolsdNadRWYPdw6nvdD
72DGyClVf2v1P5/7/+O9ZsffPr/683/h8XOWDyVqadWTh3/+vw0KLD7GwWP6C2nK18fml+ztl+v6
sQ6qOniu/ot/2P97858/PsRn/d4We6wfPzww0zqoh1PzWg5Xr1UT15deoFf8lf+/T/7yevmUmyF/
/dOvz1mT1vzTvCBLf/39qdXLn37lJE7/+f7jf39u/5jgbTR7zqpf/tfm9TUOUu9//7Kq4sf0pZp+
wOtjVf/p16X2H0v4pIFLROVL3G4cQte9/v6MAUUVtEOoRQw3BdYnzcra/9Ovgij+hwE00hKV7YG6
Q3bTr79UWfPbU9J/SKg+BW86wAg6dGv917909MPq/LFav6RNcsyCtK7+9OslifDdJsG2hTtIAQJP
gQtsgfD0x0MyKmEY9whL2Bovmt1uQs8Jyo0hHZJkhYqVWsKS9Bq1CkmuIJ9s4fS1o8kbbWzJAHbf
wl+nIytiGrik8xmo/tqRg6dkbV0altKYMD0NhVYAZ1fXLZQnkIq5ThmZqU7VYptIIREN5muWHq7L
dCV3W1dbdb7pNlSNGVSfpN/k4yrILBd303CTgJqn2vkb/ba6SV76R/Wtf0xtQdkPySkIHwZllbgz
V9fFXPhuhib6gGRkXun6imSD/bb6Mbzqd9mP4oekUfVu8dr6RH8Sc6Y/ZT+yH80r8AVRRMYnIML9
64R6rtUMr0PAMokYgCQ0DLZXF26a8FmLZPAd2eG4q2QKQo0hW9WRLXqO2jzEwtsQobx4B9ReeOyG
GckwRexNF30KZtHjvJJdD4ve6fd5eTJiZ2FsVOGcS0dFI/vxDc79+2ab3Iy30YMM9nYSPdQBLVoK
JthlQRdgn0Ga21XnkgGMaiUtKyLjje8O1e979f3enO3mREf5J3VzboMYE+XmX2CDzEmFaVrhv59U
mOgW/AQh7xUlSxC6AUpjqlskYlwkWqLJdpAW8BrGYkxDWaWRCxN2QDWw70/CXGsTIf03tnbJmplI
PAQAgQcFokZGfGoi8UpQrntKGyh2QzV7oJ2p0JCFcDsu6dKEiKcjvlTK41Ae40bY96NF/Y2Pmstl
dt91YBoLT+JozN3EV2zF7swFpwAeQcRact8VCAhU1ICqt4uY1Aptb4zH/sUtCDJEC9L0KPtIkKkK
lvJonV8vF6BQpd5olwaRn1AZo6eyy0T89Zy8eqdapAkqY2Q0Ogt7WSf1JjgjXwm/4d/otXXgO/3t
gQL6SB3KLengOoKzMQQ4GGX0SteMKjOsUZyNajfetn7zEyachV14heq6VQZYvnf0HsbHHAkQCk33
HWuvPAXKMN26pNmWt4AQ5THZ6jCr78Xb6qW1o8Nw12087mImWkyCq6igCtj0VXIjWz0K+RV0jCn8
OUVIO98aH6Bl+wwYuuANyV7eW/6cPufPJQDnACl6BEgFbf+y2Mu4dltzENFhKiMxSaMhjOnIzgRa
qqwHybhB0h/SJmAV4rop8kZJc13bbs5A3eFvUJZ4Lm1jfpkn8v3nMv8rLvOcNJmSiP29pQm38j4J
M+RAgpoV8TMI7Y8KLgpgiKATihU7l7zXTlKOgGsGAGNWKMhTyhIo3JS5jIi5JieG59+jyUtQ7tMw
UXiTl5biSInJFQGge1Qs5VSxK3OgPavozd1o+ns6S2X5pWx+19DkcvirG5rGjy+XAPwMMEoUWCcw
TT4uXCBlvmRUhWK3rutS2chAmK6HGZWU0JEC1PWo8t5z9GWlAXDrjhbYf0DNpkVAM5eDYaqiUCAR
bEhWg+zna18AawFKUrtEG/3C0gZI3nJf5G1ONQMiOXSjlLnRTS8psbVA+j35/lKbejg/DWeyQGkV
aUEZoCQ0PM+I8nQEjNcjrKaRFEhyMWjcUi9lccBwmbVkIZDFfR/Qvjji4nBboiCc1u/SR9AC6CyL
/mK3fzDb3yvbXx7T99M9WVcviRfLMEH/Bmj2KwEglJUbkzil4XV5MO41x3Ck+xy2gXHontpdb5e7
YIbMZG7J1YlH9F98yadwrf/pJec7bioy3q34FO2U+Um6kASoeQWYh4kXkfyxasCPPecgm9taU4/h
P2JrzY1V+ShM/uqxTmGVl2MOuipJAmkT/28itarWj8OxixDFuF/QA5hvayRvIcloxitxWZzp4r1v
ZyJOPCPV2iVvZ1h7VzXYSQuyWLu259Srp3xVrkA9aGoUCvKqIj0BlbtMebSXY/byfUoeH9fMFGwT
NW95CDjd5+ROIbwALvjLO1RSnlPqp5j6TxMzlS9lbwRFBvmCmpvRFeSfi5yH09Lyj6JvRhQpFAC3
jzQNaHrK18WhROk20J4UxD3PMV3O9WUaefH+gX2Z2zBTtM1fu2G+VBDebZhLPOFdfEL1PbgiE2wY
uIFxCa6rHytcMqAdXxJU9eo7OnPfTeKZ0/W+JOO+a68LC0SXSqx3zfrnpGfLQ3xTANiDOoQ+85Ef
iowWGXoYAC9yQJfyTQRygRE0IAXKr8BcmoPczZ2Yy0K869A//cTMrtjEf/+3rtg0ovRpxSaacqU1
yzYKsENSAIrsBcxi6joKCFLeZOoDJT4yFKv9G3fJRFz+w3fJ7CRM5OrfYxK+ciAu4U8CJwOuDVBf
TESjHEbi2FU5gEbsB/DWudXZux+gf2L3SIAgr56J2lS8OtUDPVWmTJzr671MUdkJ0D9Uw3aYcw6J
8/3CoHLUF9rBu05NywXETW1U2YhOLWwd4FxcNFQ7qaS3/BtUtUSMk/ktHlXrbFOtcZDvtR0qwJ2y
t/oZrwQjpDPg6NeWTG4F66Vw5AegK+jScWnhRKQwjbML4+TkmqfbmIpHzRzW8Jc4KwGk7QbTVnCk
0d7hldlroiNuq5vgrjl6JLT6jW+9jpRT6lUsN1/LjYJ0+psjXFOCCd35FUTZTDnWyF+k9iqydTA3
V0wj1HwASg4fD2rcF4O9xrjtTFqSdcVcC5AUUj95dmUF+FSNiAAhPh/VHRIijwbTEcBbLXFD6TRH
PzQWE7OyauRjtVTHnxW8orJA+2C72/QuQJMaU6/0PXeXifZidRe+1evGumtpv8Z4niP6rLHtQ8fu
9ga5g3uL3h2vwOwNypptSrJVx1JcxvYdntoCJaiu1+BEwsvldcx9bwsrW6Vkvb8+IW2csyijlqK5
qYAkR13fDnlbmxeAKkFy0NAS1EM12zT05VaC6AefFS73kL6AuBNwa81Ehvs2Ia11vwGnb7xSsetw
QbCO3u82wA6xwoR36OBvN+mWf1jOSstfgcvgvngbSoJk/o4O63AbrpoSvyLyQ5p1SFFl5yjBfRhu
h7V84M3yHoKiFt+3HO0to/mX/YNquweDPDpvDbm9XZwCwK7JgqDaXUwKzHFuggzi3nyIVrWpkdbM
Vg8Va1jHxnVn6TtMs4A8fXDj2gOCqDw9HrQ7M4bbNBviN7H4x+mcVqjIm9HXRH46URbbjDFSDGBn
rTI7IIddz0Yr3XYmO+o2gu3rh2plimt00Rosk87lKM1JCmUSavgfkRRcdf6kib6bnwkeoESdsbov
L/PDN5W70w+duRPA4l7QHyIbwWeQ0PXjsKWmbOMMpGRhecftGon2M0rxvNCaqPk/hdZPofXvKbQm
uuM/8lDOyYeJWvmPlJ8Sx1R8ElYIayHnQIK6BVozPP/OCBCU2h39DMKKX2YlW9j8fqzM1mqtxmxM
JGHhZ3LbWyjCY3eUPzesC9yS9eV1PCLFnxvoaGWP6Uq0RMtYjyi8LjLVkkyfJmZkBmbIBLN19KvW
aR2BagwKDVviZwCNWj0h4iM1VAfp0W2DSnAa2TbMbE113ZqPHpLogOnHTarZ4aozhesBt2jLRKvD
X3Ok2iFOA5sdGkMMrQbSdB8iDeT8KNPHHH/nJj6UBvs1ocaR1664iuzjFSDAUIxacpXRrdSQaLvc
F8+yPdItbtqUbI/buwcNTgGfODHUh1teeGS83Nq4pl82typ0BfgzdAINcKAqQZrfC5+bN96h6zdc
33geTKwXpeLl5QXR0DXlNUpALmYnUF4VMli8hgafFp9V54INlmYlLLe5UgBOeTZH7IP1nFnriSof
GL2femUGzz9Wr8HsNRTFBPBVMhlXOV/JTct4hJMvo7LuzHyVrgw7X/VsMGVrgdCjBCdKDi08MFUn
tjwT5aXxCMzCWGifRVhwmemWj+Xnfyts3xLgzAitwETVFjyPV1sZRdkcVImO8GzvRDvYvKDPWxwA
f27NhTVCBY2sYjvcCyXB/8pBtEuzs6rVaA4Mmr5rSiA26U2VetCmc+hgGAy+UAsEWw01Sy0N34MJ
7Y3p0LgLswFytDDlg2aL1gKOoHjVWjlzKd4Jx3GJDRZZmVVTCSQtNAWexvQdUtwsVuMeyd3Is5a2
tU1902MphQMY4PDOEtepExAC9dws7NRKTKtb1ft6v7AWLF3jk3Ynxmn1/XWCd2UbA1uYq541WyCt
kU95Q1HRGI9RWIz1+MQW0eSagMgF+7g2a0zFBn4nKKCSnZmGqeFbx4CgtPPDA8eAgzIQ28ByeB0E
7WY4NBYJVt4KKRMgTLW/N4DmRcXEKvspKv5lRYV4gZdPddh318LU2HUbRYgCA6KitVBPEfuW14Sq
zN5yT/3vF4OLsyRBRvBn1HvX5vJBZAtzwAl07QUdgJJIWWgltgDuHBis2LQgtJVpdl/BHGjYaCKR
FPtZxyGMaWyvWbqrd91Ku++xnxXiwg87rocDYAcMp8IzU0uG9gz7AqcXeHyrx0cqhwXZS/f+FfKs
1stVbdc2Dp8l20Bfrfx9tkJQH4Vf+MmBtJuDoegz1+fUFipbQJr9rlRsnq/LT3RDYckjY5hfj42p
Po9Wy3Jci6OForyoVM9nRWYy43KSf2kUXIyo6BKzBLNXUcUEN64dWj7mzcPvHiSlZ7rMZT1+emZm
e+vAjFF6rLDFJy57I0jWFPI1ZJntX/P3JUCn8NcGpwCXLyB1rNjhfZC94hP/BNEJrQLvR/KdLZic
E1bAhLcbnlxwaQGvrF75K1BjCzKa/+utYytYi05h4ydaDEyk6yEVIYbMTa3YKlCTK7ZAdY9vsN6h
RleKMaa4BWKrQQ+41HeZj3EkNr53ic3Hwz0X3hqkFk7G+2Pxn+gnRpLhVbzly/eB3xP8fRC2+9ZJ
IHK52NWhQOhwKAT0GK0S6Ay8OCv0hxggc3VdreKr8EoBxSbEN+7Wel/diOuO9RYHozcXJaeHZc+V
GZ42IYKSM8UqKEh1jHDLNSZuDMhvDYQ62UVGZ6zeIy0I0pzfLhLWy3P4fuyxBgucEtfMkf6PIhzM
JeEVSqIhoBAx3xSOgRVZvumbLDyBdQnEAAKud351FbgQSstFLkdse7jSBmtgCZ6rLXgSuEKhoK+t
xa9q3+Z+CtDuYSuHZno1MJFuDSt/U6FYuNTfuVAaBqIeEdtde+w6A+rHjuHlSW3jKrQDhmvexb3m
UigloAqjJup4ouquQBGSWcILBFj2Tkclt6VdrKpttdXt612Bq7LENbbrcIeiBC4racTuRUvFoCtM
UGXm2Pb8fCGPC+CnyJKpByDUxtksVx255SMEJxLvMrrPnMZBPBdXLi+hh96y0gSXFVxbuamflujB
0l6aBFcfqpzp8BqM9Oy4uOehlzlwha+qlbyutqIt3SvP2nPFhmcPO7Ni0dbYgqkQdnVGR25oE4lC
/UrIBq4cthute6s1hR2WFpqnZwOldhTWSCIyUTMJ8uHtLaanF4TT6fV5/xiSM6++Ba3PxYLRxgnP
2p5tuLYHKipyxV0sFbnhrRT4JUNbS6iHOtw9CZTD26VTMrhBGN9mhdk5y6OHFTYwUwX06QFbiy+p
ygy8vLTgb7I7J9tkWBguC/lsuVgaUGxhNQOGuBC0ni2AV3DvdZa89p01VpKr45wpoUOVOwFv4ulA
Lg1RksTAdhiwXxMI2AJ6JtXtbKXbIiZOXmv3AlxDqY1h0b3EVDpgYrYgiOPuPWIubVM2k4N3AHlq
BCXCxd5P8QVcG4bARShYEbGQvKua6eNj5hJj1Av85burZ+LSUXIjyNu+Qpzk4q0rTOlik/ADyzVU
figQQbnYJ/09tz34gc72uHwsz0GmkDWy8ka1RKZQcStCwDZ7b6PjcY3sF5Ts45X7+NnV6I6rqeo2
t56QCXmGFEPW6UVThVTjcozXGUytaI16W5B30F5Pw7mxy+uYNbvKFgmkHV4HSWiLm8yGnIZkDiGB
M9xVXNZB84VvM+IoQXzBzFiCJevQn6Rr6TrYNg/iXt1FW2+l7tu7zO6JgHctTe4ihWf1uIRtwGUh
l8MiQd+4lMXNENkRzq0GWfjbZwt45G0VUsJiUqDDYts4nmXgkPFV4g5G6NYb0eypf9tZeBXcuS3e
0x1bqq36DSSzHV97Ju9j7cBhy+C4AyO65KRnzk2MlafNXYfiWg1DHjbeCUpTfD52gRnaBsRLiEM8
4NIesZseSxBJcqcoB97wFfTt6imGUZMz6QQ7Duefm0ChLa7gDcUuhLuUa7f42Vp8pUu4WvnVyUUz
967z3+BmxJVfAMhTwhkL6xQbETqDHRwG+DgFfCKvgogzBvGILzOE0C6wgfml3GAyfOxqEf7xBmr1
AhJ2aXcwt/K3PbCQlr7lTlr9IsY86O54ikkkw78wNyyuiTdwsfaYNf723hxhKyxhc4BhD2eNH9cl
BPYSZqqHGUFZL8yZfEzuIOZWLsoFjnytsBMSiDZu8MLwBGKUBzBAL2Rxc6dZLQh44/hx0i9X0WVm
UDN7yVBJaQMaORzmy5cVr1u7pstVul8ALJnetmt1h+XiTnfiP4KbA6N0rzUEB7CV9i4zVvi+bEUD
cNXfLtSe5HfgdEW3llTdG0zGN79co7O7Eq5wMW+Sc+v0G34x8w3HP0GAaeJelAooJWBGDFBUZ2GO
OERPsLyrVYX0h4DgHsIXX40QQluytpKlm898IyO91uxsHyYglA5MQbIdd80htx1Ub6Q0fm3gqDaw
ug0CIQXWbwkCnfpSVg7FFugL9jEmiM+2cuXbfFdzC7m447ONWxHGDvb6Db+GhBv+Wv5Xg1YO/11d
hbZ0xW9Obg36NswoWIN4NQqezSmEsza2MnH+/rSxf9rYfyQfiXPmxMRdr2t6PcYdvHEhlF9+cVRQ
8h65mJR2c6BMbdZ44b155/v7abz8NF5+Gi8/jZefxsv7VN/3mGHuAf3OdJlEdkQhSbwlF9+AGsAn
vbJ16MQzSYBzbUwCNn9VG/NG2CRU8NMI+2mE/TTCoHf9NML++UbYrBY9CVT9TVr0pTzUNzJ/mqKx
WBRRsuwRKemocol75CseOE+38oEHVjlyDPFHVGUPEN1VLzHEHLapDr/xyBRTQhxDha9phB+G+7d/
8xoBp2ew51ful43oa7Yki5e7cQ33NvIlTXBmwG3QwInTA/SYMQ/wN+6Q4T6P3/ysYJ1HYHcG9zU7
0kl24r/uSGfDX5dI+jvL6N80/CVeqLA+bX6QP8kiLx6pTCHkXdlKotTWfPPDWwd/Hfe53d6+3A70
CU7VDCiIW/whZ/CmbwATRFlwPMYD7u+DH2o1sqerkRwKvLSicKrfCOQAKME6PaSHyjaO9Z10lPfy
rj8pN7mZw6GNKgNMR7iqgmuJgDj1OUao8AivZkyOcEWN63G9WAGTuh5tVNCEq7+xMnhHfUuk2WoA
mLVgHBLSw7j2LYJ3t2RcP8TgZnx7uwZ9KMIA6KvAXgJ2ekMMQMYYUGIdvvqB3nLYpmBtbjdwfG8b
4tKXl5AC+4HIH7z/tyW7RWgDfkGVDxgQTqBCOP/zLX+Gj/50i7m4zBE+ubbwD17BQQWnl++j9V97
0d+tzMS2j4NoGaEOlQKsMv/aIORDf3Rmz1CyQSfWDRJx7lrikaue3Fxy2W2Al4m5JcC/bIGgOSNH
xvSIywKEPHjYrkVwxUoRvArNAIEJjCWEz/X2BVCb4TJrb8C+hObbHPv+JYT63R6bKNW9PAhqLyEe
oP3I791XwKztbq1fB4/aaYEyUSiBbOpgrPOZBIilRhdL0otUGIm+M66RHKiAVzHk2TT9U/asIcjH
BGCxQ1q5yPCiSByUwEvUdqR9+H4FLvxW3/V7oqgvm0pvcxdnY9iLAeK0rzwEmtBnETEj5pFgB+LB
c2KBmdQUWHQdXfs7ifDIXYCIEPdpc3zw9326JNh916eJWl+XniJHOY+tIEKlUESiEAqRrXprAMfF
43kAxJDKuWBNaI00ftHMgAQS7zprzcnmXATlQ0QBq0tQRsaeD9FVYGIQI+oQwox3iBlBa0pRggQp
qjM3ELiAvjKw3u3qyc0egh1TDwT0n0cLDPSXB2kRN9hxyM+AkC2PDvD4UArgUmd6Vxy+1CIS594i
9gM8Wn3gaLTqHOMnD2/zILOL8DMPp3M4Ew9/c5A93+8BTRB9t8vc9BQmn7ybcrkpFFbIJIXjeXBC
wK8rRDArFmx7eOketcNoOhzyY9Ac1z0Cv1hFA4FTFLtFvOoSToMTmvc4XvUXWNKSRcCvKQeOV2hN
eb2AipAiUPyW291/s/elzXHjWLa/iBXcAUZMvIjHLRcpUyml9i8My7K47zt//TtIT71KQZY4zamZ
qo7usMO2lBYIAnfDxbnnXry+es7b293lj3R1c8hiM8tM6B9sVGjjjwA6eHwz7BoINZYdZzlv5vfZ
nz0y37i3xkVBu2Zfs1sglivH9SKS69XpPhlXtv9N8ZK5ctVWzdCoRYHIp6Z4wiCgXnfNlre/AxGb
yW7P0JPdCmFKYHi3W1iMIzh+zcK6E8271L67O+Z26p7eEDbx+vU1Q+0ds5Ff68GvI8Q/5OhUoHnm
38UhCzswCaLS8ya5UtFBxwbSbNWtcoYCW1XYpOlSfph56Jy3PFXhnT31397yf8tbzsoDd2vzp8jD
nDGWuWT/X6ctc2b3BCI+E9x/m92/l9nlIqS/mVefC5RORBFn0vW/ESjNBZ0nBuWzOf1dgs65sJ/v
DPP3DfvJr2hVKDoFM0YxDYUJnHXU8tIH6QhCPXr93AG5c5UP681Vdqx30hogb/sHkBROYv6Idz4i
OWAP7PYOMHor3CK8WKNLJICVAPvgePd9sDQ0UZ4scFatdHfa5cjERCaAet0uPuEqGHOyYQd3BiLv
MLaC62KVZ2Z0XZXmdYKTHoo1Z0LZ2dfjzmf/ZK/Ht7M81QhSUOKiNwc6zaKO9/3VMk3rNGxYgCWO
VnbbAiKjPhD7kYXmDAs72AjGreoWxw8cQOJ1fKGfsKKl1e4YDjRyWZlIB/YasxnNlgBoBdweKx6w
oyuArNx0Z+DIzyBHLW7IGeASUB5LwZ761rDyUUGQS2avrzTJNeYadcy+HBct/FO9HN8m+MPOcXo3
irGfyWoHvg6CZMfF9T3yGvePOEcDeyciC7JaHVRkXDrrlJ08rA7XBcpl0C4hMGeOE8xtfTisnskQ
pyKlByajRMNMrtzN9vh1MD77mpzP/B98TY2t6FfvySUKNCUP9bZCqqZ0GJY03k9I0qDpVWi+sOTL
y2Yvm9+eLlc+6kfD7WaPlA3YafDJ1QvAjvhvuYUcGksrjM6zsqo3qpse5Et9rV/QdXr0G3OOSJrN
6KsZc2mEyTNITgfMGNy27gUSel9vjvrLY/7ZznPHfDS7VXOZwHpUBsigzHi04vsXVkwmXaqWiL8z
IDC1NUNoMiR6YktrV7pgsHF2gkffGvumTi3lrUJVPjIWPTorSTAOnqmg0d7kVCbAaWbXO97N1xOf
WZdTo52zqKFFbwAhmLAu6fUTSseu5w7Yv/YafyyMwaXgi3IIGqXEAy4aVBFPQIWCLcvKkdtDClUw
b5lkTDh7vyCv6m7QLs1E9fxkau4L2niZP/D7xwFcN3eViUbqgVmZmCUK2liGMMApfFuZN/CFKHA6
Io/3JpoiYHlvM7ursCzAF9JjcL5BKCYhEgO8BKzKiMk/GuZjiQQwyxY/o/EiqsDsksFZ4eAb5/KJ
bZ6wquYaTM7pncGZ8b+/3hmcbf5H9W5OfDmD++eLL2d0/znFlzPX/1PiO+Md+Q5o/5B3nDPAfAuU
v40B/iVhHkW7RpWI6MSAZnewPWcWOIsFqdb0Xl29BChPqlc5iHuQbHyArbOOCFHuYO9s1FKwS6oZ
sgVJZAbjo2H74+GcdU6mRs4FZUB9bWqV+wgVRRNqYUdnd2L2ukodZZ0BbM/g/AaKqQaQTQHnedRQ
CPVyUR39irUURe+0GocZtFF3mYUHp4ay7mzvCZB0d78X8R6y/RbhLboVvRBx/RuZKapy0MjBOor4
57gZVqzUKELCPnTFdQT+EB9VJLikYYnWyJHRNgZgcjdyUkCs8SGqP2QE0LIt2rL9jcXRaJc0E8uB
d3NmcTirP5YhWCg97IxNUEk9opiGWXy0UyVwAuBwxBciTP/uWTxV07DaGlQb4zvERAucn7dYrAp7
QG254jIfkZusNuCZdSFHk0ys9c9KHFaPyEZD50x89vNXcGD/B/zBOBTeogQMIH4G8y9wmYErQwe9
fHCTjmpDa0B5F7tlB+UW+xpwf1QkoSycoGKgOxVY9Pgp1E6hkcnqJ3pf2kpwUAP4aL4OJj7xT3+I
E+efUl9K2zyGOIk4JaHXrG9uSuvm1keoh9CwNjPbZd9gMpI62eb5+WG0H9BDktW8e6hdfwWDDXx4
ZL5ev21DSH1hBRCG1J7b21nB5/zSv5Lg/5I26twicU61rLysK1Ls4imcZ5kK9ottGgvfIvd2c4sa
ItQSoYD8FPSH2N/bl5cSgdn12/09qAd+/KDgfopxHvY2LMJDPe3l9u3tDbWEx7X1JuA6lm0uOoEz
fbaOKNELUaJToA4vW6HAjd3XRtsj64w+Y/Nm347z6P9cbzdvtDhf/2+jNWu0uKPhX2a0ZiMF7oz5
p0YKvwy0DXS2Q0MbSVZOyYmzKMXz9DAZB/hCeCnWvtbHER7eCl3PzO033RXNZDtjo39JOUvPHsm9
bigLjR7JeGRA0FhNpGCloBUasDQvaoDy007qVmkkoV9TnKZuNoEjVZVANarGJto9PfY9iPbLNKst
QSwOaSe/FEFpddlYrTQS16bRd+LcjH8ZMPwxY5UL5dIojjWvhuEEE0mHOlxAcgKr2CjmuEN+sEFh
77oADcjdNwZK2O598PPPeGC+T+LPXNjZFLiALq2IOuoqpoCDNTPRN77DCuUYnV1iMloYVjfoAyd0
jejq+JYAC/F1DCCzqOhDSHk2Ay5qSoe2joMSM0C7aBQXX+8YIeKVC06/hrHa3G0j83rmkXPrzocd
f/66n5jMv3prLp6oi7bpBQFvLbksMQBcWGkh94VUB5qJoSZxgr4wYgQw+XRmb+9Rx8dCw9S8zoAm
CG0AJMY1toRFvxrS/shyAKT0dv/1Sv3a1p1tDufaB9oJgpxhmvfw1i8swkRUhrATKQ0W0j7aq84C
H1FhHhjJ4ncVxEKMtnG1r9g5hBV2r9e3LBJgU+9ZPsZCIfr9/dvx7euZzgoy2/Mzg/PnC/LslnKe
9C/a0jkzydqenS/UX28m57SVs+upHyt9XEAGU3N3uFx/LTczg/PY5n9s8FOjiS+0/ISPOBPKaFA0
0evhkqAtNRRYAk0JiEmseBc9NOYlq4IPrWSfA1LVgnIM/Bqg+yrMPcgZGOLpld04PDlfv/GcTvPI
379Op6WZIIInkf8zgogZb3RavLMd+xO80ayQcDY2nUKdFBUTEtEClZgPIC+iJXiA2mLUt8wnCObz
YOPMv9IAohuRAIldbw8s4gpYxiNq862ZyGR2Trw1/TvMibOvf6Yy/Yu1vtTRS9ag1NB1Q1LROlVj
h+DPe2Hu8+otT+L/7IF53gLzlwP97Ikp6eQ3w9BV2VBVRdHQHfP3npinT9DEBv3HNGpQlX3ye1NM
meKHVBltoqmoS5rMMBK/d8WUjd8kRddU1mbTQAde+g81xXwfhRoi+CExEjqGa4qminxPzIT6VO29
Mnhot+A4Bs3i47Q9W6PDT6t/Xjn5sVsw9wjOjzWS0lTShEfY9M7/1j0mVx3Bk8D7PM1E9cxinLkd
/mX4Xo8JIXlsUDwpd6r1YbaJF3e79XN41uAU3suQNIkLn/2szWIcqYKH3qpCs91PD54r3hb70P16
xU5Qng/vcfYgLkhWpYFGhTwEDxkYxcAQAsS7WyGz/BK4mw6N1rRtsy0uvEOLDHG7AdXSXnHQxAzc
m24MxiWAYAxXIjP+k0dSfnh9zl4n0eDrUzIGDxVdT40Vr938h+G0boOEa/VtuO+eB7TVkGZM8sce
zEx8zhaDM8lB5clqSfBYcSuB/mfYTJcRgOoP9V13IW09sz7UnRVpZrbdktuvN+KXr0yoyo7yjDLv
A4VqKUS6GjXBg/Q960wK6MlzbrVPNAAHe4UesVdIxIOXCHUlL18/mYsATmt9/mAuWDXkSq5EiYna
6BCkhStzuv8+d9fPNwD48BROM2ulC4iKPx70yiShWTyJpSmhJgZ5SnBzIgmPTnvA6swhpBQu2PjP
56LbL5E1Q0cd0ftQvAtzcOtJRvCgpk6V1Y3r+yPS9tRAfluTDVPtFdFSiH6dahHg+MNGEbvaTCu9
uSCSkFhtSErT71rwsQVDvkskdW80cWzHAzlGQvUsZPQ+TimuQbzUQ0fyYZXJwls+kmBNcmKYUieE
7qDIdpzVD9M41Y40Fb799Rby3U4+vCVnLjIpIOMgysGDvBKumoO/G27AkL8Hbu1+fJGekKGZSdme
DBBvNwgy0r+vK2c3ssgfu06eggflqFJLyoEbUJF89k16JQQWfaTyjME9QfW+eiJnE7wxqbqqlIKH
0km/lSB0G1GdiKub5BKcajUqdpzuwJLhqTOYEogdwYAIOipqdfE6xDkZbRvXwSrZoNBhha/jK8GW
UeH49UYwXfkwRwPN0RXk4zSZr2SbaCcGWYM5VpfThbEHQPD56wfo3GHqtNNU0uATRE1EEzdOnscm
LxW1CsMHhnrQV1Vn7uKb/KZ6bUBezMJY5zuaaZZ39Gm6COzxqnmQkOp3wufmYmx3DXX1zXiQjyLM
OWomHnyUdQwRmgaZZCO40nE4lGuRmN4PkCc99ab2Wql2LDnXoo2Oaa/xgRXu9Be4AjRT2fQP33oz
mjHCCttHfg3P35CT5SQoJbEJhOBBw81csOlApybgrg8AFTR0ADNofyOqaEMaHOlGNcsRzFfs1jF1
1RcdqY/gWUQiD8R3uKhgPRnamelJzFB9NT1O8MdxnDJV8oKHccXaMIi4Ib6P1+2qWze5TVCT2KyG
rbQVL4OtcjAuC21mAvzZ8oMEcHqAe6Be7DxIADqLXarb4AnwnXVuVRc9EkS3ZB3ZwwW76XmoQGlo
gMgQ+a5taTVbdPh2q4vhOns5fPs+XCegWgShtPXYWp2tPNEUqxUMZrTLH+Sb+qLHZdCux+Xf1wLM
5yJ/Tl82dMShKuIaHn0SyHEoDHIQPjAO42xTyaCKNr4zpr0MCVniwCYXjn6cnPYqfAV5F9jj3r6e
wi9tF0VYq4iYg4qpvPcJcuALI9Wj8CG8l+/lH8KN+qoHZrPNwDKOamqUZ6ImLZ15cYmleT8IztlT
ueBiqv1YU7I0fIjc4kpbC+ahBh10sO1RBjrzgnOP4o5xVUEKwxPwqHifgSVtB4vgueEmc7w9DGc+
Y/RkJvJfvRkXQZSKkcckz8IHlK5vQWNqe3sPlbzD5QAAgrAfXgRnfBJR5Ybw0ew39TFGCVn4MPPS
v1TMs/XlIgwypslEUrw0lHLVr4r1tEpegqvgxdj7Ww3cfcWuiyDe3l6E7Vx9/XSZWaUPa6ARSdUJ
znbG6fOzpEaWZIOUelgDsN3buJG9AivUBeOpY8SKxVv/VKJmFK3itjK601aNvaOW6M+IGNF/uRO6
iJasBB2PAHp/L9lja/hFrmINHjcvKVLCj8fdy70b7ktc80PiaqsDVOJls3tBLS/uW5AsSy1HNp3t
igH5Dmhvl1pXsgWE7haZZ32FeyVGvXwLGxK4N6BgX18GNgqOU4y3OTgq3q8zX+5995iaV94GXthy
L8BtDvp/oGN2Ph6BXPb1jrigtny+js2rCT+rmS5QwTYgCeb1YCeXg7u76uweOEzPRgG2tRrtww/3
8HTz3RmvaGTKKHwMzd2VaGlAtgLuAXr57dVOdZ5vQYBsor4an94/A+53e1/i398rG1DG3WSqm9Rc
5+ZtYuL5puQq5qMLdkInPS2A5LKSPYxaY9TJ/HH1TDC5a9QOmsf9aL7unie8go0qbufmCijHS9Q+
mtrGdq+3uE7vzR3e57UyQ/du/XqiykRCsTDXdy1LKz56zv2zt2Gw2oMG95VYxxj/zq0rrCWTjuHi
5ZR9ylDGmOATwUSXoOvdETmo3aYxb8Hk+Tyuni+sV8Dc8S1kp0Ys7wSrCV+OsnO7Xl0946SGmMuw
XHQ5AnrXBQ2+eaNjV8eDjlFSS7Whdy7Gb0xHxcVBzP7xHX2XnBU10TZJsayjs93rZrzaHMCF/bS+
w1QVC5cOaHF4CE0Vcnv5sD9eJNbePIA8IgSL7pYx/Za2s73cOjeX1NwaNsCXF8ixHitnozmXeAiI
E7GXjGX/7RsFJzUiUlY8sXpiwG9ne/BRXU9NmPdda6J1orPWEEsw8A04ZY+yuXYC8xV811hQZfs9
sEFXIWyVLe7qviF5O9oxICzPaAyBbB0eeIO/ChNlz9i7yLwHjy5aPWVAqgBW/oNYzhYdES4cYGzY
zH7klgv6fFTnWvrV/hIPYsSZhbW7Cm3nzbG3qx8s0HH2r7vW2qLswLyDQRPN/uBkzgo9sqJ16eza
7fVo7TpQibI2Eo2N9lvrnYL5y9t7aDey0RDZ284GSmkEOfTd/e5KMx/XBBrBaonFlbMGe7F5v7u4
xsxjGxEZmJ/RIty8aJ2r+9gGKutNMY+Pr5BkpkbEfEttZ313bzmHLaud36+esHwprqTWj72J1R3t
aP/tEgAwc//kW08jqKC3TnM9ojh4AuxIAAM1Ku8vPAb0wC8AexHEuWssNtiege/CqGw89BMD94DA
JnTn3GF24HH1rOP14wuYFxhjM6Mphua5tVltbu9F7JgOClfPugZrKWpwk3Wxr7aZta3XX1vZE+/l
Byt7Zt+4q1RZoHqolrBv6BpvPgoXj0Ao72pIzT12CgqLhp2gZ5ax9Ln1crtqnHTzHWmDcvNATbSG
j1AdXYJb+rgsKjSogoO0LFFyurg6M/9F5EmaIFQhMgcZyox8dCRBwws0f02OuGVGAqq/Qqvf3Mwc
hVVmzxh+Pov/M6g6ezzngY3ACHQ1q1lMKF8/5/thQ2AHV6Gj7L21fqW7xTa+Kmd2gw3Kb4YharIm
KuhxqfLvLAZx2FGlDx/qKiycQPMOhhzhsCGV3zIiop/KVOCCdajIXJbvV74WjWaozs7zms6XBaUp
mlZLAh7cO9NGfKNv6lP/KD/iRFLsyEEAJ+tJ7P7FMtAsIP084fx/K/9H1oTZt/NcM/uRn6llQVN+
01VJNKgoy6ounuWWBaL8pmlUpTq+qRJd0+Wz5LL0G0GQLYoSevaKVGQtIn5PLmvab6JGCCq7kBCG
CKMg+P/8x7vO2jX39Xnu933oI+CsDa0TDcKFPGrZ5l7uBYnjJ+3DZIwvXnt/thCHnxL9Xxj5VM98
ptOJ5ouN2mJkZNfNKBzMqZpDZ34yaeTV318QT2OjloMSO6NBDqIiHBJJEWaMwmdjc8F/0RI582IP
zQR6BVWKmjxYyJ3o9rJF4U4xniSROglp7EidK+bonRNWM8eJz+bNncrySIyGkUogsRqybjtlYmsn
8Wgcl82bPfVsM2WvmvqM5IlT9BWxQjUC67SgzpxBPps6M1hngyNjTHpVH2KnTWN97WfNt16M51ih
Pxsc2nU++ERruDwiJo5SA0rlT5dh5c9Y8s+G5typlg0DbcQmcRLgk+tvSbhQczidxLYVBU7/qKzy
a3lfa1n7XYlCcfhpl9+ZgP+CYmrcSc+jHaFR2CZOOyqbphpvY40sHJpTTFL2Za8nWeJEtB0u8qiV
dh4VZsg3P1lujdNMrSFqW41YlkD+Xha+pfvaMp3XeK3UdW8gkYyNjNDhtKBgsxLSZOHgnGKGXR3X
ak5AeVOUV57c+WutGER3kV7y+DydyGUUhE3k1K1am1qrvipet3DibB/O1FJUaF7UEtpwV+OYfJ+q
1N/UkWxsFs2cR06oiRoPeVcnjvY4FZZSLJy0/H7SHtXkMYwwLFoXZ2YllZGlTtIyG8uDZTKF6iXJ
IIH+EK0qv5fNtBuWzpzT+i6WmgL1GYnTEb9Gs/HQs3ralsuW+1RsdLaZQZZ4k9/D8VADfRJqiuYV
RK2WLToP2JrSdOr9ekpwARamtqrpOIaRplk4dU7vdblt0ynH6EV0Wbe3eTETEH9iT1RO61VZzaJJ
GJHIlbtd6iWRWWXF1SLpVjml15UpEI1JjRyACTY54LzfglxTZm4zPps4p5ilTut66JXIiXQ9fq50
sQZAuK6yhTaFc8dTKoZlqOroI1GH7tTn6nqUhGG1bGE4/UzysZV8EQsjJ0lue1oWrzu9Weh/Towi
Z1IeSarYZFHq2VVVmKLaW3L3umjefDf0rJkiIQlo6NBCtNOheA6kqF+mPjwSXfI0Uk5KGTmSrKtm
WNXrlKSFvWzinPY0HWnGqsLE497fpooWmUkUXy8bm9OgjgZZKmuYeIRhRSW7q9P0sGxoToGyQSEG
zTB0RRqyaRSyFauBLJPw013pmZjEgEaoVY3B0wDYZPSeVBfOmlMdNEyqqxQ+xxmT3gpkGFidRNJC
MeFUp47yahT1AGJSCqpVB6Lq6MZ4t2y9uVg28YQii9s0cvQoUdEqSDJG7YnkfV4si95OBelnaw7A
T1METRI5ARApVHgIKmXZbvJ0OyMR2sFTMHIujNvGLyQzrafbRcvCUxAVWhC1HZlQyZn2L4LQXnpa
US4LlnnKpVwk7TAEQA11yqDfROJwp2q+fLls4pxqelkZhorRho4vBbtMaHDuEft6medE5uFdZGjI
jSCqYRrgNPij8jc0W3agOt2UnclIrQRJ2fkY1+tFIBIEe2jjZeL34YKpSXCklOLA6TOnj9CcEBCh
ZSvNqaXsq1I0lkngiOg7ZCtZ9oQD7VyKkrn0P5KF/z89w3MkekWMaTda4IRNnDlUqFFom1bLghSZ
izgzAXmqUMLgRfhkBMhBBuKykO2EAjjbSNQnRZGvqOjVC4CcWRWSgXSBlC+T7RMO7Wx0MRK1oqcY
3fOLSyjQtdzkc3iZTxb8lCo+G7upel9oBSjl4H+DU45Nr40XbuapOvts7ISGUt+mTFISGW2v/Oa+
9g26THdOALmzwfsuTGXZx+CkwU2QtpLzhedAHpXTajLi+xFi0keNpRlib7Z6PHfp/tl6cx5TQmKy
CTqsd0pLlEmnuWz5htAvlENON6NoEKJRkANHHjvQofZ+ZBVD2C2LZU+QhbMl17qu7QaK0XOx3ydx
/6OcBH2ZVTlBdc/GjrzK6+QAprASqGoChwFsRT1HZfPJoovGe/ut+rTvykAPHL2UI5sCMGRJaRks
U89TW+OzqcuV3/riiKlTkDxPxUEvHhdZWpELZauUTo3vEzQSDAVAEXqju+56SheOznlMoZeLKA5y
WJURZNsJyMzosjBZ5Nyln/dZH5cYOSoje6zWyTQHp/5sI9n3z5YaXA5GXxoYORVykBIrL0OLDNay
1eY0kxBxTATm1+K+kuxg1DKrHdLdssE5xSxKqiR5XkN1WmMwuwn3wMYs5vGzVeFi2aBO9DQQSgze
XIbjKu2WhT0i5y+JnLdNN7WB0+TjZZEku6lzliwHygXe76NY0WmgRoMZg/HCN+tFDh6VC++HzdS+
rYO6QvRAh40uNReKF9jLZszpolE2GQ2CDro46du03yljOIOR/fXuoeTj/aSTURH7QYW7KYMougmU
+o6h+RfZJmpwqjiklR+TAVuYJ+qxorui9BaZD1zavZ/2oCqkqVQ4MnW89dF6JFgkdJQnyJISVaiq
GmooqdL3UZrMaVKWha6AXb2fc2PoftOkELuh8NqVF4+lpfTGHK7qs43k1DD1k7gWBybUuVA5k5yj
h2krLDo8UYPTRSUlypiXGQb3s+IboYV0GWiTUC8yfig8er8yiaGjMaOB4dtyomYXDKvGF5Rlc6ec
WhZ+I9IyR/yqxVX5MHl5q7sKabVhmQad+ELOvIIvirEQ+QVihyS6jiWAUum4XqT2lFPOvCNB0tXQ
nzSV1kEygtckjZdlwCnllDMv9Y5UPVPOdIWi/6txKBa5G+Du32/nGClaqMpQTiWj6zibypWoDJG7
bE04RxmncVTrCqzs2MjF6BJ/GmuTRO2wVBg5Na3EdMQpDQ+oBHW6iJP2NSpl9WbZ7DktbYupUORe
hN2SbjUCIoxh2V03yuPeL3rrJaC6YBZRDoC3U7za0o1UXKagpz5JZzJOyhw46AGDJ32+DsLdJISL
onr6sc5ObpDKhNmKaX1IqACcYzASe9FqE85tknGSZC8Dl25nNN1lK4rZZYn7nmVhBOG0UxcLP06b
SXfDqAJMtlOzzdiX2sLROfWMMwkVO1Wjuz64lFZG1Uwbr/HnoMCfeAvCqSghRTNITQhL6PUdSor8
0Qn0aFg4d15HBTqNvVHpbmzU7bryJ8kdcMxfZtBPhOBnwih6qWBUWam7tC3SvaH5wDCPUbNw7pyG
ZpoXjp7n624QdyLA9TUoTgJpTtyZbHzMMFEeAJTB0WUaiufcNMqj72QapkNUKyD3KMvIlYpQX2aC
eTiQHgdDU4hEc4lXSRfw3ig0CX1vmV7xiKB8DOShH3O8haFn16VaKps4Mea6NX8imzqntSJixnKY
Ct1t2qG91oRyWCcBGQ6LbMKpZulMekLEfERTM93tW6pbUdfQx1Rt24XrzmltlU7BELeJ7majHK2F
OFAOXdk018vmzmttmhqN3EB68lgGPFOMUS0ha8KyQEbntFbIBKUUCVYmjVqgPwu9nHZiowkLJ8/5
VbH2VGEUMDyVpdwtBQo8P6qsl3konVNbIo0UcFsITV8G16UwpJdFR/tlJzud862Jgsxh5GNX4zAN
t0qtocWPqC8MOHiEkCZKqZH5sGeaOpS3Wp7Jb0EekmULo3Hhb9j5YTn4WJihaVPbEwnIRRD1LZMZ
HiVkiLVCcmYtUzo27tDnKGvTJ31ZcMAjhVJljNOg9zTXb9tgNdBEdToqxovSlVTjdFUFXi+qVHjY
Joplt+6UxqnVdKFA8sQhYY+EfBsImLtWDnYj9ulFq2vLQGuUx/PocVnWEUkhM1onrxGOUWuSx3hZ
jP2BEWYq9Zq2IpQprNurQPN9e1KkuVKsT+w7j+tJQfgAMFKvu1Wf3ZSCpm7bTNWXHZn4oqI2jrNC
7jswyjX5a1wXxkZporkC8U9mzsN6/JQmgThRzW0TTbd9JW5XgSAsw8ICo/w+glfaMpxifdDdMROD
51JNlFVEinDRlRywz+9Hj9WoUpJU0V2pocIq9VSyFUYFleyLXBMP78kCwSgitYZrKtvR8qgymgkZ
0mWqygN8PL0ZEykzNFeOUtR7ZaNu0SnylpkZlXOrnVcUkSJDVdU4FY4egKa2VFBjrqjyM6nh/Col
rTp0CkSywtX2RZSFgyWmQ7csGuZrrOXEaNIhhjaVoaybYhqHrkADdUadmC38RbzKQ3xoJId5qsm6
2wY1CBLrsr6ItaHbxHlJ7WWSwznXgQTp5BUwZaokj4+FJFbXRmqM4YxgfvIGPJQoRCkIbubxBpWR
Z/vKSzILSSwIf0mKYeYZn+wwDykKCp1CaHTNVYpB3xiB4D/CjfffFy0QT7aRdWEm4bfm6rQN14UU
klWNsv1ly39ifjqLh1MSgQGuU9FWY6LRaqjU1DU63VvmSU7182ejyz4mDrenudQPCQ6BHlkBF5As
yy/zyKJEi1scMCE6gSrojlrLoQMwt7xMsxROb7VAFMpGnTR31IPeybKxt5S4NBaOLr+3xxr4SPUa
tFquUPvpOg8rz5y0YloWbCtcOBywOhYSJqBi12ArgSikaxBkLLsIozy6SGq8PvQjRH1ikxavQ1Hr
F72fjbeL5J1HGDVa7HVSgaivUWTZkYXeWFdNSJZFrDzGqBNLGD4B0XbUdGNiCxGpfhR+Li9DAKK2
+f2+DkSvem3E+PU4yqpJJ0JWXqcKC23NieT3TKMGoYizjEJfAcdoHqhYh5dTkncz9p7N8hf2nsca
AenahTqTylqJO99KcANnGUZuXKVKqNheXE9oTSWO/jIl4CFIHW4oIpnExFVwHWzXalXsUS0XLTvq
8ygkHNommnlI0PlJWZpypKKbjoS7/WViyimwPvT6IBYIkkcAEu7g1SsTyA31uGx0ToE1CMyoDoin
arHvLnCr2LhT1SyDB1IeiwTW5CoefE13dSBkJCur8hqUJWGleMvu0XhIkoRL98SH6XHLVJ7uW+qp
b5VBF+ZweEhSnCl912kE55NuGI4dKE6u1NpPZnTgE2/Og5JSOZdjguJdt5al5tAJo2SRNMmXeUQe
lkRFTQiErCau0fS5t/GolB8bCKqwTCx5ZJKA6q5ClEF0plWtYXoogHOFEfHOIrHk0UlRqbZULXLD
retI2adJKl4adUwel43OeVw11mgWBNRwaY2COqElxp1fFf2y3BzPrlWLKImUWsVwiVpGm2IMUtMv
hm6ZseHhSZmXTy0VdMP1phjgJ01Jvwe+kv9YtjJckDyiLsDoWhnrrgvjPQBhTWpGAG/eLBqehyjp
JIiNkIyGK8Ry2djalOixZXjGuCyBxoOUNDGrh4DmngtCImmXx41himKlLBN5HqmkKW3fyFnmuYkG
SrNS7D0716JmWYAsslT+mcPNQ83IVdQNu0rcCGabisK6aBJj4cpr70cPayVMUK3ssXR0ctE3gbIF
OKVZpq4iM3Fnc08TlJX5ceW5QYHYGAxdyr7JWnUh5kDk9DUMPCOlQee5ZS6KjqAI0bc0S5uXZULJ
OdhKqUe/lTPBDXvACfUukl2tw/3jstE5B0sGI/eQsBDcwEilO13JE7vog/p12eicvk5FrIgIjgXX
S8fBaankrfpGkBZtK+EBTGkmVFFtJJ7r1wmatVZjfCBKrHxfMncUfrwXmnFABx52yeYmSiLvAkko
b3FEn2MN/bV3JQYXH09ikDZ6OwpuV3bDozz48dYj4rQoUUR4OJNKwA8at4WHfg6T7PZFtA+9NF+U
JyI8nMlLe6ms895ziSYUjjQOnjlMQbDIihEe0uR1elYIcSe4aqcVDjD/0aqXq2XgI8IDm2RPaX1t
0gS3yRJ/2pRJUR4VTy+W2WDCg5v8tMFNqa+Alo/ECgAffV9IltyG4iKFInwbyIgoVCpVzD8VG91G
Ctl7UNQwXKhQnLrGWpsNdQBT045VeRGMY7RR/WHuUPWJyPPwJvhpmYxUgxUe22Qjo3j4Ptb7dO5E
yBzRxzMbjvHv9bUocFIb815wadBqvuW1g7hClVvrxiVYT0w918lkLTINPNbp/3H2ZU2S8lqSf6Wt
32ljEQjMpl+AWHOrzMqs7QXLqsoSIJAQ2hC/fjy/mbaer+zeuTP1WFYRkREgpHPc/bhDwlZOM9mi
Y9DU15JlSCjdpf7DT//tpB1kEU8D27ElZ1t2jQkj9Yoe/Y/KP/q73mmAlqqKZsZO2ueeXOMsL14k
gJH1jwp7eOv8/Tb0lQxmK2N1MjbpjnCV9udx0X+4O5S/HbUmSomcqUS8H2dTa4PjSDmVw/7rz27s
b2ctsXk/JBhAP9FqW1vT57qdez7+2dZW/nbWjn2IiiGdoxOxqC57OfmTGvM/m+yivyufur6KuijL
u1MehOvR50fFG3Er+yPAiP6ufYoxdNBrbtiZp1Es2kWAFi/4uv3hqv9dAeW0krIrYZNBFxLXLnX2
1iyc/dmq/F0CtWcVHUicrmeNaPKoXSa2wEykn/9sfBkGOX9f9dyKbOa2VGfP87VZStxVAb+SP1s4
9LfqWMFWKe44y8/LCNcP6AeWR54Z/0fwMf1dBCW59ViXW3Qe1PI5+Fy8TdTrr3/0RNHfHti1dKOf
h3m5uIxM3/JkXH4uRvwr8WbxF2/3D3b931VQ3MZpIKldLn0wGbvJgRZ1yYkaWP2K25D2Nqow4KPH
+GYpJSV33PuoPKVJFro3n2bxO0EnxhXuwrGWix3rPtojcxcRKpxoIh4yeqRF1I/flfABaZVpvIWs
jsJcpNdeWo7EzwzxvPFxHFzGv0dbtmAubCeFT77S97fA7Tgb1P5UbGGdrqKrhvmO9nQU15yVC/tq
hVUW7tpSb+vHWCk7LQ0PxpCxxo/o2Pco9Qnrah6ncvwZ+ch4pFVWdmMvXei9cjUhUY9FJ8PaPciE
jNvtbLa9WBuduNK0CZl597Q4GEncSfC2O1zioBkdn6iyPEGM0sbijbZhCfn6aVrXqT9h5kAsl6q0
ZV4z42YnWxdP04zf39tdXfaVVBgaQOa1+pIuUybuS5lUamj8SgpzKyuXqrlBdlhZ/pzJkqh72ucq
/jKbyaVx65J5QPclYWVD10bA3JXhx5qSB3tx+EylWq2Q9fp9n+K8V7Uv1TjA+jjbOviAQrOcUqQ+
pSgVV0A7nVsOrPOdvB+DMPnjynKNTyhh7pbm9QTH8DwcGMQD+cOoBR/vq3R307lCb7LgB3VEhqPR
CfrOvSyH6XHc5sXDnZhscj/1ecj1nbbZpCa4nUNn8HGv8tRMjalowVSdbztbzn0ML7mvc2aCFvUA
VSHta7fNAuFpcb7l3temXLy2LfSM2eobjOSFLLsJ4+QAq8VJMHvdbYLm4wmuUhPTjdp1lIMMESUy
45p3U97l1WXa+xc7pGX/orpcuRXOAPC7GRpSpBsMDaKMZf2lsDIvvg06ncZfJqbRDjs7Fu2pqF0R
4W1N0btxO48bflVyCnOnp6ge4WCQxHUiKP7uQVSQyeGZ8NKWv2LN+mysh1F1mE1UpRXRl2g3Nh+b
td+z/QcSKkL0E/ER09xiisLAeXRcKqTeLl5t4kYE/v6AUWV6BN2vQVZb2wvpqu2GDDJL1uMY08KI
Q1Qh5ByOoTbrO9HScpj9Wwq8wT6VMwuDbo00XdFwy74W2yrpYdSmVHW8xljmq6KD+ZFoXKOfatTp
gkB0MSfhKmIx01sMsev0qVTgO5MafeP0OBfFcPUJj+GBV03kp/RO8gYWX/uPdNdjm5FAYfuTsP2Z
8MSznwwRAOTEaNXTvWbZ1qvubpuk4bfe8EC8bTbSVZx9sT0WFb8je1+lSPuVbhumxvNq7T9r7A4E
+RPjRoe+TbvCy+v0bsyuWkgh2ahaMoXCfy6iWO9vW7S65aXQVUTH2vQAkePaZsTsjz3srDVvJ5wM
iWgmT/mI+HcFyZeqZQyacTk68Phreqaxg8PVCaOOhe7qGa5D6heGw5bgawbXFLNAQg7zlLI2JJSp
q6kdR/V1EAbqheOGYm6qGjgIcYc4NlFZhmziiChEAcQBFldf4Bcdqqc1Fb74moXIsLSu3LwSfDfv
PPk1mTWTj0OvS/Vlk7NM5hq5eou97+Ix3V49c+MEq7YQL8Np6nK3woFKLXCKqmPbz0Ny9KygkAnw
sGY8veUuiV1ST0SozLVr2WXQEUxppJMvm/UhPlDCC/LLRmjCYBwvWSWnI+UA+o9JnOr1XrnRCokQ
g83BqRRECP3Yw5kh/o7ban1Xl1uZD3ONo8FXH6wwKYXaSkKTgvdQsfnvYyZXRA7ScYsRgxAxsaX2
xNViIgXXn6VgD0WfRapNTb7Hl3ggBucFLVwJm0Xlu5+BT65/5HTy9kF2Kk9PuDaM/JhKMieYMCzz
kr3goLcjnChLPjNX93oW/lIqsqsNevbSw4YY/BA48MYQJ1LfUDtZ9kKqRJpzvKbaf9GTJwKGr/nQ
c3+YzKaMbxa/xe7RKuwzd3rsp3fznHhAijHKSd6yaa9gKa6lTB5pT4ytxRSGFK7zxG/T56izxS4f
UduPE1yhEd0wLjeBLjs9+EQv2w2YviiP6zQVGt7qy5yQUHfAxqaynmMZ5u/5tJEBURxV7wFO9mol
CxJKerj2cLgzsP5hpHbFlt11G3mF+dgk5nZ3o0l8jdmbdSlqkeIzPuuSVvph5nyU4tTHY8/Lk0jc
WsaHhCXRcJNKEevw4EvHU9FUOqRsv8v2HfeqVomZVggITIi7uJVpNI9zKwrcXNGo5b25rs2eRcvj
YkqNxw6TmSFVh90D5EOM35ozUT5MyrOvXSRzlATbatLtLcFv37uaZunofhLvK4jSNp0IRJZFmzBn
kpY+a1iE4DNVw0vQl0+xTSBdZZUeXFXnU0BL/2vodhfUcQFzVL1gB4zToXZkqKJjnBbWIj2gWBwf
ayH6NHwPal/Wmy7lIb6Oiu7+WUy7dnckDtLEjVF8yDPUFjs2AVjP43nc+5fNayyQJtWGJmuT5ZkZ
JFI00nn7hF19jL5ZGmiKjK10hk6BjVXWv43VJNbntbSZZCcis75MGjUVqrrNY1WyorEIrHa6GZJF
DucgtiGu2solYnG1irA7PfmIOmzJhCgiPmSFL+ylqzZTPO4xjx2DZ8mQ72OTGsMQNrrimpSwJWUZ
VB4oSa1veM8kxoooYlWnj5WQOMprmfe5+RZt3rE3+LkSvUAOPHsbagc2fvxa8QVOMXXkpzH7nLhq
zPparRINTN2Vdo9kvfXweUoOehcLx/MWUBDmtZtIGG/ywq3FE8jZrPo47LmaDO5EmiiAsIUaBOAv
ZEogVmdnfLmWpMvHT9Nuc/GDpsOShpqIbEOS6lStSfFjyBmOgTodimn4zALrkA/Dygi1T70teacu
s+7HDtbNGVTln/SkhhgW2YimiHABC2OwtLowUHbKB9SxaTPAtnPEPujyKMFcBzxgLCqoFW1xPczT
0l363mpcQR625BY1Byk/ZRP2xuOyJ+9WX2KHRdyXIDPOj5tK/cproues+zrvldSP+Co5NrnOTvN7
rIDU6YdiJmVUV1DmJTWdhYX9dcVNgjgCeO91T7Ij23pJtmlKjzvB/UHB7WT1Ymi/rRh51Cx87Xa6
cluHPspmUyd9LMldtOOZeIzDCPFZvahq57IeWJFPA7bYyVT4+UEyBPhAPSZmgZKEDIQfskoz+qY5
HMxgixznFV4/jyBYz/mMU+rzHjpKr9tYyvwLS7Cf/NglLtgjX03uHno5Z+5+g7Clv0IKRTFuh/bZ
l1cj9Gp+Jcsu3CGGc2lua2eTXp47l432C19gu/Exgyixf3I+yiyS7DGoHD7xQXN1Bh/b+6RGZheV
n9YYnOnPfS4TkRyy1W2Fr1OQhP6ZVypFQe+YX/JLUKMf6Hlm44TB06GP7Fwn3WLzt8TyMcf5ytn8
yWMTwfUBIjfkuAZb1OEu4HlW6mbbYaL/GkO89xjQauW31EYrxpuNjT9s0mLoJBvWoXoZhmF0c4MO
ac3vIl5x/jWFu9T4wAFCpMd1xHP4yrTCM9kgf7fKMZWVVBlmKBPy5joZVY8BDgEbmicfxflZxDDq
uYCELs2znFLTfw/VWuLnY6vn4YF6Mc142qZgxB3CG0Zbp6z34ku2oYysl6Wg8WVc2KJuV8T0ZCdn
B86f83zpZ147HtL5PC1EKuwCOvtkocZaHmznHD/p0USRql0syui5XxRL3/hkvD3h5FNbLSCgS2oc
ixSrMhlT3cbGjfHtSmxXfRKLmAj27DJf2mSw5fKyCQI8Eld5x0Ogd2owVGALlGSPkfYG0LPlnRgP
LlcRb13pDH2KmN7S6+oYQXbH7qcJowhbNd1n0853Vs87dp/nrQpb3kixWonThnW63otR25s49n3x
BK+92fGmE3Qy7FAmpSVPgOFyfRw3x7ETesQcjUeyIzHgtOi5pId40Y7pFiPKxB9g1NCLWxSf1F1p
yZLiMGvL2HHM8IRe510U3SEn+4hmlw6Juu0cj9/NSK0c+M0wEz9BC5J4bi5xMLZsU/S7072D+Epf
bL+DYy36Sc6stviGxZkKNhT3W46YvNs5BiXS5kU0LviyGP+Cszcr9/imWwsuf7BiLvUXSxOVPCQT
qmg0cBhRKh7Yovl6WLVZ3W3h02K5kE4Z7PmJdfFlIGuy3WKCFA4UdTEaUn3jcli2YznsTjxzPMWw
dRj3RJ3WDE3NQ+E0WVBalSPtHRCjtJrvJi7S/d4VuNACQVARApbGSx4YifYWcr5BwOQ7CrSC62Za
RP8queqfINv0N2Avn1USyZGwy4YTEe4ts1RQwYA3/vZnIMpvuLxKOzxXbu0v0xarG9Dr8T0X8s8G
AODt/HfsKp2NpaiT9ksue117najnUC7d4x9999+HpGi+r0pk0l9UMSTXtJ/Gz+8V878guv5SZP0D
/Of3KSnmk5WFMPDLJKd+GQ8EGXRjnZC1u+TQImF0DYaLrDVFGmHZhxk6xhie2m9DxdFrjZLl9wMW
kgFgitJr3xqyVGuoI7KGDAdRifHDlti5xAv0Qlh3SpVEDtnIlxQphRM0rndRRYW+MjckPZa1BicW
72H6V06u7wjiP/qBvyGLEEsHw8bNXyqK9uHo1spsZ90l/peMTYJQM5io/Csu+J+s499DdjbFs8jp
oC8OvnfRdRpkFeVtNiSxbCu5A4ap824neQs0ISpt05MK+BkkckmUAxLb41DjxPDIS8tNtB63qdPr
uZqzNL8tXBfxZhGYmLMHYnhUWQAC6yT0/ZBOBQoyYxZbGrgla72sDxAMensPi4AezYPuS3V915fJ
qKUdR1d9GMbI8vwwbXKkbbr2wWPHxL6TnnjB0u3k2Jr451lqcBv1VLgZMUnd1MGQC90s+vdwUlme
AIhRO9N9E3dByTb1cB06zCzatLuScqvc/VwWDH5g3GsvhvavR+L/y6P+bvgBVZn8Zf7H+9t+yCWs
A+vNXybq//2vB/e2Gru+/dvd66L/7WjFz1cU5eL39/ztI2DE/r+/SftqXv/2jwNWuAmP9m0NT2/a
Tv/rz7E3+f7K/9f//Ld373kTnsPy9p///kOiFX7/NIav9X/a0b8LM/+5g30tp8ENr7+/4b/86+l/
EKBziFdMkLEY/5Vy6t+0+c9/h4Do3dq+oOCvCkLy7F3F9F/hqPivAuOLFVyhSA7/+3dtmQZi2eN9
afofcCRJCwRIZVkav7/vN7/6/5t/fZr9pSD+78cSua05Ut2yjCBNAQOTAAP+vnnC02hNfUbjA+IG
N3bo0CHPmKdMV+vucGSm/jn6qztDu4/jJu5lsbcrQNrwPYef/HfGlo5+M4kZ2QEoT2SarCgC7DIL
wjLbLGHneW1kJJ6MrPrhiDKPY1jFjJj3BesOK79a7kEkD2oqDYLDtsXvdb5mubqNUV2XSzNntEdb
mCw5IqW8Eqhk11xmB8fzfSPNbpTSB+NU4J8mjN/yC1FyRTLbSv0vPy/m28jWlB5LEOb1EGhxgK3Q
2ALFvt9gZ/C82lnggQIWN4zyIYIh9IHP1uOlwyf0q/IHLI7yVrsVQWssfIddXXazY29hMeuanmK2
uDdoZ3fBVb0McE9+hw1O8D29iZNyueE81w1l3ByTAk1NcNVNrvPpIeOCFW1Ps4Zm5FGHfWj5uqh2
CJ4dHPS69zvPACFBU9RK2j9CtFDU5bje53brL6YP60frluJQOlZe0FmnTRJyc8xy8wbMEIMvij6g
CVkvykVXMAe/kig8Zjnfm1yy6Lhuw8tknT2h8dyPNIzyMZnS79U4kmYFltiSblEvywyjfZ7O4oDa
+nvEym/Ag7Ma61Keinj/kRV99BBndjmkwFZrsu4I4gJhUqdycB95Zb8EPARPy4KfupaRBVPBuheO
AbdvcN+uzpjzXA6RLrbGoPBuEjajpiuxb27PCLXs459+V/xT6uIB6YKe2uKjEkO4wBChy67aOZP9
7NxUUixIGUWNzubcp/fjkJHquAy5MSdwiPHtku6kPFQTU/21tyX9GG1GJOiGQ+SmEfSCgsVcm7mk
RFphaUhffKDBVCXc5oB/5OWvJWYmhFtGra7SDz1hkWcAsEycDFe95otoUeU6dVL5DG8Fwnb7xGLQ
GTelBMSGw2ZNPqJVSl/pTssGtpLb2Y69ekwQzQozLpwxQwo3eZhI7Gj8Tdc3xWCKL1i2WbNHtqwl
IsiAwMezOfdwP7lbu3H5Bajc1IIJCTwcSRdXL1i4tyhmNSLpl26K9Cc9dJh2oCPvGo5+omHMD/fJ
ln1gVGatKrK5wRSZG+pqLnqELnYjVnGJYtfdzNgvymuaTGEBggFYdj9rYGUN9BTRjU+m+Azrpa0G
apA1JIrCoepT5HkNndK3Gi0NmMoFLVmrxdat6DIxpfm9AuB8nnK32Mb3nTE1Yaw72y5idVD6pV9l
/i3y8OQqZ9djctlH/hjs0n8gsggnGgEpqKKkOspSxEeiVmTcIHusKbuyqNOZTDXmbeGLDgCsM0Jd
Ep9H7TqqveZI2a0rMfDHYdz36/t4KOFAj7OxfNBDOtys3SIuC0SqGItC71nGq8eoC1m/yDlEN9L4
rPXSlHfl7sdXhmmYmm9Y9oh1xcXIACmT/P0ley9q7+EEW3JfnrROelbzlQ435eqQviTX8lQC6r2g
do+b0ebIgh+W6pYDtryXgmStrMb4DJfQ8cb3PropSUZehhxOc2AwdK01jM7DPl50v6mPMZ6T+q8/
yU1QH0noyjqu/vpW1SeG3FLkhblqKFrcDvzdwaxf/rqDUi/xWW571pbp+ydEBfxIt1UAeOhfuQT6
uHkSXVfZ+wvrxfZcBlwS7L3dg4E6CFirnpp+XZDt54w5alLg9ynvj4BZqlNuOeKclyq7oGmfwc2F
9EFR5w/lhNUzwBu2wXDV17IL4+tff19WBWKAaTGduMYrYsWq+7+uoWRye4632VzKlfTbHZtyhCTj
0fvJdF7eiazPfm6jiR/1RMdXTSfR6nUfX7nN1i+Qke7ft9nN7UyhPqxLF7D1QYj/lSfRdgGdVD1T
TEl8XHcRfRqWHjgXtLP1mMBQTU2ivPUJtLNzWvpfg0eRzIHZ3lTJXjXJKqql/JzlOViNy9IBR+fv
17hI0/e6Uk7uCmvaZeyBQsQJkzUwt7QHNrdYcyVxotd6oTm/ROiAnvWQZ9cNQbon44uHTsYfgXk+
hUKcN5HtrSw9Qo78KZ30RVB7TG042yz7vpSlbOKRkbZkWlxjCnKvX8oHnyks9DL5ULL9sxsq+T7q
BGq1AHC2z4k+gRtGP+AsFhNg4eOwmrWumOZHSEeWQyfLDEgq0KQyGhgSpaq4hjKU3OgMkhXEzCJ0
yw1ZUwgKDI3l7LwWWOLaF3PSBG1eqUrSZrNIiO18+AQ36gHXXz7ztPtm1+5HDtu9NhHRx2T16h5n
SdWA8xDnJEnnw2g9VjfFVmzBOx3cXoLjNLx42WS+tWm/6y+hB9tDHY1u1sFFJy2h2hPouk+F7i/g
bwM2blL+2mJ93AM9xyCHZ5hK48ga9idtOnsDZOmku6x1vsjaJST8IeURvVvyrW9Lb1ij6VDehEnE
DeeI8poLRIMu/UsnwPBGvkMEmtJXNP2fldlPC1jLuphccTIl3D9Uwn8MZAhgS945LZmuoC9hRBkR
HbeVRsbEOiToupJw3m2kDjan8yGuNlCFBcLtiC+PjMgLCS5tw1hMt2wC/ItY0K3FGGJ5EFOPbTCn
0dXF+wba0GKAMxpPmDEpDjZZLqB0sVfLvoHDjHgdA6glnZnsEUEx2Yl51zVAaqsPMxjOp0QXGISj
U9yKcio/ypWmJwx/ZWc+d2B9o2nYWjbrodVxQmHNQomA6XxSPXYsu6AaLMd2qHwKxxCQBVh8/XC/
63l6qKZkPmKvhoQnCUBGQXGtn9dACgUV2GAv5UCrFgUpMhaZxDFShNRcadX9BGAe7jtAOndocKdG
cpK05bLMj0OsZLMrxS4JDulDN2P6E0deYdqO2Oy0Uo71SlwPRk6o4xqP6/O8cNiI+0jK1sL/4puo
RHSCWdjabvmqmx2pDhfn5uIastEdh01FgJRKfsmFTm6yYqRnj/3q52Yl2EU6Rg+wEXdYpozfJtW6
H7EvJhdXkAD4fPNbs2BuGlQPwSaDmb0sgDwD54LjkKZ7PZoltGyIPODzoq9uh52yli7UolaUy50c
5NqOnAODA/9Uiy1ePwo/cMgFUDEWJaa0Fk7DN5dGph6ndGANWyl7QnfgW5q7/QBWDwxHLnP4NNvx
pFQ/FXUPYdzBBlB8GO7L6xiVetvtPnyANqB6XDr9XkJvGETg0b2HGvYHPph/qDySeYzC/u9is7+4
LZyKjpi6gHnoBRTSNfOBtAUP4Y2lc/GzXGh8igoK5onxduAZOQ8jkMK86/xpg9s/DkQwIxCLdQb1
Mc6kcux+VYhMPRQTpTXO5C+Ge32XrIN8JFxUjRfyEyI9+GHp4+0qVt4/VygZW4StD5cCjFWTGRSg
JtjiMAZ8UEnFL5zoT3u6ghbBUVZXcXnvKvvUxQQp3CmcpnEsp7AwWnGadFU/P4IqHkDsbNjV1EY/
Y/r6eURpf4X04iet7I94KlB75VHWCr4Q8NMJDjOW7oXBdinWo0vH74UfkfXMxlc67Tj99hlxn1Y9
rHjGal4SUofc4qRdMK+GUkM3rCzSuuDxhG49RjaioXezEOntu6LmJDZApls89Z9iQhJQXtVU3rAM
+7GE9R1K5bSp3tUYtpf+uAnsoyt6u5pFYjmCZHstQbieUXCJV8z6YVOspmtY4Kgd9bI6d2RYHqHO
8I1NJnUDSaDAbUqR+DBV7mrjDQmbcfgYRFmciYKl8JDRtHbaT203kXuRF6/lpF9GQdJjTPkOxt3m
TcKL6KhVV7A6njge+n15QnDb3MAO5v2mvmVDiUhAVdgPcHPdDoarN8BLKHTVOsPfGvyXzpz4mPbU
PrpIGARxDlAl7VG6NLkqRyw2230Cmx4tyEfBbLxHtVSHBQIePqzkVFHIhkDv/8BIDW94YUVD4LBe
6zXtLg5H3XnKomcus0sWAYDpiI/PJhuKB8cVFFLJDkuomV2TirB2kqLCLtIjPJaB+lyiNW0mq/eT
x2WscWxn4oAmnV1YTrCcUYG3Ztjjpw5c+WeP/IzaddtjEPY12ZfpRfi1JoYsTzrKxmdG0vTkyJp9
RV+lj5CX/lTI0r0Ca8JeSNUDCJGHPZb3MxUnX6LSEgw2wKBExIUXc7gkEvaVWLjf+Tbcxriun7uk
gGM1OJthBLuMeLTqyoED1munk8bkLLT5hEAfl078lJs0jesKbMStJ0Y8eVIaOPeMqgkd5Aw85fHR
Vbs582nvDkSw6sZ1DOVZ9I2K3t7RysGjfY7cWzeW6yfgaXNbzkN1JJHPMfMsGQ7LpfuUAau8n2CZ
f9qLvLvzSYQjrCvjFjqqCTAcap4OF7OApfQHTzPRwvMvfxhkz5emgLFtA9GGv8sNvMNFkuV3eZbO
TT9bcz9ic27AuiEPL8wKiFuYT+uyAXVL0MU3cPP4KUi1t+PWu8cNFrxwmUEfimKlqAMxYKmcst9J
TzaUb2lop6SA3WA196LZIvO9d2CQMwqdEjwD01Mx5PYWnN2rB1/2Nd89WCdwb9chVwTrH4OEgD6+
BD+xRo0br0EXx59FRNeTVx19njSNH5kz5HasFoALm49QmFd7A303uxkEf3TwvIYurciOIp0+l0OP
nE6y5C28jiiGdZW7eFfquuyVx7ZRDOpYYErhA37dcMDowj3Z3/0jbebzj/tIvq4F2esNZmG2tgup
Pggh9sNQpfq7BOnZiLHERZ+Tjtd5jErEWgEeBQR2jQCi6QyoM74RxfhuNIoeCtVG9UiyyX3UZcrQ
s49j2i4yC0+9ZMkBvTA/S5FDQMJGe4sW1RwkZfTi+kS3dvX8WVazfMpEwDFAsM/eKbBK5xk6mptM
5vzeIkvtZ9g49vFZQd7DJ/ZxRm56PWHM97BJEn0x4IDOsrJZPb2nC80RV19jRZbrYKN+qRkft2Oi
sLkYWN5+AvH8CCr2jqD5Z338bQIF9FICzmp4Sqfj4lG7iqpTp33LXwY15QcO2cMXlU7qlrOlrLPE
D5/VQqdbO6IISJL9dU0hyhunLpwg6NhvCUSlMeQAN8z3+23n/yd7Z9JkJxKu57/i8NrcgEwgyYU3
wJlqnlQaNkRL6maeZ369n9P3Oqw+KldFh7fuhTYlNQUkmd/wvO8nZkr043KU+TIQTYyMpvX45HCX
6o92ZcU7x7BLv4niH/Ui+12URd+nFqik6MrbjvSr3/r6vlNL9ajc1f0rgsenBRWDDBPxPRpdlB5U
Om6pD1nQfKsqp7jh0aWhArI5qFXo0DST/lERjD+MJFuMeY0gRCk6BNQ5C8t32tENDZeP5fyMwDq0
FjRco61SfBDaCs3EdcItaTHoWHHYfkIztRyxqFAInKwh0E45H3SljEB3rfFFN5EdmM6WhHUblc90
DJcgThgkwPNvrxrCoT3dBWLlTMwDeY8jWIRyoQWbt9gdl6uYDrXMcIYdovYuz8bobtF5HxDQwq7Q
wPxWr/xStAeznjpH6x5F05ZPG2E1psCW8ckdSE+SbhnCEaH5oTpXCcx4NPdGxmm75uZJt+Zw5PdK
TnqhmEStobi1p6I7xPaQ/lVsacGE2AYcKx+Ko6rL/jC15fq1b9h8zFh3jK+roJhc0UpQ1M37w3Pq
fJc11XjcnME7un1V71fKNl8Kc1x3GQBo4qfjYP3Uo1m9Dl7TQ5Smo37CdMa8b7fM/FHpgSbm5HXB
wBy+P0fKSWGcr3FYZ97ij2tW7fVIhUZELEqdLM0rJajo+1hl9V2UDUNQDaqmpQiQGGOH/iMFDJCx
nd/NuIEdx6EnsHH0Un9bl8V+EgtTBuwlW756EJxsIbb3fUrxqmkMczrmHNxlgN+f+9RjXfg89RGb
cN02tB3OiXa1Glf1Ym2Qqwk8ZsMhVCdkzX5cVqb07drybvPcS68BNtPvMp+L7nzsxC6dyzJ7GLqN
QcxABo3v9inuv32n7qQLv3E9bzptDokre9AOd2eIIQ/tRvUSgiLl0Mms6RrMuaWb6lnkanGr76sl
U09U2/JbC4j+j0KA1AEilanfzVsXTIk3fS6ZiRUyZlT/6Ki5vdixG11rdzSwkTTEXuh4vqpTsNtR
VvTxMXj6c2xqyDgzfejbeHoQpVqu6qikfkajluk9LXtjvt1qS8eHiXrjTaby6NHgtRGUrvpBLKVF
gdNl0DaQ820TmdEVe2t5l+SW3JVOu9zzeQy+WuPhpyYQaur4uxT6O1TZs01x9caoqs+DFT2nciMe
mswphK5dQsUy8RLxsyzHMRBSf3PHbFcU4DSdLONriovFy2DZgihIhGauPrlzkwZ4AavAXOO9ZQ3S
n21ThhZfw06uInQIZH2jSeIgKQQDt/HtpY24HmBu2eKbmQBzba6mOh6emZXAsunz2ymJBdtdse2n
rGISkyXEVSvFFBbD+hpX45e61ZCxzrjrq2lfk40CepjTrWVRQYyi8sgHvvmpZUS3zTCIkEEg1bUy
K3VcrAJSWcyEawhZwxgANRDZkJ1c1x2O69Kvh7XDxcPU+VXdRcMtaRJTna3F/j6pLAtRYC98a+JR
1u18bIHJ7EmmgUhlfGi6zf4TE9fu2c17Y7flgNkzNlBECkUWSNil45wwT8XAHg5w2BE7ciusddWY
386VpvYK1D37rQNB6mXZlxE7xhB60HzIwDRu09Y4Q43baO84UvS9qyjx6nR6KdPCCq1eRTQO59LH
HRKizJHFvnWj5HEaqB6YszJCeN7bLSai7wvKt+PI6B/du/VtRS1pj3MzeZQkye5qnr1nOkHnWsyc
//vOWA4vS7U+6YpQOZ1y2yfuJOpr6c6fMyuhE2aLOyazZZ3lKhoFc9JV1dzNWX2Ctf/c9PHt1Bg/
m4kmsJEKkKBVpXdm3MMrgWCep5wFsRmpI0i4G5qxR/TneN89t+/IVqovlHjaYDJdVhfI9mmFkgia
6By3l2JfL9R/t7HcGZhEP06NZAHMYFEVBHRPOhEwJ7ANCmMy/FzL2vOX2btP+LgDWzTpbsry8uQB
Ng9Dj0VD/QX41fFXvG7qtfWC3E4/91la70gfIt+lPbQHH+33Tu62dDc25sml3a2d1S+Lk3G+ddRk
K+neVDrvfNnRMcCCYN61Ui27rVxShqs2e7ewqe4lDaPaI0hK0eXyRRn911FTphMMWodvVAsnJigI
spIgW70ZAZXXX9ve/KlfdUpxqzb3ZWN+yTwZs7Xk09Ed9UvtEnK1g1xuRQJKhYtfd9CykVeNMz4p
t6E7shTTHXLNWFIFoMeu6yXdO9W6RwfwbUr0sxNREoGhPrDTj2E+iIi9t/FO45KbL4SP2SHVP3Ct
k9TvKgrQpn4hjvwcp8s9iUYN0F0nzymt15V+zl1uKXM/4gN6axvWTxVB3+gmNNPNt/AfOeh2q44z
vnFX0lsOnJgFexpLQlnpfFjPaQDA5L6wm5/TUJ6SWnyK2sgO69x82mDDr7K4zG66ksxWW1kodPWH
i4Lc70ryHiudaG0BM55yHMT9NeL4MCqvutmy7IosKb6aldkchGH9KKzmJc7TP6YUtiJuDOuYM2fq
WOqCThIB63U8xM5BEqrBv+ddQl49H3vkGbvV3fT9KsVPWU7FM9qS5VQb7Ro4SdM8Sg9VCR4UdRhj
3hiQvHePMcaKh6oav6IUKtObOZ7DNHlhS59PRTk3vizG9SAQFiIyqONvzdJY4VhXLHGzzwLirtMw
Zxl3Y+Bw40wHWZWnYt6+lqN108fjfpPL4rfLeFXkcNEjCzB1IqDtIvu61vYjz/u0SHvnIPmQrDtf
rq25o+p66PP0eemjcMlo/bVjFT2kCX9pGsvrru3X0OibJzptT3Lp9qNITo3jhUwtAh5to53FLFV/
A96+tqMhrMbkYdTWqxHzqTfLKc/hO7d2/JkXSx5GhvW9L82Tw9cwsTQO85jdNqZ3MoT3bLmyCCa7
vFr6+MphSriypb/pXDwsWW359NdGBurMXuia5lVRM1JLF637mnTVFzwaCH+r5mu7GA9OngS21T/b
bbIG/WadZjqRCdnijj5v88XcsrskWnyjHEKOqHApmk9mgnyIKHZfufJOWg34BST2adTRehdH9bEe
mOrKMEZ7l5ZlRGeWXpcw0nCOl+8bEySujM7LryYD/cIwRF/wY5e+YxBBucUYoiWZ/WaM+12xLl/L
xJx3yxbdCtIWZ8LtoGsj9ga+o0IrOrhYJMU0EPZeq65iL9HXbW+lZHiyUp8piDmIZbPUr6JhvscV
+po5BxSASTV3pTuke0oNzRfIm+FhUXZ2ZWRpeqsNJvUWo8qoprqdX0j3QJ0lPSW9gWWpKJAl0Fhs
XjEzmb/bLQE7Y0qLkEVeFX+krkO2TlwNaEbbAH3Czuy7ZrcQyuEg9dN1JzsoATJoyGC1sugN2t7t
6emWZk8/j9JTMtlqJ3kzrtIZuhjJ6U1oYkdWqPpu54xUkmOqGemknlMo+uOEWgETtvGHnedUHmhS
UbPwxzE98QYDosGaovpYhe1cd2wajnMl5vLJKt2Jlgai33F9taPqqlX54I+m+eCOW74TqimCMmpf
i2R8mCfxiVZoztRo+v+Ga2dha8Xdqdq6NUQs+KOLW4vE3ITCz9z6ZawnBaCcPQ2be/IiLfdjK6MA
Onn1R3t7FM3W7MpuqiEaUUUWa0E/3vqKJ3QPH9NkgUNxvrfN/NHhjSqVuz6cKYFrrA4rjVHfo0Ar
E90HZRHl4eJFd8gWnlRF0aJXyBeGZPA5fY5TUmDAHUf7enS+9Z71bZyWIujoKe6mJj3LcobXuB5/
aHMI20jTSnGd3WTHKetYPiDPaPZ1wdzZojB/uJgQHw0XvYKt6M+pPFGEDgJn3K0Nx6K47oYpjMfZ
PdUq+2rUNCPyQhAqDnedMcuDnbTWfuvbJy+ySLmdp8FV3X28qCXsosW96Wp7DKOB8vZUciqzfcor
r1KBmuM6pAedXA1Tau/BEWukZITttM8ppkckocqty6CLvVdLZ/0dYLlzmwzpdY8sYgdHeQRHvs8w
+SKc4KCJSDC6LN/BKu3oXIL757KjAkQHNxfZ/Wyq1K97U/iZYvLFnKb5fqRhv0tsAoWcSWB8dWt6
KjyK1qYrVGiQFsA6TTcO42ambXJ3CNAewZ2oMyrzFcsiqLi4sfmjTk7pJP6QC2WMurwFvS93q6iK
WzO2CwJQXQSWTaKiVkl2UxqqoopLYoeaa86oe8rXSTZLUT7UcWPJPzfRRG0YtXTvweKxYzvJelT5
9YIacQXu7gt5S08W1YHlTHl36hl0YN20TZcYDaWKlk5UFxtGtnd6PaO/bu3uj6xJCur0Q799TijV
LY89paTGTylGzgd+ODu3A/lnvUMKtSYPnO9Rd98Z9frXli9et6PV3lCvLxktdSxLBx1QGlVYEfgL
rZI6KOO2NsPM6QzrBvqDgNBdVfK1beYYkxjHVs2ToClGNM26z9ObxUnr8WnqIk3gGjMIPRxhlKqr
Kk70uNe0uyneO3p0g0a2k3lAzN/Ra863OjeuY2qv6928RNxcFNWUtBxp90OYeRnZArqpyUoXvxsY
RfSlaufNvNIM30F6ly22NeyIe1zvPgWeYB3PJWPfAIbXECVQOvlW6ekHaArvzlbW96V1HrwOVNye
Jjco3Co9DHk/P3kSWWmbNS0IYRSBzKVj/K3M5ubByA0kIh0zh0UgTM7SwKws7wTo8bRNynkp4/xL
3Km9myUUwK0oEOU47eNcPnhzyQB4jKogcLBjWjv7kcZ5fRUbXuMF7Ibj9mpDWnt/TV0nztef3Gtd
9Z/mBtR8bpO9EUc/Enu0DmWhDrhRH5qJGLgrblYntcIoswbY/jqlFZJsNGFSqo5K7GleoPCa+GGV
MRbCKvGu6VoN9qOG5bXdkEt3S30dDYLkjbD3ei7Xyi/1Iq5LJ0lCdX5IlVNJSt/doTNkfephtg+z
bL5XhneXABSTI7VXc0OMR3aE1r1EgcVnyaAoI2YfdUXTBWbCFzIjpvkU9cg+jUW4t4Vt2iHVyxWU
IYtOxtTZn9dlRAI2b5+bIf9ZE3SEw9Idsn6LjqphZHw8aCbbbA6AbKN/itXLTmM93tVoJg71NL8k
S7pcT1S+HtvWY4T9rBBOpua3aqiSIE16ThlpUI/utgYMnASt8pMpq5lTREKrt21vL/TJl6Rngkay
7CrYNZKqlkZEu17RtJNHpTkE9SqanW3N66GIC5coQaFnzMiUMa96BMJ2fdcp48AVmqlvVhQjTlX6
FiHvk115zQueK7mfjZv7CNOnj3Mbq5DmSvsjmovcn1Md73TL1KFY9taxn2C8mDRFLpHRqU06ZEeS
u0ciJjGZghw+8bVTd/W86xSY5mdL44Di/sZMnXne7j2xmkGVo1WIHEP4c5R/zV3yzz7laKtF9pxn
0xKUaPp2tGGft6Usb3Ue0dbVLdGgGgcdOmW2vNa2LAlmYKSuaHhj3Zw2PHufsihyIFyvtj/Aw8T3
QhdO/ThokkNBVd/aVwUiiQdvrbN+P5iJeeVkZfN9mzT1QH/iRm/sgjnygVHYn/PUSukw1s0nyDbn
GuhxRLBLg3PcuqvtvGX5Qx8hG/WainZYdVOACwatSc2l0U0fzufgxuqN7UjMkb2CIGPkuCTzleij
5YoNjMDai4o86BrWwa6KujkJutEi6uqruTGvLMEMdF8O4+L9JOlDZjWNjt55S1TddDoPa7udr5a4
tp8Mx+2vvLEU4ZIY7oMul3VPTyK7G9akekqa6gcDF8UtH3EV5GVhPDJt/lEwEOvUMS7ombYIqoPi
T6fLvBCTJuhfRAz1ZtuPzQjsH6ZWZISbG2cRDFCyDddQtt8YzveJzuMYrum2G1vTOGURKbJI06cl
p5Fnr9SmOIePXiuNP6sWxqDWKujX+pCJqg6WdptP7BB7x4Ej8vhIdiWTOEcWeW6HlhNZnMxufhsr
83nS9PZM1M90vhpf2PN1Yw/iJKTRB5GpRTCl837zcp79PPfpgzLtiXC+oh85JApJUhmHDoDAJ9EM
6i52S8UQI5QNQZ11ZqA8MZysJF/9PhHdpy3LX6WHEHEe258kQMMTCB6UQz0/J2y7DH5ECf+nq+wX
CkTpfqTfQqf+KS7NJIg6rYi/5xdC0AwZJfsEqv15j7vT5w2DaMqzxXwV9Savxhroic8u0jjtz91s
guKsix6ym9hxHMTrs/okEcfeFrNT7AEZ0sMCSZ3BAa263HbnUj7Xpr7lZRt18NGtdyV87XCjkray
98Iyvo+m5+6oE3kngcTvzhtXm6+OFRZZcCozAsEAnsv0+8xxjxI6YPbdYWXS55Zbd1s9fMuddr7F
diA/FFm/7lCt2tc0I/s7ZEH2WdLzs2I9hg1ioOu2A1v1yyr+001SSKF2Nw/Lnoo+xg58abp9RrEN
zkbT4li2040yVGjpKTmWEqBDDptFMI7io5ZmylIXPfGPBs1wmbtBo6GH/KH1fqVH6zjSkhPrUISI
aAI0yB53YD3reLhTZXNTCrhXhGnTviljAFsUVMibbTXu4k03N1nWGeA7WeI7kEohQ3nopqJMwGAk
qv029aJjj9T1OFJ4434Bv1K9vpbWUAeFSijn85TyPo3BejPsDZbsyeiNVwNNOf0txAbawWJrmNeN
o955qJENXRcVPtgrHXN8vfprI5+rPTDokVYd0nqLkLyuKVRKlJXAD95X/PozKijGD2mtz1szCnTD
McOmEOLMc2bsjclB37xupIeOh9qL4vNp3tSfFjIcL7DcaWAgZ8risrbtVPGwbpknVZGB/H8g/hKI
P48E+L8D8UGSFn/+isOf//p/4fCu+x+2xYzHM+2OA8x/kfCWqf/DtjU8hHQxa7Ic/sH/JuEtAHrt
UXdTDti44K/+HxLecf/DocetTQtMlq0A18J/QcJzkV/UKXgMeNRWPcrNNp+CkJdmsXBQMjOsZbu2
8Eyi+uLVbvEIlVxEn0SF6P9TEmf191+ezMN/Qvb/rRpJHuhb9//zv//tJfoLe29yXFnKcl1HSWQC
7vlR/WrrmC5OXEZx4V0p/z72nz7f3D0/fjR96Sx+eu8aFz59ep3sxnVy7yr3v3x7if2byP/AbM06
W+C8d4kL47LVbcqWSpF31e8ev9y+PGThwxZ8Nf2PbuXv8c3vXehC6EU2VazOyoWutW+FL0nIzdA+
/MC27G/b4Xcu41yo1SKRWGZW81ryaKbzfVAlRgJbcg6WfSW6IJJlyARyrZ4t/DbMciJkdgJMSIIB
9lXaV3mpqWeN/6m2QTWDcOWN5fLBm7yct2Kv//sxb/v7ex0c7uCc/h8vcWEf1lKBn6KCOy/9b0nw
Mvh3wv/o8Z69nn55uqx44UmhFPGl5YI9XAhOmjgiitVqOOBmNO8Mygehm0rpt5TeH97/wP7pfo60
gEu5FC5trSx2kctxI40RCeigdjhgRFO/xI53VRF4HsF586sZ0s2HSPpotOLFRgLIY0lTeXzQZ2mP
a1/4RWGjkjH9xSmPFA6hUE1kGw7SmnPFtrriHP5oAp28fJ7nC2IZcN5MbMeB+frnJkI5uhWdQGzc
lghrBP5FEDydG8ALqHBs5jbM8zY6DBlMbTK06tpxuubYWzM9Fh23ZMDD/EfTmF0TDJY1BpDwXlik
6UJNNl220FgiznMksX7vlPpWMSXKH8u0PsZd4x0wXh52aT+pE1BBeW1AJNFC0jJkDE67d0RPr1Qx
J5PqE9SMKotdM5XO/v33fF4yvy4pYaOhIiZ1TMcUHqr2fz6CeigVrTId7yXI4F4XZzkzZjj/9ioO
2K5EaeFKE73U5XSQ1aAyk5tbyxyJUgSzE037zhg/sh387XVqy7Rxp3OFbYOAmRdSXNIosvO1tPfD
oLvXxquQMbbO/Dy6yvpAJvnGpaDZURBxKnPMXg79EnlUYhgd2fs1VhXyIyP/tKKl3XmbPT69/4be
upTGTcKxtcPxfznnChWFV6fSPJcbY2enKA2hXccbB630vxvEwfmtJR+Esij8uxa01sUDJJPamgii
ao+9lbPbcK0Kh8L4aD7S5dYiJYI+ybfHUiA8uXShjPox7YdZj0cVWeKvqrE2UtXCBjSJ6JLsNqQM
z7qfdPHBDn0+S39d6jZxjm2ajqNsjc2zvLg7UyQmw0ym6BDH5LkAbkX3hfkpc76vzDT9PDiq+5oS
ayFnsHowofdf4+Xmxu5GKGa7QOtSWN6lQ3dZiqSZ7L44YjrVxsGGoYlzXPoasJQij/kkJh1b/xlT
/1+PvcsnbbOVnj85IkAtHf3b6KJyAdqtDBdcB2cWdt34S+NC5BHio8TzthqZAqZB79/o5Y5iO7bF
ocF/bCxCX7rvO2W0ldLx6iMzqmKqKE59C1affmBhevlV/H0VTRQrhWub3OQ/9y3LtSge5HS42qEv
r62SZMstUPFRqft3E7/ZHjkZTM4IHqbFsXgZPMSTg88xopGj24FJzgpRsdq2aff+Y3vjhgRSV7Zi
0mhleherM6thqdFANce5EjVBUr8V6T7WdiJCqhmu/YEN/e+X40x3uDdL2uQN3vkt/mKLznTLaMkF
cvLZBFysHZlce7JMA9x2in81bu38/JRNnA6G6HCqq8tdBbnGUCeOux7NKOrunAiujLL88kEo/fuy
47P2lCShsdEGmRfxl8HE9liV/Xq0qMPvhzntjkZbfX//Jb1xEZAQjgstsaF0zwLnX59aD29RaiOb
j01tbbtsrikqZ2ky/vX+ZX7bK3haJnGQPocn5HYXa6H2FgoiVjEf8XQV92psoxtBK+G2Wb2Nmtey
/nj/ehfh8fkNOYq3YyKVRD596axrOUUTj2u9HN3Kjh9dTP53loQFycqyDVs95+HQDGKH/MA9DTKt
P3h1b6xFZZkKSdNZ6G2Z55//shZz9kuViAk6wUmNXdSkBuV+BAw+XfLp0/u3+sYbVCx5PjG2RNO8
nF9ImF4W1WTNxxj5RAEzQ71P44P2kR3IW/ckiUEQ+JisfnmxHGn7yiyTej0yw6b6gyeq+qNXUZs+
1FysPr1/V5fpsE0Ux9PzJCQqwnb3cvfogSlTJQvjiLGQ9PaIWFrvwTTi+hUa3rjD/azsv2al9l7m
yPOemHYjvV1LRx8nzrHQ2Qe7898jXP5x1rqOQMUnTFcLj3d6sb3Ei5vZ2Wyax5jnMFHHXSZ9oIUI
Uyy2xO7CdsBbc4fBXN7C8RHL7fPEndDIYk+qDpTpBxAa5FqLX+JhWYQJQNmrFafrg0Ddl4XvP7/f
PgB+XcUB7bgWp/Rvj29xVTaWcluPmbLUzyoyTBg+MQ6gAcK5nkWc0d7z+ttRzWonzPWjqbq/HdTn
63sQmtrl7bmXiZ0axsaxy3Y9rmcRoqi0HVjzlB5kWXZfGJ2V3gBGpx8smt+WKBelciMt7Zimx2bz
z89uG7dhYbbEejybQ33L9VSMQZz3Ne5UVtV/5Jf+5tUsDfDGTVr6cnJAM+dLN7nOemSY33RSmepT
P+5bYMZEmB8sv7cepydJAwgOkFpfxj189tFMe2c9FgM2byMpF9v0mo5HXaczyL1YdotSeKu/v4r+
Dm0uVz07C94UJtYV1uWYwsSSyYYyFolijTa03ZJiPIhBRg+oTmY7QGF0LFYKyY3KP5s4gN3bi7uL
K5kHMukA9pcpvbVIWxhoUcSD+CAw++1U4X0TBjIE2jEpnF0+FSNVRjGbiKTPqo4gqfr1hRK8MYN3
nvUFZvFR5vLWa9AUBSkbO7yKS+PtiLmKnjmX5tEp3IJeUaXRM/T1p8Zu493Y4afKCNyPRne/eVE2
QoqbULvEG/9c1dhTTYaTiO3YFjNURAVsAa0k2meRdslTIk2aPxmajI+GS7+xvileSPxsiPEp0l5U
vvDRI6kaUvOYzhrVG0Y1ELVFNHk/MQrsPr+/0t64SZwiCHRcWxMvyovo11g0vT6lViwNTINVNGA5
5KTueEfrsdrxe4yAR2P/bwO58zlGxCiIGC3tXs5ccScmxEhmW6Oyp+HgdxZ6t8CcMxXv3r+93w7p
vy/Ebnx+kB5H6D/foZckUtJcRfmS0ZQmocqPuF+NH3yub12FTrXmpgRH5mUJ2URvtNCHsY7D1tVT
6ERzZYaWcnC6fv92Lqu8nM4YxAjKaXiOnA1tLnbaymXsQpRDaLadacLUduvYhg3SuS2Q8fnxYXBS
vvRDbHsYIeD+4zed6OMAa2+FIHkuTOWbDSKWY+qlzr+bh0J8fv7tbPx02JopiLkXQS00S9Xg0m4d
s8JrNPoKfFf2rp2g13//Obz1ifx6oYvXSq6KKEhyIQfZytmhuTVMv1na4snqWjCz96/2W7rPFgfu
QlvXI22jvPXPRdS2A/hiTtcWL3CF4gatIc5yAs5jKRFN9eo+7UQXYlGFS+r7l34jnEBNQNMWvYE0
9eU5sEZzDozNXrAy1v7F8Tb8WKFTlifOBRB7nC3Nm9iIIC+0g7X5VGCF+/5v8MbaJr3j3l2LP8Vl
oqJEPbba7ZGIl1lRY4za9zMKsB7HjH99IVY2+Se5uO05l3XiCt45r/IBwwDEnWFRNHD061D++6OL
DIUIibMVT6dLc7L+PN5ML8D2oB4utftyXnQ4zWn5g40oyYFlI/vL+zf2xmIFeYGj48uwaaCdf/5L
UiLyGnfJpFDHmt552MWqRxyC1S4p4EcTIt84mDWnJFvdOWamgvnPSxEZeVjqWDZl6GH4VuYxJrk6
MqZQtyWuSJid41bw/t1d9oPOH70maRASdJWy7GXd16k7HBys2D7iK96qPY4WuNYmbZk/dFbSXm9z
1TzFbTz+ZQ8oEyD6UuuRtrJbfxB5W+4bS5VsmnIjcYLFk77YHCnCOyVos3uchlFnAarAodujo2sf
DUhE984yO1kdsOwcoPhHjSdnvgjnxxBLBi+IfHAzvqBqcnZu6uWvWZxg5tZzgtQnZNorEv6iSzwk
E3J4raq0G4M0jUQaxpOdoSavtui5hi76jHV0eYcZad9+kVveScBOa7kvXTXjktNLNB4ThS33gHIv
avYGpsLYfQgDeiTJ28ELNruzkc5Nq4KZ9UrrZ9dNAw7oRlvfJMKBLSlmkb+2yKZx0i0HhWtW0ddP
zghk7Ge9YW5+04PM7mox2D8m7c2QSGbElMO2sngk82roL6NGeBU49pJ3Ye5Mhrdf+DLmwJiypQvK
XEb39Iem+imTTFsKlUSb7OPYWjOYO4PB9G2SQMsvW09Eu62yl2/WkBjDfZaO3e00A6/76Hy6bzjy
Kn5jal1/9DireCfMAmaMv7Wzvg6YEL00Q4VuW0Kpv0j8+P5coft+eP1gt4d+kvOji2Ra8DIzXDq3
SOiVyblkdoThiyMf0RB3cTitInrsUtNYwQ8G/TD0jWUxheBMBFaMUfCnLGruBjOa1JF7mj7V4+hE
9+4Yc3o4bma2uwK/srsRVAQ8j3rWEnRyNrodrtHltxnhuTzI3iuwvcZKdxe18/jTNqc1RksUI8XB
1SWx8PUwnR+4qM7cT9tU1XVSDmYVqG1pE3w2cloirj3ixR2N/EL7voy9dp9WZKWP5saQBCiVFoLT
nRb4Ea+QJsxfma1TMAhzFphJTKg14zIRRyDJ2jwsgrl7QS3KXoZxO+P1jOmr/FGjO9N+blmzCnLV
TeWVZzTFH0s5Lj8IIbfTilkH0hxL4AThiLaT+w5c5nvsmfV3Ww6lta+7sYBAikyj2tWrx6SG2HRh
2fuiw9F8xmvfZGbKMWedYTtrDjMwsCFn1G4mxjMhCtDS3sUckn/9D/wt5qXPWsnx2Z//1yvVT59B
DLDo729Fb5zTZ8M+x1JkojCo55//stFmstGtEfX20Z4lKpXOLNp8ly9L8qWLMYz0Ywd/JQjNmJgW
g6+PUv+3th+HA9Km3gaseNleKaURVbPZiOPANnnX0bEIS7w9P9jm3gjYyXrP90d6SBvn4iaXdRxk
LUtxFL0xAfsRH3DyeyYG5L7JCYpfrSzU90St+EW+/3zfOl04numL4XhxPkX/+XztsY7PoYI4ounD
v7xKnfXQS3N7chpPHRZsnd6/3u+36oKDwMl552xTXJ4sESI3KHTMDbaoHHIwVAMCS7dzg4NQviEd
MHpnW/bJZhD+vn/p35eSsqmhCI8aIv2yyzObppOF5nA5T7bFun5XD0p+j9PchJszzwamZa2qcTcK
9lYfC2X9Ue75RhmOwi2tunPSQm52mbhASOJr42blyf1fnJ3HjtxI2q6viAA9g9v0Sank1WppQ0gj
Ncmg9+bqz8P6F6eSSSRRgmYGg25AkREM85nXRIg7ofmDDME+i9CZg5pLnH1sSOngOiiYnl7oAxR4
QCJtAXK6VpuvpgpZcWNJ7sMYWnnUtEALEAKzDW6/fqxEJQh/5CPKCh3pnVtX7pux1iyvqyLx8/Hy
3+80xuIsu7TZHJdU53asAsZjliNncs2E0R5DRCuOQtPbp9Ds8WIWXbgxt/udRs4CZIAlp3JtLv2l
OjgYePZM4iIiGZ9BBAngyVP6ZMhRO8Mk1HZI+tcbJ3llQecCIZQB5ggcw7idpKEOYDMsw71wcyfv
eMiR9oZQdwxaVd2Y3/3V5DgOFwZ7wlbvGyc4jdhOAx3ikluFflLMNvYaIPanV381h+aMq1OupZO9
jL80fyJZKFpAOSpoQCjEyuc67Ltj1Ks9p1QLN6oIus4K3VbJiOTpp9Eb5KhQjb9dQYl8Xj+QtVEb
1vOE0pfg+qOeYaBn35fGxxy3LfuKrU6NjZQGVeEMQyJ8X/eV8yFSMKBAZnGgtYggvfLFH506gEts
pMmT1M0MNCqCZe25Lqzmo0T83X/nZKP5vfFH9+tsN7AFoFjZDwAByPZo3QlLW3azo1EntLQa/4Lc
+IB8jOaX4dFw2UC7MbCgDj7+WqvDzRAHjKbsuZR3u3hKLdxiAvlzKcpWjBA1s1Q5UjWuvgA2z5VX
p5HAceaGpKZr+nyv3o5WIoGlOBA+Lk0KrRk7Gvt7a6fVBtZoZZ8zCugDoEb0ZZY9GayRNJBTo3/J
bQXovBJjt/BVHWxNbAy08j4IwNZ0V3kn5gvxdjqxY3albRb+ZXIidNkIl3WiP5huVd2mFvo/dn+E
7xG+jYDDbhUF1r7cXA4gfWXbYyBxO3hCvRiBbd2/qEoTfSEiavR/Y2lkX3UFgPCX128TSoMkeeSw
AMYWxY8AV6HeHTrlolQ4dneldCWc11K9dpobvf4CYeNT36XPS5RxB7sZEPA10au7BAlCbknXNNDh
9f6EZvQvyKjdxq24cuvTrAD3SSWNhu+ynYyiZzPgV61caI2H73W1rA72hOBfHSfQ2ItOuVYQKjd2
zvxxFncWg3Jqrbmcoy6ftqYLm4G3W0FbJbVVdD3UEF3YUqutY2tj7H6wERl20UrM+p8Kkv1nva5H
c8N+c23m9PnoFPFfkyrs7Q6Ks8FOLUQ6LhQuU+2CLhzAsC6w0A9Fc2hUD5Mb4B6HPmj1+fF2Wjuh
uGCb/1dNAjtzOzJHMezaOlUuSTnZb1LUCfYB6ezG/NZGEZxN+l+EqxQlb0eplWKyKpHzZeMxdHY9
fTg05Fq3djYGWglUaLbNARqtbxoUi+nYnWvichIyHYdqknSbYo8sxW8zoOZaBViQPF69tZPPsbDm
qIje83K4xo1kUhjCBRFTIw+NHijtpwZ1Ldn9xeGghz73XoGlsVUWWwTv0VHV2wRl4LgBHtYK2X7E
btwEyZhC6dllZsH0ZOm6r78EuE/RXSf2xfj37hLI2frNxBxbxIkvlGXhEWuT/RWBT+ohSGscX72m
rCXvrUOPQL+La62EovqcTF4SzYIn5EOAGkNhUHys643Pt7ItabJwjaog7ClyLi5uWvmZgfSfeymk
Fb1L9Cz0WruT59dPiBCMwhzQRfb+YvMHQAP6nEj+EiA48Ebgc3OEyR38cQMrOzweahbIX95mvA0u
hAKuNMFOuT1oelJUGrZY7kW6NZqp1Fcw+9PhsFSqDffTh/+bND4yrEELSg+18F1hu+JbZUzBGXFs
sYH/WHmWXXJFLrT59N+lbQmFjbQa5vcfRSkahSIvcCGtOlQE0MaNlCA5RpVNxMeDVm6sxcrZdFFM
5VDO5+WuVRwBH3Pw4/Qv9Fogq/X2ABxKZCaoXFsZhm5jL60OR47KtcMFfpeMRwbcwsywiBYVF99a
ezDEgS3Rf+iLEY724++8cs25liCq539NDsr8Y15UVuBmubjg8Znx04AvPAyoyRi6scN4B3Zaorob
460UlYlM6QwCUtb5s4yFbaXrISc17qVOJkxN00ZHLQHdDRPVS1+tlJOd+4F8Q5m/js9pUHcw2TMM
cqmHIjy4caCek+3Fm81PoRZhsKt4VBYnSvZmbUq82S617JHycynClEhzp3n4vsoryq340aDa408K
Eo1KEsdvOuigfxCVa/9FEDpHt6BNEOgUAzqRvAtamp7VpnU8TIeNftdi5udv3GprX2yOLp5L83Nn
8vaLZX4UDOoU+heI0NUfxOmi72oc59/By2G7mMkODavHe+T+7JGK0SknKnZJaZdXAQZUvhXCHwcU
MPXl2YRT/d1HhVU9gK5ImmON8Gx8AJRjfp5qRMU2tsz93SpUgxYZT4c657mL96q16tid/FgQVxmV
ux8C9INP8QDAb+N9Wh/IBOzIyz/jnG9XNgT52zaBcC5lEAi0S5Ps2jbmsDGd++PNdHglAKxRbGHP
3Y5SJ8HsglUzShwmJ23qzENaZeEJXOKwsb1XJ0QKBPkJOCLAx9uhwjFvQ3DKziXxAdG48AMuhd61
+8fbY3VChBEUDqnqEJXdjgLIVp3q0XYuoVOhEe9q5b7qVESsFfzS/mIoUmmKkdiq3AFgdSPAtKno
KfVzVeyxKRiPBbp++2nMtb+ZFV6q9JsEz99y02cpATbkVucyhcM3DbAQQOy+hq5f9BtP2/2BnhFW
jgqZBfgHAeft+mHYF8WTPTgAu/LmGmmZOKlp3O8HN9PhOhnWqy8Q5kRyBADWAE62rK2gqKtnoIvE
JUN8wstxjkeRf6qPmVF3cDn7rSt/ZX7sdoNDJXT+s+RBZHEWEjgg8UjbS/3Q0ur+SN6Gj4Wfdtb/
VD+X+kYmtrIj4UAA3gSwN7OUFkcswJUvbpVCXHBLHHcRPoQ7OvjPFubFxt24NhQfjuCAUFO7g3M5
OE6DHzPEZcom4YVWUx9oAQ2HzMy6jaFWTjNVQw7yHALNIeDtPsEV0rAbHp2L0VGlbSrsnQekajb2
/drXejHK8/v9IiAwoPQWuJSLC0cD8CXS4PT8xu7LiMPFZcAT+y92I5ueirjD1U7QczurnvANM/uK
b5VPyJFkuftxtIcRScU8O5mmVF9fYxGUVwCCu2wMykmLS1ERnUONLxcXBxHmo1Mjy2IDyKPLNWyx
SeYvchtdUASG+zq30akCu4uhMECvCQgy1rJSoVTjZXGITXZknE5I2PWGeikw/9iVMBVQC6j0349v
y5UYnvGBJ1AFAVxHv+V2bZt8ikPDZm17R8Ivj9DX/4MyXYsVTSQcBKN0u84/jGVc9WeBHU5JAGTU
n1Nbrz386+Zucx/ifvz4Z62EE9wFIDzhuYCpWsZcWYXXZzUYDnUna0TXx861J1n5zs+2LfEdpu3s
os1sdO1/WmnRAn48+topossF0YUSG0zCxX5LZ2h06RLw2pUy66MhSg2NWLk+HmXtWmBzYY4Mjwd8
yOJODwPHHCKFtoMTl+O7CsXZo+xGcRBD8b/HI60E1DM5m5fqmbFEvrD4yBypiQKPuAB56N73GWCN
vUafw94PWWJ/N7NaIgOAWutVVUm2Xa2n29tgtvf4d6ysKxRJIeaeHgnFXZSGpCYEm9G94N6NCHVc
YLk5Zq+G5ttMlseEbpULunB5s1cYreBFrCG5n8nIf66OgMIeRbNlpziv2uLozsB0KBZ0GeZy0+2q
ols/4yqwT4JkkPuHBJ35Ejn/Che0xLcjDxnF8snQGrxpHq/jyv2rk90zO3ic952PsaLznuUJ+zOJ
tbcNq41/TRg8mUGFXvEo7I0YcXX/zHhDoH2sKn3n25k6OZ6bWqxRJTGN7nss/OLJxlCRHgm9g7D3
h6MVEaNCd3XPdSzTU69hx/76SdM+YP8gD2Dqy/LJYDbTVEd0sVqUM76jiFi7Z9tJJeYwmWEaR/4B
InePx1w5ooTgyCXQcOddXT48lD16I3V56ETjtPtqQhTNwLrzJKsx/4uhGIvSzXwNEyXfLrFhoefX
WiFvHECGr3gJmH9qLmdrF6ZWUG7EyCvXK1jV/z/YfFBfPOCq2g+ZNZLF2G2omnuFKPx7O2FwNAAf
Q/IJsdwPgD2Es8tBCA+Xx6u6dg2QbsyNfXyX1OVtpM/yXu6oiIui9/k7nLj7tzAF9I2Qee3bkUPN
F40+F2Xmf/9yjjHxRNGOXK+jVR1NA88WPHrMY1gW/sZyrk2ISiktZICi96wZMwymSU2IuvxW4ouB
uthB4Ff7F6MAwZyz67mRewcKaCQcO0TILiGm2OcpTvPDFJXFxj5codzgbUlbkLBYnUH3i41IAXso
Jju1L3mZFHDttPrTaCgu4scmNT0zRpXOH8NzgXjPoUZ/e4eyNgrCbk/T0pzVlZQeYyqnrN6lEklf
f5LWxpdd3LuIdPBRYX9b8Nlh3TuL3dshjJ4MdpV6YYr808HS2/rQaSif7UQUp/wDM5ZUWCbn8+N9
uzg1z+POnSLa2zP3xNYXOwrLy6JIpsSj0z0dq1lBWUJ3eG90tQqeCvkuHC7U93iWb/F6Fnt5HpkU
3bZmmqpOVjs/CC/2MpJjMN9NK/Ew5xgQFkd5ru6m5DikYbPR01je9c9jzaHCTOMnJF3inWt7LEN8
kHNPzUM4zE5kD8dC14aTzGyqWGC/yxOyTo6nK4qeHvKhbO03SOa131692kRfYLloGNMsW8LqC8WK
gkRXYs/1wRQiclWjES8Qv439P7Ee1V9UOxwPAwjG152z5wWwZ60bAhUakUvOWR5PxljYyNmGqe4+
oSZmPjWFjDbO2donpaoInn9uddJ/uP2kWZCUEg+i2NPjof6iqW1/0oPRx81h2JL7WFxP/zehF0PN
+/rF7rGUAj1Z3wD1MRT2AQO95OCorb/xPq+cDntOOrkyiIfIJm5HKZCrK2ocXr2479OfUVgEX3Xy
inORYAtuygw15kZDevmAmnj29fFeWQREzzN8OfbifOjG2MGI8GPPhB2Erh+SbnZJZ5XbQ9tFrO3G
FlkCtP5vQIv+Ck0j4GBLrkNeIjxWK3nsYRaBB4WuB8lVNrH4ZuV5nB/6FpPKHY7g1UEdKVXvGjcx
3qKVOj3RTUy3sv61vcQ+RHmV2Ii22WL60pz4+oorPQghhb5zBhE9AY+oip2JfdOX16/1HHuSs4D3
prx1+50TRR8Md5hib9SwReFZPYUSkZ5eVBGePkN+ejzc6tzgQxEVcdWD+Lkdzg2dkjbxGHta5BZe
aJr1Xjqmgh+BbW0gitZ2MKAz6tdgSGlTL5ZRxxq1D0HZekZFDLYDaBd+xL8OnlLY4ufbOwECZ1Vk
+zgxaSJ+/R6mvgcY57nZcHffURsA0lxEsYdAvH2Kk/KPOsJvs/Si/SgduZW8rKwrdQ0q9ryh3EHL
J0WD3jsmqDkB4OuaD67Vmv+VQV9+B/jQbt2oq2PB6uBCnVOW5VUuLGoMrV0kXuNYw9vMtxEnJMi5
ttZYbdxCa0OZFM1VHkuV1GzxDTMw2FBjuVZDsBbvJqRST3aQdl+kUuobWdHKteqYgpsbWiK2ceYi
HIhBl5H2mbGXYH/wAVFfeq5j8RffCVLHnDMDZVj5Tn4e2aVQpVe3Zfgdg89y3ySq8QSOwtiYkL5y
AEjN5yY11o0O6NfbswbGM5U0+6TXi8mBXSALpzrCrcTLeUiTLtobVSrbvdVieAC72LF/+Rn6AjtZ
GeqPZmoh+Id5PsZHSvP4qqbwUPchpqoJIpodgpJVEvD/G2sEvZv2WuqhGSTkcQSBBpRBB8eAZ5CL
rLwxhmz4IE+NP2VY9fKkWsi97KJG+PnrN8yzCAOMd2Q54BXfzrmrwtYd0kx6MaCuI0LU2ChTpn0f
1v1GxXltddHRo+gMdoti/uImU0Ts17C3Is+q9WhP1qmeBY5h5ya18j2t63RvtAGWorX5ynbg/FqR
//BR4cWQoCzn2DpN5ae4kXhmJzF5ZT12ZRwjfd0EqCJnarcx05WTAX6DhhxYB7Diy5kGIQmCkisz
vsEMjnnuT/9OzuBuhOMrRx2cCKxN8BlzhLjYrQjhhJNPYOb5E2At2en9J6Wv2rOhFluR/9pQNKRV
yM5A1LQl7F4BsWUFqDt4fQVzqYyCWTU5TXYx3u3Hx+/dHPe9KCo9fyvyG3AVMxQOGMPtflTGtgd6
40deYkqlP9uNUf6rK4GW7GF7RKd0kOnHzqqK4C/OAYM/i+4Q/IvFbVb2OMwGUjDuXM2F8oVTgz/g
FOeUnx7PcHUxeXWoYBFBECvezjBPlCqqLCvyHCWg5KkH5r7EJRTfv3wryJ7/quVizltQ8BLMyIXF
UE3filLEY+SF45jubVGmPxMfaovlBuNbp4Q08XhqurE2IDUc+koOckLLlw7okh1kCRZKTh9a/xpj
pn/DhCH+COs2/WYVafhlgJaCL4lTYdUS6L7+X67I6bNAskfdq62jjPgZTklxcDqEqwc3pxUg6jDx
+qBJm1Mrne5nZ9UC4W+3HGw4bFaZHio9t96Y8LCajV2x6E4870ZA1qBMONDIgy52I28FDmb+IL2s
FZ3HMUh/F+S9v/BDqLq9OeHJswsqTI8mKqRfjV7g1vl4SdfuEiAFVCPo6WI9sPgFtSUGpyod6U2T
lX8z7EDDljjYUv1ZO3Vzx5OMl8I/pc7bPan7cdOh0IlfSIUUjy6j+jxE6VfXHcqLq0OJc91oS0dh
7RwIqnDP/Vyio8X9NZF51j4MPK9zlF/SLbWnIpbhRU+adkPHYu0Y0FeFm2TBGydYuZ0dhiQ1jV4i
FWVSlR8C29WfBoLWQN+zKX/b19iDPf5oa08dpB3KFVz+9wKTodtlPIGp9HCHLd5zJEaAkUpzKBSs
uNWib/4xagXl5oS9+3jk+w+JGg+tDoDg1kzFWnzIGl2IPkcax6MglRwh9PU7Oq/DUZQ+PrVtK/Yl
wv0bBan76TIoeTxwbIjFdy/RVBLBSBmwe/wmu0Dm/NXbMY7FU6DDvU+s93AfrYPudvmG+tZzI/L2
gmNkTiaaM0jm3r0WYrTw2cJDyDPzIv5X6czEQh9/mgAl2Qb+zpYdnANZxdGpaVwkOiLwGf/4Nf6l
ZTZCKqwJYfV93SW4mj7+EMvGIlcHPw1ONwtjQMpdHqmghC1HUkg+Y0nnH6ecqfoWboX+wUJc+o+G
xrgFjkyR7yF6Z7/SYCIgMoF6fY/NvEPEVbPTLY7g/PXvlgsNxJmIPeMWFwdBy4dcSVqCaRVH24vR
SfMEgXRLp+H+YFNWADjxLKjM8V48pU4mW8h5hFuun0KQUmIR7oskwlygNSH6bLw5a5uPFM6CYQEg
ieW+PdwIaUeihazmxWGkvEkTC5thNUGZxirUM63MEb3w3MQ9LXxly+L5C5NCIpDC7pthX7cjl6NI
27rVSRcwPkSPp8LMelbUVzT8iR7vprVJUgcEhUe7QLurtyD3IlNQdcR6QYgXWpVbSMz5rmIeRKJg
EDaOvvin9OvijcRxpth4Be/vT+RGCVdon+pz9rjYNoEETmbyBb3SGOv9CA3uI3a72HrlvTybehxu
vHnPcKjlPp1FJ+YjPUv5LQaMbHeMyrwLvRo3z6dIb3CZ6fIiawCzV2l0aHicKj5uhf/ClIuCDrnv
BD+dmF7V0RHtkF9lXI/VJxXPSOPtZAgloU8X9e86Y2rEN5wJlOZIzUymTxMiD9yKrZ+iGFulcBPA
ng2o1U6YNO5qf9TcQ2jWmjwNpYtjfdqp4eQZ+EuhhQ9FCl5205VPPVDmBt8QHyQ8r57/Jo27PNzn
YrK/2fwsjINwANB3ZpKbT4jKhOo+NacOJ+GoyT+hciHxCRkwUMGVr8SqrJqSyd05SUXNDLNhoiUQ
tZ11bkwDd5kOrIjCpKM83xdFXU27rh0NGO2j3f2yFEp2h94anPGsVF3CIY/E6OwRo1LyvW41VQfj
XMn6w6TWUEsRFcOOCtJAp9PExQj4pLdRqO2SQk0Hzm+I67Ei06HFVmGqygtxnPE1zQq1fUpj1S8O
5dCpH9Sqx2Wp9e0uPExNrxmfHh+BlU1IWgCmZy4DsCfml+9FFXcoggz1a97UuChdXByadD+WvflO
8rt/24HTfXk83spLSh9olorl4IEAW3S3Uy2fEB2IJE5zra7sTfctIgZhsvPVwPjdoQTyKcV5ZeMl
Xbs6LQp9dO8BganLjd82wuV5LkNvlIFxoHYVHBVi4HPZwwZ6PL/VobAKnZGPMCqWh7oRllVGdhJ6
gTulJ25p/DZhc7ypc3VjJVe+HLRLkhC4IvPLML9KL76cNY0ONLAu8rB/tAwsaWz5iUzLPjeDaH5Z
uJRs3FfzX7i8PqjFwy3VKOXcRZaNM3U9LK3IG1MHJqPiB2Vy9BXui41reW1mkO0ohAOGpUY1X9sv
ZqbarU2vxIy8SZXVvvfhh7Ra2ewoO3ZkMOOwMbG1b0b/bVZD5MW5ewYG39TxkQVaAe+8OPdDVWKH
2dWf2mozD18dirYxqaMDl+C5A/BiagGvKU4iofRste3eBBVJpFbgIz7SQ/6LnfgMLIekS+5hzT/l
xVDZqIVTIgdWMcvMo1JjMlsGYYU7W7wVLKzNaq50gbEEGUOX5naoxoYpEBbxvDMGPJSVHi32Utd9
nyQz3dKuXLlBkICGj0ENSHWhH9wOFkHmS1LV5sYyBNJ0kyvQuCgxsQToWZwbDJzfUccwNvbIfcpK
z5CaECrh8HkgJN+OWiR5SjmBeCgdzOgXbanyCK2wFLvKGqb0SPfCpx9jI9uym2vxXwOldTeD33kd
FycQaBBasaC75gvbuP0Rjlrx7vB+erowHUpSSFS9U9w+yHYFpuhvHShO6adgtrHbjR1ol72mpMXX
VFVT4gvAqNnrDyrofDKUWU8Bgc/l46GlemdHeeSJIbevVD8mjBJzfWeFVXy0G386Pb5cVxpkM6oN
ZjabjNoLziA3exqdBhM4ESFTqEt914zucCnbSSCZFzoozpTxxXby4oR0WXCMp0lSbG59Dy1pufGi
rNyFYCYofsInIYRb/hCts9QoFTybMklmqXAr+uimpv8380XLl+YRbXNoaYuDVdHurC03iTEjb7qT
KlL3hP2quS/EZL2pO5FdHbfAHJU8aF9ZWOMGtYaXOAX28+OVXznhYN8pq9EB4acs55vgDIwWuCU9
jNqCA0IlXCZWPOG1hu/w46FWP7IN49+Z+XNzz/f2I6d15EeQnyMPa1Sj26l5LaxDr+rVb2LE4n2X
C/k1j1rrYoXj294HelhTEbvWYV1fH/+UlauGCw1BBUC7XG5LtUbs8ghOpoJZW7VyIQRLujd0t9oP
dhu1+O6Z1T9UHYatm3tlWIt2HYxzAR6EOvTtAgQzhTiHIn7V4NT6u3wS6AAZoZ6dKthi2T6FsIiR
VSHqeuOWWxkZMx66hXNtjL9rkXsVTlDjqBS7V9NqnJOO3NDV7Z3hrJhR/kbWvnEqJiz9Hq/yylkC
gPTMA4NadFcNNKaocUKs8iAg5Dg9uDRzbGwwN0ZZ2cEImEFQpjpB9WhZifbjCrSdlTtXqTnFQSll
cKhM41T36pZg2sp8MFWnDM1dRHFsWYkGtRXaeOna1wLUxW4wKv1DE8gtINoKogYWPrMhJ4G5cZeh
1xJB+UYP7Gs5NkO/75tS+SQ1gRJC3weRgoF7gaOaWsgqOhlaUWJxE9Z58BaZKSmPjz/hyuLy6bih
aJ3MegyLfaOMto+uUxN4PsniCRKb/bWPHVCGztRvVB1X5o1NArHGzGGaA4FFdEjUm2RZqChXO3Mm
XOF9vIs13Fp/1ToemHup4QtzLAqU06CrIV6bybp77zaV8fvxnNd/CNEiDxIyKHd9TZzIoZ1zQ3s5
xMFDjg/GvqqALuwolPmHWK+1Ux0WI0ad+oin/aBDBDbtP49/xf3KsxqwhCAyEC7fHZ6xRH2l6Arl
2qrFhKtwWOwGrpV9aVnpxglanTAbjRuCF5gtp9/eS0WemiF4b+Uaz4QUxEFLacBxMfxul4CeuMBB
0XH/CVX8AB2/s2CWWUHllZXQt8gvK4+ECZSMUIb7md7/8pFgODduLAvH+arGUzHOC/uzDJXkXRoU
3f+kYkQXWk/mpzGpRsxKHVwEY6XG+Ry/p2CL134fHN7+mOXCaCrJ8zQGnp6pmFCiJYifqDY6b/Gz
7ffJqImjPYpk54rgAxjrcSMYWf0wVEOBVqI7QXXUuP0wZV0YbTeGoSdJ0VCkJcLfZ1Vv/Br8kdAv
iQv33djl/inQNP2T0yiux1ogw/Z4L95ffERk5iwrD8ANk5vFz5AmmzFA/86LLae5IAYxKnt8IvCW
fjzOfX7I300aP+MWaa0svz3CWW4IHDTwaowD8ViX4DKtvD0h34UkHvXKj4/HWztjBlkUpWWgxa6z
iP1DTGkm0x243dJCOdRDgRn01LW7MTa2BEvXhoLFTy0GRCZHbX6gXyZtogtwv+VOkRY2AwFNvUOA
E8qPOlORZn39tCwwmSAFUSEnyrwdy5HIECLpFSDbhK6NlQCKtGp1AFtmbbXbVqcF6YnCI9EUudvt
UMCLHW0IbeXa4Rz7MXQS82tq9927PE3dfx/Pam0T8izSKJ3Dc8rxt0PVvlJOmS0DrzS7/oicjnJy
4iTdiMyfHUhuUzEOG3wToKQEE9REbocx0sDK/X70r27UDtHJiUy1eRrDUQs+NJbWfoOXnGj71Jno
PndF2fyMAhoD5y7wEVELcze39jwQYwSGz5Vf0hE1wxMCRjSyoL+rv4eKp3NX+ENe7xFYjeI9YluJ
ea6ILKZDN41ULuvQDv6LTFkVWMp2PqAYIxrkPq8Spzs0taI0u8mxonCvU2z5L6s6n9TAsoYP0Iaw
7aRClAzvSz9nO6tiyJp97+oZOaOsHOcSCLU0910Y2hlPamKcWpMM+IjAi10dumYY3CM5f9zBPwdL
9KTqk/iKH/KQvh1rt7nS+G/KI5ZpFpbHMeKxCQbt4EOcIpQXbNSMH3Ziav4Os87AR0+xS6ezk/RK
fUTzui3eF2qRiLeE++MlCAbEMBUT4JWhYDe/G3ul/QcDx9S/hkZV/Sa9dXG9Vov4SS+bst81fVph
YqtKLK8aVWmdo+9HbbmrZkv1Xa3WwWcSpjQD7Rfp1Q43pT7aZZkGJUytK+pms47XT2r/kdx4QlfO
wSwLRGMDwRUqoIvYxY9oB+thDq7E7JM3vOvWtEsCIB8T1eYtJ6v5L1tsUTiAsEt5qqGILj0N/Aob
jSCrIs+1g+hIP2HYTVGEsNSkNkeUlw9ZmkQHzE22Br7PIkDOUIGYa2m4tiwvlhbFNqNyROiZyAP8
I7tK+dajXyr2JFnNdUhj3uKmwG3u8clfeYVn3gdFGg3UKkrwt0dSGKHflrFJlTfM6/eCRblkRvO+
N8X0Rrrov46Wcq6GjkI8+tMbStMrPVPKeZSXAUUBK0A97nZ015o0E4+1yCvweMYmPO+K8xhSBtq1
jTZdsNntcs+ofbx+S31Kf4Azaj+0hksyaXcYiQ9aZZwx6+kvj1dlZcvN7A5KNDBWKDjO//7Fi+Kk
QTpFlQpqKrfDI08n+aNsh8NAU2xjd699d8gqXLpkATwri6GiKTf1SVahJ9LI9qSc2j2aW39UA8KG
bF0X8dZqqzO/Nj2u4Fm0BHqTvnwwQzmmSS983mYXFUIuEO3qV4byVipau3Hnrw01e5YRCJDckR/f
rmSMfiagGtpnpka71aL3c+gqrTsNcTaeH3+0lQiHfJhOMuORhy9X0u9dATjF5BGTo2/sIOUFb/s2
7xra7rI5R1kavdLekvQBui4ZP+Eb9SYKxrezC/LIxVdbBF6Ie/tR0vL/Qv8pOLkhEmaxNSgbB2Zl
s8xNXpoX+PDcl7ZyafRUMJTAg+jNE90On7MqyX+Ay7b3E9fkzurH8S9uJsDJrCx4FSoNy0A5AQ7u
2INL7hiVMO863X6vjBnJ84DH6xiIZj8URbXBfVmJSEhTqFWjfYWU+NIMzq7cTHQ2Md1g5VLsAkqS
zt7nQGyZfKzsmudohBiVnBQY3O0n1II6txt7Uq4IX6c7Ghrh3pA5PvdDNZ7zKFGOj3fp6sRcKD0z
kpg68GI8H5tJ6TQDknZIR/9wRIbAdGxtbZSVYzeLPLI1WUL0ARbHTom6SaIZoVyTOtPPPYTGPXx9
sa/zynr9saNDCD/HZlOS0i+GwrrMxW6KoUw9yJ96BcJHarj/SlmKY+4CNX68fmvf68Vw7iKGlGCY
bfrD5O6hG+3C0NLOo5E1BytM9CPotK1y/dpKAkbjcbQo/jtLFFNjhPXo+IN7ndV0drrW5l4YDOa+
7ZTmw+OprQ0FKBnNRc4beekiIx6R7y80+JjXeoznueTFxSwGVrENN60JV8biKM8ANPq793WYuuJs
xU7oXNkf2cUe+roFVCD7q6B5/zSoPnFdH1dufExcS/6uzLbqdz2lZ4BK7ciJNA2c6y5NZozpLiF5
tj+rkTs1X9BmMJujKQOwnTrtn/KQ5pNqfQgdQz+LLLa+SbPJ+70FNucNmj32Zwdq7bdGCmJ3254S
4x1FOcc/8cznv4vESLs9ljvNk08uFPwSBJ7jDt4HLgrRALBsP+haGB0cMOzqrld8AQnZBCK/c8FV
iF/11DXqMQQz/AM9fESyEgvq5lVUGX5gfqR2/8a67NszMkrWP9TjeKTIUBJ5MMKQTEhBg2HXOfUI
9gA9lP9SSud0jh5/95WYkzIEf+b8lYdk/lYvoo3JtqUdFaVyDfXYfpP0sX8YtUE9zg0ikg+SZgWQ
yJ9EtfONs7uyCyi6whxCdwLl/OU1UWsEUGqJnELlW/mpn0VXkrCm3jNaw6fHk1yrt8wwAkJc5NIZ
b37bXsyyKZQGnJmhXJXJsRGX0QYoYko8El+zA5VkVHY8Xv2+CnHGNDPjZ4tC38fHP+J+vsjegk+n
PQHlGJ7m7W9IjShtLaxhvbQp3L0NjHfvV870xcCqfOOpvr/nQY3PoQHNEFLd5dKmqZk5gU2ruqcx
dCG6RZoyLrdsJddGESZ/GGKlymJNYHiKjPB9KIT2Nh9782pimbyF+VoykQl0bMh1VJAwE5pNYRaB
TjOUedyCswKtJ9qPGhCXn3E3TPYe35+k2wOxpoRO7t+8J5ttvibQsM9jBC02mjT7J+TV6H+yr1zA
ymr4ZawH9YIDkv318dd9Rm/cJm+UWWk5oSVGcHtX3yRaS3SR9aHXTUHt5dRqRuwRwvQ/XDWCC2lF
Zu50qIFvxyzoyHvT6QvSLggES8U5WJ2jnjqntd93oT1dH/+0lY1Ht2Y2Tp1jDEQMbjde2E7RIKQR
ePQaunNiptXF8rFsy2xtS8VmbShYAzPfnnzZWEZOQhG0wZIm9BqlVQ9YwMVnmSFrlxjxljaPubL9
gKPPAmxQdGcbwNtpZYQFIOKIRwNI3z87SqjpLqfMGJ99/H1+2laIDmtL8hrsSstv3wN/QXkStE/z
06as0bxtAnU8D2bdmUDCqPYchsnVfxVAvKz3oYAsg7vJOFsLBGpDaU/JS9SvOqP+EiRp9E1UaR/u
DNq8l1EfsJSUga/NpZd8+OFagHHxoWzbD8WMxT4Y9oTISa1oZbpPcRYJ95hvFxbkKdX42dCDofyb
5Fa163hD/hv6HFGNprQDm4bEKMu93g3CpxqdR59LjLS28Dsrn22GVJJhU42mJTT/+xfXo0LHK67D
PPRSEXV7HQXmow5s++Ng5FvQnfmrLI7J3ISffWifbbQWX611E7zbXdK/KZM/tNZAwUCxmr1Ijeqg
i1r94MKGOKQw+3YowI6Hx0fhPoeBD0jBgXYf0jB3rpEaiAPRJhSGKyNW0dJzmwM05HIfuK7/pMML
AdZYyo3beG3KBhE+cDYCYiqdt6sb9E4aK2ZCOqFKcazov1wbu56xdG3vf8p8fwSU4qf+OcQGmC3W
VkCEXzXvGQgwPwVzmkHbC+bS7U/wwZZAk8ch3JV6u1dzQhTtcATXpB4H4rSN0ZbP7d1w89F9sZ+w
nSbdDQL7UnSd9tMHq/kbVZMuPbV51dv79P9xdh7LcSPZGn4iRMCbLcqwQFKUa9kNoi28SXjg6e+X
nI0KhVsIanp6NppQVibSHPObxswuIECqP/BUBFQJbmgwT/QFxZ6Dxmpjv/4QAht0X6SePkCc6x9C
eWO2a3uwL8qYdt+9WEsOWN1E7zOrjE/3l3h1Hb0OBQsUvtsrEmAt3IJIBpVXSgw4YCvGAQMOmnsx
9lD3R1llIK+jcD49wDtgLW4UyXCcGxMXRZZLHM9OELeuDlg3mlCErMoPFNDjnVR4dWDkePSp8EnD
bpI2x9oCBQxZTbQS2iigLf1TOMQeiNxCeeFwTYfJssozBPg3AspfB+XFR4WMl4Su0SrN0jPuB1dh
UKPLQz8ra1C8o2Jd9N5Kds7mxnqSQOIxImWm0TlZ79SYED0TMV8tkUGZZibHoa6ih9htswN+x29E
m/5var+Mt7ppc7Vf0iFNKdfbCd3nRNdfnKqdEFMT6dvqiP8biqoXASe8eVCZ13u/npy8x5rMvhR1
WgCvztv3o1DGL5Ud7tyqW4soCyb0hOC9AHW7HglYSivwwImCsUoGP0yA2jWt2z0to5vC0rf2GNer
C/V1ZrLM5lFuZ9C14NaQFIqxGF0UULR28qALh/JLWmpadcgqY/zpUjACkULkEPk4IuhPXTakwf1z
uHHaSUgATkBthVC7FjLt4klFqsiNgr5utZNVo5NHgVvsnPZVcvY6UQATFGcRSQKmsdotlp4nuRBG
hB5TVz8bdTy8s6Fkv3Ma236Owq7yjqxQF/lO50V7OdPm4FCKeK11SPSO/Oq/XOKgh6NCmco4iJ3K
E4gmYVGHcHbhms99O+LGpokKKdWpRnjPt4Y2Dh+tfEAUfgDDWB31sKf7NdkmzPshB5kv3BQI5Ki4
bna03LqJDosmTd2c0RR7botbv51On87ayX/X0v89hntGbZH2RCjexr6jK8457OP4Q54s3aOngoZ2
s1Y9OXPh7rwD8pv8EuC8fjMeAZnSQlTh/F0vW+hUYe5SY7uohToevX7RH6D/TMesmsadTbh1DujN
yq46JJFbOTYOnUp3MQnKPs68B4E5xnKgspd3P+3Q0H+6g6H9mBQTs44kNt3nTKMuvUM925quS0XR
hthJW3UtCm7kAHXMpI8DV5uSk+c24Wl2or/bOV52bpmNp4i8CsIDabw0Y5ar8ct+TLM0Us05wYME
BKXtx0mEo2zSK81yiAugwP5ge914SiRcauccblxw1NpJKBCChN+3vnD0kZgSdSflYiD1C9tjcFOa
k0OFPGLFn31qzXi3P7WxsBIsw3WKBQLGEqusd4oTvfbSTLlgJ/clF135Rc2LL0XnDjtfcGtdWU0C
QFJrBE9WGzZ3rF7R9Cq85Hkzxb6qFAi/YXv9KEZnICPBhaE8TU5V7MkXbs0Q42cU0/icMiy//qCz
qnV9l4/o9JMxusesVgBJgiMGo+RMzbKDudm4EkBpSHYmzwbXwmo9nV7JeUpQ5m+mWo8ePCCMse/O
VPcuJOtN9VBx3f8L0iH6XCpRO+9soc3hQXvR1aOOcaMznClDzHF1Q7wsdOWL5hUICETU9nKywqia
nnvURaqL6aZVE4hlHJSv9x+sjbsCzpALKxU5Bs7Qavqo3FTa3KRxAIHOGf7BepIsvWL/DcdFH/GI
rF0nLXGKzPrY7zFJrH3Na+s9GNjWN5d0XJYaPPyNaxFsFDFnNc4vytRGT7nbp76b97iqOlGxE9q9
NkpXNzHVKe5/AmZZ9JO/5ZcLoyrdPFsUByKbsJXonVcbkXrWVB302TAbZlCBPAf81yutk59jG8z9
N6+I0umgIuPknMVQNOmDA1/1kWaa0j+NijK/TD1A0Z2tubkoMj3DNYKi+DpSs4qxVr0mUjCeG3vL
7+ss+qkMQ2MeAMFW5k52tnWZsQnhAUgqPW2a62UpslDPwgwvpxght4tigQHzYYUuRhAZdfRnwvmZ
z/c330a0xItI3k9ViD7eWumR9KybdHQzAnPWinNbO9V5GW39dH+U12bg6oMTqNgegj/cZpQzrmeW
uRS6KtciYmm6uPhHRJmWPLWWBO00+pJNfmLokfc4IxE4PfSqQ+Ot6kcLI1B8btIg0o08/SZMM079
uTGa8Sksh/4FvqTdHTpjqK3DTGdrxvPS7udHPXXq5lOCsKH9r0IUBimzqCeiGtwiq50dskZPyqji
9dAAaUcD7+b4jqY2ZXDKkkBBQQycuY2QCoqLuIL4Yp696F2fqnVz0EMvUg/90rLChWW2+tkwgFjW
XoZL8P3V3vqmlPk4yyaPH+Wj68W2NaVVR8NOAs0J6yARdn2Icypu90fZOBrENSA0sPejhb8uXAih
u0Nju0lQOHAZVMLhD1kH58tJSu3H/aE2J0T1lv/STbyJppYC3HWzsMQ6AKaHCY+KAwXTN5KhXj8k
fzfHHIAPEeJqj+aqyFQEXpOg66laK04jch9ELL7gNda6tal37yItrh9+Z24sIniS14bp9cfKlwHq
UccB1CMNnrs3m0p6rISb76zhxitHp5KYhTYiYClL/vkvV26I8EdlR3kaZFFMSsQc0XNNwL/WfpGV
4fTggdGqXxBIHr6YhUjf7h1HviM5ozbUWAlpuR4/Eks9mVkkL5qGtMzT0ZQpRP1SNmp4Kbsuvtxf
1427lKmCnwX4SXFkrTFN5yGqAdjGQWF16XnBQe1iLrVxTAAWfoN81u8cuo3xYF5I5SjwtBYswev5
oYoAfWgRUVBkbX1CogeZhzQpH8I6mS6qKH/jZaJHS1GYiik45bUCumOMUY7KcxQgrIh1RpfXZ7gL
+hmn7T0fz42TzlC8gCZeDKA9Vs8SV3c6xiKLgtZOPDyFbP1JqLUW1GPSBPe/2uZQUDHYqhIGsc4k
lgl8ZKWTHQ4jxtxL2uZPoYjcR6Xoxx0twY3g2gaxC0MZOhj69asNuVRaMQ59FgfLbM3l0wAjpwEl
WljGsRYLHYs5TtPwu1V0S/zt/iw3DIugstA7pkdCzHezOTUrE7qFkH9QLWkmHuCC4nk9uXS227jT
n7KJwPPcLyI0jvgLzPmhwybIPjvAUPKDnfb9fFCM2vw2tOg3HUXfO8/wfGsTOZE0eYlQC4q/3v/J
Wx8GrSvYyhwq6eRzvb2zybYxABm8yyis6BDhcXyhCpQ/kvnscaO3atTUNoEySbcDiGvyt/xyVSkm
zhHo33vS8U1/SRphEghX42kASXIoRByfxqKdTiJMkqNokCkQXdLvpLQb1yUAYeArhH68COvrqm3d
sUnVRkrU18N/VTUNj+0EOy10F3SwzGT85FrFv2Eqhp29sfHWEVBQn4AOScq3VuBfYqtKkglt/GwI
u0s4G/YHZxq9ncd7rf0iHzv+odlCOxRLl3X9aprr3pgQSMGuxszgvLaKCbwg6fr4rNPw+YFjSPqt
QxTwm9UN/B/MNC7JNREPrM7KEmf2AwxZL96JRjcuUYp2qqS8ICWFmMf1l8+1vI0xOcBWrGmydwly
nv/ZHj3jagS+Vs9h/f3+rt74ysgKsNAsgES5r3Z1jGAoMsPIgo+NhIbY/zla8j5u7Hcisr81mvFn
VeLscX/MjXtH4tdozEvw40222474JzbZhFdbZFQ/2rCYD6rb6adocijTLvU/amabO3fdxunl6JJY
cHCZ7DqNsQ1UqAl98aX00h9UmrpDWwCsrZul2Tk38gutAn1CQQkhlZAVkorrL2g3ll1ZmYkHQGKi
LanAYurRMErryReC0+YDq7OGYxVr4q+oWdrw4BWN8jbElNzcxOGsLp+U9tn6sgK1rwyJoKCg1Qhg
+06m2i+tY4V4qNqdeKM+5f9G4x1Bj52a800gbLXTMpgmxZIx6fODZlXR18aK00NiDOJ3JvbLUPLy
+OVmHBJliKZiCC9Jm5YPold+GHU6nmctG3/jJFLQAXQOtAM76NXrWIwkGGnYYy9aAEqs9Vh9Xhou
B3euaAlPrflw/1Rs7VBUTLiLJKgOOP/1zGq4uLisi/BiqFmb+FUxq/1Jb7viX0Nb9D204NYZJDci
Y6Mxcts7S0pVqG0HqD21rTbypVhP+uJhq5Ed9XmuKbCkwMd8C6OyPfX+rYkShgP+kRDrm6ffMyZ7
jGeF4++mwwnEivtSVoV6MCpTnN6+plTwaCuDWec4rs6iMiUw5WIsYkUVLeeePuuhNSP1ovXuXgV4
a1acOd4U00GLZp07dfGg1hPaa5esGvMPhapFnD0EfYalFntcq60rhsCJtqBst95E2iOw+2xRaQzW
Zu98EEq0BH1oqh9xMTQKX+vGFryA1wYI2o4/Rloze/n11quBigAyow4xCnrU13s1Ap+2jIVFYhiH
oRroAubNeaFs8q+aR+F/Iq6H9hiNufGNaCHfsz7aWmp4c1AzKOzzC1YnxaOHJ8EizsUp5uJ9V9jT
Gfa67VPcsb69fQNRfpRqmSw3SN7riTqViBOLhu+l6ofw3KTGchSD1L9u9d+ws0PPm/o9A/FN11e2
oc/kVgpDtZ67PNe2MRw6/IAOsUgnf8iavQ27sYlYPOk7gmXObXMkstKyTxbXvaRd3bXY5FjLF4Hh
U0Mlqop+zFbG69WUuvU3SUT1OOtt8u/9xd0I9AAl8CRzy8K6XZ/OOeqaxajwWNFryzk0bZcfh8LZ
wz5s7BZED+hTUrtEX3XdbkNYscv1GGe7fnKd8yjMGMNFfXpAcXCPM/Qamq7efsJ2SCtwqHXrNpoC
A1hZcFMuQ69mw8VCXcUo/Y7exl8izkfvm1bnoXvM+z5v/o2UznpeEIB50erQqL8uZk2LyBxqZ3wZ
jVGZzrDw5/yrMg5OE2QdyNADmn1R8a7Q4uJzBQ+wRNa6WV7soe2Vwzw2gDWHWlM/0wDumpMyOUv/
sMzh/A8y2UN8SMJWN876OEsJJCQ1D+PcxUlQ5QC+ZNlZm1FpdSTnaQz9xsu975ozztNHsIxee9CN
xNQuZdLmn7WlhXDVahixHPXWq/5rzT7HD65u6+6QFqWuXmY76f4ElgZgqol6tpIr2vgT7hjz5NeI
XZRB3g1ioM9g1gn2SDgBoC2bdni1qLTJTlpRW4vv1i7qYd6cZt8qkDrq6f4O3Ii2wUOSbHMK2IDr
4z03sAF6eeaoaikoHaR1oBipht60tQSDXto7ScfWXkRqgycN/R/95ownhKChBYWMnaE6HysPefGu
xqNmUL2ds7U1kgTMIRZOKZ0s//ri6gaE0gXk9CDGaaaCEVNG0UHLIrc96wmwx7eH9Lx8xNcUZCAa
roPeWQB2IHdWLj3AoDPPY/SHBQvVT7PYPqamaR6pHO85XGzOkb8VGrVkB6xPtrAb0ULhows5jG3A
xwtfdK+y3+MJ353ub5StyxIjCSjAgFVp1K0evNaZzHlsG/oSAFYGOkJ6RNHCwmjBb5QmdY9GPlfm
IclV81Efemc6pOD6xeX+r9iaMLgj2XIFKX7z7oexUsw2FIRLHY/RF4zFSuSNG/droeh72i2vj+j6
KpPwKsoPsqm8fuKLpHGMLu1oUBEIzp97r6x+0g91ah+RSTM+5/kyItuph2X+tCRK+hx1NNBg5mX2
9wyhuZcir6HuGrmllEdnmSDTqxaIJtxaFTP9mEQ23MFkstAjVOK++SLyMnMPY9sBrrS6TCkOUGiT
P8FupF8JVUvlLCXXHgvPyWP4FmX51EQh4o9vXmHJq4LShRgsOMxVwDhRk1OQqlAunlp8yWDkP9Sz
bfi5Ohk733Lj8UPJGWUcqol8znXxrRtS3QsdoBh91iF8VxfcvVWd7Fw4W5UkKQkvtTxg5oPzvL4H
qrrGY6Uw+YyJOT2LCiSrDdfcHzzUvA5paZp/1YOdnhD5/z4OKOxGvfbv/TXduGT5CVSR0PcnwVnX
hbWeQiYof45phY6GYmY5esdJjTsVaihnLSujHdDAxjHh2qPAz2NvSqO66zm3i52NeTsrl8xE8akM
hxxlSCV56CHB7CT7m1+RGJhr77VOtlpesUxGavWGcrEip7wkuD1dRq+xdoCOW6OQWEtAFyTom6JQ
Ugo9rsdQubSROR9QEs1OgMv3UsLNvSJBcjbaL3Qp13jKylUSd8LPJVDhfgQe7uGXcjLM94NN5dvC
T+c/etaq7ZuDZz8bhbXERxBg9sf722UjM/WQTpRaEkARsIy9/npQl4ouVxLK+tkUX5AyJIfqm/RE
aLpQvZlQqkOQeec7bg0qsUrAD4Dtw4S5HlTQmSrMaKTLjWfPKVKV8NHQ2vJdHmfigoqG+KT3otup
MGw8KlKCH8Q3/WeOpvxRv9QymhZtzwm15wsqI/VXLY6NU9QhuxYuRnKclKZ4mlLXPMQTL6dW/o5Z
pcSbIK1CgnNbtVGTWa8jS3AuaXK+K7u6PGpe/W/oUmmU/uQ7S3y7ialrSCYXUhfwBtf15FTrtFrX
2/ASo+b7h4N9inQGn3fO/k1mKg0jgWIhHAPpEvbY9ZrOuuhER1fj4tWt+7EZkHbvPb099nnvvIjC
cA7LWANKBL/05kSDofGmICulvijxStdDF70Xpkix9JdpiHvVX+xY/GzDZUE8orTCPdT87WnlKqCk
4dGSol1LW+J6uGh2zQU/8vECGoNNI3pkw/1oTpfo/eBMwj5qNYXQw1LWUMkEiYfu5/pYElNbVrpH
I9hYdhJkj54lp4dAaXV+oJHbapSWA3MvvQXHB80qThGr8S0VvfvdVUVvnqPWcEaaShbJxP07Y2N4
yV7ggSE84jVdXcP9EhvDSIf/QthiHKqOwpKPzUXrl1kyPLclqM46z7ED7IudAsHWyCgPy8xSqtyt
byuvdyuKLM3IA4B4f+bWCHGUpph8syjHB22J3KemEf0RaHUY3J/0mtWF+DbHSbo/s9cICdfmDKHb
hgPszPGSLs7wmDWdmR3nEl0WfYiXh0lrlec67Y0f3twPdI2S9pyqRugLu11kDxOtEtQl/u7D0tu5
2G5uU36YfA75H5BDKMpdb83KwJwoTvXh0o+K/dUtbRQs6sV5gIOw/NF4sfGlN/Pxy/3luAkzKL5B
XKSgwIhU4FZ7oAZcE+Fa1F9qNLHVkzHl+aV14uT96FVKc8bX2dwTALi50mS9D6a67NggFbKmMqZj
xgGM6uHileS9lp7MJ5Uy+On+xDZHATukymo+78UqnOnaxoSH0w6Xpumtv2orQ7WyV43fGIUcjVcI
vIDskVx/M2HmLuouFC2a0bUe2gGTPBqQe52CrbnQsHdQW8XKiqT7epR2tsx6HsbhYna4yNTNHGNZ
F+cP91fsFpHEhwGWA7JOirlRtr4ephZUKuywYJjRcR+QkImaI5Zu2oc0ElZyrAHHez4FEOtlQZ39
gyh6hA0ELav4gDuau/f03WxN2BvgSOCKEtBIQczrn1M5XVw7mlgusdJnug8rH5NmHNKq2Le9Sldo
fE/zP/fX4Gal5ZiU16QKO5iXm3p0XcUD2qfLRSE8/dCbXftS1OG4s2s2ZwbHFiaM5OWvrz84f5Y1
JOZCCBMth8r0+kvaJ+IT7Vv9QUukEsH9ad3ct/TDOWr01QjSiJpWpzyaOvDxmjVfFrynTh5wtmen
bNLPUjLan+DfPuhaJS5Rl0Rv7SDKkekl8A9vDLXk649oJzSDQIGoF0URiAJDmf5ozvQSbE/p9i4W
+XddJd9yLN4zvp4Exa6TQ9fA1hpe+HIB2myemtCbn7vGjj+PjVnsGUPfBhIMpuE4CBaDMiyCptcT
m+gQOp2tLzCPFfHNGPX4iXjUxcdrbAbPH8w20fyutbq/x8gzX9zBm96nKRXBHUzs7Y6VDVrZNQV9
izfJ6gZyo64eopQgXxd6+QGyRncGCYb3wf0dtDWMJBt68I6lw9fqMA5FV2H2wpZlg6GyHYm5dQ+I
+E97uffeQKuYKNP0QhG5sVy0QjGf8KISpyLL34y6orn1y3TWIjS47hAfQgVGv9ht/bgclo+1mf4d
6stwFJq+R5G9edrlcJjJSs6PNOCWk/41Z1lyqoqOulzs2V5OVWG1QWKa08OYLsIvB9UIRmwEjr/x
yX4ZdLWSJerzEPqH5eJak/awtHPxGIlR39l/t4cON04KXvwr1WDV1dWCxGpk2gvnINSn+UOsz+LU
OWl1iaA67Ax1uzUI2D2eAs4cL8P6sVWUNO5aczAupZLFRzMGwWP27R717XZCchR5pKk4Y8e+urFk
xRLMoTAuSDJC055zpImMqf6c9FTf73+h23cAwAobAwYB0NGbVDY19TzMEvQcZlzmfTfM1NO84PPS
FTjBoKOlfrs/3u02xPID+DymQnA0eH2ut2HH7s7tPjYpCOTDw1io4idmRqjRRTXqdCkKV8IHyqru
FGK2VlT2CbBT5etRX7oetoIi7MRFZF4AcsZHkHrDIddolleKoe7s+a0VpRYj4RQsKxCs66FKMjmh
lql5EahjBHHXZ18iYS/PS6rP/3ozJdude1Eeous3B6wZQROvAS8PfqnXA1peoSXoKcI21ZPmT/yD
HPG4pMjP+UZdYMBl6a1iPeRN4UgJSCUoTb36+/5X3Vhe2c8lSiKcINJdvUShPrZ5neD0toSa4iNp
VR/MLNROrptOD/eH2jiBVLdB/DPljcYuYmB0qaLCviwVNH9IcfZxYW1O90fZ+IhQY6RYHqqotyQ4
KKBWMXCNEq0Ih9acVZzH2uqPEEexBsknVFnvD7iaFp1YHjYpNkRHl4tlfeQdUAAlHaY8oLLiPlth
QZxpxnv53cYo0lFcGrYS1FKDuN4qeYME0dzm2IkDnH7RoqQ5LpW7R/JcnXE5F7TcCF1puNDFupmL
if9rDfQzMLWy95Hr0E79kv/lDNqCafhsEAlFICF2VnB1DF5HBRBDUkcNmT7uqorTd50Gy6LJg9FK
yj9SmliPQ2ikKa5WaeX5VSYkjbhPQI1rVmR8yFz6ab/zG2BFszclh2FdKlMMc554VPNgmFX3k4WV
+fspdBwcV8L0YCdL805RPOHbc1p8x0Gg/nJ/E20tPLkO7TySafJN+ee/vPF1Tut3qJoqoM2sHZp5
NH6Eji184rPuoCt6+Q5yGLfem0dFMhA8CwAoqhZrzsYyNlProUAeLJDNPkadqj8Ie2q/IiLsvkvr
7N8EDMb3+2NubGT2Fx17hybXbfVGq8q8W5oBX4JKGO9FpQg/VtT8cn+UjS0F/IAHGGM2FcT9qlKH
yDkAOaGUATp77k9XpGl2GsWY1RcimyY6FihnVf6AOSNeqZVnNae6DZtkp66+ulzlxgbHRmmfSJ82
1rq1NXau12tWXgWymPA9NIe/Z9SsUNDq9T/uz3drVV9Bh0SIXOTrVzLW6mXpkqIKRBh2Zy+PrPNi
TNnODb45H+6416eC0vLqEorbJG7MZimDNiX1pAXZ4KIZOmQqyhvhTq9L53D7cxwRtMT06/pAtBZS
i2UsisBxJv3raOQwQnuFs/vOViYZAevVYAdRGqf1kUKktWfWuHEgKc1QyQBRgmXv+k5Clw0kbdLV
wdJnSIajzh7kbt2fxsosjn2hE/FMnbET62x8RQAKjiE9WoBArlFWY1pFZZkOVTBGqnE2wr7yvWnc
82fZ+IqwYuiByD6+xKxeL61RDwq5flgGsZabfpbU9UNt6IhVK8qetN+6KiQ/I2NREJEGuvJzXo+V
5dTuVYXT3mLYPj0YTShaPxFG8SEfcSU/1wDPnyO7GebjUOtT9qzD2FNOzeyI8ZCqXrmnSLW1xCj8
Sk8eymFY/1z/oKmIo37RZiY/TOXfQh87yPC2toc62RyG9xOEFYU3WiPXw/RTmwninSrIRNt8jPDS
CBAOVI73T/2qMvO6uvz1IBJlH+SGbC+SXG8mD0Noa/AylPIoZtpHo+hT7dxF8fhozvGk+OmgpA+V
7hba6f7wG5P0TNIB6uFQkNiw15NE1BCSars0Aa0P4w/FqsZHzev3fF+29hB+XQTkUnyCMulqGDoN
I3lJ0QSRYqpfPKUJ39eN6uDhqLWHOjOVQ93FymEYlu6cd5p30LNJ/IEndbaTQm4cHHq0EKbpWSLq
tk4hk6lv9C6OmgAUSPky2Fb5jTKR8F0jGnZu2q2lBXNCtgqSgP/Kn/JLPJDWyTJpqS2Cnp7WaSgh
z7GH3tiClWAlgnGpAwXphMhvdRNAdw4VMuUsUJ1yrJDO9CxmM3oDZ5TnUz1Tim8/IMA17tnZ38yP
kYl0JDYBEvANWD4vCYVSATGQemX0yejgfUNP7XdoslujAB7iAaEYS1y5ekRCr+lKV8tSOGRO75fQ
HlGTFHtn/XaDMhkpiQL7FX+Emw1a5FFChBomQTQIzvhcQELwrabw6pchQ6Xzix53i/o4jnprnAd1
SKS+mVUqJzoAS4Z8qZemenD/bGo3dwM/SrZFJSGXBGUd24V12er4BaVBWc/GxLulEj7OZlTQG53Y
cCe1COegxkfV8WM39f42iH5DH36Ymj6FeHDQyOqyzFcbjZRpso32hzZDTjovIXb1bVNnJYJIWbLH
VLk5ZPxuVCDAoEMYJcRYfTOzH8p4SI0sQAVmekrtMgmmKg8/Nnnh7Ty3m0MRXICmRkLk5v5CHbi0
Cm/JAthI2WVpY92fqsy5oBX55f7X2BqJ+1nS3QGq0ii5Ps5RUQFhi7qUg4aJQmc0XZCHE56f0a6m
s67zd/1SVHg91NBdSeNkIYpb83qsoWmzyFPTLCDW1P+pTPpkUNcM74sCowvN2S4vfgq+wc80VTN8
LGHdur4W9eoPSG5NfhBNj8uOIOzp31n1YH3s8s5STpj2OdVhQtPyLzUMTc0f2sn4WrlDuPh6XoA2
HSNj3lOo3ly418o86KLbu18XIPlpuKeBM1b5AQxx6gu1EYeBxspOMrR1WZDCG1RbMW65IYNE0xiX
4JbTwEywu1j6OXkGuhWd7++ErVF4ssG5IVaF9+BqJwDI7bzccdLATj33mMbIHlXJbB/fPgonn7cZ
oAtiZqsns0WdjWJ+nwRWMVtHtLKNM7zD9u0rxg0O9kOCXSVr53qnJfBV4gp94mDM9OgDprXt0bL7
4u2XOKMQRwIol4Klq7nMij2WRh8xijo36DGG2dkMxz170I2NRh+EChjq8oRT6/ZPg50w1b+Mu6AU
s3Nyoqyt/HBy3dK3695Nd7bBxu3McEAniMiIodbve1bESDB2SxoAD5kvPUaQkEhyWHne4C3fJi1u
T4maGn+qebqXWckdtrofkIfCd+712rtRS2tjx5YFlTSovMY4NpiAKTCftMW4TK5avdPiafxaAnX7
r1My5x+hWv/c35tb41Ni4h+V5BghxutdY4dWVpaIeQdDWVTzmajPbWAP570b2F6WRe9SXTQfW+B3
/YkbqymPxuJme2rTN/kdabLHf3TiSqntv9q7ORZYRii6LIjVoXgwsA9QTtJW4VOnpeXnOEsT/VGY
7V6JeWObGZRqST+IJNllq9dNqdyxwu25COzRMuZD6JbC8hOq32BvoTG8/YEjieSikSUl8vZ1fGc4
oDEsPCArMaq6ry1m80m4IvpnMmZ7L6TbWNGrweS79EvImmH2aVnolgZOnxVPios/o9W12FymX5RU
/V5JVe/7O2lV6pUvHfIAtFo8YkgmuPqGfdKNwqvNLLDyJhv8LE/HP9qyAOpUTInqSiWlYtpzL9x4
XtEx5oqg0U9xYI10xb9IQfolzoLCFctHTywR0mPTfEHrzjhGdjmeh1xkxym1tQt+DsMB/ENzIn5s
/sLldI/+srXoPIzg0vHhABK1qnOxe5Kp1V0CCwsd/FYd+sfJc+vnPorTY0jeBFw8q+a3X/zyoiSs
pmTrED9df2p0nLLSVqosCLti+dhVAMBwK3f/evvnpRMDhVAKpNjr6B2JnmnsOgKZJXaVc6mE7RlF
AvG5AX3wKUNBf+fR3DqbnBGOJeeFo77aTnZHeN56CmtpUG8elqk6WVHvPih28VbTG7lz5bpp1EF5
dNbvszrZk1K7RRbYjW5h5DX9VZvacpg9SzvcX8SNeIORYGN51NdxFlxdAWmbKEoOaD+I+7R8Vh1l
fAypre2UWzeeM6koShQtWWXYsF9vCE9t2t4ZSbTMtFiG92XYRhineskiTklfpg12LZGhH71wEs5j
ibL0f/dnudb2klcBuh3cBAgiEVuts4bFbB2nXQjls9JFzBHkuIrGOloDKPw32fjd0BIn/1aKCvM2
l6L66CfKXETSvc2pvsxJint7itNqe1is1CxP5YLl3dmrPW14+9nhl3qQA3gDbvlP4IxLI244O21L
VpPlSfFEcWPn6Gx8dZrcbGJIDgQ065txCE2qv6Crg4T2/QOJDW48y1zv1EM27l+ZW7KJwa9TK119
dRSEykHKggbW2DiftHBO3rfWlPw5127+RUgR9J212xpQaiVRL3jtWK42swOiUYmLIQqUqhLHLkFL
s5ui+Z2rLD8Mmt+n+7vqNbRchUpE6vRGQbrKDH8Vetah2+hjNcRBV4jqI6LtMZr9qEJYR3re5Wdt
DIfqnRuqNlxBOp6XsV8GyvvmOD/a86JbZ6PPXGzaZMvtzzQtjAJcQBrPR9weBsNX5ywKD11aSguX
SdfAEmtGHJ1sLzEyqtquQR0Gjo/il0WqKRgDRhkCulKC55yrRXX2nFTBnjV0jc5vpjw1jvj5NHSt
wV8650abquTtdyQFcQIK3j/yy/WKVHpputBY0ZCZzfk0utmI9oBhHMOu3dNm3/rYdFWJxTnWskB1
fafk/JE0i4cfMHlzEGIN80fXVflPuIvqIckU/Xd2F7VMyiZoRvGwr7ZzCK/CLKJeuYxa7xyjyniJ
NJN802yHx2VR9qQPt84oDU9p/SEZg+u8ZikytQe8o1xCVW2PiWFFxxpfpJ2beeNRAyeNFJXsUN92
p1V0yCPh2cpF0zsVapfQntqiaT8hCJJ9vn9ctib061Dyg/4SAEIQQ53ZRUapNfLugPVH8eBUiFH9
xigwDSgKAJlAROl6FFx5pniQjJkobxo/oy7+QBcv3Rll40GTRkuv0m+SybyKBfIknnLNLKMgdAy8
GDJNOUEHT87QavXHwm7ih8jN1WOUc+fdn9/WtvdeUXkmnA20Qa/n16udDu+IE9ZPc3JoOfIP1ZBr
vpcx3XEorJ0AQe7q1R1H6dKD1yChZTeaQx60MPJQB8kyc1Y+mq3mnjPKf+c50sQBDZUc4uy8Bwjc
HBQDBNkVkj4Iq+XtaLbmqeXGwajpuIeOy3Dom9gKkKTBk6+yuotHTXXn9dg4Csg76QZlZ2ZseXL/
/rI/ndYWoaK06N24pfZSZ3ZHsuv0X5XBM873P+LmUPCoQOfyzHPEr4fC7MIe3Jz3t0wS99zbYe4X
ShG9YPP6z2+MRI4HhJwH2FoTmtLSK6yiRpHNtQSOeFqCgQINtqr4UfThuIc9XgNXZZwFwYcAj7PH
G3yjHzBFcd1lcRy0Xd8/m66SnR0zLwzfdSP7czui5neyimUpDmbYmj/NyhDPYimKvfbs//NDZPOL
w0JrUe6wXz5mVAtHVDlq5IkmjGOsieyhxpLvPOp1dYoHTyEHFANLoVXuAdUsbqWwb07/R9mZNFep
/H38FVHFPGyBk5PJDGpizIZSY2igmxma5tU/n/NfPcaUqbtxcbUuB2h+43f498N/51sFjeORo2DP
0YS5f/4IWD2tDjb02KdmQUqtjl6Uhz1oEjYBg5XwI3vA904VvSczSmYWbFbfNHuy075bdCi1Wqf5
Xt5tSwU9cRY/Z/DRHwlTvhPNOU3suZgiM7B+u3Xbun3osRa2ziuldQYzb7w0jW1f/PsJvntLlBEn
dVZwwW+ToFFDuAQS8u/WV9OaB+C1zk0DrStd58r7/u+Lvfu66IPQ3zmJnb1ddwmNaVnnwjgU0Lfw
O5o73lzhsAWpOyfXO33BByHnvSv+z071JNLoJ28X+r0fbeQWOOwwEdDJj321AGPAGehGWqHBKFCq
6CMT1/deHO0lK/wTKPQvCOrQWzRqcikv6qrmM1R+Akkg/Ogq70VwyjLqCiYPf8+xC7hFrPYoxcfW
WgBihF41HEcIa2eozM9XM1sITJE98ZHD4zsH5rRqRl8Txh9kpzdVYaIZLonW5lgGtXMpBO7cjaej
tAA28MHL+8to7FSXnYALp1UUrObw9Hb/X4xB9Xs3Sb1WF6solX10VTHjINjKYs8W7Y7WY6GDITzz
lKuq8zYMrCEr2glkjLsXQGPs2o6/2LFgj1o2XnfeLGp9kGqqw7M6KAL7g8LhvSfz/3/tm4g4WqaW
86TQFgE4kvtmRbxOz24a0cP+95oBDAW7JdTaHdLcm0vJqWZ/x46a+c++frW3vcu6ltWxZ03DLe7f
fj7N83L899d7erNvCpUTSYoKEmw13f6b5g/pZVwoR2qGqE3q+1k7WC9ajsiWxnOzOJRWjgaG/53X
Y+frkqj7f1/+nU8ZVM5JmIFZ4ykN/nkY1k6Es65LcRG6rdfm5ShZnMbBrNxjuWHMkRo7Wj7qgd4p
Q2kPAEFR6NKVvO3jFYJkADFxU0gst7rC73M6C7Ru0t2SDoeIEavT9CtQQfEfqTenRI8NNBg6PjGm
9G9vdyv7unHBYF5YfRHeYpXXs/ATTubWY/TBi33vyUK6QVnqBMZjLfLnk41MCFZPnXYhNZbnaTN4
zlGFjXsMeyaXpT3sH3wp7z1VuBR0RSdphL80l+tF1R4IwfpClGv5TU9ND+BqqA9j4JjospqWpEsJ
mckZ3bulPrj4/yZub85xdOorEAmkZODd/nm7weIUbLUHnuwi6gXiqOUPuYTHIXAXx+gAk+1uZd+5
liL3ZlpetiDCdtPRi9tbS0z6oRwtYLFN6U7tLZTTMcj60ikuI2+Zm/uiqOb7ZIzHT2jy2m7W93G/
n41x0LUffBHvJBroptCYiJDh3+P3bRSDXw9MR4a+3m4D0ztlumBBdfbvD++9yyTsTOhPWBj9NWWC
9tSgQCjFRYvt6XW8IKrU+tFHIqDvRE+kY5HM4Agym31bT4ZTsC+hDtVFH8B6yT0YKOhiWz0IOZ+x
8PO/78l95wjGJ9s7GBVQe/5awq2YPPXNaVlSeFNcnhVTv60pCC33S6V8vWSh6Nsy5ZjO7tG4pq9T
9DkTGNbTZuSzcoN6P+M+Kpmb2iwvHppve+Zv7ijPoy7if7ApCwX6JYmL6djt5XavoWboW98Wpf4y
h2HZZJiCrmO2DEVpXaJoO5Cx1kVe+eXS3sNs2ocPXuQ7jxgmHyI6QO8YsrwNZgihqCVaPEW13Ko9
K4ZVH73SF/3FUvPnBznqLVX7FMFiun+i18ku/K/Yuct2XvcKBGlRrU6coXMlnWxR9qjSNpDlkgl3
Vs9z5Tf9tQ113D72pVXrNCwjBkzgSqc4tfCHX5jPe+gy6l31Q/7vc/DeI4ERB66fmh4hjDdJpbUd
tW8rePu2jnn/dr+cWZuZ0kDK/6h1+b/HAWkU2Cc8MhDfby41+50QOLrIC4RSnTPE0OZfeAy22eLu
7et/vyvUo+F6nLar7Dn+jHDlabvdIwFzYc9dfGYaL8xndE6ysGm//vtK731G5CcAcoxnkdR9MyzR
RbM0+6TkBdOYZ1w440OC+mRqI5py7yd6zbByaXLt9PUHrcQ7Qel/7j+oNKFo/Fcxgl1qaauAp9l1
c3/wjIk+GcBf/31/e1KFYSqD0BeqIW+KXTn5sp3GieOBXdv53lj9QWz4fVmL85Gy+ynrvMlKXIp5
JJkJiNLbkq6a7UI5ds0NxaW4FEq32RjSkVWLcUhAlsig+HcP/3597xz/BAQEJwQ4wt9452I+GaCs
UGcqM06AoabiqnYwbOui6gMQyTsH5cQzxECJGuNvnZ25cpORaNxc6M1a94vERa73UhBM+2zwNtgd
e91t280K1DT8UpaxW3wUjt6pck7bGIIyCeZv2MNsRmWXnQ2Bx/arX4XFzP4ctZ36qxNKOaRTFKqv
iHUxqUX6rw4/W6aHaDNS8YbpEvjVrTtLPLdXFBmuwHjFEdV9WfqpLKDXHv79Xt45DDQ9LCbJiDCD
3w6Vqshfl7phm9ZTkh2Vu4VpZzf7eRd4eyYV9X1RbesHZO93XxEgTbpJ5ktsGf6MGnHfabuI1uZi
iaT33Uk6+WC6VtOX++JYT3NzrXi+pDc7uPj37b43TKLC4CsmHdMxv7000yPTYgbZXLiREV1aKajY
KUyVvc4kUuxDTqaREkER/K2zdW0cD5u72IOivQ7W53//mPe+CSgAJ+g4xSGLyj8fAyb29M5RIFGf
DIc4pb93n6rSH07WLfa8ffCm34ljsGQgyTCLPZU/p1/z/1pcumwlup4EBPQvguYwIcSIvlz+3++J
epdpxIm+9pcOUUm9wuBw4SrSie4B0XqpsE17KMmLH9zQe58ZxSgDbWjYp5HonzeE+2AzWHMIgy0o
muOkVFRl3iaib1ujhce+YGkf/uvNwcIFRwSeimKOyubPKyIKDGk/qdWFKxFvT2Mfd0OkF/s5SLt9
/9BX/O8bpBJm+8lgOSScvSWmtJisa6sgjsRrjKr40tVoSbcqaB4bOMD9ha+meMhmCIL9fdJpUaZF
kQAfN2NgmWNIIjbMh8u1OLQ6rMUhHHzdHobWnYsUG4rB/88vBMVipJlOVQfktrfdnTuha9Ii83kB
nXw8VMkWXCKn0p/zSTW3czLvH1wv4HH/mcgAlrOdBKMDdegvMw/wdD1zl66+KJAOzig7xqyOsXVo
vTU6//ebd/4eSZxGX6cBKcMoaB5v8jPKYfilObO8IKiYKRfLiiB7eJKlTlGRsL92tO3fCzkN3XGP
xmrJDHSNLYWjWpdwpYced+dZifAKVPp2iQ918gKIaVzSMdlseAyl1mUO1TXU+VprsvEHv/80n37z
rFiI/E9fE5goy9Q/j260o4EbDQCoqsgZ7wrGbT91QV0H1dPdw2wsAv83jWMCC0olRKAm8usvqmmU
uQ5biUaygE9TfVD0vHPAT4i8E5yewdtfWuU8zwWnuVOqdrr+q1NZYerpJDmsanUe+mX79u+H8M7l
TpN7Ai411t+a85Vlay3XSsKcox8RqJbfLPUOoCkJGer4e/0Ra+bv5MqnS1UMICB+BytT+4R4qwnA
/lRz9VkLMNmbbRvI+36MNahZzpE7rz+of/6O82CaEWTHloiClZ36n28aNkAHh61ZL/rGHg57PMmT
znT0QSI9fWJ/HyncsmhqqXLgz73dfIWqKuy1kcnFVI6eOAthsZQ3rYmCQ+IYS6RKW9rJtNii786s
u+kggm2KcmQTVpOq2FpfMGFp3RMtLXyat6C87Qsp1E0wTHipjQ5+7NewSuYp0+1mOtbMoyiB9Ljl
dCxMgdjZUM7bejfpVoZpteMznm1NIXEfXmw1ongfJT9GW1pP/hCoO0WWLRnjucVTXJZiT0NJWZUD
O7Red5TNTN7ua3fjqHL+Ycwm1XWyb9uvwFnXGmpEsLaZ18DryLgVIVMU99AMBDA2PZ4+YZFujEWD
s2EOhMn2JDLNHUpl8qvdquYpqt3uydn2ejwKV06PImaufXCqfd9TOWqNG9BSNM1vJGJEd7EwG7LS
OJFCp32Ap+sXXbQzBiJwIxv/qHXI6iSxFtP/KCuPGaExQ/DZsrv4Z6WTIThU1OH66OLM1iCj0Mzj
dWOxKr1W0KXKfAk22VwtyjL2FaBxz/u5yqSyUsSV9P6LiNagtjVIF7i6s7dFViVGflJuaJHxxrF3
7mRbDF9UYBXlCltkS+yXfRuS9txyB+19qr2O3SxWwJvtEpojq5XjBZ7aAFNf3FgsYQYOq92od73g
hc1CG17RwJtjY/ZhypaTV875xsRpPZfxKl9E4S5PLIypVBRwhofFRoL7fJP8gxSUpW7zejbulqKw
GGEcBOa+xwtP6CEDQFS+xm3v+Rl8x3pPl1bJ586UGnK3KjVLiyGOPyNs7EgQYUp8G4KiH6CYjfL7
jKKrzNx4oiY3JLsEjBvAvQPmI2pIQfM4e6p2CVRHjm0C5grG/EtRIr+WOQ5gD+D4pSlzcGqJzBn3
bo+FEc4NZcz8HRDR3B5EPzXjYZWlHtMRr7slDZH7l1mcIPWbjcE+vfKNB/kKvOLeTElbpZWZw2ur
XWKgdhGLR9U5jZPRiTRZXfThkq2JqO6taUT2N0BPeUkjf1iumjqWHWab3fhYDo28qgOvPVqt6n8a
L1TJ0W2M0+cTvhkySxAhvq/mLqxTq3XXLeP4NzU2iSi6pOMeRL+d1SuedpzyLrt6q7YDrBq8wVpb
ejKfbfLMtRgGF3JJ0/uXgnl1l9q9nq6WqjYgd6OyuHd2u3pKSKESWfWq/NI1Rf3VDob9WVj1tGdB
JRyT1W5R/sIJSVhp5a6yyhpYlmVqYUNm8qKJ2vi8d+bt0XMH7y7ppbekVVc2j1uzBw9J6S862wcT
3iwKZGkuqlj/6nzLuOmydswvxzjuBAyuxYP6P/U1At6RquxcdKtZ0qTbV4v/viSHOl7GAqeJrr5F
oLV0uLMqGup8mbpgyD0zVeYXtD0+5SmpApF37P/kuTUP/rViZXa7FyLJFQx1lEwwnTQpsEN/z9Ao
Xru8Y7mnUoV2X6bkpD9bXjhOuZm1e+uXnuSPoB1z1e+xyrZdByJTydI+Vc0oX7HN9aANt73D2zVl
NHMK2/ZuMLjaZ4Gplm+ilFOZDVup9hT/Ez6QddxmlKGDdvjZBJhepQXBTOUTDrXF2SzC8DG0a/06
hbF89Nql2Q5zuM5BlkyhuAt6KyyP4MkhApl2WMpcyDFYgGgxCMwp+BOHKqcsplSXlnv0p0aVZ17H
Eildy2n8tDWu3RDplH4oXJfhV+tTN6ddVHu/KrsqxcGMCEadNY2JGe2wffnu7W0t8phRGXatiMA9
TJYolkxVYfCN+d44H2qrHLsUXub+arHnPdHYtnhPd8cy3zDebscsKS11Pvo01ZkeGgexCXRZmzzk
zCSpY/XtHRy3+gmABRiwdZrXLU0Se34uy2LAPKnt7B/4RczfJFgLJAwmt3mWgQmHQ4msX5gmekb3
Maq4VlZX1YljAdssSOui6l91BYQoH4OwVod13aIoG2Jb3rrQAe4dWAlbNm9CzJiuCe8RJjczSLta
4v6hmO1wBpG2tj/2E8CEz9GxxsNetlgnuhFOg76jZjvH6W0eszgS22MPS4fSFMvaALenFovqBm1N
9FBwMXDSfXQRzmRoi8Zv2O57dIgtHYHBiSzgC+BUEVH1/d5cdHYRFMep60+Mv8iveCjuxsQ/C5rG
tbK2dx11qLXlPjIe6AbEXjUAvaXrvJdJJckn2EfQDSMDxyUdVLe0eFtKc+9ta38dNGKKUr8cATeR
Iptb447mwe+a/aGTA2cVobDwNS6o4w7dTjlN7Gjcy61u0HyVYxkPZ/6GbV2a9MtsgFUiB5patfLl
tTes/kVVLuJH2REWcEcUoslMvQ4Pk++J5qxeIbmsjPm7S6R49oH1jz9dbP3k/MB8sMYeo+f/sKD2
XhHmF7s8tGOkX/t195DUhtjDNFlNhEF76pJPkByKMjeLiY6O205D5hVB2GZofs6/g7aQQbr3thBn
tZkjxVdWJq+QuEcsZIkmVrp3ZMtMAQMUmLlWWIGyg1avSxWuO7WF6JhFd9I3qQOsYM6ccixl6ug2
uRWlQDTFNsGWGYm5Vep7Q/20ykX87npXr3kRqdgw1bbC+9KzO77/wPJbNk4yoMBA1RSAEom1GXjP
qb+00+0eu8uUGUrmz4UFHe5sIvZfLOFWJPmmCorjnkzkMis0SwycukL5FqoeWTcMi/Gb63fuDgin
bL6OZk/koe0AwKa4ScW3PXoDax5tBWeyc+dtOm9gq/32Wqu9a6wWQ51A+UpnZRz3TabrZN1y05yi
FlsMc7+VXRWe125dfUKqCvuKCbs+8BzBuN41OEiYo+kg+Z8RJey7GEf4jaLAMYduUX1yQwtf32Nv
Qe87+kOk8jYwQN2MdYJLkG8MEXkvZX+wK1vOaV/apB0c20SEII60q2vLKvsuncdO9pmGbEF+XLee
T5Ro/7vd5/oOuTS6f8cXeMbiSrK75/vcbi+Js5THKWyDhO9l3r52oemuhPHmr7atSINI7rN/aIdp
KNLOJcJm+EkonSrfJvlbTYNMShyBOwhHHX6Xcc0XZu+jd1nUKp65A0afaTESlDNH6h7/PEusXVq6
XfiJXq7a0ggB2z73a2+xD3vTuW62iYG4OHpbEOSAdIARSdQZXD6RJL4FBIQzR1SIokktbYqW4yes
6wlRCpX2w7Tyl9Wa3HaSvR15JsJVuNCJ1sd1ZmfI/kxSeNW4Bvzu3WCpYOZTxAKnVBiVysnlrBRm
aV7wv90KpJKF80WpvnywgiV5iiabJF9KYvpSY/N01EIU49mISybSRKHrjEyoe6vDxWYLLQ58a7FC
CdvuaU3stWdy1yzn+L6K9lxulfdVjYv06D+cykv70QXTmCyj057Zg+UD6A7AaORsNRA/tHVb3Prx
yVJZ+GyKwSIFSF3SYUnMOo0r9JlgVTOjQWYhA71BL1tSKwyan4vb7uN56wvrs1I2IkUTQPUH5wQQ
yYIRAbW0DoGPp6Aj3PNWWRv7OxRgsR7b9PIlqfrBzpo5Xp8n2ymvBV4yJmtGTw7n9MlOnUGpIJNY
NDsN5aHyb0a/aNkNxsK51MZy9FEBu5tSGevlKzIpAb/aDiRGXya0n5u+ri91WOgmayPESrN56Ldv
A6C9ORXOFGqMgL1ty8QyrnOKDEzR4ziuG3FwFgrxLGnpbHKOqtNmrJLGX6LxV9SKkiqqU7KMZX9y
LIAgVzQHkUxdZNNopVZXfR6qqptSpH/cX9DOA0qQpEWsOhp6ddB1yyHzMWrRKYIfw10JpLFLUR4o
fnqLMz/uvRq3fKP4aHlOp05gVJsa89U0M4PzeGvGtGBpCfpmGKovU70ntxAWyP97aEZ9NlEm+Wk9
JOWvefCKH6w9HZUF8WCvWVj4PZdFRvimY4/0MvoBFbaww88KwcAxba2xuSl7mwWsaYPtB4ZCKMMn
DjzozO/6SeeGyuunHzjjt5PCmHWmqUeerN1ZXlHtUw0c0iU+BWll5rShevmh5MrtuZNZmS7DA7gp
2MfoM9eS1S9atO1V9lJMLAQkR9RX/djQTayDTmvhE4SLLeAHa+0g2iLpMdTEiKnw5k8gGgI/a9pe
/sI8avzllwlZQ/oIvKWDmPYqn2vLf/IXerPM3yL9RENLICNggZOMCc/XTan8KjNOtYqcMq8/PR+F
pMi8S/McbOHQp9j30FsG7u49QxSl8rGqdd7yJkjkCH9p7Z6qotIvwaKActSK1ikFnGLdUrEHtK/L
IIvjOihHp8syb7xmGQzVAaP5CfICOMuZrLiZ76pChC6do9G2MhJ8fVlghkK0GRvz09JlddW521Tf
tw5QoM5S4aOAKN6c9dokkBG6PvGuEECv+jyeVHmMi3FucurOHgCLY9b+qFbkGdJtNF5JnV10LbAT
d6FzVr7LZ602mdlFeBoYq5I0jjPL+BvT3LhJtdkrekBmf/JwStrPu+VvcxoCDWpyYnRxsw1e9RqG
s1/nwWTJz6trV21+OtRXHV4qFO5DaA8ZvAIXS4c6YtA2zaDnNNXjl9iEy5hNWm92BiTEIv1ZzfLS
FDuctMTauyClyd3O2zoZnJTSanwoYxNvWVSjQJFa42j9kCSNn8UWds+NV+6oLstkIfYHXUBHHFJ1
Of7mxIS/3kqyWvbTNyOjoMJWZxujM/K++VLbXfUDmMxwj/6Seh7D3YmO2+oMM7qtPo3SFJqejKHa
pcvEriLCvwIOnCo6HJrjRvg/lmWcb7yK66YVjiAvW98oSde96wIdgdoj1ZCrg8weNn0n+bvPsrIS
6xgqx3wvlEo+F+tcJ3lhAbziSxhGMrPPAD/9H0UoFcAaLta62EVmycUDDhbvgZtr3VYPDbXvMVFx
8qz30CeOJ20dEO+QqU/7vkh+o/kzNCnF4DgekrHw5Rm6CHGdebEgoJpCq29Ujc61Rj99Sf0+cHBj
j5xpOuvsIf6xFbV59rU7XwbOSaMO61bzQrjmrMRzwAUTtbRESRCDZeowAniZTRDfLtE+7BnisdVP
6qPET01stZeQMuaIKcUC4oB5wFBciH5njjQN9q6PdaJrRvZ2TfYI9zFKaGg9dazpzLfzEY8xC1J8
YDkHMcnpE7gVY7JqjquOxDQwgmqtkrdfD8so08ltJenMMzq+snptPyxiXG6hfFMM7b4S1xTNtGtG
yLIFJTGtGFKvLgO7arc86kKQfjIVPfr7BxW45b2Nb8h567rdZ71Pk4WZBbYzaeHEW5frQkR9user
bhGIiOMqE8LwdSxQKhiXra45xL6QP/fVSZ5tax5rfPcSh4XssCdLusbGLdM+ZkieLUvvffXstXuu
52TD5HSMtWb4PPX2BX3joqlY9VhluNvZTiYYLJdpECO7Wvo9/Ua4DuLGthI5ZFR0wjqDmMi2Ax5k
8LkWodPm0l3Q0vUYcJnUd0IET+po615CuWLTV67RTq5P4umxqbfis968oshZMri/J+7mpklc+ISR
I+P7rZo3fqOqT2xkN3ougGSptKlpytKpYKid+mNS/piRcywz1Q09GaYU8XDo6dp/u56ORT73XUda
mVdvT4PegxbaASy+KTxFTh0Y0Exnzolhdznvw3pryVoJ8IBzcteH40KAtuydwUY0enNuMW1tD3vQ
WRwGNt5OaqvdveyWLvT5wUX4hJYLbLZYrure8h3xCXuQLWSit3XfIrNMfmaH1fZV127J8ypNeGmN
nRVdAj+OHRZLS7khcltG4SU+5ttrjzYbtg/g51573zCWKX0bOWsFHIV6ZZbLSx/oZUzN3LjXVGZm
OaoT1S9NKmY82db22+1IGfvcJuGCTg3L+IcEuzhBQz7VHXqQS/yMb538uuKtQKrYkEkFBxnTizV7
t94lSVcLOu3OdQ6+2lUIpSqyv7AQtMaLdqa3TpPCDW9kUHiXCA0nbhqv5fK8lYH6SQXnvnrKsAsQ
+AhjTtd7CPn0RdQIKrbdGY9FW9lXcEj7EWB10W15rMv+R+UtJmaFlpQTIg5JOB3mvRwfV2ZtLsV7
2fQHagFGi9GyVwhGKzG8SnuwJ3ZAhfq1jiXhUzKzjXMddxZf3r6pu6lxxCsIHXpsd1jWr7szbbfG
F/o758P7HGJC91Mw5WzSbQIdijRmMTwr9CI+lWVXuse9WcsfhooxzsbasAdMIpqxdG/c7lup1/b7
3jj209o6/ZcRraAnS01jeNTgB2/h60c/qqosemQRTVPnAxO4Nt8tZzuCSwNVSJHp/t5BgX+fEDF6
ku2mtgypIxpXKlX3RRnm/DlKUiFnbuEjWWKvQTjPdpqvoV8gn9e4BaASn/xvpwnSzElqlEzGLLC3
bTsmIxMWypZufmRx7d7XUdJ9WQLRXTlDFTXns7JtkTdog/iZJpls6Sw8GxcUF5/E1Gi//FpYgynZ
w7n1N50Ii7C5aSwcum4MfrdWZBinsvJ52qsFxU0hq95ntN3Y/YGdj77sQ71FoB6i+dEpXTEQ1Eov
OrZISMcp5xLIM3eH1IBZ7GsCEeGtKrqCzWvvrK9ACYkqthH4R7Jc6qwzntdp28cx/2r6aKNfmOly
Lrx+00FqOvaIaZ80W5xSeqzPA6yBNoX2EjOLq6llU8lWoE2HvvIxNpmJMKkCgF2xMlk4WF7pyt8T
Awbm2Y4NGHOcvPbMB1voZP6M6XpuxAgdF5oIoXGwJC3x3qOqkgYMCk3eMT0tgZJIebc0A5bVQquw
I+d2SZKV9TBeahd5N35ivda5wsD8kxxUEmaYNdmPxTaGrxPriy9tuVJjzA3ncwHpOzInDDqf8DRZ
CX59sv3mzoiVp1sVVQ/r4q3eA0Yu/ucBKFnfnsU9S+9v7Kyn38vgWsT4KV5wRj1O5LrgiB9A/6lx
k4V+ZlDjtVOB5zhHgG9VB7N2xfNC7LigMtzUWd2DochkOHcvflXU6KYXMh5TJNQZPWN1l9A6d+vy
MExaMGUlZovjGs3Lp2Se4YLjAr++ikGfOjYaxPvANP2dqZyoRelg9DTFf60+6d5x75p1s6vDAEGr
SuNuMq+1Cr2rTkTma9A7zTfFKQ1QOh70ndm88UdXD+Fjy6KdCVoV0m62Xr08SODW3XWEb85IRyQ1
beXgUjyvyqkZCa1rQC9BIK2Gm57p6uicyy721oYhTGACj9G+bbrZBs0UuSpkWDBO5YGtQBtR5dSG
yt0GGNwcxOgU9FyOV132+P/xn1ts1FIr3hw7H4mvD7XVeHcxk1PKDaA4vzVqoN+WZrKeRn6Lk7Zo
+Bv2QpMDPZFu/SWaPZ/1Ci2yl4E4qC9nZlp9Lqb+NAckytwgLCs7WFiuHg51wc9hq7GFl1AjWv/M
FtDYX6QDWzn1WX7PqM4VK5VMQkGJIhcdPcEBGNqMhlsRVsVNsPn2lq1GJV9aPWzDuYtUrzmuCpXX
03DB7s9dTRN3CFy1rQfpteW31gIny/hiZKSDjaIIMxvZ1zoXRuzzlR2WdXHYvD1K8rYN4zmtpj7S
eQcUI6YsmdvPMDZMzWLeDECxI82DaJJRf2EQ0U1ZnUg7fhG2DNgKxmK0L6fF2YM0InuKbOo9yrM5
LmTDx0SZfmQxhBnCtNA4DGE/qHxQajDMT6FuHDyntWkAq9JGjSsxADzOsIvdnDvccFagm+S4b64p
Yob/bXBSdex9T9mHUNXb4xotc5JrL5phMIesslIf8MV+y+sb3GwO2bjl8xr3VyRt9bSO2jtPajn8
ashg4nwFmducxdqo+iwchuRWrZNqcj4WRgi1Gw2CNiNskkPnwBZNqyWgQKwYsPdnp/ToXJS66qJP
NY3Cr0L6mNcNq/e9m4Xp8lo6bZtuqLN0WSLhqqA6tzuvQetT2aSMw+bw6ES9O9+ZoFr2J4Ye2/Rp
ZwQeHnzKGJEWUpe/YfGV5uiwulNXCssjWoJFROqxQ4PUPXMGpDByhoL+cAG0uC7P1mgU3Y1v+mJL
S71H7YVmnD7Sifo4hfNdUAQzja7MpfL8yXkibNHRJD0shCqt9LiEqazIwTebLavgzkoQPvFSKzHb
fIA8Kr9SVRXhhb2pbrzt3BNArIkD4+bK7vaXrmIU+GM5kTePMwdt5pO3WdyJynYOHiGvPlQlfL9s
nbFMJ+q2yjkb4nKhN+X8sEp1NCJuFdLBM/+yK/xL1KjC+So5Fd0P+IbE269aWsvEF0zwSRvaR57X
VE3bDdqrC6Gts+sRrV7peZ+ibQurS7pd1WTQI2oG6VoLlEMLMn746/84OpPlRpEtDD8REUAybgVI
sjyW7fK0IapcbUimBDIZn/5+upvedHS1SoLMc/5RBX4fn4Dy2yJpIg0/UvpFPGdwE/FbucUWWsBh
d7/F5un1uckDPWVqqeuYjuSZEVUPMLlJ6yjpnpZ+G5Z7AmYt52RVElLPok1FHTnnhp9VWKNNL3RO
bIOBCz02u7P864sKHKTOt3VheImdn5k/fL4DghvqowDENL/DkjPotO0dyyPfj/OobNxnSY9DgQmX
GB6ROMSLmDvX6uR56mcK9ojrme4cWhXHf1ws0ZLAPHXOk5UPkUjKqI+tJ48BriesYZ/mhzhfIihK
3v/ll6OmcbkHqw69D4dAkDDTq/ZgWtTmLpdqixZzzzvgmIQtsyen0/BCpJ7CJX+YZ+3b3w4895hG
Emj+RixN098A65IugP6eS8TgR9CcW1wW59E3fZn6gVz0yZ2QEx1wrmzuawM8pA9tvdiAOzZQejJs
au3uu1BzFzTssTpdxg6B+kp2TXtoSIJuDggl7FvbmStAJynGLXF7LzasRgSkXmKAt397v8Exo03X
JmNxzcWxGHKSAAvOi/muiweeIyjufU0No496qa7mCe4qSSzOOq2TlSoqpWs+5pRXcYYmIFiTXJn5
y6332UtijNH7gQfOBOeiCStz1PUesEXE9NVnbjd3Jhk9umtTTUPhluUkzLlpabxhe6+j1rUhK70p
ePV174SXGG6VJZFcw0RYHR+c5jvzexzWHIcLNdUqmTGZromm23lPZTPPlN+azZj1cs313tJ192SV
4apx+WsFO36a0hoX9RAvnf/MH84FqfjLvWmzaCfdzRQTbwGv/49NSj8QglRsZ0i+8t3Lr9cRzeKR
fWeXq70c+3hhsvAX5k0YO4sxrwyKtr9UheFerEtrD1IUIDvstwlFvyXAqIO40GHkvXist6jvKkPA
3QGwsu5YG/Jpf1ObPbQHihejHHqhg/lV8ZTnR3u2vf43RITmh5mrtrgFyEAFoKUxYMzwW0HWrCVC
RHRnGiq7aJz5DRi+LI77mpM2ilMiGNKe7h903n5k1oduCq17H3lFdAOcEPQHq7elc+uDffye5twH
LC0RhMGhaosTbIw7oDmv9mhIClEeJs0miMbXbtuD0DltXh5NWATtoZJsk5d+98kEphXQeQaZZcVo
m5FsPRN3IKntmOuv0nPUnqpll3nSBnuvqcpTnkyrDv3OZ9+2TL4Ceqo6hKLpmvOopLYf4xoP5bGd
28i+t8m74wSfgQzgNOFJmHqwBgg/Y4Qg1KfJl8CceBh3athHjbWnrBpAXgflr/UgcuTnv/xrIsd7
bcqyhAyeYWuzvsrZez2U1/5LH0h7TqeZgOF/lcmjAbKAc7RhPge/AZy1edAHmyXs5I1Alg+761Qy
tRC+isz4S2zOXeHp6RijDyxfpnEdGSdwxXXH1SJJvG/mTZ0X2phfW/Kob0cqrsfUlWaHVUTnkYrS
8bu7UFSqv+GWa1EarhKIRBoNUThKMdNeL2T7Ad6VB4kcorykFsafftrdBJKAgGbybvpiJJRpxgry
r+8d/bhAfn3gbV//j5vYEAHGbOIIVGy51AwBD7xS3BZtVLd54ZC6fWXlZAkxEq+EIEN6oS4Qx64j
OvCV7Bok6yFdhP9Vk173S8chuGTWIiNUIBx55OD30DYLr5v7jP5CKTtpa+Dv/1SzNNUJx2ndJiM8
dpi6XRjMx8GDpsdWtlrToA7hXtXUf9v2PPf3BbHiM3HFQDR3aF7lfAwqNXyZEW0UGNUkQRZjuyM+
g2jPnBOxoI5duzsG/Wbex3e2iXZ+HP24vMNVPBanctxmcVSAxKAEcw1vq+Pd6ZDZdCKnwK6uaR5f
TIS6JxgBBfVge+HBx5XWHlZLLPcSzj4+yYXDJHE0lGHit6u7Ua41ss1NlpbTsauH/mQQWxWJoKiq
vHMhzdo0n3AMnyMCslDhbl29pVQtT32i3M3ZU1P4akrgGLixuealgNf2JivZ/LC4X6kbIki9WyKQ
vbguHwwSTpRE5eTzF5POngXSMeK0xd34WXVj8TDjWkYLI/ncDoHA7XFnj3oryyF42PjcXRLn0cT2
XUj1vqyN+4cQhPrZ85v+q8idFuXFvHv701V5E907YgZ0RbukCbEB9O6p84vUflhIkP2Std+XB2Gi
RgOBWFTTFTqI99O+Wt1/juTFPjZrbrojPYi+f+JlNFHmluHcHEmOQCRl1Lb1J9cK6vUUoCjQiZZF
6B8xBOn8dZ5YltPR864XQmfsd/4wZ7wzDKzOHzpnY/+klOW4qSqXvTz2UaDj41ZRZvI85bP87VUe
r65UY/5ZR7EGwVg98QXdg46rIjbsxWwAhtlaLP7XWGAhOQwseHDFDC288hxMbxrMrUzychx+Fmp/
21TCDT2ACNbIagITPvmuOyJuiPy5OsKur7xJbpnbB1soid5ITXZHWGARgIy3dve7VGv8u9qC/gfV
sNfce5stES+3OB/cWTVtEqoSjM23ZY+nbeCTvRh/UOUZ6RbdhusMcv06hVfSgkl7+hUsw/bXQYvT
EjYZsbNGlhr+QdBV8o5SRC78PAi0dys2o/XHgl4yPOb0cnmnseR8ubgWEO+p2LWY0kGLGc2Mu7RY
UHMWmwpIab2ZZGheiOblEbWsoP9q8bL9XVBe/7JikpyTriBkhjeSNulztRIXkJbDTMtIv+e2d1Vn
CVpL0cR2p7yf5+fdzC379NgTCmNg6OPUjTa4o8JqDHBdKekK6HvWW8Qcy6bPCJmmJbXmwX7CYgRa
psphJFeUfbc8tqyD/6k5WiGnthAyeix49L7rbh2Lg3DX3QXFnNfhBtEfXwKDRH/QVIS0R1Eap0yD
1Xif7BdIBgDRtvZtUmbhBp9m7iSKaGG1D3hDFPnIvavLbAKEre5rVcm3cqmbOh1U7NhZHU6j+giH
vAv40QQsiqAl15xtx3gLyUKt/dfkC8IdxPj+jqRqmf9qY+2kKQxyMmeUQlQmhL5Pm3q00MaThm7t
P9rMw8u/hh5i7zAJ6LlksTUO4qazSoXCawzksfQqsmVjMvdI5xN9/7a4JF0fx2WkQZczqRYZ/2zg
TVjhOngdh+dZD61Z8KPK/cMpq7w7kfBL9hmyPc9kOQ8qsC9K+99VU9jh/RDkBVqFwjhFtpYGDN2O
reCyWVMPWFSGQwOHM14nVEIx/YQqOAQjBcZzwNXCzlEkQcB0N11DJUw6d1GxpmjfyhKZSQ+MNfeF
oT23j0AHHRVab1vXsknxdX3aVkSx7tRjI4PZh/5N17mEJkJraSOC4ISm6LPgV073qQnHs4Rc/7Nr
CXwWgh3PzHFFzaAhy+F1nmU836zl6vwX6DLIsxH8+1e1a0RGXJUlzoo+DK70ZDtl2LIDLCVr6aXw
if7rgJwmyLA05P+RRYg25xqi87QHblud4ry1wwvH51ynjNvC5YroBzZif7fRELHPl8eCsTE6+fzw
Pzbf18B8a0J5ahAqN3/0SFL+gZEDTvogw849QwsUF5zx1nSDqTSurzqYvU+CdmW/d4Egh2cVgKYf
3C4C5NNV5Ky3nJvVkvhxH2XR1Tt2MDAKztknuLU9sRiVuP2KumwuKJfrFVGmrzGmhyBtR57wrr53
EJi2vIGgHBmG/fzSjdt4Xxp+/uMeTPYL5Nn8HEci/nI7F9a71NyONvi0zcODUNH+kWNs1QcDsVmm
EEGOONbxCrkBCt+gCFsBwqdBjs/h4tlLSmvOiqVz6vroYBDOLQiX9eJmoO41pJ8jXfTjYPTytqbT
ZMQu55gCIh9c6yPshLLupGAQSOMBGjjx7Jq4Ord0rf0Xmg2QNzPkcZAuje3fN2jAyudNkW1U0WPd
6ilBlSLvG7M63aPYlxGST29lfBKWlNckfe082/gwCeezpLv+GmJVYB62e/Pfqky13K5gwOqRkWS7
ZhpEOfNwZyv7BPXKOOIFZnCfQKaUySw26Z7TNarelV5q7yBy1x9fd/Bfxqm6ABtmCF+td2cYrPlu
axzYuR1zif8A/NXMR9oEfO+3pZpdpMi6VqDjQIrouqUseDcQLZWpZrCVh3qpjMXX1MdPFQsa8DXE
qH1G0Bx/CtTf1dFMHs9NHDcrUkYhtu9pjjfuwHqAei5Q0vBQ5ab4sfoxnp+RjkO8etCq45NXRhsq
UsCi5WkX0/yFoLYekbSi3DsM8x60J88ghsoKE1uaVOdN60St4fy0T5U7M8jm6tMwCBX4T5T1ufUW
w2Lju7iaYtHOy2uED8R8B4DCSMm9xWCOUXu/vuwUh9hPBsAIyYQ7ed5wlsvMBVWgiPvlhpvngYP4
8XvnNPafIR7DN4FSf7ruecNnWzRV/OLmFeJxd2+r+G6x+6J5WndxRawiGQ0nF9ktGl/BbZX0LmTv
r12CLN2N4zDEd04fwi94Zq5ffHymwYNlJrc6MQHlbubWECk0FcWzBc5l5SObbVDI9a7ywaOyZQrm
75irdk502fcc1VrZHUWwA6t+7jga7J/8t8cKTWJ7CGQ/Ib/o2ISfNgAklZL11eUHJo2W7tZ+b+YD
stiRdEwq6cDu12uaAXvXzNTS7/Qejwxj14a6PTdJOG4KKEy5k0gKvneiq6ZhUUwXQdQnNgfudYTF
N5iqDe4bYB8N5SXnFYyTTYJhJvXQRor5pR+6hBhkPmEU9/b4s6+VcMurPnrasjF2fTdxgMU/Zb00
ywEPqHCzKSxD716Pit/R04Q335NrgYS6j91evzZgtPtxo6Pk+jTGgHI4M6om2QPdNUcPqcqGFJPt
piLJA00U9zWX4Bz4H04P0JQw6TrtqbZ0P94ucy1fnbFvdTLrarPSaUWlCyMr0Cx74NePOw0c1pGy
81ZkXV8U/WVxhqq89aJ+ZlIVMxpNvhrmz04u20NHaAIRX0OjSFddK1WxdOpOM3rH2wU/SNV84HgO
zySGTs+DKJEPrUPf/1n8sPmBi4xeaacBEp/cHPk9Baj3ru3Xjw3O56elU2bMVpgKFJ7T5j43DMJw
3tDdz97MJQSnSQQSs9EymiRvXOTP9qTn49JpEd8BUzphOkWl/uJtGLhKgQCgxp2FVgfFFPrZRvOM
WWIbkcNthR/9FGvsFlkldb0mCON0f47LQfy0FvLWLGgQVbBI0rlHdO5Q9QF8dL3+nbAAvK+aO+LK
aQf66O1DbT86G+d8Ao3hjjdCTvl+qpGsf6KSwgThbm306tB8PD72iPQMkFXoLOAsUa4ep2jjkNbR
TIzdvEb+n1LWVXgC6oAtU4WWFxFuMaYGEuybM5e6QXoaFnYW+uHYZmhaEc9pPJi3O5PlhtKOgMFL
68TOL2W0OuedQtDkDjl/qU0uOYOMsr1LFLacsmJU+nNuLdc+hmXF+c7eziHLh2RJqmUTDH8cLpTf
axnoMSmJxxGZ7ZciOreSAT/DDeX1TDmdTzZUXqgQ30uPsqwKlvZ7baLpfdusYbpYob3c1KaYvefI
7NHmQSzL/Z/dL9h6vM6FCljIEvscUef7tzsHV4rAvOpw5fZDfNwnn/0L7HYt26NjrY7EwrBMT6Vl
df9I/GAf3mx7/FKyqdQRqRZ65WqegfZV1yuf+byz36lO0+UrPpzlNxsKnro12uJ027k3UU0IG3fN
yD28Mar/pepwWVNLTRxkFGQjz7JFhPy5ZcV8qNBc/iZUALrNG8rhO0SrZg5RHfe3oVC0aEf5BJij
91reAn3w/JB4u+okKl3/i+Lw6m2TkQwPGsKkPIwbMg+813KfD15TSnRYV/LwLqJ7Zs2cXDNXhsZB
KY7pGinHIiwXBEVvpH8ZkjRevb0t4C3QSXyHE27nm3BednzU9h6Mx9BFKJ7k9iqGk2BMy6+8fiyT
GSIjG6yS6YsEe/UteRHLi+mwrQEmum6TWovggJ0s5Y1czIy0d20LpYGSf0BbgqIQAX3nshBkjY4s
nfVxsT6QnLQEf3e+SXJWmBjt2z70WlxS1eTOx1LGk8iCRWz1uQlXb+D78jkjmr0xOH7mcpUpaw35
9YeVQVLTeQIXAkjfqy+ytzB98VMImcKNXgVHvR3/tXuUVweU44182G3dDJkVRGi7mEg8jy/X6zib
u2HOp+OIWUafIwvQHSp3RzU7GgeMWaN91SmNIipGcbMh8ZWM3xj3CmrEMhK9XaQtpXmow6W/D0Oj
izQsTRHeBWJz/oqV7GKY1XnxTgBL63bSMl76P7UOtZvIGY385aoW61NqMcBAgPiiOQ2sApcXo0UU
nbWzVNX9Pjjqm+V4e+Y8q+UJJ428t3Qw9adlLaR/i0g8fiWeSn53ZtoIOUPl7CEL7kbqv1QnS1ZK
IrwPbThzNaOq6iRbCbLTBLMBdiTo2wKQSbEmHklMo85vkIKrGSGev1OqPRvvCWOVI4+5a6o7Yph3
k2lG3fpBs2Ecu0mQuxVbw8hpSQXiDyU+XnVBeDh/xF4uHzw2jTVFjmj+KwI7/OgFtquHKF5Gdd5H
2/wKm1XUnzYIxP57L+alPUdmKwzPKC6StAuHOWZEqEN9UxUhdwuHn/N7dUi9TRqv4ZRj2OfY5Qac
yBVla9Kk0Tqdd7KWybNSvArdMwC2/FHWbH33yPjY6ybYRKSDU/vHajsmxNChu+AMZxTIzC+bmvGp
WsuMZtUr5RUJiUCJafZuBFHo0sFGpou3XdReVjuh5YPa7+Hfbi0h75wZpxDTy1Dv6drhMs2aUKIn
nIlhE+fAQkFyqqbd/QwnFFWpgzC7OdlBmP8NFj7qOOUTiUfwcY+4RpBaTSuymGsaDloe03abufHB
vo91sK0DigeepRZDXDe+l9VsudA81wTCUfjLehrAPgcOhTb6g4dY/EJe4f7lVJ+Dq5aqLo6AjUP5
4pT21KPt5442v8p6UTA4qEzzrGrXbeH68WV9dtzCZc4ONpZLZO6dSi3g8Q81lN50EhurFpxWodr7
0qVEBW9frqYnu/R7nc7DNt/Vc92hN0UcyeokYALvMV4oG1ms3CH/W9HTLOkZOa1nywHePoCwOme3
bwIbndeKuwfThq5SAoG6W7/qBu+RzolyPAbWFYbRcyyf+EDdFzpjvp/DDk/GvLY5JZACTcv9i8hX
SI9pnw0yXyLtccUsatOXKlRxm8U2CrUavx1afMLKoxNnnD2frRIBK+KIWHM6Apa/IlDfmJ/9wS3u
i3HqzMMS7/uEDzLcUS/Y2CGgLgyeFz1htT+B6efhMx+qA7/FupMnS26L37mC2E16R7LuhmUZ54jx
Og7juEQyuNkTtvMZ+cBd7lp+eOwwPdzWNQ/9r9AmOenMno5Anx0LEV0wOFb+0dTrBB7aqeXHR4iw
37B2jevJguYVF+TyDJpBV4sjUveGB6mS9f2knAV1Khr5V9xTqL94TlXzzPAZfyN5rPENh8U0JFi6
XDZWAkLL12Aoiz/ojMLt2BPl6bNJ0M2HY8sL3ePQ/n/tJClP8N6BuX+7Sz8uB/S01T0Y0SgvND20
M3lctf5Z3RKUGzAI3f9AaCAP0NDxa0sG9/1o+1O/XxSvcpE2npRPsmgrHBohr/Ibt3OHFwBlQHFf
opaOLgjLpUinGjsqYklo3DTfzHDbNqLKExC86H0gdKo+4R1kkpnauupvwtGpy4vjSkW7JsUQGHSg
mEjPpPocbDaH907GxtP9+6Jq3jLXrQi1JC6NGgS/s43JQLuj5hGhLmn7wbrhTtncvnikOk5x687N
mkECeHnWVgsQd2+J6De96gpFyrAt+T0vGRKL6zL3YheeM52bPWJyycOIIyLwMSoFmH2jVDuaqz8W
vQrupjXEdhACA3D4Okt4v9TB/iFHH72cBpSPk1bksG5xbbPTuNW8PbX8f/hWcCpIXuCeTaR2w04m
NvIBPxM0byxZK/AFZp3jgVCoAlzvMI0orZKgcL36hBynjo6ujFrvtFqQpWRydePJjiTy2kFvQp69
IJfecZaluOrH/OrRmCVXaNzqoH/c21F2v3h/VXCTO9ay3mCkAC5uvOmxDHHSJqovZwSjfInM4sRX
uXbvTPckBK3RJe7H7qHYMLTfxBupI8hf6p0dQm4R6pe8+tlxuo430JusT0BSsbSfWsuP+gMRa7XH
01btTdqa0lfpCI36V7dQ+VmoLTUmQwiGxIi1F780voD1z2AEHJlkYquzHHFIcOpn2K5zP48hkyP1
CD+CKxKPR0g/U2oHbtWd5smblyfjqDrA3Ndsb+FCjj//i6CNMCyI8TZSa2GfbIPu9TDtBfQEkQ8c
7F2BXxEcauDmaWukMIe1Dhw+aF7BewDONciVbSv4F5dhMSaFu5YyicZtcLKWSOubNeb4TFBbEnPq
724wcn+to/6t52IP4KloV1IMTYzWYzFtv3WdR78KKB6H0QFJf2p7hk5vB2ESemdVYnvuiG/G1dH4
ejn4eTj8gQqBto+7WLDDeiVSQ74cCWbBXFifEZM7deaKcAeqCSZPwoJhKs6IzynCozMC/t9sSGkA
rTrkp4xgta0BA5HXpUO4SCupas3dlpP86N2sO4Lys7+20T84B8xYwEFVkYl1WEW2q3b7zVsMnYgZ
cztEzqack+jIoiVQYfZeB/SH6k7Fy2YuxeDPb7zg14a+eSqyNlbqnzBi+0GuK3GQDdaGJixieA4m
FJ9cGhH+p74Cb7djZWC8MdXFJ2vV+5isRZ7v2SgE+xOP+5NCI/UDiR6naACvXiSQ6fFj3+a94sMF
zMIL6wbWkrkYHiGpBsbDFc3LDZP7EjGXj2N0UPnOqSdiIh4SrDedyijx8NG/DJxG6VoSC39gqN3e
59g3L2Jw9Ofahtu5IaZIXgZw6tuQpLSriXXBfNNQpIKONyT/H0wrr+4GNHAfbjlGHaOlcnpk2Bzc
PPLhsGZkWuUgmtSthOdosaI63USJNSheSN4oI8QOpx6hH5EO1hChSIiK7omisOGTuNvyWW619elM
HcROG3Kb3JGN1YgMoHL2E4Tv0V1YrRhJaNzxEELZlPqJOkQg0ebucr6SoFB7iO7B1VHY3Wtv7f/a
1B8v2bR6BBEQqIBnPIxUEZxW+jtiEEEkR89mC2IWPO6eA8tS/KbR4kl8M/kUEDOU+68+auYKisZd
X8N2H94Dr6Z2Sjiq/GM49dasAX/+O1govg6IjIv1RCq9/YdHguRQ1hSbvShc1kcCJrxrYt7ue/SI
jHWd6XjS+omelxFRtdid72DYO7YReLguVSFp2mmxh/2LJP1HZEM/FU+SCKl/XOZhkFpTs7ks0o5A
Wds1zd8Opm5Fgj6E7DX74qGyEzWU1jgr5ES7YJjfezyraGOj2j+HLstZUqK7BzxyyWA+BCP5FInr
lDAa3lrEZFRI4owMBM10qgs151zzS/BBE/uCv0W0/mMRFuxCThWLjzkPXfc0qXD9VcmmaG4DhCs/
QTjLD231vMst79b/IdJ9Skm8a8OEaKTyLVSqms+D3PFrhEUYn61YuMsD/jB6vuZ4ndBTulJslyhA
dcrwOIOGqJoO00Nt1uBzW1ZkAusUm/xUQ0vfOpj25LGnPcVmNNJX2BhDpHfarX27mwazTDcuFrw4
DWqWVhyHSxzewpLqlpdw4FNYkwKIxqdZ1XCgZEqkvmOq/qErciIueHrt3zWnRXdCskXXkyXqTT/X
wVQ91Xrbvx3cDjerg6vyypNTSG9mNRS0xm/+jjkpArCO8yB2E69nCrjpgsGzkaJYZM55sqyLk082
A6S876kiXT3myxOIfOl8rXpdXpU3W/qIqTG4303RjqeASIhPObFZAK/27TOCzm45LD5fHI8BSQUJ
NyZpG0se7M+qmfztAJCwod4dLXLYCidAzTJZGysP2/5WnAswysy1Vxj+SraOx+AyD/+MG7EkGKQF
5mCWYPXYdvb8Vzu1wjoKDATfdtOI4MZbXPHftPd+C7QS2E/5XrdI7lU0fVwrpBGLYPxnVPC62L/s
CC2peic15LEjuwopM2TSdNn62d+PmM27pwgAnFuDBNI/CwZ6QPPI13/ioC2tmwl47WXAn1AdsETL
B4OKuIID6r0nByicp2wTcAHupmR+j/9Q4vOsx/hRO02znvBlUsLrXhkZFDTDi+UYgCm7c+My800z
8PpYo5ke46VYi2xbGqrENMnv6szxxMQVtw6FvjyODdVBa1Q3PE8hWSKyQztSFrBjnEQmEqfe9Xz0
O/9HiNqrMxRsg2sq2fB33/pqnXniWlRMDE4lTAwZLhPSQAfO6m89lvFjxfVGOgwXyVeAvWu8yDIv
3MxaQ/AHAIlFZCEZIzLFehs+u/nuIHkXfdlSVzGGT6YcOOX1xJBntQPuWCJx0O0BXEDIHeATCpHu
dd6Dr7l9eLThpdA4daXwkwnuBfzRttUzQxqD3KJsB6ub5pg67b7YHhuHM/Qwb9Boi1/J6wg9gjfv
c1CBjClZJnJFB3yYc8qUbkVvN/pqR2GU/MtOE4YkgvjuI98zd4nv2zSG4afffnnkcb3natCEL5QC
Hf4uOUGOpHaZ8WKzwTwXS1hjw/d7iUQIQ9V8UBVy9HtgB4CwQmnvLY/q/MkUe35vw9Tkt54K9jAh
c8NasjhenPawb06w3faFR37aauz2h/bB/tMqp/xtQzy639Qkcv1AfkgKzTokEAdQxZlU8KEEG3Py
uL0jHppDV3hz+Zc8ozI8ESpHWeK2NVvA+kMswo0V9sNjXg4OCHzA4pX5I1QfP0PZ4WPyg1ycQwsR
PX78YEfNOA4jHISKnNTr2iGpKRv0z9BiUBWoY6o89fYwQryG0pnujbqZumc8D9PTVk3zL9EqzTGN
oF2jxi/X99G77if4R+YLWQzIxqK6DZdbzrjcfuFpxEgRbKKbkaz5vpMVOWAJRlD0awcW02vwvm2W
2zxa0Ur6lk9aJuRdmwRR4djFoaZi6b8Bhv0qWcNpfAC0nz8nJ0IBzp4yPpemR7JPGs6tQiXlZ/kG
BUduU4EfLReF/FcMk7OmSMaJfrlmZriHHclHfvTBXQyBASJ+93O3fCOqXb3Uq+TFkV5nzlugbBsa
pvRuMegU7qHioSH6n3mnyvxakCqxSTs+qbgSd7CypqONG5j7sZsaNDkA1f6riaNZH/pJjLwIyH9y
4ISCG9NjfNQPey6H+FAQVuUn2umuLu6CuSazCqf6CHQ17McBomV64qOuzyOXE8H81hCDoAa+MNmO
3QA9JXdXwNflw3C23q7fiHyC/WmaqP/W8RyOB6cIIq6KZsK5gYgDzYg3GpSAxbUcIalE3srTaK8o
fQjFoboDNEjoB3eP5StQf+A/8CA2ZIa6wZRnzuBzpwH+Q50XE2prQEt/KDK7XkiE4T+dh4z4Y3IL
qnAnCg8/IyH/fLd4roCPAF6JdgirdJwXUx01kbYlC1Y5P7jubF9DBKLyft+FFb0Uube9tteXEXii
YsvtVRy82ihAiDfw+/q2GKNGkLAT648Z0nM9tXjsH1ouBOrUOmphC2gnxdUwLV+GaOj/SEzw7jyr
9Yg2CqM8SgoPEfUFJ5tNgnOv1hvSifzLOFK5eMDYgipiZ7LieWXP978cANF3B4UmYxOaIwBN7Jvh
S+A2os/mcQ5IuuFCTjQmoxuCKObhxL8r64NeVsw3jRv0dipwFrXHyJu2ryZcQLb3uYyL1GUDbr8A
ZaMMi+8V0hEjczPrnSXOCAqnyyxmcCQrGnzmktCP/8CeuQ0mfKe83g+kQ+OXaBbxShKb/bJqt/m2
eE4+dbuq+9IrtqttJOcE9fOt+8aob18dyg5wWUyI3X9la1FmB/8SrIeN++s25knfbhuvbZ6suqr9
ZEcXXB38EKnBB8kYBW43eohxpxHPDG6/sylyz0A2p2btl+e1qnbzrKDr8E3Fo3lrwSSRhtID+4HC
YolOyMfEgAqo46SkFDL0D8PA4nlebGXpL4hxu0v+R9p57ciNBG32hX4CzKS/Lc926pZpaXRD9Egj
eu/59HuoBXbVLKII7WIuZoABOotkmsiIL84n+7AsHshr5Hc58dV0rpDFyGOg+gotDUi4gPSkQ/BC
HCK/C98j+swmZCNoths0cJMalQ04HZwfdiV1pZy0slZE52lyRjrKsoTguTBVhzkXZDphMhvgcEq5
wrEL5LUoPiBzjZ9opqmih75IDKRAaoroKva1DLVwpPtHg1xyQQjZzXXQEgrjCxQ0WtcNEdqZi0rG
1Pbosrw3CFx+9Fy0RhWdsMKQ2bGSTo8o05blEwbOZbkTocqvptFGyjtpI/9GpW0n50SkSXBHgjQn
bsOeqEOVVY/qt8YulJ/cxjPebp9bL6OZ6kgvx6gyd2Aj2/BTifTrpPnD2B4TOXDjn2RXI4DVvPyE
qi56FpCOQEXleTE9hWWpYTtLqw0GcKhv/fTpf1AGmkoTNr1r2l1wB56zsB47GXrObrLGQRz+R3pa
pSOKTd3J63DKEmlWZCB39Cw59lCBhxMqdDXnT02IEvKoGC9FNWbWMWk5scaWD0fjRNxv0D1XQKIm
AQ54Teiu3FHm//8HGpfi50ihp2hdgNHqXhi5hi4E/a7knrkFh55BmwsQJ5AQcqwmKEr+WYBEo5kW
SkdP67ZgEg4e0KNjaEr7aQQOsydDZH1XvIn7hEMcSE0b7VlONE4jYKRt0DfXQJGWhnU8ZSELW6YF
ElRhSpMuU1u3tqbm1MLDBJMddufb0M0VBqZpAYezpTa7OmgLHKXik8YduYa4rVd94gP6XzUU5nNt
UXHJH3CJKhMasm8PKlbfMgB8gZ4Z86Clp0lGC2TvkXR0+64Tz8gY7LMuhbLXKciciLogF6GvOaa1
OR2KPi53mJs6+6LPt0x516YW2K7/80NmJukfUwvaUmVVJi+5S1Poe8isbFuE97SLdhsWraufE7kG
hlAz2P2K8GoOZmLpVeua1I/Pmq0ZTybYuA1m9eoolm7xtjQNYdvic3boU1qBQtSVuLOSndKNS95X
xvH291udNH+MsiBja41vosIaWregKdrFocI/2lSHvkLiyu6iCiElMV+3sR5WPhWWPyompkK18BVe
PBoG8g6JRr11LXiIR6MYm6c27j3gbbT93X6+lbeIFhRVjYlcCVr9AoDeAltCDxK1LkZ1kv7ZxrRP
SCUpnv/tOJLZoGq43whQtMvNJsjYzhGxMPuiWnvKJ4lUdBr8jTlxzdVlFMJITbfokbwizgJrRBdu
MPM8cIsnOy/lF88ZlOFuCiPpkgf05IY1+/z932+i+FFhKcneZQGQX851idWJBY+odgkR2tfA4Jqh
REl8HDLTB6k8s/5jM4f+5km5Ab79bdSxGNvCNMExYY7jt2rN3/bPFU3VhUawcHKbTjGFGyP0Bb2k
Kw4X4CKTudtZ6A7dqiUeu1AVMEuuKcK4a1u6E06x6pTcqzx6iqnRw20xEmtM97REeMYlo50WEUEK
B5RKq+34d6llUIUvkHfvElry0yN2UChkU5gnKAWTSf9sVZNWbGyf19MTyjUHg45iRse7ZuE+KJwk
D8NQjm5gx+ZnQFHoGKZAfbk9Oa/X2zzKPF/YoTFHWqy3KlZinZrGSKkKzECg9A3NhYF0+2Kqz7eH
Wn0gx3RsRwehCJbp/TdTaVWdbN9iKPyyj7FOZnaWDm6s6rUHwuQCBznN1E0S7e9HASDlVJWjYzKI
mGg/1gbog4lLHT0LW26DKwuAzKZKbpVbj0VV7v1QaJsz+hbtwfW5IOW7JO3hQ7X9jDQCYCiDBzCr
wVvvtMhuZaKMwcbGMv/9xSKwGV7oFi2r1AUWGxjZ1Cht9XJwSZcopBBT6rV5j0yPjMN9WarRwdTy
LRPylfdrkwE0cCpjm8G5+f1DF14RRlZTjW6khFh6mH1ytKq2P2pgb/7+UzLU7JOg4+CBkeT7oXwz
AiIfMzcjffimy6Glu4tar6np6cZIq2/yj5EWk6YpFRAybTq6DUHoR7Rb5lPm5COtMbJzSygn1GRt
83R7PawO6lBN1DDSUYk43j8e/XBcoG0aOmrEG/+yYvwfacHlxc6keExFK99GKq//3h507fPpnHk6
L1W31SUvnLY1n6JO3Ls+PS53ZUqPlaLT8UCKutp4qWtD2abU0eI5QkIkfP98sKe5ovbF4PY6UPBe
L2k+Crv/2qF3Nk6ilTeJeEI1KHtwFuBB9X6kctTzrBNm70Z11zxDEdVOI+YhXyjtlg+25yNfDNUf
t1/k6phYBdFzxhmIMvP9mOFIRlHM5dEOWXBK1bdO7hMQ84dwAJwEI0AF/zOiJtcvtwe+Pug1ITgP
8KNVzdng4/3AaOGyGC5SyaFnBLRPU2xP8MD4madt/p8GpMTf+I7X+zYD6qrBOYvRh7k0zapYeH0g
6xKWvVJzZ4Qll8ZhvfEN10chpCV4luzdi9ki6gy649CUbpoPyEccZPsvTmTKjYe5npQ8DF60Nker
vP5sgtSp3nlN5VY9PDPUO/V0Nskn9ocAevGv259qZTBzPr1x5QLpa9iLT0V1a7TKMGhcgDvKfYP9
4CkYvPRpVIstw6V5ir8/CzQQnERDpphNFZbOXE5vGBQUvNotirpsfsJr5hYl2zF5AlCIarqj+Njd
0eTjPeNglHDTFRz1tx935RMCQWL5cbZjBre8lkCAnLyYlKpreEH7oDYtchf6jV5vj7L2UolWHG5z
+AcZy1PPDqcce6m8dYNUBidvSt/o3E2Plo7a+PZIKyttXtuYfVtcXuXyeSgu9IEYrMo1o0k9t4Pt
R+SwgUFTc+7aM8jV5u8tp7kTYuSrcgXi6FueCUWOmYIGmsBVK2V45jSAKmROzr2kMfd0++l+B5CL
KcMBzrnDkp71q/MO90cMTadfgA4GKJJO72d6NxvWVVTMac/Z0VWh39VGlf9Ha2z/hhmBPLIPqp8l
mO+N/WzlezJhpMSCRCNuW55IKJsHWcpZt4Cm9zPsWsqUdlgrlzFFXn/7mVe+qKMBHGY7wxWJY/D9
I1tWmphtGLZuiLrrXukL44tXtikNfzWJIjCQeMQc/nZIHQE5W6eOQAUjocUegFIny5Iwql0sJiA5
GOaR2mt9UMGe77OejvXbw12vQYbDhBFzFZUyorWIZKaedFfQ2JUbiKB1AV7kZ4Vn3Rjl+psxCmHv
bFimkqtbvMcEXbHu9V7lho0zPYHbsc+J7yCunlEvtx9oORRfSrVMcnWcPCauWYtzQSl1yP2tQgG9
6sq7OtdqlKpWfvKN8G8Dlt9Dsdg1G+agc2XZSAEGFVmVqC5OItmFoOUbjYP93JXlb7y/5VdajjTP
0z+WngDgEMdNjkFFUPSnvvXMg66A77j96pZnwjwKLTQq13TBrWt5P+miUXBStMIVRCMQVw3zVdMc
yyVmt45dI6IjVEjnEc+U+jjAONxYbCsPiVOXxtoWxClcxd4/ZIxVMt5FICMloou7TLHbSzg3G9x+
yOWS5iEJhywELzQ62iRy3o8CzMvUQ3YWN4sNetNT+lBDMJ74yISourGD+Utnn3m8/x2jSOYkbTjv
x2snhWjIU1SXwqDa7dMpjr5VlQWP7vZzrcx73hxxkI1KRr06CTrUPqOSmZLuFTxc6ZqOJhhLDYlc
emzgG2wMt/KxUJ7yAkmHObSDLQ4DIy/RjdN/wLXZoAmpjKIHPq7l3n4obX47f545vD02eq4dUrUw
wltuHLIxIy6zqPBY8bXzGuZZQIJDz+vPZaGgAbNxdwvJqfjBKdPrEfeLUkqO2wlKJvrVTu4VPxQA
T+zWCk++o1YX5rao95XtoHAup2DEBYFtlbZ06nkveZU1ygGgjvk8odUhdZMomn4y+zh0/gHMPEJD
KWSH/pp+AklRDKOTu8FT43YPQSYL9rj0qGjHUXyOG+fv2ge2cWoTKjUPi4TF+4k0+BLuDNRSN1Dt
yJ3oN9xFSpKTTKDZ7PZrX1kjpE157Vi5r6SSogiQBTz5CWxW0H21cLBxaUfrD63eFv8NY7fhtjyf
MYuPrFE60Fgoc35keWGwq77NJpXhsOmDKzT56S+MJu0vPk4Ve+C38gNsD5yfU/xKbj/o7+DvamiD
qwo3FtKgy9M2TfyoLkvkVuR2feO+yPTwG3oI52On2MbstWrDtAta/8PUKuU3mbblCV2/+bn0cvm1
h4TwoSNleLz9q1a+9O/8Lwp1XspVuj4dhPDDWMcGlQbti1819R3cj/wLCrpo4wWsD0Vpi+qrOef1
3k8qR59AGSgmX7pRYUbmFWodI8wecwWByf/DU81ZekkSiP19cTCnnSzxVee0BGRC7xKQ7OaQKEHw
kY7z5vn2WCsTWJvvTyYpbh2j6cVjlSMhSFTbk4s+YIpffWK7LwNigsc2AQr0Q8pR2Ti8Vkekk3HO
PGn8azFioKShL+JsckVfWPTYg5RE9YbTS+uTh038LWfqZTqBjZFzUjOoEhC1Xd3f6k4prDJuRjcO
fHkYJF2PXYGSCnlGilLU/6E6mvmXkffvMZmTbMREPJQfF5MlQMeZ+gYbcGblHxGH0M+JBPic90n4
/znUfPz8EfA0OfVrv7NHd5J2FB4zzAde0hht0E5JVDluTM3Vl2lgLWuZGp6Gy5gAVLBpB8hAXKfu
xX0P4P/c6knyaxbPX/ypKF7h4hYbc3Rt6Um6uHRq2JSVlkfbLMor+pZspUHT0dMAYPDcFFUIDoke
7tvLYW2DJW1vM5hum9ZylUd1RZ935gy06UuKFH5eXmhTFLRLxpC/eqIfbLFwKUWAu5Gl2Rp5XjZ/
fkfgp5EyZjwkysR9mVqon5wRqOiQORd9EO3PLqjRFFRmnm0MLdbGnmu4LDasbe3lsVIaRUcBPuar
dlWVc5I3XoeicQy7A5jgyN5jNRIMh4xrUb83kRi7I32tEQh+z7mDo2WLnUoDQLC3M90HcU13NHS1
cfDsXWWUNWZFk+zpi+7h/hxvf7C1uUEWiOCHuoR+FYmnQeqJEdyZWyZ2cuodxTqADkiIHlV7Y+6v
bVwEFKokjmPfWt6X1A7Es95Pk9tV5Xjy86C+YJeTH1R/nB6CIB/Ptx9tba2BCqQMSJBvkOp9PyOQ
A2u+D/zV7RzPkSe91dpHtC2e/9xpubTd1JupEiKum4+3B/5dL1qe9ShGaD/gqCdSXoxs+pxzKoAL
N1cGWcCWCPW3ysEFxm2s0q7OOjoI+4RTVxwe+yoOoBuUtL+gsxyMbz3YhOwDXSexBC0f0s7k5Xpv
H4oxBBVvgxeITzW93+olL7voSwoJbWbleEVLA0dQ+Xdo8KcvUdmpaJRGw0RCinpN/974tGPv6Ulq
fkzNNMGLsJEIHeieKT+PfWShaLbLAVV+C/HuHmqOhm/Q7RezMgPI1sIIczhNiLIX2/oQZbVJz+5A
KN/OGLNCJMp9FAf9d+S2UXKq2zYsT38/prBIkZHnJ+W/jLsKPCWCrlHIwOf01h/KIhuZduwMRwSv
nqBZtSPp8f8yJhVo3XA0UrqLAKTyyQ4PFWOOuuXxEQSC5oa94WQow/CpU52NCTefUYv5huCCo1LV
SL9T13g/0wEUap0HhN71U7wbdl6Djc3eANy9JZxZWVI6uWmDK5JpEhcsPqADIZbGs3RwdWgPAYQJ
VSiwfVLcSmG1xmD+g2l6iOoxerv9Rle2KV0HsUz8zL8oCr9/wqmPalM1qO1JMOPYQ5jh6Byx7NG6
YycNuVG+XJunzFFh6ALcDfm496Pp6QCzlkYqt2ymFrZRAwhUDxU5HKxmgldiAjDf2IdXjhBKGAZT
lMsrSZ7FlLHzwG+0oJxQJEHVfGziuT3YDGITyWP6ZirKo5VZ2rDP7MbbOLPn2bGcPZRL5/BfGHgC
L4aGhpapNddTlz2lvLD5J8e0QaBX2Xrk4iirX0xsqw5ZFSnTrujKauNtr31b0+FyjVGBRu5uMXtJ
AacE54JdoclebKyEXAwP/p1wYTnfnkRibSQLhvic+3GIv+b//0eMEAuoWplf8l0Jk+SHIDJIqtJ4
oGQHKD1URHbOlBaPmtXSG4znS/a9rMvsgkjLflXTTEOFSGfjv6yC0rwL0a00Lmhl8ki3f+fKcua4
wjVEl0RRpMfe/0w0Ko3lpMPk6gG9m7JtIIHXdCFvjDIv1sV3p1+G7nryimS5l1GLIgUOgmAhXcGp
n5y9Lm2Le2TX/l2LPxCNyl1fafTViOjewogT2pOfTf+Qx81xJx1iWlsQ0Gdn1QoR/Vs0FP+sVZTd
kJSlhsnJJK1mD1EMmh+8HlpMuGJi9eWlI+0ekeNE1r+mUgO1BQmtynvuh8l4sesS02VTt+IekGlq
QQkumpGPFMYFAP6GzfqhG8fo30EPihc99P1fsjDT5uD1wqd718OAbY9ZKUY1kPKrOw0qnX9IFXPM
cMjp5Z2m1mn2z+03eSUn5Lpikr0X802QWuTyEpgAjAWW4Btco9tQ/iAqKPr/WmA/X+mvDupnVa91
7rxhZ/b3ZTtADM34MMGeRNr4y0Iknm4cQCsTnYw+S4n8HEHpsppgCwCXSSl0V8tRve98Q3zhlq8/
4z04fLr98Ct7JXdC6l0291Eefd7Y/lhTqlNlfV4YeGsq7C2g3JoSlE5k4THsN/SNfqTMEPz9hYY0
CjlIZDQMudws/SmUIeh/DRpEapoXwgYnPPUSD5pvoy6srWrbvN4WC8VGFWQA0Jtv+ssQIqhHiouT
0NxUo4dbo2vhXJlYAEBeT78i3+5PqVq83H6tK+cB84nksalTyxBLsRBXR6trskCnqm2hPwV0JLEW
t9P+uSodoueyI03lT/E9LdD+luB5ZQPCkB6xI9IdtmRn8U37dKLnHr9FVKkQuml1Ap8FUv3vtzkO
cpSBVEppJFkq5foQ75R4zEw3bo0eb0oLm+1AbPndrywFe1YEzZJNSvjLrHjUGI6nE5C5A/j7gwPL
C6u1RjlqOZXD29/sqm7JPsAd0ABV5TiCtze/1z/WAjp8OnexaHarzqK73EyNB91uwmOoGNPFGq2R
THHafNPbTjsEih0dJnxPNt7qynqcFSd8ORK3/JLFbzDpQYApFVmuQdvR1yQyGqDmwjvldm98xSfc
3yoMrz01omJ9zutJxLH2/Iv+eGq7TsyCZh9zjnYzDO0N2mWmjBZNxygO1JLw7Ruxx4n7AQqrH/aY
M07Wxoa3+tQ2UT4hIj9muVziUR2HIFEt0JyOforpyt3jlgOvCknBIdesaOvKv7JEHJWktWTPn/Xb
Cw0kje+JGXmt5dLzFNkAQpwYUq2eHRobaxOr0Gfbazv8iPABcJSt1tjak+8fjajadaR8D/Dn7XMI
g+b19iRc+2HkPXV8pCSUGHURPIgcBH2vKgZr19Y/WoS4O6Pt/I3nX9kSedP/d5TFDmEASMIMPcTu
Igb1yrH3HV96+XXo9bcOAPBd3TfaRpj6u9Cz2IY5aKhYU9mlkcZZzGzQ9ITsNqdsUaWtsisspa1O
eTYU2KHgCLxrsHGhTycBGvAhg2dBr1IBYOhRRjCFH2K16f4B1jpecLnxun/CRNHxe5AZAJ4RUgqQ
EJRaIBZp1/X3Vd/HHz2zx80olp25Jz86d8sryfBKDUfBAdH3awN3PqO2DiGKlXMQNzDYNKx/6TgE
449lTBUJ74AzieF9tL0BXVKuzXlFHym+f6h72A5Adg19q4S7uiA1Un30o9LgoOry/YK0gGPBka5N
UmH56JyiiODtXJWWGlxEjOfrrq50R9mJMbQuwmxHAAwS9SsNWYFnnm9Px5Xtdy7tMBtpIUGMvVgn
TtiK2fXFdCcqDcfI9LFHiyTmXk6qbuwBK0cmQ5EZn6Xmc8Xw/WPHRkybkS05tfww+BnT4wS3uMCf
0K/GRxrfhksLh+COkr6xFUrzl5czc1Y1kD5jU6D4uhg5Bf0ZjZPp1hPwt8yQ3V4fwq1a2dqrpAbK
LZEoC9uvxfwHvzjGoW0Zbj8NmCX6ImVni7SvgGq//P1HY2ejpcFGLkUE+f55cMvAI0ZLOZkd/J7j
OMzfkNxqj2GDnOL2UGsbCbliDKXnYJVC4PuhlAzCYFEwP9LB0u58Qyk/m2kqH0Iu3Q9yALdumdVG
bLX2Ih1uV+RnWBxsge/H9COgaxFupK6l+a11VAjC0n1odMURvkq0cTlYH4x7AWpsgla5WIx65ZQp
9j2GG+Jmzs6Qz/xyEV1APOkbC+B6KK6tKgEjDXmEx9piGo5haMR6x6bsyGS6L6sRXLVnTJ+KKdjK
5c6v6P2Mn2/IGqYUJHQJNRZDwXuI2VSl4Rr02dMdzSGfAj083Z4c5vWSFvM2hkZ3Fp5dJe+cLvAC
2Uaa2/tG6ZwHqhbyxWjzPrjH+DlLsOVz2vt5Xv3MsKmAXsyxCiysjj9jYah+dnR0hfsqjUqwVSKS
lM3BtVlgX/FSw2uhbkR1iLzGfh0sk95zEcjs10Rvw6euQJ9/8nJTJ0M5eN4PM6GXcacYgf+FTrE8
fbChodm7qCX3uKPJQhF7u/PMH0kbG9o5BBL4wzJgLUDJVoz/cOrVflQY933AV9X+t4Gum++5wnYj
femywPiwtOpz4BSt9ZleM1Jc8TSV3cd6SKLsPsah4WXKjD4+eV0x/cRBsUovXg68/zD2SILAaZby
c093PBqkEpXvHmVXJk7k5HB+0ZOs13Y+mIAfSewF3TEfowZSCAHzY1woJiZ6admod/gwwgQUaqru
WmvGqSem1pobx/jKZZnCO0e4NV8YyXAsFkTYqCquCbHmEgXj0AjmyvH/VcuA0xCDaqE/doXWo6OI
IwwtA9NJ4HFKq3/myBJfJ7twqo2I6XdIvJjMCGe4Rgoms7CW18mu6XpokSqFiTT4ZOPGDOYjAkgG
z3qoHu3Rao74O4O+iChd5YruHAI9iEAOaRo1JgV4EFnlz7envphfw/JHkSinM4u7BAXYxR48pTlY
ySSXrp6MbQw2xFayhzCDx8Fsc/yv1oSG5TJkIUSWGvB5tE8ddVLu6M1pkru0SIfopIcpHpUbP2ze
kZc/jKIygT4ib1KVix9G+Qud6ZiDqwryvINK5hXRMRn70nkcHbV9mxQnHnddHdv5Hpyjih8AhSy8
VnR8xF5l2gzqRYH1pB00nHILsBBN80Z5fvxQhKL7efvXruxTEl2PPauqiT6WtyEDc08sUSuNYnmq
fopxLB32owbIceOtONcvhQQ8ymKkv4xmLo6xrqURyw5UzVX7zPkn6XwMHBBxftAIVWHbYFeTgnju
ARANdQL0qMRKQWwIA66PUk4XVP/AR0gfohXkN/5xD1Po/QYTVLIn8x+f+KQ2tNhUghuBGO+Dth2d
S4IscuMqsPaKOQio6iCOF+if3w8bFlCc6mYi+TV1EgveNLrj4iA3FunK2SZ1DTkABlsadezFC/YS
OvnpSdFdqgDYxENNcX60TuG/6Ciko9NfzxouGoSSJKTpPVtuUUT13ZABxXbzIjXcEUOQl6mJ/I28
98qL4/JokeOl9orYYfFIZW9nEQRdzSWs9O88FcQNzVzl0+1nmf/KYrmi3ECtJx1SvdwI3n+ebGos
T+vL3s1Cz3N+Ob004wN9BTr0y5oF+JhRs94Yc2Um6vQy0GhMcHBdD88mc7CtnPYvUWr1916d1Sng
RnYWmJ1DATvwYcxx8rv9oNr8JIsnxajAIPlB/wkJu3mN/jH/aw3b6nDQOreLsTR5TGWJVg40P7UT
5EzVM68HJyusRpsZIOtT44b4ZRx9ow6KGRJPb05fBDiHhGkaiYMPUdH/MNBd/KUPJ+pcs1Dj0UrK
DN+COCjE58An5Nkhxp89l2M23DcNc5X4n4Kj6k1pApFfYjaMGiGXDK1Tn8SAYlOia/9jYnepuQvy
7ebMtXfPnEKXSfpH5cu/fwtW4GiWXjaNG0Xa+MnD0AWjEMCCyFkaeRrIX2ONIsr+4+23vzLN5tIc
an3qc/Tdzuv3j5cfZCUANx39uqCJ6jnxoZ/DBbL2tLzaL2xWzcaGO+8qy49NjpJaJBfcuUn0/Xik
wFoCaITk2KoaL30m6h+Au4I91ATAo1Uz/UBoU+6hP2Ub82xl2XK3ZA8yuDrwphfTzChkXXgVNdBW
r8GgARk7G74xnG+/T7HyQhmBVTTvDjDDFhF2OdlRXxYmPWphC7KkMTy1vpiRkK5Z9KbPhM3jaYdZ
kaIcEjBE071RMyc+tZiQxjsclb3mZ+VjEHBio+uAm8lKovvJlf6LxI5a3/i9K9OO3ZK62ty7dN1Q
hL0I3sVVRBEP3APlYbN4HpME+H7XaHG7CysvcfOhSZzD7fe0Ni5bNHoCJM9SLkUlRaQBjgHy7yq5
VVyStglf9CrHE7iLxQeOyRogaxW+3h505dv8zo2T+ZvbI5f1/a4bIKrP/YOaPRUQElXcnezOPg5t
/urhMeXeHm5lxuHzR3GW81WlKr1Y0lUWq3qHdaVb1y3oD6tzsGHQi2RLnrEWmlODnaNNmgwcNor3
i2oySsqBmFi6Blro6dD7WviWkWGa0b7ZiC1yUOmugN/bIdWIw08qvHV57vTSwPhc6uPb7ede+bYW
IY3GZyJ4Q3z4/ucMXqbAk1VrN8RiEzvvJLReCubxuWllfh+DGZNHkQT53yda5kiRZaHN3/aq3jPF
sRpSkqCjsAME7nm4JyaxX186woLj7UdciRtBL5P/4G5LomV59RidkbtqWNRuPgVib/im2JWV6uzV
KGxOg1Z4Z+GpzSlkLZ0CzPQ+3x5+JVUomFRUk9hLyVEsBR3RhLY9lEXjgs6YvIO0WpBEGTYFzyGw
arrULUBYKJWY7UctTHSyrJHwv6oB5N+NHX0lwrOIIYlg6RdEjbDYVwdu2aAe6dwZ4nY8mGh0zJ2u
DG11qLu82qqxryxhdnA6GFhXSNGWxyT3XaRbTU1vV5+j2GuC9sI1q905eOgcQORnG9fetaez2CBJ
ZvC1iZTfz+UAZ7ZCc6LGBdRM03ZZaXgJDdno/4MnRy0/3P6uK6cjRVmuZxxUTK3laBT0CyiKVUM3
WdvsW0UA5TdE7raRUE7WACF4EJbxUkKD2tiPDcmDvD+YSbfMYTOPOddoF58ReUvk5QkNRHT4xSzV
jlAdo4c2nXakMVRKYLSOPE2J3X9yogAjxVy3x6/Av5X+gIbPI8tu25559KfJtiFBFyqWUbbXA9Dr
mxqTh6kcwt2Ih4I4QIMqqmPdJ8Drah+xzNmO82GmqE8QQX3NE79SB+8ZmI7+aO0sr7A+iaJWkt0E
y+zJa4XxK7aEEpyMgaqBq5Ez+Zz7HiTgrspahB51+8npAVCcHBo1wAA2hqLx8UbMKTurdzqof2aM
mBczsoNBVyJ0ncDrf+UBgDuXpr3G2uP7YmSHCtaktxdmiFPczkiBLu/9MjCNjWl2/eFZymg5SZcJ
7mRLhYsZjTT6gWJzYWcX+qcZxOD8wl6rDc7w0VGTBGlFr0nEfuvtCNnklvRt/QcQF5G2UMWVxK/0
AyzdLIXz2NSb6ONUo62BUlyXjz7R3JmaUfSEuKP+MNJR+u32rL9e08RLc8mD+INNbVmTC2tqbVOs
TTCXORNUC86oipHcrgeichp7wqLb412vaQIOgkBeNdcdaDPv13QSW0GJ2w99BnqdHUMI5kejUv9r
urbf3x7p+iR8P9K86P6IrgcpsxDXCtVtMEI/NoPTYsDUAcHnTDzJAAsgYxjL8+1Br8MOBmUV24J4
nlTUIgJtopF+9IDHkx5J1D7U7LtuiKuN4IYS8fWOQRT9O2dN/fZq48/SsW/In8xV8yjrX7UO3O13
p8xj7a2waKq4V/VA9me6zTBTb8IKvrgH5xpMfAJj8ajX0ildQpWYlBTitWhXmGMzHTDjlVj+5ulk
7DTRFOUuwRhsBugVRXQfOQlJcd+Mixb+DtraAxtNW7p1oSfdM7HFJOH/293PQvfojA3CsoE9HXiT
Av5fYI9ZxoPVHcqgZm8VtWggfyceHsM+bnYdXTSj1j4rgUUUiqg7GD4jCVK+mGEEG9NP/Na/Nzob
UzlM5v1fnmnF1kEvoNUeyjak8qibQb2besiD+wnz6+hM3r94oqIdJsc5uzSBbQnNDzq1kgDsSJP9
yAkST7rhiRcb8ftzxY+/l72Dc6kf+CpulZiE1YdpIhUBjzuKygcamg0SzzDfX0Uj7Hgf4EE28HiN
fOobMUXf6gl7uh2Z8YZMu0cswPGYVsV3O2rt6t8myUmKgvxygnsDcuD4NKlK9NqMY+AdyrLu8xPI
U+fcyUxrfmCKE34CHJrGZ9OEDn2xMe7Kn9WcJfMjIydQ8bxK4WPLaNYouZpJfoLlD8ur7tsoORZD
0ebPUUlr2l4dDDt8kzXp0bvarjhaFF6MthdpJaEaGlnnXAD/e6HL4oUeMmG3QRd50QCfjysx3mER
a9v7LKAF70PSIMtCF51hImHj+eH9YxaRedc0Eh8vkuOk9zXSvd8Uo6o7UuIiHj4nUyGdg033i/bB
CyO9ONL1kMZ7C36z/dr7CAgfphIV4asJgzt/8+NYETtpVc1Fq+Cvke5XrWGnR1BCH5TG8/vdMLRE
VxMla/2+mkI9uvhpXnGfqlGS74ACKwIn7NEM8dyeyvoEMJFTL7EragBqZGjF164Orf5rbSi13CWl
lG9+qQX1fR5meH/4dQDQaGD/VS8jbqEDbiJzOOc0Wv7BMEy2SZovLfWEJYUK0NEE0DukiHwPfIis
OjRk4kMAtKbQo2NT4ZOOGm9K7tQc7+P9VBjyO9Z6HlRdDPRQyybN+IKNFt56to8plQO2WeM/zeEx
T+OxBK2ZBe0+RmDxr+dVJrmhOI2K+8x2hp9ObYWcUX3BZydRNWCJHliG4loNrQq7BI/WEJdRYpxj
gi+EueMGgR0fR7NM9nVnNwJDbVv7tzLQQRyp/FDhxz8U5lIaNHV68GWlhodsUML0ItJWpMjVPHD9
YeFErznmxfcmfm4UxW0veVGNxjSOdoRW/Y6+nm68KxwR1idrsjyXPTjuP3CTCB/xGlHzc9KbTbXH
tpuFZQUjxcUhGFP/QRVNr12SRO0/JZCXftD8jquungAg3U+G2QaHvu98zHMKJYL6aFZtvPdqIKFn
/Aamx7Gyy3veGi+dCjalrJISVLobbTUTxylyMHlEjGK2r4PaVNZP2j1aLGjrFrsvzgUPs+pKcvaO
Rjab5iEJoY2LI+tnhruH+DFItXsdwiZ7FokUXwzaZPxzGCSh2w91Kg5jjrUZusWyqs78Cc3tbG5e
u7wyKNkACtoKXlfqMeQq5wrmfL92rtKvdlwYYZSEtus1oV8SzQX2SU+l/qYDkPsU66P2vTCM5LEq
tOoxDH37VPvS7HdWZQTf/S4bvCOOoDDqsRkQG3fSlRgDZBCAAZr+5XWpXzFDaQ+tQqu655V7pn1x
GhxnuM/UarxXu8z4+5MfACALj+w3Gmk5/54/Tv7Gx9CuKXgXEffClwofjWHHKZZcPOZysMtC0/k8
5l77+tdnP/pRwYXUIJd4VZbHYwhEbjxargOU4sAltXvwqNudbo9yffvlFZK8Q/dOnkssSwct4uTG
8YTlKonmJDsuhR520lGvPWX4zL9WZZDd60bRPeAp2H+cqqn8cfsHrERwAK5MEh6S3hBtmYKH4RfJ
puLtYh7THGoNHWLhI5EdcMe63B5qbeJoaBAJjef77VJ0oNKSqg6t5FlJju08DLu5knEogJl3ngQt
UFsXseuoak7AmyQPARBcRW8yqmtsCzTLFTJ4032zvJsSx/yYeJO68WQrcaLDUqWUizqF7NR8Jfhj
ilIilzHbCdo7P+BylPTiyej68ePt93cdAoOLoH6BVydtVZBh3o/ijaYsOzHY7v/i7Lx25Da2NfxE
BJjDLdnsnu4J0oxGVrghJFlizmQxPP35qIsDD5toYrY3jG3YhqtJVq1a4Q9GK8n3SRJK+IxGFi+x
q+6YCJTeoLJ7bi96vT+giy8Y+YUYsVAz3i5qzhifp4KGnoprEoKMmDowQDYApQvF/1+WYmbLDmGG
tz4LmHbUgTw0tLkm3OrRgtTcSDemU54E0c6xu/5gtJyAKjET5WxfAW8x9YojEjv7XEcA7BdA+iNZ
b73Tg7je8KzCKAB5GsB6dFnevrs5A1yTDLp1JpIHsg9oM8xcLTQs7KAkDNcRs0St+/0v0QGBT7eU
bjS3yNs15aTlNGDhhqCpuuRUnALF4yKWPLOrh51a+zp6AVs20RdFHgjZyPVIsm3bqMNFxzj3i2WB
ixxMGN0NGLQDfR2AMx/GUbPxFyezw10XFOCBid/Y7Jzzvw2VVcPlL0KG+5J9yrjt7TPnllUi5mWb
56G2Q8nDysl4Yk5r6B6zCecVQkLyB0qggTsjyPHKXUgbjdc2Q2Hi9AFU0WWcYFVHNGCl8mQGYlAO
ogqT9CjsHpMHDJ0b+xA6ZtV8HPJO7SkoprD4FEpQOB6neUaeBX7hYr5FRxW3A1RxBg94gn0WczMx
AkpS7Rdgll7did7X+5g+B2pbhBwHBssadleXYp7QwbLOXV0kdxFunvezXPQ7L/j6M6M8Ar2Ovgqk
xav36zixqByJQFqi//zST036DVvOsnI1tVM07DSt6FLkeCK4alOXJ3zi6i+3d/VfOa+3n1gDn0Iw
ZwJOQ2ENuZDbOGkCVP3O2mAV6gHciVl8GtKq6e/tghapB7Tayb2MEulVYGfaYhslYw8Ncz/uvkVo
yg6HTsKS6g5CG35hMvqt9X2dDJbmT9KASZGCn+QeLfr68/BNGDzTh1zmwOvzkc2WVLFpdJoWyuzH
iZLjJIaBxu2XsxGil92M6BN9L4798iv+c/sMOH46TewY52JxXO5ShgRuFbPD5zpT93SLlrO0+hAa
Gn1ETdrGC63g7WIJ/itdKEOMkKiJvd4Zp69iHqwEs5Vo+qiTpNZeH1nyQ6x1u7IWG+9T4wkZzMh0
S3ilbxfXZBFqqQnOvrZo24WTmXrdZOxdDhvkZbCdSKbBl0XwAXT722XQRGmtpu7tM2q13SN8PB5v
wjD9uVUlNOmoSyaJxprcqTVVOocC9ktKVZAWkjZA9JdDBXN7c/4BiQtgG53XkFNSJkrpIrDQ5fjo
zAX2IfT0M99Ok+ZSdUC7PUxT48eaWTpA5LRvvpmCjANvqcjuxcHi9pd9yHjOL1vpUNvCG1d7cnKq
fMo/VSo99Htw4tbmAqVbTCOcd8eaRQp/aWgCQKclto6yIg/4m4l9tvs28zGv1u40YDjvv78Qf2QG
wsVC91RdJTmlIwdmOFJdxPDyvbGzUpwGCnyV6mnv9traTTCaEBWT/+p7rJqXQs24RXG1JD9s5QM9
cOMQkazvdPe2Tud/V1k9EA29pNb1lNemxjOonSo/hmMgXhMMhXaW2kgQyUKR1Vhg2GQeqy8UDHFW
pWFkn3tZGbBenjCYJHbjcklv6MGpGdZDlbd2MsSNLAcGE8dxgbjb6prEFMwd9mMKzUs9woTGyObh
KA94RTJQGP0GJ6WPt8Pd1mdjrGNhI8b+uoIF5nIzCn0YrHPKu3yacdf2AJ/ZO6nN1rtcRnBEVlI3
9vHbGOBkIIZigSAbHUjnW4nBt4NlJ30VPM8uVTtIZwykxJ6u+MZmgWKnL1Q7ktKrC8OmxZc1ZBLn
bMTqI66k8IzJG15xTmTvZNsbn43ozSCOIhf62bqaILqD0ytkB7WpqKDmTA31l6RJ4xNTnuwRSmW+
A87bmLQCkkMCGNw+NwdD37evdMTcIcSHMDjT/Q0f0dey/gUoqX2hP+W8juAfD0XaERDn1Dmkam4+
10kZjDuZ/3UuA/gHSW6UPkxAE+v7i2S2RBGuDC+lSWsdz/dkuJ+TaUSnBI2CfyISKgfPqiiNPEct
QpJ0pajinSC38e4X9Rt8pMjeULtcvQkryqFSA8I+d4o8T64jS/kEClSa/hRzQEiNzKjcid4b9zYt
GxXdLwAFyH6t9rNuICAajY6Eh84cn0fwGx9LvPI8EU/NXRzVo1s40ewKKorTu88rvPYFlQn9Rbv6
7EOYG5Uz07w0rM76OJj4qDmFk+2c17/BbZWYINSGYBLV6pIlri7tBCJpODu1hOPBKCs4raNIJRTc
Pt10AGPgAueWf8uSlX5M4EVjauVM8QcZs9EfqjIb82sepUngmiSHEVWTMY9PZZyXuQvEHGnZSqlN
xXMk0eHMEkqxcuw6xQrwa0pk/IP60KHRibn87AvIrA8t3Er0SvpMGSA4ZfiDReZkY6Y+xUP6IDLm
DK4At27cVWGovMJkcIY7BXQ1s41QaC/t0AZf0OmJX7qmyNRDijV36zNKibrTBA/2eUb/CoOlYXEA
76jdQapPtY7tbLo4DItYHz+ZKfx9L0WCb8Q2vVc+4DhhYldm5NmLKKLcPOCaWrwKsjUcHu2KTKML
JByrjBhYqdeMeQMcs+6s9pALp8q9Dhs60+1CBbc5g/nQC9eMAN2P5ErvRv1YM8spx+LZKCMcm/Bi
wDzcLrJR/VgkSA4BGdcwTE1Se7oUFKN/cqNT//QhAO9q4h37Q9jn3xGlTB13pJ3dejKD659wjbXX
Jo/zn4w0g299Eza/7AzvhUvSJ/NnuFWY4tk8aoP0Rm8/QKWFyJVYUnbELoyaL6A/hC0molIZ1LbE
1j/nkmVGO3fvRuResm8AWAyeFxr42+A29XarKX0vwTePv0yjajIdaBTb1/Ui3rkAt5ZCRxqRDPJw
sqRVRlFjcMzPIFGRi2J8Rn6l/FjgsnWJ8XfduSQ27toF0qjS/IEccHXXMuBLAkzk7HPHxOQuxeTz
aUowzLodITbCob2wIYwF5Uclu3p3JsZSGNdb9hnHEukrH7C+j2JHjmGqaDYlU2mX4nB7ya0HA4cC
8gdUlUzysvpcSRsmDPgo0CdkNyRLiMdMhbt6e5WtL0Xux3ujPbh0td6uYkeDUsfgxc9Dq8yHVOTj
Qe+HX8DJ0p3tt/k8RFg46wsnV1uuvf/UgLopZaYZ8TwWdtR3+E9icFoFe/Pw7ef5/1X01fNIEEGL
rACIRrMz81LUL04MjmKvgwN7d/vVbT0Q9xVt/0XsBpmDtw+Ev72dYuZHH0vBpb6l3fVvK1nJz3ev
wv272OEt5LSr/gn+x3YmNZFzDluR+1pfTkelLIv3nyI4hDKXEpg6UsrVa0uQf8gxuXNwBYhthQpt
CJw7XKWHbuelbXwfKiaaTItk6SJH8faldfIc5HnbMLOo+v41HRKAAqqGehpT9DrcSWK2FtPZaeCr
wHRd8RHUQNB+6ShsIGMEB1j2oHBbMbq4iu15wm0kLw5QYPzRGFFYVLpvnys0CzIXlVlMRvtD8vD3
ZD4epHaiuVMpVR2AAGH/LCLc8BTq7ufbm2QjPKGQzKejxCF1WseKSEPBKp/pu2NenbvSJOEIOkSV
Dsu2ml7RNQl3PuPW44JGhIbLSIj/rfb+nNFrTQBnnBGESH+B+8XwVrTBfGDclz1JGRhMGBnyUysa
9PFuP+zWV4UmwYAUoSk6/uu1USeL+6W6At47XzpTGKQ6RmM9Av/Q1Z34uHHIoXdpeJ1QEaCptVqs
JYAEs1VaoPJC0280J3+yczXbWeX6kVClYGrCAGPpka5fp9B6zBXbNjg7wB3uQDa0bt9G5YfR2vX/
2OCsoWiM/pgBS8ehMb56IgCmClPqKDgXNY2eA1X6FB2WtlFMG0OzP1NSNIOHcaw5HNoub0evzHE9
d/VKL7DF1XXyQ98aW3MPZnu9p5YfRpMYLgactbUIiIzCkNkW8ZKfzGF4pO+Z/kRgVD/iQKxUyOy1
ne6pU9jEblZii+rf3labyy9AKiYTBNv1GRrtEsMNWQnOcd8buYdh9iSQNwL96UphW96LQda+gIvM
Yr8bUDZ7d4ahy6R5NEbQ7CZcrQJI2WCKiddGgDA4rB9dcpxDIVfCLwJHe8nDdG9Ut1HrcqFQV9uo
x1DvrsutpqlrJqtlcJY1/NOF3sEoRe3APE09Xqe90sm+oSS4gFT28BH/Yuwl9aF6uf3StzY+BRcI
Ehqm1tX8CacF0bZOI52jcdC8yRkhz2Zd4auFZeycseuTvFygtEyJGQuVffWCrbQ1w3IopbM6YlGh
J9TTlppr/8MuYkaNThoXzyJV/vYesOaur4rCXt5qMh1lJcPGsSsSf0yRkuqxTjlk6aAdYgsRx9uv
cvkvv60uub9xiVjENEFMrZtcUQ8xL5j14Izur+nVpqY/hn1deLYsFR8kJhB7t+uGWrYO83s5q6x5
Pe3F+U3H6KtzzjPwkKVuy1P1OwphYf1iiNnMj0XeF1+srtM+t6LQM8/C0d7yisCOS/ypy+aPgLr3
rJUt3Z3bL2MryoGHBFS96FqA5F5O+3+yTSO150xuKiAZmZHmRzGk6SfZTFTEWlHn+zJMslIdoY8X
32XJCXUXafziWYsttTkMvZXMXi1VSrqzBa87O0BQSUc4dcbSZ1r9qDZd1FAayzonsfwy9flDiQz5
KXZa4zKFSuaTHvyLx/Z8CLM6+3r7jVx3C3kP/EENg2DElR+gWaiRZuZ0C0PFfOyL9JBGjQcQKXvK
ygjYG2qbd7dX3DjboIPwveXatJmGaG8/QRiKVNLq2jk7QQQA3JGFH2WK/G+lTO9HN9DZJankOkPV
mBvk7VJ9NcH3YnJ6jq1c9TSp6Q9Qvrqdz7f5QDBNlkkjulvrxCONNZJUWjBnYHqYmVL4UWFANfw0
DxrFxvvfngHNnf8Mk0LS8rePhAaVqgcjJXRoAioEe1ockMQx8HkO9mrAZdutIgdgbAIW9x4DzPXY
RC5hrdtS75xzw+jju05AIXODEWsMF9OpsfRkMwaJrgo7/CRj+bh3WDciF+uTZlET8H9rgA+9D5sU
izgi29J8sCEG+LPW1YfSEpkHaW1P33vjJgAIzgNbDGyhs6xiNPxTVZmWYr5vjeGRYkhHVT/em3lu
PRXNFkhaJORccKv7ZhIScwAKk3M4OWZ8MUKl/JTHGmFYrqyg9xEbej/WnShsM8xFkmADWTFgKdmq
IVWcNWi/VbltHqp8Dh7pxGV71M6ts4C+LIowNF4wNFm9w0nKe2dgj57HSh6Qd0XvuKEn6cmIG+90
ZzeWYjqIajfj/UUXdLWUPIOA0SZTO0cWKHp/Hph80DIzpD9V1Ka5f/vcbd0ctGahWS2BC3WN1XJp
rczDjHLRGWRn/WfINcTAwB3LqZtk1MinaS7L8UVrhhm1/bBBIEY4sKcPaao2dGFb2Kz+KFdytnO/
b+xaG2AMLSj2Et2aVYxDAKVO8xAKf6ZLzZdZDr+MRiG93H76jUWcpayjfEOc6mpSJkeBpuDXbJ6V
Sg09hU7hWZpA999e5fpoLA0t0Djg2Lmf16lnG9RKry/Axd4uq2fJ7J0Jz67YBPwyJz/iKdR3gul1
hGPBRUOVRoqB9sXqLKYoXVqtgt4ePL7guTP1/DjGTvWpBBrkzlMkvsI1KjwnMdqdpv/moy4XPj08
oNnrMN4qQaclsrAAuY/TCdRYxTBJMz0Vwi2TSO39qgiotxsMObk3GIRfRZ3UMZnw18ByAzGeyjFQ
7hoxWO++2pH7WZpRKoLE5ICrvdirCG3SI7LOkJfhecla+FA0809HFeX73x+qpTSKll3PxH11DepW
L1J1AJGJarb6pPYOsOiuRXe2kZTjLMfGTpfyOk1i0giRBt08JsYo7r69dhtLJJEJ8woIAeLniRk3
/ojShCekYLxIiT55CPe817VcBze0sLJNbiOu4fXED2CGo85txUy1ccxDXGIPwoaq/EUB/vPto3d9
wEEtAl9YJmwOdcqqCwvYp2f9MbgbzTh6Fu3QnO1KGfZsta5j9rIMVyyKa7zENSt40jo0LuH23ZW2
LlWepCjlAUoiHryymu6NADYXo+8FhHY54WuNZCSSdUJjHtxNspmd2r7Cj8msg7tIqfeQ3n/nnm9y
JWQrGeuTk9AsN67oawpmZ3ZuNtFFmmxwmRHyHJYv9ykySM2kd7+mvBrGQ4nyuunKTYYWUW90xY9i
dpLCDy2jQMF/HOsvhVHmv4eCptOxn/uppNOQlT8j1oUrVg914OlGb2VeMtfgnUfNlqwPWsg3U90w
xK/WzeZEtxA6ivvMK4sShd1cRR3tMPdpGBy4TKcvWh3Uv4cpTcATAuzqUZAC0EFkn9A2XhitHrHe
wi4xndhsRW91wquGoP5gSDMtrnwOI7wqZy3/MhcDIllzU4g/cxI2d+CKDOUQFY6CU/vQZxA+5Dl9
GWcbGsw7N+zywhcTHSazdBrXNRMMxLwIcEC6BGMbHhj1FOdCBeBwe5WrLQTIlhPIGaTiAiy6CjNy
JCFR0I3SuQUT9lmXK+2QzUr/FAXc6beXujqBf5f6qxbBSldwZTtCBsIwQGdYTRv7mmjU+7nI90AE
m6twD9BPWtoC65x+zvreRN+DZtqQOSdUJCW/gL+28yxXtxtyLciXLDqfEC2uut7V7DSJsI3gzHBR
9QOryzxFUuOvgdMnF70Z4z1vg43vRJcb3dwF+MaFvrp4GIW15oxH8QVjbyRrW9k6BWDx3CgSe1XR
NaCTh8NqnikFU8xF+/7tVVAqk1oDy5TOcxTUn6kste6wNNMelC6ZhUtzQ4hDnPXZANVxHjgqkdld
sAwMXxI1GV/UYpQ/jYbWRTjSjVLvlqWa2D4Ht/jJ6LnZG31tfHKiEjorS7zlc6zejTKbydhBZTtb
eZE8y00ff4dcKe/IBmlbn4AlmHYwBgWes7ohlTCVstp0IFbZUswQPgoHhztZo8SYGrhyd6kY7dlt
gxiJ1gnXK+kuZGiPR7jS2T/y2NGiZ60IJYHiuzC+4gQEYypCKkq7S4u0mVzmj53lDzLB816g2JN6
RmQ00bMSjKmBWExuJsjIqp1xkuJYaj1YB+mPYtTF5LXCAK+IMmZBhENhUPMNq6/rY6QZQUmrWwZr
Ac5o/kMXuIb7FgTqnkP01lcg1VT5k7oIpem3u0YyEsXAvYA+bqJHBNt6umhBDaH0dhTZ+goLrBr1
IMTOr6KIaNXBKPoiONe6VPzqDS16rJRs1F0TAft3Y744CQDMlqsVLU5nXRIpApEP2vPBOUtECu1w
Vl1DzfIHkHTCv/1cV5n6shRUGDpV9Ayvpt4IqfeBFjCdmOJR9wYT3Yc8zWx/kmfx0NLYOkkFVjr1
aJq/b6981Zxj5UWAjuBCA/eqPywixCole3DOtQNE0a2m1LiLc9oCaDfWnmQjyaiaGfC63Jh9UPjl
Tua5tXFAS1C4IwpFyFltnEGZZa7T1jkbRRBdhsicPdQA8uPtp9x6vyAYZJq2SA/AkHu7PdHLnIUR
SM5Ztxok7vCjEafMiLJvC5fvTpKGH81gtR6gvHd3DHi/TJyW64gpB7nh25WlEvAWTtvB2Rhm7VQ1
mnwaQTmBLq6K93YMyN85y5wMZmn0XpZX/Z/mb6sLFP6W/RrYTfpQqHJxX9S9dWwqsVdZbnw1tiqI
kEXM+LpNNy0tOjRXwguK4u0/tRYujM9c7Mj3bXw1aFVLXcJ4mVph9e7MEjbHqCNApwk7/ROqYjgV
AoatXzWD831Wco24ZhTRKU+rYGfHbD3hQtT5C9ddJkVvX6aVSrbdMQW7VGVvnODfa8NB1mFcHW7v
zOUZ3mbWAJ3pBVCgM5OiV/12Haeb04KxQXiZYff54Mzv5lz4TtyNd3ia7Plqb7zRhaoGTZRWB7t5
9UYnbYp1NQrjS6RVtZ9llnOs+snEVMdMPmu1Wp9VO2++dnCEdjbnVYW58JBgqHD8CHMM/d4+55iW
DiKUTXzJTDB+oyKMU5dl6SuMWe0+m5s/8OODnYbL3wi9ermAORHgwqSCwdQ6gk+5CczQyrIL1IQq
8OktS0gI2WXYutZg96PftWWeHLs4KbW7YFRacclBtAFbE1H4JcPPd3QnVOJ+weRXDVfocVH5tP1x
DlGd3nCztmw7VxNsU7fVpfCkSKOpuY3TGDZhzJA/jJGmZJdGmF11aaMm6NzS6jBNj1G//NfOJ7gE
khOfRdU3qluVTvwEtjb8auK7+zUI5eFPHMrYdIU1WC836hz1F3iL7FuBWUHom4gBRU+GgR9vlxr6
CwPa+cliw0LWn2Vz8tBarl9v79fN78i5p74FsXrV362dQumHDM0CeuTMvfJZ6RQ3V53BcNs8rMzT
MGHe5o1wgrWdI7lxVVFUszC+qfQo/rJD/hPf0GuJkTLPo0ti9Vl3ykQagmNsQ914KdO2eWTDDz8l
8NIfSIt79QFtV+Zatx//uk/KPv67p5Z8nOC0uq9iRcv6QYvjy5SkXfqcGVzb4BmZ2EMkISy5PYqq
syfhnvwThvr4ccSvSD7A8W0jT6kt8WkWWiLtVCTXY21+FuqG4O6R/oMiswpX5jgEYdsRKsuibYXP
Qm3libqC2TIyhFRcJ1di46Qoouq8dqqNzDVaUy9cO9OVnapy6zsBKUZQSmOSc4VU0XsAE7QDwosK
C++wjDn9pJqCpywDYxXkJv6sUlEc4hHCYcrQ+NftT7Q86vrQA1hk7ofe43UBE0yiHBonDy+F3tSu
LU3GQ0BSvXMONjJRBMYxMgGlxqZcz9UnmwoQohWrhFSawJ7QRGGV41DPe6Fze6lleMpoF7T2Knmh
DG2twEm5IlLV8bt+1J+1RBkOaFjUO3no9lI023ksOLjr+rkKe7KYJAwvST50OFvJ+iEv5tntRb83
Fd7cspSzOG5hgbmAjd7eCM2QRUWJ/eE5K1LzHt2ZwpcCzXjVpKJ9GuMShTC5yDwZhdBjNyowvbQg
++f2Xtk8ziD+FwrlwghcV7s1zmJxpJDI9MpkfWPMGZMD1031oZWzBCUTLGPz05jqEZjulPD2iJ9G
OR/KUBu+lboiOa5qFtqeIfVWkGUHL8YUOC1dwVPlNJ8tokh44W4TP5FiH4GyZ6H82Qq69h5JTRi1
6oAR3O238bc/uTo6iEZRiZCP40Wua28/CZ6TggmiFF+YuqBBX2Oc8rMEl/6jHCf5W6H29YuYrKx4
URNRolxSy73swvZL0NfJGopSp+usFxRwks8zMrqZm1uz9ANvQFF4xdwrr1rlTJEbF3UtXFkbJN1D
xUbpD7YZTXQVpKo5ilJX4Xw7XKz1ULWw8frE+oQnQmZcNLh/WE1FDb610Ry13xlfFNl9junhv1j+
Cir/zKp8HOH+QtWRufFQAIqArU9Z8pJMdf2vlMTl4JXwAADIo3eCNlIeJZqfFmXQEhmn8kdrK6Xi
ImBfo8uWaPlHSkOp/NraRnkPQLTVPoXzmPq53s7tfd2Oya86yozfcRgN/+58kOtQ9uZ7rI5IFU72
lGrszsFIf6gitvypsWqv0NP57t0rQboHsg6LkwHnOsb0E4XTQB50mXRAb4bAt6sYhHUo4tH4eHup
5UevNtky11i8MhkPWesypWhrBJilLr6I0invuxllBLNsysPtVTYiGeqf1ELMvRCwXl+IFiBYLAfG
5EJLvP+iB2n8VDhBfCxwz9lJM6+1SQFKkmSCbAFMwF+tAjTdWfR8jTC5DJJT/2gHef4+wSz8R0b7
5VNfdcOHoanyH0ot4uoulqMBn6VB6yt/0O3g++3n3ggd3Lu8Wcp6pDXWk6PIAGEsavITsG/Nk93N
aBBhzXJk4mv5RpmoXx0jM3c+6UYRY9u0Y4gaIFSvBD0aJ5OKulSiS43Wlg8ZAXIHAshPYd90Hh4m
4ef/4SGXQRxtyg2uGMJc/RzylJckjukxLWrln0KlsPjLLA6+Mf0fZ1enC6XtRMitvWsjX8kMBNDI
FeKGWIi0EzPbS0S5G7taYc/YUUf2y+3nu8aYsaOoVxZcuoH5zPoenvAl7yx1ii5NFEBRBiAoXmU9
Q7S7C3Rkz6ow+yjBwfxVF8F4bkWVIbXW4s7qD/lQe10nJ8qxnkW986G3TtXCTYTIwGa/mhOGKlSJ
po/I/lUlfRokazgNge08pHO6N0vbeNWL4B7FInnI0p16exdlkTCLsqqjixoJ+bvVqNqxm2FB3n7T
G8fFQWAWHgPBAs+w1dHFxLp2ZkcPL7XKhTNq8yHuA2+Sk8kLUihXPQoW749MwDm4Zmn50WJfh9ph
LFDd7LAyLYwsO+hmKJ9MhYG8iZDLTlTfOJdgaxGex3OBFdfNBcTEEknOhvhSTa10LxK7f5rjRJq8
jKy/OxZSqfY7J2Sjw0BRuAgUL+gfhspvP1sFolcJFU6IrGXNY03m/am17OkeWVH5EsVRf2+YrS0x
4Uuk3r/9MTd253JomGctR+dqPi/U2bRy2aSNWGn5Sbfib6KWyo9qXf++vdDW3sRVAm4K6HWgAKu9
OaWgjMRyPEu0hj8AF/ohAzfYKaO2FiHpB62MuAddxNWbDHBF1GYaERelxWdnREE08iNNb/ZooFtH
gMtgAcCAQrvaJJKhFHHU8TB9Jz7VtKFPzK6to95lcQORUa68uIFbvbNPtr4VtSpIMeaO1zhss0CJ
Bac+IomkBx+basg9W8EXxiynPRPnv9FylXEs/HdaedCwCKyrmh3GhtaGZpVdIPGOwVHt2zr5gEx+
/6fRDZQfoY+g0DZ2oX7Q6DdaLjOM7mOF2gTg2Tn6liQCNUkrDqofLVChX3IY9p+KrENzMS+MqnYH
p7L2kvHrz28wl1myCeSKgWWobw8SR0hvp3zKLpVmY0XUB4qP1nC10zjYWmWZm8lLh+x6bmM7Pcmu
FdIhG4r4kKCL4k91Wr37YLKNNbo2fGqI3FdBoY/GqOtqJBlnMzuy4bNT0yjVOW1gW7z3aDKsgU6y
DIEZ2lwVdI2dqO0wJBdLAktfZW3lN2W+JyB1fWbgTtEB4rgoNNvX08B86vo87JLkInfov7pqV8+d
hz6G9SHomMy6ajUqjS+AnOxBMf7WYG83MxMp0oJlTgRJcj0LNimmUJaM8wv4IG1JRFrV9oTaN+Oh
whYkchNl1p2BIiss2xP9WNN0JXmUf1SZ2n8ukAcVhyHpoVRym5oMm0Sb/6rzTsFEqg7RNIzABIQP
ThlHgF+Bif+mDTl+MNBPNT1IEfoH3Ynil1ox0UupVacBSVHm2niYOyXD9q/rbNNHq1QDUh6F6nTi
exWTF2czyu1GIOwMBnOrNzC0lbzz7GaRZsnaXI+9spL1f2athC4tHIOQk5QTBaCeNTZiQgZ/+/Ze
uY5BvEqDvJ3eGUqG6/kCsHjwlJrK9Vh0ySnD5ttXyyr1Sit1doL51oZZuPbwf8HqXAnkVMEUDZI2
xpcRgVMXxKr5U08bcL6WaD7BScGhbWzfjcXlEmQeS4ylC4cS9CqEiL5TtDolTQY5oty1E4QXuXSw
hBtV6QCcs945e9eNP+AqFHQmxR2Y5quOTtt0KB0VyUWxSyM7xGmk/0oaM1AWMmCKUiw30NGanGLw
QbxYv9SwRqb89je9zj8Wsw3SHQzTtoS3kiiV2kCQf1RJEXgimMJXetHZfTsN+YPZyfVZV5seWRl+
/87aW/uJcpMxB6/9GlHeAMSa1IG1iyxzvAX/uGgo66jiZnsN3624vTidmdQhdOLXrzqVakqcnP0U
ICLsj3ZR3ZVO3u3E7ev8EXltkilUT+gIoez09g7KJm3m3JrpRZVyr8zy/BTQf3flGmkXYBc7ubiy
8f7wHFqKVh7pWgojTLJUMkowNKHaqygDTKF5l4B+e7Wjog38JRqMByNs4R3bgm6O29Sp9CByUEVN
HGdeIWFdeGcOyIZ5AUT1+0QO98RS/sLqVvGXzvIywQICysW5eidjSMRD14y7LMQZ4DQDfwEJw0QA
W6YOefAHBXVB2a/7qv8QBqPeeeC8ROnHfZW9ylgw/sEKOJ/vTTkuz4Yqd4usdaNjUhwnlm9CsUsO
sohtCIiZXJXnjP6XdMEnJxOebS9+UAFCLKOfB2abgs1MRLuzjTf2FkAjFEGspfREn/LtVzfpZMRT
z2dQUAN51XPdcTV0pHc0GK1FxWn9IhmvYtYJ0wHE5OpFzlpccY8DNHLsZpwuMXrxiluazMeA5klF
cw+gE83tPq4N5dmoSl3ytJTxhdsaC5VNBZaXo+Y1DYGXWHLxKQhnHVEPGOmjO/ZyR0u31XuEDYVd
uiq2B/nR6QEneklYZI0XjpP9SD0ChHEyK3n2ejmNf6Wd3jOKnM2feT9rL0Y5DZqrAJGLXbmN4sRP
1dE2D2EvGe2hzaB0+Upfm+phEIx36bJY4z9lo+W6J4YpvCtLY+jcPFbk73UVB7/zKjCfFHPCxcEC
FPsaD5n2Ewo9Eold4VTOfVAg3uxWND6D45TO4lszR7nkEsRRWshCKRn8vIdQ+2CFdAfdchik5uBg
pfyZDEtKjzNGY+cpzeR/7aCwBlfSm+5nXouJ8wt2M0QLBVV0l85GrDwmej3+ozQ4rx9tCPAGecGk
7ZW7G90xqhggWjwFTfarW3YyI5yI0AI/N+2INDO90kOiN6EXyvn4YekTPjltUjIx64rHXOr6Q8cM
xbOsXt2JZn8r6/WOA+20FFTguK4B+KGq5ekw2WdESzTdd0IRVYc6aevmaXbGmpOlRnF4nzrOkJzy
juwAhXspje/aZGwMt+ucwTkB0wqmo6YNaNDnFtIqKTrIhmvQmrcfGJtM/W9ZaeLOQyiJtnfOdvks
90ab4QA7R0jGhw38nlEScvlS9baojmWXDj/zzMIeAN1zpXy07dl5NOfJ1A9NZDYfE0NKvtoVBq+Q
MfQ0518bW355l0+TJ7XWkLgSagLf4nKW02NuyR1w8SmmMJkjPR9eIJVzYCaE0YuLmPryMrRxj60w
AWY8ZM6kfJC1Gbs4y2Gf7QSTjcSH4mKB9nDMSQyWK+Y/Q1tRI54zj6VzVmVccms1rx23o8Y6DAp7
QErb+hCR6e6surXpWBaBCrjlDJjW47mgXAC7jWSfI+QJ3MQEvTGkeXmIq55pVl9mnp23gde1pKOy
Wg33qG41J62d9iC2G/kI1zPlCL8Fpu8VjgSN9YTRBz8EatlhqNP5SVLHzmcWZTx1vTyiap9bR8PY
awRvXKbqom2BGKS8qJCuorgFbsDRqmWzy05xDNpE9pLa0Y+LVOPpds610a7komJmSCeET33VqhgL
Rq06PgBnOx27Z4R1sP1NbDDYbqvNzIDNPJ2fk1gguW/VMpNMCGF9/NoP0vxdUxFPqBFnhO3khnEg
F+9GmIH7J4tZGJJU0lfNmhHLlWGRErGlJvPTOJ8v2jjkO6ts7fNlckZ8gyRyhfPiH+T5BMkeb8NE
YrgFcPZ1Sp1muT165zL2qYUjsxHFe5mgspF1L8wGZu0G6NcrBB3I/MHq6kg6h0HWjr7WhItoYu4Y
YFf4RzoI/a5CF9oQ08/RiMffxKLuhX3DcLVIJwXT3kjrHN9UAqO+I9tM1UNgVeLLBNCMYd7/cXZe
y3YaXbu+IqrI4RSYYbGCsi35hJJkf+QMTbj6/0H7YGsxqUktHTiU7XJPmmb0CG+wUulsTy3z+5Sa
9OPB0dn99Ws1S7oNpHo7p6GdPCpqBD+9XohU4EiZaRtp3gESUAr9adawsYD8GZ3rSpEfpzBSW5e6
2PDgg+kvI14pXicJ6Z2jTdJ5sQf5UzR34xUsivRV07vpEufSkabPTlqMYB43GrUzMNRt9T84i9U5
MZBj4kj+kC5FfBlrvfgvnabsc1JIysEm7XzKEGRWJSa6J7ftxjhr4JT0rAd9Kv+ZwzBpvEoM7fuI
S/+IebC7GA1xCx9sFBm27eke8X6M60zpYZ6G1KcFhUsLOs1XpNiM8/2Xv5NowlUnNK4IrVspxwr9
N0RieC4GyZOnLOg3V7OhHVSle29rxThzonkc3tvrG4gnJJ2KS2qEHOhJ3Sz5SadFdIlIhPy4Uo8w
dnsbyG1HFxxK2k4/FSpKiz1I+DAV5uAbZFYnCR91FzWNtzdRieyrCBjTGAUr7k1jUw9Da8qj9dGS
uX+CmSojvWxj+pWL5CC+7T4VQF3adytP7AYa0I+MWYdMetBrkTwPkjM90LXs/imU2HLvH4ujpTYv
DLMZJZ6ilM8LUZazJdu01uASf4nC5M3K9nTWuRZM/mBaCrbh9dmwwACO0HzDhxRLntgdZq31MHsZ
r5NFELn/WDs3BG0RlBDWgpr52RoJf8uEpLZXUzAl8M2zITp1+pK+xIVIfctY/mmG+D+9U8aDi3ln
J39f0t7kAGO5GNlkLM6DYibQw3C3mz5VaKcKktPuCEKw93y0C8Cs/EI7b1OuZoXYyPh9PNS2Wb5I
ONQ8Zk2nP5Zmh/rsGI1cgot10Ffbe8LVHmPtutBX2wJa+YdL3w2hjceqnAVmPNB7rRb1HBljdXAs
d+IIXpirsBbDLXRuN8dyxr9V6XpSykpIvb8gy+iPWo9xnp4kHqW6ebp/XvbWW0VZVwwbxgHbGTDs
4HAQJeoO2SDSc9KPy79jZ3zT+14NElM4B/X4zk5SndHpYQxKurrlmydKUkp5u2JN4hhNYgPXigLj
nQvSkkd+I7tL8a5+3Z+3PNqpSuAtwjYICL7jk1Ya8wtdH/P9YMM1ur+JOwAvAx00BLtQ4mCkvp0H
GGaO65kZruqjjnKe5kLy6qnU/QlcxkVSrJlCZIFYC0HtpdXq/q9izEpPVWrpMYroeN//OXtPztjX
BLfAWbqZRGkN61eOCrkK1dPTDAHuSk4nnSI6tQeolJ3PEf0ZTs567XH9qa/DjWhFOFoCbh9eaPNT
3VXRVUkk+dwuUX5qO+P9JFXpAfhk/QQ2BTaoAO4hxvX0T3+1fH4LcXJX5Ajbz9JD2pXRyZnL7AOz
iPZAr3h3E39bZfNktVxUJv4P0oMw04R6HFtLN3WaxEUXGvDS/Te2V0mCz4f7ytta3bw3V8QQ5ove
Y//2AM3D+o4puvEwIkXhixCGAKmoo71vcGx77MPJ+UtpMt3ykkUDStaEb2a5U11AuFinFZQZN7W0
1lK8pxqpWT3LedCbVh44kXNkKrG7vUjcrfI1UPe3Faskp1aUFnUUdJoxBXYOiMY24v7FcYo/GNax
p1ACSJNWvvRmb0cQhWnTAKK1pxgIpuqU11wUn+6/wd0PYVV9o/1AY357RSBE4LR2CDQ6xIXDna0Z
NxAzw2kwRQZX5EnnDVl8YMW1t4e/AjfwHa6nrU4I4CRlshDIDfQ56ugNqhXmsOxmFkIavv94u0ut
ohLEN/6yLUYqwmeOfhn60TDwvHnOMNvo5OIhRL7tIF9fX8f28wbUgUg3BJJbYDcTtLaSG2o1BFrz
yzDYMpIrQ3ZGRDX1i2FMv1GAGV/6aPqDljTgRJPkEyTLyuZ4HczGCQEdxKKJ4nHtXCokt3wrGeaD
AcRe+KLAol1COr3Ozl6vgkK/Mho2nzrAY7RAWkl+yFQ1O7gDlL0DSeG4KhHgtgXr7/Uy1qAwbnWQ
LJNaY4lcJKoaULS9mBXXxKKqvYbWov3HgIxBarsoU+233SzaS5Evxtq3mkTtMgnoHd9yLOC069mI
3Spfin/lcmm7E+1N9WgUtHfMVhFl6ho6KaSwr3+0qi7xhCGb9FAKeQ4Wu81/OqWqnUxrUv7gg7WA
7jPFQ5TwBk2ITlY7ynVOQ6MqbH+FUbmJKQ+Xui/FOcvm0i2qKj3gmu29lF/Ofmi30aW3NycMZKMT
tzJwMykcBdqPChaYGEGcMkP6YNozdAUoWX/w6a5keJPylCbdtjPlqPBoVDzLA0uJ9E9Z1SYeStzt
z9lavt0PEjtfrvOr6c0qVKXbk12ki1J3KTA3qUQpiXGC3j5qSaS84H3nYC9pRMUns9fr5QK09Kjw
2fmsqE0J8HQi6fRsI5SV4m+FA2wUGBPgW1dpZTCbKODKB9u5uw49MDphK85k27nQq9CMm86AJd9m
9egKY7TOI7btP96+l6sDJNg9mfxqu5dxgZLEoguamCglBQybEbWaAYMy7w0DZOd7z4mgCWL5cVTu
7z0grUXyWQec201rRmXYZXYhbdZ2KMRHBloNdJP26FLey3ioh9EvR4DG4hvchMEQXxRrbqCsxvEq
ybokTWf7kBVWjd16XmhjjmVtnYrUKUIXaso40b2NR4YlizZYntaWWn2QzO49+UqkBcMAWvOmmV3Z
U2SkFez7Qpfnl47uA4yA6Sg7331yCjyKhRUMyvO/DnJGjkBiDVnlAXaEcp3oTAfYolV+ZELx0HJJ
BQ9aRC+gbybXiQfxIPdO4w+j3Rx0W3Z/yTp7xzYBiOENzW40Bknw0doPuYSSiV/EQBjghRtJ45fm
bJlXJIgGRBzlBsdplULlVCPS0p41oAa2m0nmmB78pJ0LwAFND3RlrUVvFEkMoJXtbGThQzYn+bkF
pfOkpZNyXsGDf/C2waStahcA+G90gYulChEXSzjnlhyfjL5JT9LUHBGQduprpBPRUyadQNhwe6NN
cxlqXYMvhZmBoIqbOroKWcmAALWhXy/pz/thY2//QL6xdSrd+huGnkMxXeXV6sxrQvGXW6Qh6lLg
ICOy/O132WrVuMKMVnLxtnNAf6JBmyqSEDFLwkundank6mZbP4luMTQy0VjR3MyIl7/uP+LOHUqa
TVQkNUFpaYuzrBBT7zHIpVTCh+HSDlIb2NYcPYapjfUFEgTB1GlHiYm2gyNwIJQQGAj5lFubmzuu
obdjJEp+X0ulfkpqxJe8JEaLhflHSTkGkXMIBjy9NTfV4vbn0NpYdVkNIDmomCEXvZzpkg8JxZqv
PVSNzB1gQVde07bzcLLjfPwwL44E9qTNQIoqyTClLlYc6XfaixOT9WIpknOP/NFX3DezyIPv236T
e5gn7ztHCFzmAEFd07q1LU8QwqKDlHLveidkoTuLmCUIpE3csqS4Tpq6puUsxRWi8pOVPTVz7Zwb
K6XzXMRd9RA7mcP8p04u91/6XmgGQm/Dzyc83yis5gYk8lJpEPFW1eQ0NFp/KZLwCEWw97E6Gr0Q
sFXrUuvR+62zUBXM1+WRq09q0vxqyK0MThXT57A2sDiptOygr/gLXb2pdbhk//+Cm1PV1rgmQjxA
9dSqTPrrXeGtAt3vogmAIH/nuPqMMVIO4M1VQ3S+rIRJyf2t3X1oWoBEKfqNFK+vHxpncXRU4KUR
Murm3SQ57TlZItWTGs1wI6c6mpTehij4OwwTyEdtJAN/TRp/22Sp6VIRoxmDf4nAQFroKP/ASjiZ
YX5UBN2GildLqZtHq1IARk66yjbbVvljKZbRc1BT8pjdaS8dc2r2uDiSClo77K/fKQ+1Sjczslst
LDbvtCHDZrrJO51Slf0MHfCQgFBOdhLmws3NrvqQRXT/HKnDgCo33+x7vDKGQZQqfKKQx7eFX9YZ
9jKpQxxoWhG/i6elfLKHpl4eUsCt4cEJ3nuZfCfIH6AveyuF1YluVCWc7IMsivIXLex63FTC6X1e
9enBfb23FFUhir2/yBfbVuOkR7OetjngVtOp/T61MRlCquDUZahf3/8k9pai/4VVmQ3j7IbeJrdl
LUc9zNhkTqTHWZHyfztN9L41a9Pn+0vdfn30wOg1kIKtwnfbvlE+FNLMtQPEmtpT6rgtDG2Mzlk4
Zj5NkuV0f7mdlI/1Vvu11QSN3G/9Pb99fW2Xzkk0opmLVKL9WbRl6E5LCBpZKpSTGIYZBJqpnXFk
mH2MrrKnGhsrb8oU7aANcnub0GqBeUAnBIA57iivf4iZj7GoBT8kHPv0vVMZjqeZ1KbIFliePs2G
mzQS2O9SGAeGHjvd+tdLr5fNb3uAyFFuiGHOgmaR5Q6kTlf3xkk2sux5sdHoc+t2SYRL6xkCcaG0
WjBgKlAHQx7K546LuWf3Gu0ocOzcBljRoHmB+CGf8I2kwTQwxBLU54FaYhtRlp156aUlOadiotwr
8vpRE13q90LYvLQ2vqTVKP/B0V/VF3HIo8a9qeE7XcGugjMSZL1heWHZyt+UYeg9E3ezg/ewd/Tp
9azu2LRlbyAlQo4aWkgQqbJ6+RsphVL2bNRofKmrrU8lnYSDALK7vyQwJKvITuPxurkOtFhHq8KQ
4iBMh/ysxgodrmQuNHdQQtOvtFA/GS1xq1KV+J3R0LPFgqg96B/sPTWZzIrpJX+lxn59+NCpt8su
gi2nNKn9j9z25jsxZ+UZWY3uUSeDOxIY212Q/cWgE3zQDZXDUtI0zB3ipmJztIxCzj/OUlo8WqMU
f8jRhj5I1fYuXQod5BZQeCCCbiJMFQ+ZVmN0GxQDShXWOOIyWE4Y1ZVDOlPaitBvU137eD+w7T4l
6I4V//mrzf96W+OIzD8VaA61jpi+TXXcu6UUpy+jETKsjZKjLvXeLc+o5hc3BmrT9pZVm7aQ+9KO
A6sxcd8bkYpRCvFtNkMDTf5iwTgwzryZatkt8/nf+w+7d5JRcUJSHmYJ8Xzb0zNERZvewcYyZE6F
u2CkIHKpKKgNXaTeXM4FtlmB2qrWGaOA8Zl2mfaxFEtsHZTra6Tc5DoK/VjYdYiCIf68eddmY0xx
Pg1RkDPPdnMEFj7VoyQfJBm7q1BlAuPW+Gi26C2bHbZzm1nRnDTav3TmvjRIEv59sKc7FxJ1Os5Z
jPnpI27PrUbfoxlWixy5lBbDpU1EGzFZkv55kGt8nGc6BIFsx9ZXvtw8A/uKaKpbCtClbj6A+XWl
OFxad3Y4jC62oUPkLSae47hBNEbvD6VYvSWrLJOOLvX1rty+hrVVRxDdM/7KybOdpFAoxU29cTxp
jJendIo7+5IMiS5fU3KcitRT7b9GhSwM37In+VEJs/p71A/hk1nlduGTC1Rvth9Y7c/JohB8B1h2
08Yc4WHkpSEBKpOi8Tw1vXaOwdL/q+aV/GEqlyMhvL2jQuZCQxGdhJXX/ToMcFQsSSDyHKjw0gND
DREfGuDQvr9/WHb4cWjzk0CBUqJavJmHofcjxXTBoqDI09x2IcnF3+PQ1L90i9pwEooQNUOoSdF3
dbCU6VmateKKZlErvAX2a/eizVVmndRirUmgd07fYssEIVDbqmRfLSO3W0SFxPwVlL/1oxVpL1+U
iS/eN+20QfhgKYpPlR1iKOoy07H764iimHOqhgq/NwMaqu0umE+M53FCouE69/a8uLNeVY+g+5zI
HYWSfSrnWjWf5TgdatqwQ9ReVLAS/1j8T7L/9TH8dKC1bWSdupoU6QRfpok+HezkztEl/1XxYgQ2
dxPJLHXJqmXuYejKsxaA3jZfxq4rr/dX2bmTmBsSMIlWNMe2cUo4SYUAAHOXOq3kx7Yem0ezTLog
X7LiBfbhF6cKla/319wpIiiLCCXgQhgnbifcvag7tag4+ugs1N5U6MVDwwzYh0GSHASAncsP6ACk
Y2bpSAZvQxeXfpo3C6Chual+1o4teKfZ/AmzD+ddGDnlcJAk7qwHb4eewXoBMvReQ+lvCfQc2hGg
kgKIQKjNEChXyMC5ySUaVpGktZMH3VJOv9zfz71FGUqsKRMF581sEJfevJkHET70iaScllH9YcVL
55pzjTRjvRxZQuy8Pvgb7CXMUQLrtkvfWEkHQYn5xNBWI/l2tEZv/mtD96pESw/e4E7cAsxJ55Z7
8ldu+HpHI12rI7lZ8R9Vg0KEjCkemEHt4CLd2UIkO8HBoi6ygrm3CbAOCbs2Ga+2MkOUc6PSnfhk
jk4MBNppl+pUt1Vk+vff285G/kIIUWvSrgUb8frRMIw1OtQEpYdm1Bs0DxfpnNUp40GK3YNd3FmK
uQpQiJULwYBl83x5N6cxomUAVhpRnS3K12dRa3HhNflh4FJ3Xtma5lK8rOJiN/1vKKCmpC5aHljo
LpcnESrQMc1FNoRrGKI13YQy8mc7WMk/SVEMhasrYsqgaeX6f1mWNs9E3HrxtRbm8qnOVDSepyi2
z/psK3/B5bFNL3Zq1YF4NcARksa++6EIVf5XsyMTw5QqHT/ZuGkduZPvPRdJlkpnn5bOTatVnwY6
BJOUBXXitIjdz7UfYiVyEJH3VvnVW6HrgfXq9vPSuYmMKaIGN/Qlv9YjEjeONh/1wvZWAdUIK4wE
lfRjvRd+D1SREiW2JvIAJGD/lMDL8rqqPzJXPFplEw6HhmVGtcuDxABKoE1mfFbNRv6Dw72Go5V3
QIqzvU+A58Nkh1wS1IUseaNGv4j5W3XWAacexIn1B7/OJ8EKECQQw/1/4lavtw3UyNR1S5oFShgl
rUc10Z5Cs7A/CsUsIl8bDeuM8u9Vs7L4oEi//YTJ8mmb/upcYrey+YQd8kJTnvQsWEq9xNgpkV1N
F3MQS8N8ULzsPSWoRQZY1gq03eLCYsTnSqruPNBiSG6XuEu74dxakx15eQmB/qdqCfQK9EILg36a
IeDeD4y76zNnhvRMJgl57fUuJ202Molml/vaKB/1ZYxe6J/Krt0Z8bWIp/QFGpt8hlHWHay8u8mI
WoHpp2i44XX3qtUn4MRZeZGVxcMj3v5hwPiMXFutj87t7deBKhCfHwYzLHmTB5VjnQ8dSv5BAhkb
j/k5foKZN1zub+ZthgdjAAgScQt+/413SKqVI3PeEsI0knol6n2TUfjoEHSVK8KG2NrEffhs0ng5
GhrttFRXsgJ6IKjXkVxuz1ErR+XQaVkRVEhQfAmrdnrO89SUTwVqYT/j3hAf+q60fBT2h8dMk6LM
y8q8yl3TxlXsD14tbTtY1WBobsn0EYjqFE2NnN5m/bmJC+shNmLVh3Ucf377jgOWWFGiax64lX0C
Zaz2gxkXAcj0HG1hR/4wQ1l3nbzuPrfOUJ4tUJAHQ+edzgcCOyg/rYMAZAS38aETDb3bIiqCUlT1
eTYjNCYUY3o/0mn2B0v9d24G55K1PaKMeVee6HkczYL3DjRvmpNG32StWzbfrTSG6BVYWdDSIL8M
ja15Kbjeg3C/+6SgEoCSgkS5nThLuh0pcmhkweS0+QeMToXjyurkpG6u1PGKMh/np6qP4pNtJkXl
lrU5fllwMDwCJ99mjSugdbWxB3Bt30SLUB2hq2NzF+Cpki1urVnjjzqD9ol05hSdSiX7k4+Z6RlB
WQEKfUMDage0hAfygpVCjHuOzeX6OHYM/b1sDM3GHbJEZF6ritY4+Hz23u3vK6///reEgfY3vkZd
mgd2JS0v+tiYAebF7UHne3cVql1aFMzpQD+/XmWiQRoVTcir7RyjDCABhuicJtHg+Pe/0d1XB+gE
kSfAfzeivrE8Um04XHGhrjZnQ/sXJaofGH2pXukg3Xx/sZ0QTDQgDtKDXUtD9fVTDb08RVampUE2
qmr6mTlJ9reKY4b6LjOt8IIRQvUgy8N0vb/szjNC7WOkRVyAF7xt+fT6rDOlNtB87wYQ0GKhOvDC
lBZYombdo1oO4qD7c9v7RbwUYUgUbNEOvBF8B9Yp6qSl12yWI911d2xGtXmypV4CFWtX4uMiq0I7
N2WSx//rUKTqz8UY9frntz84YNlVuJD2/s3LRVFJzVg6CWwA0c9QWiu/VlsBTK6KnmJrOBKF2pmb
8dwA6dGjhu9+wxUSBERGIyjP2NqASVYc1r5IZv2ptZf+0lom1iFxhuTSrHYeXjmthxXuYyZFyjfS
OnHw2vdO23rvgq5awVvbWxeR9kHXaewEVZzR0cwHXSrORufMfzWtnfhi0LsHp1ait0sPgneGLwV+
YQVabXsfESpuYVYwtYqisPD1pcz91j4rBXD/RDyJ3nmvpVZ5cO3tBAySVAxp1t7A7UAaoBAIBuEw
KpND5Fvq3npxluqIC7aTFrIKKoCrhMKqmvf6A44dtXAolBA8NaTEg5zRnhdlDv25wLP2/tndWwqi
3nqKVmzytqVfAmiprAURJ2cZ4T81fYvrU9Y7IWrOAgfJ+6vthQgoShBsaPCviPbXD9ZIsIy7WEqD
Qp5waktAt/QACK7OkvxYwFW9PepSn9EeA4xEd2Cbo0TpUulJq6aB2hXNA2Nu2y9HrXugRMxOaWh0
B7nv3mbShFvb0VTsN4i4EhGRQZVYT4xdHMRjuJx6VHX8Cnmh0/2d3F1qRWYysd+hnOTKNEsJMumB
VJCU1EupnrKpU/7u8WE62MXbMw+hTF1766h8EuU2p7HrIsdJ6ykLUKUnv6TyPKk9dMj7D7STZrGM
jr0MN8hOzwgIvsnBV1kGgWEPm9nsspYzp9qJbGj9mv0e+bDmYiFp6krKpPum3rYHN+fthbL+BgvH
Lyp7VPc2GeWU9kgJzWSUhjFwYIji10lI81PK+/bG2pkMl3heubh+oa0zp0dc6PX//7reZ320BlGn
5cTetMflPjJRGLTJR9SuTV3TbB8zu2tPEfM9bwD544p6mT/0VpYcfJm7L5kPkxYa3u2cx9dfZq90
AzLrBbtfxP1pQTb90pW69uZT+6sxzrR0BZrA9ni9CnDSMmkyhKymWAq9iv/KG1vF8qOulQ4C295W
KkhcMg8lc70Bd688esnpa5YK++o6WlZ/7o2pdi15ceBNTfIZFOV4NvrOOOJo7Qik8JjU2SpVGYyf
bUXWNXqvSLQxgkaU1oep0tOfhTBA/66TCHGhNYk5Rx5LyTOTt7q5Or2VnLgIBt+cuuRzt8RgTRB3
fHNLh5/F2AXAEan1Dc4j0oQoJc0gL4zMZga5lYYfF2QhO19qW0DD9z/ovRMFqwD4ODoMEAw3J2qK
6tzCLjoNQsSzNRd9LPtzY/fd2yUAeSo+VgCxK8lqe6YSi8H7klQpVf/QinOKpOMXG3FggV6HPT1W
fUFtDzk5j1Ak1MKDCkJVdj5ZlIfQmwWyeSulb+kir3unSINlWZrso1r0E5plWrREvrIqD/5dTLVA
yqlUErTFxnRUZ18Dyaa5qoL4m5vYeh3ji5CWlSslIAP9yejs7povS/e1n9QaSsZQC/Qc59A818U8
JVdZFlroLrMeawcB8PZaQZlt5VxQDnF2t71NA9XboiqzNGhltQiKbJr83jbya79oR+djN+CDHecz
QUmHFtgm2KqhozSdEGkQA6Z6VwldQ6kMlarTjD7bKWmS6dk2RuScILj9Z/cxiDwF26S3n1I0jJCk
g6PHnGkTkdI+GSLDQEAWnGH/Mi1C8qyisA7i3t63QI6KFx1TePLGTTMVSeK47G1gC0XWiAfDaqUr
mmH2UYNg7+2xBkKYvDz0ODY7ughbVMjNMV1tFdOP5cT0uh7GppNH1gEr+zaTowEBMg6dL2DoN4pb
BO0RYspIlrPU/bOCQDyW7bQsJ6EIf9Hs2b//nnZPC1hJpmb0uejibLZwyCa0F1cnpnzR5B+oAc3i
1Ful0B9zxSoVv6UZ3rg56oK565RZZb1PhtJ+J2c9FKb7v2Vvm9HkXducJEQ3lQc920iyZyTdY0hC
vq23YRCnjnVOcag7eOzdpajhmfHyndyoJuqgSCCDAuutwAoKX8nlTnke0fnyMG9h7nv/wfZeKnUl
rVNe6C1IJMYaRbakjJKqN0pvAtL0GKVgD5wk1H8CwjyC9+6+VPAhMI2od5Ck3twRao2iOi03nG/C
Uc1dNA7zR63X9fqKzvGSeWNF9wB1qujzXMZpc6rDNrpmU60d9Wd29hlx5bX5j56ZTv71OjHp2JVR
Q6+LlskyeYWy4CgD3Cq9inJsDq6M3bUIrtQHjGJhOLxeS80HXjVeNAHwZvVqOml7ciz4dJkCCeX+
C92JO4x66TexCiP07f5GY6vH0Ig5PmgFXoqiq8+hHB7xUfbuQHIdjEXpxnAV/nrNvzXrtHmCtguB
IjBRa9VdBCmnn/hKKf8AbLJfNKWssOoYQ7V8HCpRcxniPTh9R2s9dU6otddfemeWh5OOfP+1avtI
9sc6HTPF1ZQZW1RFR7XaS6m8Wxdzk2wF8NjWSZ/r3Hn7pw0EhmKY2htdlG3mhuc4E2bUiwPJ1LDk
bWzFzYsou2Zmbhx82jsfG0sROrl2wKBua41CJJpQxyQPKvTFnxVp6G2vhY70LRmk6azp4awcfN57
Bw+KC6QhUmIw3+tp+e01xf2CWkdB9o1Lxfw8dLp9aaSoRzRxcA7KiZ3sGxcPQKfkv2Aytw9Xz9Ui
oPUxBbKj5L1UOunD0mZmdWHz9Wcoc1bAXLPBjhKe4cE73Dv0FDHkMaCMyP3Xjf/tMdGSArpRsHaC
jsdpBox56o2kP3jCvc1clbG40gmX3LevV6k0oYT9Ok1zmqIxXWBNBhrtUvo/c9HTg77C3lEBRwq2
nZrplnSFpmaKzH2f49NmpqdEjevHSYo+1qqo/NKyxwNtoL3lgFGsqTukAE7M60cbER+qR+B0QVkV
ut9x2/wVDdCbJV1kl0IzjgZYe1tJy5gcDM0oBuubtMVIMqvV9SIPFnTp/UwdQ58jWfqlJr19ZIRP
AO0gWodw/G8wMNQraKmA0grkUISPSi2aUxoVRwPl3QdC7IGhCSCpG5VD4NXDoNu0ufo5sryJ3uxL
VTu6u6DP++V+hL/tvvJAUHEgcNNzv2kVZqICHVXnWWC3/XKWiIvMwGL7HdDZ4tJ1XfaQN6H85i4o
iyJnQb5MnLxB6JYg+JomyggkDamyESmCu6z+9/6T7Z1CSCn0Jcm0GHutT/77Z1xgma5CmQ00ULxQ
0Fu3cpr5HM2i8SWlPNjHo9U2Z1Bvyo5rARVsUSXGU50X39Mmy973fHpe3c3Z6f7D7Z0QwGzk6rR5
0FrfLOeoM7yKMsqCWcAzGIAceFIM+zSq+ALuL7X7ZICSgeqhEHuTQuLDuyBozGHUJck5J5qaX9Uu
6r0kTeRTG0/ifH+9vfDLuYfNDsr4lnanqYtjlTaNFydT8jOpfB2Eq6ry/VX2NpDcCXELrunbGVet
Y+XrDBUicLZwTgY03NNMp/IaDWr7B++KCQMVKuMWksTNu7JpGeejSTiMUjU5V2ESa740LdMJ8WdR
HCy297YsJHUZ7NAlu2m2VtFitZFGLJRiGZKiEo9eYiHkLC/M66yqO0Kg7MUPUDcgUyENAqBbf89v
XxmoE5gnJdfY7BTll7boOxcB3eSc1J38BX2Z5aQm0hFsdWdRkkRuGCph3t42y+IcFm229snZgC6o
clST3bw3e282+8gzpQIz46Htvt4/MrurEiNXZSgu7q1Kk2SpcEytJQ26EqvDhAr6kjMiOudtbD0i
01Oel6VS3n5OV8FOZpOGsvbqNxVOLZxF1GnLonOXvQzlEn9MlSTzC3XSD8BiO58EdT/NMPhF1Bbb
V6lase6IEF/CyYoV+xyaefMuykBOPlQmpc1BabFzUIknK/YDVuSqovH64Ey4eeRaHFKPZ7n1TxM3
4UUMTXcxklHqXGat48Gls/f6GEJQoq3y2jewYzZxKYXA4hFanOQlCV4iqh5HVy1WxbkEHu/pMlbY
98/M+m1vGvJrObCOdX8lRJvXpzb2IExs2oOmVOr3ljK9UMaa58TCl9OKm+QyR+V0mTDr+nx/4b2X
yZqUB0jf3fallLIdMoAnNOIQ9ko9/HqQ/i1GWEzCNMM/eJcraJ22P3H7pj01q6QMqMMngWZWce+h
kV93Xq3VMc2wCkrVe7vkoj+4l3buCS5A7nUU20ErbLM+PGeLNeOFDrfOWkynzJ9tPLgOXuDeKuiI
UWCR8RHDNy8wNRtoUT0976Ywaj+b13ZjLcqDqL0DPeN7Y+RnQfyhsNo+TBrlY410NkA+hSTCE9R9
X52mlt63fIapl6FaUbpd2ZS1q8AE8qNIN2J/SQCayJbWH3QY9n/OCk5dSdOrFdrrjxNyQlWAYCS9
0MB6RKIqvBL/jCdlKc2/cQmvv5bolOMdJRXXnLmbP2RN/xxNqEbeP8b7v4TO6qrmtkMZi50p58tV
KKjzzGi9edKTJyOVEo60mTtBF0b9S6u0+nmujPkdys3yc9ziKY+LTv92nisgDdnhODB/RvNosytY
A5tLWdHrbbP4Z47mDFVb2rmIrqqXMZWaPzh6ZF1EfsL+LU44yjsgKIZJSqmky0fDarJ3MVCFg293
J1BoZP4Krg6rWN62gY34hjlH6KYHgM/GU6fZP+cu7s+kyvXB/bITC2H8EyT4jFbe9vqp/Z4qiNCe
rFKGjN9W9Xc9rtLpobC7/EWGvVC7XVyUYF4aTC8GezKly/2TtLc6jV/kXdFqArC+SVSixa67nHZF
INF7ZQAM3CZtuuqstFN8zRrdvLT4DpxUAtnBe9zbYdqQzPQJxNyt6y/77bmHKFLmOS9odcvZfEot
yfZjK8wudKqqgziyM38GPAA8Aio+IXF7QlFyIQp3YxRkS9cHsty32IgUhVd00fTZQsPfLbFLu1gx
XpEuQ9a3swQpwNdLgBuHwLwd9WMbMWLezSueRXaCobKcl36BZ9N3ic+bPdjYnRudiMnPhHpAm3eL
BsHzvEKDsQ0fytRBjUkyxJNtxbPXyu3sZ8xtT/EoR5/vn6MdxuDKgETTGfQAZeW2WdmReVdRzo0g
4xoynZbIYipsLmZRnJamwuFFgBZDvVrLKgXe8Gh+TI0+hoJvmKHwJqtW/laUCNsC2x7/J49x3vhq
hhWD1zaF9JTVYZTDs1YRqG1xv7IuYpmiD4ky9TpuQn39GFbZIrvIckTpuW+76qveVsp8oZbKcpch
fP+dcVETnxl2tX9hUZvovHQUU/05dxL7WhrmnPiFElXvS+iBgz8gDZn/pD1OcYeWw3Ja+kGPrlNT
RcrfqtrPn/Gf7Y6QEjufI4qxUFMY77KZ26lrhmQiBMckDow8bC4FTg1nMaCDl0t1+l9aM5CZwzKG
jJPI1/svcOfUQEeggYNiHZnndmwYh0rTliNDLrWOqwBfSdibUzx8oOuBPoaIWgRRsyPs/M6HSf4O
jx5bEdDO29y6ybHMGRzYkcUQ1SdnyWU/Qy7770bVclR68voyRaXwOgv8mZiq4dv9Z97JYugWrKaF
wJhW8MTrEFRZIs2ghZKgIUT+0CVWcpbzpT1QAtlbhU4LID7yGJwaNgG+LvDIcuZsHbGJKnLx8RV+
lZfTQXtxfxnGEWs7AsbpNiXrFq6HGPSiMS5l4RZzVHwv4+rI2WKnQEHbiIBNQPuVYb7es2jVqeHk
Y/cYO8ZzbeNHlHSa6nYIJvjVuBzNs3cfi2QW/RhIOxyS1+tpI05RTkkSXfZSHaR2n3+acnE0a9lf
xWEO6nAX86fXqyDsbwwRVz39PlT+/WiWDS/K8kR9e1qB3zGwTu47svAtesNKobGDREK8aNT7yBVK
Rb1VWR205VEC5P72881KdIugVcmAU14/VVwpalo0YObyEvuztgaRHbeHQoN7MQuWDSxg0rL/4+w8
muREujX8i4jAmy1QVV3V3eqWNxtC5hPeu4Rffx90N2ogmtDMRMxGMcoCMk8e8xpQKatVzK7vqxoE
0k0PNekNx8nyE8TdHmY7bVG2FJZPRCk8RRH/LrL9x5oK3o2KEsemhTRLDlyxFNioMjPAnEoZW7pZ
6t/CGvzy+pvcSVaYkC+oYDgZjDJXu3CMbE00eR7fQrMavpZGUfNkcftBAJQ++Gh7B2xR2ocKzFBp
42yeOINmxx2ezvh/ModonFunZplnFvOnLuo+v/5cu4vxzegHL9t+nStAuLclLdUx++7D7tEx4sjN
e9k+V7hznwTv4mBWtnPOlsdCXIAWPk3u1V6JZ13NRq1EoiZPpjOJxHSd4ZL6rz/VztdiFfJZcjfo
duvUMu6yUUyKwIxbjecn0eKGYzINfOjb8QjFubP5TTA2ZJacsG2yZcp4B2GAEt0YtDj6LZHTLPHN
uW/uSltyDLwFzeTSsEk/OfVsHoT8vecEOgppg5kSdenq/iq0Et8YfIZuYsya1A/GXHkfJGNS+XKk
TufXX+pezQmeAGQKU06amuszIGVhUJi1WdwyNAxPyqQFfiqLzE2sTjoPlhrcxYrzgUIRD2SjcCAl
K5Fv9+nBUdzZsosbG/4PXD+MCpc//6tuQGu+DppkyG+ZWobXAiUcT4BVPxu5Q5I2JEc5ys4XXkiE
S4BbMEbrx1blUtLr2CpuoybkBmmROPoiC0ltfUsJJjKX2Hxq0yj2JwiJv15/5zvHBZAf0BGwKozX
1tdFbY9c5oGe39ociB8fODCeQ9nqjjSUdpI/wGnkfQD/MS5Zc9jVfO4MCZbmLRuHEGXiAWos9/Gp
aAH51Uh6e23T5nf/4eHoOIL5Qeh0U/iGSYUeWqMUNz2Q2/tcb/JrMyb1QXm992jUJLBgacOB91k+
71/bBRyqXqXSVNyYDBk/22FW7wLFSr86VanBpgmRckJ7OD3CrO99uWWkTGPEAHy81sUFpgJ8MYgK
uuJpf0obK0Z0Ux0P4GI7AYBJDzQDJkJIOKz7YwGNb6hHWXmTtaqUXWA82tcmacsBW8rw0NRs5yTQ
kObk0ZtWMF5ZBe+6I0MbpICTEJhOf2dbY/vItGX40jpKVPiWBnTSw2e3V8BfTqI0Lq9vmD0AMD8A
IhSjSwqGdY2iB0rKrrGZ4swCcsrc66nsghNrvreRk2DEVxvVfDcQNiLXSsP8l4Zr/ac5asWPulPt
hN5yFyquBNc6OLi1d74ENzZHSAHktQO5wj8eDUGTnxaipSqH9nS2tEy/o/KRD17DTgAkBWEC/icq
bQhhEhB+kx5YRi5XV74xl8MD5og91miL9TqU64MgtPvaibQEIaAfW0dyychC2MUgP3on6N60iWk8
k/vX9hm31ck+x0KWZvwDRSr7LZLP5k3LzOY9aquouFu9lMjXOU+1OzD4yFm+viX2XjvVztIOhJaG
wfbL0y1V0Vgqgh1RJkb+U4onuO0SEh/BaOj/DvPmjS8XwGIjuGn+SqqdCfIN9Am0+LcR6M6D3fTD
WaP58PHfH4rZFjQUWpCLddXLhxIwhoJYNbJbOqWlP8lxTHWFwFyuTtZBPfKnxF1NYpiUL2BTivBt
Co3LpjFFcZ3fuixIvo1FM7/txmwO3DF10qsyOvrFpANjunqSo71jl8Zp7Gjf/PPxcQgsjNhsCuQt
ViVRCslJSi2/1Zoy6h7Mwj71wbotoLZJbY5kQrfbxqFZTwaxlHsL2e/lGy7TfrDlCHS5tYTNMp2y
T5NpfkfoVfvnS46VmFCSj0KE3TTHB271IkB8/qbioOUacjBf6zI7wt9sLzlWQYcJVUsccjeBkTb5
qA12zGAC/d2P7BP5jiQu/amBt7NcOTL70yCjMX/w1baRCDgYrk4EPnB9m55Ryp2d1IlAlHA2s/co
Aaswmsv2jTnpdXgZtFhRz68fje21yooUs/Tk4QVs4MpW2VCgGXp8G+MQp+2xy32pspSDCLv3OtkV
sCwWHMQm7dJKgl3LuP7W1ll415Slcpry3n4T4612phTo3i9ynv9+FBnbI5T7p/DjP6tMJYopVJSZ
ajZOCtVNA47e7PSRR6Nwet+gbPt7ZFp6VfomOyNCGLoVnPHi4JPuvWCiHECkZZpDUvjyZFS2PvJO
GObQSc8vQeQE9yQvR22Qbd+PoSG8SDpVJgjlddgG3zEpWD8kt0qSpv4yxbpzJ3F5fwhVtPzOajfI
Mvz3KHsHADfuPSapzfO/7yQQhnRaVXYSceflgyLbF3a5GsEdCIbwqmmS4o+I5R70/vZOCEcTzCb9
K4P86OUqPS+57zCoual2OHtTLvrntFHRQw/DH0kG2OX1h9qLawRzkx4WwOENQq5AxQVnHugDskJw
kxpNw5Umsq8dsmMHG2XvjODiqCwIuaUcW22UIVc1tp8FtDvKKr93DCDmaJHCMLHMaFFZ7sK7uZj6
T68/4Q5Jm64I5N2Fo8y1v655+0mqRrmk4A6NWgSeDdDGEyKQH0Igr7+NvG06D868cjHCdHJcakU9
ONXzbD/huSUx3ilC++frv2nvzCwfd2HgkhWvK9IcBUS7mYbo1o6x9iMN7eJZH/6DoetyTdOFAmIJ
hHpdC0q2BFOjYTRgG11ws0ZkWBx1mB7NRj6SzP8zEHuZFfBhkcAjADKu2uA5qYWRnHII7EkaZ5i5
oubwUOdjPrmzVrdgNNIQm7TQQtbrnHCFfsBNMA9/NGEZwR5R28+DWfVPctfljd+Z9aBdbIstT4uu
m013jkpdcZFw1JjBCFCxZ7tzjBOOOVV7kXq5OlWtrWe0E+r4S6c54+Rp7cAcQBEz6C1HiUvLm8Hr
aq5QpHY4iP47n3OR7KJfihLVVigV0WlyPQkEhSidD0qfmY8ZwuwHZenOSWUR9jA+H8TCdQQMtUzt
0k6Lb5CLOh+/cGYC6lzfG8MoH9yZOzEIcC6YkOVTbqsmNUqrqV4wL/ooK2jKz+PT2KnRozXP6vdC
FsNBZNhdb5l1sk93hLwGq0Ay3+KOljJEEuPY/IIOZ3Y30L18QsHXPrg39z4XuhzUhdRSW5aEVDkD
6hgROnWN3DOfU8QJhnp3sMre9+J50CKm07ZtctfhrLQlzMubmLLkXunNyi8lVfGghlUHRf0SOVeH
b5EMJwFYpMO5oV7eGSV6jLiQAHCIGmP6maI16fXM7+9En/VeJdnJg4VT1HOXHJpW7TwkqonUU8tU
nna++nJlpVMYLmqIkzm0gYwzup7pmzhPmq9ZInXfXg+aO7sEkBJ9BBhfvNK1ypDZaBPSygudQJ7i
MzYOZef1OjPjIm2lxm0KXT0o4HY2Csa8VFXMXSDYrQNoqmlzIeIqv82RVHrmUGiXxXPm9Ppz7b1D
6AS0J5bO88ahyJQMOIlznN+aVqfDHUbxDaNe0wOUdiTVsbcUORQwbvILeuWrjYLuVe9gNJrf0OGa
v+MoGAYeAznzSwxH79frj7Vz3SMIA+jGYFrKhb9aayA464mBYWqpjtmjIsap8YK8Vd/HgRoXrlCV
ErXUMjuIxfvL0kTDKk5hxrN807+6d/3CTq4mcLSNLYre7QkrlTtEmXGKhC4ZXoNq2W2SR+fIbm/v
3TKFAfUJjpwsdfW8E6fk/2lEo+hNP8Zf8EOh4XyaC1l99/qr3VtqabrSV1/YiOtMSkoNVaS5xVXQ
FQaKMwjMu1alZ6d81IA7vL7YXnDhvgGFC/ZmqzoxYpE85SZ+HPJomJ/bTCjo22qtdTWzxrgmc6Xd
KbCHHpMi0Y9IwXsPSosZehYvVbdU7eXH1EHOTnpHVmHY0F7KWp9Pch3X5zi2w4Ozvhdd/l5qtW+y
fszCSihMje08OReJ3Z5Hbo/fsxbjOVRHwb+PWkFA4yr4p/m3kCtePpsmtXUVF7gQ9Mr4O9aH4CFr
4yOwFvcMf83qblguOrYLrSF6casIjRBKzJgB0FRQRYb+Iae8mUsXtrwEL7dX5XM2x63lBoGadh5i
OkbvRSj4Uy5DLMF6pShyz1J6abqYtW1W3hQa8ltcbrTPVpuHlguzJmnwE8iF4ct61prP05w2v1Mo
Solr243zIUyNorhzTOQmLppdK+GpjYqydSUEum+ZouDq7uRpIHtRIcbfplzYOLCUtvxFMQtH9UNQ
km+HYQzepYM5t6cxV4vKN1WBgLuThMODJJy2O9dOon2xC0kMvp72Ye0VmTbnfsaYxvFbox56FxNd
ScJodJ7fCFWrzGs19mDdRwnIvedAc/1ptBSW7wI6bcSMwEyVi1o1LfTHaaZPOyA5501xmWZeF0iW
cCejYyQ/A1vEE3HKi/YNhCOchuvMziqyi1L8yBEcROGa3hLIlCIUn0Qo0o9EKWt+ah2LuZQL1j8z
fiE2KZCCaJXoa5vU8XjNK9255AOckaukjm14IptXEk9LZTs7BXKWmic5D3VcJPRQ1YhrsSZ5pZbE
b2bwApmP11P7P6KHMO/VTMTqKZSkBlzUmBTDx2SiyPFnW8+L57ms2/dVUpuPyOuFuTubo2ieJ7OK
KjdrzPmLbaTOz9Gcp7Mj8LBy+xihnztJMRvrUsh1jsLhOAxv+rRQ08exHYfRhX8a2j515Uh6nxtp
6M/5AHc0dUZ9vpPxxgvdUObWOyHTb2W+MvV641WjibNhRW+qvUvlQcndMKtq3W86J74vprHtMf5O
nS9okI2214nC+Fg7Rlu4FmAd+1GVxvFmVMqYoSwM59eTuWjE3RCVU43sg53rMfYmba64nQNzCqJP
NXZ+Bj6qvippZOK9xWVRu/YQdr9qHZk/N8gks8aujomz1+IiL99X3Wx86qUgAgBmJIWX9QWiimbK
jNqdQLmFzwPFZOvmtllLnwrRqKYXQq++SVU7v9cSRO6fC2x2Z5ecLRnYlM40XEVcNx+HqTU6V686
7XNVq7NyRmjVLH9jSanmnoqZxlEDaeeupC6k/8ckj7xjXRlXqQhh/EHEMPpcewaIG3xwasf+mVOb
v69b5VcjqungOtmE9IWAgQQUFyTJzkYpvU3t0aphEGCnM8Veu2DtqlhKTpNk/Hj94tq0jOjwo9ZM
SYo2JmutLmRBW182Riu/ma2afbWFk78Ntc4Ec+Qk3ZcKfc5Ln7YlJ28Sn8DrJtXp9R+weVRGTtRR
tB9JVxklriK8SEQ7Z2ONbnTtlG9FJCYcGoORsq1Jz/9lKbQzgHZzpaxREslQFKEjQwQMRviaeRHO
0BMq46xKwZFN1fKr1xcK2RyjQxRsthyFOJoBO9oF8956rH8tbl0/lZ5J2b8/0KKNyw25aAatu4ph
jLYbYH6qJ23g2DazSBzPthPj+yIfOx9syr1LkoIX41Mgdwu4+OVdrHeVNjkFBVQKU//BibXxMjAg
FhdTE6SttROLqz4UyqmUFXF0Cve2Cc7XtMWYNgNCWXX8ihrwHS0iTmGLdWTe6Y3sqqx7LaSu+3c1
XEA04ALQ5QW6toHTFGYsd9FMH1VV4PynKiHK7sSlxYzk4J3+QZ6+2CgLdJGrkjeKb+2mrlFNySyR
ZGWgnWTJ6C8N0/upcdofs17Y/zMjnftKzu1UdfOmKR5Ts4nsx0mvNMnvIsnOzoHI4q9yUMiMbEcK
29d32OabLz8PuzWYCMxGNzsMy85Jx640v0VBU3h4qnOPtPOo+VnlfB9CSzvZtsi8ICiOCFSbVJOV
qRRAly8QUmQ6X+62UomjMaz7nDIkECdJK/JTVlXDxUit+UGNjemov7LZYcuCVHwLfZeqYR0JkR6u
gzpiwQJX41s5yYJjVb2DkpIdNKn+BJr1R4dFS2HCIJKW4PLW/yq/cL2ZQOhaTCLVORhcdQxBbAt1
NEJf17qGezGo7dIlY1lYlXVRI2k7Jc03NU3KtzImTh9UI9Ynf55gxN8NPWLZbhEbbXSnObX1MW9b
c8QIokq/ARfIvmZqAHZpEjzeaVBLZT6NtTb/LISE2Gc1BIAbEFxVMqzzmkb9xJ7vOzdpZzG8bSI6
dSerhVTKlA2GvUvaY9JUA6X3tQ5DQ7iUA1bs4TCaOC5X4dC5YYn7yxvCVvq+QQYqcJXJHj+/vjE3
AZavBW+QnjUKePAj1ZevsCgiU0QFsvYxz3oy56D7aMRS+q+4umUVumCMM2HgbAKBbCW4X8lZfpOz
TiXOxdJjk9dHqpZbCBjLMJ8iflGEbKdDcZJkZgam9DZbQXzJsmA8ke/IvoiTnu+vBF6UqfpTFHcx
LnPG/C1qLO1pZG7tv/5WN7nO8kMYA5L5QSKEBfXyrZpjINPJYu4fp/p0woyIYC+1zKZlTfipLbEn
CY4Hx2EvxrAcR0HHf3RDreOkOfMCPKEHEhb/C418uCZSaFsu9aV1DvRS/wY/LHkMEOU+ItztHXr0
fBZkN/gDMuCXD8zWqjhkVXEz+2m8b+RsAG8WYI02OEfyv7tLIXJMS5XVNuo2iVRR7i3QJcSobRqc
UghTBbEAkc72QaKz8xltmQErqqw05ej3v3wqqohQm9DruU2tU14mPa1uVWqZJ4VRg1fVUXkvW0Fx
sOjO89FQQh0G3CQTpHUy0mi1SWY+5zektrtvGo6Ul7jpu96N1dk6QtYpO9cD/TKkgmiH75he0jij
ghjYNA1lo9sMhnI1myZ3yzZDnDCeZBe4fnJq0t7+PTIq9KsYzF1qyu1dAonmIhWzcaUL1i1qlbMb
1PKRmtFOZs24l24QQk0yWMPVBbYoBylCcJ/EhgV8CoHHnGCJSN0Za4fyA2ZA7ZcZ/PBZpGhEobaR
TXevn+bdd7SMSTmyy8RpFSNrG7hLQ6l9m9XUvJd74xmDCpQ5xxymFA4nB7nM3nLMdWgGM7bcShtW
Zl3MTJzyW2Ur0ke7bBEeMHKUR6shO83W1ImDBbcoG9qQ0FswmwSjtB1atkNVOFnegVkNzOoNOKLw
lHdVhO6SkSZf8SYaz1ndVZanFc70IeiS4QrXqTzIkfY2Pi13KPpUUVt/UFVIWZPrgGxys43vc9hP
6PYOtdtJeXwQn3dfMc5Z1GnkYoDHXh7sPJPn2k7H/GZnZneywti5oJeS3TlVaN13c2N9fX0H7T0a
vX0dYByIFJ7x5XpqJKpxNHv4sGHUfmMlY/ZQXtY/GsPQ6Aefc+/h2D4cOiZO6K2uDkyP2XSIhVWK
1hLu2qmSzhelVutLiTCJ11si+g8PR5WNIyYtTXbt8vB/ZWGZUqRWMOOUUHFSLnNQvBscIU4xlqif
/v01/r3S8uR/rQSqRAln0qFbx5DZBxaW0vei74Z/7FHDdO+LUU9gjbQQIo31mVdbXGAchZJwaqvS
LcHxPWZth6sU7LeP/+GpFswo3VD4betkYYL3ihkv6KhELrpbbHHY/dImvo3YsEkHpe6y01Yp8wLZ
1pga/NE7W73ClFaZTJcoufVR2HujrU33UWXPB6nI3ttbhDVJzY2dwm9szVjvgMOiUz1rH5M5Sk+i
M+ZzNbdHLZ69B6LAodygslpmgy/3xJA59JNqBnVtmKFKRDv5BnjnCMG2k1uxEUheuQaYdq+HIBhw
m4mocRuDsIkuqtxGrm5P7dUYzOgU2bRn43poLySER6Fq71WSoUPhAAe45ZPnZgaqgEsNWa4khq8h
T3d0oVIvE2l5fn0j7r5KbjhQIgxsN9SF1hSYTEVmdiO9hu08dWhqDtYRuHH3tiGbgvFFTcx8cHWd
oq8didZaSo7A6U9Jm8w0SuXo/aTNyZnkMktc9JG6k5bOdOrGvsWw2CoPuClb1DB33sJKgb7AxbfJ
WIMePU+Knwwv8U4NT4kamIJeeqKfhwQpAkAldg4rWIJo75aF0/SXssxRNE5THFuptvPcBUrQX8m5
j5pee5uNmMMvo2eyBWs3Q5gUgcoQoAAufT+aNUMM05Ke87j8MQZC/u4g1vZtYORwcHPsbQBCA8UD
ddqW3qsGtilpTpXdhDyYj1Y3xp+RKjmSptrLqrnlAe/AV8PIY/X9MaNQi7TK85sVW+HPvBfhF0fq
JlcRkNyBEAnXEemRu/veMeKRFk2eBRC6DrKdjoWO3SHnZOSG/JgrU165gWN1ugskS/3x+kHa+4CL
AhzOIDb97jVC2mxae5ZzFuPHQKnV4rG6oBcRkB83kX5BEyh6I2p59OlOtwel9hLAVwF+wSpTX0Jy
p+OzKFf/dUdGVRYiykk8ZKCkv6sV6VcqMuc3VlwRNXA/NAejzJ0982K91ddsokAdnGUE3mXKkLmF
2k0/nFlN/Ndf6e4ycKHhkZDSbHJwwj/0xkhL4e+X0qNUw1dmiHuQyeyFJgQYFiYl0A99o5XO15SZ
W2JjNkTqMNwhNEQrCbt20zfjzFR8yTRjxTWK3lTdqOmawsVlJ878HL+xfx5HI1iFfCsAX8pPDsrq
ppattCH4kTPWZf5NM1JchO3e9ECdlv9+W2NtggUCMRlXkPXoQA70Rks6hCb7Pi8/daVN16ooYQdm
k/kfMoPlIyJouQwqNgDegeG+1mc04mx0Jt5XVmo8RUkV+JYYrIOyba8dtDQFCTU0JTj5q9QAG5BC
MltU1YxW7+GeTGr/O0+r8kcj19WDSJTgrGRtDYkfD7UTFMrhqmpFr7h42WkH+3cn/rCjcOsFeYYK
heO8PJZT21S2pJAkq2YUfu6bSfGMsWxuWRZOp9ePyutLAZR6uVSJzfEwO8CkoimIvbLvax/RqvyN
pFE4v77UTiiHN4CSIX0YZ8HfvFyq1TADbpeEPEoVMEsW/AQRJfHVEV16qVFGv5uiI+zENhKAXAIu
yH6lgOMGf7mmUOO6S4qGVroIcGALQuMDdaN8pAm8jaMsw2akAbTk5euSTYtCy5gdeonDYE+nOIy1
x3aUCj+QCvMhbtsjIYG99VSkDaEEs2npyL58LDWtS21WaPvEUaW4baUEj+oYpW9UbTDBL2Gc8/qn
23uNMD4BajCUXXrAL9crTOF0bQ1PtQ0G630vKembTlbqg1W2exGTKIwnGElqZDTrMirWqeVNRBFu
I6n/TzRzg3PaR+JRk9MDobjtnctKFKALe5vqZl0HpDrzrCkCPgelpPo5O7gmeVYnGxc7EAwF0C29
Ggaz19jGMPLgGOy9S9ZcqB9UPPhSvHyX4DhgG2uA6kpsla6tEMpDLKojJOneDvlrFXX1xfQgivJJ
LdiRRic/h+qUnqtoms6m0n+VAD5fXt8ge8vhr7iYF5ARbhCQSU9iDkseqeOp6rxilKzExcAivI/N
vr20/D8H+mV7X5C5KBmvAtxsM8E2W00JRliJt0aphWtGFhAbNBSQ+hPBewnsNk3JIfmKsbtzFMf+
WP69zJroOYGLYv8sRf+mvgPP31NQ5bcxmTqwIRYZlNvhBq54A/ORD1WdKkRRGSSKFvS3VPTSA6h9
jKwwg/xMPmd+R2I1bVxb5EmOUFUwHOzvLbMAUi7DVE4sKeViQfByk9lqaowMGyD4gQV5F6Zleh6b
IfiAhtHwgGf0fAfECxPrDEuROrdlF81mzQuH1n7MSis6ONh/9vT6jQHo4RdRFBONVz/HkEFDxd0A
2xZCf+H2Zh40XpJq+m3MR7tx+8goYh/zw3w6S2NZlb4tUAB1Y0XLbA9Yk567dtCYtgeYF+fpUOmi
+DlJmtbyuiHBj8zKZ7BXcWTT4Rddo8oHj7CcyvUTcCeTgxASgI0uB+DvTLm2ozJ2zPzmUPuddJpI
5x6FITihdvOoBqj7OBlCcVM1FmiwNkdatjvny8BgE33+BSC7qUgw4XXwS1eLmz000tMoD91ZMTLj
0pST49ETOpJ73EluOcwa6osUJnTS1xGSwyUVYYjBS5048nXCp8+rDe2zLpyy9oxpnrFJqkoQCJC1
hzd1beSf4EGJf33rIHQ5ZYtIDwoYm3u1LEx84plmXnGS/VI3ev4M/d1cxq7GXVM1+ZM2N6DA5Dlb
8FjG9fWgtklYmE8tFGEouYtG/Hq4woOZWIUI8+pIcEFKcGNPzI6GR0YP4pyrWJzSPD0iX/+JHi92
GoLZC4CWC8qCimisajJhO7OdyIlzdXRkBx801YSk0o6pnt7rhnA+ITdtI/KU9bFrNnb9PPSVbLq4
1ieRnyLr9UQvT5buAmdicjgHafi+YPO+kU10UWe9ne/JHtSj+mOzP/nRiBIgtkxnF9GtJVz/dTxo
VAuRlZJ9Heroc4LB3EW3wvTcQvX3ulavD7LWneXIi00Ip4Dft5weTAHbYDFMvaLWKN4FVtt6TIjx
/55C6YddNx/+dSNARgWcQFNtEe5cbwTbCuVBx//1WmqFxkArDfoHbVC/SFmgP+eIVt6BBO0OrtRN
NoQjB76zeL7SudXpWb58pSKv6oHayLkCNpqutl7bnj6hLjiOiBu+/nyblISlaNPBsmOYCNBoFdyG
vhRh0Aq2nImOn2+jLhfe6WBAfr2+zvazQVWAJrSQQXiha0W4weA00auyrvWY2X6iZ9LV6oH3BHMc
n7uqVg62ySZoo0/FZ0NQiZky7dTVruzU0a5ztbWvRh82b5207O5qABV3oVGVN0U4gytZZfnGFmid
T1p+1D7fxg9kOih20KKjr70Bt9R65shzp1jXXJODJ6Qdsq+MLXtWNQrjG8KGXMqOVYf+6295u3FY
FjkuLgsSpE2y3jcdqvFwLK6RJc2XFHyxh7yoc0ZLPDnYODsfFIImSRjNI0Yf640T5iGqg9ogcezl
jwC01esYy9YZO+7CHyqRfXr9yXaWW8w/kOsBLs7JX6URqBXm5aKLfk3MZsxd6F7t19FO4zeizBHi
H6d/xkOBjoA5x0dkrL9MdF+ewamFQEcnwLnaY2G/l+pKdhM0H78AO2e6ozS/X3++nQ2zCE4upT9h
jX3zcrkevz9qVcW5BktFN8K1fTOlvfKkSVbtNo7SX2dZ68+vL7rJpJdnRKiASc/C1l6nitBQgKfM
jXPtct0JLyFOZ5Xr5AvsYwZllF4RcZS+GVmhfC/zpjtyKt7GHpYHnrGoui1haPVN0WLtR9MklDc8
9HmytfQu4CEPulZ7q/C3I8/KPc5hXHbWX/eTnWhaH3S2c62bWv9coyF6K+Pwn/uOBpuFgY8BqAVu
/7qdmoetCB0J8qwVF7ThpVY99VV6lE3vnO8Xq6zemN3oekifH1G1yWlPtVOBGw402aXrcHSt77w2
cMLsSe4Evs46YIcl214PUdS1urn2lX5Sr1pvBwcBa3cVPg1Qb5X+95r7JaLKGSUyeuaz+XxVRApW
Ppz/2beQj8O0ymKOA7GCC+HlFlBCRcnrBrFHLSk+zV2QXfJGib3aMseDrJUKlL/rZQ5Hnr5gMtC+
Iy6uIQNqXo+qiLFMbkfberLKOvwyoF/xpMxylLi9liIxFBexLtyxzBFZAxeiZp+KwYBSHwy9CRIy
isD16mN8h6AHjgs6TcmnSMqS36kawgHhSAP3XZhk6WNsoh7mR0kv/5TLyOxdqBrqO6uzAIkWtPVw
lkwG/TGy82xyc53+s5uS0mLiLOHvYYG6jT2niwf1nCldrX4gKc9l10CDZzghP26RaGa5nPhljUug
h/Ers67JKs1nc04LmZpHsrKTNOrcbE6v2L90O5Ur2Ash903aCP3ZnnpqozacndmNxnqe3pDkGvdG
26AYOQhb/l4KJ/kdRZr1FopvGPijhN68a+J88j+9yYp3WYbk3KUg+j+hkRSU/mha4C/lXko1b8D1
5XMiFeW3duhzxxsNI7f9bKiCEQdMK/qQ2jBr/A763UkL7LG/C3phPtaDJLpb2cdN5kttoH1JOjgY
tOq1BbMTpdJp7DURuiY6jNI5VeL6IRdjG3tjKqXfYgSr4rsC2S/hWq3SOGd8saPCsx2pBj8aI/YA
/0UgN9arRv2Ev5lS+4Ho1MrTs7zWr3OLqBN6TsnnEl34GgfGCIqLFM997RptZ5uumUaD5MMos3ov
KfnHtSWjekK0WEr9OoAs7JukbTIfyZToQHRcwG+mBgwUs6JJu7dySzSPkppP7ds21OT/FeWsaF5a
o7rgDnU9189qkKaXxCxx1wjpWUkuWJfmZ8V3HrxxToPEq9sCzohui/LtbInRco3EqZs7SVXr3ygR
ZNG1YUk+hQqZxjViO3GezaRS5adhMGnNUJi0D8RaJBRAwlWgsazM+o45SpRCkhry5F0Ar7Q80KrY
hpRlyr+QEInIW0WMwAYTpSOifOViN74OYdB94lYZ/jVwwTsEdIW3EqnzFqlTRbPEEBy3NJyB0jcJ
AlLfrNhwDrLYzbMsqxC7yOQY8QDufxm48iGVAksy09tA6AUp0/Q30DzZ3etpwGYVwiOtBWbtAIGY
eq5SHTOuFRk6XnybunC8V7Q2OBlm0RyU1Ht3l81FTJVIarrh9UzcWwJfF3Rh+jH24UPNTO77xG+C
8chkaG8pOga0ahaRNwbkL18bpoYoj8YZavCzhH8StRqwkji9UDe2Byz3naVISqF/09vamWzIaluO
RlJL1yDpNC+pm/xc1Wb4oHWDc4Q1Wr726mqBp4RbALcxXqfrq6UzTHzkAIHjiaH3J3OS05NRGtl3
KQ+zhxEfxOYgx9/ZGFz+5GgIzi8zqVVSmkEVVsuhCK6z1Qo/x6HCrwlMRx3L3WWWqdCi4L8V7+pA
V2fYxZKhkXv6Wd07ntPg3m4jDuKao6r/NIYmvTOnXPNzMyzvh3r6weHM/HA2i7uxUnuva8rh4Fjs
pOT0rVGoo9oAhLBOHJkpYWEzh/a1NSusC0InAtlfy6fOsstv+mQaFzLYI2zNzn5iUTDhi23ulhkb
EMLnDCD2tafL7Adoh5yHOQQW0EvWQaDcbiea2MsghCRmES9fPstfifE028gKGpV6VcIw690oFEH8
qZGhTo9F1MbfyzE40oTYPh3biak8swLGrfT2Xi4ZFnBxRTso11iMtt+gm3kKVPDuSVEfBWgA7evj
wiIUU/y7POQGP1Ih5zzZNTOlRB/s+oRjtHlW5TAwvS5CtMGdRGX9TgvM2M9p1iW2K+u5ZZ+1MqgS
DzV/66PKOC/0af7FgS/GEE4pWCHBPVtapZtqalv7UY+NOU60pfoUQ68X+CqXZHjIA+vpWWpH49lp
MBy+ZMXUfcuAbP9PSdL8k+FMoXpx6M47VznETeBBI2TpXs4wmgvVEeovs2uM9oyDxvjFQhxwuqtQ
BbJOAZ3ArwXmPzG85aydz52WZedZGQemgU1pWNeFNV6dFSeZbN8cEAO5l/qWVCVEbEf3DT2LHU+W
xh6hClxgglNUCqDCCtnhtxzScIlLRl4nrgp5wPBjW+pUt9Gd5n3bQngm1bCBMyDuZyleGfT/x9l5
7cbNs+36iASol11JM+NxSWyne4dIVe9UPfr/Uhaw8FozsJAP2Q8tDsmn3YXmArLwhoP699DGPmlV
JXzFs2fdN/Mo075NRWVXgOC7HKJKZqQ/rKRNREAWkP2MmIaZxzLxvK9K7cJh8aIyv+s0T7Snlkyn
CnLT7uJjD9/+R1ZoIj/21iSftazuU3wPkmryS0hpuV8ZvXE/Lsu43Bm1F0cPXqa4QyDAc321xsQm
j40d5KcLL1vuYnUe89BFzkUGg9riXW72ovol8aPFzq9CIjDUEpEp8LSN+t718mwIEJiZTT+dIuP3
khfFSyalcYe3SjUe9DyaOt9x0qi5SbNOvcF0U5V+7xVgQMZS+aXbSB+6Wmu9zKOn3GSDnv/o2675
2pa4M8B9eEY7p+pFYt7kwvA+zJkxp4cuIj89rK8hzGW7SEs/XtLhNz9685Aa/aI9IvJv2wdXH/r8
CfcrTEwH2I9t2OjK/HFIJthGRT4MJyWdE+NgikKiy1An3ntknpQG/vmYMEOxF3koXD2Nz2VviCog
5alf8hxStG8mrSWPnbeo2Y1jC/N3NdVeE1I1KqDaYjKfMO8XGKxTZoljo0Z1GejS7JOw7PqII6Aq
Uzv7ozZ1zwIa/+r9XRnNvRpROPiy7CwnHFVhZD52g5DOp0WRN/aQL94NowmEGycMYN83SmxyG+zx
eamE99BVpvphjplt3tSRzBO/GOz8EzO4fObXNKP20EjXjU6dY3Qv0FogdtXQGYfvkb6MWlh4jUbl
kc1Wc4oTiAFF0rWZv8imioNYc+sxdOuhuJkSrW5DHmH9WWqxtbzzlKn71la298PBj0C5ww1elXdx
HFFeKFFS3Y2xHbuHSKYjcJ/JyDUfMoR832ZGDpcRGrlymhUUteAXC+8TpmvT+AE5KbZSTznh3E8e
+fcVKYT8gBho0j0tetlFQZ9T297yq+hA6hf5RaBUZp3Mcqk/1lXbLOHb2eBF2CPnXNFEjOqA31xk
g26BUjcMMwb+TRJM0B0RY+3NQ560cPOXzj4M1T/zZ9YleU1AGq8yXVtymVMxGwTDAMy+GMejTLDJ
qLs2DulPtGdncZJwMNN5p1S/yDrWRUEXroKdDPa2SWJZV39FqSEFTp343OuZ+URxt6dBdhHx/q6y
2vMC1aC9t4l4g2YkWBtHUCampggYhmoBFPzmuTerPcGvNat9lR7+XYoG66r5hcLTJp5T7tAHR0b5
lrAyJP7Y15idtBnQRUQWhC/xBQLbVOXHzEiir//Dofk7smIuTvdjs3aV0MbreiBUmGc5QVdLh/66
OR1yRyKqMCWZEhAI1Je3V72yuWAXmVAyLqHfsgVuFUWM3sa4qmDUiXufY5LtN46SviCAutfQv7YU
MxJ+QOyI+DE3nTeov7Kc1s1dFjMLhhmlbc0oyrDHkuJfG5a0gVFBRf+AnPNy5GS4ojOnHJMLvdTe
J2S+dy3CCztJ90XyR3IEnGe9dB5Sn5c1H5jkchVuQ28NolakpsPBtZjFJE1p+h6l/E4tcbmBNJjV
VfqASTrd2E0tMaoxTvMShn6UciKkohp3CK8uQQTTeWcDr3zbWiuzeaS2l2rKziAUGLH42xVRU9w0
WZkd2lzKU1OpdYA4ye7c9qLntzbPebiooCk2gSu/TmtBV1i2TMbs1pRJPocN2o4KTtVG/lQo6dL+
1rWM3Cg29JGxbBbPj+WE69MQz5rmz3OK9I3F4brpndWl+e0rcvnK8YRD1uJursLI20dBmHExxCZW
wkrudhhZaeKpE33//L+sAkKeH5jB21bPxzNa2iGZS9Oz1+tQQWf7HRnL8OvtVS6PEBdjxW2tUmGM
njaPjCUhuhE9EHnoYoFrooh8NL3jj7Kf2h3Y/7Wl8EfkIaWlj2zXZimR4VeQQZ24FVJPH+Ypt55E
sYyTL7NpTHauxuVvtNqk0uNhwgwAdQswgQVreNGI0qluZ2owGnFyNLR2j5py5ZOIP6vqGZEI3eFN
U2S2s6Wii5/iqKu8ZF1ZhJNS6Gc0SMed03C5Es6kKyKS8StKC9um/tA3Vl+XKMaZVrXci2b+lTsz
hu2J8c9G2euJg+G7xm/GV9vpvJmOS4dEaYZUOyTioaRDC5dN8fW43oPFXAyU16X4GJpxIJIv8CgS
TJeKHDTRtUKfMepb55sH4/SYo7L5paps+xOfPJzrJIJ8qwBD26nWL4ko6x8AYJFeHQNtLHxfPzLD
4FhVVROBZuk006koE9vzjUb16oNTi1L4BnM656nFbfG3K2stC6XHtAFrT4FEQZ65aNrI2Hb8SFOs
f+Z188cxWwGvwwNwaYKB2JVndBaNSjNKtdt6sc0TDXnlVGHwufOiXctPaY/oDGURYeNAv94HlJ1m
0jp+CJx34fYWWv7OLu3MH0cgIH4smAJU3bIHybj28wMYBXmyzksv2MUStwDk1pHNxyfdOiCzwEs+
NvbJoB4/SaZyn9C8XoJsjE9avGfbdBnQSOlwGKFFBsz44hF3jBHPv5o8p1Gs6hOeaYofIWXpi8LI
Mh/3HHWnq3ltj0Ezw+0CfkL/b92N/7SG8C1UhSLhN0yWJT4PcaQEOOYIP5Nj8dDX6bL2PeqdhPzy
2eAr//+iJHSvF4WczxOZJqRYSJWfLPTB78ZmZZI3u8roV15cIA/AI9eHFw7x5gyBAW56F2bv7TDp
NEPo7b5XRbYXRNb/ZZuQr14aq1jnqqO5/qz/2UUj7uFJCz6IAZn+jNFtcewGqwzQzjI1v5oK+5TG
41dF6/bmBldOKzpF4GyIkkBkLwqqBiRlM8/RbZPpw48I5auF9VqNub4OXtdHM8xrnurScX4ac6m2
d0iYpnvA4CubrMNMoTe+ms9eiFtog9FAnS4jPMDtGdxmHB1NpdrjPV5ZBSrKCiziAdIu8kq5VBOZ
Lr3+FIWCO2+cYitw0trdO51X16GNiG6Qt3oFbI4MiIxJ2mjbwZZONOx08+h9DiNw5w5cOTIAHjEl
osdvrzOZ10dGczNbHwtFOet9UQbMaD1svbWFnlGjv3PrVA9iNOUfI5Bj/57xUB3afxk3QDG2QVu3
YnVIEDe+TSKBVJ2liAPK7G7YR0u887pc2Upaslx2xEdwdt3CTiJjGHUebyxzES54bEdH+w45Lt1Z
5cobRheDP5Gl/pKzX2/lkjRJr/Qiuq1c/CQPWhPpv63M9lD7mfLWPUJYqadzFVHr7NRWVx6y/8fG
Ys4FRGqLPcvLoa1cHZSGHOmWeXHWhsm81OFUKvH5n1Ni8mCXxwVdWfBDmydm1LokB8eGjHydYHdK
/VCCUYySI/5G+v/wWQSEdagG7Ouin54NGVLnwolQM4x6nFXy2L6Z4aAyVk7Kcc+g89omMnShnAKD
DOl9PUT/eTzH1vJaJemS26whuDvoM4VjI6zQTZS9Qc+187gWpWD1HDLWbY/G1TXp5vpCLVyK6IH2
4nxSjPHP27/UJawaB3iAzGQsgGoYHm0+qPJaa7TJ2m6pjupDamTtE4pRWK+3o3GYUtmEzHpxIU0V
+yCS0UKZc/5nIAx/wyqMgJ4b8ju8zq83NU6cPlUFmfmoFs05NxrtZIyoqTdRN++clmubyu1etfg0
AsDFyVQST01LxFSzPJY37pTOpylzkx1W6dVdhYcMeoxZFuotmy+iocgEFAbBrVprehhXunOslmLx
HWjwQa/2eTgiKBZUiND47dwXT40w/5m8tO4qbBDA9si2XUAhk3ke8kitE6i0VXVMaIAAuKxGH9BL
vrOr124FdTxvJ3x4gNeb+x7jgl33XYuf+xRhF9bPjt9OU/syd7sIh6tLwfIGMkdtdZG9NI4RmxYc
81tI9+lBRxUtNKYEHnRi/DNsFXUVQJZcDpoHcFM2/ZNVXMzwcq2AY9+3HwDOOJ8RJkEswbNje6c4
XXdok5StcAqWY4aOjsYmwircbscskXRRcjkcVVXt/WWlYOttqpzUsnZ/vH3vr2wj67HcXwzaxbVX
lT6NdBXNnL5eihjxYV3eG5Rjj8C1xM7puFRpom24IkhpHpKqgE15fb95/8fZExizlL3MLJ8ReXE2
xCC8PzNwBO2nB9q694dZw0uFwJzcgFicFX+xOkU5rFr1j2OWup/1pbT+mGM10iNwUK6g1FHa09v7
cpmi2iSoXBkD/AzGt5s/1WtMzpaDvXthL8je1u4oTCYvSTv69ape6ssk0Z3A8papvantKFY/aUln
7okoXT5T/BmENIyCANtzLl7vWJmomaVgTnBuDW8OyEvyR7OU9c4Pc3no1lUAN6wSYaRN6yH5TzCT
WeZ0DCGV81wn0PktxYufp4g2V1DNVasfGRrVH9/e3ytLgoNyLACp4Jhpj7xeMkLUjia1FGcjg8oS
tkptn7pimL2DwwD4A968zqe3V7w86YBF0DLgzSfAUJu/XrHTRB/BlBHntu8fG6MYDhI6OkSzbM9y
82+v4/UlBmarkybTm4OqpK4N2f/sp5U1IktmqZzHyVYezNjLHfxbAX0FST1NPzhwC9NwPYXsYtZl
MZ+zVEt+jI2TlqFS1u13Bs8GilFG4/0WNkMR31Rs7cHKmNcDeplGcJRNqgWLpiIVphSK2h3bQSmt
21mvI5TKO1wEfmsdj1SgR7j0+qqoI48R/dQ+A2+CoKOj/1ifZKbXCCV2kY16KnN1EEKzUR6GoRmA
wyEu8sMeB+I/olbmx0FbFFRla698VFLFOHtaIRfflorpPTMzUO9A5GpaCDbUrh70aZnkE9h8TLbc
Pi2WUGg5UMDBbJYnE+a6Erill6ERWZRKe5NkJcNZt2wws1X01gQzDFXg5KGDnT8lo2Igi1khKB62
rjdZAYNvRwZJr6s9lE5McBpVtgUjd8e5b+Jc/dR3tvoBk0y79ZVYGR6SvKlRHUek2Q6WCXH8qvDc
D4YR25Gfg6V4Z6R1/NnFfcT1q4VJSoj7TWMeY3BOEu24dFrCElnCBt3VQZ1CGBtRG0j2ZfCXCJih
35QidkN0Z1zeo0LkfQjGKu3DXplU9CRov1h+hvwmTWE9UlScM+vymzKlgA3pE6af3z7sl9UFRBY6
QUihrQps24HXABreLUENnVWY6wep6MnXnJHDUS0G2iSTNR2Zuefh24teyXZW+gynnkSVjMPenPtY
KsytrdY+z6TMhH6zMUnezGq2/KgZkOi1UQL9nbcGAF6/yl1+Ej1u5/zOTUEm7GzB5X1//cesT+t/
LiGxlR9HcSxkyosoLMHYHyq7wW9b3YWJX9nt1bSYpJX+P4Ss9bH7z1KOXXCxAIKdNV7OIEHO9ba3
qriAkrF4x4WL8iANUua3t/vKB9LwW1ltHnH1IoXNJdo/fTEY54Fn8yRstQmZ3lTBMO6NT6+sRD1l
rL5YKzF929NMpM3oLQUXhUdAHjbSSp+lGqt3TW/FX9/+qIu48LdUVFchXOIe8eH1VuajktSDHnnn
WleeF7b1Vhu7j16XUBgvRrQXFK4th78Dh4Eji+3oJihopVnRTIXSmAK8OiyxNBG0U7TAS4URmMWy
xym52Ek+j3Lgr/obdf+2cwn8JbaEunhnTTjFJzFIAVtVgbdTl4vS7nRrLnKYdTEabTYsFmYr27AO
6j2ycmrls5UlibgpdZrBQV7qxaGButkHy9wAIh+AnES8knH+vuuXcqcCurbB5HvY50DjWWGor39P
FHTMCK6Oc3Y7bX6IZtPJT0On6c0B69USZwB92sksLknwfDbpDK55JOvwzDephcnrXWRV7Z3jzLW7
m0br8iU0gA1P4aI6zhCiwOMeSi2xdFBQfWmEmhzEr64c9bN0+sq6i90s+lSjON35Vt1lnZ+Nufxn
tQX+zL/ictTdTIO3YEPFXQg/CuymxoGZrzOK+O3glnF4+z5dO3AMBRgKAQNexZxe77+nNwZDzwwS
E1qfL3UBR9kRM835aIz3HHXXF/VV2sMXOVBCQaQi+XlxmSo85MQC7+Qsh3g6kBP3d0md6DtR5toX
0bFG65nHFlbo5ucluysKMbuc6nTMggyA16moIH0Lr9qjy1y7QLDqKf4AcRBJN/HMHjtoBMxhz51W
4gTqWIPxtSZuP6EwJL7kTh3HYPiiltRVTAYgvrTaZcBeu0DgRJng00KgB7R9oUBqgv6c3TPM9mXl
uNiN4+c1EhI+jQVFPcOw2fvuKz8kMG5uLSWBuY6xXh+amUkdqblunylp3BA3m+bGYJJ9fvto/u0W
b84LFdY6mQO+zbhss71mq7nYVoNgjuY0qruwWrqxPZBfpB8K6TXykDKWdkOtazoJHtKmLwWQNG8f
acvNoL4TC8Y/sB7FemlB+z32AnSPT8sgigJVW+T8zitHO34nnLj6KitLKneo+MssmD0n+jWYZrGq
spbLkR6y1wWqBebVxKRGC7BlwYmn7BB5wPCmEp9l6aS/3D7LPkDtNFzMaazZvdFNwG/B2DbDi+rM
nepP5jj+HKVZ7UnaXTn0a1cfRgeZFZiY7aEfB9fJRtC4jtu2J02NumMJb+tYyWxPuPkimYH/g2cc
UR4PbgLjZqkyn+PWVmCWzuTaQcut9jszTkMEi5eTpReUTOosdp6pv+3FzVmg8YhLHdkqmtHbI1fV
aOlZmuTRlqNypC4vKQdoY3+o8H2+TUglI/yqh+VhGhrr/dJlxYNSZMp7aWfp2Ua6bfElUpAvHj3m
+Obtg3rlOljsOuAqmk38dZtzSuCylrSmF6DjzvBTKNbyNEdTc3x7lav7TjmhQyGmIN4mz6s9mEwa
iKAKFpXnFOpvFYg8Ntt7RzRGjwh6V/1s0owp2dsLX3nlSEXWAEFBsEoZvr7trZ4jWJEO4jzEQ+YP
nvTCZfJEMNtpeRjTSr2VSO8dpBZNz7DPhn/PUpiXA5hdDzhaWJvzBtlszhgXeySXVn+usS0KlDQv
bvK2r4Elavl96xX9oetH/Vjnlr4zh7n29cxgrFWvCizNlhk7o4ia44BKBojx1mcabsZ7y6hUtt7R
IFJ3ZdigruZTQI7B5KjFztdf9sS4bozrmESuyj3swuvd53tnV5S5OJsgkEkGp658TN081ULZL/rj
tOhKSYXYNr/TZYw5eJnzrbFi8y5N5agxCViM6UZiEfwihEmSUppJ9DhNkG93jsm1JwjvAwQZEUrj
Jmx+p7nNYG2iyHYuk7Z5mfTUQfkmnanDRyMad4L8lSuH3B1WOWBK1hp2c+WcaJqUNqIM0Mc6CixH
Wn/sSe2/vX3yr8RW6qd1aAormli32fsy1nJVUSoCULbYN95UaJ+Qi5VHpAQVNZBNuoP8u/ZVaKKR
hpGYrqoxr3/rzJBtPbaxdx6zUpw6pmPpwSn6tji9/V2XIkv0w1EKZORAbKUDsAngiz5bhkhJXEpN
AgXJtdl26UH0xgtAUaX64Il5+NHpJh1fAoH8rueJCSzJM5vi4JRJfZs6dfLPjiqbP0p//fWQVRzo
G40LA6SdjwxAxZMOC+7QoCi6d6vWucomnEDbX8e4qxwDycXrtRqjxEmuVt3zZIr+NMaJ6uNBhxhT
5dU3Ba9NkOmdgYOfmUC3mWhS9WWe7RziKzeGhw3QHAQtZhTG5nhhD7dkOJiR4RNuH0xMS8OxrcRt
vuR7EPVrS4G/odW4Aikv0vyyX9rZKjhZlSmjP50c+gP8W/nZsauPb5+tK2eYg7uqFkJX58XenGG0
ndDnykdyYuQoD4WIqmccs52dcf+Vm7miAGm84z5y2R5eXKucrZasF+Ly8lmNZXozAkJ8TNjqCEe8
3t6Zg6x/9ubAUE2sgx7goQzMNg+OTAuJlk7poikxQDdyxiZ5wUEgnb7GWuE5vll58felzfvnKe8J
UYOX05N8e2sv+2fk97wPq6wUaTGw/9enVks7p2vK0TmPsTG+RFYtTi2Muw53PaNMfUEJEKO2YZQL
A4m2vTNLY7mdXfA7O/dnnTJtd2NtLRGPGQsAenr9h8yLQG4Iw8WzF9P+jHrX8DVrzA6pFs9hUefy
ae4XJbA6Ue2E40u1U/aARG0dE5EH0gF6vTTeGLmD05N9dp0a0W7EjcxjA/HH9fUBEUmUMs269Q2l
SW4qzxAfY+mIj6nnLO/QIxZ7V/hKUgYAixnF+oiAgd2cdkGJFWPAY531Ah+mGD2nxh8lelY28MYj
FJz64Bbt8v3tg3DljkEPdsC3IdlPfbnJyHjQJwOpU/tc9PYLZPjyzmFMvdOZufJkoDUBaQBVS3B0
23hOWZmrRcenSXxZbgsVJWe/nPv5ByBse08W6+piLmh3Ho51Fr55j0UarbTRmX50WlTn0usM9P/g
BnndaP57tk4HGn0h6LrrvGfzk7VqYYvcnqwzXRw7sIpaHmfVynZuyNVzStIKQYewCOhy8xtNamGM
Yk6t82JOTXZw1RJZ2hnJjGfRaKkMmkVL7/ukSrMAmkP8rq9xXfFxa4XmV6rFuCd4dG2HV5uHtVWg
MrPcfLbnVF2XzxknVa/iu4HGUuWP8RBloTq4Zr8T2q6dUMbUuAiAXbpsLdKrNKfF7eyzwngPV1FR
r+S2fKckuvpNq3XRKihLKN18kwl0bsD11j7DEAY4ZFhjkJnNfNQi559dvnl2QAESzyAnISu0+Tl7
Eh6rLlnKNZjI5AD1zl46eaGIWm3nmb+2dxxNXtCV38Vw5vULFyetstQQRM6qo6CCynqHtpn2cMhX
ggnkI1qMQJ/B01yAZD1aJa5XrSOgpPB+SfihIhCLlCiP2DPyiBpa6r/IkeyDh0F7DgO1KrPQMEea
Wm8/Z5fBnL8E2ATPJ53BiyF2FzExdxPNOjtTUz0MWTbUPKJ2NMB8dIp7fUYObed8XluSppK23oS1
v7Q5OXY3O0lEjnxGoz+6USeRtgFzz+kYgWu9nYx+r5t7eVRpD2gQPBCQXps0m4hJE30oDDdxzorW
D2FatNGRfpJ1KFvD2fm2q0vRkABe47nYsm2WMibVyMfMss/47BbHqlABIguVKNml6k7Bsm7T6zyA
r2LmQ+YObQ9U2OujSgbGoBmU8NmoW+eA8+JwnOXwXUsm85ClDi3RGIHPwmyqW3VO9T1FiWtnGEw5
fAaAwkzvt3mImhpKPBmIEU/A7cBARO0HYKDanToICG6NNp4Wo616PwNOmPhGGY/vlrLcwypc23De
OrphQFYuy0SMNOrUMiPnrHZacdQbuJ6mMec3ms68/u2rcqUPBieMDt/aEOFA/R1u/GeUuFTIMiUT
rde4g1UedIz/f+ZpPFO0uMrHHATDCWMd70Pbov45TSUc7h7t+PslVzGsc5FP7pMhfXb6bPrz9p+G
dfzlaVjdh7lO6wSLuvn1aTBTl08HTn1GutMbvpN+1ebTaOWaEhiKgVCQudgSMKTAiugepQCY+d2s
zLMv6h4qyhTDSsGZ0mrU7jnJJje1n+paKbv63spMK3sk4++SQ1Pw3/tDO1WJPzhZ80erJrf6PZe2
jI6NVhjJvVTLVL9vPKa7H62EisDvYSu7t6iBRMCFZrVavsW515WB3ZlJhqohGrUHOmBR+h3QTzOG
gzH3xklxjEK7ka6GNopXC9sM4nbsxR8H7GgB4mBKpiFgkh2lD90wtpGfisGaQlzOLcKRWfXfcztO
s6McbU+GcWF2WhApVjwHpdsXMiS/ZSaBSUw8Yw+gDzTuFa/LEUJIm9t+TkbhJ0vp4rpjixL622To
j25SMUFpuwaL6SybNVysDXTa/bhuFBek0TT8aC30X4NEj/s4VBu8tH0kC+JHR0cz/zZDLkfcRDjY
6Qeg2d2Mo5A3dp+z3ih0O3Rojjvfl7HVomNpdo441KgkzgcI3ZjS+1DYlvwL8Ax3dRZItPJuTK25
OrY5JcEPJMEmNegm00ZxYNLN6pCUfWb6qAqP7ZOa10oe5Msyv7SNVZqhyET+Qc51rvyAjFq9i6rM
UMO+ckprPHc4s9fIENiRaj7kc9OrQWMa0/3QaoSHZpDWD6fXLfGo2R3d7qKsmy+W3QxZqFcW4DFU
2UBhFbWiq/i7CX0K9bpUB1CcQv9c1Xb8WzN6j4xLn6b7otG98WTXHJ9nqxLFd0YcCBfSrc9if1Bj
7essdKV7n8l5wj5Qg3p6z5zHeIcx0jIGxmKmv3rLjurPcZTn84l+83gv3boqHhdCQoywvqWnfgpv
v/MRwplui0IZxHFcquGzQ7T38JFUxmdNWNadqmbKZ2/mX2Au80wMTpwi6OdYfKso6yxfbUU2hKOc
FyX1Pa10vNU+Pl4Cr8+r7wWz3Cgw8fx9bGlyDHd2ocrIV2e+0TeK3sDT0WjAk8a8L5+csZTfZef2
eugVKZMLFbxOf5eJtjBOqKwZ/U2CY+xvhIaRFihhwP4ovD5r0GGzWsOvKUePi7ST74kl5UvhQM7y
bTV3Mw766H1KuljVmHtlWu9HQz89KbVCLpimddL5WFothd83mI0czbiKvaPCPCb0FMrwcBKCGWs8
OBo1HrptZwnxdr7JjAIbDVWayUMKjemXHF3UyTStnj4h2WDHIULe7qMtlKJEY6yd0GWbNFGYgYHs
mXVkuh5lAE/qGBnqutfULwY6AYTKfBXmaVHzE0rQ2tKZQ2OwV2BfbIG0KusVj9iaDvX12MWeCKN+
tMj8ehyYnx2zLpw7+m3yUyGZ831352x1d+p6ET9obarZn8EPZzckqwWopCruZIIH0zTKuylDROS9
oydJ+5BatVMFUSK9OyblMj1Eijc/1J46/UAonB4YfvPpEKRaYz7VcYY4/uJ4tcdTGC0LL2lu/tQY
gWSB6BtvujXczhxODCK7+4lGgO3nwEMjvwJZjWDF4KjyMUknkJRiaID5L7oW+8LQ/uqwpOWXEQJC
dRzNfsG3O6I399jXXf5OqQRQgUHU2XDo6ShFHLpitg6xmVTPdVVqH9H8ZcdwyWw+dE1WjZ+1uBf5
IeJ5eb/0MnXColLUF7t2G+RBU/j9RtepGsq6lez9nrbU7FuZuzi+K6Xz6ExmYp4Jdk5/r9VLHD1Z
4yy/Lq3C/TAiNMxbm7N9jIkHgEXbzA1Ue2rSwNPRWQps1CvssLS4SF8MNc/mY2QAZ7tDTy7BmCia
kupLrHRSO5la2n6I+7l00EendnxHsJ/7AAjv8L4WVTQFYALH8aGeHaBonV44MjSSdslQvkCFG+G8
uSt8s1HjPHCqfGiOeabb0bEuSacJcaszsoFr7xMJiVYdrQLIbpBEA+ivIdOtn705Sc0vez3H0YQq
zqeRx+GdkYzynTmvnieQLz80pU9+O05rPOYFZmq+NZbpLyRAxl8qlq1pWA9R5/jjnCxqOCLL8YFO
eQoyFf3G3lc4f18IyF0Ren01f/O0RnwY7Km7q0Dr/5lclLZ93q/+00DdzTtRTpilA+lvvowYdcEE
y5WlPeaFVn5yjK7+Vgst+UAvGUXPJMvrQzNKnOGMZHBfrIyeMaytMslCjKCrP7bLXOBWqPFQnbUe
VcFwHGL1feUqWXMu5zF5t/TuaCPyZyNNjv6YHQdITMefcjqKDkUJpzpIVaeoz6gdyjRk7m3P97Ky
rS8xkCDhF2XvqKgg1tOf0WViY2cI4wRu6siHFs1y07daSz0VuW1F92Ze1plvSABRXwy8EEIxdLxn
q104rWApMfATwAOfCuYtTDllNC2BUqbJz6UWi3mgqEjgg0mzexmiSqu/TJNbfGa2OCoIIVaTThoT
89Lifqk4536u47OLVEDFu2F4L+Mw1z9NqzfNA09RoX6bh6mxjqIVWnskmVPNg2zq8p3uFO03Y3EL
gvyoy4deafWv9BPkElhG10++MVC/+JXO/3dC0z6xw6abgL34Ml9q99ZJl94I+LIBj9M2R8ZHIr9n
+sD7y6cR+0yL1neR94HoVHEmlXS+2hR7uO45o/jolinDPHduuvaRFFInvuTJKirjpV6FXZSCJ7gz
IBZZ9ahUhy0QBWpHx56NW8Qi3TR0XCQCDvidTupJH9Aa7zTpWKFSpUN8n+vO8twOVWOeVl2VyAf2
NH1uc/CUQS91hCNj18uwEc8aCu6sBZoLFAmj1hP5Qo2vWL/MN5Z0CL/Ibi6fZBTzlR642ueiSkYt
MLGnRpNnVceOAzQOFvtXKbum/fJ22nvZCgVrsvbHEL6Hla5vkt5h4DaYcaadC6cwz5mS9mMo1axV
fWOmBEKaQkR3ndGl92nvaM1OAXal9FjlqSBP0QyH/bOpYy2ghDkRTTt7ubcmaVHyaFU4c9R2Wvxz
s2UFL9LrxTGPadi21uNBLnJF8hYLxIBCNJNE4AjR3cyyLg9v7+llB4QyCn6DBwWU7vK2gq0MFRuU
sbHOZWdYB6FRxiIwED29vcqVHgC9a7xqUZFD/WI72a1k0as98odnMMTK4qtWX3+eeJM+GGJsj7ZQ
o59vL3jlx0LZHJEN5iLocm+r1cFEsG7MPQCZ5JUHbZD6/Vg6c4Cjyh5T6sqpZClAOkixMOfawiWm
YZxnHb4BT0+lNYfFTtyDqGdR3kihdCd7gDKG+fFYEhtrLZb/3NFZxxPriaQzsNosvq4Ei6xDRrqq
AITKyDw6aiLu9BxsrelhUw+Jc97p6VL+Xqk9YfattkTr0GnbnytI85fB1fWzacXK93qyhfDhNJWI
4C6tkQdt2+MmKsthGAKUT9XFz7quu2+QnwaXVY5jcZgjU1bnyYPxyN+dut+xauhaHzlfI/XNSB2a
sFWJqYQKo5J+gXbB9xnpkCQAfVJZYe5kESwtU5dfzAiF3i9j2ehZUJul9XVQM5OHSkkygM1Lbd91
FcK+voqETAqtuNCQ8GplTd40CJFQDNSJcsh0T4pb/hex3NXm/3F2XstxI9m6fpWJvsdseHNiz1zA
VLHoRcpRNwiKomATSHjz9OcDp/tssahgnd43HaEmWVlIZK5cudZvtkhPZq+1Ic5ZGqJjLhLNNzG4
k+Wuaxw3i5RRSHc/N2V620p1Mb+1mjEbPjHVUs5IKLVkk4ezNi0XDrgkLKWHepfqZXq8t5N24nIU
a92d53V10QaoHaJNkAttmM+AWuhVILJqps3SCMUOVLWPh9DMDDR43FxVtD1l5LkI8am37F3mzVoV
kgRVw+d8tJv6rJkdUu5E13N5PdpaZp/DZmjyT47FFd93LZwOL3RvaTY1CFNmQQr3FX1QA/rHJ5Mr
/M06g7EPcrs3hgD5vBXpHaMA9Gt34Buo+Szq7SzcsbwCzm3dY5+c10Hq9cUawf9HkUvzkhoOqz3m
gMppDphncqzXx3letc/xJFqOYiFlcqloTlf59Lc4e0xRi85vMpG1e3B8ze3gbdCtbIUdQJ6kz9sv
zkYb6Y6yjIFDsTv1l1hZXbqAiVSifmyzPnDMEdGVcbDyLqik131QDFdwMnCO9Tulb5iDoKgX42Ml
7XJIfOHZU49Uy1A21yLOmvZnvrbVF1vNbK4Plrm4F5nmJpe2sBGS4S5VDAHInfi8aQuZRV6luMau
U8u6uxST3uFOp9hcXExFE5+9ChVHaBy6xT4ABPBlnBDtlhIhgX23aPlFSaBdcLm0WoTnMise90i7
aIjE2W75dUD4EuWIdTRTH3kZ436wpPfANSe/n71Gv0hoRCoBnkiivJQuKFm/rSu8rTb34qvSXAaS
0mJ18jM08ro46AoaBbu+zEkcBGDkOtSsakDyVi1UpBob3b0u0pyNU8KxQ4a7SSoZ2KOoH01zVfib
pvSezESkE/tmlWZEsoV0YZIk0FN6I9XWQIcIYyFmVI93g1qZxaVaov8RgGKLv5hCrAJLIDf7So7o
lIGNYflHj7L4z3Ft1DVCL2X+WKyzHPaKNqt9FCvG9pk5imC7oh3tu2TtN8aG6vQUgiqrusa8vqlp
fFrGD64Aq3KFZuJwP1XDRlyrPEWNSjdrCmg8i+PsY3fIKPdsStO7GqzGs1LacoHhAlDQHw1hCN8p
reXORvCwChBCcnRsVtdBHDxZtfusE54XoO+31oG6eIkakMKL6mLOAKoFk6dmvKyh79pg9Qaj9lNc
vaIM5SEPaUO7wVitKw1ud1AkeamKtTOmdKC7ocXzxaCPQx7QeJgR+OslLW2n7id0GVuXFqendx9z
dET1EFiBbQeaxe2LzhNCrOtcNl/x3zb1vdUkcxjnozT9hi5OGvRJpx6K1pjHSLStMgTFArrpMOsJ
Uu3aGOe33Lntb0If0vbEEfE2p0B/Bu0/KtVAuTglXh9JpTap6kiJ74BurOXTCu5CfUy8U/XZ7WNe
V8QZZnNXA60FSuC4zq85FZeSJjcPIGMR+ZysrrvxKowc2c9T9YwWUHWzdJW1L1JF02CI5hI/jqrX
z5XOyB/eTzjeZgGAZ5HHVTGhJjU9fmZ3LUTuUAM5eLTJLr2Y+ynq58M5dT/nAyW+PFhLb/BdUxT7
90d+m1ttIzsviJPfdOb6sul0p+uMA67D7od5mDXuGIvYmYNbXU9afMpW8rdPinUMbSwLzePj1MpM
3UlOsjEOW6rn116PD1tjZLsyrr/FnrC/ckUS1Crbv63VTd+DDgjpHMJ6QN+OEnAFHfhxgat+QFFj
DURuDeGsFy5VLXU5kYC/TXEYivKVYwNIw+D56KZBaaPIcysxDsAd1rAUXXLVE8xukk7LEUWk5Tna
jn0ik/vNtgFJumWr1PWB7G8T/0u/YbSXrh7WXD30ZtMcvCF+shY1OZHv/2a1QENh+pBCROXtuI8r
Rxzq8FZWD7PW203gDpP4jst1f9XHq9dEnZtZJxitb1NxgF9QAeja8NLsY0zr5u1oeYmxHpaCCKpa
aArM0PB3g+KKE4iVtz0yHVM0kBoeeTDF3qPXhueEPtbWoB0Ur16jtbX178Cj4j2cNvO8xcAk4H7X
RqUxcMvvTOVERPrN3G5aLC6pMZBttGZev8AsLUqnpF1zGLN0iNoRCG9h5zFp6YrCwGT+LzYEuJQt
DWdIerrbzP+yYPAU40Du1fUw6jhIyLWo9zR3x4NljeUJENhbTTHAAyzODXrDBBPWX4/VWvZUWYOt
HkRcs7NVxekeuxGWqK9NafvkIQtEdS43KunnuafkAVe+uYcp2mrXQ9+gpFg46lijQeBVf/tyyVfj
VqmSotJiP54Gs+k7eyD3OoxlZt21hrF818Y5L8LJleaT1CicnNipvwkPRHpwUcgrbDJ5RxPflLD8
bKeAlAHa4jCqSN4vq7GQW0tsF1bTDQZoq++H+bfbiMrmRiLb7nlofR69gNqrZs1aV+NgxXUfaVNF
T2mizeDVVOL/9lCMBLKYagsSFMcRHhylncUlJ4pWWTHdtWkocQgb7CUqBoQCTkzm27BHyIP6xm2d
wAQv7fXKSnLmOFdc/bCO4OmpHdpXa29aJ0LD21cGig0MKhw0gFaA2V6PkiOD25RNoh5SXc2uWosc
N9OFfYmB7xqOKnKfCzrMj+9P5O8eDcIfGEL0fZAXOhoUj5XYMTNVPWACJC46s8EnyxucEyCW3z0a
uxOMIhWWDdj1+tFcaDS6uTraARKRe6MDc6DJ1ne3qPuYH5vGU2N/SUGq/i+GJcgB0GGFOChyvB62
J/RkazaoB82Q6gcly9XdWFrZbqQJZgZaAT2B7CAfmxPj/gaJACmFCWUzvMgLHe0+FpJujvCYDpSv
nY0C09KZRadp/dLlJZiaZmqtOOxIQXcym9ezXuuFCIuqc7Lo/ff7dk/yTSDn0J/He/RNmqD08E/w
iyIDXdZiF1PQPugqJgVa053CEP1mKByVqNJtmcHbo61y+j4TW3vGbOR1nLn9daH1aghjXz/xUG8X
7cuRYoPAQhiOo+X1e4Vu1tUddjkHnb7AJjVk0Q+zaqGd2JG/GwecFzQeHotgc7Rs9TktM7G668Ga
8/oSrH8VLqOuhu+/ot9kqyQDECEhtW2CjEdPQy2zwg7JVA/2zEEAmwZ6zW5e8lzfuXkjx8Dqh/w7
6vw1reSuKk5tzhc45dEtBcXfrTqI68vbVBJyhjkk9qKR1VGG9LsKL8tgLiru/HQeS8mNdplUH0i6
foeABW1yeKLmk2Il3lfPlsaTio7s13jTdvNbeq3XQ0PJPphTBOy589jat8KY9PFR1wbqSS3te18d
gNEeDAQObgwuRI9F6loPUs/SJiwTW+kCp3OGb62VY4HQFb2CBj0cj1AuVGxObNbfpESAdrcDa/Oq
ZdW8XkxW7tZdAdjvYCQgJBYAAKGqoBHZctUO4JkNZ++/7uNtAiXM3RoEm8TqBv/afv5LStQJQ69c
G3LeMKYtjTM69aZSykARqTycGErns359sy/8WqDBAAhBqRN0Xo+V4e7gUpSciUM5Hb+Ogt51qTiz
fr0WAOlxppn7CxQXcMlC9T99AD05DedwxzDj6ml560E+1W39NTfjxblugAAHLVjkxzluvOxHa5Xe
pTr1nTr7bpPaNoWiyWpCMVoItiJcYaU3XTpbdMlbOdQB3hZCDZLSjhPo5Y76sC7eavuyzsp+N5eq
2we6bNoZFzP8kgNlY1vhE1FCqVbXtknOhlmdv1gK1mqBI2weqBeYI+AYN8nqdpqmboehxrhc4w5B
4QLH5dQ7MycvM24bHaVun/5qgcYJSak8UNLLkn1NPcQ+A5ezJBFkl9z99P4bOD74eAGcAxg3EagA
xx/npEiqlAr7YDhkrnQRfFCHFJXVeCgvRrrt4xlVRv2rV6dzspxY1m/OIIbekOgbtZ0MCXDY63dv
xxzIimKPBwMzkiJwU5ltrnV18k2tC2cM0kxflHO710xx0HpF+8zuxN9ClCvo+L89CyRqbC2V3hRQ
1m0L/rLk0WkDBU+1/dB12GZgfgf4RcvtJ88EwWBLgZUc3hEngvfLAx4tfto5IOPAyIHtPkbOIo5H
oU/Ww2ECFzdyJbe9Gw0PkSZUywn/gtycqf6mqN+qV2JOIE40SdPboZLLDoyOluSnEIrHW99BT2g7
T+hnkQTx39fzkFY4g0xFvBzMqvZukkHJD646GeHadKcUB4+PLoZitrcFwA1Af4PnLWGNctmdVlo+
Q35m9rgZSOB2+/df7O9GAZIMrB19LhVl1NcPJApvjRV9VA/YeIswXQvYxm15il/ym6VsULfCFsEE
oEs34yj/thB5wh6XEJ0ZrkZZZVDP4bF1kdMMWqgXIv04Q6+ps+YC00L7Wquq6UTQfruP+QbUzKgW
oo9Bh/f1g9ZTB04HJ+kDdkTxGQi77KyBgIs+XuwcCqNdgtrGO+X92X1zo91eInUWdjAuNFwfjzID
Y+ww5Zrs9bCJZaS+HjvYuihwmnERqmb1MMqiMelRUN7V9KVr0UtSmwvwdWnvA0/NzlMnURxwkeik
nPhub+j4L98NZQVIDZwtb46xMvHQ6kj79VBqpX5R58hB0jxym+8O0tELIJZRzPtU0qgJu61JAQbI
W6uDOrZmGgCxTlCENbBjxXZzqjIfLpPQz9qe7CLApCnFKw2RrzYweu4lQZxO9hfD6OzZbyXSM+Gg
N92tzaV6DlRAGw8ZhBsZzLIZaZhQyX+c2P03s0jz1o+39MVv+wa7TzVRp59jnGXUPnsnz3yrpz3g
l+Dqb02RiAd16GUevf8ejxO8bargCaAYw2sCr3sUiU1bxpnXd+uhtbT4WrUq51LkyZwD6Cu8HxUo
vJ/NEA/tzqlb++P7Y/8mClJ2pgaDHACl1ze5MgwyvWP/rAfAulkdOYtu/SwStCl8s8BXcwNXxTdN
PuRl0BEc8XMlafhS9rOAxG/2VMff/0LbXn0dlQ39xckMSQ7ixvEtV4FIYHp9rx6kqOts16DmMCKH
ZZeRZiwOUJ+0oBekgfAS4WJi7uKjNTg/vv8lfhOITVALQBcAT78lVcymUiXx0k4HPIdyIAzqEqlK
Ed+T+MkTIfI3kcPkiajVUvnhVRzFfLOLY5L7dcbyevFumr6gtSwaGUyJVM8rIn8oirz8zyT/19P8
f5Ln+vY/89n9+7/591MtlzZjpx39898343PbD+3zP64eZfcPAsKPxz6rq//ePuT//dHrj/j3VfYE
dKb+2R//1qs/YqQ/v0n42D+++kdU9Vm/fBie2+XuuRvK/mUAvvP2m/+/P/zH88unfFzk87/+eKqH
qt8+Ddep6o8/f3T48a8/tm30X79+/J8/u34U/FmAW6H4nrEu/vNhf/3F82PX/+sPxbb/iSEN11Xy
AuLri1/g9PzyI1f7J8woaFqIoG62NZuVYFW3ffqvPzTrn2iksXC2Gy6LV+VHFLy3HynmP6Gf8iOM
DpFd4Si0//jry716X//z/v5RDeK2ppvT8TCvV+iLdBa0Igq0ACfYKeaRFKxFvXTx0hqR9cjsL8Xn
+q6/tL4md9pu3cV7innBuiuutcyfL9uDu5eHNZS74br51t5BPRx/Fh8b3RfB+RgBX4+W8NMU3l/K
AFzvXvWln/rdIQuyMPZnX619se4IxLvixy9T/udT/foUL/2A/9nsfz0FhaWXp0CL5fWxOeHUjh8W
T0GzOJJhe+j2qUs5xNdvsbmcP9s7cK1hehAX5t2JoV9f6/4cGqgYVJDtVn189UECbEk0GOo7fb/u
5geEncuv7pVAtW9fXBSBoPMHsC1cq+vqBArrNyODvWVc8l2Ydcd4pcyFtecOndgRAHeVW1xOs4OP
wnxdjtqJp3wzFLIH6B04yLlBeuN8eT2/cWcYdMepaDlu4ctU8T2gtWp+Vrdu9P58srJ/CdtM59FI
Rym8PamZubZb7cy4m8z7cv70/udrr+PkNgD3FTwpMCPZdGRelC9+uSPQHs16usDFzqzztPmydNw+
d33F6vniFopormGY19bOUta4+QmyZbbvbbo28lB02HB+lqT0tuM7a710F1Io/XhWY7jnBObSm+Nn
4VUGroFjGw+373/xbYpfLXEIseTYGsWoLcofS/Cqc61IaxH5Lhs/LQLLaKQTTjmNvp189s+Gs7Oh
e7OwjvLfEhS5GDvGGEZ2jXVu1adUXY5S7JfpJw7a9E/oim9QsdcraXD6HBHOONvFVv9DalVkaJie
b4CjePzEQe5DLvEbMwaqcGINv04I/hp501NhZPrS28P/8uLV1naSUWVk+yq5W67i2/48u53305f3
39ORdMpf40DYJKyjcnm8La2uq/Ja97Aj8r81vrw0fOyJAq6jgRet++Sjt2+D6kTjQNPfrg6abUjX
ArMl/zpuw1SeE4MYLkF17ctDfW2d9Wfxbj3Pr+0z5aAd3n/EI5PY/zwiFTxkHbgxuMh4v55KRSms
CsBmtpsCe2+e47943R7MYPaf+2jajdEYrcEcYa4TtH4aneqSGNvHH20Fm4IWu4B8k0Li0RpyqC7H
eqZnu/QAoIuHnS/iAxzZsD8bzwCwXTl31p1FQofqpA+A2g3y5/xZ+WHcutf2tXPwDknoheqFc7BO
zMzLPL/z1Y6PU2RhVNyVmJk5idI0SljfHVX3vVsGEsR964vap4+kSl/cO7nf5ScWwot0+5svQJzG
5ZGrAJXe168GBfc5B0ma7TCoPzN2XqjsYKAF05kbFdfKV+VrdtED34MZ4Ju38Y250y+UA/ioy/pj
fduem2eLf4rE/DaqbPZuhK1NWpJm8NHrGmQtHS8f0h3V9Cq9oo3Y3uUaIhYnpAPejsMZiFMAPYEN
hKoeHVI1juWQrwoiZD3MZbiUOsU54l02nzij3oZiApGFGgYnrw4O++iBpg4w4jQ1DJSYT7YY3GBk
rwTDujonXuebc5dKMS0l6noQXj0k/16/TUp9SuXKRYmSRtkDKIl07xxqQ2BUp054/bU2DXt6Gwqp
K9qd5INAiV4PhZ5IF/fdoEQIAt8t1/2N8r2/ty7am+Lci9yb4raKmpv104x58Df1u3viQY8Ypi/D
05rApYt+Ojzl4+safCNP0acS8OJOHtpDfI6vbOiRPtG5uhahDH68H8OOFwv8c2yM6FmBGUDM4tg3
SbMzGIHbPkE3KmpxQLP+HgSCPAPZGwOrSAwy6LVSXzma0CHVqyFdsh01m8C9Lc/qE7WiN48ATB1a
Gchjc7NsPJ6yRHeMxlmUIkpmlLxx2/V8s5/kicV+PAqN6K21SG6rkeC+aakqhY28zCI0qBdrsjOa
Jr3AkaL/m89C1Zo3zz2E5ACbtpfqwi+HM8Ld4B+NAtvcRpFX2GTHd4ko6/3fe+kcjJv4ACUSJGQ2
IarXr8QrJ2R0llpEXofU+YD2etC4OPT+/VEoPaBzTZeS3uzRlUpimzy3fSWiOUZEN2w79neg92gQ
nNg0x3FoexwaRnAWEGShZri9ul8mDaMcL4n1VkTVWDs+6rVVsJpiCrKt6/z+M9FOOB5ta1yxUUgM
0Xamj7hVn34ZzcEetys9eFVQJMtrI6mAHd/YXdWDZA0bIVE6p7QKZ7STJuvRKpK1C2cLHXhKYPn0
sVzRMwNA1qrqrrBUmHaId3YjjR4jgfTlTPZPWLnGDSkq/fuq7NV9gibvdyOtnTRSl0S9zW1D1iHF
RuGGC42GHfa9a+/npkU5zmy4yvplbdZJ0A86gudZamBumy6j9dFuU7igeetqZwmWlOUFIFnI0V4P
RTuyhwXyStEPXQxpNFPXC0dQzgqrFIGYUC/VZv6cA3+zA1EY3nxvUIIFQ5BCMeyD3NiA+m7ZY+Fr
CTEPfJFi/NABtNTDFbD5LU5ew7zXVtODiZhNH91i4YtKegnCT2eTrziPbfnYDAn0nc4tWyD7UFzu
bKQHr5pY7TscgYXpBKN0NOilQ9lpeyYTJe/MLuMbZF+B8/L2Khki/6RJrLXHZaCbKscfRiINx/fU
ybm25TCioj+ZeY7TS2Z/GPGkQ1k6X1Wxw5VxLGmCjfV1xZeSAT0m/QsSj9h8Z2mC3hLtiybzs7aX
0y6bWyDqKU7qTqD1yHAH+E1PVTgifntZr6t1SxtqAju89Gvjr+xFkNGmjtI+6qaVPF9KEMsI2CcJ
jIZBlQbdGbuCsutN8ltjLCLTz7TFUVuITKXzUwejIgMHQGDtD87Qq8GYd5AhqA1DxIIJpSxBkbcK
5PFMiW+LtY/7KMUnI8sOpTN6Sb5vwWk+5voi0OPHISCLHGiuTbDoBlxWbV3mK/gHboddEhVUf3AB
7IdDbtVOhGuBp4ReO84PabFWCn72atmGuWeQwrl5DdbLGOo5SmUBZ15XFbMMZTX1S5Bn1RL7uhDt
p0SOmYQBMBjr5biY9Ahh9MsMg/g5diNrGnEMTytWoN80hdxZWq3vF1FNLnwLag9+aYJQB1tdJQ27
aTW+ODQfPtNSK3/orrAenVp1ZAiVVRhBb9XcqRxiz9lkZNo9e3q1zlrbyLUo57cfBTazbaAA03ka
MiR6fMib40/W1opWexVDAl1rb8EjHufCEUeIToU1TXvVOfSV6ZZwWQ1E4/K59OBRs5yWcHE6jfma
1ObBs/DMW3wowoqATNe5n0D9s72a3hJJ0MhCrc50xNoQaByIbjDEUdEKUxAWF7KMMaMc7RH/hAXD
ifXKGCt5k4PddH36vzjCJ8rcpgeaaJtyIDeUpy4XWRKpTancq9TwqTehqqfAxncsSvtrji2bt6au
gRUjWLWg9/Ky3GdGXsggrpdC96FQaFmU5676QBtP15mX2fmkT9n4IK1cJmGC+02kIOs6BiIxyn2l
lMO166DexGYV1qUlrHwI0PHtPw2GPt7heT1qzKMNxrlBwKrbN2beX3SKLHFY4rx41ucB2c4J6MF1
Lrnshwb6CwPUdWDv9+k8KIkdajFd7UOT6m4W5EuW/yxIe9UIw/UpDllvnFqN7o1LCHVatJE1WIse
1nMiEArI4Mr5S1ubeeipQyPDWKAu0+vzvVVpygcd1QgRjhn+C9jSK9ZzolQm0vaFCfzd9XrbgMvQ
ZT1YMM2sorLXyzm0K3hdPvx8nbIeKlLXepfJNPAqrxr9ueqmFCWkptpIPrPsfHqGlRUOZctKV2I3
bpG4aZs1cmspkj0Vs0QP+7yNraDDTafy2zQm9TRTmQ8HJ42RoUxkgdgoUoxLYKRe9g3Gk1dEnqms
4jpxCnFfsqMKGs3NAkd9aocpAGDVE0xriDOBO0qNqLR2cxLk6JM8JsNgWtEszNK4QNWg1s/MRpvJ
MmXqPk/A69lqedcOYZ43dg4BtR1AxBgNkjljZq9fvE56GlgBr0kDXDLkJfq0OprMwi0Z2S1LPD3g
EkxXE22fImpmTSKvlbgaFA0xjEo4uIYEflZ4Wcej6+bXBNa1FRjTkP1sciW1I3Z6DIYbSduCzu0I
4iB3W0L7tA5IWCyJizbkAsTyWSKRv/qNstaKD2oPVnaaK6gXxSY7EohhZvs52e2PwRUZpCmOxxYa
B/Ty0E4TV0dCxCW0VtmQcOxBIFnZzA4MGH1RldSvu1LS6MPssqZV49UPtpP3Bk7c2jzCM0roZimD
pUt/hE17QUAZWRhSII7gK26hNfBvstYbHyAdz3WUgwzhILDyfghljC1d0NE4/IpENIEnnpL6Rzys
ScWxJqR2ns62C9UFFIlzRotUz6Egl+aHmoLUx9XbNBBXLoA/cq8aLjwXiyCfLrqAW2Ubis5JIKab
0ZUiDaQ+GT9WWaxyDzJIbYI8Xrwx1LI2Tv1ZDNnHZlSb3FcAyUJUNzq8+IwpMR8FbbPnxfHimaEx
bCWdSaCzeWNLAuGk87Kvm+1/T3hpABdfXYAl6paWdJDBNLjdE/T9BT4NS0t0mhaVNVv3bK5W3nFg
2KPy0DvaGvuy0wpjl0Kp+abUztD4OphtGbDi8q+9CS8OwnRDzmGC0/o2zuiEBk2DDCFyLzQ0Rhv2
FBZTag+qrzTrOWgg/rxQxNWf9qh3je9MZqsHHUVQhDnUtX9AXEMMoaIADfK5QA+fN/++ORAuSiKh
lWvtfc5Bq0U2vvb38Tx4ahSbKKoF9kqcc6jRPJpZvG0OjJlMNgPiAz9ydUbpplNU7KZ8z4Xgft1m
4+zuOX3rbjdQp3ls0bBdA4MtdRjafLACAqv1pSzMbAjwmE+vml6gq+C03nq3OEmFlMGkbcTpdHrK
rElvA6vo2yrocyu+q8s5Zn3Hk/Mxs60lVBMUrnaZVlj9zoQBqp+tMS5ZYFAyar3o8aTDt7FhQj5U
g+r8XKkIpFFn2EIPywlo9r4bRzgxdTwZ3X4lVhhRPRnmpdc05IPAyS2x6XFka6RSVvjkIbCy7g0I
h1+Loec6rNZdmu7oqMYWujElLWAjWRHcR8Zmvi1H062CAi2qp2Tp1j6UyizL0EJT52cDGIi12IJn
jmCNW62vYsd6OWhW7vlyEdRfp9IixDWG11/gm+pesNjHLASu1NCDX6Vn7Kak6L3IKo38Z+zK1t6l
QxVHddbLZVeaJEOIUpHELNoiPsPWGbTbbMkV1MfiZWqbn32TKcsnqtjGkgckRljEeLUnIqE0brfL
DGkVd6vRj1O4kvxPe0W31+GsqefOfuCeI+3rNG7kdDVWqiuvDZHExYexH+z+rEt7fdoXODUZftfE
09c0oyQPqwLnI7+v22rZNyhD9WFesAODvGzov6dTPuOekBVO9sFVWnJHJHFUlXaDtnh+jgaTCHUj
SZ8o5brPsCg5mZK5TlGcbkRhfu6dCp0X4Zjqg8nXTVAarlb1ymi4751Tvs/MDpl9KJCb0K7OChj6
uJkvs7iYPSsQHNqXK4UlEvMyFyOuX2OmmHaYa1ahtUTW2PWiws6W76M+e0a0Iob9rW8T87NBOV2i
XNPTZEaUolGu8px4e+b1U4zG2zpYGiIoGqf9jEBBr1NkydDU2JubyMmllIs2HaBiSbLJKVnze05Y
heIVmrzJXscDL7mBQmxMZ4q5ErPJ9B0RtYNlryDRsnE6R/GsGf0iqZrq3ERuoNpjb54QgszYK4mt
sfexd4c1+1ol1fJVMSgs7GNo4Os5/qrqk7fkGSZSuTpNZ3Y8mknQQcUcMRpJ08na4wOpZoeG1g2A
ELFqddSh3Kd9oOqFSRUU4caLRl0hlqh9i2Sz445JGTpVqZl3uVBl7Y9djFKB7yFG9awnRTUjIUu2
c17hu1eew/REwKOqOKJvzGIW+h76pG7dN5bTXs9WObsfFHRzTIQ5FezGfFkUSEq65In2Q4aKJunW
RFfcj0lJ+6tOHQjEjTEg69RO85CFeC6p2HahE6JHVAe8jYxSNfau1CszuQUomm5iV+swRWWuQqNC
0WguInWq4ibMkTpPomqojSSwNXthRxkd5pjA99uOmUWRgNufrOKgzfG0jHqmKvlmADz1fB3/sO5u
dc21urTcPnPP1XYVWmALpTZD26ice3yk17vRG9zbeeiMeg/csH2yhLMO52AnivJDnRvTlyYZPGVP
kPAgqHptXSLzI3rtalDrUY0aZ0YPRgFiMj3o02ImOB/r9RRVYsBDJzFjTbvrsZv9Jmo90xC+wNpQ
y1aJL/vKtem6U3l3ocP7Vc+dAirAbmrbRLsZnbaAUSMw5vXZ3x2IYFqDaMOEikyZrL63qh4a+7DZ
zJKpzZBCk/KnVmZKfd7IGOaoj5CPnNC9UTIlRMZBkiCqI6dvslAjubaNti+Rze1YfX2dJglsDje1
buoSWNxFl6frjMINNdjAHDLYx9TO6y3zUWMNJbRsFUN8buila37GgJYTs5Tx+N2MbXITIFyfYwU/
sTBr7PETWHRnvFfyuoLvtEzKM8JqQ4kLVtM96YoLIz2tlvUcmqxS7EHorve1HGUTmHmaPPeqObUh
hPnS+CG6eow/t1Muvi5NmmbhumbyystWHUV4AI90s9qJC4xJVeGHu/RzfhBqlf3UuxV3uSqVVv1V
r1VjCC03caqLWrTKg0KK5R3QoYQzZK1SjFxRssG+qIY5YYtrQ/HJrHrPDYpJn9pbCkII1Fjo7p1r
hVMWBxR2csUXkOG/NGA9vowyxqeTm2sD0MVSmzgEKoPk3AioVeFObc6Tb48T+ahtSwCvW8gSN/1o
c/TqqMEDfoOzxb1u1ufLUhBP/DQvLXrbHDo8W1eMgHqrWvuUCkJEoPDh94WakAKkhdX1V6Y229X9
3PVVdqt6baWfw53vu8tR4Y6CULLdeMmlVMz6O+Q8hyJLL0c7EhU3iTARcq19kN1rtat1O/0guEb0
fuVAVt+Z2ZpbATVxkQej1eLA2TST21AJghDpdwi76FfwLRbtIku4wz6RthXe2dKA30WORY795QLb
+3YoU3cMZFLYXPAQ+TELf1ja6gmXWPvWtnUR7/N+RonLaXXtJ+UYsOSciH27N908Tf0cPIAaroNn
EVE4fXsigVGVvuxxbwxEY8zpFbp3o4xSI26Us55MFPK6TRrjJ8s05qHrxJsGBBfS2wVq2HpZDqkK
CmpU4Nc/OGkiPy4pSlVniAf+X+bOazly5erSTwQFfAK3KKCK3nST7W4QbeE9Eu7p50PpzIgF8mdN
a25GETqhiNbpLLg0e6/1Lc5cM5+q5c2zpXZXIurD0ZuVOhq9XJ+x57OJHwaP5Dq+wUkP68YXaYRn
fu1cf+t6B0Naq7Dd8KZMGp/GOF2+2rmufxnxjUcwrVMNTJE684EphF6MF2kUR8kO/NiSP8xTafIF
QP7xB2sx4fabsb2g6kojd8dNn3M/hJ22EPwzotCMOFwZ3tQ3zk9QjHy/UVNEt3oiYUd0YanNgWx0
wOnzkFkPYauIb+EShx8wB4bhtRkrGd5teiuHJVZGelQy48vLjMxxPI44XXloOdJfoWOc+isE+/FD
gkox86yhXK7iyK0VP7ZLHhBnD07RNfea8N28o8o3yaV9AlRWsTVrSjVme91136Kysz6ag1g+Es+1
8MO1yel2uttpaM3Tcfhem/X0w4DuAAGD0uUADijpLuGPmjlJl3xEgRZWzXMtFPWrEfLsgk63kNnW
wJX4Pwss/F4yD729byEFDzdOm3ejh4IQxaDuzNqDIcrGQQzcsEx2oCg+jk3lPLZRXNxPJaV9rwXs
88WdDdTvHWQreCBd3CFVx1H1UBtpSSamIaIPbSNE6lexMv8qcxueYzlG9m0mVQ4BArucuROlbd8l
edhbB5xJsbLvUqkAOCgQXOxcu20fRmtgcYe5TWtymZQ/SVRwxHJiI1ICQqR03Qf3n8eeliGi91KH
Bsdl2MKeCay4h/ioxdQNOCVFFGy6WqunHccrd7zi80GryV/OzNKVpkh21KDMG0t2IvIzEI1oOtsZ
grpjJ8AG2tKNOV40UeocdLYRKdOUG6PPiMdvoDa1eNeUVXRhLhj+dni9zY9VaItvckAF5AMe4+E6
9tj8QZXKpJeWS9n7hR5Si9D7PvqdDmb3020bMOmFjJM/tlHNFK+1sXgGOTB9bWK1uHdB5dV7ZbT6
+0kvh3hdn7rfOMqUr4McYSlkVTrn1LBt67GiFfBs1T00fGgXWKJbXS41K7UimR7s0cLUko/xfG2H
M5lPFGJVP9Fy9SrJwgZqfx5yHNfD0PnZYI2lyJoky7XdNIht3KR2r3KjsxSEresWqi+X2QxYsNl9
LIbEGSMqCroOBM9vK1d0PdKW2sT+ZA1KMjOZabs8aquf3ZyV847NmMZMgbFi9kiqmgGj2naj8Sxn
AJdiGkp8wphGYN8O6c52mK53wOzyMFjmsnycE7Vo+bor9s4tB/DEH6KRTTXbHRnvRmhz8ZVbDcVH
XVDWkKnNgg+bTjylkTk+SakXs9dGqRVINpuaPy1AlzgzF65CfTkffsWQe32lEUAfecLf8Q5QImTX
l37UilDHrtyYVzYRLHuyNGLpJQONIy+q3NAgMNUePwu2dCEn3zS9x7LhfiXJsPhTh2N3oeuKIQMK
zj3uD1UouHKJ9dXjfWTb0t4Zbj3eVxzUnpYYyzDlt/Cmt+bS8khuHb7hKly6PdzX4gqAmfhlqUkO
ejgxjeraTGsmmYW09KfW6dXrqHS0W2VU636nKPnySwH5nnlUbrsv0TLJr5UcHWpmSjp/d7NpRm/d
CpokiWmlN5zyc1RWFJ7hexg4tnepu3TfMXSafLTCmP4Al1L521I5PeMzNhDM0PGSO3VR3R9mP/Dh
8d21aJSZIhd/qbvqm6kk+bLTxnAVr7NnAfLXjOKjITnbsqrV8hZY2UKeT85mwlMHYedsrh2zpRZV
kXgPjI699dAWvxy1EZ9I2XNRCYA2eErUrnzWe8ocaHinovPFPAlE2QlY2d0E+SH2S7NX6ZJkSXjX
z21neXB2VihIXrrf3DguBUWjkDKHsWjNB0PE9Y+I/ROs1TZdqxdKWv6Gpjw9i9ltv1jjVPJlmvFv
ypdMcUiugcINLnFUqbqUPwvauqWHQy+cPLOECZxqQ9oEblMmz2ncQXNVCbv/YEYpx+NkCfuKlw9p
mx+pTq7tLaGsvmx7FMIrndGog7qBNU+ljD3CTtam+WuOdDh4onaLXwtVEL7VUSz6LqvTiNXciUvo
JW1s8CmFWfcT+/Ck8/uG6haiioYekeq+QiDqEoEs0TVYl02YINtRYLy2QWq6JTucjLVcsVOdb87W
h4ex0dgVZb2m8fW3hftIXEzxvKh1Y3p8ROGPSdJu9Bw2wpJulwBPhExRvScz2fpq6uumjOVM2qhN
tNHyRtqvnT6B4UfOVk24kXYOp7ZmbZ3FkYe5mW/WMCnxBZomwyUYddhu/kRCs+pVlBe45jCxCj/n
JsJpLCXkaTfrdAPOazjY0I7mlWM41HES0IoM5UUPprcDJMpx5JbZ39a997uT+rY3ueo7Ba3wNbUK
3vnWXRzR9LJwn+ZBLZxgyg4QKy6X5h645lVnPttaegDnvqfdH1Sm40fAFxSrC6R2TZ3uTtNJ0zLv
DKqBtKd9K5J7a7gcKHm25nRZOLeLci6n4VVTnc6tS2Pd0FYSPFlSp73UIc+pgCg0omPdap4VOmB3
eQnJ4/3b8noUEBC0akHNrdYsc6NTaZx+0FzZ58FSNeGXFRB/ZwpF2b8/ylajgvmHxFBsRsj+dSor
67N50RdOO4y62mKlgQX+8Ukd2+GW6gTRqmwwAyezxr+U+RzH46TtoFJU0dRv+9A9dRv2WWlQGy1F
gzll64og7swr9eZVobfk30QSg9z69Kok/V4UQGYalL26MtGU+sK02LaaVGkuavSwZ0QDW1kqfXwi
A1eqPHYtDf7G6XgzATOWyCAhF+u8NpnmnTrabOA5OHDoVu4JfInOXOL2o2FIgIpcncM0ZGKROB0y
TfQ8lvT1fPwR4UWlFNS3+87yDbU8B5B/PRTvIbpbnKiWY5v2RhKhdMts25OEwqm75c5czcYt3G0a
3/m5B7d96R1VJw0OqQohu/jRtkMxedlzz+Xi1o4pxsWtY/tto3FIev+1f2scOA2wbdYXkkyo07sH
briK3DAx/Ww0jAuy4PpdNQn9jC7m9WuxBuSSd8TsjZ5o6+us546+ODojn8aD8YFpXbB5U/Rin8Vx
9k3mJd0SA7vqmVfj9cUBoWCKwp+gEWZ6VGu9/KZzRwvHmRpVaVf1nhoNoGSrjvd/ewuR0KEmF8g0
UJLam1uYpCw1AoOwHzvtcGUlJsLIsf3b+eIoaFunQHAttFe3IT/WlMV6jonMH9DscJ5Xh12ettMZ
adF2vmCUlVMKcoU3HBGucfo6JD1HJyxdhm+3y0TDJNTAEc6lR7Xa8gs1ac7Iwd94QnhNTXwbADx0
zKen41ljY41UPkmJzjW5bxV3+CCqafr9/hN6/fphPlnVgORLrCvs+itevAdLhRicCqdBLdfW7xMc
4AdpNd1TWArlYcnoQMVkotpn3r7Xs8WqXGWqEEiomeA399KVixsNeWwwF+L0dyOqs6EJvLwc6n/c
y39lYPofzUgnBqb/S5vT/4cGJpt39X82MAU/5fdfVfvSv7T+C//4l4T1r3X6WVdBRLw4EPhG//Ev
ufq/WEDWLRdTE3Xf9Y/+t3/pXyxjOCzQ9KHxxxf+H/uS9S8VMxwTGuAZIDd/413aun5W1JPKr8LI
gbCYv2zzDShTJeNMX5QA3NNeiuyJ5uuuLf6UYDbzidTB8iDz7+hkcnHjiCHgSOz1U3XZKBJeqX6I
9TZQp/mMBnwzE/CrmAjWSBbOZGx9tjq5vELRQwiIGyBvIX8KvsVu7OjRdajRAvLZzkLo1g3PC8k3
DmROeIJANu4Eq56+sX0CBk8Hvic7wFHZUSawS6u46+3FDr0hzmrUHIbZtt5YAqra2apMY48OjPIR
gBu4di3shtKboia/k8ucoFCPiJEGnGF1gATVTnnUmrj/3GRT2AbkT1OTMGgEcUDjhPmlnuiYkrEQ
L5/jtLe+KVJM0SF057le59sx/Vh2ZD4FhW4tQG2xTof79UoQO+Sy0zzENVZMY0NtqZ26LR0SQiJ4
mnlaZgOlcL3/EHa4pXfVnC/7etIG65AsTnRQbFLO/FyRuUkbJ5b7uIhU26tqA0tAlZfjIWmsxvIm
WaafI6swDNRXsQZ4OC1TapXDKL82kEZIT+mwOdfwItcGnZ53gG7Jp/STzETRWFqTS/XJDVne3Qjb
Pqq/YlGRmlQl7WbCLKwdzIrlp0MfMfaAHTbuVRbVsFWTggnVI0C5AkUfjfN9R/u1DmxEFhyCjZRT
1qLkle0Njij6ICIGIvTKmKCWnVQUy/ZUNbee5dJg+p4qx/40QeOEr5mPWn8RqXV6p2GJPxfpvZ4J
Ni8TBAXHYM+LGJel5XTGV2iZ51Mx42FKjO6STA33zqY1W3uVgsyO/OEJEL6SojPJc4lcgeCj/hxS
4vULDcZNW11OfNTsTje7xU6Pak7jthZUrSBMIV+P+ruVs5xeLaKEkFsrY2HR7UOY6U2C0tf+xQz4
8O/LPfETrivMi7tgobdfDzQYCdlNIrPe/IKFgKBWLpkajMloPBE80j1QPhj9WRbtDVqUEvJ5VO7J
IXB3mJmcG2WkoyLCAgVuHuM0HPpzYt/tgi9WHbbOLyJ/EguTtU47L5Ziodh1MqsEMMdamN9S8ZD3
lILa5/ev/M1RMJ2iCWRTwTb5dJRoivQ0lQm0A2Mqr+ekzIM8XIzg/VFeucDIFoRuxkNG6c++SWxW
eOQ9BACHXAwNb+fBHRzrAzUM87dmoiKkX3pHDM0XpmbTr82o2wHNi8/M0pt3zNr+gs2F4vFTF7QG
mj9O2h9hIp2tOmi6KeySym6Q9+Db9tJmLs/QAzff16txN2sW2YyVCRVA8wc6qFdLbStXaWN+a2Lk
v15fN/WeStL8ay7tJN4VajWf2TduVqfj+IjTVQ3KlGbwoZ8+YKVEQhKZCoFHWRPtQ7MId3FsyQcS
vvMrAVP0x5lHva4+J58Sj3rFAtAJ03ilttSphHNlqC+26utum8G+iYXfqbX+HOe2utMF7VErz1y0
yMpwt2jW9Hu2C/GR3ibIxPd/yut323ABxLOnZFPC5W++oEplcp5Rj8EGRpbLN6Z/ILYxe3x/lO2W
mReLLxTA1UpjoCayvgAvvtPRqTSD1rHm04ZIn3p3Xi7LbBJPVow/Ayw+PfEozsMzZNHX12ayoVrJ
93gbOYpsRpWImUlC4XWmC8E6C085WIZk2L1/bevLefosKe9wh+BerinL5vpRvbi2qoqsmcep+mB0
4v1UTM2BWn97U2hp/vX9oV6/pxQkwM6uCxFuti0ta6HnZOBXoscaD+Nt6Y7VJ2UqydSjaRxUdZSe
ofi8dWkClSeeTQoiWOxPL02ZALEiuVT9KqmagzUoVM2yMfUlbI8zQ20dokzLTHr6SqU4bqy3JsFY
2G2tZpEd9E03LEGklTZqfYQBP4w5bAYQL3q2qo2agbwtQOQXkPQqkHBRU883hahBgvdRMz2M9IFl
kNXIE26nBOKGF40Ka/L7T2JzZ/i17KwhSmD9WfFSW9OMjHqTQK9UD+gcTr6Bf4ZadDrtVYOYg/eH
0td19cUL9u+xVhzB2kNgktq8YNoiF1lmsx5IW6rfRqAuq6rV6p7bUrrtrptL1KtLFsMPB9SGIieL
HPMKL+E474hrpIvWoQlFrZws7vcCbb6zN7OQCncxGeYTUbRq6dlVp5v+IlaeZ6jNlDbev4g37hfb
JmpcwADc9Sxw+iZlGSkEQH2NQJsN50bPDedq0dv5WgyZ/PD+UJu5Zr1dzGbs7Y/0HrpWp0OVTdxl
rc3ybPZI4BbNXB6tJezYWKZtF2ilGj5ZIFfOzHDH0tbmKQmcbevCTXGKjdjpsJV0VF7FwkCvkXQf
0qYJkTgCVt9rbQhsuG+1AY20oHjeZ5M20mnTtVWAizQckTjNJBoCrSY8gNL2VWKnS3WQyHsOVguS
fjd0blJeaaOeW9dTlIvygNWqQTDRD07uZVrqjP77t3EzeR5vo43vkEeGZ472w+n1lE4/dqPKKUVv
o/7WlbWLYmw5h5JdZ5DtXbMpqFHjXTO0jnuiF5MnjcixqCcHQXBf5jf2IO1flZ3aUZD0TnyFdKDB
FjUuN6U03SfJwnRmiXhjfOBwlobHEusqeKDTq0SGp3cViaFBFZU3bWtc17oJuKm5IwnvdyFNSctL
fELG+PP9u7uZyde7S/mcwhsyAACp7uZ7aMByJiW1qqCojSHIlra7VKEo7OyhSYIeF8qZp/n6OqmV
ru5nOHirY23zdiK1td1IqfQgoy9241ZG/tEs4vJyZS+SlIYpLMBqqhxM0hJ3IjHt+MwstkEhgaiy
OfrzbZicHoBmbGuBuI7IDhENVxyP4UchCqfdzcTHoRR3e3w1FfhNqhC2NuZeleHLoSuZSNezsbs8
kwtIoPT7j+D1C07tBjjKWgXg5mwd2PQjkce3hhnwp4inmvIP8V7nbPnHy/rPC84mj2YWlZiVsKBi
6N1SAYSl9B1BI2qgZmm4eDQerZ8Q7rTJd6gXmvuCyf0hKTWLs2MPItjvMoRsh1Et4z82quivQP1Q
Ngo5LbWnFHT6PFxN3XXsLkm3N3BT6ZRwKgi3JrDGz12WLcVFlDn4EegloPlIyIE81906lro3V0XD
gsdogyt3oX6ffjY4LKu6TEysMjmQnAgqq57ao6fJwv65TMtEhoWWK98SGt84QIZGHvoqnVZPGb7z
jpDNnZmU1qNJ4Nzz+0/1dKHhfhM4hI2VAGJ+nEkQ8eaXKTzsOWsFUrKk8clWwmSnU8J5dCLN+vSX
Y0H4huNn0mSl6EZD73QsKcemowcifMHK7LdOVCCdXprdJFAl/e1QHBZsVecQDlD0VWPFjU0iRmfp
+NSTyDudRhFQuRkO0PnEmcPQFnwHi5qxqGACLINngdLl9LJykhzVpWYsQirvFn4VExK2H1lo4qdL
rGNAdDFJc8Mi96p09auYTFHPbTJi1mRa77G6mGfOh68e6rp9Z1FnZV1PTc5mB6RjczC0TnD1ijnv
O8yVFPRG4BbtPPz1jT4dap1IXyxIwmxVvcwZKomrNpipauxElzNR9kt0ZgI63ajwqgK5YlqgCcgj
pbi/vSonLdxQ0olbCMN9GNB6faoQZ31Yptl5HLpI87O8NM4seK8/3XVUVlzeXJxqLD+nF9jOJWDW
gejPOULukqlIZN3JTC9R1OgXUR46uI4h3BjxXAU2mbE3zOnVQ2wn7a9Ba9HoD641fFiIEPv7h8yx
xkYjSpmYPtvma1rKIc3KrBf+6Ezuvm76xZ8wsO1x7qnB335NoCpBdKoGcBh8kpvVFwxrZY6FTfzp
UqkXRtTZt/RPs7uVGPv8/lCnq8zxITPUWu9f1xmKR6e3e9HqpuLLZqgOW7CVMyOryLzPvLXrq3Iy
HwMj4G+nbcgpjXE2o9iK1damEQo6ogLhjI434yvZqsQPEYOyeIPuynuCJpdrhzT2M6/xZmX/9yWS
M87NNJFZAVc9vcQOBzsaGQnOyzbkFZV0uY9AY97bRYj3uojdQ0QO3yfKGvm+EE1+yc4/+R6JsTmH
fj/d5fzzS+gIg9cUlBy2vQ8VriBSxVJQp57z224Js5+d3Ux3BfLVC6MkBkZUek3Qsiqf6k6WZ0QY
b3zQsI34ppjzj0v+6Y3ICHqFta8Qm2wp03WhqMYnnOzhPpX9Ezt/FDSZjL+8/369eckWKgJdYwF6
tRLbJNoqzlQIf6qQs2WuTs2Ow+8lBk7lB8vrfL2YWvFp7ObpkBb29PT+8G/MzA6lI3slblCEtTdz
GDrKLHWnRvgh2c97LMWS6LcsvO11Xf56f6gjpWf7kr8cazM1q3U1tg6AZBTXyC05gltXVdoZ2J9l
c03edHshMkHGar4MjxapqXcqyZhfS6Oyb2U2x//FHEJdhG9bXdHSR+bQi4ViNucIbgHvGonHxIxi
VuXDrv6wGfo7ss4/b/WLkbYToxKVZaYwUkmw6C6k0BaUWqLRrlEb/8w9Xv+u1/f4P1eln77COco5
dFid8LXaHu8Xu4gCrC36PZnSXm03aeDgzNvljQghlibGcNuO457E7nPnwjffq/XEQG2Suv5R2/bi
7koKlSbLgfCNYW79ZY0Y0Mfe2E9a4py55reGMsj1YSO3loC3apKYMCwt75i+DBAPh7ztrb3eTIaf
U965eP/2np76/v0keV/WmIajIG/zBrt57Sj2xOZ0LGkv4hgov7lqK69hmBb7JRH9GRii+cbTZO1h
QkQSRlTV5s2JZskBQVY8zQbaiqQrtcPMP51ZAN6agsi2YBKgdmexIT59Z6BwFHqjMcqyaN1VMy7K
nRFTq1PUFrVgmZFL3ifGbWEa5Z0xjufoeW/Nui+H37yyk9EJ0Q7rpG9Rt8+72CHt2y4OePRUABi9
taNQlB7ef5Jv3llEivT5HWqu24I2aBUVtBbz3lgCFABEkRNfVZ4jfL/5amKSZNvLxp+K7+mdRaFc
1Kbg0lL4/AenJCRaRSMrBK7a96/nzcmVb4oCAdVyipuboTLQJXbGOYdIacI0sRlQB7GTfrrIM+mX
YUKiMdlZ+8W8IAyz/tJYYvlOMx12b00998wb9eZ3AhJ5vWiuevv112Yr+rbj7mJK0APkT82tWRju
bZcajS/HXl6+f/VvPs0X421OPGo8lxPNfi4e5/muISgXQAlWxb8fhdIgWRAOIk0W/NOnGRb4vAyV
ubXLleKD1gJTUcZY/S+u5eUo6zv1Yubsy7FYbYx88wSNHmRUiX1XL+eSbd765tmok0FN9Yxj8OZa
OuyoWolD30/ypr3Cnp4oHjEX49dhpn3mVUbSUL3jzOwJdIbaIdcHGbx/O9/4OFbOokBpyPxIyNDp
haJeM8KhKB1/GiN5LWMJmxfX0w6jgfnp/aHemGLQn6LnIVeI+vu2926r2HkmBSIL6Zjl1yFvgQxQ
M+q6qv7WsoTt8ypU9++P+cY7yZjWGlvGMY0z/+nldROp7vnMmFHSLKRspNqVamEg+C9GQYKq0iGD
xr1d/MRgL8vc5o4vO/Stjl79MRrjHyA2SrC3ecpv3j4kA/wHAQVr7OmlkBQmZ1vjSSVGAWRcUZ0s
gBInvi5C6vfUl7PHMdWMv//cKF+sbV2maJ2D3umo7MQNOx4YtaE2cUu91bzO4rOd3HV12WyYkAFC
4ac2o3Oy3kwdHbAIWRBUjOIViX0mRfu5n3AwOHGx4OXs+6d0MZYD3jrgQuqoH7Jany87csYtT2ma
cyWpN2+1Be4cYew6x2xu9YB/qkJ2y3EzLvGjjMREkySrN4ccWwJTdzHeziachjP3+o3pYBVD/p9h
17v0YtKJk1gobJqEb81jF+j1EP5elFoEYBhIpImadPaE0bre6BDrg4U0OTP+GzUr1JiUh6Cw0SDl
Sz39AQlEmz6vIsdvyyn7xAJHgqPWWtgVcqcT353BGn8tnY3fLupV7anC4/4dGxIRZD3Bw1VQLxaR
vbIQdGPe/8KO+XSv3hAqG5R4gCrSSz39ab3dx8YEv81n/4pwRK5OJb3PFXze0sF5qGhfJmke0q7P
d9hbiDq2JH4wac9Py2iav7s2/CpEHu6UlHgvLMLpXk2c9D6xE6KssYYNZ0pEb808tOjoSzB1rRKF
0x88WznJmwh6fdQuMMgiEV+qqxnp/fvy1pvqQnqn5wvoXdu6PZq4bOh4pjwx8h+Itx6VyQPYO+41
I5oObjljHY8qZbHOjPt62UC9iygZCdUqIDc2K1dZRmkqXE4RjlZHuxhxT9CKON+nPVir9y9xXYFO
nzxDGTSWECZxwtg++TGtFekiePOBJhQP3SiJlk+hmk3IlRyjCDJDTW9kr4riGyDB6ZxibBstxs6f
V05HTk6HCejtdnIfaxCVhROFfkbAhQlBpMl+Z4pkD4Xa0LxLc92FSiRVUg4xzC6B3Y8fFbWgVdoZ
XZ1gFgNmF0DLgixotks6erqyplZ0NqkIO1jVaXRQm8H8npDLjbVtCcN+zwqp3zlzlKWeLpJ2DCKh
th/YmuuPa2HyexcNCr67Ja+qfVF2relVRTPdlz3wujM7hNcv8gq1pDK2kmlXZ8zpi+zSZdbLlOMW
kPYx6CqRfmipcv513ZJRVl0G3wqL1nYfUksrIYsto/bWSro65eLurWX4DTJiOqOReOt90rkapre1
L7st3TrIDEGiMRKa1fpSpIb+rMrF2Bt1S5FPAaD2B0dXMCqWca4n8OatdFbdOUn0iF02X43eZ+S6
WFSNOdRplTeCMwtYV5ODoc7iC8Sq5iDsuvYiKEigwVgKW3rV10xq4PWwt0LXCR8tPKeP739ib5xb
1uMtp4RVucX/2OwCseawxuUDBai5swzaTp3+0UYO+kQfyASTUkOGWTIt/zlHhjJgG3cQTy4OH+GO
TLuowXMt57+uA/KbIJ1zFKY4Rm/59L2DBhW7tjsLn7eyusvTPvSkHJZfmlnhxG6WJYeBF51T0Lw1
sdmIU2lqrhzXrcS61WM+QuwDZMiAO410C9dkK35pE6CQMzd9vYCTic1ia6HbvApsilGFbi6wJcnO
dal0+g0O0SsHvbJXgxb4wHQjbxIHD4unxKP+Le8JYgAYKQ9V6ZjUgpv0g74U9U8Ht+qvetLVB1sB
8OHleLTPTL6vtiTrb+TFQA7Ft0ImyOlDCKNIiYGV8BtB5TxIqBg/wzYMv3eZDR21K5NYPdR2PP2R
/LQvs750h/fv0qtPZvMDNluxdiyBtpgljDuZIzeP3edlgH7+/iCvpoR1EA5gbKwh+KPXOL3KtBcw
5FhngOIpN7TyrrLcKHeTYty01nDdm9YHq2vP7A/efPqoYDlzUVeiy3o65tgArLFXdI0DL6EEzVRE
THt2y2m2OSRlpHx5/xo3wljKZutF4kNil80pDG/e6YCWgoJRKCQmC1WGfgQB1k87FwgENsf2zzQU
zQ8i3SzEffBv5gYdoV2cO7y/+rrW38CGYdVr6IIX6vQ3TLxncWRVip+gkgWwCHIUypB1J2tZf3z/
et98cV4Mtdl/0eOMEMzw4pTlZF6lIv4AHim/eH+Qtx4iYXg2/z0K/DaDzMIcpkhJgYJieAyDcqkX
WI+Nox7ColM/Tyjd/7w/4qsNH6dZ7hIJlatcEjvD6R1USIREhdW4VJPC7lpz8vkW2Gf+mE8RjvGF
DKx9ueCg/n8bdTNVZWGPa2puXfzmboWFWdp/9GZFJXSADzHv1jfK3IVnlsvXT5DVBVHgahCy0Ehs
bm6TLYs9xXrom2kirk0VgpoGBOpMpef1t88oaFPY4kCHZ5zTG7oyoZxFH0I/dzXYsvGA7j426dgm
I8GeiGyBihbZDHuvSvPkzPvz+sRlraOvkRPUzl9Hr2QwCKa8Ikh5dvX0rluPWbuh7Jsn2+huyALQ
dmXe1JdzF4uPosnc7xzR1L1NL/9qhtl5aTZO/teTIQes1dlNC4T+sbMuCS9OoXViJW3ZwnVKoXCg
9Kuyiwmb9qew1fpwZ+oV5OjSBvNa6su5IFuEEfzt20URl4jFLIGU9ZUkdNSKGYvGQMSFAZQwWlVt
OzB8iwxSUasqp392P5Worfs00qbO43Q6YRVJxlzlw9NJW42g+7VeZjW2dYBsnBgYZdT8M6t9/JkG
7EMVGuBza5o/ZhB3MVykODPKcufC2qGtXAH2CuBLml9iKd34MBkV8ddu1bUPsMGAYpSKNj7CPVXv
JQTrBE5C0Uo4jMTCrTiRPPObzhlsj7YZemmoyYiSasyWqgf4yviF22L6U6K+v3GXrIP5J9r089Rb
JdRUurzU2afF/GjUc/WpRQLD9YBk/WRlQr0NBzGVXpNDxvXwkPPPMlxoZs2lyPNdieD959JPeoxp
vVeIT0xrGyoBsN7pSqgDsch92MIO1aqxniiGQ9p3i7zBuLoAc/Vi2DHRjWLpMzJ2tW1+kBMWRb7d
LOQKc5r+PCGSTgOMqIDP7Nqp4kdlhL1QOGnmPGUgOLMhaEaAXjtqSc4A4tZRLtQmctFglLLViPda
ilbozxq9Ig5GgusrGt9BLgCz2Crq8DmJDFociaNWTxo4WUc7kOqTFzQGR5KcSyOGkEsy7kjSXpy5
xk4NRWb7li1BKEZ5TKdEaVTxvZ9wMLcDza9dCms2BzMDaxQTjWOx64b7BBrcmjj3wwbMup0mkun3
APL5saYh/TseM9HDayjUfJcr8Ip9BwfD8gkkczTuofuF2UVnmyCYlkXta2+aaAz5tabYya6VDtu2
huinj1pXUsrRcopZft1ZnFr1rIFAlAOmWwKBRw1CohIBO6LIDfioPkKQ3CMQKYk01ED9ykmaV2LS
dIQnYVhpH6i0gFQCmBcC+j6iltIjdqk0BvvOOcKY8iOYKa4sAE81PZzqyGwiW2v+RTsAktO8Qp2a
I99JW1FPA3LGDgrRSoAKjzQoxSqyL/ORETW0en7P9tJ57FeEFKIEaFJLU9WUO/VSe5iPvCmwHy2h
8MbKoWpCQpj345FPpSEmAPQNyTTzeHIwrFxrUr/qK9iKSg+MK0unorNbIru9TFpVHTwINWYLNgM4
Fg3n4btxJGbRDcRjCCsbkhYmiOWjFUbqRxqf+jfryNxKj/ytWS7tU3mkclFEBR+cAde3fV0m0IBk
PYNKo1yS/O6NcL6C6gzgq8uT+CE0V+yXoYGzzo4wsI5V3/EqK55aXz0Cw9iYpbTJI0TgDV3C6Mbp
zOmDsnLGlpU4ZnWijy/sNMbAmIcZ3uzQ0VfGKpAyU0lX3mApxM9RupHB+7cSzZQj3QxtIBQUB4iw
syvoZy7UxWNoaFI1IKPNpWH+JnQRXhpIIthpEURmWJpHplrOmc7whD5VyWXcZuXXRq/LryCGjE/d
kcqmNi2ENrHC2pwjt20+MtzcI8+tKIjG8vokK/sdlUaYb1VvsSdrjfgwpsb4ZE+ZftFZsYKNE+Ka
Vy9XMsuTH9OMmAxUV55+ieEVzR6E+pYJ2LLaH8UAXy5CKq/tesfuvxC/bmsXtiVmsU4MAJEAR8XP
EP3sZz2VWbeHezd1/jwmxfSVqpkx+cNkWlkwJ7H+OCXhMIFNVABmuomhyp9J2+QAmWcU1XBFk07A
45uV/jI0NdvYA/RLSazoJprdLrkzFehpwjJ2tYJAKZijPCMALpZgNtV+Uq9AMKi5Z1M+V6g7Z+q3
2szA0M5mBe58yBUwVI7GKQcs36DOvuhMoHQTwUMkCiQ6LooSq7wNH68XkJS76JNpgQT3lg7S+K4e
JBazeVIVIDupnauXFeDKCII0kqoLskvHg5MStwZ7Mc3khZbbxiddGWR4qCu7LS47MYDOVpE7uR7C
oZB/jlEk9lINi+RatyflEMed+kdvV0OhOamZvMmtYgR2lrKj3skOpPsz2fNd+QDCZ64OcFT6gfcl
svlTPKapVw807vzcycYvUlhO6c1Wkrk7DbCtdlHW2OOeDUywxa8+S8fRJ7UuKb3C7uprTULtjezE
flYbd/lisgM1AmZQc/ESI0w+Q+DE0ZuOWCPuQAwZVQBLsEx/hMAuG08jXeQPigSXxqgqc2q1hjar
HlRtCa5ZxMr3QenABY8KpQk/ByY6/S/2zms5bqPbwq9yXgAu5HALTMAwSZQoidINikoIjUZsxKc/
3+j3b1NjDqd8rs+NXUVbApEavfde61ub1czyL+j95rtVEgfxjkd7IrQjbYy4MHLtW2fbw3CwhqR+
0pmViAinMdAmRVo7a0eggtW6yoeSj0Bdacpg4Q0mezch8HG2iDBRE+A1UGLrLO7yKZfK+KiRdN5E
aS5YJzT2IU9+Dl0SjlJnhhXkPuBytrIfUjfRHtveHinZrZl6QOtHi0gAuqQAqjqRfQLIaqRRLYBa
SWRE5qatR+On1o7qx2Sty2f80hMvHjz/ay8B2sUGZQHIEaw20KtM05vrtaOTvKuIFkj3pZeXB8fp
3QVAfmW/pZFSfjG9zLzrnMokWnOpa/XB6or8Fqib1W2Cem3vev6vJGQ427hbnQT6rxm8uyzKi0o6
EYBZtnOuX4w/TFh6K9yqxL0pGr35MtTdoBF5aQi1HReFARl2m3OtqqBXB3hyrdrbjSALzSgrE53J
gF45skf4Dfz+q9PtMN7Y93ZWze+TCvr93mvIkr8bV3sCGz/RBmUbNwQeUwWe6xALSN3yJUXWHlIF
VdkGrqaRRC7RI09CVYBMrUJqfTRyXW412BRB6NV4xrGalzUo82K+IruGGARL/rDGbAY32drabWll
hdisjG2cycXdnPMI8bWhhzTuM1WL69JvWn+nB1PxueZ9VNEIHB8OUNcMKzBxW3skMYOX0FFZ/9Qt
y+xEIxW8syXn2b+qaovckE7TcVcayOeeKkjlulWSJTLy+4ZSmua+qDu9/ypnL9UBWJVmHtm+TJhb
zMHRkUoPGlY0cPCcjz8EZauYah1OsDZdd9qQ3aEdq8RGV579rgQ/SJtxrSMISpw1Ebxsj0mq4VMy
mU2JI3Csqe7rZK0VGlhtApw1N1W7hS4zX/ukUgAi1RAObL0pBUDPyj+LDUwyb9vKulWRm+Xtd5vY
mZ8+bDYoqakrbwOsNk6YdiMy/HIpXGJlFIjbiLKpI5PPXDvyWGcM2GGS0KgLjRboVYRVk1QMdr4s
ZwHDe/ztjlP1W4KTSbihyDIvda1/jQV+LyQwwjCA4Z/HJuKpOhX0rXOkL2sbPCkZFiHqGKLpurq5
Bo0ehIm7WFfWmBRMSojZ9j01vXVWv93MZZ68z91aA5rtrXEwpN47uQYOjek8ua660QkdeNn7muRg
YGA2AXgVtFWYA4jX1wmWqOhhzDbth9dL8Bf6N/hLMTXjr9GBU5za50Gir1Oi9GRz1O3vDcCyBxu4
ddQ0tnNLIkgRlUZS3LHBzshLxLp11w9udkEL9c8GDuZ5Cnrqs+PFPW0Ue3MwdQTKBBvbLIlZ0Yvh
HWsN2/Fqaf99Yf7boU7qUE1TbVsXdDr6SsviTBj9ey2FpFdRROzLBaPE2rQPNtvjT69f6Rf6Dhh8
8FKBhyFk61eJ+qwAhh4KglmJgLqigwspRLvVQG1cKLNfvJLImamwUT/6p53VVa+EXxZFsMEhJj9J
y/N7OHtQaOm6XXTpvHwwymk6gB7sg5MmB9FauPpJzqCVMhMbVjMkZef5Lliom16/eP+s33lAaGb8
90jH//7s4oGczlCfc9cYiM1x5iV17C9HWqTjodxNmykCrJI9vH7Q469/8q7T1kQ9gIeUl/3XeOPZ
QZ1hSrKmHILNgvlvs5ie2OT6XdbcGAmRHK8f6/jY/eNYWJAY44AC40x/P8GuSmvVezLYJK1p/5iC
3pk2lqPgxM5K35AcUz1klVU+gmk19nPtmB9fP/4LTyetU+c4MIDPxKzm9+NPbsK226RvbJmT97Et
sTWSQzn+Zxz3//CiZ1nqx1bfeXjRrvtRfcv+Zz/kT9XTc4TR8Y/9iTByjD+OxiUdehV2WZ49btaf
CCPH/gMxC/1LWosoOiyH5+hPhJHzB8MGyFeui+L5SCviEfozgt38A+kFjC9cDkxc6Asa/4Zi9B9y
x98PK4RBtCt0po9J7+wcGKH//rC0yqDnUE0YfdJkFIdBg3oTLbbfFNRGgup4IYQEJnXpzGU05e30
2eoye9hPStRY6/jIQ56jMNtgyKr1qKl1CXXbStO9A1/a3jGvF7u8UEpulbNOca3MliCObvGDMBeu
NkX0lNwnmOnsn1WXpW+6XqvJL/Ztysy0wRIVJWZDeWUZ6F43w7JqBwTq/c/A7+XHsZF5TR5Lo5x4
9RJ7jsaOrcmWAVmi7+2F4Cug3dBUoj7Jkvn9gELkaurHHkyaG3SfVa4yFWHrde/JFbHu3VSMMpZL
XXwX2tK+E+Q1fA6MdAT0O2btY2oqCMv9PBbanVdNczzpZObAPGiXHxKyPrl9dKu+DbWZPSpgIu/g
6MplI2s4rTdkIWhWBCR2TaK6d+wPNOpGASZZK9gHT5r8bpiJKz/qqXL9jzSUDJotRIBkW98YrYex
kuwnU8+jc6evzoCDXI4lNbQ75wMEeQ3ClO+YLtB7mabETATIkMJFWgN3MRvJEaLzpLW3os8IolPE
K3T7oerygJ522l4Ruth+R9+l55G+WEW767zFh1lVMOkKRdKZRwnqWt/J4dhpM4q+H67weEHKGAgX
k1c51L6U1LOhJSZCYpWBxOSIN1Uz9txO05UNQY1VkUUrWXPfs2A2odkIqvYDGtDucdE1/6kyJ/u7
m1W9DCm7l492oaWfSp3aNxR+Jdut2djuAAIa8xvA12AgXaiZevL56Pyat7bX2j+OMSTyDdQc29hl
uYZoAWr6XHxQiC3sjZorh0+bPMLhzeHovwV2Im4NzHVVSB6dbe1IoBrcd57XdFTWmqsfcDYfG5Qz
7dONSxMU+qzXptkDYAKKoTA3lmkO24b3jFQARLtdpUubHXA6fzVrhEPss2dytxD3do9oMCBPtx36
p066/n2dsfPdWeNaynsDaQz94KCetINd2tPPTiVBTnQM0P8n1S3K5yVILO+ayVGXhnKh3b4h9hJW
1lpWbrKrJNE5YdePDTEA6wwbDywq3UajzFQADr5KVNT2bdmg107JJVzTOn9kapL9aOk7Iel0vcYI
kTFS/3aWNUnulVXHs5NW97jmbTRuzBp4mgTP+yb37GOmUM0Ac9vMlU/YBaqbbKOBRP5Jyg8yBaNQ
R5tO4Zs9pvOsevIMgFfhZFvde9CVpLVkVgc0wtZKWJJgFuz2dshqNW9Nmr3GRkt1gibH2hyupm6u
Ca6WbrozzEbP41mr5H4unAY2fqmP9784s02WdlrUlcq/k3qf0JgLDPVQdjKTm8C0xEOKhIQoCnP2
PqVSD941qjTf6hCXbgtrJWIidYeasA3gpBvG/zW8e1pgbkTqVk3OXt+6X1gh80/kNM5PibP4/sGn
ACgjVuoWjPucA8xKRFK9oWcwZluXaJIhTKtiekvsJNpLCdXYpjUlBLzJDis5bTUnAJYmJ99AGCqG
+VhuezHQZ0Fdv2j9fFUmwzxufFIbeepHH6guKVdU/b++Xv//RX/+Recj+8oX/akUMPm+/8+hP/6r
/+2jzp/870fd+4PCEQ0MRFnE2ZDv/vqou8Yf7C+PCiXmY2jujirFPz/qGnsBHbYYWmqqFgq0o47s
z686M5M/4F4BPT2KyXxuu/lvPusnkBcNjxq9bg5xHGU+2+Z2tK7QaosyFrPzZs6IsCJGI48Y2GHp
UZ31Re+F9sGDqf+YCxaJOl+nHdF3brQk80Km2hLs8STn25GQm4+iGy8anzj/Z5vjv3+zk01xphX6
2Pu2iOmxyGvTXhrc1R1VNxyFW0KckkjvkBa0qNhCY1zK98paP4xaZuxMeB9IEBKHLEMSqTaQ6cxd
YuI6t2qyaL3an7clw9t3z+782/9sgX7DsB23yX/vjP7+TY+lxLNrqNfUxIpFIh4SFD1WN3RhqZER
wZAv+6aTP3Lt2kQLjmsGDM5JENSotq8vSNBOavm/j36s054d3fL7JBjp0zMWM50d6/G00fLU2fot
X5cuUzJGDF+SVTY1DJSmkaSGJL+gO/p94P33sY+FxbNj15WVkxNsinhFvFmFjTvm9ym96gO8cmLz
pkB/RzIQWWjK8y4pm3+vP/8+pvX7MceAPRNhxUXciEHuJjnAXfCr8hah//cLN/TcaZ1scX1Ai1Jf
JxGPRppd0xLIoLRX9QO8fsJm1iQDfU++YZAuOmx9WcVyHdXOT9c7UU6/PKabwK7I6BX9V4K77F2d
m0NkaEZy4ab/8hm99MidiF4wINRV705FbIpijqo+L7aEX/S7kvZDbNEIuJrglF2BjpeRh+rtAe9L
AbqJ5LN60FNe3rQnc7X09paYsyt9Msy7hibrtQW06aD3pCYxWOxDyVTm7vWreu6+nRSZsp9yVfpO
Rd7hLMmJcOiLzcW4JxzugkznFyDkn1fF/QdWLBNpadPejDFglsBirJaYLAbGTtnM14iR2MB1eb1n
BlBj7V864h1JyBglESP6PBj3xJcu26w7JnoRnYFSbhSfVJXacUqAWOwVC+1b3DVRsqKqJEdJ285z
DeqBaO3I6AdjK4h/bZn6bWWSmLtRrdU1/fv2MDdsBBuHU+56Y762U7sNe1E3myGl9gO/dWumg086
Ymf9Kw3sf98SXMC/vyXF4qyEPrl1zDhfj+omByvgwjTVm8XbvX5Dz6w8VJ6/H6PtYBMFy8zl9grS
F+FubkbW6khVwx3qzk9kCX4G9VRtJstrQ19ay4UbfaIx/fvsTlbcRksGeBB2HYvcHQhOdgrbjSaa
G1RC2fhDjr5HwkRRei60kUXY0dAYwb4P4JCFrTs7erwqgzHehQtxXBdeeu5OlmAEJU291g4XG8zU
zbSSioJsI5cxAVgecyH7qvLTEvuABdZ1IOpOM4TAENnO8WjLS+DAE9v/31flZDUeK4fXXTfqGHlE
HlcmqFuBSRd2ffKhtSZ228eCaNEVm+ip9bcrYpy976/Dha/B8eq/dBlOVmbaabZGmVvG/kTemkF5
tknrsr0mjK9kowo76vXr/fJKgqvk9+cuWXzeLOha8VjMct/D6udjj51FN9qH149wfIJfOpOT5bUr
g2AFWCBioYZikyAnI/cTRnLrGMMBkcMxmXwxPr1+sHPv0amJbahQ88t2TUnd7a3dIlxxT7SNxoeH
VUcYbr8xfSs7aHbzk8jJbuPORXXhTfqlQX7hTE/tsh4V+7K0StvneVZd9Q3tBr32188LFIfbxjCq
rWNRxEda5nT7pDHTmcuMuS+kPne+Mu7uiELkwqcba8qDOxLkE2vTOcsQk4Qrd5pdpbElc+OY8BM0
Xwniko9ArZp9MOj0UcgGYKvWVi2KiNxeZqoVZndvWuUGav/65UUBfeZunn555mKo6IVXMe7P5Tui
XUiAaFaWK0ZdWrAjbY0sMNG7hBUPXVlel8TrFBs1kCkcNnbAUMKnY0KSatO5THDELUQlHr5cYb0p
R1/czmXnCkrXRf+G8iR5amViDCg8rOKzWPrhc6aPKb4vhcwRkxHh1jS0UVQ5fKvCiRBYcmOrLBB7
N8m9t7pP6HBERhQQOlBKI2F6s3nbD+NyZyWlOWxXutKHcul9tne5oa3bUibkKNH8R4LlsgPeu8jo
DDx9MB8ALNJtmrAqv0kdH72/RZzedU5kqMFARxIYVfWm9mmxO0F/TJPzVpHQJW+I7E4/O2zbrokl
nv27MaiMrePOthUVjkxJ/KUMD8KhmAo3CuCyudusqdIdGdqp2ptZ7T7AHKpzzqxef2pJoX2bipwE
q0TznRhQrXXf+nQTYIxp9k1XuMHD0mO73Bp2kjccdKkQFI/StAn6GYhSCpIJHk7G6YVAq9duSw50
59wswH8sTfFDGifxYJVXpQ6nOqzm/Jg/BBt3jAxzKJ4KGk8PVi7FG0G349BWjNqc1KQzpjqHO4/X
qfFRZzTZQj/DnvK4X3pa4hUgWDDtOSTvVVTGo4vqzQqnRvgimgxXvHExLWlXTDD7H7XrlD8xFwXX
Xes1RCaRALhlD1ZvDd8ZURrlnWoJg1PJiElnkAIn3Ow/SH/lLhtiKt9VsqokcE3TJ0wll+6jtuYE
j3S9TY5sawXMG73RkI+TzAkOW9bcNrbMyRlfZ2aqyTiYM+uxWNwxtnzRfQAeXjwZwnW/SdRCPWiO
eoHZpnT3G6ygVdvBDpjJNKa7kd67uVW1kdFodUa3x2c/bwqzfoe9RH5MzbpKgUWbQo9FO7QEfxtK
3yWlqHC+jb15EBq0j10+dSut1N5Fz4F+6KZ3loCgJW2EOpA3OZJY18f9FM6ZPtzbivc+JOYaqZ6f
Yw8ZbM1MN7kiKCU0lqrcTI3jbiTpeqHbBcG109UE3ltrQtRTMqnQ7yAT+wXFaUjO+/o5WJy2jQCw
uVVkJrN63zZgUkPHXjSseQMJZ5NvZ3t7ngaiUrNA3acGz3U0JD4Pe6nSn05WNSq0Ce6ib2oQ/NbV
InWAvK1trAWG3M192xRvJmW471U2D4+drjVqq7k1zyGPTrohK5vNkKtbxT1B23lJXqEbfK1519rQ
KzvvfTI01U/N6t1vfjoaapMto/OjBWWcR0Y7ECI2EsT5odB6E+kEapKvauxVFjm9Vf2oU7v4QE45
EYMpLdcBvgGD8ZBh4EKEsDFUTy0YgruBfJFPyzwMOxMw+IPb5Q25iQi4Dsqvk2abOFpiRAnSDr/3
t+mM2yJsYFr+nFOnwRXkO4QoOs1VWi7zgzIkPca5kO2Tx+OE+Eyi5IzNWhY7MWVWCY/Dtz6P/TBn
WyZZV5PUs0OLLpRGc2G0TewjRz6ylYo5VnbpmVEyGOtXEXSNipe+WNatSYznTdKvIChYFOS7hDRD
Vk3VfGYWv8grvUn0WzI510M7ZAoUJySsj3ZfcOOHYPFvDCj8aiu6Ft2XhlRpSJP8ziAsHF6208ZO
O81uODlgC6NAIEkxSkJcF5mXLBQgDuNxsZUMuzkIfji1nidbWU76N5nSuyTLI3eIrA3m4WtLRVDt
SKArjbBBeyMjl8bf7RLUCuWCSxJbKFRTgNbwMj6WRx3mpDX2Zz1Q8mksJ1bbkuCxY7B0mzehKwTP
cz+OScIazpoZ5W3QISbMMucG9Bfv4eufwDMbJu+kGGgna6DL3LE/VUu/cyorPRA/uIT1aiWb1w9x
3GO+sI/wTmqBeZC9ROJRx/QgO2Y9ixWnBEzHr//tJwqMv7a2x3nZ80YDccV1sHpmFc/ylzJAMKoJ
6CsPTrowDqn79+QLT7vVROJI2wGxQkKywtCxNQzqPNsJAz287wwkR9o16my+gjt7LfKPzeiRxm4q
EuPKPo8Lh0RkbiFf2UmsV63t93d6V9iXKoXjBvKly3RSKcy0u5NcrWVcDFNxw0yG8LuCNOvCtEcS
/hZj26f18W0L+kPLNnRfHgPfjWY0L+ydX+6qAWj4/UJ6bOOk8Ns8dpZCfwPFI7mdp6Z41FptDZeJ
TET00mmsDVV2zFFfLtSK5pkd9SlCf/GWEoWkncdJUbTf0YEC88nRpxuZNzU3gyVdNDDpkLTh2Mrp
g3Ls/klRrtCPHJZR37uNIA5yDXpCKrx1lltIvTlzJ/JH+UEyth+p/Bm/GK4zQkTpy/RBK2VKYZ+V
dbCFN+B+1tQ8XpcTui6KdCthASGH+MKdPXddT2qSym6KmsUVUckwm+x6smOjqCnVdpgnUiTnNnGo
U01g9mSTJ9X3rC/qS67mc6/3SbWydoR7uBb1Q1C58rObzsuW8QRy/KZo/pXD7K/379TA0cHr7giU
Lti5mRFiRLmXlcFGVsu/z9biXbiIZ07k1LCbemuO8bMRcT5a9k3K0JRhylETBHj4wlJ4rkg+pXdU
1epqpTWXseWs2a6bEDaVuUXfG9g9vFA+P9HsFMvbqgo6nj2yZSd/LaD7mMmP1xezE6PO3xfzZDHz
gE8EIx0q3jJVH5pkWfbkzGVv0ULm9y2Rr6SVZt2HygAgj9PTuS1a6dyvrWijBa9W3CSlvFAcnXkt
T61fVZfmPJhKxBrb5tAvdcaAuoNmu6y1yJB1sfWC5U8hyFnqyLnbe7L20A3zoD6ldTz4FkBlN/Uj
9I3a1oLD/e71a3vuECctCLVAu5o769hkLMxdS3AQmx0xwgDBK/P6Ic586fyTN71ZApT5NLnpKs5m
aOV9DRlYGRdEcWd6KP7Ju+wnE70Az63itnW6CK3HQ02G6nVfIrWcAINeeA3OLFenxs1qnPwK+k8V
Y01et7rSp7sy1W7xBa03kjSfaELGFbmDwxZnTC4FoJ44sv568k+5BxUZDGRuV3VMKkP7Ufg5J+Rq
BZWJVtrrY44KkbRuvUgpeqc0xxVeJjVeBIFBJSKYXtyosjumtSa5+Iluov5Yo9jw4R6MnYYQdhQt
G7pjQa0trMVrVbLiW05b7xd45m8bOY+PHup/EU6M3A+myaxik3h2lkB3Z7u510VPbeZpLbmPxJ13
94ZoGgbndgetbFb9eJ8ng/hYLZKpk1219aUQ1DMv4imuMVAT0ywU6XFChHVYIlnfNb1abyzse8S8
iOKRYOf0wkP28nwDZ/rvmwBI3lZT+00eE0f2w7LU/ZEPR/lS3JXaaOx7fyq/2CkWtdffmHNr7im3
WHcLcmR8RlQEsN8Y/jDc67VE+nNUOnhm3uyGPgt2ZSCektXTHhGB6OHA1/rt68c/syi4x58/m1IJ
EogashlEbBPuFemlKzfGsOaoSMr8wkDm3CFOlraOkYtPGHkWM4obDklu6sQI5PU1x1o3r5/FuSfk
ZGlbfbwBzaClsbIkrvWpxRnXOuKm6YzmMLfYBFoir769frBz53OyyFXH0LMl8NOY2pEo5El3D6Qu
BtE069729UOcWelO4YSZB9gExYKIJQ2nt8baaKFfWUi6sCXtE4XD6PXj/Ip7eWHP/Q/YiGqdWevY
HhmJW12TAm1FvVsnGwMdyq7SLO128Htx1evDG4MX/63nSrn1jLr5OFSm8VRPkpTxzPhRUWKEVY0l
k9j0h3QqqngMXS1p4jJr+zBLxac1z93dqsi+pUgmSE8DnbMMqdhpndpn9VFE1UhnO6LGpu8xije4
EL4VtGCpcLFOFhjq47HGyqV7WRsONRug2c3kfcXt3Sai43OMweBaDD3pIr0JoNpNvngqb3ceNeiF
B+3c63qUGT5/X1SJJs/XTaoAnzjfDJl7EWLOciOX/LcNEjR/n3WmHnfalOzGttQ+p307RJYs9Qv1
3pln/TQ0uR4RLK+Wkca99FJMKGv1fjXxXJqDbuCPwC4YYkEdf7z+hJxEAvz1WXJO1kOvhf+nFpHG
gP71W8+Fd2Ml1Ro3fdcdJtyve+X2JlVjb5IlNMowx5gYSROxY5K7GJjn+kOQaUHUS9FhEOr0nT3N
iBalvX5xGbUcR4TFxjFLc0MZjj4JL82F1+jcpTrZTAYj/mAvH9LYm+d+a5mVTkxxteBmcj7hwsvv
15IGx+sX6uyTcVwunq2kyxEeJJs2jQm1rmLbWvq9Xqrlqzcu43VOgtPV6AoiEMosez8JWaMGK/pN
m+eXzvbM5ss5WWcLEeS5pivO9igTI/9Ri2QOH+zC+b2s5GBv/fv5tX0XjGCS0jg1/ky8j+t16ra4
mfF6zbN33WizidRsLQ6d0+IJBD90ocQ6XsMXlinnZMnVSWCAisI2RndKJA3DXG1IpsjhmJrdhfM7
s+Q6J5tLmk6FvS44H7xlMR+txJxvkbx9630Q7xG9k0v9pl+Qk5fO5WTi4i9kiIG9zWLhIf5og3m5
t6ZVXk+dUhuzTsy9D3B9N5WoJMm1y+8rc9BIG83Z8rlNwRiD3j6iWW3ZjqlnXS0Oofe9517KITtz
rU+j5hEbW2rx+VyXXVXcJybtYGM1S0YmjvHx9Wfp3CGOe69nr0q++PWAVzOPFa7y/a+chgyEyRt7
sC8hYs9s446a7+eH6OETQFHIOURf9FfeZKDD0USwMx0Z4J7LTfKmjGHLzKi58C09d1Iniw0i2HZt
fJXH3D7MXLMprnhk+8hG4nphJ3USl/vXYmwfj/3swiEPTke7DOhQeVr2QAtW7segM9+WXddES6pZ
mwWf43uO2x4YsmexOePFclJ/RX9cDZvZNnBberMdrZBoNjZpZRFNBLXpuvlS+XTmRTpq9J//jkPQ
4rDJtZzyCbtmMDkiWgpv2dUuUx4P9+L+9Yfo3HFO1qPEbTXTS1m/O2NxGKZLoPF1gEqZdlqUSWzD
rx/n3H09WXsCcG910zo53dthPZTjXIRaEmjbbirlhbXnzMp9GkxTMw0kHhtxwjhOyXZVgX2r2mrZ
/t9O4GTBwfSPSlsGVdzhHQ7hIznbxOQL4S9M7f9PhzhNJRJtrSx8vlVcVCkzJagOd+B73yDjnS58
Xs/chdPYkTQgRqZbSk4iC/w3jcCBGdTd+nYc5aW7cOaBOnUaaRlJcwRoE0TUJupjkugNQmxhHFy9
b0KkoOrw+sU6sys5Ba3xq3fzIKwiRmf5HmP3XVr0bmhA5t6MTQIIw76EPjt30Y4/f7ZckGwxrRPi
6JhQVODQFYmohdcadBGy4MKje05AcEqmVKlZKb8Zi7go0PHBw0yu9DnXiFWuCISaejTyx5GNSXth
mwsDxy6REFedxPZKYM3Fffm5m3eyGviZQ1ugoozO6pYs+ynwFaARxzC+JKAzGqAERXcYzQSzO8TD
J9nXxhdn6Jsa07FtfVOLNl0FwoFvL6g5kMaVlBGkL9FAef2u/3pSX/jun3qDai13KO/R7FpDGwr8
5+8Xe2B2T/6i2YluC0TFjpAeIup1az/qrQUqgNKHXZAOU2iXjrNBurXAXuU2TsDbmfZ67achNfy9
cqDQjDKZt2gvV0AYU7ot0gKkhciuu6m/aUfZh3WPTWMgtVRnWngzLqn7yc38cS9TS+yGtLvmDrb7
UWn4FvPUvJv1fmN0l9aIM1/ko177+cNYgi0xG4MHhfm/eSiMmTolKNDd6h3F4mr+1NZjwHmHa/L1
K058Kn/1S5f8ZOVDqZkJf86KeFoDHcHzUPvXeUsUL2QQgUly1oejs6p0g6iBknBr5PU40Linv7e1
nDzfUD4iScFQyjYz50sLwmBu+KJOBZiDjvhY8iBZiUxH240d5Bpsz1zbCN/s9EWWYF9wW2jJXgm/
P5g5dUGId2n+no0J8JaMr/Zbp9XGN8iarPelZUD8g6L0PWurzCBadyzJS+5z93ZiDJ2HuCSGLIKf
mbyRgebUm1ELpndwXNxxkzZuPey09BtT0qrGEZGYd5UCpMGIXTCDgF94BfypKTbBqloc+eBqN96i
o1DPGR/OW8A8aRYuvlfGwzozFdQ8bS03OFaFt016rEmhD2D3h0sjZzMTEAexcbb6z92o50++8hFS
am0XHD3KDtwOaKnJk24M80csbO+Um01XzsJ8tTeCN006Yq1aQeWGdpeBzRgXwtujmVSymxpztx4C
4LDHMAEn0mw5v/z7UJbGTVKkiRPBH06GDSKZbue2dfZkel3PXDMpkOo5WPyzrVXZxqOjWvOqBNe7
zTK/b/e6rGhVgJvF/y6mqTMiv0na2NI4nXwibSLy+XRlb0lPtICAJUOBu96q5h+13qjxHcrJ9l3h
FSOjcj+A6oDIJfjWJn1pRasTlHGq21a9qQw3waDSLBLqgZV2050KtPJ7Ber0sVyoQkPNhSQEAcou
PpJ2h5F9Agzxacozx4tmMqSSzYCp/YPCtVNE45o2X4th4VVZRQl6oEuX8WDMhTWEOtP0CE1Ca+6Q
6Aw80qsJyQZrWlWGPJDT42IYdYqRbPQ/NGaS/9SQPuV73GBSbDzZJ/GsqgK0UVcxlrcXZBihPVnF
kYzkJDBaUjWQLCIWsDRWV6FhGvK22FGRONiLK2nPezERsGJZo2Vuibq27cjJvPx2IrLVoFKb9Psp
zVaPEFy8VrkZZB9SC/bTrW9U2CP0Ztatw7iuuhEKODHVtsaCFhzaXqu+5sp2iaQbVPBl8oJd4tP3
jrBFLW/9YFnwr5WBtx9xe1vAQuwpKlzid/GOlf3NBDRc7OhqtZ+XMU+fen3Nd9pYFscuVlZEptvr
wdXIOK2OWkLrts3EGPRqyg049Radjnt8cI0fs71j8uWDGyq3QwfOJmT1tr8GJEV90JIeYyZvhXdV
mAZUVlFVOvFj8MNIrHKGx2Rox2tGjtAZTL9ziohpUvA+zXsNSErDPJTRdtAV7+g01/uq0Jxvo7s0
G54FTYZDIld6faLNPwxV4n2vB0fw0S4IaY7moO+POaNVjUq6ZVKwU0GzpqzaSXObTnMudpZW9vep
Q3BU5NP3cKJVBATkdn43QJ3A6pCGdbY6aCmGSTxoWOiwWvWm/IAkGibqLDL/K7hIKk0BdWvFqnDU
5+CwdN6s/lHEX4vRLTeFp5I9Yrku22pB4qy7lmbiXSlnIB8zK0iOZXI1WGqaUcNdUvbIyeDOaNvF
0hpjU1q4Brb16sOm0JPmAcsMcu9R926ENRH2mwVSfR9H8pughnnrbskDnTGPMTEEse2+DFeQCH5o
FjwNgRrpk1tquh3tHkw7f58fmXOSxl3SF+bVMKyNveXUkQ02WVd+D4JxGjZyMgZiJqTzGbe+ztIl
1MIVasfRP1g2+qhQwhHDhan88XpeCSgOEec4b3RiHNMw6NR0kNBnIKgEuXPPW98iIcyCtogkT/JC
Vp0/RfUKi22f0sX/6jjjrS/b/2XvzJbrRq5t+0MXFYlEAglE3LgP2B37TiRF8gUhiiL6vsfXn4Fd
dWwWbUnh+2w/2eWSQKLJXLnWnGM+hoJcuq1JwOr5JI3wR86f501AzOMTOBBfq1xb34MoNAAzJVWF
IdaR9mmIvF7vrYh1akeMJhNYUEj6tppaCEulWLueU6aV79RsqACi+oE8eOg634KWHGbg2UnI7D03
zdqnOyOeghnW8UmXB9d1bOnr3BrM+7hk2gjbKCr9WlYOr2KCqdYXNH8CtFeFusiYtvGiV2NwM4nM
Vr7qKvNZl15f7uwWqRFaqvq6DWRHjvX8gGBxlU14SXFvpIuRoKuM2rdscsp5Q4S7BS2qT/OXzMv4
4UoC0EzChVVzRocxh7fNK7udq9IY/Sl2BdjPLu3vUKSNdxEBXi8E4rXzwe0sQ+6c1G46Mp5i8qOT
gcwpny1dMJ4qQ3FScAuIAMyKVyyFw/1SFvlVBSoGX6kIl8ovirGOt5MRGMPG4cU5gZ82wz1LyzHc
CD1FIFXiPrYOFYa07xHf7jOFAUyiHL1xhcyuDVZfatgsq143hcjnBV6H4EIHp6ovaPYx0e0vmGvb
PkIuC6ewNHwEaxfx0FTAvmzZ3v0fb+DFoGpwD0OR5F/R6/CjwQKrvv66IPpJBXZs8X44DiQBqySY
CO8Ai6b1CeP6rsasvfZYu07zECpO67LTkG3t/aZf8ZPzxzF9+sMFWTqnIlovyH5U3aYIgd855zqn
Oou///pX+pk+/GgC+nCJUYAOhW3jHfRAV6ywLGLf8yjdO7HZvnaOZgDdDdm2ytvmJEZuuCVwYXr9
zcV/Ul/KT/WlQCXqGHTxDoM53oe2KTbzEGFmwYy7kaEYtnKw4x1Iw9iXrMqncBfF+ViPOHxVWmwt
InX2qRi+/frH+cnjPUY6fLgV0yKrvBpG5yDGkm0nHJx9sxTtlUcoKCl6pAQHIiblkCLlN1f8yaHr
c8Y722aXEnCPUcJI0keJT2hr5RM1BwvWKar936Hkf/IefeZFA9AkrRj8xgHuR7GLMpldUlsO20rG
6e2vb97PLrH+ih9u3pIFEPUq7R5IlqH74jnX2TQjcSXX/Dcn5Z9dYf3nH67QJrlpGQyPDo5rPHSJ
Zd0kmUmGvT3/LkzpZ49jfU0/XAEeQMbMTDEAiGu5GyE6nJdTae5xhZYHs3d/FxLykwbGUbvz4ToB
8dNtFQHDC9PoiUPsKYRWtMZ59FbH5XyaOp3+jVPr2K79Nye4Y9fhw6WcJmsEovzoJOhxbNZlFt5o
rxmumTQ5/tK1zonl9KhT26S4xINmbcomJPw9iqatxebx6GXeO3w+apa4Sy+GYDIfk3y08PhY41Zy
Mtq5IeoFBYUWRDdYDTTRzk5msXNjAbrdx5pZq0NfGsVaoU9HI2k23azyncEUcl+bxM2SfJBdh5BN
D5au0ssAsvKm7efxYjCqaRdpkZ/mGYS/MYOtwRa67IoxIUYDqfpW90glOIlCtlra+Tcv2s8mUcd/
/uGm1WGWIKHLjEPtFO2pSZ25g0wWgYPt260KiH6DCofRNk2NszbuxF1kmhRkbvQ7ds+n2N5/9KmP
q/WHnyCVYS2bIA8Ow9h6FkTHJbtmSmgBnsNNcdCmU8stznvPRG3Ytt8GOeRbZ3L6gwtrlBPEnJrb
MbHtKy+hP/2bFsxPlmvxaXZrRWHbKcLLTpqsNg9FzJ6EllNu/79WEPnpb+9T0/CmgK/PxiWwKTOg
Z7Y1d3sOwb+TORw3zn/zOXxOS+gx+EZWtKQn8CS8LQ913lchDXawSSFBAehzy2QZ8dbWy64sgvCZ
PJ4G2B1IWymX+SyTHOwCtwkPywgWIm+94DIgEXRPswJPZujdlCrLbtOu/N7YXrz/9Z352cjrKHz9
8DpEZRAWfca8ZwkWkj6Q7W1yUJL7P23YS6dvGsv5Prm1dZHNyj7xYkYzMhYQ+qiNbywTAiUSWT69
QHlfVGTbvmw98zcBGD9ZNuWnpd8NAUAvwKFPArfSt54De5EElngjvQV/W6PVb1rYP1k2j/rtD3ch
DUWeho7Uh8ibb4hcKg8pwSg+9LfA5yHCD8HV8Os7/rNf6dNOkLsDhOZSBgfRTMPFjC5sw1lx3EtX
4DvE7PHnrfsv7OID7OKY7f1z2sWhnz+Bq45/4H8hF84firBhiIIKkBmZAjypv8hVK+TClSAw6CLC
OP5IrnL/4FBN2BQobEGUN/Er/2BcmH/wByQ5ewRoQEcjXv4/QVzYR/nwP1cUyFVUUCbwLIekHrA8
n0dQNrwiJy2GaBORTGHC7rF0AfW6VNWmmRwgnEAMlpdhMdUD1ksTsY/rJfHGXuoII8fUDV/GeJpQ
Cpup9UKaKdgkdoDWJzHLuJ+BSL+NS+XJLfHeZ3Ddqzvm2/hlOmMaB7+kCXFuVSb6jNAawrsSOrTe
GMWS3vZ9Z1/ge9PQiKfGfpzSmJ5KtRTliCS3GqGpq1llqALhf2/aBUb1GAqPhj/twic6Pt0VrQgI
6u0YmN0eeQS/kQ7S9skU5HYxArVWEBLSrW+N6sPbugqGwY96K/0RthH06gbJEf32KW1A4o8d+XcN
G1YjIghec7Oq6G0HFMfBKAp9XsvAxs2Icy7cVlnuMO1QXGxnyhIejTOa4XPXhv3l0MFFZiEGQuoP
YT7fRpz71YE2aXuWC9egN0Hu5nWDhy3bg+/ErSxp7A5+qulA+HmPQ20L9W4K1ueS26fVIuRJGEK4
uKLnBhE4tCf9bNpdEG4U7SxjG7Sph08Wnw2nej0kNvd+xOyJkjSmCVg3LUoechNOgKKm9qk12l+Y
VAV3RqJCAGUtsW8+mn3zzsijMIPI7epLxc8XbnFp2v0mtPTyEDYIRn2Equ6pIEjdWMdNbsIZFh23
b6hIAogfOw68WW54r04zWdGmcuzu1ZxQWvtWipvjRIrc/mJ38UxjxciG+zHN9EDTp103u76GdxqB
cJa9fRYX6bIbxzjArtN71SXYH6YkWQc3iTQZbb67KNhyP6DzWvh9bbYtdxtUOFhnz1gxT1LV+LAa
B9D0gMdxU84Gxo9ezW9WW5Y/hsUR74QhiGunmRlcB4W0Kiy9UGE21YiybZfSiIScoIyOR1bP8Wvk
jN3ow2WdcT257QCkOqhedFFGgCVw5KDBndXCiAfspb/Y4+VCRme8E22BXGd0E2xRMF2bl2QkxsJ3
RmBxpRzivanSTu3oVzpndkfhRPM+0IDLw4hgbdxFtHwcWVbN62wE2RWY5wybTqTb0z4ONTdyyHK1
Qypi2wcth2xhzNjLZStb+9xMrDzYAZiq7pXILXdDyhCm0UQ6dbGZ4qHgWBuiMj6UTTLcNiR0JKea
aJ954xQMLTausbivVbHAvWkUXVTfG8zSuZoMSb8xph65pucEqhf3XfbWmW7bnDeeji4qB6+Br8Q0
rXjVihgIKDVCbaqFZ7HSdKt3uvYRmWRZ8ISUfPlmlDz6DbNr57kAus+zE6p6ziIDfWQZJoOxFSPk
M4jzdp749eLFOTSPaLp3OYgn9PfkcDVUOA996vX+xaaR/m1McUCSVBol0M3HAsTashjfdA/db0sI
lfem29DQ/lIG7T0ZVbo7tVj+IqIsuvpLQWLILe+Y1a7+lYpWK1zjhHkJpPsNgHmDFj3mxUeXk3eB
6pUXF+Y08sF9ryNSyotSVj2BR5VnnvWiGqerQcWTpkur3XgTTEPfnTmlx+1QNRT2TW6vAOleYt8B
L7Q0zj0ZGqkVIZ2s4YyBG01Y5HIo7zRvYyjGoxBlemVXbax3DejyeDt06I4ukzEK1TXuRfFqJOB8
/YA8HfeQZYsDQysWqyLP6abpuiYMDGeLVYn0osRjWoDKqOybPjPm7rZcaK5vFLFUATkGjtJ3yjQi
prvRXIozo44ZBjd9bjuBv8SO2UtfDfXsTL7Oqb7poJpxu2vnXjzoZSSKaUaAZWwKpUdBxqHB+x1F
FsAM6YZz86ht0WU/0gwoiw8g0iUbgucKHLt23fmQUtawSsyZ+kqKqXvT8i62PpQyZC/5JM3XNQfp
lcFZggcx4FmRVBCPgjZs3t2P3JsFw2hdePukbvWEOT92pm07R9GVLdLxrIUV8hQnedBvnMVLLhfo
U+YhcIcBYOLsGswEx7L6Hnbh8t1u0+a6rNPkpSJd9DyKHPNrwAf93WTUsGzGzoMeyKJDUAVGOv2m
x7F/sODYI0+Mh7zbWOv8CaNLEMGLJz6hAY0SwKuVqXK/WsPklecOzTWmg0tOGV93DfGlbr3k7BIs
Of0IaA7icslqQ+iMtWzxkZaIQz0xLeyXDm1HZJFfgFur+WRsK/uxHMeMKcrUzw+wrHn3hjQLQyYM
IYM4axyLyI87ejD7NG9QbdPG4AbWCIfrMzOGYw2pMEijvTkw5fTTaNJwZ4O6fwRKiyve0EoFvm32
ccKYyjWRUzBoeoj12LqbWXs42TrLEx3bBSQ9P/GC9GLxiDj1WY+dnWGHC69ZXMoXIINMQksWlIHt
P82GPXh6+8UJ7fxdh4w5OHg5VbMnLzJ5LspyerRlYoMqCITzik6hu7ekJdlB1ZTlfsYpgl0c78J3
XRre6dB57Zsbz+mNV/clC4Ya0NY19srFryI7u52LOCmnA7utV4jzAqreY58EZPO1YVfjaWd0/p6i
RHofROi9m6oSrE65usJE5ZQ+Atj22i6wouNrKi8ZIXVPhVtzMscwXt7HrV2n/oL3EHmzMiWod7PS
J5DvOC8VnNouso48Cr+JC6vbaYEucMvBujsJAm31O0R6ubWJUPVA4I8s8eaM0zJvmVfDgoG1Ar7P
SohzEtPgpRDdpbx3rV7do2AO0cXhQkh8ANMBg9ywouaaEve+a4PC2cRe2mA0qYjO3oAxFCvkcHjy
RNFZ63iWTB7YHFaM1dperhjYwHdo+749RbPoKqztWXLVqzAbrnJSBMytDQL+gR1FpKeJl5qPWtdy
3FhTG+yj1mGyM6FiVds5cmW4s3Q/W3s5FQCFiqJxHjqLSduBGB711JCASp/HitL7JRHVDeiJONwM
wqC7PYVpdsGiDurRU8NbDhvzjWp2fs0gL7y4S4oUggEWjw5Ml+Sn1DzqDd+8xndZVS2fuRN0N7EO
ogfmKm6wCXvKMX9kaC42gZGm92PSBylzFdN5nvtkOS/C2K73tjV63lmlccH7DQBx87SNAxJcGGCa
j3U+lDdomcr8BO7YBKEUy8/WYu84N4N+jLaNKsyBMS/YRj8Kan0KY2WQfmcSpD0uS5LRNE6cM5Bi
jEcYSOD7bKMWbifvcMqmKZmJ4vCugoNrDayNi6Q8WIRth3uynbrCD8vJfKJGyCMk9BSJW7f22q9R
B+wfqCuyex9qZqqhzHtMOBFQGsmJF8DQ2hgqkBo4/+LdzcUyM7x39Xivkjr6WlpkHIABLYIGoo+M
vhbGPP5wdQJgrkgpnfzCtFHepIhgzsnkjG57prwAacdR3+dVgm2APT68iplRrh6naoaXS7i9xPo0
8afdKvKuFm2Sd5HwmRVWbzxZhaGtk8SwQLKX/VicGWNKWtFgz/ZpClfsIWF2xgJLbsBCrEwbXDOm
5mcYi4DR2TCbofRpAlo0T/qIOdHx4P3fA/HHA/FqwPv5gfhLz0L0Lf/xEfsIe/2f3EfrD88VgihG
lyREl+zefxyJbfcPoU1WCt580nWP596/uI8O1EcBDNJlqAO42V47xX9hH80//swLXnGRxB2i4P5/
//dvvsv20//+CCxkNP830RAnYmIbYXSRhWeBkuQ48/dueihl4ySkyUEqiU3OPnIhRsGVJEr4Wea4
0d41s4ppvwjQ2+Bk/po7xXRuh8Eo4ZclSXCiEjN8RIHE5tnGbbH4qcpSSVgFrAzAIet/XWvsXcJh
Z58MUY75fmQkRBqcGVPrjclLYiz4OXIEHtbB1S0ScKVzMW2D0c7PZ+3Kb2rqORfaVOW9by066v1U
NqXeMpGUctUzrErJBJ6FX8R9dQ0RQpSbuWJ0umMra4hsW6EQZdyGCSU/4qAtUzPCxBZCk/Umcxv1
SpEDCGUsF/iRveOk1WnYarpkg5gzanBsw+ktg94FlGFoz/nOdVviMKwy8TijWw4zYbqhBDG5bvRY
GOO47EXT5dPGjCbvVoVT8K76PnwI7LF9aKySXwd3lfW16cPoTk5yAt/R9fmutyS10XAkwRLMW1wn
BZJQ9CtAqrEd5REeGPyL7mkV6ukb2rLkKy4m5yWOi6rfDEk0ORvDc6p6W5pJ3G9pRwzlNrUA1Zor
stZbRnnDhCG4G1egbclxZXX4pNk9NQ/EW9HG/T2bz7qRkl99VR/puFbnek/xiszNgHGT/BIO+aGq
hAllbMXrhgyIqXdW6G4zZFRH2JkNEt8gxUyszHTCL+FywOuNj+ze1gvh+FI0NV/cI90XfVjxLTgy
f2WyGjvCbGUBh4Ac3pMjIbieVlpwze/qEtq3UoTXxXXNToKv4ZPPBWl4XqHD4I5XifEAYhAzKVTi
ZBhRg0LkgFbsWlX8gySY+Ck70oznOc7ZP5zQ6OCVr8Rj50g/DrKidPy2XanIi6VYxcWRlsx3BDk5
aCDybosjUXnpCCE4j+DSuGzHJltxYfZGfBbG5fSeu2oyTitDh8gb8Fjkt2FWVcjonMy7nY9EZwo1
COXKaJ6mDNvYmakykZw65OF+6Yae89iWBKZJPsA2t+tXuIVOck4iLklw1Ti4Xwtlk2ylYybvCEGZ
xZzUjRF8gSwUdpveoHtCllCmSz/OYDjfGQ6HOyogg4pswxweunpky/BqCNCz+1qZIeybNgNeUnBg
Ti5GOY6XZil1v+WQBW6dEhCpg+xLJPbEfS3dTQD/xgFtKHGtJ6JFE4cZYII07BBLlW7iNkmKfVcn
dBaKOTH7syG0AUQLA8GUn+aFmlA02eRX4akeLtoScCqVR40ho4jKJNnZfx45HVDc/ICOuDXLqP6S
eCKNdnWq7A7U6NTeO8cDbJd33lsxOsraUnUZ3yCupNdeLDj2llTDBjeT07BC4vYy/nlEnsLxil4B
B+dpPUNXx+O0qGHbILDRi0GlsB65o6nk+F3JunomUmqp8Qa3zjNWXY7qtW3P3xjXBk9CWuEPTJjl
O+KP3vKrxF4UWqz12F92DHgZVq3tgHbtDMCkbJpz1wrSN1tYBXfv2EUgvQw6UujkzlV9bDSUx6YD
QkX31T62IqxQuzPIzyxLTkOq29vac3BMeomJpRZFJw2N/NjcKLtGuhsDZfB9NTH83eXKOk+7NYdp
GHS6rIoMWiXtEmcIh44tlHntpnjHxgqK4vzKPrZbsGDQeiHihjrLC13d+ZHWQb6rVarPxrRvNALE
cjB2LG6b+NjUMdf+DqUH/66rmtrYzMcW0EwzCBoVbaGkRbIy/dksctEBbfq1h4SGlKNdWUyCwxZt
fT9b+03B4BGEQ8ODNlR5bElNbk57yju2quaknuuD2zSIpOCr11/lsa3lFMtbsba6cMvCC2+PHbD5
2A0TU0tnDAY3XbJ+iOmYEQlO94zOHMr+LG7Nd3u00aH2x15bwOO6JU/IfomzYOYQap1lunA3Xp3S
po2SfN6P8+RQpeKCu1fHpl5PmOMXeWz1iWPbr4MS/Br3joSttfYF42OLMDi2C72YgbwPF41vczm2
FOe4dk8JkDVpneKRfRyO7Ufr2IpkgK8vqW1pUI5NzgnXsKT2g2MLE6pJ/uQE/H6nwNQ84IFzFx2g
Fq3tz2MrtDu2RfFLRPcGXJWvA/Z7mkIFZQA5A0ilb1XSC9/I5+ouLGBBwE8wIzREg2Ozx5V5RUg7
g6S/Upz/W0z+rZikvvp5MXnzo+n/Xkjyr/81W3HcPyjVMF1TjJEUL1Zl+V+zFZfZCu+c55EtJPk/
1pnb/wLExR8AxzVYcQ9QGJHg7Hj/KCUN0/3DgskpSX42YeWu5PFPxeOvism/D5z/jAInepxuIT0q
Ykbk30vJiOhMI2yScFcLJgpVaS8H0vJ+Z9j7u+7nr6t4kowc4jwsfqW/X6WpRknTKQx3c8N2lriH
you/0Yq5BJblbeN0uDGs8v3DU6DYmcOy+Fgmr0XwP8dGf16TcBVinGlHM5D6NPQu3IpDedTCEgtQ
ywgEdHeh2wcX5AB+m2jjXk4FVeivr8lj+ZdruhZpQJT7/Oez2YislHAu2U23lRF/Nb2oI9MhXHym
aNn+11f6d3eUAtURTL9IWfrMZjBLO9ah2xnbeWrHx7JAgWiFImPEMpjAGwPzxBJjt58R3pz++sr/
8jtyPcnsT0vHEuR+fXqWTJ4tO1Wy3g2JOyBpU535JS9tW2zTgHTI39zRf3k/+XZsk2gs23IsSbDT
398cdJtN2JoKL6/W9qaK22GfmzhUf/07/durcCVA+ianPvFJLdetnKsscZpdz9zqEiw54RaRrHb/
2VVsjn7g+vnSbFqb2vx0FauoCCaJg2aXdajFsSwbe2nCPPz1VT4/n/UqHFsZiirqAPMzN6Fi2W+L
LGx3fbfm4+bm+KUk+Pasqs3g8OtLfb5tXEpzGVORe6+tf6FVp5bd2bRWCO+bPXCiIZrZMR9+h5X6
N1dxpe1JHrDt2p796bY185T1LihE1PCgngzRM9WFH/qfPxxXekIKZt2Waa8r7keFGjqEMgW62u5G
g+lWmydEePTuf2aAd5hho/s3WQLJe0Ib8lnnM0O8pipLaIzXHr60oJro1HdGrX6zPKyfxcfFj1w3
grXXxUEKml2fKR08hGbA7iroxbaIaSidTqQh0udQuQRKuqSv3vz6Vfik6OI383gLNIGEgndWeJ/5
SlFeQsaAkLHj7IDjo0bt2psGalcpkjOMxt9Chb156SJzN0d2SzIEFBfiJn+HqkMdsL4QH395bbOb
rrsjPRjBtOXTyt8qvQx6yIfdGEqFx6PF1ugbw6KL0woOQpVubbjiFk6yRMn9mDZe/hhUWejedkEf
zgcjG8MfM/Ld7Exm9dRe1hOdgSeqatWhQmIscwa9IaJzauUNy3tPrzBmeiybO9IB8f7TnkGcnZdq
aU6yZKxuWiixw74Yq+ZClKvfjenyRBSUrNJ7BA8qP4kcPEaHGGNLvJnm2I22Q+7Ibpd0vaO3gmNP
u6uB5mG+GkfCu4MmWXY4Kxb1FJp1izg6cggCJkJDpXejbbTzeZsS7tkncBXhknT5sMFENJKhM1fL
fGWmS5ka5yTldO4FOgUyqkNIsBdlXHJ8Ileeo2Zri/IBKwAomVi01c4r7AClgUri8wQMf7JNyXa+
H2PNHH0Mwvki6CxRvRVunmscKesn66SxJo0SU5nYLL1J1IGdReR/l1mX0zueHOTx1tjrr61uFCYT
2TUuWNZJKCYpkeUCgW3tG5pTTrnRjaHOFTsd6UhLnyZbgeZ2Xxotx5AiJJkY5GzNScCKJWOVVhml
jetJLmQMtZO+E7nmuNZO698i0sltdsx+Zqx9jRdthYoLHHFt0H5Punqk5ZFHfbizxRS+RGbr3dGD
sF6MCCLzCoxGhzGpNOvBUo5iBD8lGRzFiTlOt21Vjc8tHe33RRXszIwXnvpaNd9i5p3BNo/HwNoE
dHBamtqT86QY0cG1DjwwDpVq9cWKzCUg3nCNa0IOq+/pUFnRSUIIzLLvGPZnxAI4GmEI/K2zkCA1
JlTa4WUMSl5roFtRu7fmkqPDIGmkGAStXDW10zy2BfKfA9nwCENIA6sERMAAgXgVOZBrJJ6zLdSu
wParaYhTprFRfjDSRL90YVw9cbRwvo5WxXDqxh2cxC1vPQH79bL3zLLvdx2Yz0McxCMHkkh6dzwy
qbaWPSIhSCmLRh8Wq/eIU70ad0T2rp4oGC3JuWuggj8QSrAU+7RJe4dxnstpWKZ2TTOqbzmzjaGt
r1UaKMvPGJ4aeMJop1yEUZiYl0MDgS94Tt2luQ5DIME8m9B5AwzBCbqbcBO1S8fR1PXGyfALVQ8v
xtjbDG0qU9+SAAdZFi1dDBVmGIsv0VjCNiezu7ouS4naoOpMmvAyItxpY5rRcK/7xGHW5SbefUpX
1D6drD69ippcwYfmtF7vswyrxaUFtvjZWAZ0IWY3meLcMyKsc0bjSGsXGB10xJ5xnbWNisi+lHlu
/tBxtbh0lnRwNjpSZiuje573ttl0aDA8JogbA7NCG17WiWka8JeXfvHNwNQo6Eo3IENGQtZ0ioIs
gy4yonYjYts61ynr1a51GWjuQN7Q9k0Md8ZFJEhr3fREYL+PamK4OrPIJDtBJsFwhvFvuBiGpp7P
UILBs5aj0XCWJyH9DcpUDWHFbIS6tKsqei3ZymYobm4EO8me7B+9GvJHq1FteGh6qZ5nGM4vKalz
j4vZWc/ZMtX6EISVbaLhyB28CVE4fcHTY4LMJo7gVCw4oQ/unFBbiLjEhWfDkbD9WWv1nI3W/DqC
lLhzIzraWyLRu5o2w4QeB2efHZN/NtAgsZAa3gvLizFwGjARMVlhOfO5w+I7Fp263vVhzseT8VWM
4KhtNEhO3DrvHNAyZpsNoKSTQOFd9HM71PWpPfTWyYDsh+Uij+qvWavxJWo90jWeK1X+IJuJDIA0
c00fn7T5bJPe/JQ36eRtEiqMyk8NmWG1C+ORNqea+Rq1laroFKu6OvAua8U4vJ6+LWJszU0mOzD3
kPmH9ry3xHwHUMx994oa21iiqAI2GXQAA+h6Vr3arAFvGB4MfFDKcG5lTZQzs+JVhxF6q7BoYA/a
0b5s+x2O4ujGI3ydfMFJL3TaU/ri/kgYyGvftcYaSB17Md9G35N9kXhYj0siR78EvPMhrQvy6Q9x
Q8/X762yz88rlEDXKXN2+9BZq1F8jrI+2wVRU7+bUWwNW1uF5V53Og6QluMEuGG4Yd9adgXHkCy9
75BemZUaa1i8ruBrMXJumm8YbxvGm31i3K9z4yc8Tx3effgvTMtlZb2F7EHzaSZmURARidPEx+Y6
2/tZVeAQC0tA5DT7jvUyDRfVMF2NkpsBo7XYIEgxb0nCiuA6O55Rk0cpu5FxYFLd0ScEECZFZON+
L6bs3UO3M8OCLlXBNNuYL9reGvRecui7laDPcLcGnhkxKnFm+8RRUfXVjSfkgFNjMrKsjS5+JAFI
MtjTJSOMaLbmd9U2lr3tC6LVL1SRB/LEoNEcIiRk+rN1GrHCdcikqs8h6Yg7N4v4tOfG0WfmZDiA
5aO5uDY70tAJCsyzW8/qAUHmXWY5l3VmacMnSiYJGMOawznyPJrmSEeC24ktrmOt7cVlo0nO9us0
aB9YcxjWsrF7VwnWFoHFbHB+oAsaD3Q+2x8Aa5lRZnOWzIewDPovQ58tGsM4vJxL7UUTXn64oESO
t6Px0qh8eeqFXkDAqL69C6xYXat6Su3dMjXsLG6Unc7LwD5VOCa+M1REzcvszKLfIs/o8AoFnfqK
fEx+X5hmnfQZnrVNlUr5CBIf9vrSxMZ1Vc4OfebYin4oSvhrygDxqqxU1n7O3x35jGcAsVSBEq8m
cZE3UNvqH9R2ikT20O4wzdYZMrxAtCT6VC3EA9cNlm1NYEmOWEtZRDYGxr2Rm7l56skVfdzoJdsw
Fx9el9wd620vRz6ylqnWKW15gigm3VH4pa6CTN15XUpNTApJgVcSkIYM0jsOmMviO0mlvjBLdiBl
ks+OaLARDLldx2A4rNDlFtuqGjCIe5asR2R3XnLaNhHOZOZ2jKTdKeF91YHr3mSaFW5DleVUO/K9
0vvEtPkhU6YTr7k0SayZgta8IURmMTboXgNgEs24KCJ3EuQv0poLsV1I2Xzo6ty9bFRGh7Y26iDb
qbwlpaVfAglIIBdBf2JQN8Q7HhVcT5UHg8PcqJVoewYyFSlkqwLiw+DlxNdHboR6NiVZZ2uXsBx3
Shk9BqbeqYjTWPWH2GQbspWqyXC7zRS10yOazaqTsJeDOqf3KtMcLa43OqG/WIX93MHyu+6W0oM8
PyYUYnPf8AFw941XIapa+ah384ceCCvDLxMb8VSbRbsVjhxudB6awc6m7TT4Q5GW+2ZmFIWhKs6S
fRFNUbkX6QJJzKpT5Kmcm6DQjt5QXhIxNknsO2bzvW4iBJeOrPOEQhk6l5+MZL+yu8M6Qxbg5W+E
WPTLZqiUeitjYh43dW3arl+6lFE7YsC09h1toNJSEJnMvQJUIxCatSQcWSHAw31a1/qOeq5H1lEX
8cPA6aDelW5rnaoSpAZOumkufIacxfemHZoLwxZkZEFDb0isY5TzA6FNcT2UTfskrGZ64K7lP2DY
13ITJgEWTqWj6nVpo+YOhRK5KEEUUQfHWeG9lCVNO7+dGzjYxWx5V5x+cCJ7TgmXYIwTLOnEeTMy
kmpiuhRYnTC3zJKKh2GY83uh6bv5nqj1Y4DB720KZO6swg7wTwPDBTRunZ2dMpV1WDbh5K6prEZ3
KftG2L6KUv2FALcIYr9RIyWxjThbEMQExYvZqBFFXD8RZ6EadOt+a2bea8ZAn5yAbEAyUyb99MD3
JVLqnGJ6j4gJsfE0LO03x8pG0v44vbHEkvgU7+saprvV6JyVMp1mUBNGMn+r+tEd/HFJ+ueldpsn
TVYfEqhFzm/hJMikiArXvCzMVJzTyZ/v7aQalS9ssjfOuw7l4q74H/bOqzdubF3Tf6Wx79lgDsCc
AabIiqpSKkmWfEOoZZk5Z/7681B2H6sob9U0BnO3gQ5wu61FLq7whTe0nvnNxJFsp6jjWHEbyc3X
RhuwE5Bdz91jSQM7a9CUOzTxuytf1xvdloywuPYRkwZqR4uAuJo8dOOrgMgsWNeYkbQVFErgjv0X
H7cZZRGkowqsV0npr+dtpbw0rASykQBGxcIA0PkceJFwJWRx+w2FIktY1E1KQNsmIR+M3rq2TOoA
i5kUMtrdkDbGXRtOOzMJBf+7Sbp67KUm9nfVAPaHULxTSV0QsQmcoc4S2RmkBEV4cDXpTQhK110a
JmK4CEB0HXTzDinutHDTvyJzaHPONZ2+bqhltH0icSgHIE0ZRm5R6qYD+iZG+qJFEJbov5UmEZNe
iz0YBo84RKvK4dk1aC/SdPGsRwVfloqLE1bkstQSI+F7AndG2zG3dkNnEESEQTBe6GbaogXhuuZL
F7tiuShiqSRfl2Jxp+UlVu0GmLdHjAj8AZ1RUxUX3JKNDA/OahEnaCUWgp6jSIH8hCnd52Os3wBJ
G2LeoyojJysV4SkHMfhqFUpDMJhFzdXkhZGvOKiTK78oh6cRpN69oWQw6eWkD767ZVHmS/Sv6hel
rr3Xpu0j7IzSMa0d0xMCpAOQoPw+MKXo57QTXTh3da7MUlaPHaB03y7TbJJ0VLCxM42h/Wrolv+l
oXOMzUjpUWWvUjxYbNGsdZlTx3KDld6AyHLc0FL2NWDWwNYJtyUbB2xaWSDlrG4HaT7vbdOnX7nw
A40YAbEIShZlDeNiiWxENuCplADjjDMayuzdBrSoXGGb7JRD1R6pc2JFXEgC13PXSyRxSpEjhNK6
lcZGZjFAEjMTr1sZCP6PD1jQeBWSqIkY214X0XvMUOl6NchwbkQj6F8FIQ8rG2PyLpjIFGPFmvdE
eBTYqIyLNsCLyi5aXQ1trRxDVJVgTKhhVQBN1hupXFSyGeoOjXALSY4cK+1lpvgAshoyGB7LqOME
/GHhYVUaWJVy0AFP3quh26XKXS0Vri7fG14tjk7XILTTBIumN33zbqy1oLyhBuErOB+n9SS6XjZf
jGIUtxhFeR43R1n8NUYqTtDgjCpvT9eSC9FM4kKzEUuqIfN3uD/1vtSDDxtMSpsIjar9Tg1zPVjq
eo0yRUoHl92IKfWLLodxzAWs00oOxjDFWt1H8R5Y+9QItYJePAjZUDwIYjHx6vIhewBXqx7DCnMY
u8Y4CivB3g2+oKSBehJyQ8O+Dcv+u2wJ8rc6TLno5CEmB1LNvkJIvyLVp1caxtGkrIMTeSx1IapC
YN0sO9Gj7rpW/OtakMDi5olfXqMRoEcLr2ksf52YkvrYN4IWLVE8RF0XdfoktSGvwIePy8FXlxwD
Fvcsdrbp1jNivXiUwsYU99aYQk/P1GTgBKzoXi0HQ+JLLeQSSAcaPZibcXaoshgg2loZHUdLTE9U
ISd0zXCfhKnbls5Iw9nctqLfls0CHy2EBMzG75F4qbQulqFfeOb3NObWszM07WsST9/cdXlnlXfo
hDTZZZgqmemgGR9T1RQFaJo7dzS15q70u36SR0BlI3HGiAognli12tykPSZ0F3lv+PXeH5K2DBwR
kBR80XhkUS5gkepIMmCDkgsPZW2M1Y0C76T7CjZBjy+9vKtbd9XJ+H+vVV+3CAlwMRDBbWo58lx9
itiHwA6Aqlcu9Dgdg5u8qk2ICsjgWqD3FYnEsh4QEhGcGngEFyQedGKRYEgytsCSkD0Av+9A26ky
EB9Ai6lsyHhV4auTN0C3PFsTqSu89E1peeKKVlPJZIlQgJSVqeKPQQKt9Jax0CKh9FdWbIgZV00c
vwq9WR3a1KtSVGGaDvEYX0a8dD00+J8vezQ8cCroFIqRWqAaZNy8QEqFJiiCoRbtNiM1uOcMDMGN
CqM61BEKVY3foniUc4BKzHekJd9wKgwMip1DSoWw1rIE78hxOkWonaXQRlLDii9EuQixB8KZhX5R
WDEHL4FRSYqdii1cEBZ00Bf73vSK7k5rM01vKKFR979uUlXEYbWVY821AXR7irSAaiA06M/jjBcc
uayq6KEOOFftyNdHH66WVoT3qBZCnXSVwiwuolLTgts+7LF4kvReAXWmIg9y0WfD2JNEgkLGSGwA
NKM6qFxk8gA1R810xWmI4XAJK4paMjZKpgvKNqK1ItsoJSbyYwLK6JYWT4a0UV8pVhysPa0Mo347
SFUvjcu61XvPXAeNVAstQHmcYagVR0rZuNSQyZKM2FbEqgbLPXQ6J+yiz/O43HcGIBkiYkEr9Gjp
sfyrcakbCV3oHy2q/6AG3qMG6Er8e9DA/0moA708p38cn5Ps+QQ+wJ/7iR6gjfwnvSLitB8Uy4kZ
+RM9AMPyzwmYaqiyTovbnNQH/kYPSPyWapiiRR+TdhMllHfgARXepqkDX5VVXaVJov8T8MBpl4nm
H9iECbugMRISbXNZyrK2ilbVWuOIb6HseAO4cq0bcPSimLN1w7o603pWlJPODu9JwxsXOUNWFF0F
ezv9/jueMgGxVSRj1t4Z1oAHVtDWMYVYiTMbi6HGMTtV3sNU8FYiTkGbzFI9fEZBKTqS6vm70G1J
gZtACxeK2apbJVCGVwCYT1yOHkA6SVJvS3WIv6JWG609VyJqDg0AUgq39nYAtf1M1R/Zaol+u+Pr
5N2aqqY7KgwryX0wkLEwECQa0e3qi+Tp3fq4/ghnOG3r/nh1EBqaagEvhsADkuT9q0symgXcJvVd
RI/ZDkzaHdAPHscSk9PPRzoFTkwjwfcFtSRNiJUJiHI6klWLcakQK9ylRgBFFbHnrVGg+udSuEON
zcuzi4bO2pmO5Vv3+1fX7sewmmrIoqaookIl+nRYBSwakjx9clcWCmbwQWNAl7RKB7nyyXRTJs4m
OrT12t+nRv9Cxae/+/zFZ9oFPx5BB74xNQ1BG8wdakUulFKlDn+nFKl86RVlsO5N4KVkF5eZwSuj
Rtktc7KPlS+ONyKZ+dbqWIhiFEXLqNLkZR0J3VqPy+gpUoFjD8TY2xC6/k63nqAhyavK78Y9wY98
BsIwXx/0xwFm0H9VAHxabMrT6fPGRlGQXxaOoUi9zLMzYUcH5czSmG/4aRDwGAygTSiQ+YZvMQzA
pD4SjrgbrPXgtU7yNafAug8f3j7F/48bIn9Nj3X5+lofnvP/NQ3wkuVDGXh+/b9Pfwks6uf4znP9
fPKLZcplPdw0r+Vw+1o1MX/0Bzx/+j//b3/z5+F/N+Sv//Wvl6xJ6+mnARlO35/vGif1v78XLrOy
9l/L9I/DcxlA2v9jW8XP6bdq/hN+3BCSCueAg1BC1W3atb8uCHTm/uQ/6RJ9bFNFp4Ev+fN+kMU/
IYgaXAzwAKdl/ut6kNQ/JUmWFcsEBMP9AO/h74n4eUJ9Bi07PUe4tKApyODUwEHBdlTnau00/9Os
x6bqmiBRcURB+koRW510SA3EZtIRCbjqnEDyKVZkGhNYkm5JAEa4laRpst+fkuQrRqqkUnc9tg3O
fGI6On6RJGfuodlZ9TaMoprA8MB5qQA5psd4dw9JeRh3VFTba+6edA+WdINjQu/Eoyo7oQAA1q9k
7xB10RYA/FGPc+8M8mamVzJFBHBMLBAXkiIpGkis0yfIkNEYgJ+W12ZWtxu8ZK1Vl2vaSkQ+0NYr
LdoliSg7QHShaxStvIUWRlkxQw80kki/NDrJF42vRAeplrwLr829vxTgpWdmamZQPT2nwYXFScGp
RClOnB1LgArVUJeAm4QUqFY6TqRUADxh3aWJthmBxIPiHSsVmZjiMhB6OvFj/gSTmMqROn4D3uy/
pHKtXIak0rvEjfuDT/ViE8tGs6o7Bdk7zwxXgBTyjSo21zReukdJQRoZJNHAZ4CyFtVi+lUP++O7
jfmbC/njImBpT8oYKhgbArQ50CpNBqC4ihpfa1ak7opU6hFP1YK92Hm4TpSxaDcqMquqm3RLPx3E
VWrBCfz8Idir76Au0/QiVA7WUaIZzH01h7pkVJHBTIXRdZfW8kUca19CVK+BVOjNajCurNGTIFSU
/rnldwqxYVzNBLzE3wofDyjg7LPWolW1epp415AOfRve7JfYb3rbxwqH6lJlbYLaPxoukVZC4d8R
ylZYfP7ms8t6egSLs48zRuOcg3Q124OpRJYU6ql1ZYRZtTY8QXWKYjSAPwfd0nSNeC0NR9ULryoZ
8AG8QDKh0l1Jk7ZAFhTZRaQUMKXaeED+z9z4QbKWUyEl6JAe61i2a3VBj8e6/PyxPxxQmgUUmLKr
CotL1sRZcIVSAlR6QbauysAyjoPWtct6KNwzYLYZGovJ4acT+09HONp+eKOfHg9yn2WkveZ4BS98
23uNsO4lFqlJHa+JtHAl1WX/rOTqX29h1oipLGA3w/78Xd9Wwa+Q7u0pGBr4Gd9HYalOq/fdMQlS
wU/bbJSvUmzaoPq3WKf28RMFB/MaUViaAAW6Ggiw08iGhtL+pZF6EteClWfhFFH2pGkHv7K6zK4j
0WqWplbK21Qrq4VrhGq78WvMXBAuK7+OTam8fv74H89YXSLBguWHzTdb3JiioXePDw9N18rIEq+g
v+1LAp+nCl7+RGRSBxtrB5JrQHYhPo9VdgA/YqD/0bfu1mihhqxoYSAqMPjSV1Rqq4OJpku9aJXB
O6SuOJ7bkKeR2TTVMto9BsEzdztx4Ozik60+Sqq0ra8UHJ9vZU2r113hwsP36CwJmHxDLEUFJh3y
/j7JciYwkSj+BK05cWFC/C/ABCK2nCdhfQV9tVhNhcWfNqv/Cev+NXld/fuwjuph9NtQjj/1d7Kv
GRACAJ7KOqpJJCD81t/Jvq79Sbht6ia36IS2/RXMCeafVI5hCih8cplizfThq6yp/f/6lyBLf8IW
kUVLVWUyOt2Q/0k4N+VfvzYzydEUzxFtoPjERcNqO90NBpiehuq/clsJ9GXRZC/xYs+MNbpDbml7
LG/KSf1CGsczF+3pkfk2MPgDsKUQB4h35lKe4M5UrfJK9RbticyhmIfssjGei1Sms+jk9YiUiX2h
+yroobOLTl9PS9uwSZpavBkF5SAYxSvpv28Tkuyi7htyuOkOQPeZY/p00/JmszFnpzSG8GXeh6KI
5by7gBpkrKUKWlIuetcmMJ13K+438cp0s8xfUJUMrh6KCFwN0wS8O80ovVP+AM9/46doi1hRg2YP
EuoUURbjMRFx1v58vNkd9PZ2GkcnQbhCEYFa/+mAbVPhEAss8Kb0olvZVat96RbbNIq2ntDdUWgR
tgHU00JFQfNSq6GfnHmAaUXO3hjIOMpmFDOodJnT9L9/Y4U80aoz+YahlH2jypeBleUgGjpj02W4
K+V6Zdlim8mO7qf1MVq1Mi2OPE/DLzBzt8K2rtr6jE/Yh28uy5pK7K6ZIkkRMczpQ3ncklIeB8b1
iKYXGA7Up+q4wgw7N8aN2QPZ/qezwICIqsE6J0uUicFPByxbvdIRYNGvwfQh9GQGx1ISLiT84FZ5
OHS2UMvjXYykwcKH8Aez2zbQrbKFfMi3MnetIybZ0WuAK33+YB/OE57LgDZgTawIsP2z5xLlPuqw
CzSuMxEuCShK4D5fgWMVSwJPae3rIiCbMdwMdGvPyClKH1YGY6PDI+rg1mFLqLPNDmbNqBoA4deG
V+3h1n4HGajcS16/4mn7L4bVXNH3TNejVqpLJOm8rSW164z27UJph2GPmuY5bc7frQvLUDj6OepQ
H5g9kiBzvnqFzGfKy+ia2i/0da95jQT1Ka1M+cwqnE8+/BBWgzKddaToTP/pokCXzFXJnrRb02qe
rULe4iKwQgz/DmWLr/5Y36P249TpeDYwnR/mFtebInGNTdUjUKOzr94Ffp679SjdopYZwHCOTM9R
J2PUnaddtsK+qJcoSy20xIld6KYYnSjt0+cLb2ZRxuxOzyBTuuYuoZhsTKvj/bnglQAyOlm6bZuF
eTBQplH+ggjQ6Jd4N7MWvhv6qsdUSwAxb2PD429d3InUf3o8zR9jdjzFZTBg3sxjeN91dVW+SM1G
QmalRZNoBysIt46wsONnxKcMaacKzplZmN8H8+FnS6DOPNycB4bvMNCTNp68aQMHGZnUuOqEjXev
SqDD7HK8j1MneEzj6wpg4+uZhzjNIz9+itlyaMIkJbMTpdtGT2yteGpluL0msWr/koo3OQsEUTe7
GtQzh8+bruv7u+Ht7SHpcekrMvJf88sJRCkGbbF8i2By5Nsq9ASamh7meOt2vIXMgELuhqsBR5ZD
WPWLsvs6ZpepCrAE/8M7w4sA521a5eij4ZXvAnVLN8/TD/K5uu5bXPXhSdkvyIBQS+HUOl2tsSY0
ZRYp0m1UrnoYNO3iCvkvs7ezxoG9Dy6kz8HeLdMjQXzx0n6vtlq6JOEjLotXeboumksgN7IFimvR
ObRzH/A+n2jSxkKVkJjZIDr1+WedJX4/PqsqiRwyRIumNQ+mJofoRKCBehul6y7aDM+lvAfnLKRP
hrpEIC7wFsYGwL2RLYtwqeMm6d2M3X0vLOnVUOI5c9qpv1tm759n9rV71AfSDEjPbTSAngBvbhuX
ZnvwoiUGLLqx7FH2ig6Vt1UqRANWSXEfKhsJiJLZXHlfJ957fJOIF5q4wRZH0FDG/xKAucqWcrEz
jGVbqheFus6DtU794DEyb2IXC+aFeHvWRnraEPPV8P5NZmcXSmR1A2FCvg3Gr7W1sYxVnKD19twM
D4py/fln/BDBWXCZVFpu0IzhtFLCPV16quDTQcSy6BbzJP1GWSENtXY31sH6auyKMzrqbyWJkzeb
DTZ7MyTqACMCXrhtOidX+GtRl3iLWiBflka2A5NipbvIX6vRBRowimsLxE/9eBt0m2zYKeFV21zW
0hJcULQv/GWCj82NuB+jZd8t0HLrYixeFtKR7n2LWvuieoQ7hL2PfggRXcTIAy25u0rZjO3BD0HW
O8mwVzyHPxy86JnjC7dyesbH/UMY8mN+YTQSBpLyze98ok0VPMEg3Q5rC3RJYSfaSnpRHjvdruSV
G6ypj7e4Wfn7IrLL4swufSNOfphxLmEm/k3KaHb4Cji14XLGjFveGrpjCLgTjQlOYLzmXC6d5RBe
pto6o+Sx6rUNIjb9Nwo1nenUEo7ah44iAUiVCTocPiAAIiDg7VJYuElbR2WvxfuxejCBtx7lTRDZ
SrQsXwtIXsmjld16Am3UFXbZLkgq6ULMN4JjYlN1zuvz41k0rSsiKjJgWbcMaXZ+VuBGjJHe9C2w
5Gq0kZ+Un8EUZg9gif0cuPSh8FBx26WunV827aLWoZfZfbWaMGPVmjLg57tqrt5EPfz0gWYXr1sj
r1/1vXQ7gbgKW5AfQnXfRY5Pt9lu40NRX7XBVavvmvBC0ne0MBA0ko9aufCh+ugY9NGEXQDjq5Cz
SUldHOyxOvTTrkw0kjO7+at6MF5yZ7j1b7RnBC6NI6vLHbcrvXMALWYIfd6aK/cRVKDyAILPw13r
O1eLqS26h+SSGMC6sq5DDGOSVQfYS7ARpCFJynfCt8/n4q2X/GEJUr8lQ0MGhjrF6QkjizpdKqFD
uvdoXeGp/g2IngZYHeHRrSitdGHVcFzvy532WqIcjHLqFe+ePBOIW49IUGbPCBYll/Wtsswfkjvo
Od/LS5acmCzSx8a0ay6dl+A23bsXFICFm2pfbbNz2cQ8dH/7oBZy18S1mOzMSb2ygdlIb/ESTG4J
gAZ+X7lILoUc79p1ri0w+OWzGa9wAArQ2uv03E5+0zKYT+OU5CG9KJNzvy25dxEtTgZCovu+fOt/
A6Va3fuCHayjxrHUtduhEL2Iu1VsrTg0kcwRH+WFeVHdpbd80Gab5E6qLmKVzOZQ3+NhZY6OIaw/
/9ATHuX03mLRa/pbu2qip2uzRW8lRpmjiyrdliu8skSUFO+4/7WbJUrd1XV9bzn/jwPODrcyThoc
cBgwLUklFjpADycXIc4AUl2MB9VfpER158j3Z99zSrzefYkUaJiZTGvBvR9fanT8LptX8066CZ/b
Z+shPhM/f0jjTmd13oISUJ35MZr3AG9TUGzzWf4GMriFwNqcObd+v8h+fUJ91vNBNgqDLI3UbRht
sd8CtvcGKJIVcSWwxOzRB4Hdo3dOPJXF9F5XqmDn5irgBnbvGmOTydfWiL7opQh7TCsf1PSgstxa
Mi8NuPQR7N+ZR/5tAPNu1X1QNwkF1FYDjtrCcBTfGe7TbJOhvAgcnNr3C+2pNDy38KY45cNefDdN
s0Q+7Wq4hD5junwHtDgGPOhWaXUkxhTcpXKPPWV6i2o6r65du/m5jTZ9hQ/DQwST6e6TOc1lTwSv
S9VmTORb97v47A0798mSlulfqHjCiamvguRMbD0zUiHWn9bgrwHnnWjMnFIEzgr5VreWsun0ka1Z
q2S4AwE6aMWkxAfJbJ3KF8bkuyfq8FTPTPl0dnzyynPoS1taFXIbvHJ7B5eRtMhPF8TpQ3T3+Zny
IfaewgdeGETdVNGcC1Ggqdf1A+bLx64nZ4QF1+yGYtUmiP6jYRhY/7hOMRtvtuFwO0uNMmC8aFjG
5gadwbpdxwUy1zaepoDW6wQQ701sOBHJ8317U6G0jpPxmS987rVndzQkZs3tWh7DlHamabudnVQ7
7AKQDU/Mf37KzF56tn20EN9F12c0aP7wkYveQTQA9q2oLTxIcOqy1a+SA+6Frrn0+q2I3DpsqQPO
RqqPAs2Cv4As4yGEInAJ5UqipEkZ387PAdbeioQny272pOrpUa9FbotFJk8aN3ZcwyzY+8pybNch
lcJLv9p62QW4D+jV1bhQULNkQ/StvNCGl0K9VMGOu0hxGBncg5xiQnnoQDEWl9gttzgLCrLdw1OI
9/7Y0ENfN6Jva1xcOu4Bsa0XjY2LYyxsMimzRRLVwjgm7bfP17s0zfWHN9QlUJ4Uq2n7zEJnTfDD
JpB5wza9+ppbHULXuCRuS8PRlCcl2lqk9uN13MMsOFOfmYEr2GTT5L4beh4vwDwWfZGhIQkY2AJ2
TILd1I7l2xVbQbZl99yQH07O2ZCziCEFN/Dze8b7TNwij9DuWmsl6t8MIA7iQbGWRnXmuH67NOdT
LIPFmnBYGrDdWTvAF8RAF8NBOlKFq4utitggsBWF4swKWDzcCJLW4UGYHEsdOdiF0QqZxzeK8Qqe
W1tza+LhtcZ3mCoQRPRQsF0DbQgHTph22z1ZB9HcuuqL8HV48liLHj+6dvwY80nYE4v2tqRTjRkP
snwH7EkpM1bg1d8C1QCrTnNv5fiOql/MYl17O7O0u4QEYvX5QtN/t9BkJGQUekWgSeYoodgKG9mr
BfEYjDAQFngCwZX5rtvpuDLcK0u1xdRhFUCMh5qercfAYfuUX/pdb1MgMO+EW8BNsckEHAjwVH8p
mhulWjXmJnjy7qJDwr5EN3EZmE7crqF5NdUK/RUdsVJMtft7S1g26vdG2AHaUTK7a1ZoQgRYuK4p
FWG1pH7xdcrxr266NcnRqAqfs0P6EMmx+N7PwOyQRd0dADMK58dKvqmxH4dZL2z07TNE3IUkbD+f
7zc/p4+r7td8T9/jXZTqo/0gpDrzTZFlW74YfGozWXYYQzxnHicZ9K+F8AodpECkJV3LBM07ckzy
qhf8PxAU5fD6KzpXAfrNaUNVHiCERPsD4YHThwLrJgbRGEpH0ILKZIeC3cK5gHA6kz+8uCbqBj+e
geYVF1Q5Yikpe+lo+NAtFgLUKbgy3+K/kNyGI193zqSDgOuqt/G+nJn06fk/G3t2XyhwQHw1YWzM
H9QH44v4akIgzhfal/ZLB94FnviAfMvCe6Lag/KD98WlprKJmGtvIZ7BIf3uUqcj+D8TMau2eRbM
s6DvpGOd2GNiZzeJZovwZzz7XKvpY0o0Le13Q81ukdTCOiMpR+lYDenGjCjmsRsdsbFNaW9wqwsk
LitBPAzNmWPl7MizSyRKBl8cXF6yLBwKXEWPNvGy6+yKDAVsTu4UE33IwU7q80/9MSaevfLsKkmi
ENS6xsD61+ahfGKN6c+juQjThfAgvPqiXRRO3EOWODfwbw/Sd3M9HTPvNraGbpmJRqx01JRbRXLU
1vEwmL8kgFSuhmf1tenXOZYN4nhmOc1wnj/ua/q5tNtBm9HUncWqUMBqpe1EiX6IHaJCjbPGsCrd
tWbVzvBVh0Hb+Hdl9pjinKKGL4F3HHDr2pXKUyFJi0S6Bto/uvRiaQVCak5kW4cRpQQlNOiKDsvy
8y/0++X/63FnZ43v5lJbM/IREn05+fqsUNB1cUGol01xrsz7u8CCHpPKPQ8Ugjrk6UepYwTFYPtJ
x7ReFrq0gPJpS1hqTVCDvY9CMcTc3N+dLX2+wfE/nDjvBp6thkLAw73RMt6SsB1bcoxJeruInFhe
mmjqoMDdOknrjF9ohETyCokhvXGiCJFsKsELUVk2EMQbwKuOH22H/gIhYbVeq+FK0fe6cdOq2Maj
Dr9tu53WHMZ+java59/pt9firzd4a+y8W89mGkhClRQsK9WuqUyXrA+qoUP4VPdgrol3IufzET+W
JKe9q4MZQWAVT7w5QCOWRjXraiIy39gqo7Yow30lNeQfqaPGW4xNKm9lNOtCxFJqM1TJqicHhFWo
J6u4XMXpg5Yc4vhA0U2uHS246seDKdtwMRV5UebbojsYZE1G9qUUn4LmULXLMX6M1W2ZbmVzE5vF
Ihr3OYIfeVwsUyy8ZZmainTru/ugOp552Q/7gNK4AhRFpzwOjHgOcRwCLfB1TE2OWJRlhHaq2Tjo
Ri4kc508lNbWqG/C/IrdmiQXXrI1wtUY05a90apFriOXYKe53QWO9VpbtvJdGpaI0Uey0xCrEYQR
PFwKwrKk0J6St13U6xym9ioeln2Jd9y2e5QvUAahHEmMGTtmevP56711cU82wOz1ZheAoI1D3Va8
ntovrYYM0a4KO3tGXnuHpU608ia98qVf3lBFNmQmfukZF6pGQWqllqtJCo13U21TcyR5iV+d1X0P
BaeUlwhbN8o601ERQKF5neeAjZdJYvcbNT2W4kKN7a7a1AZ2AbboO9plYthSiI6JU8ImRhtwXOnR
cwK5WT5QYq8C9GMcOrbYBaBATj0t6DFLWNRf8S3Mv5K+lvIqzlGLcRFlWpXal/ycEfrHO2uaK8gk
KqxB6kZz6gSGVxJIG4/QCDc2eTXpxiMUn6LuVAMJUteZalfNNa5K4xR79zu9PlPMnD7Gh4/17gGm
u+3dXi9buat1SP9HM9yYxX1eXxq6bcgXnXtmi3/Ma2evOo/Eck0BE0WwLbrLmtRyGB4lxLKMLYYW
Tbaz3E1UXhiBk2HRnm0+X5NvXuefveYs8hITpUCGhzWJwQ/taD12LBZDvxMnUsS+areav9L6pevu
gnIthZdeuUYbyJqo5iRt56biQ2d8NhWz4GycXH3c0EfCN72ocXSiO9Es1WP2DdxeAXygOheTfYhQ
ZgPOtiSIHrUc0SI9AnBMh29Fu01Mb6ErX8TkNh3wh7hpkkdmndAFQfR/nPiA+4CxipMpYhgq2cZs
jVVy3KOXEh0T0OgE32a6UOsEez9rfEJaJHZGODwkl81Xr7D8C8RbUJfRMOSuDLKhVNO09VC6lyi4
pzYahN9NGRC1JAmvZa1/JeYb1koyvPjeqh0748CNdTdWZXkm2JqW58kK4iVg24JON1FFRuv39CWm
Vr2hBAixlahJLQS96Jc919b6zEL9ELaQjks6lVPwG7Tn3orr7/ZjbfSKEHqGfyxM/anPknGpBDUA
36ymxRS50hKo8t7iVAOeRue0oamutOfe9eOx9PYUwEcn1qsumrMCSV+amee5g3/Eg5vqXuVhC6WH
dtpU+lYtHcxLm42lKlBsED3LNoKwr0L5aBTSfdMF45nVO+2GdzMPzB6QNXQfGGbQQ2Gpns58gY1s
jTKkd+wZxCmC+IjgGZzf2vveleVZistsr0zDwfelCjYB+wGLzobDngcdBny1j3qr7HU5kFaSUvt2
Ucv37iSnkavBppaVcpmnyTO0ZzAMYiZc4Hz4mCFdhhyQgVSmnhdLL05eaICiy6FtilYh2+wxvws4
WCQNlpqva/GZqHfed58efupCwJIDuITt0SwjGIYMShjIB3xyaH2MBeXDUkrVFQ56W7eODxouqMih
9Yhu4NuK5k0irDxUmBZ5ERVYT2cPA5rxi0CUt3JuemvFvNB9/DBDhFBsDcXRVlPOfV/54wd+g1lN
8sFIjhvaLGJGPKTBSswTj70uXfoJsl8FnvSdGVQXY+jeIcsj3MjJ6NF1741N7OfpMq1kcR2a3SUK
UPVFj+6HDbx0PyCptG3wIM1d7RCA614MeLFcu7yn3TSIfNK3ai99sengvYmhjfLEaH++g+dlHj4B
EsiKpYMp1nVYOLOzttab0Ao0sTq2oVWsQ5/Z94QqILhIjaVWYkEahI+IRzcr1D982/UA0hiY0Nh6
RsxWpk2/E4SOahSd5TSq3MswoASHktkqoMkNlbW4qWUjIwgaklXd5mibCaXrwD6Sz+QBc8wmUGnA
ohC+2H+WMaGZT3ee2PUWYnK5dRsikHMhBN29TKiZ6MalxkKykbxDIShoNtpIrVTpte4SR1M0tCQz
2sXY3qBFEu4UlJFIVDMHuFPoyMgS/XjM//Bb/jWdu/+e37J6/fZaPtev3/441vyr+iP7/scheMFz
9bUKnt+Tl6ef85O8rCt/iuCd6aVxrgNvJBD6QXhBgv9PFXiwQheV761Nbduf5GUJa4zp/gbO/9M2
43/oLqheTNciqwRIszQJRfwTtstpMDpxXfBUUEUCYZh62GLMorRACbPEytPoIFaBLZn1EtY7vczJ
HlpGSvXu3Wxd/7hB3ntVnN7oP0eDaqZPXiEcltOx9O6qHYNBEtCXiA6Z0G7KRlmq4v4fjgBHcxJ0
4BjgHlXfotJ3I/RtUeRNmqgHmHiy7ScdBX98cc6cOB9mjUIf9/Vk2UBfGLOP0/dITOQMNTOuDzk+
SYuo0eCYYHaz7poc36cxmxxxJfVMODTr8jN75Ov8g3NhGpkGwumodZAGOfJm1WGyfttLbvo9x8/B
iTLLJKvuBqdE/oOwmpN8GOGE0K6lDpK2CP58PsmzKtjPJ2H5IfIPy1O0ZtcHmPdOsGqlPNRpYK4y
nG0XrlJKj0JkeBu3q72lhZXRSg3QjBgtvJu9hHYOQoOZU4ittO17dCSGWIkuDM1FYDhAKBp0Rb7x
+vYxS1Vwu1lXOWnRmGsp0ZC1C3S1vdAlJIFcunU+wonZJI1r6nvkUvUz+fQsd/n7/YAqUitgY7zV
Tt6totgMB8FLRxTxfatcKVr3JUNhADI59puZ99/snVlvI0mypf/KRb9HI/YFmDsPXEUpRUpKKVOp
l0Cuse97/Pr5QtW3knRyGJPdr9PorkKjUGl0D3Nzc7Nj59TeJuxz7bHJBnuRuJa/N/AIBmwK9+Ci
GsIjOhjWFmSJLsoKr2WhDw9uEtVQvZpkNaQsM+n+6W0+/VxmxhwyR5J9egribZ6kw9AkRJh7xTLM
bWfRVOtBhC9LrXO4/7Q5HNbZMSZLRjwCcgxuKTBOgiMa0OZH0L0F93IAM22KljfihNddTLgIpzWd
2hCOGMQs3cD7Nbiv1kD14NPbcPGtvLW0xC8WTHuvVeBy2QoSwxnvPt9NJImmnI5RRP4rQuZzWTK9
ngH3+6DeMH/3YWLMN+zhbtDLGUsaAf4oz/5rkShsalOSTbwSZ5ZgXYcJflCD+3pjboOn8Nk5pB/M
W/xdeYXcbSFv0w/9Qd1am3xTvXg/gSQ/7vN9tlMP9FD0Zmn86tqFewhmdn86v7/z//PfJZxv6CvS
oIjGAGr3u4GsIk+RgC5rQHbjJgygQU7sJT3I65/8zKtshvxJ44DSk0bzDDoNb/ooFarbBP19XaS/
9GjYwvI9Nyt39m3fbVgaE/1MP5L+nNpQmiqXkR3s7ynAUPwrSbAJP/pDH80Uec6DtWBp+vRHISRE
+Ng1SyxpC+bwb42bcPXdWJbL6pDPXEZnHwtL79OOJjc5XeXpdXVkyRsglDQnxgg0V8CLM7dBxUUZ
vrbjZ2SE1vHUEbJmepjT6TtxkHebPNpIRWwQWELaoMewKrdp3t878EmHFKxdy15b/r3tfKxioCjF
zLU+Z09MHKRagzAfe7xKQVVm9y0qCp7yy6zdnUdNV41mDF5yxqlMSGGAdIu/nW6qrMI0WZhZf690
fr/rIGJZWrE9N0By9ungtCDbR17KgMmGjP/UihdnTdwZVbG32mKB9AlPbXvlgG/M/IRHrLe0M3/X
M+9y/aSd7ea7WTI/cj7wc+IjY4xTDanJothLTvAoI15Tu8RxC9Y8NXtzkFz1QHReN3lhpRRcaXcz
hAiLmohQLCyoM91ppfCHrOF03sGOtakMazPKEIKryWNjpLeVs7tu9ey4O6ZlcSmj+sZTCuOn+5sE
zMV2uTnsA91dDfqwdsutRSk7zNPv1y29O8TxiWC8kJ4gsA7mcHlQi3einSHY4SNke6/fSwf9tttH
t6axVJ9dLit/qWzzdbrWrQUU1/Qlr9sWs9G/TE9GIelh3nPa+6MA0GfaoDpU7+hMmUuuTeTd4aUH
dlwx0VNi8d8wx+U/qUBPDAyC00K8E2g91HH3ni2jBvTAMO4WXus7pMFhoueV9Pf76v/hxfC+tiNj
whdEvt5GK+TdGAoqb4r79Kd/vk56N/2HQw6Fh7AYFfZ1LZBN6b7o0PxpstGkSg4k77qVKRyeOoeu
Twk7/4O+5kypSVfoOqhJ5u3TwkEfqajesjiKb8Ih0DbXLYlxSwVbxR3K20oDbeWIOCsUiOVk9Mdg
X1dhcO/rqb1qfW2u/y6eK6K+OYkcQmM3PUDfGUWOPM5ThjEwIMI++JJmbmPf1p7HNle+BchJ0zGM
364vSoxXmAMk50BOgncr8P6dOrheohw9xk55CHtnBWnSoWOSVh6U1VCpH7tcob87c5wvLJBn6vvn
4l1OhnZqMS/8sQiLtjpANgdwRul2hjfKYPOsu6K1ZnzwzDtYHnnmRDbBlDbcdqfG0IOlPOiW1aEm
HFPiHRjCtW4Tx5gZ4DjzDS6bdxYt0nYbFqVp0UdfzY3yNA60qjo0cXYXNHeJ7Gyvf6g5C8JpgsYW
flYXC4VlAyU8oOEyE3wu7BWcngQevI7mhgj7zrMWPWSvrg4WyZsk36rVTgry1fVlCI0zeyqwHFsR
sd6JUo2uE2FFf8kPlrwYP0fZUoLC6zH4Diws/kmvLgtnljZtzkmQEIwKuanVx0OWZBgNykXN+KWy
dpFMKhfG3H1x4ThxduFQoRnOX8RbkSGaorInf8vAUpp99qC7UgfCwGe6CrUwqMARx/lxfUvF+3/a
UXhUHcI1WYf63v448j3fU2IXSYzywDCYStl7r4U3FRrUHngZ+q0zUfDsAT+Zs2UYA+nvEjjEeStz
dCHcNoySD2jc5A8e2qQb7W68i+697biNdtqtczu+ST86e5H/zD5fX+ulU3BsXAgeepl0JVov5UEG
3qNlDxG88dctXPqCNBwQRlWdiZhPiBiJm3Vtm2CB+2TlMwYdJWiQeUZA5Bj37pC+ZWkwE4QvHApj
ClGQwUHCQ/lL8E8KerbaalJ36BUFCsD2wXRUICPVSqFlTlOb0iHj/dFbL0drE2WcrmMyO53J6M7P
P7xPMlUZuLYAc4iqrFKZtgPDAuNBUdKlRRG+7neGM+Osl5bKjcNQCaqfOjzC6mmkLEq7D9j64aDA
nQ4aX1nq2kL9br/2e0S7vrWfypd0rgt2fuWwsiObgtcgnVikbuexstRD8mCTJAnC1xQ+jIfrziPA
BafoZjAjSnmFTBXnEcedizGgopkr4yEh0NAdRj3IXqk/rDcEl9JkVX3QXkZrfd3o+Zk4tTl916Pz
78Lf5KGDMR584Hpy/zlnSPC6hfd37mn8PDUhXG+aErR+rMvjQaNUpN0V9/2COfsl78U7aSetgh1s
Tlso8oJsEezKbfLL3zrPdjpzNOcWKlyBVZV7PBL68eD4wa3a3yBZOPM0FTgd/vX9phKJRc4A0ZFw
EEfViqClr8bDcMuAobnNPvk/2nLnZwsYJdCv+mh/3Ctr6VH+DreG9Cg9hvvyU/RcrJw1WKa7Ziat
OCt1vPsTWsn0bmFDQqrp9NuOVGGtwkjkQ/SJqgOluXytMIX+UZMW1pe5J93FswkW4G9rwmeO8kSt
LXmy9qv9YWg7o9iijoTuBgOz3M0GqLmbLNi4Mw8RYYj9X7t+ZFf4sJpv643WYTf5FTwZG3+jr6Kd
+WDd+R+DD/7dWCzkz/3MUT2P87g02ud8aD73WWEXKU8fKUBsyr9060PU3iS7WPvIZT1LgXCefPBq
ILSzrRNHkcg43hSIC3SlORz613oTfLWex+/OXfYUQd10J78wbMCIPmJLJmjm1+bm+sm9dGQm7Xha
NpRBNJH5w5BcxwkGdziMqrnopaU6zmWNF/KBaXm/TQgfz9LjHF1RAjpSOKt21W+GX/mH9IO6rW7T
XbjTt9FNgYjiPg13AdiomcxuboHCdT10fqImpT8e4jGWFqh/bYoGhct/YxehKp2SY6oe4uSxHUO4
lZbNeJB0jgMw46r4fN3CpbsXJqO/LQjLkJK2kPKYuFOVn8YguosH66ZI5BlvuHAPUimahL3pLcFZ
JUS3IGjGepjCeOPsnWHTdJ/LdI3s7PW1XPB3E2fnGoQpDJ444bYd7WJSNnLHvefp+8HbNOFL6teP
w/jBkfSZu+88952yJYgF6RVONLJCxLJH5p5C9Dr2augsldZ/6Z2dHNwhREaDElx2na7Gdq7kcCFO
Ttyo5C58MY1WlvC1iiGqy7BoIMVplBsU+HYDJCquLTH+sxusGjEsc40oyaYtv7XMs8L+y0un3Vzf
5vOPSQvNMvgNE5gIyq/Tq8FEO84uI7nfBy4dFHWwNtT+C+ggqufKlubaFueZDSM1dNNl/gqBI/Ww
U3NonlYSYrveweUpuuhrhHckb1cjumPH7tanXjW44ZusIkLqPbVls84RoLy+4rNDQvMInZ6JEpwO
tyXqg7stg52Zpzv7oLA5g3pO58SAeQNBhWCmIXzRlAPx0HQ58RwWvrCWotcdkKzvXWM01jEK3Au5
QuwQnuDoT12YlzYVJQuAFvUJmn+nGxv3tRw0njwcOqQcZTpBvf8z6F9GI/wgI3JTKvDIzbQYzk7N
ZHJ65/M5pw6ZELL1QlMRS1aGQ1XUC6rDNz2i4IGuPVBBWQ5qvRuqcTt2zUz+Nm3aSRY5Vf0hE1am
yhbjmULqnwW5FUNyUR5aFfVARDXaOyd2x3UP7cQiDOV9AGRq15pDNnNULjjvBEumgMyR1Y139tPj
FJmOV+HZMbKeUNNss8C6MVDQkxSe5Z7hf6Oxs/ZCedN6Kxxv27ro7pqIVl333gurZ0+5PqDo42Up
zo3FVYkwoFWUh2iU5BYQiB6tYW3Ml/STqx+gsIBL1bny0MKtPnN/CUA6fNiCjZ8SGGBMKGB5ZZ76
mNECEkNrvDyUiCAyE2pKMVSEEXwpVpbew2c93CG8Ot4hppcs86ZEjB2CvRXrmCTOnX7ZDf5nNA21
FZJZzOW4rQ4uyhw3QRYy3Vg2/S4qzX5h5Umxvb5tZxf89NOnEAfdHg0V8UXljunol7FbHoIO9uYu
CYMVmrXOzIkQhoX/2iEKdzx7aTJgRdghvcjHPnWoEIWhQ5pUK+jUGc1rFIXKXWszn4D+4qOXxkyv
hpq9Du2y+MMe7fSNpvld4C90cc6usjFIXR86vepgtnmzGxEp2/SdHc9s5/nRpyA6HQIAzFOhUlyn
A2TBdrXqUFWmzozrmHzt3NRZmsPQfYziqFlafhPcwGne7bNCj5+uf81Lh4BzCJk+YWdqCpw6Yql3
Rd0kZnXoQn0aXyq0VZi1UPDTjFPyLtyYLeA7SZeGmSMw/cFC7CGcI2QBcwwzVGKd25bc3nejztxH
NR2cBq2ArVp1DZPOjINLoazdQNP9/fpiz2wygwpfKlPoXJgm5+90sQldLcW3PI1T902S7oPOXSqy
vFLiTyhgzkSXswtLsDUdo6MiQI8YgtTkrnpwgGSiGHyHJMIdRMczZi4vaeo0KtxZminkW9noAZaO
dPWgG/DheFQbwa7fN5+vb9zlxfy2Mv2Ko8WYTlvXckjW1Bb9TZZZy6C99b1x5nF95ovTiDAREXwI
UHhKqKdWeBtFsKhH6qErN+Z4M2i3fcnJXyvZQ93PuN9ZskbRUkZlgxIfaSq336ktqR5iFPx6VvSa
mEsjXk/yxDP1u7OjPdmAJZmGLAhGIJGnNpSoc6qajTv4OroVyMu9RAC4bTAlo14tXSWTkeKF+770
Zu718+v11LIIL6E41CijU8i8jyDUa7LghjwJ8b3vZRI8ZQjhVWO1Uk1pXY9vziRQHGozUPFp/06O
9/QLYIcC8aOAnRMzGm53O/L6XDk4VryxJG/tO5+HLlw3yWPtaTOH4Dz/n6xNURqoIPm/+B4sSU5h
oimUQ4wsZ2eZW8Rc1pWvrro6/KT3r26svvrZR6PLV53EDFRT7gb4jK4fkksuNc1Es1xkaiYZtpND
kiZKFoW+qhzAK6+q6k1LoAKpfsiVNOO7l/wKnAYZ1KSIw2Pl1NAYOXZYlqVy0D6G7aYp34rgLvsR
u0+FfgDi8+erAiqr8J7hFqY1eWoskJWhiiJFO6St/WSN8l3XR/d1mbyWkTVzXi5EGTAav00JZ7IP
gz5welWjV6M+eSYcUnUP+L6bOR2XXHN6tABSniSRxBJekZSNHiooWDihDr9r6Ly6LQKw6Hx+Qgrs
pjAhrLi+h+clGd6mZHmwIJh45xlfd56kTRApkADKQWK/xoOCakSZjLea6g9LL0nKHeHwZ4xI/NpC
Y2zdMbDV+u0HIzdg+ZO5qlyE1kckTu6HePTv86j6nimoRAZG1X6e+bHnn2F6ZEENw1TXBH0UvrgR
QaPMMEfNLclEgG6nXwqnztdoEhlLryQk66Sidy3ysgtfruV1bOXtGrHhZgFtFBS0fsdQW4PydhY7
cwQ9598OQjxeZwjVKGQNIjlayfXQMUdLttSiH6vW4Yew9PVVa/RMMpnSne2Gc2PlwvAwW0HXcCJb
B20KkJRn0ukJcHy17oIJ74r4ufXmITb7o4vq+OPQNZK3oBLfvfWJ5mTLcUySL1kTaCbjlVJEWZj+
zce+sIO9DSdotchAk6Ifh9rRSxSH0lteyKjYS4oFLlganOCNCTAE3DucxGFkXlUfQx91d1Ra1fG2
C2vjUc9VqVqWXowakqPG6HzITuQ+2zp6XIuhV8d0yQxKtU+lnHKmogTRF6rnQwgnt2S96aHaPUZw
4EaLOm+6b0Nl0tlFNBxpd8ra4HVjs/0EeCT51nUNtIdpkXiHvqOdMXMipj07vh5oyQKo4AJmWmii
sheyIzn3KpAjZnEgdK+8nuFUb6H59VLptte9WXRm0dD0z48yl06Su0orMIQC8Qrt1KUdH1DKnVnO
9HOvLUdwkZQ6T9amWDFkMLQw1WbQMV9fiLhjFAio3XHHmUDjSZeFco9uS0qdKmF7iBPmR/1k1wZO
uHDKkBG5iOradWvigmi1gnSc5KCYlwKeLGxbmAJhy+O2PQQ+lZ1BZhKnssH7X7dydpFRXqXAwvuK
eUSmAYVta02zbxUpAKTht+uymogDa+upLroNtPyLoR1pR9rpcgiiP/QK3lkYhpxXBUUO6lF4CNid
2ddZkfC4hPs2g2DOKoJFa88sb9qkY694t0J3nvIG28n1eep7vOcAsWkpRQ4JZebmYCsBPDTKH/qe
aEX8VIELsYGZ8UwN43SdOO5neg/d5vqXEkY2CYLTjk1PRNbDE0qsITfG2Mm+HfJOrN1VHFqHIhsX
df2TPu4yGvN1aOo3sIkRu9D8gIN+oWl9zz/pbnJp7iicuw25D91j2m/8LtpFp/s6JHGT9brrP0y0
aalj3kZZjlw3ECm1XrqGvinqx0r9l8DxX5qQD399t+N5nrOrh+GXiRTRotw6SS2op1b1wdEHWkfB
A1rosCEG/a0xLj044j9f3+rzo8fVRulhQoVPBV7he+pJWSlqKgUPMVrPG3k0aY0bUFRct3JWX+GF
xfNHfZ9Pesccni7HM2MLGViVm1Rz+oUeqQoon26A9kJfyJ0FU1ph65R3qq/VwIslyPI5YJ24UH7B
e+ODjE+mAqYLC027oGgg0IMZGej1MhuSDnKCJJtJKuesCDEGxUrwzZlcH3rHOxgJAH+LiZw/DJfT
UhD5eN9TasbvunZHt0zfJXHcU8M9aJ7JtRnJaf4ijYo8cwqn33ocUN7NoP1H30AmoRRd0CLpsbPg
/RBa6abognKV+FLJcKYdbIqqKNbXneRs70ixVJAaQKgJVHR1Tn0ELbnQSDWlOHgmFMj1r8J4uW5g
+sQnC3o3AFoZRyAeiyeZ3NzM5NYoDrHlLZyAPIYWkf/pPzMi3Jx9meIBCkYC2HjC4nM3fiys8k89
QFiJEB3SyCg9aP+Kg5K9dcAog3GYifNi1COTmdR1/t4r4c5KCt/Me18rDlmxhB8QvjEOakiXeuHW
626umTX3ZSbXOPLozO3tGJBVcUi0ZyXKF1l3RwFjZtPEkCouafoRR0aUXBvScPr8+XfWM+4KfdFb
vNBnzFx24987J4QAO0F9hpGk4jC032CfWgRzT4S5zZrWebQOLWB+Ver14mBTy5eSB8t4Vuxf/5kX
C2cxjqUkCGNseAN4YPurlnyCn+k/szG54NE6gsxEhK3FxUKm5BsFaFb8OZ5tR898DhFw2o1VWOUO
K2nhgtUh7S6gIL2+kLNAeXpWRPheXLGIvFCLg6WEN4XVMZZw6NR8reXfrhu66MGMB0A8yMAHlcTT
HZNr1wf8yLHnabG26dUY3Zs1aNCbPrnGTEvkopcd2RJOix0wfplm01OmdOAS/aC0LyYkC9cXNGdE
OCsl3KVxp05xrM0XMXI5NpoO/87zj9mA39smHJi6i5yyerei+svcgE5XgrhRDpZN+ucuDYCS9gaF
SJrlmrAeU1JhkpZkgr+ZL3V4SHkvwxI/Y+VCbKaYBJqIB+27Ht+pGxRNFbp5WRUHzaFjzOMazc2F
CiucRld1ac89Ny98JMyRkYOJoyhx1oIrNJd+fId7F19GSleRhsKStbnuCWdF1fen85EV0d96A+3h
CCtFsp5eLvv8IXoMIfrPF1W7KL6P9/7jLGPvxaUZQCjITuloiNPIUR2okuo3fC8nXrlu99OEz06P
52RaLpo5qj8I17VlUyGnE0HiEX7twXrF0j5qflzfwAtB6KTGIVzYqq5EtQGTzyFEs0nWH0vlpaqD
7QgN3HVDl7/U0WqE46RVYdfWFeGug9hApZ23GO3+vuzU1yz2VhrcvmbbbGlIPxlWvoSZ97a1tG2r
en8edk9WLNxRVhZRVu2mCBXW8HCqK5htFqAetnb+h3ScdIqECpJwV8EBkimMqBSHChLtcpW6i/q5
erJuImh0llqyog+WwYG6cZOZ3b5wfR0vUuQSjBQpjrrJsBJC74wMRTs8znzP6QErpMUnJsSMtUHW
kbpFcYDswHltoO77Bn1OVDNztnK8TWLMLGnGU0XyKU9BNtgBCnGAZGUVDfdqEAEvTSGP/Lci129P
FaGXgRFRbAqwFKjFWg9ui6jdKNGn6/s3c7gd4VJOksYrq/cvlPY3RnOnQdwuhzPh8cLNf/KNhOjo
SpWqZxrfSE66rdKW0Lh7a7XpFlK0LxVve31JFy+Yo32bvuBRZqbkZSAZ0761Ctk/fPhVts1HSG/0
F6vmzDMp3CB0eN3onFsIYaUd/8coOHbCysHvXuz+81jNDFuIbd+/TjI9Mwa7pwlrYW0QKKdpU5Oe
12m2iQx5QSl6YQJytpx8Q51u34yfry/sskWLjG3K2sBfnu4mws5hkcQj92fuIG0ffsjTYZkiyiQb
9lPkOLBxzYGNzoDjf63yt03hNqi9wOlMn7d0ioRKp732MO7bWrscu2CTZRAvqDvFWWvVrTY7xHr2
HZn2BJkIZRSdJ0pLwnIRdDbjSpWMfZ1/0dCaqJnKzYxsBbZ+/YcbK1gSFuk4oa13iWfuS/nBLeSd
VrHAkKdqHbzUubWivbC5bvG9tHISKwWTwmHXBrMzFReT+nal3laf1HFJz6yHRaVaACRBk9BbJ0s6
Mp+M28F8gg8/vAtWc/2Msw4fHMAox0NphZi3wsyQUJMspHSM25GfEXyqvna/IFffVU/lR+/ResrX
8ddm13zMHjBOC2012/6++IGPjAv3xdB3o2uqGDfvkcRz4A9RFlq41KplewfR8kO/jV8yyCZ/ztGH
nHv1tOwJewuwhpRThGVGWqLZleOb+75cte3CQY+nXpXSOqjXLoqvK/XenHGxs7grWBTufTkeBi3K
sFgMzqOaPitjgNRjuyrdTyP0pte96+wmOTUmthtlJ/ULv5r8mSkwu1zbVrHqHXkmuM9ZET5fLI2p
W0YsCVUULyy5QbxFpny/vpSzmCcsRQgCHchkLTEnB/WTrVojKZc6N1rZr8sEsp6iRCKsnHmwXnRL
EOc4BqQv9E5PwywC1SV9MdfYxzZS6EiKGNFKim/9uSGvy/v3244QAoI4VttxtI194DH2pO1zeYuG
5/Xtm1vL9BuOLuAui0elyhxiaPaMDNlKg4XRZsAqNWYC2lmn5T2SHO3a9EuOLI2urGUV/TJUYxby
o/O9/pjKi+CDuou/Nd+7V8gzbAiF57LauT0U7vrO6Hu5pA++Tyu4kztokyeRwJfrmzhnRHgfaIXi
hbnBRaRLztoO4BlPfkK6ub5u5f8SlH77gxAiJBkYjqPidxUM1foBFUvnq/2Dl4/5WZJXDeqwcwpd
171DlYXon1UguHkKGPsi22rOXWw9VwwcRHM4kjkzQqAYh1z3Y4+PZHj5EkpLUMCvKdqXTjmzhWfp
5nuw+J8dPOt1yYxhhdrAh4IrG11f4tE0GL6Fs0SWJjnK6x9sbllCnKhlSc4im92r9e+uqd/mxTde
/8sOzZDrhs4fyqCY0HKk9GQyN3Q2mZ3oqZVWVW/se+b3wnaZPMGdT7H+h9OuzMVHNHe+Xrc4hR4h
OwHcwPw+8yA0usVxL30ARl7SG9472npAFUDm7F63cOFMYWHqE3IDQ7koOLsDVlyTJCzIfuFSsYur
zZBBymdFxtzVO2NKzHGQo2x1nyGjfTKR9RbrUEXJIfj1H61HxDnYdiwHBRiWvawi1F2VK7PKlyhN
znj43FqE61ANwTVpLWuxLCSwaDzIwdesnRuQuexwAF1o6U6DhmI5y3TGJK0L2dhDxr13PxU9TBG8
5vUVul8M35XFQq0XUOX8O3v426oQZ7NxkDOtx2o2QZOea+PVnKPhu5R343e/bQh+Nw1AjVY2GnuQ
ah8MlFcQK7f2aN1/jDf2qlq1v8KvxlZbJhv1m1wvnC/Ztzna9cvf8O+fIKJcdRd4hVIMxn5QGt6n
zoqnaZy9XN/Lyyf4txEh5mZK4aL/yTo76dPgfx3rL3/258P2DRIR8CrYCnAw5rTIo+s+KmS3Dryi
eajCMV4xLPhT6uW5OcOzeZMpOEy4Q7jgJt5pEYpiAxhU4kppHyIplSeleVd6s+2yfY2Gsfmiq2mB
IJbZlJ/DOKEc2vh6wMPBRUgkarz+U9ApQMuHWO3eFDM3+iUQDJT7cqZZP2t5UITLnmL1sEgg2EoX
iVTVEtP2RT2Tw4q5/7QKkL4qSk8klPDInO6V02h57elx/eCr8fjcpkW7CMsioZIJQXOqJLuJxnPm
LIl587tNiEO4Lxw4+8SrXYubJCscrX4glrc/lS7sliBgg0XaTbLGuTZ+ieT2pdeM3XW/uLBWOJEn
pkvwEeBNhKQ2dJSabr/cPUAI9Nj5QbrxkxBwc0NPAQozf6sm1s8/N8nO4oWwM/KiE1x9iMFUdqPR
QWgN66jvtj8lDpWuyc+1Nt67Tdz+4cXP3k6f8m+DQhAODYh4C83qHuif+Osulp6dxOwW6sA4VlW5
f/gcwRqLguPUBCWOopGQZih2boae3HcPjuuryDSU4ZPpdp+y2HJ/VGU7x1siZjWTOTiOQGhjDxSF
4KxcMKoZe2n3YFgwA2kDEn0eRHAQ2kcuQpaFPfOKPEt7GaMDSgdSFVQb7SHxjHuGUeWowGkPsfUr
0LwnAw7PKNdvIpnczZ2kSOw7tUvuwyL/oIdzBfmzcwKKDn4GWESAwsD9LMQxp7QNKWTS7kEbwrde
r7zdIHv1skvrT06uFQvYgq1FmM+xMJ2NOrDqE7vTZziKn51rdvHQa6w6VD73g77xDe2uk1RmUvPF
mNWLCjhuWbm7sFOAwfYawzjpTIwQ7whj4k1hCh1E2sShKuJkytiWpWC0zAcjku1VphnpoquGP8Vk
vlvBaShZIqvOWMXpShW+bjmNqT3Eklts00SLSfKY4bgeBM7I/SZiXbp+TIPCu23I4hSOZWdakzVS
8Nj3ZvOiJjbqiG7nygdndNMM/fjU/JqGFcMNcZD5yJDHtQ0jvpXmzx4smY9yGfTbcKh3XpVFm9GT
UZcJpfCvq+D/s7L/Yxrn+Js1cPW1/vpfP9M6qIf91+Tnf/9jU/5Mv/v/9cAj45yHnX/zLx52SdH0
f6JbP9FBAayz3mP5X0TsPAX0f06dBJ5BMmIN76jbfzGxS9Y/wbpDdMjIEtICFDKJkVXW1P5//0NS
rX/C3gkIDFSwxt+p9f3v/3WCnqyE/3+MpnwfAPr9MprQvpMOxjR6jD8D1xDyxzrslToAcHjfBY27
KUhQ7uouBCTbcjyjsmvvm77u1opS2wvItsbbJs3StSpH8aorEdQKjbxf8dqB8kb35Y1k6sGiGePk
tjBlpMv9oHkOEhNpiXT8VPbNSzEEX7uwb57dqNG3ssGzT5IYVzj6GNOme1l6vCwBVsmyiAPc1wxS
muwe99vpIe0Kz8k4C/09yk72DgZE+S2nZANJlrR9/6Ey7w2vCvwH3QwGnrrZ3GSbQLTMT+AX6Bas
VVyuNFXEyVkzMJ1QyxX5fvTbzatdDOkD0/NhdtNG0jq1y36j9C4CVp6ueq+TUFC+bG23/iyPSvYY
dilSmZk5oDVbZ2i7JxEw6gWUo+lrkxnhd0h6kkOoRc1tp1WWskhlI9z1Wgd+wx/DHcMH+oeyLDK0
WzOnQu6qCftqUVTINChq7BgLUK2hRRCeK44IhbP3dROFGbOD7XiiXxPSl7Lwm0Epyv4+MRztKfbq
YlxAYCA1i0yvil9K4EO50sZxtyH0ATvqO1e/7Q3G+dXCWSjgksCgDUn4xaL40c5cEcJLcPp1nCeO
I8yOSB3AbX/qGGEUhE7cKep9CHvL1zT20R6ykNzZGsWgI7zcGcM6KjXvEHp5fxu3ENctdZUGLO/f
HkI+HsYE3y5yZ6Arp3fX9LssVAzxEiYVSXLFR1QVVI4ZlVV3XwbhWz01v1p7Hh972tF+t8LkAnWX
KUdhqlq4u1rX8Jh0L8Z7mefHsiw7kiFd4uwa/seoKOpb0orxp+Kr0tofZdCmSSyVmySvk+ckzrwA
9ZI6NtmLNlyM6H+2K3jwYGJONGmr1WNLhpoWjJA4Vrg3YQNdacpQQ9Kc2o+JApEakjjO18HIoMDo
/QHYZKUE+ke9t5M3KynfAoPezdoPIK5nTtNf6XVarrqYdvUCeD2yQJWFmusYmcUPHC9acQ3HcwnU
Bf8lbBB6GYEj7aeHdOoh5dipWej3iFI3Wf2qRoOOkumQGiU/VpOWUhZUG5cGml6FOSJqY2N9NP0i
gXjDSgJn1T2nS60M4x8zEW1yzJNATRSx8A5m/nmeMhd2+rOqqqqjLneG+zSHnFlyR/U+Gsxk5apa
s0s6eVyiJ9PtxqztPo1jVmyG0LBuhjhKXmd+yZSgC79kGhKBggtEMjArIcVExNEL01yS76U+o4vp
xoYHC4DGRworvVk5ZHqb0MtCxD0yeXjjNVeqi6xiA6PeyPJ1ZHKWFs3Qm6vrv+w01afxhmuT/sEo
BdATvPT0w49y0FqLay+u3fbRitKvuco22YYfLWXYVpdRr868DMUTO7HLULuknISMFMQhwjZIvdEz
tm/Kj1WvFV/0PvY3SVimN9fXdHaT8WAnRYDggQcFWaAIMpMk1YiawlMeBxnyyraKpXVVJJB/ueS4
Q0tXF9m7t9xykY6G0+otTLp07kkzLeX4i/MbpmQEqBSqaKQywhtqdLiQq7QZHpve6bdWleabTper
taXihb5l71vHurcrM7yxmJZjLKN1UeKM9gl/7iJzHYAEstaOS1d350iVhIfH9NFJ9alHWDafA6oo
8beFldGosRs/OqnSLc1aJ+gkU9N5ACw3hmiJmlGRrXO/Np6CqkyWntIY6yiGtKYlPZ5xwSldOt0p
fg3+gCgUtwy51akL6l7a94msxY9KosRbw4Msj8E/ZWWv9pRMzI9GotN/Qyhm7hOJ4eF9G44MC+8v
SkeNpoZy/MgQRLnQ8kpe9zJiZLwTihe3gOA3SJl5GqxCXjc52r+Blm7s0PHm/PXsEELXiZ9CdEVy
CqGNsAN9pOh92kv+o5WXjCCRFa/yPq1v3EbLHtMwzVaeD4I9ldwUpbkvmVF/qeje9aVZv3TVaD2E
TG7em2M/bjo/nqsGnB+niU10cmaaAFyA76/3oxjRSNSQXCsMHjWv8Ve9a5WPnTbeGL3p3SlhR5Av
5WYfhrVzB1iPDr6Xz9ECTB554iP8BKbRKEpYZPFk3qc+Ygdp6GtIhD/Kukv73JCfdG/I1ryv3V1V
K8oia1x/bxdW/nA9llz6NABQqL5M9Fg8Ok4NM51veMnoYrgwqo3W4B5+EgVL1HL8DUWSeMYXVPGm
UKeVwp7NfQ8lLpiXU4NDHCa1Xobho+HEgCDcsNsVJtKvXpGYu6AuhkVeofiaNCjuTbOAy3K0g20n
I6fXSIV028vdWxGGzWYoi3RttB3KkFRAV3KY6asud4e3yk/MldHXn8wyVzaeqXkzhFcX94x0kRqS
SmX4LGMKGAUugyZ4VJsmWEuRNq6COHwNFchYlUTXZx4u046c+YYJMTcFq+k+E3bM7mW3kcY4fCx8
65lJj3abJ7bP+Jn/LQudD5mjzUEBBZLJ/8PZme3GjTRR+okIkMn9lrWqVFKV5KVt3xBuL9x3Mrk8
/Xz0P8C4WIKIHsBAd8MNkMXMjIw4ceIcAii6lipedoJCyWWgdVEBmkk0paGKDHhs1sAIvviizjhN
zwwFhGpUGiK7RWO3eHWdZ9csnqM+as9F2x1qIL6d8BqFL/9fNyqzmtQEs8/hPLW5OCF5YMtQKYgh
WjM4G6OwPwshX6Y21LaTX6xZ4iyglv99AQfUnzlQyhVM0G63KTLySduNbfSSK5OZbmo0eNByMgOh
YsY71T/xcb0CEu/xvyPHSQWDqhEIX7NRm3A6SDwGW0+YRxmM5if6p+l3Pre5JtTz5y1ut8asQ8/Q
46weiM7xIrsh8c6qqJ9iyN6ZfpGDNn1qZR8+hG7a4bUMBI7HdFqkuHjTvIupq6JkV9icta1mxfqH
3pTds+am6Q+HPgfQmIbnT9JYnbEVTa4/5XD/zoGljC95aoov76/oH/XrxdvD/McN2wXXoL2yWFLb
8Qty/Tx4SfNx8vzKqXYp3YNj7k5iE3WaviWVF5usi8Q2SJKDP/b649hgH2z5mnsce4GlepEc6wrb
ZtHF4VbV8Oss6aJYoW17wkn6k1B6aJlKu2kabdpExFN38P2tUVuuV0jT2FD6/gILVk5m/epYefIB
keByaxjJsK1S5cOQtOI5zOthoydDeeyxqN1XuZVuxtbFKjON24PTUYGsfJu7M88QAf5AyCEx16ua
c6L515WkjIka2MOkXMcy6DyRNeU2N6dohTnz51pZrgAFDV0nBsrJkBeVrxs0WqENWfDS2NW4NczS
fhA5trwJd9G2ZszIK5Oq3TWKNn1A90lHzDPqLsybfgz9fHpidLA4pW4KC9oovws7+9Qlrr3lnv1o
jcNXv8/C3RRkO7Wp+kMlWv/gC8AdQ7IkGNVVK4nWXfYNxQ81MGplnHrxWV/8GkftxpodpVz1BvfA
qRbp1Z3C/wtv3sBl7+JIhDDEQoDSGfqn57UMjr5SgjKpVnaNIg6WL22S2mCgOtbzi9G0zBSE9h6h
sHLrZOqTWZvZyv3zx9fidtl4A34gRktQJchwb3eH2kJ2HEYzu2IC8TEqD/TKFX/07H9jbOCr1t41
dvKoTTuXoeF6HM565R76oXsqw9+BiDZD7K4gFQuO5RwueSP6f4iGzeYvd46KVeorNHCy6xS0+lGn
/etpYyT2Uzxbsyd59sh0rPpRVlVG0GmwvW6taaP6OPGpTjvu9CGR276Y4p8K3aXTmCkYDwUmypjw
kki4Euc/75X5MqF4YZoFnvEyckItMCotMbKrhDq5G/um30QutK73j/FdkcRnAcoF9+IxyCnMad9f
xzhVUWEZTT27OqFsDknXB5tU05utP3bOyqPukxI88Ob0mvEDnX9d7IlQRpZa9G58naIs2IoRmnTg
o90e2SLeJLq6tuJv/LT/9zy404sLUhhxXEsrSq5x6jxEjiQG6O1jk7jH0NB2pR4+5U55SvVyAznF
ixR8kPNDr4+eI6tTMKxkB3c1lgBIn28R4HTc25bj10HWtkhG1um1TPzQK01QJSPG6rGQ4VFYCTli
5LQeab65iZXB372/zG9sf3QQCdMU/aB1VMO362zWMk8rc4ivkWFMB8uu6w/+WNlPtt6fQhTzkOkT
+lNvKB1sDK2D3TnimJsrwTmXDVw0JcrH05jU2jFQG9fLfRTblXIMntw2js6t5n98/4Xvyw0Ej9CK
QEiE2Th6BrfvW5SWr+uAaNdmYmSVFYSGLWNzmyPHtgnSfNo3tnIpnGJtrPiNWgvoAleTWa0H7ECf
Y/hfJ8JO8579gUAEAN6479E8k44xfZJS/FSdYPqn1dzS02tV3+Cl7ON6YGYr6fT9xuUN5p2izakd
DdHbNxDVwKiDnMKr2zSveVmLK/OOKPvkeb7yle+AZcRguFip6vi18/TE4kyOcdxXZVfwqKE4xjYy
DYqT6E+dUjSPdtY8lyhkPIey25YIOaJIuA1qyHUA9s8ddt4rv/uNNdfwc8dzh8CHTs0C5xW9bU2d
PkZXHStUBtOT5tmxEvNFONOXqG6OtZVnH9QsjVdmSOYVvb2sSGL+R0QnxYOSfvu90S+oKls08VXz
TfOgWEw4uEK62/d39H34YzVneAFUDN7OUuEZmqc/JXoeXuN6kA9uHPQbcL5yN1nGh0YbV7wP3thD
RHaDZjp4JwDT/Pd/7WKjspKekZj4qlTuxzSvk/04gV8CJPQP7/+u++KPMtmhhw2DEJ2aZQ+gFlU/
NChSXWWv/Sxa5pc1X9SfUej9kY6t+hNm0ZpHxls/jocir6khMYR2xu2PK6ooE32MyokW68rZ0pvP
ASK4x9RSf73/295YMxB1GprIS1DALKeLwmKQU8PdfKkiIfdl2lpHK2ISQvTl4whdaeUAvFEtzeA0
e4MUZWYFLI6jVqY+WJPQLlOY20+m0Oq9E0bTM90lAA8zYi4ylscwsaczXTLnVNEr+uJ25baOKvuh
Dn1xrANzopdR28GPrm2HQ1cOv/VwSF5hbjSbbEqiFWbMG+tPqJo3GSmEy6rcLoYIUaC1mGa71LVt
bEtZxi9KYZxbm2Qzr5WGmQfkI99flzc/FFQDmtTAlcCniyM7+lGZt10lLmaSH+CKnNrmY9L91hXx
i4Tq2IZIMo++Z2QZbsNu68UBcorFyfAPTZ55iSk/OZPiEmOsjeFrx7jvVmLK/VehagQRmRk8NjPk
i6+S+eghIYQVXEWhXrvOfW16VX+uhHM21Dp77fMqXEmv7qPYXKdyHObiAkx1sXfKssEXtvKDK0Ba
7BVu7qB0rnWH97/8gig059E3j1nCDjkZf19YdnC1qr2o223ipidpuvGGPt4XK52+TE57yALlXBvD
v9h1rLVLVl9g8WXNMQr0SLrBld2xV3oIOmbkqh5F4b4rxV66yZOSul8y/+QzVJm505pJxX1QIC1h
t6PaQOxCCux2w/d+lRhSL4g+lY5mFRKQ2dj91gLMuLPmn/c/9x+w8fZu4osD8YDk0bO5a6ClrR5H
kVCDq17Fr6pGEpaWaIuPeSaYsdCLvTHG9W8ql+BxBqO/amrlPLaGlR+NhlCcYALokea452YM1N9x
W1pYF6WKFXulU/0qGx+MvZuqz+ALfYOOYHBQ7ARFQcMYskfFDcNk66PRuEVlMN5FgUAwbkjHp9gJ
3b0wx+RZOGm592Vm/asrVbppy9H/gqaYf3ZYpJVQ89bac6KwaqCRh4D4Ml3x9apzkzKKrh30o5OV
Tb8gjlUnXyh7XYruZNoSAH6KQLbsoNjRONY+lXp5fH9R7vMUupmU1ZTYOM5gJ3q7AVrVAPCttfBq
sg1REE9+u1MVHWTdJ2eqnGqrtd3PLG3V3//5uSQQcG/s2VGSq+/2uQKdyiBvZHANcGr1YhL9l6LD
n8EfxVUliXsY0OI+5nFrr2grv4G20sYzVHagRUpBD/X2yYXSdVVFT+GqClp3sAh/t34WbzNdpOWm
ChjGKdPeP7ml8lkdWvdlFKM4QH6GkNCG4c5sIng4pXGJHfvl/W/yRgYLrkh8BQpFYRYtqNtXixQU
kMGI3Evsiu8lWMim/EfQhoe1jrtzMiQfrDY5dxbVZi+yU2cnvxrUVJ/GJFgb030jAs+IC1AnhmFw
sud981fOVTA3XltYyuJLmAzf3WJKPNWekpVdcJ/80DfkaiH5AfvWlr2gIo0AfbGSumRFd5FpOJyb
2K0PvaytaOVKeeMSwzqSahUIl0C3JL2KfNIjS/T+JQNu2yWujPdBFeReZVtyW+mF3KSlWJMkfAM7
4oDz9WaTN+wdliuaVyKyaoawGI5Hm88zasPcNAXCeYURfYV5a3uZtMJD2o2E3zgX/pYJ1hd9csKj
a1QV8qS17W6atlROWDrjw1Q66u+mMz6v7Lw5zi9CMxQ5sBlOIlYm6uLCnXqlkpOaOZegt7JjISoL
XvAUb9padP8QQL7nml6eh3ZUT7yV8+BUODjHXfhj5T3m59y+x2xAYdAMIXekFTDfV39tOzdhgqet
/PLaTXn5j4XwygMFZEwqVvfbkd7u1qJYOwrL/6QYY7+T5PFbOQ6bUhnybVaOOzHE5rlXUHptpzTa
DyUOafk4KI9pGq7pac1vc/O2oA9ki/BDkVB20Ae9fVvNBDUvCCZXtRq6jTrUIP9t/MmdJnczTO5/
3sI8DmV74jTJGIn14uMklArwT/WAErqLoQtO2X5QnGrr1Hm6t8K82XLppivx8i4QzA+FxkwQgPtv
LzOEmi1sI88YXHuQmA3YdIoZSDauXEN/2vKLTzmfyhkoQPYeO5bbT0ndigCeWrqXpIkPwCTA2rmH
PIHXdQ9uhEJAoG+z4NB3v1L5WCgPQ6JepPwkioI+S/moDMk2QIpniPpDUcV7s/yEl6tnRJJ/Gisv
e0dQInXhTJP1ErwsuEALQKfOsRWrskK5tDQOdnYm0QOv48NcB32Er5Yc06hTtmPtvtpjY55khgRy
nvr0rtRBzYH6VfsYQSB/WDk9dzEOWyCWi9WiXkbQe/FeVORJP4xjcO3opu+D2o+OAUXSA5x+pJOt
5GiUdIMpGYJnR43jAyYq/dbow+7QwlcKvNZxOpR0+WjtGP0K6Ea+QLuaDu+/5t2pMbjfZv0HgNoZ
sJl33F9n3AjKutVCTbyOtOb3Wf5vgEqpPuXQqPts+/6z7q/Ueeiax7BYZPMARIuHJVNCtkgdVyqO
dakL42JHA3aesSRtDEr7FFqNeJzzXaNw4keEKVTGitV/9S5CkJp+4/79F7qv9hB55qLDuUkTUFOX
FABn6lxSEOFeO6NxD0PXTEgFqAEgJdyh1w4VjKdaul/xVxeHnsmknV1UQtky9cgaVkN2QHnVR9y1
aj46MIJ+lJUCGszsVF3t9C7wvdF1fsMORln9/Te/WzZeHAiRHgxZvHZXphoJdmKa6hvXKex30xDZ
G0UULzTouC5oAP33h0GRBMsiCZkfeLts0LEYb6pN45olyXi2zDzf+DndxhYDiyM6C2LleXdRjh8H
+GJgH8YpZa/cPq/N2YBZ3/HjMITzSoHmli3VtSj35lPYhXiLsxPhx90+JcussnJqy7iiZjZsZFlB
wHH1agVQ+INS3cRSIgBSFFyjKuaHIEu3j4GXHKOSONjXTBPyrCpt96lIgn7bNb356ui5OutCUWHE
9qQwXpT0mxZuo73rFZgxu07rNETXDUteC5KTwJvC0f9tt6P9xRkb/0Pf1SitBblqtd6csG7SEPiG
Kk7tc08OtbMTNqb3dpIlnyBWw/GJhqapvYGS/jgGgwlUKLDVVsciwYfWNbOHGOtdL1D47w2UyfK7
G8pjqQLjbly/ZrZ2CkRYepWFRvYmlqnY0iDxuQDhOiZYrdmFprS7Mhm0vW+kkMzLIBoCT9op80Vc
W8HKGb47CdxUTN1BCKQsx/t0kRtTtUxhV7rq1YjyaNdAuEXorjF4qzSB+rZqEvxndPlmQSGw4xDG
FOeMwyAQe7ugbWYmsk2xl9WkenLsr5rUv7Wdc47CFD5w7QXxqXK+FeH42qeJp0GoruL0qKP94rsb
ANOd0NujwFNIsX813e/U+EVTmF6xoC8ceWWV7lu6ypGvbFPxotOjQDfgsaSRlAPaZconR44tcvra
C4KL+0LLd2qqbNt+pT9+VwzMv3KWToETDnC4HIToSN57tS/xgBwllb6om/MQVOnPaJIf348ubz6J
mYT/NUZo7d5+zz7QQ+mExnSRsT3+Q5P7kZ2dP0xtm+7ef9J9tcmPAlCeTaWYRbibVYIRqPmWW02X
whxgPxo/mjR9cSyIgIVsjpEsdM8Y299RjVOh2XhpnF57LuUk7LelA4CvViuR7p5rM78RlyJ5JDpI
lES3Pz4RIlJHFV/SsLHbTdIJ46EQMvTs1vADD7pcuavFYB2yVHPOsczo1VinJmM8QB+UfGtroCXS
Kp1nWy/FtujTeqXhfhclmU7UmEokteYdicu3L1ioFH92YWsXZXLjB9OpyACT5rqyMPPPvD1TsPA4
yKwMfRJmEG+fInu3ZdpB4ChM3bfXRN8nXJ2p+dCTi3pt6Dtfu8K96oUrjlYaDRt/UuHIMQlysKKQ
sdC27OwnGfo/+3BmREVRyFImWuJJxchWttEfBsribekcMmrElQgd2VmkMUlslJoRKt3FtrgFpRtH
B9uIzH2GzmBF5dGkJ9dUxqcIQwyvNBr1QAWPLnyOiLQf6PU1RanpkOm1RZSCS6cNOVoWdY0Lh1Z3
4yYskbSYtC7bSBrsHkaEwUF2tmJ7epDzkwoD2ExNEcM1iuzg6tPezbPmRyIaDJihgvgPlekH27wd
20Pupjl91565m9GO9sAI4oF93u/CNq63wyiiE83HX9kYdQdZ6u2HaOydPe5/L86ouWzEUou+9YPq
XtqyKPY09IedL81nbu1zo8fuoVNQSH9/O/yZIl58YKY/kFP4U3ySod1uhzKpIzXR2+FiFYLrzTXb
4CXATrQP/AmGfaVucQ/53Gix/0z33b5EhoG1qWpF13qqnIteUnV2mR0dqnBoDhMuKI9tFzI70QTD
cwm/5HH0E/sXjiL6FsBf9XDVbY4u6OvKxr6roPGFmZN//sD8Ae64/SHSGhJzDMMe05pe24VYs2zZ
vvJQ55r6i931o2ojpCDbUbb7ZKi1NabCfG6WHxJSPlqsWMvN4qy3z88qehwN9qAXEcf2Z01p4D3b
g3MaejJSEpDxoMVR9akzg+Zbo1CldChmNZrfe0HnrHnD/mmtL96GCSgoV4hez8TbRbAbA13Irmzt
C+Ny8YNqVfBcncm0z9Ywvk5Op0rerkUGLZY6UHvcfM+Y+fyhden4SsOh+ahL3/IyksOnuFbdlwom
++Oo5/az0mTZ7GeW7BnFyjynVDMmxK14306x3FlDQGnjjgyHlk1IVz0zavNBRK31DQJ4+CEvy9Jd
2cN3acnM1oSFTnYOlnbX+i30AMizdrqLjkoiikJNfIFzEx9gAGubuurrFWTgvgx2EQvnsnbhGMO7
WVph9HDrSxwanIuGCOTeLvPpGwVE8BS5JU4mSa1u41rr9ux+eTCGqUJF25A/u9AuvsPCq3dEVLER
GCatfIi7CwQAQUPgj9sWTPGuUhmlHhs5dlaXEvlChv0K66EU/ZqkyXwN3WwtuiZzsU2vmDLFWHKa
dC2PVRFN7sUV7ZMshPK5Ff2JoUHt3/dj09sPolIEQIRJsWykxllopjLEWBT59vwJTchiY/thcygb
Ea+U5vfV6WyuA/pCt/0PSD5/2r9qc+xb9NERqXNR5Jj9zPNYf6EGVb9aNR4xbjyF53SMvugK4olD
VcwJYuZ+CNTR9BB4ab4pihLDzC2t45iNGVeLEn+xCkUee4pw6elAiohimO6v97/Q3V3+ZxKX1rZw
2fgEwNu3HrvUwauzdS7YTaDup2qNZ0VYisHAlf05cUb3STHz8dNUJWvOPXeQC4+eKdvzCBNTvEtp
N1mYIYUefrVON8U7tX+1B1vd9ui81a0Vesnor6FPb/1Ym6M+gzxw+5chrTaDSE8SxblwOpPtJBVr
K8s8eGZZsThkDC48O/SWWs8KhzWE6b605OeCoTOqDMtG5S1uv/RQx26YFI1zaaNR+6DmCKTpIYIO
U+0UT4nstH3U+O5+dGqkvwPHmbZmqhWbXG8CjGIq0oagkuferGnVVaP6DU1MxmQia0JUZeoyysgq
5NNNjB52SaueJxM7LzMOJd6k3FqhP+LyYYYoOk1MTB7bNrT/TCQEOzZB6/XhmO5lU48XBaPMADAH
u6ZYaSV2QxjKy0wxvBKTgsmDJRkdazWKTuE0lRtzYkzXcPwHP6/KhziQ7VOMn9imqHpD9wA4ok3m
DOPG6lT94/ubV7tfUIbPZ6YQVT/zKEvPRnzbtCjtEtz+FN3EN0gyNIgl01OUTZg/ma1INi2f9pGc
/lPVptombq1oi/iMfCBX/BC1It6FWi4ZGO3gCfhZ3zzZvhHtVE2skRXuYxHvCkcB7iPAmraUcdKk
1SlNlNL9QkTnu+/kO31ieDqYotf3v8r9ZUYTAoWe2d6FlHepcDNMUQnvp9Uv2nQlWYWk2tv2sRXl
x9HSVlKm+/uCB8zEUe5MyGrLAGsXQxHqqYmzYx/KZ61pzU0mB2X7n38RlzOLBJQOBWdJ9LEGYdBF
UPRLNQryL9lhGJiF/4YG/gK2D/Pg/ce98aPgstPaJ5TDwFlK+1Za1uFbRJ9yUnr6nHbn01Lz+25l
ne4phoC0/C4kvfAjhB2yyDfHou47i/rgogbBN7MLIdCPPoN/jdrGnmqVj9E4xPtpSOsdWhnGiwiT
D+//0j95xu1NTE9vpomQwcNrWlrY4lM/9Vo16Zd2SpKdnqX9ccoj59qa/gt0ivErE3lcCWZdpJ+1
0qo2Fqj94DJi3cWj/lSL8J/IHPsnJhi6x2rsh73Sqs5BR1l975Z+cw20IvDCyZAPftoD3MnmcUwN
rw1qBqIbUW4cmT3GCaM5KYTtYmfDo/FqRoW3dRCFpzjXirXcaw60i9+M+Al9CO5pquVlkVyHY1W7
bmdcoqxD5d62h3NakGLpSSouge1U/9SKewWRIuLRKYDWoNny6/sf/q7UIBtgfo9UiyKa4dQFnGmG
yPjUma5fHIaTHjrTxLSa8crHInO6LXJv31uzzfewlS9WNeorqcobkQjXrrnvRh0PcWWR2ReaiKPe
LvVLGppnIVuRekWO4bNRQ0l+/3e+cZSovF0Ljhb9L8ict5eeZkcjDvOFcyn6Mfo3cPNvFbb1K7v4
rYPEMpJHzspBbOI5Iv6VeilWqSoKFgUXlJwZsEl7BYYjt9+saUgLqYnPtiIL9KBy+2Bm/q8qYW7n
/R/6xk0EKMQ8BeJQpJrmonZLYkV3Oj1zL8j6n4UxPosxy14sUOvNWBXZ2Y25EjNMTt9/7BvflyGG
Ge8hn56VWG5/+dQ2kQHa6F6KLNH2pRtou6DEUfT/4ylYWRDr2axwhG+fkmmZDOvOdy8Kg6fXNFLP
ujakL+8/5I2aiPEwzvc8Bz/3Sxaf0OwCt+kGy7mUqX6lS4j3KAM8Jz0sy3NpGdWrXhjjk2HLz3Ew
qC9mmJl7v7GbfWrk/UNiB+2pM9uVC+7+oAog1dn2BYtRvFnms/TX1qq0kZ4RvCwM5sZvimzax7hi
fNB3CxlvYrVFlcvqmQ6PCUEnxTeclbvofl9xu7o8Xmd6nu+/2Nq1owZaolFVGFg0nvq8L7ZNW0We
nrxUDSrZeb4FtFyjNt2n5swIkFjN/RbUCJY3UxpGqjNWmn2xp+JLmkjoZghHFH38Suv2u65IuRKS
7ifhQenneVvBT5z7AovFT2SiBU2tTBdys+4w1mZ0KN0JfajRr580K9jbTq09GnFUbJlVyHYO1ivb
Hh7Dhsb9mofVPfdkJiaQqTOiMguiLqsiVSl7ClTCc1fm5g7XerBcJ4qzbwmdlccmH8tLmzvaT9UN
cOCFXDJOydYdBqhGDJDrnw0VLRvhT9muMtTwWuo6UJLOvf6fD6ZgWJ33I1Eh8C0HfOMoq9VKkFNq
RmRdLTd/SrsuXDkCfwC82wtTkEgSwOdLC/7zYm0gHXexRrfsEhQZdqphiF1KHLXDPhvbxzDJ8q3Z
TuMu71Sxd/XuQzPhkVQavvt7JUK8sS25LnFuZmPO6aB+exh9BQE8USrapR+15CGIp+KhNEwKICCk
GOV4pTS++eGIDm/eJYe0scdrpFcPHeODX5ugdJ7cEsUYar6asmbEmPghEFl2cru1qvo+apBaIGcP
sAMV/l6ylYZvo8SadZmEMv0KGoSKCqlhMGN4o24fwyH+lGrN9K1AY2plS/wBT25Xi2fPSr6oetBw
XjJrlG7S494drAtOCh6YyLmt9NJLXKSrlNM0/aizn5UcfhSx40FQe8it7uQASHj5RJ7HOAt+MUP8
ZLeNJ53H2EJUAAOexkTI0V3Tp7xPRNi7iC1AoUXsCtzkdj3DsIAbGITGc+gYv3MZlc9ZGpRb15Dh
w/tb574mmqsHJuDndIe5y0UeogZxo2Rlj667hrxfheXAvk/tYtdAuNjNhftKOnDfvOJZSEjBvSHL
dJkcuP1pptrSEGlT/bnuEetw1Mw4KGnETG+UWj9E7ponq8pDr5/zfTOZTR38cAckYnxMrVDBITy2
97Wsok0RW2tJw526F1gPg+JgEWyQmTK0uNQUonsx6q11CfxnSAFljTP7GP4IjS9Kpm0jBI5kYj3K
PD/jNj5sEL7xEvFva04vVtA8NsrRctAW+qgoHwKlHDxXfa7FU+S8WBLGbZhSiOvb2qU3jtzSAAt3
aI5tcZCKvbbZ38j8+CVk0XjdClKGpcIpxf2UW/wBYAs/h/VsDjDVmKfFXfkS+E6ybdDq+NJZWrNB
Aao8NKWyMmFzH5OoJNCjomHwp1Zc7CzUtoQbxJa4WH2knctUecHHfdf1xpMmK9h+Uf/p/a38pzZY
HnB2FcRnyH7oCyxSgkBrrTocAqphMzsZZr2TNCpCvFiSptkl3asD299QoKSr0X4a800XQo20ioes
Kj4HqrWpptfBKTeqeQr9c2H4XqyUl3HYtUm4cVpxTHXcgbBRz9vX99/8jYuEb8XcFGFEwJVc2l5V
amHnYaKLC2X18ByiYvoayCHGQqfRNtxlXPC2DHamoaiHpjHMnR+JaNtMENHffxPjjQANwMMx4IBS
+y6vtEFEOfZtmYFu2wTvwHiM8SgsM3FNon7nJq9a/JJ18dZRwmOFDCWHCKbAuFPMagdmdHXDvQiV
qyw/D8oJ5qRZf46VQ22iDef8iNRnE/268orHyEcrqI6Vmx97W3yO8gdLVfhfgosdN7tYfe5q0Lmc
xkoQQoRokx++MA+VmF6Yqf+Q5jhqmC19kEmxP+ed+zQrB1C6rM3w/xHlXewo6uA/mi4gLAwb3wYr
q5iL1VKqlxptJkMh7E++ZyX/KEO/6Uh9Ivs6xh8B/BqajThJ6BEeUudw+D3p/wz4OgXyApo29OG+
DJiaZ5K6yNWHztG/oYVneXaevqDncJlwA2s/FcgKqebx/QV9o3hAXILJCEpMQptuz0X/X3k6ujGo
t9XddDFCczqHikDygGrxmpV+to8mkR7ipuifusKPD6pS+5DRk2z0mKfutoqppo+2TLuHMJDO2rDC
fYkGgYFMkkiLcJ21VLzvZaKPJYzgy9BGpxj3Pi+yevOoOanjTbqtAO5m7TcS0XFPEid/tPkU7c0p
Vj3XLT4WfjZ8kXWzEkTeCpw0fZmthcVA4+LPAfnre/WD8I04ZaSNXEg7NYb4SnobInBbuC8yC6OD
ZWHBo9cCjhpI88kO9TU5w/vbH+gD6cB5EplPYy1uf6m4sVno8DsCPTlqyATAEWBi63EKw7VE437u
eYZZAPWoaZA2vpsYMX1k+2Trj5fGGeUJta3zZFTpyWRs7SlIUKKresZkcHkOvwaQaVtYQBkbVobT
I7dwts3jlFux1KPuyZVC++4qgX0UdWC9qONkP+mRr67cK/dtdaAEtjTcJcK8QDTvdkd3WhI5VeUO
l07NToxVDJeopfHthaoAD4xMLyVCe9ZgGy+NOoaPakTj3HfxlG9lEpwQIow84YTjc1Nnw0XLYue5
N230s+z2jFNQtaOCOgRBg35BXiXXrlX+DSyEWVZC7VuZF2oXiDbBD3AgjNz+jKybDEhsnf4c19kW
kQR/C43nIie927ilsfKw+7NG1kWdTB8LypO9TGyg7jmhWVX686B02qZSdHtbNfWv92PN/b5l6od2
MTGFqocL7fYXJfEYl1BR04tvhPmlcprXMXLNpykp/3PtPz+IFim4Fsr76gKnY/Ldl4Zo0osdKPnR
reTPOnVPcR/Fm15Lzjm5v1cn2X+WcYKubtIMZHgFqiy77/b3ycJP3FjNiktku8FnfTK/ijH8aJQJ
ZBbX6Y5JWPj79z/p/brNj2QOQJ9dVe5m6Xymsu1saouLEjjWGdkfcW7NNXLUfaY2MwCpX6k2mBe1
xe3vUntdZqh8kOtA/djF7eiAuRbxzrYy4Q1CDJ6SymTlGN8nGrMMPgo5jKtRDC4Jj7aTBz6y3uUl
H83+wBWsvDal0T3XsfPdrY0z7XENDFofz4UPxLFyHu5nA1jLvx8/v95fYT6yY2WKk6a8TGrtyezF
T58UWFm9xCawx4FKNT9i0HA0oLsX3b+FIwHT0A6q8w8V9qul+akid0/aw1SdJW5VwOrfnLK+ukGE
+Zf2Grprco1v7QTqLdTcaNozQDX//V8v7Kp5XjpjhEN9j1Rz67ti57jFmifbW1uBjgv1D1cgwXVx
slSVEWkzVEtkcJLgIY1CPk6Sfx6dLPfGuKuv9mSs5QFvPBPpIqbHCecOP26xFKIarWayzOwyt/ct
2K+G2byaSraN9HEXV/6mRkS5k/8iLvEclx8y13ktpLLh8j6huH819PCQ92tn4j46w0uY2UZsTYh8
S2R3mIqxKxMtv8RF/09r2QWIiGo9TEaGqkZVrpbF9x8BBh7RmXSIHgyB7XZ5S1FXEb+5u6TSyP9J
0jTY15UzfY5GAeVKRMymp0bcPyeN8B9aw33NOdCf8qgiG7LRGax9OGaea/0fzs6zN24s3fNfpdHv
OZc5XNy5wJJVrFKkZMnxDSHbMnPO/PT7o2Z2r4slFNeLRmPgUVuHPDzhCf8QKB+yNo+u4tKYXzJL
C58vH0jvpCoLgJ6Dl/gI8SR9dVgUkQYQrC7REid4OTaG7N+2g6I3jqonX0arffDzxq0LSny2JOj5
x2rGgbwg39i4A84/EIktNycRLZg0apGnExabUjCkDehFsUacVBEGwe0aqzoUpUa3UCq2lNrO682M
R9CxHJX0qNeNKRCHVVxAyfKiHsd2OavKvdaa8V1Wq25rjtJtMaAr0EVjvNuY8SWeOU1CwKDQEAWD
t3RQ1NWelI1ZEcze6LwkErV9lDfyoZ804dpvYHhk7SA8hsEIZahskUiD0vs14qdgJCLNm/2y2Q2Z
tSWX885qJT8ECAUoikWwNjNJsDYUM5o2XtbK+pFI1r/WtCrf0aUrvgK2tfZ9On69PA/nByB3BZiY
pfCsIZm1un3bKRiqIhp7CuGkpKaUGM4soXl2eZTzGAak0htJBLlT+o/Lz387ZuMKo406rSsPsYwG
/GDWHEypFB/n0Io2+q3vvdDCH4KdC0CAb3w6VNmm1WSafumNEXGDD6aFmlA9b9yzby2J0+WzUH+B
V3C4Mm9rBSv4oKQzuejfxw1daH1K8ysCqNs803RHxiJmXxba93JSx5seHblXq4XSrhhk2GmdwNyg
i7AX0qxxdG1+GYmM3EH2IxsKvYKWQIocdKln+0no1R9/+iVYV6QlEIbBflIzPJ2eWm+NCQCFf4+b
PHWaBN5eoefNYagp314e6p2kjyBkCShFvj1H/upTNBlqvsBhKg+qx0tLlvchqnt/PyQBhuCRadkp
J/dREQWa9+a8aDG2zcbCW4b4/TMpONgReulU7SyKCuvXbcfOqHOtbe+pdwruYEbBPrIm81NvptFx
SIro2GtN4/Whclv0+BRuTcF6SysoOS0nDPrG7C11jcKKpsiISnMw7jskn28GU66uoipwR3+RehPj
fR6zq0NFncnNk69Rp/tXQg/9ryXf+FAKPaY/aRW6Uyh/Gf18OBaR1O0vf6azR2RqSPwoh7OMuZSX
DfXb3rSCAM7IpEYPvVX9DIdBo+Zi1leilhSeUgOYVaK8+3J5zLP+2+IcRiGVGJWAk/9ZDRrkiJ7D
KY8fMkUNnobAgl+kxSjIpLQ8zRHuNXKq4VFQ5NYZGyG/Ras8cxJ9LjU71MqthGB97b09Dh6Y/4pO
yLZO56ADSgAkz4weBsH6Hsvtl0zRDljA4plVFf3Gmlze7WRNLu/+22CrLUjOHFGuN6IHtYvMGz9p
sUbP0cq9PMXnrwRxcWnlEtwSlJ/drFIfyNPYRw9ya2XPZuqTg/CVnRqPnKNERrmx1NdHPGUOCeAi
YQw7DWWe1REvU8+J/Jy3GgLt+6ypyZWWtKUTTsLWNfnuSEv/hhSVm2t9wheqQP7WjdEDLh2mZudo
d9np2CuzTfIYO5en8eygf3svol5QvcuVIq7ea0hgcnLEwx6QWqdUYlcxl+5VhITgMI6zM/vdhzIB
dUQ5HCaOsdeC6Shms1tmyd00T/ArKIrjO+QQ2NjIqriBEtyiJnMdBclG0L+OppZnXQjn6gLI4z5f
PSsyeoYf61b0EJaTDAEkNz/MrZzvyx4dikKMhl0xaf5eLcetvPO9b0KjS0PKkWyWPuDpBsoTs66x
l4seokxTbamLlZso9X07ENX8D0lHy0vSGV7eEyQKV/zpUMKsT1odIcMVRkaGneyoO4I1DBvf/XyT
LrsUSB7LjChx3db0w0Ro4z6IH0p4jTQLEsIwmITu5dX13iblaiA9Y2khYLL8/LezV0fkEIriED34
ln+fBn7v1dRkrythGO8jdNSu/n+GW3i6KF3goLK6kAHu4C5SskeheSBEqv8ixKz2lmB+l1N53F8e
7PxeYQapj9Mnw3GASOz03ZBblct4FDnmxl6zxzh8rcQKqa4uHg5pZj7EcvPj8ojni1BBaoGJfKsw
g3o9HbGf5TLs1IE2uKqDK07H2kX6s7N7pRo2TtezSgcBGvY4KsUODtgFZn06VtJrEKpyWQOyobhy
47sjVdDdaDbQkYf2WhhaYWeG5neteJID+ThGd6n6UIwfw+yhqYEcqtcSGGY5pByazm4kjLJTG/lH
aeGFS0PrmqmCklSx8dhneSaPTX2PWuUi0wfAZ1n2vy24oYz00SK99BIcaew4U4YdOuXErmFs7pJK
Kz/HKAbaetvq95LY99e9hMpLbFjtxsp/51uR5EDLJfXQCAVW30qr21qPE8S58RGTbpbW/HEUIjit
gLc3Xnp5p9P71lgcBIApcDiRhqzaTcj4a5WVCaOXhwGKTagGuqNY558vL77zrXw6yuqFiqAs9doP
JsqYJth0RcbAwZQOiUJTyw+23LvfOobrl1r8zqCm494HKv30Q0oCwjtm3UxekEuu0PjPpSn7TtJA
KgzxBLiuhq9CHNx20m0eP+jDdVx9iOJPU+xp/q08/ghMT4sf5MX5dHK6qndK/QGYnJeWL03yvamv
s+Fn0AZY/yLA48ryT3P+PndI2eMxgA+6adqd/3VAXnyyri0TPZcW8e8vbfkQjLeR9X2wFEwKahjX
R3z0HEt6UrRHYX4WxT2ZrTA8thZ6YfFBq35Z/dUgfUI2v6ccifmGbYS/BMsptAzPkaO+6Ax9z4PP
g5DYefyDfnoSQmFpXozoNc9/ZTDkTV8lzLiemmtJ/lxa92YHAkre5UgJC+C3jfQK2xP78tc+y20W
w0qApqgYU5enfLCef1OLxpBcCvRgR4uys6RPyPBrP1prDG4qOQyQh8+kK+gS6m0BrM9Gd9fYMnR5
C5NXq4C0YkELErmj8L3sst+2c5aMJmQuf/DaGufISLyOy+OktS9YSFAoCtNXmoDpbk61HxKWiKL0
Ek9U+nK7A4hT4VmnXPfRfJs2X8zx5yy9WtIxNeFzCPed+iKArCjm8i4pbsbWjQvjs1rIj1r2Yox0
j1HGcCjbbZwK5wEMEGFyU5odXLlnVF9NDENj0FPFkyP410r4LFA5dSJIOq6aa/kNmv22YlXaxrBn
7VzlrU0HHnRxYQPksArJpSpH4kwbJ69T+Uix0VSHcUb8MtX89qDGIPLQHu6lL5HiH9osT5+STtHu
oiItH5KiV+/arvMdHWjsH1/YlGXw5UNvFEzzGTCySBItTHGA9RoEaQvEq121z02HmpldLUC0y4v6
/KDE5IWzhLKfYi0I0NPVhNF7IE5RwWhI3rpT2eUQYMctMMRZc5TJ5pbm6F8kNBE8Xm0dA3quLJUy
tPZMuPI5kdsroMyYcj71WcYa7ENaaRreQ0LgxAHozFn6Hvv5D70oFTuvmye0Rg91kjr9COdemTeN
1s+P8oVZx61O3YLEaZ0NRjE/bifkDcpSG5D4UoRnzRIix8fL6IkWi/Lr8ryf34X8QqYeKVOQyMC6
T+cd4Y1KpzQuerIAM7u1wsbtg2LcK/pW7PzO/oKlz0Wl0Uhc6C2nI82ZOodCAGzBQO5sF0TAGqH9
drYfzrdBeKCo5v8YtO7j5fc7w7cuX5yYAxQRYGsAYMuE/3ZMKVkBtihMZ2+AHf4pA6R4Q+urQHBf
mrycgrYX5tWA6Q05vioIP4pWQLsqmkqnVQKgFOR5hx5G6pUOA94W07rHLmpIvl1+zPOA1eQ+5SSg
FrLg+ldxQoS7Rzw1Otodil9A7Gqkx7xq9PtSnSNniLR4r/TdVvfznW9PEQQEMrhrspm1tmSOlFvt
DxJfhIx5HiWTajd+EEAB+o1VdoYR5CvANAcBCfWG9Gkt5DgJEzAt0wKzIsf6TupFbHnr+WNaJjOI
S6tVX6cGjS6rTB/pANg6vpRfS0sbDyq6il/rMXlWgr52+1ZR/jhCg5eik8vxeFQr1hQyGQP3sBnL
2qO1EaCNpAl2OZbZxvH23jJcOn1vd8vynVfLMK1KgDNaVXtRM4MqSsPpxkTAz5agDt61iqC68Vjt
RbmNXAIRfRcZA1Lgee2hFaHsAWXlbtGJX6GdzU66OLBMyThuPeT5IbwoYNEGgGPBDl1jwY1WRppb
q0svhAb2UdWG8n424y/ZGFlftDpM7mLdeJGsrP0gGL163xhRB8Cz6R8Rp/4cRzU9ikpMt66GM3Uu
zOtBU0D6wMlwcVFY3Q1m2wEN17vCa7svETpk17Jf19dqqg1f8hwkTx5YcDP9Sbud8Qh6aDGF2YtZ
GX7pxOF6yLacJ9+bJZYL3DzwfXDKVo/TtZjfdA0d1TQIy+eoKUK3z5N5f/lEeG8UclfqPlAx4A7L
p+dWB4a7rYDZe4aZhbfdHKH6q09blhvLsjsN4kCGLdwsGrWLzMvq3ElTUA5iVVQQ8cmHIFNW+8rU
5p0uhIDsx/gPGyTLl2QsatEEjgpA1tOXGjSznMdSLjzcxdobsRMJAAdjo494fqxxztDkJW5ZrFjW
W01uxYDMWy8R6QgCiOXNYzFK6Q8LBcbLn+i9hUnZaWlhsV8W2bPT15GlOTRSwWo8LjJEPDrJP8pG
fNDjZjoUaEL8LGv5GLXt9K0fp8gB5to5nawkKEUrz7GRb+mTneFlmd/ljIUkzDzDY1iFN2ULBiPG
wNVrwuHYqZptxiUyXZj6+pCZs0R0imxQnkJ2zK6wxL3YDtZuFrvuM76LC/NTtQqa9cVgWyG6NRbq
u7f8XdNOsrbfxwOCuNyNWv/NzOLORlpyeu5bS7xqCpwKxbStZztUIuBzaaZ8vzzZS3hwslLp5hCe
LHBueqZ83NO5LrtxRu1zEj2xAb6ihnOEFGBhXXcSOiFZZkZXPWjM50Iqo6tIFOaNmtz5t+ZcRC6N
Rrm6EN/WRTkzDWtrjlPJS8csefZN61jG83j0U8UFaQnavW/8A3Jf3/IyThyt6PWdgZ2DPGOXN81D
vtEEPFvkPM7CWKLNjhXBmYtNIOktzaVM8mjep9epHIS3E/S/lyrzt/LNs5NoGYp+I6Q71hfyN6cz
73dhO2lWIVFdKOYHQTMaZ5TpkV/+vmfhIaOYuLRSk4EpAZPkdBSoBWmIvL3oLeRgJ5Xb7KgU0oDe
2DR6bK36qdK0fl8huL5x7Z1xBLjyKOqSwVJXgyawLl0DFq9602obD+tkbOWypPki4BKyG7NBvqla
aToaofY5FwEixkUAdhKrP2/qQvNpMrCUpZncYx0S+E8pYuPHssdXt6irb2DWH8jSRVtKrPZ6ssbM
E8KGe5yyzC81XfgmCCTKxxLZLFcZcWUdSsEtQUjs0lwTvtI2kd0Jy9aNpXwWa/K6VGEhq/IvzZJV
IJ4WkdXjLk3nsaqRRaV+tTNm/D7jScIoQLE6dK2M5LDxeZej/XT/MurSogFKiCvQmZumMZtJ1quN
h8rfAVSH0XzSqAAKZQ9Eet8RW1dq4sjFIauf0cWxh+G6hYwh5F+CGGx49hg0zW45ZktVpdb56A8I
Rsjlon92FGK8rKyXcpDdpI13aXHfhgIOCC7yzWFH90PKjqWvYGWJ0E7UOqaa7AOZ6Q/RPbyDcx4k
miO0xS7sBzc2Yhcm3tFIhz083B1qeBnwhLBG8jMPj6Oa75s43S2BYoooYspf8zGqHY+tGgD4BK4C
vtjcK1rt5ibG0/xvMIjYLZuumkY7X7gCvX1IDclJgu8iTzOqh06WD40/HTJqJAhI1X0YczFCjb/8
Ec7TXwoc9McM8sqlbrxuSed6I9KrqkXP72a7FObeTjAZRLvNuhWUKfAmZuswgmbayXpaw31pZgQo
k+p60o1fglIVV6mWGzufFoWDMXSwF2Ac7JraVO5I37ZEhc80L0CTI/tFqYs1w9G/NtqwEtOXhFSm
xKS1xTEvo+oWlVaJouEg3KhzIN2HYhrZIZBuaTDVvVi3/r5JFekGj+mvQBy83KBFvojJVM6cxIPr
K1b+oGTz1s17fkaCMaDFT5mXrgN9yNPTS5/VVmkmsFIl1YLdlI2BO8lG9Xj5+703ykJaoFlD4Enr
+nQUqxS1HmJgB9XPxEqsQAhXF1FouzzKO1cd0QyINaSRlpLYOiisuzz0RaXpHrBBMq7phH2V8UKw
60x+HUX4fIqa4fvYH6jLOUndIGBjxLNlZ0ES3TC/0m7jeZbJOz06gIPRJidJA6WLdMPpaxdZrdWB
kJQPtZUrjlIkg2fmqHbnUaC5URW+4FHc7wcAfk5eEHphYG84UdI+XX6O89lfYBzMByLX0M/X06JF
wRjj+5I/zJbxYqkxjmqBWGxcg2eDqEDhcb9Axoke81mTJLeaALOPWPBmRDdv4SNS/WvGYuM0Pgum
llGQNWTxQ1AiATid0ThimSrSJHiCWsz7Nu3LfacX/dEqwUGYZhi7XTToV8JkGgfwgcJGhP6mhXDy
RfEsAxi6yJNTnqHueTq+Is+5EmuDdq8NEWLs2LPa0ohbTVWEwY4UT4WhRZ3QtiIq+OaEelqU/Zys
XrGjJH1QGqTKGjmZHARxPsd9D5AoEHrsFWtDfhit2DiatJ1vkqYf7AnD9/3lhXB2gZL9welC2AvP
mUUH+PTpizHL2rbVEi/JKmlH9SmHTxVTMBraQy1FV3rUiVt78uz6RHCGu3rRkuWT8eVOx6zVsWYa
afFkuCg5LXYmD0OMdIgxFuoPI1Kiq7GgNi3Ns3aHHwY+l75eXjVzZB4m5B2dyzNwFn1Sm2QTLJql
qI1R2zl9GguNfb+M5hKuhYnbihYpnysEhX8Jk6Bu7P7zDUHjTMZGl0YdWMn1rgtHTfUTAbhCJeSJ
S9kBuBIyihujnEWfzBooXVgoy1elrXL6Qh38honaRez5Rpe7cYgPaoJ8mYvMefCpyoboc1L4oVvT
9toY+bwtiiAYxqG4bsFzXLLI06GTcfDVTm9LrxtabTeGYneHA0OM/2DsFuqYuAG8TrtOw+LKwOOg
R6zRiXO1/375k54fCYu4ERcuABqK8Gu0mG8MKr2aJvM0DZwIkiLtodUMR4qn4bGMpwkZdBo8hTog
sew38sYsnG8pkiok8gFPvol8rGLSQcYlYhaHzINaE9o5hKmD2mn9jh34Ie4Tc59L8Zan2nlNDvAD
548pktVQY1lXpJFDnRH5MuV7Li51T4Ba7on0ymzXJmrwNRDE7BiKMwT/AslTm7JPaBdjhxx7oCd3
eZnITtHOJc1HRfymlR2bPikT5UZJRetP99vCrEYSA3Y1DVdg5adrJJ7z3izHUbxXBfkjXfKeipOK
do/fb1w/Z98BfAZJEPAWyrRwupfd+Fu1XMjAS5QFA82CZ2TZVwPbybxAeqKuk09+5m/1kpffd3IR
LOPReVgKUG+1x9Px5lrNa1r94j3U09YOjTFy9CBNN97q7LhaRkEymlyH8jPV19NR8iT1EYsbxHtB
yNDBxhvuSubEtimzzxsVrvPgibFUqCxvXDYOktXRWI6RlGVzI96HuvykLMBazF0SRwUR9ap2Y3/o
G/HOL+WnSG9sGZx9ZSd1YB2CjG5pPpo/L2/rN5Xq9Qyr4BwIKWguEDqevrvSmXU0WpV4bwbltMv1
0N8jBRJfS4XS2anoW4dYDJPj7Ivxr1LHGdOGkxx+s+RZQbm9zaw9hlrNoQ6M1sZ6PHd9WhUH3Uyr
I0qTP0c9DY/AJ4WDmGivfpKUu6qWJ44pQbnRhiS7j+YifKl0f/pSo91+TAtZu+kiVfeqvJUcznPs
V9W+uuUis56lvNt011nO7tMZoIkJOId4AwYb/vGnM2AYRRx3cgm7UOr0nT5AHR966TGJZccqBg1W
Mv93M9To9ilm4FS1UG0EDOe9csoKeDURdYEMWsqtp4/g60YsBzlcEDkXrhVNuO2UoNlXtTHeZGj1
XTdh+jLMfXyTi2gIYjBZwjuIFbw2kiy6TVMmVAlm6YAzbf9Lb1N15zc1Bs0p9Pu4DI41Qc4h5sre
V0Q/+0EaxdvGzMrrKlJaRxSQ3nfmCUblPCn6Xe5Hqm0WmXArKVKF32LOWW+g2RTlD5dX3ztHLMIg
1MkXPR9E29fnSTUKZdxVCQybSRFcFSV6X1cahDYiqeK4jNruNhOselcn8zEd5qe2SnepgvWt2Dfa
VRbTgyUIbP0n+p/WjqKG15mDsnG6nh96PCQcENIqYgwugtOvYwbgqGqzEcCKq9V1M4VIJqYwl2IT
jEpUx6Pd9Iq4ceOdn3xUamk6UfKyuPjWynsxVkTlwsfwqiCYn9AMq+/EMN5q8S1r+2TtL+QjBUzm
ogeCANrqXkW/ueIlEFAQWf/ypA77YhySfTvEFYDSTQ+C89OPogLNI8Io6vtAGpa3/u3+MHVOWi2d
JC9OSvS9y0anJtKNzZdiUIV95dc4EyjR/dRI8lWshJqTFOjGy8LY7OQ4HZ+AvW2Fdmdfd3kkxLyI
LTjYaKicPlLeoAFiTCjpID/3hX8zJ83K7EdWAFMJVDH6OPlbQuxn3/ZtSBDtiPeQ57zp5/42CxhE
j/pU+JI3RVrgtMie7uKxGP60BIwKEj3LReSVJhFF8dMXE0VkqxMaop5aS4Frzqn5pUO6/ZgJhfJ0
eR+fBYdEZgxDJ4oJhCm22iFxOcTIDiOjJ9ZJdx8lN51VYwRoWULqIC6kiA4t9r2M2vs1JOGNwc8R
Mph8vYlHUg2i3bLGRMwJfmaR3mbegPzdAelF/5hoRk1BQpIgbmJvJe6HSnwWzbDc900q4VJQ9PuM
orhdDprvBIE+bRzp52H78lDAjpmXhVK45qybSS9wsYeZFylqc0VRW9wVRWEdkqDW7ISm0VUvyh9C
bXQSMUa1KUqOvpxulVXPsWA8BtWRRd6GNIJE4nQRKEAqMfgZUi+vpLtJjII7tDaVPVE2QCapKnYp
nI6d1YnJbswx906TfCO4Ot9fRBWkDiQPVBPObDKyOUi4Wno44p36pKpCcNXGqGYJYdnu0PLap0q1
taXfeWtwWgCk4eiImOSoS8D32wZLketsm6xIvanMa2RYS+tbHQq40bUJpcvBFIF3UDmIqZixSJtq
34wWRYLLm+J8l58+xCquyKgRJXXdpZ6QRIJb6UK8T4s4+PjHo0Dup8dDgxYS/hoelrWWJCRZHHry
EIKxEyVhN+SQmC6P8sZGPb0oKMPQMoS2jQggNdfTGY0mUa3aKQ+9wBp2XOZ2lnxKlWgHV8kdtS+W
/BBr163ySR1yx4hVGxCtbaXdbhKwGu7uDX9CjznCp1C02+hFnpN7Jb/W1NcuUDGMf5LDj/6Iq0QC
9LIbHLMBalKlRyJz18yHjxChbs2g/1TW3wo80vZ1+R214z//XhAAuQMBEXARrFnJkH66oIvkwMNT
5cbMBBmviGYz4jkrVgJSMAERIiW4kATW8TYasyMRShV6CcL1x1KbDMeHoXecrMINBSPYY9FRO4MZ
W44Blu6Yp7JkA3BoNr7oO6tzYX2BbwY7SzK3uh0aRD2sDn0Rb+hjheYGZoPiUiG9vG7ONz/cMtbN
cgIgV7s+BcvO6oPIyAMvn+vnQZytp6ox2meBgwoXlMggxWEBf/jjQQmngYMQ1wPeWgf0YQOIKjSR
FprFJr2aMYq4AViO/4o/umki9Dsi0S2n0/MXJSVmIklVsdOG3H66Pxp1DOkKtzmqKuADNT3WPonm
3O7MfJR2LKPgJqqy9HD5Rd9sOE53JaMCTgJoAh4HlYrTUa2MPlo11bnXWt5c+I4U4m+opSiOZXYB
w2Ae3A6Odv48gsEVh+dUIJtT9/5wVfrHklqVnty33RXCLbZhPvbRN7WyHH2ajsl0lBTcaaB/wc3K
ClcZQjtWnqTsTgnvDYsycKA1j/osuZMIZr1J0Xhs7Ihr1Yoy12+zQ4NUZi+1uxa5TKNJXjKAz/sp
BTNr1gAWwxa3oKEejpenZMmUfp8RShJU6HCbNRbkDQDJ0xkxZva2OETDh5zL4ViJ+KJVmEEehUJU
6M2hodAavbHPOnXriHyL2k6GRusWoRWC9sXPgVLC6dCmlYUzl1L6AaFM2W4RoH3qUu2hltvgCv8W
WmgBc+2bmb9XYra33g3qMW5Bkmf6hFxWn8m48urRNfo/qsMhNLkVR6aBeevTnGG7NfqfLk/WWb8P
aQkyf3ORHWQVnVk9jmOQhGqtC4+k3kdEVMrrwhAirwzTZi+UWn0UumaXamK5EwYCmGkUzb2vCtJD
bEbWcWxxOO4oqeuTjN14LylPk9nXu7YIkodMjuWN5X4W6C2IHQj5mJNwgtL8WG2yQrCqzuhr5dGX
AhIFWW1ciATFFxDm3wS/Q4UMEQNHlP3iLphNza50q3OSqO92ZmMkLpZKvYN7ePyHVzCwPTp7Sxq7
MDioFJ9++KSYhcIqRvnRL4JwH+tCs+uC0N+oHK0P7LdRoMhgbwYHny7t6ShjmYb5MC9WGlNUutjv
se2qqr26vCTeVFh+X8UA/ABeAe0G4UdIv74X+kxKpTYVtMdYsipXr9XJKVF6hQ8tvqAMcD0kSrJP
zPRZXzQ6pqbb531c7qcR0V/LbOt9kY3J0cot6Rqxlc81Lj52Fz6FYRQilWx+jDVx3PVKXlxTZ9c5
HciAUFapHDmQwn2uGtWt5WfaMQzL3JFmIXEpzmqOKmYGyp0tqm/4VDt5parPZqKnjpoYFfpxZrpx
c51tZyaCWaCjwOFKHPq2GH+LIaNymK0Wm8BHYp295qL37kxOfxXtKfPfjE5xF+6g+Hnlt/Y1evI3
rrBlyay+woKuB7izlCPJEk8/NkLLrRzWrfwI4PMIi1OtjZ2uHiTShcvf+4ws9vaaoC4QpIKIDtL7
dCSsF82M3S8/lrfmQT8k96NbXkkuTGs72Eu26GaOcig/9XvjUTsY1+IuPwS70Bbcy8+xvj/XjyGf
Psaod13Ui5X8iEqwrSEFl2rflPJQyzrwzY01vt5JxMrgWpbYi8gEKZHVK6vKUk0JUVsbpVy7M8zg
U5Nb1kb2/f4gYKcp63Exrz0uCKiq2k8zwNMRbopFFEd7DOSijVdZLviTdYIuCRAIev2LdB3Xz+m0
aUOIlOtc5p7eBbg3w7VGDroIFma+v0Ms4xutgeyhAjPnCMm8tXjO33HBEv6rmkNZe83Yozg8wUNl
9EpMdNiTU7FkWFsurqtRAHstKAP8d5f2OiU85fQds5TKT4bwhEcFN+vsGdjxMSWhfry8AtfgyH+N
Qw0cDRBqYez503HQGPHZDWrmjWI8XoX5ONCpLZyiSAyuc6nFXLQta6f2tXpnJmi6AoafnxtN9A9S
jyddm/WFzUoo9pJS9zdTOIX2nED9rupOPwTleNWFx6SPvg94/TmtVN+YZfIELTw+FHL5Y9L9ZKOP
vgqG/vVG9IXoYS0I6LV8wgRr3G9zJfMqK3icVMq9Nd9Jgwhqo+IT2WqARmUpieafbea3cVU6RJzg
RFS0Z09ncgIIaaBhTkGmkbSPaZZG12VHSteqWWCnlfG5KbfsoN9ZJCBSQChTUON114iFROUiGaoo
9VpDDY/+NJtOqkCNelsj//Fj/M/gtXj4185q/vu/+POPopxo3obt6o//7ZWv+VNbv762dy/lfy1/
9f/+p/99+kf+5r9/8+6lfTn5wz6HOzo9dq/19OG1wVTobUyeYfkv/19/+Nfr2295nsrXf/79o+jy
dvlt6I3lf//7R1c///n3YurxH7//+n//7P4l46+59Wv+I/zrqeja8LXO/3rJf/71vzDVqH+00Y+/
bvljs/5lry9N+8+/DeMfdI0IdYkfmXlATX//NbwuP1Gsfyw1wOV0XYjcb03CvKjb8J9/k9f9g1oF
25i/x8H7ZijTLGPzM9X6B5gBuGR08mnF/f1/nvnks/zPZ/or77KHIsrbhodhgf3PsbjoinFpLqw0
SFycT2tEUIxbTFvMQegoWtg8J4qR4Ooi6S+9qPpuqvRA+zBd3/82cf9+iN8HfUPHnYxK44YyF1c2
w3OKrOJAitR+SooRO2nS7aruXtJuU+N7bd3O8Qc1zp2+fmzkD1Ub77PFbtdKd1L8XOVPapTs+uFr
pw12YYhXWf2dDo+LTbGd9EfEv1JjvMpoOujdI2QKt/cRPVQDJ4pvZeu5kmh+N4lNIGxbsAzUZnSm
Lj/0oWSXIqFReZDx722ph15+3RX6jkleve7q7lFqrNtQwIgd48m8i+4ru7Mze94JbuHUXrlXHtNP
dWpLjmxbG7fe6bl2PvIq0xowgRZ9cDw0i7rOBi7r+fWXQIr3VR796kbtSm1+bbzs8u0ufdvlIv4t
Giw0HVSPwpCAZvZutXfbHY1ZO3W1g38srnB3dJ8uD3m2hk+nd01FnIpioI3AiCExZ+rNjuoOGynF
u0MQtC98CwoI63xK6vpZamUKoaPxYzYJULSHoEK7rfiUxV8vv80K0vXvb/bbWKvVkmq1UfVL0TW4
z2n8/DQP1cf6ON4UB1g698FrcC17KlfSTf4YHoLWVp7H2B4+X36KVVX+7SkW0zHoQlRGltjs9DOq
adPVcZwmToOir7RDbIk72rD7aV/qdhjYkWTLW3jJd5bOyZir1ZpJtS5iv8aYZE49drV5i79AMNJp
KpLZ3XjD89EIMah5aRRpiczWrtSUn4RMQA/XMQpBdQI5HR8DC45yMoX6Li8U5UjS1rr5XGZ3Khab
O+AX5gs+UN2xqZQKw+6m80jDZU+IzOR1SnT1z1YdxyOhCK0/Dku0fFGoPf0GkiZInH8REppauDSz
RfoPVuTfKMIEmM8XwEDTI9k4Mk7jA+QcF5dDQMJwivgHCMvpoKKUWakkZzoS8FpjZ2ZQu8Q90fHy
7C+nwG+nBLh13omSKlWK5WZcVwLSiWJqZDYTyGhsOUCr6x3lbz3XnmsRQthYTMYNXSkw/0mtGxEV
V30rc1y1WLn3liCZPjWxF4hjjFtO31QqgUHKMXR5mbbYXpNSi1IgIbOKtBMmXlmBZXv5LdTr3Ikq
q76JQ8oJSSRNjiW0/nXfURO8PCurY+YNQYqQBnEgHVYAuqu5nwurzQNMR9xW0Wdwa3N1E5dVdaXW
5qsCkfEIijXeuIxXKl5L/YLxxCUtgvLEP6tpKJQiboU8ZNBpzJ7KrBPdqLOSj4YcJ8dQUeoMf4Zp
3ql4IxATY+E22hHQg8kxIQmqNqLTWwznVVtqeSbwyaxFUkKAbNJaYrSXxbAYqrlyQySSEO6Zkhvf
6BUqlLXvir75MxkoohQkHVKAdUtrVfpGknM+LQDa6PObEFkxNKZKebo6tNmv4H9VyAKyREKHdo3E
qkh78X9zd17NcRtrGv4rp/YeLuRwC0xmEDWiRFI3KFKS0cixkX79PqCPazVDLqd87nbLZV+YEhto
dPjCG0rQVaU4FnaiD0A+zGzaEuKpj6Fo6mcHDWQbs+5h5pQc6/Dl4wVyRv9lYl7ZeBBAEOnin/M0
1oyGVulrvce/20CykCLufEyAcO8KEIdHx+ri2lfNvqKUHk3jD4wALHeVOcaEYHDTJHdunueaP+iO
gm1ePc9fY92I4tWFpzw7WpdrEvVGd9GwonaAFMHp3KFU1zmDU9g7zoDwGi/C/FEb0tBHRBGdp37S
NqmBQ6DrRJQwoNntaUXjq+J2XoCoqwxMPLGCubNQh6pSUIKdvJDvvfm6yxNSu4O+QRANcvosVU4n
o3UkHYNdEU5O5puFra21GpKG1lS6T+tpOJRaaCDVB00dS958nUSuFggTCh8giOHCZbRs7N+Ow9cJ
4+PCNaQ0jmTV2WKraqPrwMDbu4SyHtefyNdpWA3sLe2SmuE7Qy24VA53UkDKo2c1HbWzZJx3KNHD
SfylNnReBqOhzk9x4VLcu0zi6VvBt6XmCIcSgZU38ppaW9djbaXhbmqSH5MXJ8huaIKmEhb3cVaY
95Rw62dptKVvd2mDK3jTBGjJusEw4iviIGp6YVef1SoX0SwaHvAeFwQGNj322Qk7GBxicNDCXdh1
yc8xM8zPnrT2apQpQYL3xpZDvrzKROdtCqXRv2oT0lNDMnebcYjRog8VedXavQ1To3e7dTN0xSGd
23zbgY071lzHa62fm/3HG+rtN+OpQQGR7JE3qefNwYzry0WPNNzJ3pmv4xjxl1HW6i4L1enS3l2+
/9lHowaCrONi9wgiYIkPfovfrTTy7DG2vF1ZmfLebZII6tfiFrdg9C1feh2+o27e/hJIpW70REt3
5URhbdMUiXVJ+/k8GF6+13J4YuC1iCpz7p0+zYCgref0erjrZFMD7grTz+ZIP60So5GuMtDmOMpb
WHwFHYyenwVbC2aaWZnr2VVxSccdHvcQq7LcfT8oKMIktRgRNDQynOT7rjeuZd8kz7mVWOXOyWng
QJvTSAEbSKkXbvc3t9ryMnAPwMdRX1x4R6cv06GPgUAyLxPCC9zkculoD2G3A9gn11aeFZu8cpJ1
S29uDQM4W0W6I7f/eCmRcAPTgwgERuF8A9htAjy7ZQN4o9Nv4iqbt2Gf2Ve5nl5CAy7h6dlKWuR/
KG4tBy1aNKevm6i9jS65quxEFlorafRiRakBD5tpdFcjWiKoLeLf0ZVOFXz8kstx+WZkJOQYGNAk
IOLTkTOQEFOS1squmIp2p6jxc4lPT4BvCKd8WhUrJS/UdV7DFcCourxw7r2zW5foDZUKyqN4lJyt
2bipstSdk2hflZF1HcpJvStYe74CDeTCi54HjKyok6HOjrOxE7nqosS7Z8u6NHExQZGqnW0morpV
b4VyVWpZeuGIePf9oFks7LxXD6vT2c2NnutDooHfRW6/7lrlwWHrYwo2VBdGevf1AHfizIE6F2no
6Ui90PXOLTVej6xkBX/FB1oXPzlzHx6MPDS/WOr8/eOl8/blOPoAHGFoBOrQOJdyQUc+myKmdJ9m
XrVxMq/ZtKqMNoOaexdyoLf7YxmKPYifALzpczq4YtDUNzrWSZskZe6rdkm6H8/IfgyWUazdBgur
3IUPWAIj//gt304sso6Lx+6Co7YY+3RixzlLPI7zaG8It9grLhChTO/H28ZZIse4ClfqOOeXgq63
VwsbAnGqJawHrvum2Ji4maZNbrQvBRwMRtTBPs0Nfk9+PQ/5Huo3hQ23ipp+jxCedsgmT6mp/RXR
UzmKSxWAM7r6EgxQdMULjTgfzB3QntNZ4Igeizn1vF3tItI4mC00lYbw0xY1mv2cIEFbNNZKp8m7
99pkOqSC3MyOFLxcHbUGiJCFn/MUMYhOaCWk81Ye6mSYHnMnQTavUNt1Phr2VRwm1R1293LvFGm6
z4pphFqddHuE2/M7bQyNm24ysoNqxGBIhr4G2ECbNnY750Ig8fa7cxzC/FlSKloA1tnRNJhx2QC9
AJEgxarRb+eGho31WNS3cX+JyfvOWEuwQlBLHkD78Oz4HyG1NnlDTzKOHXFTS++RVod6hSY6ohhV
dt/OF/mE79yw4LMATGMRZRMrnVdMYtQO5ghACT6faIZoRrSzOzHiHI4pNuoc7Q5tXRTLPS9duZ3h
XIflFF6Y4re5D4/AyU+iBv2HGOp0UZUxJiizDngzdXGP1mzvWZF1tLKnWV/bQ3pJ2vjteYV0BZNL
DxyANFie0+GKAgJohR/m3i0medCUuL6ZR72/zqapuyBM/PZWXboFNi0/YmfPOZfWQl9cToMoxH50
7UNUhg0ae7mzMk24+i2zSfwehl8AFdmr2hySCynSeUWS3bqUpTi2AOCQs1lnEwvxyVD6WYm5ViFh
FFPs7uvIEOvSM5qA9T7v2ilXXto+09YuJhufilJ5QIjX8S7c728XNtgVDm7yNcjUyPqdTrmbJVY+
4nmwL1A+sLN6XGm5Mj/JbDBuGmGofZBMl3zPlo15GtEsY6LnYQNDpByxfJvfovKwSQaMYBwosUYW
r0MtETeErMOFtft2MSHzq9E/BpdFd/Acbi/RMFKKGgWYoUBKItNrfWc0aPrDKOwu1DbfWUzLDC5M
EWzIOSFOX8hrjMEcnCzZZ2WLQG1o3WeqnV4hAKPuNNKowOzL7DqpVDSvCyy8P77/3m5SXpTYUCcV
pN75mnb8Np2VVso0dKtkDyU8W49hXW7q0Kr9sTT2c++0F3bOWcd8uWkYjxUKa8pkzPNzyey6AZUH
pKAT1RCrwXbGdW9O0XoKRbRLCle5DWXcHtSoSTbcVmmguZ3YiQ7L4Vo2WCCqEqFfGccvqmwmyEyl
s5s6K1wR0oagFK3kSpt7M5CQhPjDSbSlRT/ehLOCXxX112er7z4bdtt9/Xge3zlweTHOWfqUrzJR
Z3shSjXRyqJN9rQ9E1+6+F24uBb5IiwiFIebq1q06mEYO5BlIz8cwUdfCBLfnVy8IbjXyBQRNjuL
9ltlkBpQr3Q/hlq9Hqluryp9NFy/bLVvwFCTT0oNJ5l6XGnuQMx013phuY+a1k9btXfFTi/rJznk
87oVSDe1tj3AnbSsnasYYBFN3IUd4utDoZFs9rVFA1JRzIJAZXg2+L25YxRbJAcvufm9d86AgSbG
57Qh3D472uu8ihOB7TPSumay6SqtWM/1JLAciYwVatX4kFTF9PzxF33vCAAew6kGxxF+/PLz33aG
qSVKj9VGsq9taflqOZaUeQdj5TVWeSF5eWcTUn1fCLlUeR3giqdDxVErtaRrWDtKqSFPpEZXMgIj
qxvjuEVj5BJQ7Z0zFOkLNh+Xrsm2P69Kls2ipsNa1VrNXhlmg+AJQoIXluPbqN5kCO4oREyoIJ8f
LcqM2ZASzck+HOx+R0lEBAB7h6DNyLc7tfBuFX0oV+yb8EJ8/e77LSQ4loxNT/9sPrso6atEd5N9
q7lQ3zWl/IYzZ3P38QJ576vRi3rVmF3OsrOwbkLolOKGwlE2etq6jNTwZpp6Zac4SvrZDttL8sjv
jwdMgGyF8ol1dsKgYpI3g2Q++zhZg8gpNzoQroDGGNTL7lIL8r2vR5BBw5OQajHgO12TKZDPyHMY
zWm1/AqFgHQFVXfejekcNNp0Y9fjY6RE5fo/mFS6YOxy+lJvsKQe/Z4mLKxkLyod/mni1JtIy6Qf
hZNy48Sq9fk/GA8O2DIcRlXn7beuLkwv7wX2HpUGIH3Oiusw4dMNHqXMvhwu0e7fue2BpS2o3+XS
JT4+nVajyEo3rsl9qHMqwYC1xG5sCRs76CV7RQUJ5uFLRo3VE7tBVcSFYOOdQ414fGHiLyXfNxpv
KAnZXL92uq94Nz+U1ng7Js33EbWI3ccT+/5ILJ1FZYSg/Gx3CDrXXlqLbA/QLVxHsdfsmpheOZoe
lzBr7929rwYAi5YHsrzn9wOIwlFrqTvvhdqJF/Bz9X6aagcsfIJBkS2rfTQW7s1QzmFAMNQ+Wn17
ScHlnUYKyCXEtokaqcTCTj79shV8iyLUpmSvKvADVRvVIOJ0gPu5N1M37qGtObm2Y+2jA12IMohs
Q7AMwmqHnH+//Xj60TJhvNNAGYYlfV2k6ODQAW48fR5TgQms17Oyi5Na0/zOEeWfeWdqn5zSEfMW
WNNk7roqNX9mTRbWW9sMh+uxHqyntqtGisu29sUuxuamGxvIHpoc9YcEkdaDNfTGN3i/qepP+JPd
ze4YR76aLuBFvY+oWKRPfVccKWpI/CRm6W5ocOa/wrgYxjWseesJ//XW5RhJViSOKLtX81GXWnZb
dLAIQOUrx9w0qzvFEEniF0PeTX5qqVOGoBuB6aoO7VT4cYSPK4LZRbfqcYRMrk0R4bYwKHBnNg3t
2cwPMRDYyqSuiHksKG9+mrQug1pd9qNEK/dbnsfcuPkohxe3mrIbF8nABxNTFoH+jqDpbA9G6Evp
0JpHyCzXV9j92tdqo1U3Y62jDGckY/6ot5yGTRONgDYnOjZIBEUy9SdTtGuMMbzneirbb/mM0uFK
s3IMROK2U750PDZaxWmUa6s5zrWnXC2iL3IsY7T+Ozt1/Frt4i+KVVaIITiTO/qzBH+ZaYl1PbjV
L8xsv0WO4ljrMSu0x7qLi3GnT/RcbymwDy81IPd1qkKQ9ykOJ9oqShxjt8y38wkJ3nbyB6QRr1zq
OkWQS2KwIB5Np10byFU/QEhNXxyh993a5qZ5MktniPBGsKcnT+ts50DD20S2ro+d22qexLOVxqG3
bxRH2ytNYxQ4cvTyFmfaFt2lfChyHwPLJtwWVonR+4L6R7a4BOCj2DK88Ua7+RKmA72VBtiDth6V
cHb9WBYOV52CluBKib35S27GtExlWLqwCqDmoF4s+uJrblSIWoH37HamKMvjAHB1P8OWXaGLqN7g
EVwd8YilyB3KmoaD0/f956qY6yRoWi/t/GyW2r0acprsmkwm17PaqHdoBOemn4YjvH1bUdLRn+xB
FdsqVqOdtGtjCsJ8ku5Ka+2bcrLHH0WNwFPQmU7Y+9FQd/Wq1NUMGUQrV3+KOUxBLM2z6q50BHkf
9aHqX6I2TTygd7D3/LZRqyfDistfnpl1Xwxrls+zGmsji3k0ViZK7jxJNCSfki6arKCdLOvF6oZG
DcKxVivs+lxlYBkKoH+j1XxBK8GllhiCQgwKadnPbSumHI61KJ/TJB2StQIY/VFPkZmNKT4avuHG
VR5E8fJ7siTDGQFwkLlXh1J7sSiWpttwGN07mkuR7hdpaSZBSkqzgmphfotRXDsU9ZSgYxhr+Ago
UdHj2q6bxXdvoLaKTESMgUUVT1G8NnSMYQTXR0mHt54MFkhqWGuTW/nRmXIhfOFV7CQzpkUVSFU0
0UYWcprWmYglrhzTnNH3SuwM67WivYMsOxW+MTrRimOg+VG2Y/6gGIm5z0tPT3xVgOlczA/avTeM
xrc5LfqfqF4BMo7jqI8CLU7DNmhTzY3xwlIUAGUik0/NoHppgA5t+z1KEFv09WF26w2iBSjMJ7L7
NkyZPQWQy2rTj4wM8xKeW+QrAdjUpJBsTvXek0kHb0Dkt9lQh7nv1s0IqDPvrGOizgZJdwV9xK+L
ZrwTqCIhBF0NfFDJ0t3IRStPNLP1Uw1JflCsiqa7JoGjDI4g6QokE3uLpR5X8R0HeNQHs2WgxmjO
U/Q8UG6bA5YevKay79LrPknHlz4sxIszaYPuqz0YEx8tBQ+BpHT2jlOL6cmqLWkgXS2Cb/eZREnH
n4aICvlgt6q2ZueN8PEmmQY067PPuVp3P6wquerm+EGdLVNuKoQioPiFUHb3qdNU6qpSUEHNQZ0O
qxCU2+Bn/Vg1K9ZCKe4qYUIe0Wqn2JX63EeHVhGOs6JjpXyWs2En6ziZm2MbS3H03B5jFibzHvvN
69zyHkgdk2RlSy4bhPY5OdK+kNdIWMw4BLOAnyrZVzHSqawtNYvQ87Uj9CuCvMjDee2mUo/XMo3j
+yQzoqdUq8U3fj3uRlSj+E5zOoWHOUI81Y8VNotPSaf8szRDXfpap+Rfc/CQX2Wb1S0vlY22r01o
law8RSkiPyyIRXzRWhOugLNhHd0JXcwM5errrE4hmclRwSOmkJ3SrN3BayIsMcKQxSRS9CgRtsHQ
0qM5MmC9ma4hcFYdpBfiqzlve8cfa9EJqh45ajsQDZApUN3R23dtqT31fYQjZjT0rm9rVa4FZaQM
Vyxm6JqOUTk95jJDVa3sshsdPzPKDoanB0B4KuzyKa/r9lNFgCgD3fBGnA0FBedAh0Ku+kOFzeBa
r3vtURGWe4MYt/dvl6f/1wh6j7j+f0fQb+Vz/jtEfvnTf0Hk0aP7g7ouKHn+u8jTkz/8BZFffkLa
R0pE2fm1RfZvgLxm/EGOTeUbGT84pLi3/te//o2P50dE+9h1gptcFBVM/Z8g5M/B6gCFKIfCdOfh
4Lbxm08jyuhVf3GI4GhYVXfv5lLuwsZIXrS+aVxOvb6gyuwIbweTKtsP81CvnXI0ojX70upYuVOz
i/WbeBK4gdRdGh1z5D6OhjrFn5Lc0x/YL/G9ZrXhd4RIjXUJ7qfi+rrVSnXqN2NUBNaUml8jZZRX
ndIrR0WvjVU8huNXLeyS2XfBQlwLYMM/QnXcEL90n+MxTWsfcWkovDqlVBEM1uwecuLQdoMzBwf/
MNTXYGP1/4T6cRP/aMq2/LM75Xmc8kX+zxFEELn7aH3vfj03P/+1b7OFGrL8e/NjVRbP2d//r/19
8b/+rn8TRIw/6EKS9iMJDu4RmZu/V7+j/4HTC/06Ksj0PIDC/Ne//iaIWPof5H0k0w4pFlDRRY7n
b4KIZfxBAxueG+uVtIxt8E92wJuayFIW8xb80WLXCVnldAPYgA5DTH2UvWLJfOPlib22y/CpLiYL
PZQQ2XZr+jqU8utvk3f3V852whJ50y5ehIohxiyyS3i3LvSc30uRXoeOYOmFyaFP2+auUlsPy84h
LB84SfLnrBDKEZH6ct07gLkwfh+nPqDbS86C+e5aFGWPBH+lXSVE+FFAhV67ikWRaZsmU8tHnAEj
sXIM8glDShOKbjUmNxPkyj8Fse79NIv6TyWRWzObRxmEmlzu01Te2JUW/Sia/GtjapUMuP8UF9su
XXmclCK+y7x4WxQSTX3bgITX6wN6fJZaI34llFD95GCY+9dM/aOr4v/pjlskYf/3G+UqbuKX5y4+
2VjLX/lrYykgT9kIC9NNA4O4bK2/dxYl4D8oBS+MUP7L9uPG+ffO4sLxPP7m75vu740FK4vrZtmL
iHWAD7Dsf7KxzoonDIEoBSqhgGSpGKPEcVbht+IUAG3U9XfUFfR1VNop0dv0s8/i4Wddp85eq1Ey
xdobGLxqtqtEa2FSS4gGei219W9T985+OzfJ5WmQ5VsUMhDlgJJ4TmjXxjjLRTind0NWzX6jGAdo
pNm30RK6TzTX7HKtKFYSWcZN5c3duhJavIo1b6fMxXcjGWy/a918Veduez8aWbPtG7PeU0pQKaaE
43XRe49jrFwquJ9L470+N9XaBWVGHwon1tNzAi3pTjq9ktypVQu4QmX7dVDLtFZdceSmn8umj/bu
7HaHTu+9u8JF5CvU02w74Ax2Bd2y+SHzvv1WZeGtNR5yTft1YWaXJ/ifotTyne3FyHeRzFzQvecd
YzqZJvqzPCGaAerRzKv+T2yWMTxsbGtNp926QgIF7z+1pvMnW2VVz6gw2JrwwfBkK9G22K/n5vC5
iMr2FinRcpt6MXmgMmAjoubFZoz7bFe6mMzVnYyuvVGdQBsseP3Ru6Sv8GrB+vvrcDS+6uxCg9dR
cTlnDMSSxl6q4PSUGvaAw6PaGKY/ScvcuGh24EgmsMu0xHxsLSXUrvpOfakp7ODYpFVdEPcT+UiH
JZiTVckqUlqM3Tvo0H5Yyiao50r5kSeKi4wi53wwIMWijBZi4Y6Qv4qpJZ8VFEfuK+uL0Xs+JSb3
uq7jbjtjZaj6ddfg8RzixB4oVYbt4WQA1XErI3uwndolnVD6WyOZ9Yc5Gc178hZUp0tDoRTRVqL4
HgIdWGl694vvVWt+1lHmRZfB9W4BzeoF6X5cPZrdOKzDqA/lgXS/ubBeThs5xJpA00GFkTaz/YF3
nB0L6H/WbdTG5ZdZA7dfkLtvOrcyL8FRl1/z22d8M8xZYGsapOBuKcovZK7VVklmsc3mxqM0V+Jf
Cx3pptIEWF9PBBQY8m9FqBb3niHv80l5/HiHvBI6Tp4FCRpifcrzUJ7QI1tigd/bjs4wJsZkV8c5
B6MpUWO7LWfKhrZbuvifannAId5sh5HE3+oH7U9UoJRrinnZVdrMs1+AITyYtWcHFqk9JqNDv4on
p/uUUSRoA6U2fo4kDFvdHHZ5NLBXGru90vJU29lmB/3LcEtcyBvEMyG8Pgi1H2+icao+NS7lR0eg
L2VVrXrnZYN25F84MXVSfyN/dy90EM5wLnx9mtj0+EHlgcOmz3YWbo2TbYAPHsMjMkA+0OqbhHnA
KAMbV+gRg32wqz6IumQTD+WXGqLWx5/iXDuG8fkOWAxT0Eeh5Y18SqXHnd2ZqXkMZ0Q8rVBxmN3h
YGc2MD0UuGjQhPGXWFmcAmLb9c10RMUMIOOK/48gl5Zm12k6DRcwFG82xfJYgI5QcQCbAmbkdIXE
naXDFBgNYr7pwe507daKhbn/+OXPDuq/3p2LeOGnvcbip4NMIg3DmELFkTKgsbX1wR/tstnLpruw
+U67mstHthDBgX8IUmzB0S4x92/rXceMtDXhGxznJI8CpSxFi/pBKlYt4MBvWC1e8k8+DeKXATmo
F8enV0YTuOzTAVHx6GWmGd0xMtu12k+fxlYLutz+2cOpbqA2AD3KVx/P5jtLmbYUSAJCJYCfdMRO
BwW9k9LR7avj6FE+m5svYoLX08htPrYvDoV5DCDWkmRWTcSfup5f6Aa9fWeUtxfVNpr9oHnPTVpi
OzdbKorjcVBwQ+gLe/qcUlenBt4Nn9pOf+GR9AO4zP7SHj5brAihA4eBW4QBBckbDJjTFzcL2VK/
NZpP0MbmW7WKg1zRysPg6FbigzvBKLWN53UVluVmTvPwgSZOvyHNr3e1dOUz11F5l4T1RWEowtrf
z3yOFnxVWHtEIViSYNN0+mCIarCziYg/2d08fZZubx3yetCDPG/DL/PQ+vaYhaiZpcYmq7wrp8Ud
GmH9nxQVKM05RbyTBC0bUYIGmUF8r3KVdVRbNtdDVV1C6J61OJHihKVEJMrTGujU0b49fVxFz2CH
pUiok8xBiyp8pZfXmnXjGdNKL8pN1OmbQVEQRpwvfMKztQOYkmzcXAQjidEBylJe+n2DhlFRJA21
m09T0YEzmOydDiLAzwZl9KtMszYlbdadV19Sijk7gV7HRYsf8AipJ/DzszfWMhAcphDzJ2OI41Xb
luiLIQoXUAi75N6+vMJvdy4VNWQNgefCwqVbymI4fUXAnFrnIKl+N2WqcusMynUxK7C94XIEJeZn
YjLHpwsnwunrLQA4VFasha/E9QIZ5mz95dQ5Yjyh5qPqeLNv5KVL4b2dc18xGg2nqDlf04/I90Yt
nT0+rlS06H2UTqEd1LnR/HFQ+k2YJ+4WU4H4khDpKzj3f6bk9fGI0HWVawZqA9XD0ymxRpEU3F/T
MS+gDWmoRESyiSEATh5EIcNCe2uKfZWOzCPSGcN1GMXtbSwl3LU4G67I7SENj2aC9Uplr117ygIb
NE7ji6IVT2bfopc/F4GbxFB/Yru6RfxtvmlSs/a70XyULjKBqSHHg9H2yaXT+PRQ+uvlgK0CFEaE
jYV2dijFLUpPatTPR7pbduAZsbwyaJGsqxlHQL8WJlpSudYeEvdF5nAiAemj+Srzzyyir/oUtkYg
8ln++HhJnG40nmrJf1FUWMSEDJbF2UYDQNenMpxwp+hS46flymIHT8oJ6rwt1iJWxicXrM9GC9VL
kc6b+WDk5Vp0YUJCSTg/C1VnNEurKLVjHDrZhpZSFIyTp1246d+seM4QjHopImtQgpClO11SYRfZ
g1a7zZEjrt82hvVQt7WzQovlkvzT6X5eZhLlOyYT45GFMaOfLV4gRAsmrWyOFqSSRwuvjbVVeFe6
Bk5hGGlICY+y1Mdf7yxaXAaFt7rg/AkZid3PSfRuXY09t4E8gnQrN7id6nd2XaBWWirdl4TDZy2m
afgm9cUks+2xjBOLUTH0ehB4Y7QDHZEAHHfaSyfN6U3394Mtexh2Bw6eZ7MxD2NhtBWKcHC0CEBi
XftON1ZehaEx78upCq/CFCN67jQAUGpVHLhaEkoHqb4qKFYIsrBNZlrR1poT/ZC13UsZub/MQkmD
rqAu//E8mksodHLyLDESc4iqFvJdrMjTZaIX8IIVo2qOjT5Ym7keRoRJbTXaOnW/cZsKTsgs863p
4BcJTHs89r2LEPOgz+K7LYD58jvbvYaR6nVotNEtWVb3YtXIi1qLZEQeVeUvvYjzA+QaI0jrKL5C
03kChtzpQVpZ3rXQ3WJtyri6bUr1u0r/4BsHAyg7tIqcW4yWue7mobkVQ+gd+65yNyJBnkPSuThU
tVnT9C3sIJb4CH88N2fim6+fkuOB+2o5m1liZ5dGNCpGnjqiPjpqcu+hB49sVW0ehtJFd7Osuk9R
JpRdP8g7q5znhzB3vSds1R5TeNsbDt5unVIB9nULzYLJS6dbzJXEAQ8O7+hW4z8ELC47ApA+nCoS
ePgY5wjaRGJPgUF7dcwms9t5U1bRQdcrHG8ya9XN1iV/47fbnvEAeDBBRPdg7E5XTtJlFmjlEJiH
rquPsA19GBFp0MQepZips/eeBcvn40/y9lAjFeOspgcO3hTf79Mxc8elYNNE9RFDYNtv9FhfiQ4B
TLb0JXj3aab0+vEhPGDrgCQGi+BNdU/pe9tsGcrNXVwsMbK4LcFvBLFIi0Mmw0vsxrfjeSjBexzX
1BPpcZ/dkk5uC0EcUh7d1lPuhwosZBSKyZ/Uql9rSlJdoCK8uf8WzDrYGKSWYTqT3Z5OZdt2XRP3
MZWPAcuBGf0B341Fj1Fba/uVHYL7r/Jy36i9vJDpn/PfuPyoNJioU72mhWQsp0MjJWlXic2rxp4y
PI11PL5UWjV/6wrrVq8tY0vpVkXxRNVvlTq2Nik86j32vcO60vCWVwq9XLmgDR5THaWi0W4NH3P6
EZ+Rrc2vXY3jd0Xj4gndttkVpqEEtSmbB5n10YN0Jj8rEG1iP8cbo+4K0DL9NGBe0smrci4vqEy+
WbHLuzoU/JdoY3HMPn3XqgmnfOhZRhGSvWBQwniTc4QS5GbT7uPN8WZDng11FsJD+C1m7DYrDhd1
DJSsfQRvFZM6eA+dqB/1qbtk7Pha/Di5PciU6HpRkCVzeOuVZPZaUuJpnh1ZquphNF0F59/MKzHt
xlhvkDFuj44o0CvQ7+pm7vGsNspbtEpE0DS5WMvc5S5U3Fndo2eyVvIq2ypK12y8ZI43FeZKx7KN
YXMYY+FPFsTUWel+LanF2u5RjPbHZq5Kfy7n5Kp251U9uuWhyy87WL65Jhf/IW6ARaoGbf03ZQxl
WthfMj1iubruOA2vgZugNgtqbVPkyrjyRvOL6I0OZFUGdsQcv338cd8cD8sDAFB4BSpQVDg7+bKh
pz6fNukRmJ6gEq3Y5q98MIcNAXv3dcIafPvxgGdFFA5ARnSxBqQpQ7OIdPh05aoFTSB4INnRiGv7
4PbhxiDbtRb8ezFozS5SSvO26JtoVZmozsS1OfuWGC+Vxt5GejzH0lKmTEqVVvfODirZgItv9Cg7
NskUb6XniW1qYgkFyA5PdNn+0nGz3enRiPI1Ft6rmIJqW/V8pjC1Pvdh4z6L5NLneLut6eSRxtKw
osoCmv10cmSrF4uOfHHUELp5gO2brebBjtdWqmifP/4QZ/2x1w9BRZ7kcKG0upzWp2MhckI9i5zh
WGGZ6ZeuwDAWM2p1EXjHzLqP8+ggDbPYaAgjrepS0TdQX+QB0iTYQK1KAgzBDKoJRZJuNWQ/Fxgo
MNtWpxKH3sPeWQK+QKZQj8LQK8WFS/tNvkOXEWT6cl9jkUhl7vT5TU0JK1NQczTdHDTgWMQbap3u
6uNpOpfVWtbrK1tjkZjhSDpneXMaWK4+9OWxV6Jfce/shth9KBfIqIWE9Q67584vRRx+NiCr+qiR
a1sw+9PXlEJPkKlwKi880BIenh6OPBDghYVlBP/g/MwATRupSKaUR9rzTpBD7F+nk54c4sq+xzhq
vimmT23SKlcIIt3r+SB3/aVk5OzYopDDMrUp5yz1V5LAs6AiUjSpY4s9fNaoHaxlN8uVmap/5hZy
H7mDj3cESWNjFL1c55Sz8ry/UD0/y4Z4AACXBjKI1PXBLZ7bSRlJlALwUJtj1fV2UM1Dti7b5FuR
qM9RWylBmwhzldg15VlD6y8EGmcL76/BoVyRB3NFUU87XXhq1lmJbVftMRrjn7oymdcUxPP7jz+z
9WaOl9h3mWNecvEnXH7+W0ndtpp+rgZbHimvulvDHKLNTGfa53MgIjphhUAkZZdXmh6Vmy4GZGuC
gVorQoT3djWnx7R052c7KdPbwk3GraGl4ePkVRhYtmq8NTVDbHQxyk1hTHLjdp2FJbo+b+Ic/6ul
aLPrBhKSHA+PMByonUrcUcbFAN7RxGNvZ/kWhK63VifR3Nrp1JJnDsp6Sibvap5HZNLHGrnhyEnu
+9ExfLXVs43QAZGHdW/6QpTf63pTTlf9FP83e+fVG7mVruu/Mtj3NJjD5SFZQVIrtKqq0w3R6rCY
c/7156Fsj1VUHxV69s3GwR5ggPHY7lWLK33hDc2ut/Tq3UVnhlXowrmFOgbriaWiMsJrc/4Ns15J
Gm3U5sfKib5pkz14qiPJ12nmRIZbLG7f5PU2CPdIHXaBmMovImw+Jx014zpNoqeyyNrbvqzL93aI
g7jA8HArlWHh9rFt3pQ5iHEjK4Z7I5wcz+mNHCYEhqluV0zqrdYHKnheke7napa3b2+PV3sQiXhq
uRQD4OTT2lntDi2TrGywQ/mR3KF1m3iU3sNCCB7eHmVBHb68a5YP+GzZBpuRDPuVkJcZyYMzBrXy
2KWjX4zRRkzWBiYDmhL11lbaQ2ibewmj+ohrLxlyt8/zByXb5eKDwGQ9zyJXm27tAScbJ9+Idp/W
7TGJBtceIm+yOpfD5pba8MHgxb9wUf7ix1OZxRZMA+jIMVrb9w3AnBGUa+3Hzioy3yqwD6jtgtBe
V0cQt1obscoT8tRKXxiwXmgVurWIi1u9anTwwlR3+gm+YxkPs1f1w/Uc2t9ADpc7ozOc64qW9vte
pslgS3L6PXHqcMsrBJAd/oxvCINWp6oO+yJ20gtv93M/7cUbwLoQNhrkkDCCbExPVsGLEutDGoaK
9Dgm2oR5fdHSHhYP6dyPD/Pcl7e1FDofGnNqfW3osNyxJuNuqGBZFGClRaRH20qWpwqhElVoLldK
TAdpNH1YBumFF3QV0/BbEYThoV46NZT0nsshLy4yC3I3MPROfSwkSaHYXEAuKefISyRVupCq/HIo
aoYQp7EQ52ycn3cBZyYVcKsf1SwOyL+qdOcAiNgkbK/Ht4/GOn78c1rMC7g0/3lFjRuNVhnmttQe
AV90e4yBFT+bRE/ZSL4h/3XDuoiuUqR3dpPifGidSd3DM6gwvhCzryqcDjkufi+af/5N0P9tKrPg
xLgXzuevFw4NvLnWHqNw+EksXebqrjeD96k2WBdWdZU4/DkUjzALSmGIttb5UBC5AJCDQ3gclewk
OTLcrjzCRVWShWsVor9ABv7FjucGAjgJlsCiv7Pulwu9YMfPufPodFrxZEqOg1amnfh5pPepa4N8
+DSiA9n4YCIxrbWl77bR27MLl2pO0OOLISagUKAD5/ooyVZwNUcRfhcUQGm9FfF04YS+vjipfdBZ
ogq6NKrX9c+hHzNqinN8mLUQfa5ZHb5pSqntwQlpNNzU7qrOI+NCVLTOrVgUXjkQY9RcierpFZ8v
Sl/2s6P0WXVoOvwz4oL2U5ab5RYhkem+bkGC5N2ofeVaLv0ELvX9DDlno4N++3O5/hfC+V94Dby4
KBbV/jNZfTBukP6yr81fwOlzKCf/6l8MAdn4AxzcojEB6BlYCjfVXwwB/g71HDD69NsXzD9pzd8Y
aUX+A80Ywl7ktVC6oqf3D0aav7f8WejJIPDKNuBP/A0d/WftvhcPDGeNXcTvW+gLtI2fhVtfXNqO
hnsjFlHKviob7Rp/ynpwKymzQr8sgXBGTgVIKcgiOlmxVm11ABFKLWP21WvDuwwmQeEqjfwUW3F5
FZriAa4oOsO9+uikOlTBvo3ruypExr4Xwfytr0bFg7tNMxJxlPxKD5rboh/+0iP+rV35f7qmrb+m
0df8X25X//ja/av4+a9DC+q2wfigWQP8lz/73zYP/zN8HZTFFOj/DSK++zH8y/ua/vhe5NHXs+23
/Ht/bT+Q+AsiAOSjSVKLdOK/t59h/7HsMID79FQXcccX28/+gwIp4RTdgAXiu5Tm/0YSq+ofbL4F
G8OriwgNjbPf2H7rd1ynCk8RBOwuBfLFwvb8HitsqxXolASPWflEP82UP4aXCqjrC/p5CObJL6YL
gx7J+RAS/pxTqANL0yIZr4RPrRNxEX5VxLElO3mxAA9/HpuX0P9X9/IyGAAVcFggL2iiLPN9cZqC
yBkWWWbpcUBKxpvuHHRdqp2tuEiBZ/o+36nWhSF/NT0Vcs9ibkyeuq5ayHGrlHqhS4/dz+JLcaKI
SMPo0iDrGGCZ1qJjCEEdB1I0x8+nBUtwsLXcANoX225vCTcTtacb8XYW0e/PBwQbvU10YxZq1Wqo
AN1BQas4eERyxJP0U5l+MsvSpUnomtElZ/h1csW8KPQAVqHtzFUrrypLFsTlsoCGTXbTb8z6Xqsv
acWsN/gzhhr5CG5q6hjARM+/3NAm2AyFkziUgfzOVu9kYfhSN2ze3nfL73xxidPJXjDw/4yyCgf0
SrX7ScziEPSbQHJN7WNwb2578BtW/ps1kWUoVBCROefkLtXk8wkpjegC2xHhgRJp7SXJtjLU5MIY
z19lPR9epAXM78AiWjt2j4Om5XSPwkMNgAtTQm8qkem9Gp+KK/UphJhZeOHoqh+xrESNdXC2b3/O
9XZ/niOdCQQqtIWht7qVVHzR81YtwkOfnia9OoRDsQdU822oygsLtwKKITizfM4XQ60uDJ4qjJSG
Kjw4vQu+wHqEUXtfbdV34212QUxkvdnXQ61WbiEcW1nEUIrZX9XhDBb3Unt1fRkxBMEOlC4akIDQ
nnkjL64/2eyUzklrZkNyYE/GDVDXTWxnXqsooGMuXUuvD9eyPgsaiwsQKMyq6tM0hlZSHxOHMVQ3
icPl2vrQoN/eDL8aZFFfQW+dtg1ohvMN34Uz+NCaO6IIk5+SusfO60T97cKWf704lDHRdLf5cAsZ
ZDVKbOf0yEI1PFTUHI+6EiJgYQXSb5bS2W4Mg3woEQFt6VePoTxOtVbaRniwKdhMM2VTBc7nhbn8
6ovBOl1CCxhHxKrnX6xx0pjet+BWHepNl96FafTQh/Hu7XX5xReD+UatCoQlQmPy6qHIqtmcDWOI
DkrqKX2ieLUuXTI3XkfHy/c6G2Q1lRYts9GhhHXwb++P2l7VXedjf4+ugyf2T48Pszf5uL775bV+
U49ucVBvJvf9fzBPIi3yPKjBxF7nXxMbkSIMpSY6aOg3LQp6dyJvN/+9MUhSXoYtYZMCupArVkxP
9/Y00m+9kNb/crVezEI7H4FisdSGbRkdhtauN6HR+S22DheO6q8HoXAArgSMwJrwOTSoJMFzjg55
Uu9jFCGoEPwnH+qfEVYPbYs4bAZdkxG44BqaXmF+4UOt7DqXF4EthyTg35NYxyRW58RDNEaHeqvu
cPHYzX7kHjPP9qMfQckLEZ0evlm7wb8D2/E0yG7waHuXODa//JLY+FBgW+gLa3ScEQ59W8tzdOiS
7krMCWynS2rjF4ZYCzCJiEZjGE3Rwbm37WjX5JcMR9eg2D+/JIVzZcGLLNTI8z2nV4jSB4PG4X1C
9maX7cttsytuk1vjLjham2+fr/eWzzqaj+ltslX3xbbehZvJ/f4f7JkXP2P17oZZ3IgoUaKDbR7A
1xPGGv7bI6w7vK9mutqWqFPPQ55Y0QF5m11wPf1okk1lenOLw6vlme7k55t0U+7SzkcYJ0Nh8l5s
Lyn6/nJBKU1QBH6O3FbznNtYisbBiA7CrHZDV2Vf4fsHP96e6uvQjNOBpwS6YQAkX8lktai0EMeb
8HiKu0CDLSndTJ3mFeMlQb1fzubFQKvNo+SSMxQ9nxSFTg+yNapTl4b45QaFx4tXBf8FYbu6FEdI
3TPuAvHh9im7TrfKjfJRjG6/tzaVP3ual/m5l3r2prsRfup12O+9H/bhtXyz/w/eGAJ6us30f/g1
q8l2eURMMGfxQYemqcXZ3ahcUgp8xrudx/Q0kBVsI/mo4OjX+tJm0UWYhibNAYEh60czS/1Bice2
dnEsQ2bSgO/yua+M+Wc5DumnaTbar02ipadS7+NbUxvVx0gk0XWtTQLu6CRBqijiPvhmj1XF7Tgv
wk9Z3Fa3XRDLP0ehTN96M5Mj18RX+3aQMRUg4lE09BBt7gXK9r0EL0JtFi6lWuD0l0r5e5y85FvV
DPhrAwVhx2uysYBKkpZ2grwXzAKg5Q3YMCdS8rugHpGKQr1Gf5yrLLy1G8nEsGhE2GIztkZSuHZa
W60LrAABoQiIbET/PKRd6nSjAV9FD6AQgB4tPk22PBb8T2rNbkwVF3jK2Ng/3z49r+oTKC4s1WI4
kNQM9Nd+sZYZVUE/OMeucYTjt3SNm9vGCSC2NmnXH7spmSK/CpsyRruM3NXrqsbWd2D8ErQEpqD7
8PYvepUx0LWjOAUqkwNNi311aWS5XuZRFPcHDJfupvKx0I2fTroInd3xOl2AtL860/g+LCSOpUVF
dLCmM9MISMJhFDKDya6ltK50kQG7REpnuxwOEueInU6uoCOffP7myKWuiqzQo6OdauyYqU3Lz6Y9
aN8RbG8bz9Zz+RHKiNS7xghzBBluw7qu4zD+mUWJeOiciiBPbRPQJDQs0vrUib6Jn2XePgRtQO4r
q3bxPbDV7EEax/Jn25nyd7WZuy9Tpg703INeg6VsjLiEZp1dVht57vISZqmRPJqVg+6vUmjK5DbK
KG6EoWbvsToeT3Zoa1gXxVWUg8JC+HKDErOauzW2I7eiRurPhWSRGLsRtbEQ8E8ayRdKPytZAUIf
7kK6WmxSIGNLjfH841lSBea56qOjhLrfrQx12JUVqNU4XxcFwi9p+8W0GunaDgqsCwIB3TEX38RQ
DZvQMYsLCcazedX5WpJd4PdHqmQA5X31cxDx6KqqSI6JnJTbKlOEPwaBvZeA1G6KVhE3SIRDfIdz
fqjL0nK7SStOmrzQr0e9azZNZfd3tRGM18jLyt5cpNIBXEYIED7JKQwO1iEI0q00TMWthjDVVh4r
ZZtOxnTNHVn4Dfqxt31qOX446GiDxa22efv4vQKfUN3ARY9wk0YijaS1nPnQIt3ttIp8dKx0uZYK
vf3Z27j9uGWhqDcRFpOfof3PV5pSS7jXpq3+ftCeRffkNr8XpN/H3J7qr505Tw/os4UfeOmUYzOV
WuZOQkFmbSqG8qHNMt7piSBF6z3kTJUjmnPVe6QkiCytrEtuTWQaI3euUFL3OgfOAtC58VNYN7Xl
UpCJfqAGJErPtMNO9kKpqtJ7yUz6yotkaYQL0eALBjHR+Sghz/eAvDeqFHLcq63bZ1bySe2j6huS
RcHgKmUpfwAnLB8GKW5v1QQdFbc3HckP0sTCyuPtj/y6yLOg3LkLoCVz27G9z/c1oMK0HMfYOSb0
6be4izWbqpPpD0qVI912taXfEylJNxnEhFtwLFh2N5nz8e1f8eryo8cEOYdmEhUnLJRWMeKc6JBK
9D45Nl3sgFTJAPXnlvXw9iivuuXGYpqmPqMNKWW8ysFkoUSSEWX5MQhKxa0Q/UChV+p9XOL2CZP2
MmdD+9zcBfC1ebbb8X7IApwqmwm/8nAwHhrO3fbtX/WLuYNgW+SlobUuRYPzBShaERqZNuTHfLDt
bd0WxmaGsH9hnV/Hc3RNkFnh9qK0wlOzStWzpFFCJNuKY5rVzU1oysGdLQlzby9Jezklh7aosneK
sPQN6hC8sJghbjJhZF6HzMYGN7DRrVBI9UYsDNwhkLO9IkuaP2cJqH70IzrYNXvTDIx9hzDhvpf6
8qY1MPS146TxZloTGyKNyGsC7ZII+bJHzy7DZW680vQj6Rq96nMLWxiV1VTFcaiE8BsTOeRGlykw
J0Z44eJdY/44eDRFKfRb6uJabK+eAUCGeq9Xc3G06ebfIKRkbqxSdlyUFihqpzlYyD5Njo6C63WJ
x/vVb26WZXgAw3CaYe7QVDnfLKYJuHUy2/JIYCp5ozkGdzLqlRdw/eqrSIFhaG8s0QjkRrpz58OU
SJI2CEhWx3LuUDlrMeZwk7mdN0llhjs1i9qtTuL3KLLA5FVXbtFuU7xe0aW9mqbTNTZsmVuOCW5D
7aiidxhZPyMJYkIyV6ObE0WHvNhZ5NmyULdjmV9i5i8XxmpHALda+OkkZEiIrC4UXIhzgKl9dXTG
Dv9Jo0bXXHaEZzTGoS0XnBWOBW8vzas+B8k82fyfw9qIjZx/s1ALQt7quTomkgGYKVKCvd3O2gbf
S76RBP6JSJZ0N0kV7+2RfzVZCx0HIgF5YbmtVqtVaWmLaq6PToIPqR20duA285xudKQdfUSOukNh
q5f84F7dW8wX7De9KSDARJWrh0OuMx2aulYf46ZovWmMAk+fQuPCvfX6aJNOk36CYQFvA4zl/Ksq
yH0Cb4qVoxhR5LTG8KnF8s/rcD71f/crwihlTiDZOF+w089H6kTTl2ZoaEeRc7QcB6lx3vd5N0nI
gaAuo/qGpIkLm2YN7GZWbFEYpHS/AQkCsj0fVRV2J5tDIR3jaERZDVOspkdc2gka32yH69axb5Sw
O9ZqtW0DG13X3nhsA710g+SS7PjrBSW7XmS4nvcxkvLnP6XWGj1CI0Y6hi2NLSW2fo5R95cCJwAF
8aN4+PMIvuxCL3vx/GAuYG32DH4AQObX7atUk7OmDWNxqq3K2Zhq0bmFilmuVtjZBnl3sXt7VV/H
7cQ3z5AAohsY2muQtj3B25GN1jo2kfkFxPxOBHXixnr4fgwOxpCgmZ3D+ejAaCUK0t7qFpLmhQP6
etIGPQfbAqcGKg6ts/MvS1mKNFMzraMGI9XL1Wm+nghP6AoU0w5LL/nCK/HLVBps/JLlAYJQ11YE
Wc7zxWtpH8NIRus6nFX1cw6W4qFR57h3a1o6j/o0Ox0SraMxe5JaDOE2iFL9e8u7/9vl1AUt9Aw0
+hOqt9rkWZWOvWWUzhHHF8eVhSQtOtA/317plYIWGRokbfDBS/mNDjBv8/lXnmq5TqNAz05RUPZk
6X3GvrLjdl/WszJ7Rtq3V+DEFX3X6p0+wNe1psSFEV/QS0X32a0zu3+SS4C8HmoRo/BtfXBSr0SG
kKTSLu/ltDC2ZMjJpzmzrMI1upIad6gYQnKFGdgPJGT5xxIy37hYrNeOP6hj40/GmDzEJCL36BTU
st+mU0fSK0X9ldrFiNSkSSB9IG1Wcy+OGudzBKUFPzfFKlHRMswy8yWMNx91bOZOhTNn1JicXJbc
BkcgfllQdsIHyGk02yaOtMkt8d+7nxBTGj3OoGR6YVk8pnIlf3/7k/9in8GOBwsJ/HSxpl6zX0Kt
N5u+asuTcIxuWzlohjuzJqXuQm33dMSwPSNIMYGN42ujh+At4jI5VUF7qa33+u5C1wlU0NKnRAVj
ARm9bBIVVZlZ0Czjk2yl4mYyRemC4qgvXSbLH3N+ey3yUcBZiCkWavDqpZWNRlbqJIhPA4yCfRXJ
9o2wkHCyFHwNsdJM9oEdNZuok8JHpRssl43W+G9/9NeXyYKrA00DNAmk3ZqDXwSpqc+FGZ1kp3Zu
aWaPp2Gs5TtUyY/aNNaXEOy/GI+aOWRoUPgEN+uQswRRnRTzGJ1At0o+oj/9flaXl8hAF9cQ4aVu
3GuABe/wQokj0KUbTGp0vpak9dLYRKzlCPFhPzWLWnujiw3n38Q8sqoolQ4cPqcw4cc66bYIbM2X
gl51daTXvNGK8gPuWM1ViIefH5M0XOiDvQ71ll/IPU4mRd62/iS5jmoe1bD4ZCssgYG8mzcxPDJd
Iz4YyTx6Y99Vpzy6WJb/xT5f4JUgnUiWQc6tN2CFkzf0svhEmQpXF4LMLdXESw3/Xzya0HoXfiQZ
AHHXujtlhvKo97YJmMCidGXKrbKlSzptDYqyOwHzdVv2luYmiVm/m4wuuTZwg/DzUNb8AeTGhR2/
LPjq1FEXBrxB+R/MjbW62CtlrGoJEYlTlDn3YzL9RMDuaAbic2DFd03RP719wF6HnMSB+JzAd6Kk
/ap5b1MIsaKiSE7DbJQ3piSMR0i8nyhbKhcm9jqZBP5I6rqoqJKVr5VxWhEYaESp+cmYnS+JkNsH
B/u+u3iA9V8rzbBRAm24yloFQLkdmZvfnicZA7UAKL/41pqrvWR3uCckdDpP1mzJ11lN2a+UTYS2
ERS6EMVjS/RqDWGpaZTRgaqAF1igxi8vaLME3j47QX0qOaLlXu4jBMpsHA4gfTTZptSlpPSKXBu+
zAbikrtAogzpVl1cfM2LNO5urCCF7DVgqYpj/FxmCVSZwjgodiUeJkWaxcbUZnWrmQWkazUa6uOA
Bdqml7tQ2+Asl97BI9KxyqhN+avSD/rPGAftfa+UtX5tYsD1dUyCtnQjYPkmRT+qYUj0dXnAWSYi
8EVtR5+dopu6HapO+mkgK36y1U6nGdJF+sPYTfpTLpAQ9SYO6CYztbr22tQa3mll7gxLoDE9BnDd
JrcnxX908hgrBNKMznUwzTk1AvpCznFEmhQc2zXyKZA6ETBBD6TSjb5zNaNsTa8fUuvQFEZ1a8EA
WgRDGiz0xk7F8RaVmExycYVJ91PJMiChzBK7IRW8K6vr1GtBdfNYVFLwkwR4EXwYO9lyCS76T7PS
0XOajSTddEUnz+DnrDHzorzg/5GBzKCgLi/QAhklDnmXKCWGEqJow86Tp4GAZm6nkACzGKydI9Fs
YhVoCSDvPM33tUikz5Xdyq2X6wqqC6FVaY5Lo2my/aGIVborhlYZPv02lHGJGHXZpwSVbMw8KD/O
RmCqm6knwfRG1s18kKqCHknZQG5yc0fu8AJxsIjwGy00Az8JzRSXk77OP3JTt4XfQbayXLtXpHZT
UIuy3XaophsMFZ2niCLuU9DrGZ5rIpT5g+rC3BiYjVSujIMhni25GkR+pxvRVeR0KFP3GMeceCNU
hFpTG7q2Y/XanUNwmbtWWpCbsjHyz9jA4DFYUKGWx7HZcAUYSMUgTA9BovWEEY2+OiOH441IBMMA
GcY7Dp9c3ptNUmsuFBQ9h/JtJbU3Z3X06NDSO6hyGLd+bs7iGipKdgvUafoaU0I1PXUeM3sfG90s
u41kabEruknZNkqe/bCNLIjdkZr6sXYCh2W0Rfi+5eB9xrbTwtHCrh6kdkp/dF2avqt1MwImDOPl
ZpQr1fElsxFPVduIj7QsJdO3y1x+mAE1F27TRCd90OFfp1WR+rUGlM8j78o+WAXiQJU5hTs0jcLO
1VVo29Qm5CjzqqacPhQT2TyfKJlNrw51jCKEmpvXk4NhC7pkY/0xbkoUURJV/lI1tQPndI7qx6qu
rcatG4J0dw564xYB2br1YnsOt6VuSvkmbvVNPbXJaUKp/65UokFCW0NgTh8pM66aBtAyRjCH6Esu
2ea9mHPxBHeo4+xL+MFew7xcFtq573Pb/BTQDa8JeSR8pixpHr/QRSVnx68KfzdTaLFfp6npUMpS
isoPpKQ3XYHz0PfKdtqbfozVvd0MfIapCr0EmyZ/6CP5XTLI5vewtqEDhkWnfZS1ebhnOdh5gqIb
XkwS9mJuIQrtA7TyofEducDwPkrN7jiPhPnHZJgVjBBbZ/4+Koly3yFu/F2oKLkill6WB0ekFlZE
zfxkGaNOlw1CB2JLfbqbhCU2QtdySrRVOf/sDdNtMumuj50rR84m6GRB892kV+HrGbR8FTTAR6En
ZuWxsdXC1dCKuJUEmQ348aC6zhK9lUnvEBh3W1uZCncUqEZ4qj3JP9W+Ch6I1oaDCKTpA9Ys07WT
E6270hCYhJPU5ygjhdX0I7YdNBdE1eFNPxrc+iXSnZK3CPezZEEaYWVSVJXsEr/Ewtdn9h53XKQK
l3syfp/bSfROHuJC8Vm7HN8nu9U/1ooRTBfKN68DQTh3hAoOZbdnRsL5q9bGraRUyVSdArNBBaox
VK+wbcSlHRrocSo5fjf0074TxqWo/Lkacx4ULRIN5Ox0JU0ct1YZTz2aWiKmtDslJNexF/Ds7kM9
FxvMZ4zBlwvLzijNtmnijtPEk1YO8TR4qD6VXpo3zX0TyMmtqscqKqKYPl3LiTV/5a1rriarwVYT
HQyhu9RWa8xlMqO9d7imLZ8P0gErGOrolApEuzxVJf5sFAszH4reabgLMaWV2N9NmnjqSBUZ6UtF
vO8Qu71Egn8NSOOrU54mIwLQSwK6yhV0PYlVp1Pqk6qWqD7Ek/l+aPWvGfbVd4ZTyZuiLnJPq/Jo
F2tD69dZNnpDZqUb4hHOgWm1oAha7Z0+9DyfKUq8ZYO5NTwC9Q4OTL8rAc7vUDFTN4M+21ftKMpH
6jbiWqe+fCEefB15LrUaQLAsLQqraw3wmFcOsTyjPvUzXzOZCrSJQ1Rnusw0LpSkXicSL4d6FeQ6
aoFIvmTVp6kLxUaLBmwn5vmSq/cvJgR5G8aESr2PdsLyK15grkdZDydcr/NTIJVfh97p7oVtV54m
ScbPt4PZX8wHgBAsBnp8i6H3aiOUwOI7EZnFqV6Mh0bKu66Bo9zut0chgl0SIoLZRVH8fD5RENuV
2YvyFI48cW2KZk9iKr9LY4AbbMKsRlhiYdFyws9HmWQpoEPdVx8SXgqv6PTIK1tAF2/P5TmJe3mD
MAIfCxrroqO46DWeDzMXrdFOatB/KNwvfuU27uwWnuWV7s9wk3sXARTrvbAebvXt0KqIgtFkONkz
XPzj/MaLNtKGu5yx4s217Ebbt2e4JDDrCVLQByiBBwP39Kp3QCAAlgajlQ9m6dy3GpG5VsZPadL9
kJriQsl1vf+W2b0ca5XfBNDrG1WX+g999k43vkXx8e25PLPN3prMkmC9OEqqMlBFHPl8N45buY7b
+t2m96+edA/isat4j6G342rz1W3oJr7sXiBorEsCZG8IPpImLup7i7LoardABcEyQ9XGU1LlsoIB
XDFR5pswh/XKRG2ulaQEUlbmcStvkgJtPsBkk4XZwiin+oacwbhP5WbOLySxa0r28+/ifiEWplGJ
vO8qi5VrBCekoppO8EDHT53SdtgjkspaUjhfdZUeeHmhBY9WgVwXbCs8bQo1cDFIGFAhLs1t59T1
fVX17welSd/hK9X6UyULH03n5PHtNVztkeefutju0GFSFlWx1SecyS+J6szx5MyW5HdTBaJkJLV8
e5TVrucoKxQmF7TkIkeNOs75Rmn0XpOyvrPQzQrt91EmyUhRNp2XUHbbB+bwlzTjb/FZ/z81ylnY
IW9wXKPuxzm1lX/8b5McrHAoINloRy406GeTqT+p1RIYvD944RdlLRAoCofqjNzqPFtTEdUgGMJD
8A+5VXH+oBgHbGXxfIYOTavwN8itK1g2ISt5IWUnuN/ETgta+XybzEZqidSRypMsLcWUPpTrcDNq
2nU6kw24wWxVdy2GKiTj6kQpputN/HNrVdnRC5gHd4rGGHhTNot3Q+2InvQgG77jqWaZbhjzQsrV
UANnLZtbPB7CJzAtyZ8qj/+78/6LsP7NnQe7+suPr4sn2tkGXP6tvzegZbJdnjvzy14hnvg3udo0
/qAVCW2M4iNt5yWm/pvbrzrwrok9iaKezcGW+vLf5Gq80eDhgzRE7hF4A2/A7+y/1XuyNBOIC4k+
+LMIceB/n+8/FUTx1PNafE6t0aaPIKaPA1p9vCAoZ0lmq34ymxatQzNN+1sMJKxH3vLw64C9SkTt
P+k+v/iCD3++pC8b0+fhyfJ7nmW8KecDxKIFvgpPojkMlKGJ9M9K1ts36MRX14jzpN6YqJcoEcvU
/nnKGYpCKMxy0hVIqoy3ikuQTZvkzBrjL2WwszNcN23XNg3KiHQ2xs0IzzeNLkGkfjkm7ZtnSjvl
7dWrgCzvlAP9jr80BHrFDv6RF29wtt2+/RVXHcG/5vZinFWYYlg9ksFiir+029HPt+JabKqrr7Ir
+ZfwJ6s+0euhluf2RURU0ahLtYihLJdWqGsSuwau7Efet8rfD67mUsS78LY+0wNfLh0dN4IECy1w
tLU5QKvPmJIVBHUcq09dHcsN5uu2eiXiWsfxNCdP3VlyXQrfwpZ7EyilVHqVWRTYZJBKOujcG3bj
gbAQs1dqBWl0reZl4PVGbYYUm0Glek4jJ5on1CFTt0EzpJUXh+gQoImZJPealQe4x6LR/GS3g8iR
ghxHw9UmJctx/RZS5dalYX4Osh7VW7LX3G1HB9+xkRB5hzkGKtUdB6hyU7y65p00IdGySUdL+VYW
TYoEmda035siMuEQQv+oN6MdB8liEBgfy1EuAoA36TS6DffLEVMdpQT2l2P+jhZrYkNYMLPS1eDZ
OLsISXDHy8qgBG1RdhmKv0WXOFRXmwZ0SZvHzY1W4V2FYYESv2scpI+9VtJRM+ux/x09CnKl4WZm
NKOB2iBlhrcyU+bZyYqbOQvUxqOjUqe+6NrscaJZ93ukIToidNq4IZeMjysRS6rzDeaEDgptWT0/
hcrc7moln9/13SRdyCnXFw8oNco3iEXhVkmavBY/nTSrTUo5kJ9KC6ts3mE0e5Gr8py6atzfPJ3P
YyFHt9hXGmCOVpcuyilxHTWp8iTjmiIzWKnhptgreOFVjZymm9asskM0htHRbJ3gB15itep2QMK/
dFag6Ju3f88vpr60vajsEQ7xuKx+TlPXgrdmYuq5MLe0OoZtoLTlvp6s+ULL9vz+46ByqZssowMg
kAzmuT/14rII7SAWKirin3kyU+SXG8nrYjvxpikSnh4EsWeZWC4JyqvvqIxlp9+Z6TL8MjDUaZ1H
mQrr6sqfp7prFCXTPgOAyF10OKAW0SNGUtUIL1zBy7X3zxX1PBSoeSIIHAsw+1zjEO0BtbgYZOTn
ClfzhyGZcZDrq0s61wQCr0ZZtizP15Jj6KvnEm1WFSew0vxcVCEUEMusb1U4IHjERRMi+Lr08e0P
iMPRekTW7VlQjAgEdOqaUI82fpohkad97aM4ecoUFEh3kgEq3Y3aus/focBF0SyQzM528QoVyYY2
XK56uEqXDoZvoVbtMrPCAbtQrKze9oNVPKmVJGlub6PMtSkMmO1XndrOvF1xkD+NNE8Tfyjjqoe9
NWGkkdYThox2XotbHQL81dDoPN5C4cbcEUfF32dRBR0e5qKKrnILqNAunNBhpXXVtl+CKNbE3jZ4
GTaKpWN6M2vD+KEM0rjaRU6IZqNZS8EdrOog2cVVmNjbGTt055j1ln6r0hQD9pAIOgJzbg4xlV1N
GkoUYzrlO7CAvCScyKz+Ktf6osXEb2zv6a2VidfUg1HuBnky5K1DS8jxLcKzD6Ne2ieIC/zDcaem
hYcPN27vAlbavndm0N28sP+Xs/Noblvp0vAfGlQhhy1AUtkKtiWbGxSdkBqNDDTw6+eBvqkZk1KJ
5dncjX3dRKNx+oQ3GOrS8ZIsj2Y/Duy7Ku5UEGZJ4qKaUJnecjf4Ma49liTLe0hrJJsuhVHqLnAy
Z7znKI4iil1DFJeN3abXNM5oZVnTkqcXWWeVDt9Ah5y/b6RCp0Gjt/FG6fXkXNRJFwdhAGeJV2YK
aTwEMlsHfXkTtxcehvYIgVuKSdrCVCKJSt7LvMHRcUq2qecnf7pVbTGkEuLWtRuj3QapngR86K7B
tarj0bSykPQJMLDZo13oFFA1kokIUMR28ry4if9UFGW57FJp+glwLwY9DKjc4Mvi0FYq8ZIWkfRa
Bw/JoC23eRXg8VJNDsPHPvbsl3FhULuxuiDfzPnSlqEuhrwBxopS8Ua0Q7OzmrEVj0YNWSWSbuxh
tpkG+bhZPCERqLSCcrjI3TJ9HpqgecGVL/lZzEFiXTdW3txMyi7ibSG6yt+Ow6T9GpVax+YWZJet
nlXB16U10z+qhMS1jRsmBlGgOovj/CoguuRW+lz3qW3QphkSj7G3WTxono1B+wAGZYfvBAPTAY3s
i8TqlmfX7hEBp8dSETQNBRug1s1sN/QW6N/Z9kD3Vanrdrti7NR4Jfipj1PcmddMd0yoNV6F4qYG
7qKOOpySHpghtsuWuXYcdW7r2jurWpr8i0hxPNqTSvnZr4LMx//UiyS9TwapfXW6zuDO0udiupWm
mee3OpzH/iZzJlB3fjfnIpRzoN8kWitBZilTFbsy8KZxu/QxetGyy6cviSv0fBvgD3RXTrr/Fbxt
8L3WctIXSHTFt6oNOKWF1TDEMpdYe2pyvyJ56XVxn82G0TFCk/5jTlfuNwIQwR8r742XjhGrCh2n
TcyrVlv4HxxVu/llMvki3RQA4J+WQjgihFVjPxr8k2VUJVJtB1nh7mnhm0myhfx1s4UblVRhMNn1
vZO03R22LrJgAxuISokQzS9mrJODfokjvmj6EMyh1Y3ulmg2PlrtgJO0H5eQEeLWfHSgCT+PTTng
v2xV0Di8ZHzSOj/fp/3k8ChpAL0FpA+iMrysNMwEstxg82OsTp3CWPAh9cY7X1s7Z5o2achzjAVb
NaCX2obJaHc/xwm0Vhj4o+6GuLx4P+qC9lpIY06DvtQtQoSYHXV/PG+cNhi2z/GmXDRx17hY2qCe
aKNwKubpITak3YXEDEBUCGbKh3RIGTViZsObwGe6e7SqOYUMaBWZCtlLICRSG5NfsyNyBo6W9ALk
8QYS56RP9IZzLKyHxiGubSZ0Ib8l2OdBZkDS/kIrC3egwNNtEQk6+vMnL2mM4RLosxGHBo7yORuY
mJfORN53G2CwR4pqGvm0ARsRTNeELNPaSA8t5C0q4UJFcZPX9XYUasD4UlXui6uc3gknZp73DUlA
ti2tcqgjrRALk+NMiu9FYdpfHQ+Oc9RpCP7uGmHMqP1nMvjeA8nttgGGewo16QBUaz+5+A3ZiR80
ka00LBAqOJ33DeYoQ9R1KpmiJI+xbM2aBFqkwtF73ODj26tNYsQosaKs3AFSWGoPlCtsK8bRKtXp
GzNGvsYutJbbqTbzrzPupNUWILH2SxgVN3unTWUfuUMJ6GFJpoFzhLZzv7HN3mjZPzeT0Vi5Qxel
S1BWoV7K0olGdxisbVYLHRhM33xXUlvm0Hfm8moa5nYOY2Ay5k6kXu1fWVU5EjSDPO1DXRkcakkL
oA/t2kudnYIuWG/iZBVaV0OLEUGuuUEcuePsPoEfSn6WUlHyxHXa35h5nT3JQmVfVpFQgCpZ3N7S
1KidaB6GNQcDUYHOAKmRCu22a0YUOQpkeE0tjx+H0enuLayMUA5mtPmHZsWio/gVe3uzYHiwHZGW
P4xwE5bdVM7qc+4k41dfjbWGDm87D5vabJJ7L7PdX5I0AlX6BDj2poWo+ViknfuzW+LlT2kl887X
sG7bCrdpaJn3q2GkmfRUcglz1C96OSXGxZA0FF1OF+AX2E1z3W1NsxXTVdJoM2DM0d/PVU4tZuvF
9EVk4FK3PIXDoAXQbBe1OPk92FNt/0zoBsYYjkpqvVlM3Y98mLv7XlZgWLUxE+kWXYH4h2pwaQWf
oho9sj05bqScG0yG0ZH+pXmi/9WX/N2Q+qn4QwY73yQit7d99ShtAYuuamJf7jpKkJdu0tBsNBcv
dy5601MYro4aOHucNbw7p0QwfOuAQwEmRGS6HXzahaG2DAluzT1aL6FVOO6PSlazwRB/8C6Lzo0b
vHjsjrMBvHJfMIb9OqVYRGxKb+6eOqZqTTjGOmLE3JjpHnxJ8T1Hf5cTWbjlgWQp/1mOpkfgqgbF
IKof8gdnTtDPakB9FrsKkLbJ9o/Bi5GDybNKpVIMA+3cBi9lqasy7abbxcyeISxX95VMsucOA2w7
nKp+aXde1XoLs3DL3jdCFmPUJFWAKrM+DU+z9FGvVGSdMaINGlrVRry6VCd8J2loGEqBIWnavo+s
PM/uTCSey7C0jancNgqDKYIaYSozMgb6OGMDahu1rrm2u8act/RiFZ0WVef9llOr+stU083Lcs6H
iJMY3y1o6EF9yuv+s4mf2DqccYiCmT2FeJzIcDGcfD9W48AlbZTK3tTlqFACEK56sflOi8gyG9wV
dEUENvM5v7VEoH+GGWb4m8TN8bysHZH1YaOSWd+4qk+a6xzx8V0MkwZLy16U8T16BuWh1vFlQEZg
tLCLCYRvhvoSswUYYTWKGZ1M6DuUk6kqiR5BJoeL2LDKcWsOXm6RMWg10X8cghd87aoH3w76uwJP
tj6yfYAHYVBoo7lPks5HJrRz3VtpQ80bwMBDc1DmNH3B4bg2V5NYuI6YCcLXtckvQjoQ+eUaVwQp
cZ2zRTgMyIs4h9SXj83aUcGkqboYzIbwoU+L20Wibp0pilOkmHe6Nns/5DyLh36wMkIUV/uVlvkj
kQSOxKO7QH6/1tvR/xrHTp9czXjy1ZthQUL4xpysuJy3SZ3Xcb6pPfQNHpEaLLowqW072WlaRR+n
KKtVLnyq459ZMWhZRGFu3YNTK4DatEPeXZq9192LtjD7K1TGUVxMbJ3WiWwAIkaGPZvLdtbaNIUY
4uI9Y/Zz90BratR3HqCQm7abjW9lVQY/9ZpwgMRxpZfbFu3+Nhx0cpAoASOx4CJeWsbOw5i1Drus
GO9gsnItxF0Gnsl0l+y+CbwCN4pFTjslm5xMvW3reeP6lMPAFCvtvu/1RcEcYBbCTeKPv/x8SkGS
QAWSK7pQGy4hWk4hyBKU4WTdFQw/6TLKsJ5tuTdagJtxotdXDjWcu2vGJn/yk2EBPrFkhMue+uWh
GccFFNA4W1nkBbP3O3ilUAnsSF+o/OJ70pgiDWezbi/tXNqg91qwL4KIRRxOLP1HUCUzkMq2eGr4
1LZAgclzsIN0nzgU/g+38G6XLN3o0GoUpyxEmd//ShUrEL2Z2nG64TIeDqY0BxE6YMXv/VbrhtCN
Uy3bCCzVn01CWnw34+uSZZGN/IcdxukEndXU+1XH3sja27EuM8Aa4/pgyhVdCtFyMO/9OPWqm9lx
RoAC6FV812i3obawenSwDU56nYDeqzcEoOrX0JYEfxieiC1o45Qxs6UNj168SgIMB1JnfEnpY/ww
c2WTPlPDOrAYBuc6y9L5hYMA1bewMsu+GM0K0rJB92iTpjm4mhSoPaGs6OLHMoCN69ZNHW+AdHs3
KHqA9Ir7tnxcMl18piot97o9AT6NXaG9SF3yHfZJ0T5TnKfPONDJvdPYAyJSYnoe495qw5rq+LYW
RV09jPgLJ2ylq7UN3VVzuAcrv3yxx7H8MfPhTCFJgfN9RN2/3wVx6ra8/l5l2GYFSfcjUZ38Ocde
EF8jQBDrN7pmWhNwIBteUBXkxTd+RPtSaqP7OVe1enKSmUDkQem/LSwNARbpzQH409Slae/Fc/VY
wo3nrZSp34IxNjL3KvWy9KKsEsjIbg/TyK8mCx8ve5l/VmP2A7XNPoHUb+U3A71mcgOJydOQE01C
6WcUM3MPJS+cu8X52tYD3dSsSoIdgggedqncI0EUMxiXmzota85pNevIIRdTQo2fWt23jhYNXf4p
qew7N4P8fYF0R9rf2n7i1dsiL+h8TSpQL7lnDdpXs/NLCQS29sSmm5euvElNF8NVhuGOt/WHdnzy
FFISIWikqbsaS2s0X5IlBUxptVkCbtKfpLs1Cjn+yeRo2btcRx14l2r44QLs65Y8qiFVTFdOzFTe
jmmuwkTT0YX1mQQ9JGzapZPIur0K1s8LXU0/WN2kB+9Gy6bBgI7ZymunqgfjUpcV1D1u3rHYpY0r
B2yyVFyTKfm1F1E0c/lZZo7rY2XmTrYzFlv11wkuHPl2alDwJKVRurxOGjso9osmmzbKS3tGANVN
WmC+fqMQFyuNsrkBoh0Xn2lASPs5mx264myIt1zyXrxpJ7T1jceQo7nfcjN96HvMdyOFWIoRKb0c
v9QoD32jPlJtiISQeE4tE6NOPmty/bimxAlyEp9oLOkQbgq8N+8EwKmYf7NrygsvVcLYBAkSqpEg
61szi6r6XKR9/jJyrPJocL2c8QeoBz6FOqu6S7AL1NlxO5FYGcAoG9Da2fxVOgYNeEVb5jEH2yRD
Rr/NiyHsIYliwaG4wVNvrS+tonRuTBHX1sqOdL75EImnaBqd6kspZt3Z0s9HP/u/6LmbTo12xvfB
davfdZCBCcn0zGJs+b9z9Xdmc29amnjM2egw07WEOQDL77gRj5FLM/fLDDFOuNNWzIm/rYRxZpE3
Hc3XRejTMrJfRS5PJleFcGnQ0FH9rgYE/Effii8rB+FEz6zIV4dcnWl+rx3Soz4t65Ehm3Q7VibZ
aQcVllLfo94Yf1+CDuQV+TnFXabf4akgd7CJnlM/m3eaWs4ZMr99UBOCJC13sln20l678n+1wlsA
kpnbF3IfeL28WJ2jbzRyjKgtl3jjFEP/+I9vj7vORAjTA2iAcMEpqtFpDGMAVJDvgyldLlThe5Fe
dM2Z7Vx/9dF2Hq2CfsHxU3mVM82JZdHTKLXqxqy479y0Rwka19AzWKg3x5HxOSeEdEQ3LI7LCY5H
G3uSbi+Re6D9AUmqaO5nRw5fPt62tw8EXxhyEKAPVsE48/iB6P/0sVqE3OurOVBKkUh5mP4YaMNG
H6/03vP8vdLJ56UUykuBLuVe85P+yqJpt7GC+s/Hi7w5dSvmAFGJlZxpMps4eT/NhNJ7Nk5yL6ak
2LWVj0BPYjbf56azPk3+ol19vN6p2AtfFbhGPAN4Tzgb6qfQYBgU2PwsTbefodd/T7RallGLNsNn
mBRiVRerL6VKvsQoVDzoXaJ2WmuhMgRUwn1c3N4NnXhqvim718+Mot55sSuhkh8HZdmEVHn8Yo05
aceaD27vEDUvkLqyw6FztKulPmcD/s6LBRHHlwf4ltLu1Aa1ZWjBdamaPXDtMvIqs4BTY8Vnporv
PQ+c61XqdoVyBOuv+CueCETe68ku+30uApPmT/lrEVoZpUyGz6x0AhphtoUwA6UAVHoQxasa8fFS
ipLNm5Ku2wttjLflUJmX9NblPcWGcak18XTZiCW9w0xyfBZtC3qkn+q7xejM386YJGfiwKkI1/pz
KOtXQACsYCLbCRpA4Q05+HKe9gDv0T+JvZGiJUhz90KQHACep/wxt7HZeJdZwxRi43bIquxyvrMH
zPzsb27cN1AGbOCj8NUDNWwDSv6YmUUwX0kzt1Exd6WBaogYksu6sco7zZPJL2GV2r3vTPWyWZBD
+4rgYOWHeD+ZVTSj+Pc4Ev7vtSKG9/7xZ/XmSK23JOzT9R2AYzyNfXFZVDnqxv73rMyM2ypXxotF
Z2L38Spv7sZ1Y7mFgcmAlCQFP37PSM8MQTx5jMzqNItcepPRQOa461l7k6IH+Y1F+wODsuXMyu8c
Zs6YiVQS38yKHT5e2asaTK9SY9jjmNPsyW6bu9E1yp3dOOeI3O8sBW/EwOACtzysrU+m3+hglX6x
xP1eoP8UajpZcunJl7xp5ZmHejM6BV2wHlEDfQRWPLUSqDV8wAxHLvup9baL5vpb8l61LYzpt5tn
OdpX52TF3jwbMEbQwugEryRi0ozjbcwGyBKVb/X7pKdodITxmaxax+ks7T5/fFTeW4lP0F8fDhTF
K2Lnr+gz+qYmRZOMe3+goRRnxbSDiWlEvumdU4h5G354qjUNRayLIfQb6r030yuMa3/Y23G63OM9
GT8YnaMiUZp4mi1juq0bba01+u+KsvabJobhUstSZ6Nnyn3++MFfE9KjjIdfA0sEAL8BWBQhh+M9
nkVZ61pWj/ucwhKmmudeQt8Zd0xMGRMrw3+K8zlGRqJ1n7yx1reU+c4zDBidfktwkZud/v3jn/Te
u1hxMkiZrNmlfnITaFisMSWwxv0w6NktpDF9mw5Oc01D+9wBO5WoQucB9wOoxKs4EBfDqSg9hlLT
OJkDbtieO6OT3NANBDyISztoIW++hyVCweVD/Hz2A0Qa8YV1govWqQAAiL6cPkF+UUvYmTODBG8U
ILB0r5N/bBThaWDSQ7iml0dx27JRP1yaJM/GpGnPIk/1Lx9v25uYuj7KasFEJFipKycJganGeBGZ
pfbTIuUF+oVwKP1YnrmtTvkerzvGu9GBM62+x6dRQDCZNeZSzntppO1Wazz301IviEdadfmUIloe
NWXvhWnZGJ+8PGsf0Dpjx2bVb+fOT3ZeXw43gNzsS2o+dfnxHqyH9eQwO4gMU42YjHEwZj4+zIbZ
Fj0avPNeGc4QkiGV27RJvjcx31g6TuesT97bctuzMDe2MbdCU+B4uYBRxgojmPfMK5h3xirf1omq
z8Tddx4KeAwNLu4y5BROd7y1+liHCbHsNVdfW65YjFZzZoWVvmh3Zmf8P56K7Ag3QGTwsAd5RUz+
FQvNQQNgElTzfnJ17RpRH2b1qHdsP35V7+wd0jOWz7UM8R1RruO9K+sEUkHSzvtmXng5YtR+lFVl
nkk0Xh0Zj0/ESk+C0gEeg7VOnaGVY05+E+TGPs699npoHIXmXhHT0rUZI5V07S76diivjMYFddDZ
8b5aRZPdzhK3mSMbul1kDDPNsjvLh/yh+RnJfmDcDAXjTjnl8swRfrsvJMHeKp+lo6cJYvB4X9zS
qWWsGca+LhL83ZsSZvpgp2c+47cxllX4lhHqAkWM7/DxKq3mW4OL5N4+l0F8kY96uZlbHB2DfrLO
PNDb4wtojtBkr9cMn+T6U/46Trlu9QHMfGfvO3T4Z882o9Fr3bvAbtQ183hr8/HBepOmcGZZSnf5
YAgFp2zBGaEz4Ex6sOe5jQvEG/FUNDE5Ru5oaQya8tl8UdOV+vbxsu9cpBAgqCZoLXGZoCF0/Jwm
ylBm1fbaHjiWeUlU6LVPdYO24k3F6f6kjUVyV81FPTz6wGRxWnVS51tslk0eLa4W7DubaXgE+ZX+
68c/7e2RWn/Z2qhBGpvS6uRlp5MbVIiUxPsewMpnPu30a+llxZlV3tl3m0t01ZQxaMa/pj1/vecY
z9lYQyF/X0xGsdXR99y4idEwFEzb5lPmZtkF+qTJmQ/8nVU5WrxJrm9giqe4V6OxYhQWGN9QwWhX
CSJ5vwvYvN9z0acXxiAdXHNEcYaw/fZIA4p0V1EXUm6e9mRDu7lZAoGC1qEl+b0KcgWWWbR06Lsq
vcj1+ZyE+DsvMFgFSRFhA+zPizw+Wo2p6WPeKHngjJEicq/dZUD6zsSEt6sEXDBrr8NzMGQ/bV0y
bmzMtnfrg+ssv4IcySm9K89dZqeBh/oethJcawS2AEqcvi+mVmYNjso51LF3R2Byb7x0scLUqZyL
fzv1lgFjhfqBpJ4kOziV7JMWVWVNnnooe7+5gcpkRypJ4jM+pa8+tH9fMOsynD4KPcIcHcqT8OYZ
GqC0gbOwZFMJInMKzOmqNsc8u208zblFRSy/YzaB+9UkYI5uah/oDAT40WlDjQkASPze3C3SsNBc
EYa0gNukwYUKjLy+kEio9uiCA53faJUxPgaLHzy3umaQaJatMCnXdXmOFHF6vl+fiXPN14JY11uA
91hUA7U1WzcZW20S1XYup+a6X+x7sAnnTCJOz93JaqfWe0Ayg1gGrDb0hthYfY8ppxefc1x7c/DW
97ReQ+QcMONPa0lyjd4oba88NHmhRUJYiP0HTbsT0/j744P3diUyzxUfvnKc6MufZDbIcifLgkLH
IRG8u0lzKejQbI0WyAabf17K1imQoRi88kHXrf0r5payARErFA6hujJvRIUA5YK91jXR3T0T3t+U
rSSCcBhgrnCTE/pOw8OUU3WP0i4OskfPvK3tflOB6Qdc3Nf6xrEzjdLHr/UQ19P492ihxmu1OKim
c1qN2NLbxZnE4u25Of5BJw+vJZ1bdB5GrSB7GAcapXaZCJPU7uM9fm8ZFAEwPgZaATl4vYH+2uPW
8Muxra3ikLWJvmmDUn/wran68fEqa3ZwHEZcF3HP1buC5IHa92SVKgOkNvXVQR91hcqkPtzSFVE3
QOKDl760qDGtIN0uc71shzjNz0xX3n7xpMc0AQiUOhqYpzWGZ4PRBRhYHZi9ebeVWXlX+SoXMWR5
BQgC29t/39WjBU+ypdhMG2B/fnXoi6G8cHE4uBj8cTxzRN4kZRxaeqoQDnkm4tmpOpnjYvOSxVV9
SIs6/VZpMZpKSYNwz2wM2xrZ0iuUPBnoc0aHi2QVuczxyatCoCRLtBDz6ag5wfbjd/3OZnsQglB/
5MagZWYev2uUjmWC0FZ7sAF93wrNc579VUvAYhx5N/TJOZWOd9ZbNYnx6lgzU0QYj9crxOBlOWXj
ARTkcq9gCDw0jafCBEu+u9rOzmnRn7CCV6MFmP0oEpPsozJI8XW8oFU3lWcBQz3EHno5u7wsHTPE
tBg4VD/66U+tmPznYNG1X32hRgAJS3OZdh3aWqj4lJ9axUndNNyZVw7psRtm7hTomwaelh4OVeFg
NMNf3rW1RMHRVr73x+0BhJxJLd/58Bn+0BDk64dleTomsNFpEkbfdYdADAYIGL+7qYw43n18GN6u
Qm0KyM4kU2Fk7Jy0bYZsYsSRLv3BKTu1TbRMv0SV6B/FQHgjrIL6NfoL6BfD3Dp+I5mY3N4Gy3dw
lw4zQb8oNmCcrX/9qGEImzBffSZ99soNP16lI9xnmVUsh5JSb6dnS7wFMJud+XzehEqLL5n7joC5
VnkrJ/nvgLwyOVo9DYYD4xut26apDYfFErmxjZO+vcstpV8B0ZvEFp4AEmZeIM5kym8+KH4BCFDY
UWt+xAE//gXlMlPnWPp46FPNvpnHaQb+PAKyKhWAjhXZ/vEZOS5yuHOZD2E1iekoffC1r3W8niGH
oUMwa2EIWb8A8qzq0B0WhTaUY106DmiUNJurc+SsE1OP/yxLzKANC6PwbTcNKEw/1I6x7HtcX55K
r+otiC0jqNxiNVLGjcHLrj0vQRvCttJRv3IhYZPB5cicnflKjnOq15/ieISTdQqJXuprxPnrEjYz
gGUYKfFTFrxW3VEix5/RCMO7cvinwerrUjwrZTxsVsSGTj/IHqCukK0LcwQGzUUF0wUkUBpfAi89
V5ifBMrXtagOOM1Uk3hfnqrFW7FWCtT49H1QZ4kXOctcPFR5DJKWtHzMtpOZtF/GHJzbhlxvVf3u
x2T1mBHNLSpvsb2pQLddgh6Er2IltW7daL1s7qUTxNpDkBTJNbgl7YtmMPTHj970v/h20339+Hge
f5D/eQriCix89PtJEU+Cy5y5rWJswvF0jc6DvtEb97bR9VGjpvlpUZN+C2em+VFacrybc0+eqcHe
ORwrNGTtjxJ9mLcdfx7Z3GkC2c5lPxput+k04G0ZyRLMj7b693PId8h8iMYlr+00tx+V7Hutb/S9
ncHWHnxtuQpiAdasgxny8a6uH/X/ZYT/2dXX7x1cz0omO9lVS5izJVHT2ZfASjc4ANW/u7gwo073
W4ldW3HbN1pwnSLk+E/tjf9ZGR4xqrLYofC8x/tZ1bk3VhBK9ko07c+cmwNVVNteu6Dp1SK6/NxE
/r0XSFfDWssKGtxvRheVTB2xaHxy8Cs3UJT8a2QO/U3qGO2Zr/s4dK/PttJ2udR9pBoY+5yeldFA
3C9rrL1dElKjws7ynRU0zTdI59CmslSmLx+/xxMxg/8siXIGjRUy/FWk/3g74Zj28Zgt+t7P29Hb
jb6NZRlcq/RpCrppL1UNqhqB1eJxtK36lpgrbz2kkKOGf/HMTfL2UJlcV4gNMiyihDu9ocFyjuR7
a98XCEdGLyInMVtmyJUmcoeQMHPxJWsVwE5Zmz8/3ojjTOd1H9Z2GXfnqpLxBvC0aNWSuL1l7XHa
GRGIicVGD8Ajf7zK27MEUoeBHo1IPlNkbo53G/GNJYXaGOxNDe9nXQXmBh/EQ4KK55mj9HYlgDec
WaI36TxTxOOVTNVNGGv0+YEpr7ExcrvcOa02bHwt68/VMW/3jpR3dUoBKGKvrNrjtVKm8s0Q9MWh
TgL5vVCM1IBqmtskAWrcjkl1Z8B520LhtZ+1ybUJ+70exaUEVAqtJfIGgMeZ1pzLhN7ZA0ynfBS1
YXGjKrz++V/38qI1tY8pjThMPsYqQZcNUTV3yYWZMRX9+MW+twVMEJABXP2tiDfHSwFsVqnjJOVB
dqq80BdZbavUNq4+XuVtqoVZUYAGICJlgQXk6XiVPu4QN5BdfRiVsG5bejzMdfUJPo6DmdeivO/A
HPrNx4u+82hYhgK25v60kSQ5ye+Q5RMK1k9N3oz+e2/b8mqW+b/nUKte0yphwPfPf08ezUsxkVNz
3lADiBhJSHSSdU0zdxIrgjMJ8uug9fjycqi2cdFYLRoQQzhZywXINbS4Mh6QAkogWQW9+9NPtPTG
igt1z0lvGLa7DqqeueEgoCBA4mShP3ueG01+6l5SBrsFRA+BfC4tOgwfRb3ANyX7hZ2D4qsRTtbS
fTFV2hY7PXeNayfTsct1tSmrIRd7nRUOCssI8lGl/5EQLPxQKeF8VbQc6rAh9sASW+uhsEfk+KUH
ePytissBN0CH3wgcYohawwu+ALEdfw0DyqYwyXLMkAKTscMV4FDtx6KXeDiWdW3vdH1Mmoh2wghH
GfWrn22l85gZGKAyBGM+LTiy9uZN58FXZ2oQ57+8sTEh5EhLPUyTpHdWxW2lNn5nQMlEFnWRWIK1
jnbTw0rSo7Iq9BSikJ7EmxwusxaZRW9iD5mLJwzg1J/KgVrN7CWGXK+wOzw4i494Qdvr/g9pocgc
AXav7lCzVUZY9kVJT9zrc7kZRQ7jVS5WCaVPLQ4q0FAj4NyBCum3pb8qfED4859H1ZbnupjvpMEc
eo/AxqCWnt5pAieUOXIsZHtwYdylYQ3S4qaw5t9ZmdQPdbCSmjNNXWY4ZYa+2Wn8FLv+0tq4haCB
kW4aoy928+BUVzbx/2rpUn/bSXoOiOGrawpAyJm1MK9QXrDPXALvfLq0k3VzFWMy3hquprAOlZnh
DimntqYgawF9u5Wx/ThAvBNmKeGBWyNxBbjhVLViFM3kzqoTh2aA5joHU7CZlxFmQDI7/4+luEFx
Y0Hci0n0SfKX2NYEP90ioqMveFm6ibsxRB9coUA0n2mwvBNrX7VWHTZPX+PfcayNLeiCI8rMBy01
4bYy2uD2wIj1ZtSWJg3bPg6e+lrNT/++ma/V1qpdR0V5uqzIkSPyYnkYnNbc4PdUMeOIrWjJ/PRM
MvI226ShS7rJ8WASDYrj+AkNS+aBcgN5wGhPQJeGWpWmaXE52YMWWlOb7z5+tHdKdtT+DNqdgDcA
Bp+KlWr1ICZbCNrITPi2TUM3vMixZO7MkaYZpgQvmsDyqyUpuLZtK9vaTKHPXNRvykHaBTiAcUwR
LVyNo44f2hpmFdPH4rXmsJZ6Jlp3ltPHn0rNyO4RM4x3JT8Re+kZC/fZ+jfTPtJMynZ2gPKMA8ww
+iQlsb08QT+kNOikG903DvFvw7arHTye/KoGznUZTF115j2/fWTuOrS8GDeSX9PNO35kucgg5x40
D0m3VNcNxOImrPUSVSlZdQ+FmGDSd0N55zVtt/WX7hzS9U0U4pnJHdh4Vl/RWcfrT65IoRNY5sGO
V+VRx1a3+eKcy0Jfkd5/3+rkuK+qxYwnVj7B6ZczreryuBU4BzqxnREmchW3hx4b3FR1IoZVN0MT
GxuI3De7g+CGQEiCjIpOeV5FaVX0n1JU8r/3gYZ4QVW2MJVKa65M2ESjg6HYNOlPqI74N0NlDXej
jONtD82ki0wB/bRiWroyieI/OG5VP2O50L1GMT3fGJw2K+qaOU83CPUYl1CyazcEzAcdJrHG5btm
TmYKtzyG962adPlpoVcDXFaYSxO5iIF99eMWkkRsBuIS5Sr/ypjHTr8w0GkeI8mFjNVBF8xjqMeV
4YQO9KcGvBCs821vp86tlSXjarbV1vdVVZp22Eqpf9IGh1+vcmVdJ45d/lRFZqNAxsGNSpnCcsXT
vcGewzfHfQf/7CLw8LC9iBX26OdCwxprjl8ePCHCLNZWaw1x6p2iEujFjVL2YWnjeEbQaCwx56hs
l0TMcK/IRAAvGlOVPcRdEYxX0EahmTYaSV7Ut2mZbebEzB5R3faea8w723BSnv00Y6byyWBPhmuJ
EuiZDwuE8enPtuGv0PhzbGo5Zi3rn/9VYSAZYExFDe3VglMN3XeAmdrKog3wZfXzTS5pj8CAXaUN
TOu/2TuP5cixLNv+SlnNkQYtnllPALgi3Z0yGCQnMAYF5IXWX/8WKl91kU520OKNe5RWmUVeQl1x
zt5rVw5R2oEi30YzkS96Mma2S0OtCHzTCgN9k7Vls2/Dpv2VRQlJ1Z1k1GdjrsKIULSuNtyYcIzz
VhrbGeCvHFubvuuBmGSBnTzjBjdnF877XBE+iquwbwf1l5lhp3VrYBsBIRLWGKzHbEgRwAw9vm+I
NuDYCjXHDOYAIjLW8zwnsadkTfkM1Ueq/bSQxK059OO0QQKtk2/rBERKW1JJLAGvW+rcQOnKJ0o+
NgCuIGqzG9hio+HF9VBccOQKDwki8M5VmmJ+cIJxOlftWATktTXhoUtbSCXOJGEQket0vrLiLpX8
MC2lbTeYxbgCwpIcQrkbgyVxICeG3AYs4itp59ybRafcxC0Q/lXcTvavLCzmg8CQqK7BZUmN21Nj
f8prXb4Y4YA/UJ8EL9DLBjNeOvXWq552GN+YgIOrPCUZD+1XkTrnbVaEj0UDqMlN1BkCEAgO9tiE
1wM40erENfW2vjYKUTqe3NQFer2sM56JqagCbn5hlCvMpRKQohhIdkViiHwQLfwEP3HUMdmUjnBm
f6hy0huyQAzS3QSrufEjWQkrP6nacTpk1YzXfUaJ8TSWRTkdHSOVkivMyUHyaJaBIaEeq7oBxyyJ
z821JgeZDdMgCYtk28392Ecuvg0zOwyRjCoCZaZkbi3axJJX1GHxI8H01xCjJ6W6n4SpTNZISVXC
LUTWbWjYw9rgPEByDy7j8tUy2/an3c/8iGJE04BcRG1uAw0OklkS5LKeg6DZC0mKZPy5CcH1I03U
Mw5zCvGTZP2AOZx6dhiiUp3kOAWjDtO7bJRhU7RpBbGqS7rtoDVl6w1pXfYr0pEi4cmdNKXnwpaz
V8oM5n7SEyPBKaYaAG4GxTxQRaufda3RK4+GgHkOXi3BZTgG0AXHEt4IUCAQW6hT4hGwjyxCj3wj
e9wsqk/+DYKOaAWMWJt3dO1y+azTk0laUaZR91YzRrovpAp6q96h/9xBRaquw7GX8l3eijLd9ya5
wRf1oFmo/ylo7JSuKc5wruZV7CXSnD1HUWAd7cA2udnaIJXYX7SwdhXS/A5cpzavpSlnvgp6szpC
zJTeurZEkz3FkgapaRQB3IUsCQ4kgBBMPxZKGG6RETtbJWKP5PHSZ40nt1qh+qk2dGQND2OcH/XS
zEiiVoJGrJWih4pAFxLKQEIKqbWroqjTtsjSQJEFcojxdh74hlD4NyAXCv5wtyD45dmC4IA2UaXz
t1Z50PcOlmJyw8OsB/umxuF1L7eicisKpA+0lQNjpUjkl63SKAh2LXARAgIDK3vulQp5vhpFs+wL
cixLHrOar1SHv8MvnTA+N2L+PmhnypLmZFXRs9bEBlmmnB8rFNuleRWm8MzOoGMW5zQT4AbUNjky
MKWcwWC1lCagn/psLROlmv2wAs7cbgOq6nZmmX2rurRuXbiCIeJrmDjw5YMpfgwaG8IZDmKnxOtO
CODG7pTw5zjXyArU3m5M5qdWUT0tyDj/51mrHzoZeqVb13Os+xWlinIBg0UGB3LNlNdmN9EDa4Gg
xi60K04PARSukIOqOt8i8CHcpgqq9m7Si/LNbnLtkbkcZlWhhfrPNJmqX2XVsj0zpTjhzmpWVGym
urSeeLhz6ZWtNbLoFVF6K5WxQnBmLDoVNFzcv+hZapGFykWyi28VZaXFNShUPY4I8TGiGFg9hYKs
d1lalNjP+4ESqwJmwZuTrJBXLT7CybU6J4OLKugw+/Nga5si5EzmVbUc/FALs8npnUjJD9zfxo/J
bKuCGkUTq6sWZNEDVbeQCLLRSS9IS+dGkFGi7GuNMGrIbepNkufmkxUQyuYCGOn2pNe0oacUUvyL
iUMXXuPAGnA1jQrCxgpm/SiJAQJCME3AnthJUlxp7RKkIRpnMp5iqEIUNoLC2poTbQlfD+SENU+T
Iwmaltna7kB42TrNSk7pecEk606lkB/0OHPuaAmLCPdV1RlswBJr22qRwepQKuobqWNm5tVyGj8X
8dgKOANJdq63JAPBSSpkyCdjMag+AKvxoW76aGAfXVTJushhhAOJgD8F4GKJEcrTWLtiawdQrHTM
8H6W4qw7S+mGQ54oqlB1p9rJdLeciZRfMdMQAsYWhw+ryWeIZLIWdY9VLonnKiYHbgsaTN4kUwzS
EbP6dKb1gtxteIOYdVWRtXeGHraPJfQS4vaUqNp2eqeHLD+WeqvndnmNNKq8zEWE0JbXlx1hxrF7
nQdqIbvY+tML05aezUprc7oQghl1GKUuQfoT9zztZLSV1ag4EsStQnHGHZVosqNyYLvn7EwIUDPj
Pn4B1ycgcFE2DTdBp+bEyCWlrv1g9iZSLq5mFRIFbQQOn62WX1rUrDVgA9Osb5qJXBAWmW5gujBj
7TVP20y9yEItOMStPNAY0EcgeQ2Wsh/M6qwyY5PoQAXbVLmebEGauwSR6QeVD9k6j207J7sLbknm
0mcM7JucqXbwQJMM08PAvp/ouXGyuk3XwApaU8xtiEuO6AluxllnyR8mKBsD6Mp2w4aDr6mAaEK8
UzLLwaNOBWrepZFSFr9y2YTAJ8/V3K07OzSfaltKJtcc5+ha0ysVetHQGNm24wT4k84rwOERhbt0
ZoIZvYsyx6La5pDPI0dTTyyVPRaPTqxkIM7AlQ0rABcqDprC5iciDkIe/aJEXI3KFA3HLKhL443n
18kPaYCKCcRmLMtnFdNMuGqdWs32EZMG0OZW1a5FVQ9iKxmJqM+0bIzC9VCmrXlXwm3dAy83b2NF
77Q1zX/lDSDEVPumCNvUb3kVG18M+IvWTad1qT9mhV7SROqqGYeaRiQarViVjDK2Gj2z8iMglrLz
ZSpSsY+Dj8A6tSt0imqOVD30yqyOqB3lfjyoSjZbl5Pep+OmmNV69K3YHkLP5gMmWDggaYyJS506
TyPe75VAJEvy0I4Vj0Ihg2c3iZpNRG0i3XTp9WhYFHQhnrXWnFgrpipN1/qUpeEeIkd8SHKqmb4S
cJKDDgCNaW311FW9oCvwDVHMlC8R6g7s1G2ruevbaKh2HGNA+XDF4qUsZetYTr0krSWs+ZPb1C1Z
UX2uxKpnMBFdGkbJ/A3GrrdWTdiamjuldfPKSVm+hdzTPjFFS8W6IFNs7eiDCNEWmeqOIFoSMvus
135KAfmI3HIOE+s67uR9wmGVGWOKCOGz+yUmjt/YXI1yUnHmEJVUbgDd1EezrsivHRVObL5GxEFD
slgqB+clwYZ7gT4DSsEQZi3+/llVV0qSiUMmUOC7cmWqv8aoYvXuLQBFXtBXyipsJFTsBYjutR7O
su62XR/nD+zAkpU9NoWHjQzocGlg4ICWBPTLc8KKNU2dJtbcpJ5Dj+h3OPCRmjZ+WImiRinhaJXX
Q1XjWGGmITFnk5hj0IzAITYY3IZ6IzeqvLEyWD/7smDSSeNaIVmOaL5L4XSV4el1mAi3WzqcnHZk
svuypkseR0Me72WFbAeYriP63aJunNovCA4cgbJJRuAZvUVKuUo7YN+Z/A+3iOko8VHpw3PaqPqb
Y8/O9WQMSrLLJBM4nhQlCac5EdzLVTdfiETSY3doZeOpB0qpw3qV7GLNdDsiyEyE0h7LOjDqo1qO
87MRVEV9Vk8DrO+gXwjNAHM5j7PgvA1abfarfnJK2WvFQvQjVU6/yfIx0bgqJNyroZkmUOfGRHic
CgvY2dsQtma/76ph8IdhEMeswx2LB35g4VOQH43EWyZFvDWtPLqX2LD/soJwbj0wnzIOdsBWfPWa
RJMwUUX0Ch1XaLftSPsAn1EzHFDNTv02WHLsNpRCx7cK1hsb03w0fkFDc0q/ADtt+KUZOmDQF8ZW
4mZIXW8JiWRtLUqaU8xaZBxwbzlxcrFx/VQkqR1xXFHjnPZDOr44EMjhdyVA/Fed1OkXHBitiQMy
tQnWHd26xQFv42VQ1RDEENXRlrg8TrYsIRW4VxiDyREiqCXtwB0IqIvAKZWzWhETHFqtp+CuSVH3
Ix4WZqNuCgsbcpCKtZbQc156MnRZ8P/huwqNuPYMHWDOVlL6XFupA61anMsCaCNEvfiyKevlHtSG
cjeOMb0TFsTuaYyG6Uj/eLiIEzEFOx0uQcWGq5SOEE/CydO1on/A+dPTbBnH4iCnExmQCGsqhCmj
pj33UdwEZ6SUobycrMbcVsKqXucAtupKxbYpud2sR8J3BlHcgl6szyONwpRbmFDC3KzK6huAvR2O
2LadKGVKjtxsMyNpjAtgHxasz6EQnMXRE2x7dWTjSzdXP8d4Bgc10EDte6KeoDjqnZwcplnRn8ba
skg+SRWWTsBUke6pEadI1xqNZnA7s28f5rmAQ1BYluAoGcX2+Qg0JDhXNZ26R8eOSnbHyGxul6iI
HzOE9r2jlUO0agpiBXwjsayLINLNYxKX84topFb3+F3VW5Sl5stQsW12He7XIyjDBv5tbKlP2EhT
lSGjMXGDItPuKeOFN2kP94nTeaz2bs/Gn5y/yikvK8iyuLkKicmlRJFuMfWA9F61sj7Kt4LPSYdr
DIGSgkYXMI+ULMjsB5p8byJpBmNIJECz0cy6va/HJH77pi6+1Jw/FL/QXajUJtH+o2uha/uxilSm
zHTkduYvzEhuF74JYa9hvs72bV5wjM2Zj/NdkfxK42sFVt03o5+WZ9HvfBj9pIal5KUjW6QAv3CI
OrDvLJ+LG/3Q3ptXTI+l4sXdprT8dvP7YU+L0qejnjQfcs0uQ11i1EzDZTMbz7AwzySJANIauq6x
Mifd65r+mwb6pzLjybUuf9W7el1qQsoK2oFrhehmWdzfOyA6Gbe9hQkbfJcJvTy4//nBUiH8OBxA
VVlOAy7SHFWfbGePkFDJSoEvRt80xn5/YbSoP440SN0QqH2fv5CmekELgZHIArN7DjUwtdq16tz+
/vn9/q3h5f04IMHNGnsO3tkypQfO3czjy9+PcNpW/PiGfFIDGXlJeOPU5C/U1dzFvyY9D+M3Y3yq
3y7vA2ocpLIIV1AHfrwKmvEGTT4lf8l3zUb3rY20+7OEDZgXJ0Oc3KhxbozWHtX8BR35qhYvS37y
72/UiY/g8xAnDR4shAocJa6Ccy+rLHlWjZvdVX69ms+cq/By9qL/n6/33X1b3o5335GBW7aB8Z+/
RHa30eNN1VFz3OhFvsnCbS79xLX1zUV++b69G/GkcabWExHWKSOa2IiCeh023zV8v/xY341wMgtT
O2Y/QOXyRZbktS7pOxMKdBCcpc03+pNPfdDTV+Jkxg1w/cZWN+UvuCl2KEK9yarZ0WR+Vx8Adnuy
0qyT/LVWvgVGfTlNoNCCObMoiI2T951C/VzSDM5frBuEHGfiLj4rSHVw041+Q0Em9ZMD8PubaT+5
38UmfTnhvxv65DugKTOZsWrnL73z1I0/OP+FQ+3b2oscHiUidXXt8fefxZfzx7sBT74KhM25NtVW
/iL44pz2DlO/J4MX//0oXz/Md8OcfApkvkHzBF/GFKKsry8vwW77II2+GebL1//dKCevPx6NSOso
lb0IiwQJdrTxd0mi370aJ6+/OukSEnpuVwkzt11RGFIWPoU3kqb1nb/qy2n33dWcfAASAdtKqTBW
YXvW2ni0HkEmi29umfJpFFIJaQbznivE5RrmyZOp5iLU1XlUXlRzHC4RfQGq7c0QQ3sy+1O0aGur
NjzQjNSIWcozj315+ishGcDvRh3NetKI0RWOqft1IfWegj4OZWhpf/eHLm/ip23CIsJYiFOLm+Hj
bGpVNH7FstLZyRbwuVG45lPzEP5wrqih7qLiSHDLd4vGp5tzshNSP44pEtHGisaGQdgJO/rHObiY
7DekYrTMv4sUO+HU/b8F6t0G9+RTRLINV0iwDxJP8TE+S6/snXmJzM2iALEnIywEMP0qvplmv/z+
3w168vgDpW8M1BRsiaab2flZlh7ssd9//F/Oae+GOPkqp6JJBC1XFiVEaK6kXEko4KT2Mq37B52i
et49OdHz78dUP70tDtAwQ1/0K4gpMN1/fHKa2pULWzL4hb4YjQyFiDH1LKLQIo/mRxz7baXxJJcC
k1t2CYAUHCuk6vRaY10po6OBPDbm/NyZgvlXio8EFc6gDS0xz2pbnqEJsgjzsR2aLJ0Uha5YBCtu
r842TnENhnSgYor810X9b8zlP/FivXu+/lP79I/XvKWVdnwSr//1z8u4fcabm/+D7uJT/tJ8zLrk
R/+ddanqhK2iUOeIzLkZ7e+/sy4lhPJ/QRTBOo7QT2e640X/77BL7S8eLvMfiE0VwswiqW+Kro3+
65+SavwF4kvhwLk4DVBx/EnW5TJF/WcKM2AzWIiZMGToBtpd5ZRESehwVfZdPh+NsZCgFna088OQ
fJA49UMJkO67m3T59y9+n2R54vdexkO9hVOCui7EBlxKHz+CWhdjrDiRepRyErHkSCftPi4iyosQ
nwb1UVYyaqpBm2yk4FKIeymsqKFV6vT3i/s8/p/wtfjiD/kXRenDhcP5xBtFTQ1tl0Vl9uMfUswC
/mJTFMdSi+iCUqoI8hgksRij86p5akQebLSY1lChR9a2ro23sBluckgoPhh144j24qornHwjtOHW
KpoYvrauXKt6sG0BR69DNDh+VUNk7hE++m3YIyF9UM0SDnY8FN/MmQRKnz5ILPvYyBFIo8JB6nNy
ZC0NmlSEYqgHSndh5KFp7cjdeTZQmsfNWlfPOnmrZ2d6ugvbdd1us+YqpkF86ZS7pHMtwFmSZ74W
Z+Tt1vUGqXpjr2Z1VUcusxTXS/ndbQ7FYSr2Sby2cw6nLprZfAH4+8Yq3JmVj6Yn1K+F41Jmwg5t
5mv1xUjdVFojApqPQwIEbRv9VB5Bz08WEVtnynSA3ENpvsg8uGj5nQkmSSuec+XMRK5t7ZZ6b+6D
O+48q6Sc6Du976CgEhi7N1q9FpHfdXgGfWvwR2OdgaOMCaXwAJAzo5bX3SVRCCYn3avyh/WgPTig
9KmB0V1DeUUczVo0PzkIE4KFnIfuvbTv1+bmV7iiQylZrvKzuJJ+OnQRUIyY61GsAwni2DPcsZ4y
VnSYNa99RgVQEZWJ5OCcEJjHSt4aDsIadzLcVNACdg3FVQ/JwdoZvnWDgQTdc/DaWGsb8jr94/Pw
F0/NuGm4qmQ7WV7FVH9LSOgm2Ogb4C/00Q/xzxkkO5kq1Y4wIediuFsHB2ffnQfHyXKN2+K8XWf7
8d6he3LIcw+AO+bR8NdMVJc3ndVrYxdc06qk8JZG3lge2B2O40a77CUEWq5Dh8hNL5wHqsX7+UH8
yg+2sRGln4xeuA48dTO8JYEbXGX7wXP2zi5ayX7Tu6FXPk47ez3ehV7tkXhDsKlFS81Fa5tBckcB
gDTFK9+SNwdv6RuSo0Te9bZnnJFysi7OB7r14Eou4ZkUPjf0Id/QG9tVrU87rlsrXvqS7or7Kdk4
1/Z+3jiHfgUe57U/ZkfnCpWUNHnZcX7is4V+rrkE4hkQ9S+VVX6VX+mp53Q+KqU4JfoOdaxnyjQ6
/p7W/ncZ/Ccr0LsZ/vMy+FR2T/84kvm8Iejk9enDMrj86N/LIPSfv3T6hgqkLrwNYO3+vQoquvwX
YuZlGTRRDwPm/M8iKJMFbRiLb4a1EJ85q9R/VkFF+WvRG4L0XZBmMpDSP1kGlz3lf1YD28KUg2yb
WhW/kDPZKcyK8ANsLHBp9w0eXsIetFZ6yxVd3b67OV+sOh/3nf8axkBCTKoq2wGTFffjoiOCuZDQ
6Nl7qS2zH5rMeUav2+IIcyD/GeKn/UmqiLqDvir/rAir+yNbwTI8pQMH6yWEJBWaFpuK99UfElrq
xsiN8JDLhMYqqS18MQ7Xv7/Gz7fSYYXH6sR2ArPTKRQgki1keEoYHaBkBh7aHgK4aDR+s5H4uNz9
fSlE10OCAHnKP5e/4l0hi6CuMHCmODrIqKZciR4rkZozmhpbyP6fXxC6dnkxE1jQak9W1rSreK3J
cjkQKtQ9OzTw10CSUN7/+TCAUjj0okuF13zycFrQwRNpQtFh7EW7wl4nEyGXtt9IX098o/+6cQug
GtQuRFqE9CenkLhvCnpjcnSA2MYaQKgh+iU5Y8+lvg7NCN6zgcGrdZ29HuCX+P04F5Q/TefP30X8
zgvYDmjtYiv4+AB7NriBhCnrEDXgTCNbGAQNWdk3taSP29u/r5ZdNxfKTMIpZ/nv714TepKcsjQ1
OlSp/DJAKHMds7wyCG8kUWc0//xNgbLDe8JUxQ7tlKhGA1epY8dkrUa2w1KuNS74jeqbresXrz6O
OxkjNa8+X/LJnQN90VPhrJODNo8BRK+MfaaYXgcZweEfvpI62B4oAgi8lyTkU3+oSGslQxQjDi1u
PpT0vDw0lBvlmxnj00PSeREoPWPSNvjKTvPfg9YWBC+UzBgzenAzFOmLGZZI/jphX1Hd/c4D/2mG
YjwbYxUPCBCDfjrepGjNUDdRfCAQOPWjhIhZSbPF6k9vHq4qOAxgSGEy42T9+OpVSKAqG13cYVQN
ZUecaU9LPdW+GeXz97xws3jfUGuzSBrmyexULI6K2goEpgU9d+tRl9EDVONLnBfOOmpD9QJP15Vm
V81b2dfFBd2mHLVo8Z0T4PNNNXCKWOriBF9mr5PpKzayqVDwuR/0SJ9AK0svgRSPf/qBUWMDjwiR
AWAhF3yyfmaNWnRVzAfmoBleBXmNfcDi4PGnT+7jKCeXQoJZ0GTaFB1aNSWwU9WBGg0E6fx+lE+f
MUvK8nGx7+DoRkXo4/vhTFBNZKUQByGpOgl1A8DfSOpWNL3sb7plXw9FN5hzIXum08qTXNiDXViy
OExCMW80qCqBq1ZDe5cuzslv1rFl+vmwldJZxZgBdWWpX9inTqm5bsijssriAEjwcsR8sKtGXSVf
a/IUufeyChKpnQ/fQbk+v38Ma3AfMQczi5wWMkgGGfs2RJthKyEuOBEHLlrE9I8fGqOQcABiiwmR
1/3jQ7OjPClRzxYHVHJ26fUqcWbnFdprekFtG4e7378jX9xLoMl8wvj0KVWcGuGJE5wbatvlAd+x
YpOSTEQTaaYdChF7to+hNdsvk9SZh7GExPXNg/w8LbMZYc8ta5jWVZbpj9ca1pZeaKNVHYoWu51P
ALUVukBskocoyrRHIrHJlfj99X56Udn56FAWWNYWhDClrQ/LtZqSQFiFojmEiFRc+Nf0QJ0E+Wqg
GN/gXT69LwzFBoTzB9oN1tOTqyPSILHMsmgPhiqrb/oQK8dSbqgA/PEVsb9hylrSjAjlOFkFUJ8i
xsmz/jB3Sn8Odl6sRdeEuxBo3P3vh/r0vNh5cDphS8c3vqQZfbx5hZPWOvLw7lDbaDwzHtLZQJqn
N9tSu9WV1v5mB/fFw6LaxemLDasCA265w+/2ViFoASNymu4gqVwQ4SGtny9ZXGTSWdvfX9qn72C5
NOAMVLaQGHN8+TgUr149ymnXHdgNKU/E7uE3CHuxH0k5O+ZzTRZu4RAxbSEBO/x+aHh2/PIPE9oy
OHBPvj91WcdP3hSjlPQMxqF6UfXYna5Ga5T0VWMPhn0FNgMh7XI6xW1Yzcq8J2td1c9EjQAIExIu
c7FOqlL0HnFtzbAiWVc2WwRomV3gvA+o8x/R4bIT1fRBlnYge2rNN+okwuaohShmja4P7iQzl9gf
T5qebdMyKFUfm1TRbISCsdkNqrJqaH3Fyujr8oCbyHGKxHisk1lMXhmI+WeWq3F6CWSC05gal415
ngdNTKssHIksvFHiDg2gjKvFWIO375InIjOHdq311DOJuSaF+yJNjObNaGqlX0JRpWhPrEup79Tc
IZWry8Ky8kmeFyQiVwSYbzWUkLSl9a65D8VsWT5eIDvc2zacc+pOmqA+2GgUh6IMucseoXS5l+Ux
u2tbq9ZWCUeD+NacjHinkMaqPY0aJoEjMchlfBEh5J5WcT7bjw37+Z8SIb7ZZnbSNlo35lCEmzkd
gu5nllaptMcomVi70cY+DHJ2gk9+lQyKUVGWAkd7MRNoOawJRbKe0L0RFhuJ3KbilGMJ8IOxs+dt
ZZVIWaqMjEOfDEtcoz0xv+2u15NYuHk9JPY6UKXxRuoXsWopV8l9jc0oIh7WIqm6wdOzFP00svUQ
+MZPZSTTPatkI4+8liP0TiJeEsdp02DnKjFwJK5Ig+ZXMKjmdTuMnMj4fvt4L7d6sYBfdepfLegw
z8YUEntxyxS9CaJgEv5sSqV+kPLeGNbpbOEicJ2GD3MVsUO0LgSSURhaxH9Yv+AjoeeXUqsLEywX
RmWvSmvGm1RITvEL1SbhEugliaJFBtqt9YZ4rKu0jomtp6wnq48j56DodSZvXN1KsWEXmyyQSQXH
xFaS1hCaUbeeR/xPa8tIMnkXqJQM1o2BA8yznZRgcZdTUjqz6UFffka5vjF3aUuErga12O4o2zn4
If2c1hgS8hSxoN/MQzV5TUrW7bmZWSRd9sQpdY/TpFTN2hkGLV7HKbGPK9Rz5XDWoFNvGnfSjDE/
J5eIMmclGYvktccycF43eZYeDKLelZchaOa8JLg+icpDB9UDm0Nj9ziAaNupuxZwYLwxkqCUnsxe
0NotoQD2fqHKRbbpm9hB2Rpm5hXlmwiRLHYsRV5cpKhFTHoexFRkZVFv5i5oy12c8sPulNhxtprr
lpzDssXyd+awGTB9EzoDpWqWqWA1EGx7aYb5QI7lQFXpoqnrNgV6War2fZhlqehd6j11fjcrvRm8
zEqbh/cTkYUDsryM7Ag/l2URdbtyTk1yPiV71JqnMquM9jrla5/2UsmyskktQcGhLbW2DdwkIrSy
9udoKF76Ka1aUkEjmMH52hrjrpZ5FweD6j7GT1kcYYlr86aJNCP7uTQ2U88AXB31jVvVNpGv5+PY
aJts4n7talNMzNgU2YbipiSHWSJatO2Ky0Ekzrwle1LPrnSzNhxPqmJFOuPTAshnZvRQtjUyZ8Mz
68gm3noKhvx5nPN5vJzq3FrQMzX2Ny+R43x4JcK96N/SeFL7ayctwvaYJPrMSZmdjLYpa1TRr0KV
xUSie2nM8+2UzwESXxkIcH9WkVJSP2fFKNeXciHy2Jd5CZJVAw3BORNTR9+IwIXsWmo0LL3ZMGvT
Rkk6IbZKoqg4zdnWGWtMJ2HxJjAzdooXMT0nNj46drKdpw+jtg9CS39W6P86TwHfdbgyG+TpKzPH
2+kWRHfTNUF43WrbhIbW5KeIwvGtlZGhZt5IrBeCcns07/sMKeGeCc8KXDtKotSX1DA9Fs3o1Cs2
kjYquaZ37kQkbOZoyLAvjgOOy7VbaR7PHdEgTR8JW6fjNQ62sWLrIPRtpPSO7LbGjGXWiQD8u60q
R3g4c1l/y1uS/9xBGJXidlpaZKshS+JHVgENXZRjABwtpS46i7Dy4M2qNFoy6mRnYg1HU74ckRg7
HvZjnSvtCkm/hScYPVdiSGcUP0xE+0pxcmZOpPypbw9tJx9bIwc4Y+dx3vjcl0L2J3vUS89qwvKF
jl6AoFl0c+lCMaGGNUoIlC/zUcz1FjZErOTeKFVpuw7AoU+bOpidaF+PEX4KFzG0BuKgRfG9igpL
mL5QFy2XPXI68+Ra01AG9GZNik9bYSd0RTY6OLCTREHZ3lUJcx5JG8ZVhdiYOHSCAq5Lh20ZkzmK
8YuINNIRtqLR6Nddbof1ZV1lCZ9YDF7JT7SB1hUzQVMcHRynfOA1fiJfNyqz2sbKoASbwcK3dmbV
US9dCVTfmSsquaThZJiEnVATRUM4NI6bhGMXrzK2bo9oyWRxVmWwSJDga0n70kVytUdZ3VsVTilY
BRvmFyPx2i5N+yXWPu5aL5gDI9/QT2xNr+gjXO5pz67F6/tCVl3mbFz8TOZ5ucitg2grgaGL1mg1
BywcRBahfW6q1pTPKWMNk+tIlDHWtWUnb1OvJvGO/3t8E+pNe9fU5Vgj+x6X5SeCEpd6Nu5mUnjH
AvVtGhu8NYZeC+k616rKWVnkABs3VRj0+PAbBbGI15i40s/HPCtfjGVvskNRa+XgwaOEosgYlsbg
q3ymw6YqFG06KPIYFutyzpmzAiqt3UYVfcJnkSfYBdHYpMKvBwzSO6eVorvYEjW9o6KwbsBDxLZb
AdMt8JsGzkscK6RON7U68PDagLJwXc7hE0KpKt9ObAPzdZYsXlItbJP6z08XbPQplS4oag165Md9
sZZrJS5D5prBTnlTYum+Spb8pGAK17/fBn+52YdXvATfkYBiLJ2Nd5t9Yu7CXmut7uCUAueGRlJQ
QzQcEYDKd5WkL4fiiI0iAukD2JWPQ0FfHvsJY99hJoeQ3Z8s38uBPJ/FjZ4ff39VJ3IEbh03jqYP
7RgbZQKnwY9jNarZDyGug4NNQmNMiredHGfJTM8wBIcH6AVqvh0XI4ybYjbB5xkK9RXeSn5RkdJx
VbOD+i5c6IuDqc0RDrAynDgKlCd/UimPlUwtA6bpgMtqDgb9TO/j4JvKwlejQBDCIEBLA9nAyfOc
41lq55ZR5j4LXKnqxnVKJXH1+/v7xZGU1gx9Ljp01BJOI01wL7fdpBrDQR2olsRUMTZynWDEU7Lq
vmua5I+PpGzT8eGAF6YhSEn54+McJifChSLP0FCM/8vZefXIbWxb+BcRYA6vnSZITVmSFcYvhG1J
zMUcf/39agycO80mmmidF+FYgKqruGvXDmuvpe8TPhTvglLtGTgrD/duDaMxKQQhbgK56JL3bmoc
UcyZqZ4TtSbzzJtG1yAKoCV1UKrBCfZZMgIJvr3odR4syfSpBUGDB95QX9hG6ORBpWuhdza70Zsg
6LCa+AFuXrhiZ8MNymPTt6L/I0NprjhnkmJy4wdcog/lfaFQjyI0LwcPB4zslwfcRbpaaV2snG23
dp8Hp9Q+TLlCItpoUEElDQnyIWmC2NxY99pcScDpQsDnSoHPWXJjQycVUF0pgvOMlR0haoH1ouDZ
uX2816vA8CSbUlIB1wVcd7k7VQ+m0S7c4Byk7XyaTMh9HBlh3F7lyr/BuAZyi0KX1Mqyl2xaWU+B
RPV659wVGWyatK72hDoVkyyZvnH/rja0WGpRElKbrGcKcHLOztBp50oV7gfKRFuQ1OtVGHfHHGjw
05OiLn95bG5Y5pUpBu9cJgoMFVD8MUnstRse6/rYKPhTicQE6WDrywJvz5i9qWV16JcM7O8n6JDI
Bc1KGRmf85Kvt7/RypZQCaIuSJcIgMHSzp3e0VGQ8CTCPVTrD4KuPfK2nW1uPKtX68jaEh4LmmnA
dxjf5dHNsw7lSKPxgBNQnyrT0P4SRjRvPHPXt/ZylYUZ2FVchR3qvWcD+oTOFCMzibH3iBh58GeS
ZAOvTDJsdCmv1qQh9fYE5d+/CRhme869SMkjv4WLY9cL5ag1PxWnAGsWWPMJjqutybQ1A6EFRWUe
ATpAJvKs36yYjlASyQTCZ/g26yCxHPJnRrv0+HGwpi0079WHoxxJ25/7S2UXKKH8MW8Wm/QhUdJQ
jfw4d5CkhCrSIcoft5TJV04RwIz0EtAZSgq+y2WaaIxdLe4jXyCW4idFWZA8auID0lBoTOvtNO3M
bthSXFg5SQnTIfhi4ITwYLEqhb60LqYu8h0RiKfaEvExiZm+rArm/G5ftKsIQZ4jAFdCBD7aFVc9
HQxNK9s5giapYZxaUdPzBGM/GD6Ejfa1XsQbSMm1D0fYg7i5Dt0cUJ/LE3VC5KmsQo/8MTec76Fr
aS+pZxbH29taXYW2ObyJDBdo7sL61WrsyhECGB9+hKp5VKzSDj5406xG9zoQzk/W4JmEk1qUSyKz
3jZ7ZtDb2K8so3rS0fY+GlNSP9zezppB8DCi8kemgQrq4tDKtokUQPOxD4AofPTAhMCLkYizk0Gn
e3upNYOQSou4D0INGkGX3ydjxJ48bYh9S60/tZlHHigk9NTsXui1f7+92Oq+sDuGCblbZFCXiyVF
5NSuNcW+aDLzgxoO1b9zM9YM6uhb3ZI1iyBuw9/Dl0c4LH/KG4chMpEVRpuRXmhGSBWl7oPmq+I5
Uf/n7T2tLkT6RAsWt0G/5HKhzIxjYcCK4QeBaCk/okH81YBxpz3ev44EbvAYkxC6Euz3dkMZab8p
lCTx4Q/uvjmTPSLdNZfZndKluCEwa8RjXCP+AA94uc5cQW4zdxgERE3dIYw0qGodN/p8725odUsi
dBgB5VdarNK00US5pEp9tx7H91nVq+9zO8020FfX9kZ4ChoJpks0gMDeX+6F9o3q1RRP/CbMkpc5
7quT1RWAkTJoRjYu0tZaMpd4Y3CJm7nQ48yp38f6/BE4IrIejTocqReHG+7h2uRQc6HwDPJDBWGg
LZbq6FcEIXwKfpsbwddMCbQTLTnn3uSOsTBZFSAt5kG8Sn5yuzTMOs4Tv0/jxjlq9uB1n2qAUP3e
S2fX2Ig3VzfFpwIVagFlWPoGNdBCx+oMfN4wUKCmfg3rbLclnSA950Vz0QUjhEPgHkmw0CtR5Zuv
pMv8wupwCwE8d9QmQR1URM9W/1irbvG+c4fkPVPnig/Z4djACZO7wcYTvGIoEGSCh0I8gTjUW3w9
q0mqwpyqxHcamn5UEOcg3ndFUnzTQniOD7cvmvzXrjaMUKLMsnhOlvPnZmjCIKHUiQ8/UXOiKEdR
xYb3xzTT5NlOuvZdKBr9sfaoMN1eeeWDujBVkELyHsv/XV4IiK1iL8ujxE+mjDmCSouP3aBPG1a6
tgoDXMCggL/YV5ANyx1ph1Rt4sfA5b7ZagLrB/8x3pKovX4nYQSmziGPkaR8aTgBlffAGjlHxRjm
z3Zrlp8T2Ej3dkCMWNLB8u73J1AQE/TSCQejai48ZO5MwxyiQuWXDVjNyVX6U9YgFdNSn9xwxvJL
LG0E1Bw5JekeI0OLcEMIJroTM4j9NGy6E3ciBHZ4Lntd/QrVW39I5n6rwLB2CV4/GG+ALYGIl8Yx
0E/MYnj7fKvXzBPDP+LZUUZlVxtOs+Et124A1RPCDRuvyxDS5VJ13JKMjfgxJB+yz3aEfEbVKvnz
0Ar10GtWYu3qoPSem9Tpj7evwOou5WwtW6U67yzSzZHGnomIU+KPmt38ZXhtAti8QWqT9igzVxtX
YdVE0ctm6hH/goe73GgU5dXksobvdlATB6VRHqIZElvRa+Idyk7my+3drZrNm/UWZpOjy5uqtGH8
fICEJHGyn2GnpLt8TJJnWu/5ey3N8o3Ueu1EGdQDeAYDshSdv9yjIbJo8OCn8SGBnt4FSeQOuz7q
xEsQMfa34Ttfh7iWF+PtagvToQtCfz7RE1+rm9I8jGhU74AvBH8kXTI+iEREoCLoS06t28Fq7Rji
GxMHW5HFgreCuJK3Ct4b0l5kH5GpWeSHXhDN3hA7vMTDQHlMwL/6o0oj2htoXtBA7IsQ7R9hA3ug
CV8MH2tLD/7o4jJ8zEsjeRprdT5GtrDKDRe/ZgE6IgM8Yzgqc0nI47rNYAeJCk+t1kXHtEiG5iS0
lH4lddMufRiE8w+PfbmRU64aASTp4KBII9xlMZ1SaBB0HVCezmr8uRDG1zkJ1GOV2cqG71h7XciU
ibIkMhtQ3qW5Va5SB26L7zBGOdsbiORgT716un2R1jwUqTjAk9fQZAmzbQv40JtuSvyCQr2vQgH1
GSr45r0Ozd2n2Wk9BFfM9lFDCGADlbd6kmjy8e1cEnRvcYXNOlXLRmiJn3qpdfQaqFdCvTeepf7c
hq3If2p5lyhg64bNMDbCPIuj5AHrYsLw1J/H+mfuYaptU80/m8rQX6hUTA9R5E4vhVvkP0FtNBuw
stU7ZBD+MHUEBth6nU99E/hlaljxN0Hq1+QED4qCtM0z/OIIzOljWX9Oy7j95uQImO2qQfsx5tbL
JHrzVLqd8RmlbvArkTXMGx507cMzwGB5tk5fCPm1S/NKp6mmk0mIpBYGpZ5a0+ZTUCIjqg9TT2Eh
E3/R5G4+KRCRbRzI6tJ0iHh7Ud+Ek/Jy6cFIe69Qab85RTA4+yhBcWEH2RyQqzpXB3FQgFCPO01N
neIA2aHXbVytNd+BkJhO58gAZ7gMOhQjiEgGmsTX51T7UAEO+8JoSnLWRiU8NGpkPXhRb9xHXvOf
KwX+zdgDBQ95py+37VXICKlWmfgZQpThzipMiM2Bligfeup6T4bQtvhc1q4YU+UszWkTfSxe5XCK
xhSAReLXBnpJ+yFnivmQjXAq7pw4gy7tti9ZO1YTrUFmVajMEnlcbrCfAzV3M48nK6pd1hmqf5o0
BHnoRXF0gvnQ+xWRaX29vepa6AHYXbKEUsW09cULxaBFB/ksD0EHA367m8MM9jwdCNCDnK3rTkan
NV9uL7l2rmSm0ImSFEGRujjXsU2KKWF40O9GQ3xwonCcDmUd9gz2Bmb68TcWQ24LqC8NbNK2y1ON
Q3duJ9GS3Ft19tXq6EaeijHO/oFrCfGI24tdd8l571kMoWeboT20Di9XGz3RVJ7LaTYFeYySpMMe
VtjwCEBo3tsa1PyZqX2M1QZutkSPUBFyKFaHjVPsFJS0fsNx0zHhhQD3SbFhYVGy64D0dJ4CBerS
lyBvWz8tIrpoxDuub6Rj9QFZrcDewe1bvrdcSpYbv+B66EYeCL4KMDAvFT788kDQrKorC8Ynv04b
c+9pjTq+n3trQgMgnj+g4qDEe4Bzf7Raa75XYkeD6UCTNMwDfLi3P86a3wSRQdWalIyOorwJb96R
PkyiCl761E/MyD3Rh4BMwZzD6l1XutOp6yLvX3PMs3NZFPaWXcjvvnxC5UApbA46WtDLOLCpuynM
UHXwRU43fIfXMr+3UAl/V1orqff21EC+2HeRu5uHskXwQlQjhO8VQ7gbEcualyGboorB8ACGurCJ
ZMizNJ271Ne6CYByXFMN36PxAiJqnqhPnto0DH4pSqbOG7Hf2sqMISO0zbN5XQZt2ZdQ8Gc+TLwa
ZAilUKNjBxXmJwhdVfSmwE/Cn9BOW73dNX/DMKps0Ei5qaVyoTl6xWQOCi+HVWTvtbEa9qYqqk+9
HjsbecfaHhn/w8SkAhR6PZc2hkAJfOMQQPhMxxqnYIRcnKKW/QTOQHnX5NHXRPTqxrmub+//11yE
Z43lAmwuReqrVMbeDVP4CWibeBcUZf50+watvRVULemwOXQcmNu83F0BSLlSAb/5QVGhXz/o6TQ/
VKhjI26hC0QHhk6pN6Kd1TWlRDMFHAAkSwcSeAYTLVOZ+oMAHbYz2xnpLm44wzap4R2L3tl69tf8
BAGlDK5cLGZZo0XToKtSQ0/9MbbUY4C+YLzXRVA96npqvxucGIrchlfyoHj1Vqtg1X6IqCiryGjb
kH//xkdFUDWHvY79KGH9XKiBbycjIDK7+6jEQXOY8q06x2qiDNXA/1ZcOGjhIeXojknqC50JAJPQ
69CUVXAEwFI/O00L37wjXnLUDh70tp8fYtj+N1zSWqoGrQwNC6BcQLYXsTQ1W60BK5z6ei6sh9hT
y51rB/1GjWX1s9oe3Peyh0rV8fJoM6SN5wqNYT8STnqyqO0jZmW7cPf00fseiMypbyfJcTUxPXD7
3qze0DdLL76qDYUkpMcazQx6WcrOQy7sS+XGQH9VR45B3F5t9TjlwLq8NLQ7F180jJu+Npss8ycF
QaSd2/dEVmU1jFvVjbVtgdsGrubRU0V+8fJEIbinHxDLxMwttWKX2NbYnghvcwoKtcpUz+19rS5H
NC7nw2yK0wvvU+ol6imhi6XadBx2sciqb8D4m1+KHXTZb9gkuZ1spMlOjbEIG7MxiRQxK7i6LisP
DRNH+7kYow2bXN2Si3fD6mmfLOermW1qitCLM7+lp6HuTUR19AdDRO3noXHcZiMAWnOlhIIMUYOZ
RBN2EZwqDT09r6szH3m39HNrohdVo9P+HUYP0903lBB+o8pEwib77gANyVUXwUYgNAEpwpz5lqM4
xPh5+dB7LdD4jOGafRFN5h9V0EyPdxuKx1gkyQwFeJeH49IuWwudKEMQbJmzEcDp4xgZzUPg0jCo
N/pGfrEW4TIT+ZqMuzz6V9qgjhrYNYoOlCcEk2e93TzH6Cs+VZOYHuwQvVA0pnIUDSqO16rV6qCY
jfM90xqxYU0r39ejbYMlWUz/kYdc7ttuAiXDg2Z+0ptj+dTVAQD3IFcZXajj2fizFXXz1+2jXnmv
oKqR5XlQpJjV4k7WgpGrfh6I6aiz/qMVIVN3dawec4ZcPgAxDU6M8ECufnvVFQ9H2VKOOHI3IZhe
XM4mKj0UBlU+sJgn5VBHTgvIekBC/Xh7obXaEx6O8VeKPJKhZRFbAXp2lELUuT/Wk5ketdqjAWfr
RfZlbgvSZYaSksekr/ZJbyVHwob8EFUhA7kQdpyDrKkebTEqf9z+VWvfWXbNpDosMeYS4jnXHhIL
U5L7QDW0Y1v18MMpWlE9MAqoPgF+L19uL7gWJMChJ4t/Jon0FfhbD4a2R7Ei84mAgn0rWm8/l/r0
hF0Mci5M3ac0gDuG+BjSUDmxP1UlFRvbXrM1XCWhJ/0YHoHFu0Z/CTCDx7WmrDr/ibbO366STY+K
2TufSyu2T5jb1oi+tKRF3ubBWkqdHFVyJq4XT9yYZqYy0HX2XYQyP3Whas/vSsr3NZz1iMTAbfON
eS8EpVrRobMNMZIxf719+Gtfm3CQUjY4Zpr6Cx9aDozGWSO3Gv0biOPLQZjWwSI9/OnUom/feTPC
yxsvxdpRoysPGRWREtDthdnXtRHZqWlnfqNk/Rc9mZWnXE3MszP15aHNVOUxAn58ur3R1UUp11Nq
pvEM9c6l+xpHazLqNsx9R++LIyOoyoM6xcw1ZGr1qOlj+zKkMI/eXnRB3PpaVqSUyS2SIEwg6svg
M2uDrFWs3Ecko/hGsTdmfskZvtZzMTyoBoribjyhnWDNO8UMwoMNGdCelk75pM1tdHTrwnwoSsaP
N36XPOKl5Vm65PQi5KaEs/gEAWph+GzmBYXLRFuvtN4BENGAagyYgL2iMbkaGMw59jFUyabe0ASF
MA7EebAvKoj0NDVKNt7VNUskLSGTJoSAw2Txk6ZkKlFxrXKfNrMz7MYe6Dun08kx6liteWX6SWgb
B7F2A2XbQWbT/LmsV2iowAW2pzM3OZXayYLg8skDMvMELrc6jZZUCnEVe9/niB7vmD6etgxkzSwt
nlOa84QTVylZFg+REHSdfduEn+AwdPTpYJo1mGpjvAqWvSmyzhgXinclEkADhW+b8fEdTqXe10pa
PSdNPf2KRjCwSD+4xY+gDct4p+pD9uO20UhbvbQZbp3McGS3EbHyxWsMp0xtJgGANvhzh27P8J72
xUBzfd64qddhK5MFsp+JZ6TIuexApMkIBYfsrbUVVbuJ/2vxCJZd8axlDgPXd++KWWfQ7NLsWGxh
dtXceUzP2UAPM9NGOyoqKoj4w7ga7g4rODfQFPCcyuBxidswSpGbMJvShU8ZMjCCIj8wzLXFXiaf
qcVH0lVoXbFohubpTF66OUU3GnZLeYEGeBED/3JL9wCMJO6gOzWir7kipDJiA1hlV6le2v99+ziv
LxSvGdTIMrUhPF7iNyCbtYCGxakP0gp2TwZp56PQezX8Xip1SS0S8oR/kY+KeVratmmOg1JAtHn7
R1xfKvmkvg5CaBKwKH/kmzpHFdGRiJUh9Z14yo6I4LQDTfi4SLkx2gTiqXK5LFWmv9xe99qF8aAB
PpCQT+7IMnRywjgsCFVI6+pRDyBKjebwODZujvhvzvKHqDfLrdGFtc3iODAoyeMGu+PlZgVMgqU+
8sVrM5t/UA6c905v9Q9mZlTvSczj75WHZMDdOwWqS4OORovkT1osqiihXXYdRU/bHDzqvITvzCBm
YvKYQ/ViJnMz1d34qit+QcajRIpwMQP5X/ifJMqiPEVd3Z9VCCUOXd6jBJNVRmXs3Fzp/rx/hzQ1
JJoSh2cuRdcrqgFF4OYkl/ZgQHYgVH2HfJbyxW1adAKVtFU2HMTK/uhASmZyC/cKuOvyQxZAKezS
CzJf01vVfppbtUKtkPZL+ZX5svru59YhoWKoicFAyq3LDv9sJp016YbwjWwuDiozXX6f10xLU8p6
MOlSfLn7PMEmq+QTQOWoT0szfnMnYdlKhetmwg8SO3ucW8NAGUCffgpE0sZ9i2jWlitcuRjgJgAR
S3SXTnx9uSKaGFoSz53wgYHryqEcgw8Bg4K7HJnTR6vvvHdeBif1hpWuvJKUB3DAVCQA6Cx7MdQq
IsCzs/BxQPoXhfntf9DKmp5un+bqKjAnwR3JyNcVEY9Wh2aXMEfmF2NRHCOj6feuMmyFiSv+jLNj
0IDzk3C8hUVC+CkqsxoLoBnkwydUcGdvN8RWop9m3Y30U6NPCIfe3tr1ouBfGVBnJJjEBOT85Wcz
ohCNxsYTftTG1icnms3PqCyLn3MUWJ+zorO31BWuz5J5CjI+QKJyamk5VJEISWGqGoXf2bZy7Eqz
OwV9q2z0Uda2JQl2GVKChJ5k4HJbIjTNJLJdVskdBuX1bNhZOVzXTgNJdzPrxun2Ma7uSsI4gIDI
gGPx7ZIpcFoXnhPfVgbjHLUMaRrFtPEMXF8x/n1Tvj7kVUDP1ctNtYpCl61OK3/IRPIsgjk7BmHf
887mOnDbJh6/B6EbaBsmcu0p5bKUTiAJZoRz2WstEWbNRsMrfSig+g9WmGjPtMYh1LZtL1UOdx8k
MCPm0g3QMABDFgcZd+RwehhVfm33/3Zl3j1M4f1ztZAPYnnypnkMTC+to4KpZPL6ofaTrhLGjtJ3
9X1qqPwdb29mxQoJrT1YKsGdXhN4TYEww4yClo8IZLzrSyd81lz9l56Vwh+Vcgvqfb0cHpgavg7M
FjDZ0oFMhQltUDoPflSEL2PlOntFbT7aFrTjbTZtjSxdx76v/v41BqMuvBzizNtKqLDzjD5i2DZ4
tQCRdLSs2/TI8+29F30eeTAHVHl1HIQ3bLXhry8DzpKRYnp7PKxUdC4vgyuA9ou0mrjhcAYLt/7W
avPXEDzVvrKGD6JUq9OdX5NHDaijxLlQYCAxu1yxswzGLSpPOUdo2B7q0TwqegwljXB532bt3ojh
dTWHawfKgfNdeDBNbRiWLjXlHGe6+kiC1jIrHbfzIw++Xe4C/MPGilf3nIIzAd9rIqjTbFqcaDx2
apFVZJxQR8z2AWUMBf3QQHd+1Go0Wht348pjshrvtkya2Byx9OVp0oQ1QFHI6Zke/XTEJZSPZjdt
AQ7X9kRsAEcmF4tLL434TRw0DnVo4AVifxjn4ZC6k3Zwc7SolUwM9wYJbEiOhXHfJZf60qlkkZUI
6HVRdS3G8hkkT3acNIRzbxuh/AgXGSerwM0o8zkCn6uBOrx90Fuwyfkd5ZU/CwCj0H7GCcXENg8D
8c8g4lTN0KgItfBdZwRjsXPSWve2mDTWDpY4lmYXxwctyOJgI0UNwnQEU0/JMSiOnV4VzQHWIas/
J569pVy0ZizAM4ln8aOUFeWvefMZvaa3OsfqyeYFQGtdVQt0gwrRthuvz9queBEkgI5IjJbE5TpD
PeUTOBsANZmTQNjaxe6PGEHXvRbEivlbi4EdoQBHarfETwdtoDHRwWKAQHuqBkgbHZltrj/NOfJa
G4/49QniRFBfAq4tpXeuEJdqOOZRSMG9n0rzGMMtBQn+7N3btXo9O55u4IDyTVhEKEMceq09KPRA
88pjosuq2xhGJCP5l0Ha+INu58ndt46vxXNHn4wKiLYMvPISBi/qY7lPt0LOAQ2OUE5tXsBiePvi
XT2ubI1GK7TgBA3MHMsDfmOCfSKCyKqpXdZZ21c7tdRyFER6u5gOTl/GSL9Uss5xe9GrR45FuWN8
LxJVtrm4ZTaKxlpc5aEfFqbix1LqUYElEF6eOn+cy+ZFh3tuI8pc2Si9JrSbIE5eaZMltEiSGOSv
byYjSth1ab4UXjV84uVIDkoA08zGJq8vHRYpZShouIKAXrLVl27hjeNAgyIdqX0cvMJp/lXUcPqz
VibIym6f6PXu6IXQgWGSg5iWnPHyM1aFakY2uDk/HxWl2Ot6rZaHoZyUCko4J0I2yMqrLdmG68/I
sDWIGAnzJs9akhslnpnZdt6i3DJbKHTOIySH2WS2n3TCx12bjCF0jl2sbbwV13fehGaD+06jjwhp
CX6Ch7GDJJG2gzfMYFK9BHjm6NR3h0VMZzLZS64lO6tLNi5bAMebHTqYqTP/RD07/pUJ0X11ESQH
jEoL/fPtL7gwF3rEpHRIBksUMNQoyxs/g4ZsFL0Yz/jUYK/J/p0L0R8qkM4WMfPiAOVSWKRO+wrY
q8OEzaWxqICn1NK1p7OA0PtzHRc2FdU53oi71lahEYP8Cr+YctvikrcztIWincazajbUS3h/jolp
ZBuGvyT0lZuRF5oqMdgUhkEXb6gVDGNdRBbSUwS56d7Qkko/Cq+GjDauuCsHr2+cce9UzvQrbPWy
2AF1sd+HJIeGP8As+6KFhfOpUNtqPDYiN/RdbGQBDIVxgwYle1AVVLGgZtg1qDR2T4MK4+WzWSRK
e256bsi+GPIqO9F9NocHfTKK6KRmQW5/UEZjsg/erJZPIXrx0bEKBlK/3WQ6Yfg+sZ0mOqel24ij
V071sA/VWuWkTJK3RxXYzfQkvCr/kqaRg6BZXRrjfTb+enZA+Yn6qXBxpRafaNa1Es5AVz1XnWie
gqz0jlqeJSdouqVKcqXfNxAk16NoDryHlgy5/rIqo+WpYir5oJ2NoTL3mlFaRwlu3HWzkWzZBTb8
JqD8bymdcIdXW8ruLWyczkRvI62ondW0bZFzB/UwN+HW6ykPaLkKoHG6jZggZFaLAzSdKIO+ajTO
qF4ocMTWY3AanEY7hlqq7PWp+9Umml2cpp4Rutv+YuV6cZAywHIAL121/Q1l6PN4zMZzZYn8IBQR
flT1zNmwkIWL5xgpa4K5onBHM4RS5KWr4CKo9ghNw9kzhz/tGE7H0VV3lYh+hpBg7KZgK7O53pap
c/NoEUoABS3cywUV0Q12LRTtnNiifGwS8WUyy62RuNVFXpmnKJLIsO5yEa9oujaxkdcLWyD8XahF
J/zFfLj9ha49OrVxdM1hgoJKy1jy5bVZ2RoKvfMzIIigOPXl3Fg7wNXUx+HT3pwmXPlUFNEYioft
DGDuclOO01bBFPTmeYw87aWDSPfJYCz+GcRCeK4YzT+N6ZRsvMUrewQPy7KvYtb0JS9PUrG0ZoI3
1jyTFCs/TLcOvsxDzIAXkhvVfVE4tgiom9tmSqEXOlWLdpE1TFpcJ655htIILkXFSg9mGTFdBiPt
IaApt3HDFjHVf+vJBpzkUqAuIq3oTWic5vYQBhRkzkmQokcYWPneGRsojYu+28F0PH68bS/XH1BG
xK8SEfD903i8XC8uYgYH4co4Ews7/T6YjLJ9chC1rp80r3Gqdw1zOoD1szy1NmLVaz9mQfbMM0AQ
CYR9CbtsVUK8Ydasc1xNxT4Y1eAfgNCApcBJPYx1OH0ymWbcj1q/RXm0csgSVQo0lwoAU6LG5aYT
Otrh5EJqRz91QCQwaOE3noIdaFN3J8Ro3/1RqZrgqS0aEfJ1WBgRPIFVySAs1S4nFMg65ulDOsfR
3oiztEducOp/3f6q176G9eBYJBEGQEsqcLnByZuRRY1b5czpm7u2RcxxdKut9sMS4omxsgwjVHJj
9D2uCPXG2Uyd1FbOloKcqZnOh6Yv/x4s9ZfVGuHOjdvPceQ2B0edPgya9egm47hhRIsazn8/gdEV
Lim7xe9d7hTcOIBPIhu/M+0uOthjYA+f04JkACZjz20RDIVXAFVML42Cn52mQWLsqHD7bvjd63sE
CJJGDDkXaS1d9MvfMZt6FaVxGvpeFXi7qe5KjT49Iqh2yQBumTC5aEYjkpS3P/T19qVIHskXlUqS
oiWdZ+94I43SPPYLe7IfGQ5opqNZ5qW6ayLdniBbVu2/DX2yrF05G+0XoVXmz9s/4drWaGVQWDVk
I4rHeuGNHadWnXgAnhbBBXduUi1Bb7UaNiz6+spSS5Klf5R5MLglxioZnSDNwAv7QtHV3ZAMz/SO
UF3tlWdwBFu1gpU94RKppBIPmOQSiwuLs2qrJGxzH/UV8ZIawjy6XjI83j6512zkMpJjU+AnoXnT
oKNc1t0j1BDMWVcKP07c2dZ3FacnxXMpjD50nRb/LISpzgdPDCVs2AqyDsNzCCPGcHAF3Hp2qfbO
3s4R2fkMKZX3I6RLou00D/jxPmnUqjhMmhcaT3gcJ9mY3Vg7IqrNvL60DWTr4NLg86RzCtF5uZ9o
nb2n+a/snQLC+dtHdP3UA3CS4nsMHIE3vipWjtBOTl4gfAeJK6QgXfswBJm9L4FBn24vdbUhinqg
tyRvMuZ1NZHZBbNdCico/Fbz4v3QR8rehbd8o5l65SdYhbuCTZED0f9b+KsiSDqhZUPJhc3jE+rO
hBL1ZCu7IIBBcwcYvj91tn4nL60kiJJ8FkC4GNdmmwuDNowhs2EyqfzWbud9o3RM3ZraeLz7CMmv
yIeRVKVquSxZZihzpxMyLv4QaP2+bdqQtLOMD7dXubIJ9iK9LJ1A3lN4mi8tD30KK67igb3ASP84
T3ZyzghtDlR+tpqO10tBkPQaazKny9jb4tjGGerp3ptLhMUb+6HpTAdFZJuxRSW6+wEhAGL0hPEM
qncSAXe5KyoxKWLhSeV32qh/49uksKCgVndMqmmMd9XQBdDezPq98a1cFsknJABfkYSLHaptIvSo
rCs/0Q0G6topOfZDML8EaZSfvDxT7pxWwhJZENACoTS51lXxPG4rWYkQla+6WfnogtJ+iNK0PXap
c2fb73UpDlNiP+kYUzW8PNLR0jozqzWWirXyUU0gFmxiszum1IbeJRBPfrxtmNceBE4VgiEqd2R4
0E1frmc6ZeIpgVH5wJPtY5Fb4pRryp0g0/92RYWQKwDknxLK5SpW1Zlx1nuVD2GieghdLd9lgz2f
LH0qN+LW1Q1RhqRNhvIpw2yXSzlaag/t7Fb+bGnB3yCthj+adpo3fPy1S+TY3qyy+Ey0vMJAgXoJ
gXjQwrHttOPeSHR044npwh+KNfzb2X3y5Tc+FiIp0lfxyZaJXeUIS2Owu/bn0A2fBykAYiDJc/8J
Yu6AWMgj4VhYKv9aZhsoUW3XfgcRKVc5QRAqiqe7PSIRiYQ2S+oxxg4Xb3GANkxVuxh6EyTp3oTs
0nercHx2tM744/axrXhExKdpoMm5Y56IhY0DXAwZXJsrP+y98HNWz+rTpEXvwinuN6Kj1ZWoKQCH
ldjbZSk3pmxnidapIGNWu4PbuPFOixKE6GP6C7c3tWLnkoMfvwtaRsK3L+2cMKY1+jyp/XYMlX1e
6uKkh8an31iESqSsJtB9XUawuWp3dhOJ2tdkZt/m87BrJ23rMl3Fya+WQOgrp0UoQi78ed0j+1J2
PQbHTX2qSmRnqgkRJoK16inMxZZg8dpX0iVQRkaxiJ7Ky/2mXuHEVLW8bmJXcTAmxIFTp5yEErcf
ut4qug2bWPtQIAdBo0kSEQp2l6sZjJoG+TTXjH8b5UMcqujVWqiX3f5S63v63ypLbFjgMZoGx2rt
N3FcHyjzi32VoK5VROHP2yut7YcOAkEMgZkBBuByP8wgtjOFydqvlbh/SobZ3IfNGBx/YxUyRD4S
5ncFeQ51UUBE6NV+CbXdodamf7UckaPfWESS5dANIWJfRupxXQ1KOKSNH+gRYrRDOzxEk3V/kE7w
zMvHxwEheIX9hXnQ9Tq3aHwAE+5fmtFb3pOJtqP+8Bu7YQBWzrjxli+TWsT0WnsO8gam2Hqed146
qvauFqLaok5dtQBgta8zZTRDpC2+uT+tZ7UMdMUcWz5NB1IDZ4fE4t35LD5bQhYA2UOOxZt3uUrW
WWPcm1DLodZnHIOyQf7OAYpx96GRo0lSHaiomGPQF6v0YKOt2obALuu1fZLEysEou/s9HMEIeBKp
5iH/XKwS9omNZJHF1ADKSH/ocaz+yySc8TGc2/RpxAn9fXtXMp66SNIpK7Ef+nyUu6iqLx5XV/SF
M7qAsWenVLvHImor5fMQTd18DoapqM5iDAL7FDsIPD/SiG7Du0N0KodUglG4JwUBOn15rEPOkY9m
X/pp3VCijcJQ+1lmqNjsmQ5TvkMw1G15wOtXhKyHFSVfMjazDChML0HtbzK5ZkQw3V4IxcxP4Bjm
B9T5GFt29DzfKgdfryl5ryRom8oNkdLiJqgdg6IJMDk/nNQhOnhqVtnfstnowy+KWSvG32WahBtF
DPlvXn7byzXlb3pz+8Jm6Edqvq3fdqr+PqU4drCjvP0+pcSgt83o+qJLd4Krp+Mu1XwXX9F158ZU
4Hj0mdhSDmMNijqrwnLjgVw7REwV0RFqZdR8FhuKe63t1abq/MlIv+Zm0+3mJHnfzfpTlxRbwe3a
6Ul1LXrcjB9D53l5ekWhzSkl3c5HKrN5hlDsH5DN04M7o2V9+/CuVpLeC4tmBoG2Fk/M5UqKQeWv
bMfWd4tSOSSwhTKQZDS7eJ7qjaWuvhN+ixcZtLRUir+avcinqohtpIH9QMD6lSZed0ja/+PsvHok
N4Jl/YsI0JtXss3M7G5zZrRG2hdCK0PvTZH89efj3AscNdloog8ECAsspOoqlsmMjIyo9g7YjQkR
BUIAh2a1sKdXF3Jbj4MSq8WA8klcq27YxX+PaZDjkW3gWP3w4oGOmxAWOMsUOld7QsdkuRa2OkBC
Mku61Ct6VXHkc5TKq/He3Zva5r78YNTDjiMbWe6P1a4gbjKaNtfFRbUFz0AP1bDw0PY3myfMMQ3K
xlOLrSOluuF7TcrX7wQi26UlEF3UOHmHALs23NEJrwE+sXwxsyw+DkAtXqsE/VnMxp7ewiZzBSFm
Y9Kox9mm7roKtiE3zVEtcg2WLzbJCnEW2YmdnLCC0y9q1li/Mi2IH61+UjDjbuZNWqSfSZ2vz4Id
jjWV3Ma69Da9EWcqQKFxRpNdwTZskKY95aXteQB1RX6ZvUO1jBro9XCj6Ic07Eqb5uZB9rpIMV1Z
3b0dtx9tsWigCE+PHGdvnbZIGvpmjpbMlyyitfzQ2B270+pau8C7FuGwnUO+HK+rex9hWOpWFONo
KViada8nVSnJ4rczaResD/VDVEJ5Mie7OanGKONiV6te28fUkwGBn9pa3XsLNvsG0cEP/WyKgdwy
a3kbM4LDkffWfEHkrQlPtmgYotXaLvtEmasxsEbGUxfjXNwxTvcvg83pZGhII3BTwJ5Jo7TrmetK
hENwUCqolNtVdUoGLVJOThVF6pGTOowHnl3D9oxozOZjJbX6g2I7C2MKJh2rD+96sTBbJYy1SRRV
KoN+SWbMUI3UsV+ViFgqEq3yG27Se0WWzaeGdqbQHGUT9VInXN+0XZ878TybBj1SUvOkSkFqPhul
kVGm5I08pkWMj6yoLagReqdixKmTKWvH+6u+OUTLj1hMDJduLYvQ+HrVJVgS+ZSlBgADwjtcSdnL
XBjqTm1hc4hoAUA+mnwFjFWFlnk9St5Wsz3YiKOJSClfxGSlhwrc/9Abu7aXN4dayq1Q57lkndUB
olJC0qLYwcVwOn06dZid5V6IE+7s6T16sO6j64ekMCg1/xAGAyFfz8zSaisfh866jE4VumaI1HId
x9VO0rcJnhZxO5I9mKWgKBtp7Ep1KDaltnUZwOl8y27UvyyILM+VwAvRyQv55/1ZbReRTUG2DO+S
heTDXc8qGyRt7nrbuUSTndKGghyCR0E3ezORXXv0xuN1AnRfqvVLL//ai6RRjQzX6Ta40EtfoLIu
Tc1BqprqKLe6gXs1JuVQJSU7V4+KFJkZ4vf6vLO+N+ZL8YmK5yL7vhRvruebVIZNPYVNU6L5/lQq
fX+I89I+DlY/vd1f2o/e8asbXiP6BbPmdabsDCf6eixTy5ZuC5H6TaDUnRvh4F6dEz685qdy3TdH
M+bCPeDui2dKQ6TQneSmafRzNUyT9MSNmJELGGFLJ4ZY7KoTLUqmb2i8FM1JSmIRuGrRmemnZtaa
Ad6mY/zbtLVRuqUxKJOgjTwfBtesK0Soo9TR+u/NFOuMgiB6c0j6rO8OU5aUCDRNnCbdTcOGtkq6
vIrga6rrgXiS09IO3YYLRXKFYrbnCYA68JAV0rVzqnejr+SdKd4CxwyC56SHLvdZEVLdfFHCumkO
rVOhpzEWsa49F6pRJphe610OgS7T8x/0t03zqdGbYPSmZB7zr71Fc+65CeUwPCZq184H2SAvcu3M
HP9E36VIPFnjQBzjPEcgsEpo3D3aeTjarrBnrX5LW3XAqL4xDekJVeFg8DhnIjyxrrJ+nFPket76
gtJd6yrTJJyTjKFr8yPC/91O3IxsTENCpK473W8kUWM0KCvDt2Ro7PznqPZ9/irFDThwWIVp8HWs
8XMaPLzio+DF1uKifw1GVZ7eHa1sJzgpsRI+z6JRKrdCnqo6Q3AyiH+JPM03iLN2+XR/021v+f9v
xEhgBjq59rMarJgLptQqP0IU/thieuVWatgeHx2FTnu69cAC0BQgNLve2bnR5lXWZ8InEe/fqlwf
jkmk7lWZtiEK1SVyLo0W2UUTYjVKoOntNEjLBW9m6gEro/JrI6O+eyx6CV8dvS0cA1A5GX5/dHZg
46wdklrsDW3dOIcGRNxgdJT4Up2I0UsmobuRXZvFTpawveupLCDXikQ9lTpKvNerWJepLve8Wr5I
Ow7ZUKrZvxkNwd/Z/fCImkwxqp0Pt/wvr68khmRGTA/oEnb69ZBapGI1WmupL6VzqZ7Utg6yY0FL
8PAZXYjZfng3kuYgCckm+eDrrl6XuASksWXEEXLkq4/ZMCmnIH+0551wjjo/LJklpOQPzirmKEYR
znQ7BpdU07tzBTfyvezn4UlG8+6IHzR8vkc3CAPywRbFkKUSsIofVT3RE1xhggttc+rZSfCvwA3q
Qcu4ZVq0U8LS4LX6kN66/lY5EFRhmnHiO0LXfW2OTM+SQmvnE203IcUgwH8aPWAykPxcjwJZvcUI
MU998lPtp6jr+Xuk4cqiVXZ+kuSq2Ekd7c0OBO6iIs6+oJiLaPD1eMWozCi3DZVfisz4pBDiD4cA
P4QfVKuiF2Yqf+FSGP5pR2XcQdpuDb2UINgrC2d9jeCkWZiPzaDXfkE37vBUFRmCugiSzBgWTZpV
nidES7oXodBId56plO10AWzvZuqiSDLhCAX1gHbP66lnoTqDGpjC19ViekHrOnBzgJmdD3prFMTt
l/RqGWRNaQ1SQHzTyEb/g95Z51L8z1hV854+yPYmAXPgKiFk5AggV349mQLKGB1Bw+gnTfEpCiTL
S7swwTqHppr7p+3Dpvj60lqo3WTkpC6wg9dozhzrtdZoyeTjOTkXMPHD6L02p77zrGxWi8Ogitl+
rdqwkY/EH0b9OqZmp7iCVhXxZ5hL4Ge1mIvQTYxeso9GYInPhggl428nwgzm4TsWZT66eszFQIHf
u7r0JCsLFaKeyScAWpDITH4ala73bYto5v7SbA8v+n/El5wldjWFiOuPEGry0M+01flEtEPjtvQN
PxWRGP4uKb9+lUzRtKf7I9747Bw/ZEXpv15Y26ssSAvSRqRGMvtD2g8vtCvm3gS+eLBnS9lZxxsb
2SGLXHrzkdmBQXM9uaBJpVDv0tyXJ1l56sI58mh4TXeWcBtkEGBwxaJ8DxJK6nU9ihXL2izRTOv3
9dA/qYlefadj0jhK4IKug5rlIev7aaeccmtqULAXyXTkijap66IIH45Ox6AVjfhVXOSeCka6d3Bu
fCxuHBAthFN469eBTNgMfSIlReHHFXCCQyHjDBep8ISspa/6NFc/e4QAcpemMXEOGvEyyrr4qSdh
9pLh0/iJ6nlzDEtobqae76lbbNYAsHIRV144IzTjfci7/rfu4cSTOlm94g95AUhg2K0rS5b6fH+/
bkdZIHSoobB7wCzXJ4SqHA1mIY7x0QRnd45T5WjDu9/ZqmulSo7e4iUGoR8waWGirnZRQs5bpmrX
XzI1n0zX0Qlc/0HioW8/h7NRy1+KnpT2iZL0REvebNnVOZPs2X6pwyJUvaBPku6Ib/Q8uqMpBuCT
ecr3hN0222FRVeIZZZcDOsL+vN7qpkKRsG+a/qJKau0msQbPDlEfV1JTdWfrbZd9aTMAYoP7D1a8
BktgEZCA0cd9oZLSeIMVlWctSZ3Dox93ObKMsAyyiNlcTyhDbBiX5Xq4jHoLx8RRozPoaf5otLd0
GC+8HJjGwIUfz9N/Nqqsp60Cl16+zJKpvJRDmh/kfpJ2ttDmKv8YhW4QcELcKddc5pqeNnjyDaOQ
47h9YvzqtfmprDGeMYNwz7B1uxUAsdgI1CeWIt0apjNEQvKZaQpYtxPErpbSDmK0dQjSnWk/7n+l
m2MttfLFlwpbk9XZKIOWFk7kLi9SkaAu3kS6V0q8G44J4Ht/qO22Y1qLpQ6qZdBY163n+OVlPSIM
ykV0oekpchgc4rneqxJvngw+FdxfGohRIOESX726c5qJTp1ZPDzlyoPoiwl8ppd+6zRadxqtrE6K
Ge81gd2cGsitvCSK22R4NO2oBTpULvM0tSetABOM0n4Pors5CiEFPSTwm3nnr0+U0ndhG5W6cok0
M/f6tqg/aX24Z2xxexQoNIiTL00bq8qj2Y3TWMPnxNeqM7wgSepnSWr3OqxujkKfN7cQDRQbdmVq
REh0Tjb7rrHQ70+4l+tO2qOC3NwM9G8trS9k1GsyYj6lhTmQbFxwkZo9NY99Uw6+4pL+NSmrL0MR
PGbVyUvD5vvf8dYwfiQnBv44fKGk6n4WIVYnvRNWB6Po99jgm6rFMhI8AWreJIYba54W+eRenyTl
ognMOAfVforD4smKEALR6vlbPZc/gz54w+/hQQWJjzmymnTCAh9Q1Vy+7H9u3DZrjC6J2R8IIQRn
tR8mOMZO8ZSRMj4azzLJhV4FuYb0AgD8eqi0Y1vMM5sk6h3VwyjbdktHA40U3V4ec2s/cuFCBOcZ
ISJZ3YMygHNLuVbF1tPBldDJpReTLurz/Svw1m1rklkvNDiy+TU1KR713phQYr40gWUfseH5J4Ae
cbDDdK/IvjZU4zPBCALYpq4LpYSixfXa0czRVkFfzpdCSyP0S0e4R1OlellpFWeBnYXfz9H4pR+U
4VQpXXAC76yeii4UwKDWnpLSdnkhiRNHIsdBNEaT1vWvyQttMvRZny+jEU5ekTmIbc+F9nBgQyIK
B2vh7FC/XZsAUftpQmRG1UvBsh7CbvhpjPWePMF2KlyL7EdEdyggbFQwKfmmgDLadAmlSjop4YAP
mt3pOztlE3EgXQIXg3L30nDO43y9YEEQ9UrkRNYlrs3Pk218GWjldCPkuyg/722WzZQMqi3IUtMh
CScISsb1YM6InOiQtMYFSS39IHId25tc25PcvDUKbZULxZDqDt/oehSIv0PijINxMRqjdk11cE56
2u/1R98cBdCWvlXoCDA8rkex7QYyDn0CF9rcY5qGJQ2H+zD47f5BvjHKok2xPJLIAlAwux6lgnah
zzSJXkKtnA8YwSvHoZPGw/1RNtcFJTl6YZDpXfjamxB6nJyuHaXERiGr7X6rM6pGsZZ2f6GL0u8c
nVtDoe1EgyafZ6FoXk/IjhF0bvghl7wfCrec1eFs6RQZYydpHq1CMysITYsDKjER2e/1UMCmGUpS
OZVGKY0O+K+iPSKjT97m8x4t7MZnwvBo6Qqlvs62Ww0Vl2WXSy1FzVDG8LUPlP6LYnfTo6/+MiG6
h+gLINGhUns9oSYC74u1mAk5+h8xttDPWu8gO2CPj6KHi3ADzCQs5Ig1ETi4Hqjo0HGJwzz0NdSG
jnal/lUiSvdoRkVAwfvH87GIUm1S/74OY3ALBcxZFO8YKUbfJETt3u/v7M2H4YCATynkbhYVqnW1
mcpOHw/pXPiDTBGnaRExtlRJ7GxqegpZkSt0kqSGmgNpKNDktplMLggLVbO3L6JppvJQqXb4WmO5
N3o9ZT8dxrZaWj4LUmeHaEpF+D2eytF+s7C7VF9C9LPEjyyW0+I4FTU6cSaRcOVRL1UvVZMOwQ9F
iGp2I62jllsq0mC4ajKY2nNlSHbj4nlA143bme2I9zPyycUZD9e0PeTONGVuacuhdFCx+xm91CS4
PwVd1pquoiZCP5byKLRT7oiuPjlKK/JziNHj+NIPtlmfHSvITzHKaNbkUika1fcpL2fxO7w9asVm
PdovYRrp9RN6sk70LJy0/DfjOvmHWFxTTrNI7PCzU0R6fFq08vvOHfVZjg+igprzPo6kIG9BqkfR
eRJKA9wkxVPzWRW2gXMDADOOt0qRja7WBs7PMu85u8Tajox6AWYWblwW+W9mBJfVGytdTd0S3ePi
M1HJ2JxqPZnf5ay1/kgVkZX82qyKDuMs6T9tHRzkaE/FrP5mDprRPcV4+6oeXWyS6iJ0UaPTbAWV
qR5NyBjV323ep2+QXhQFRROiyFPRGbj+5g1mYH6iINn2MjWVEOexxTnqlCZ0uD8FJLpoWaDxNryJ
WBn+kACsof3wrBuZ50RSoP8DkhrKnjmP2fQvnnOW6iW4qnReMeZV62VmEljvM9Gic6oHvRq8Ih/m
4WwohZE8daY1oiyQl5OQvvC605qpN3r4WrJE8S/HEkF6lAEAo1Ntp9rvkVHomkefYlYdHZHm1puc
ThmN60MQvYdCcjKvMttKQkFKruvDYCVCZmP0g3oQYxRhi0obuv4pTYdUeclFMMXkvJOTvHY0XE9P
elOks8vHkGAUtFZtezlaBZMHbyGJ/p2nsLM9J2zyv4KwLd7NEAM11yBsbL0qFMl7P2mj/DWbe+3L
JI8ZJs7sNMVBWs2UE28qDKk84Axbzs9dJ+cdDgxgPW/GrGfJoYt0KfYVPZOSc0KaHJ4hvJjRcZZK
Wz1OUddDMFk+w4+6Ulr1BNahGp6cJKI6jWVSyWfoLr3qKakV1S61e2c8Ux5KJjeKs/kneoTmsLiX
cJ5cvQ707BAjmfNzUDBeOrTQOyoX/YFRPdharRiHCnd749h0rWz+oyh1LnuR1qgpVBNHfa01OTZf
Fblsy9Sluaz9PeXcKp5ppKEKES5TulPZ6vJf96/Czctrgigtqvi0KsMVXQMWipCFyKSy8UMgrFPn
VPGTEUvq96ZD0vf+UDdu3YXBBC8UzXicsldxHs4jRqS2beMbVWc+RYPIPW1QtMP9UTah6xISLTUu
+ry5dteVtKKj7IUBduPX5EEvMNobOg7JcqCenxA+//v+aNs5QVoCw2TliMeJ+K7fxFpyAjkTSe87
pZjQIzNLVw7l+nh/lC2GvKA7aGzSbbgIPqxZiTSRWX3Ip/InKS+Eq0gFpkF1FdJcGySK2ruprdnR
sU3zPv9bcaZFuzKVAmhEqSjbz0WWluMpq2mW/ZJamdG7uFgHD1cuoH1QlaablKR5Ya9erwWCCwGF
mKHzU2ewjUMuhPzJGJ3xQcN1erfoQac+wBtOfRqw+noctdXGqaLDDnlOmkirNBpyF2po8o0Kjn4c
4UGdQrMvwp2NtSkRozoKtV+DqLmYKK37XLI4GoNOkBPV1hA8W9avRBF4t4UtrcdpAVUi6kxXbXrp
4e4omJk0wcMqQCIaFaTVfEMZsaq5Ms1LUSnjWV/M6lB8+u3+FtvOjngYSOAjOTLgZ14vaqPNWr5o
pV00O5BOpqRrnxKqoAejsvVTlqqfshjJHKcV2sNRJZE4STl6n8QzRJjXA2t9zUOodc5F1KxfCNft
U4sV3U7Uv7kV0KED+iBXWsz3Nh6LZH91LUzJuTR9kLw5qZWcFL2SfnQRBCjUGeZv95dze61yYIHR
eU4W5sS6R1OpOGRR4Aif21fmqW+SQ0L86Eb9uOcbe2MoEjyqS0T/3EPrsmsYsm7RKPd+bkzDAV26
9BuqmdqnqpT6ndrkzaFAmGEtUjGk1f/6W0lRPTki0nu/icPR8jhuQDpGGPYEWHJTm6f7i7i2ceSl
AEenOLcYxZB86Mvv+Q/YN1VZJ6uTJfyOGy33ad2UsMeaMwNFSBtrN6/t+c+eC6OxVLfUBrn+Zut4
9sJurBIL+W8lDp9wRKdiIpQo3sNiNuE9Pw/SNrcRV/JiN3v982whdR28/MG3JCX2NJEQ7FFG+xyr
DiUno6Y9c5T2Kgw3XhwASbqAaDkHWFOXH/WfNYk0VD4mCq8+11QfuTjeGK8Ba7Kz9ttPvbxr7Kil
jXGbkU8ZuptpPo++2lMS9jSpnH1sWJ340E+zHu6EBjdG+39dL9ZCN97AhVMezwrY2ezTIDk9xXEP
iTWI48/0Av26v6e232zplARmXbJlRKlW95xTYmybT8Ho83JLb2g1hsYzmLl6KHJby0/IwdSTl6Wi
ibyHB6bYDorMM/6hZ3v93TIrhHICU9UHfqgOQOqSGymSOPSyU/pKXWdPYgmC7w+6ufaQACccQqWS
B4R/L3//n81izYhyl0M4+UU2Oe/xMIefCslwkOuLh89tnqIof3/AGx8ScJKslisCn9e1eqqi9y3p
VMGALP6X0ErQNEET/FsQdPH5/lDbg8CzAU7JhwTrd9Z1SrMIFG228slvZTv6pCYpKoR5vOeUcGsF
eZfoF0bNdAu1lboWKqQ0k68H0fTdMuL2ECpGdpb7JDj0KGTvEMFuLCD2kWiIqZwEdurqOexms0VG
opB9JXNMPFmrnqgVM7ukGfeMc24sIEMhc7PoqS+MwuvNgRXPUMZtLftaKIIjkub6k64lDyOioB+c
NqBKaobclasJaXmWRQWC174hOv05Fc70BQBkT+fhxlzQ+ANv5SKGGbSu7oqibSlPN4rfWrAl0qwb
6Swd88P9LffhhHYF6DCZBd1FAJaLn+Lh9ZIJKw4l2wpkf6BmqB2CSoM8V4JWICJYjvIvabShtHeQ
kt+mJqqdE9T/NgyBWirJeZoaWU09NXDG75M1TvOfqigy61jIVm942IMK22/UQs482YQy/ZIGTfOX
FcRm91LW8WB/AzCrZLTFYiqVmhFFyWmKBulBe3geXaoXi00zbDqWc82c6FBny4aiVnw9j60LuQ26
/mkVL6xERflxf0FvnK6l2ZEjTF4IFLbaHGOTc4kksuJnpUzftmJAmnXprdNeAYqb9thkiWruhILb
rcKbSGEZCGnxoFtXSe0O+bJxLPCNkVL1rNoxPKZZb3e2yvLLr3cKaDZt1Czj0q6rrmaWqspQpIg0
+I5ZDr8yox1ObFztvZgBg6axMX/o+Ho/K5Os71BZtzcI+RFEUhJtdCi4R673aB9oUIYi9igiGtXn
rJmU730KYVdMIH/3P9+NpWQo6sAAqbQ/remMPDid1JYMFWiZ+KKxVV5itbee74+yfbKJCBbeJAEn
yeVat8rq0KzGBl7zQUubQ2EI45SPhf1lVJvwtzQ2s78dvONP9wfdTg1FblTV4LDS+Ukrw/UqorSc
NWWhaj5VGMczmzT+bjuR8XBAvTCh+EpIwlNGXzukTVWiTyXWUT6mjvFnnHk56rYwv5i1tcf93W4L
YBdIp1ySBNX8+XpC+Wg5lUQR1Hfk6FczO92z3FfTSUTtXj3vxi2JGh0NINSnkCvkwrweKjJBZfVa
M3zY66mEpzENfskxTRB+elZ0/B4PsS4quo8wVVJezGie20Nt1qUvO7XdHNV4rKYfcTw6KJUO+lLh
GnU5eQqtIX6tpzScDlMj1X/j+RzGbxY8kfBJRWIjP5qFHEe0KNkYPit9HjsunJU6oP0pa6e9UGdZ
sOsTzgGnDw+NOPYAYNP1LNFnLwJhl5rftPG/ZVdrnqX3z1VAA5Aat39OQ/Q8pQ2eZtJOCHtjay6k
fFJZQpKFEHY9sJm1swAqVn3NKc3Psy5Jf2ZGo+wcgA8e3mp+VNp5BNBkYZw1XDegyNLMdmP4tETZ
HqC5cclssz+ESde9KVbb+jIqvufJ6EtvnET1iu1AfCjNbs8nbrtzF9ti3nSCSsqRynI//CeIJYnr
Y2QIbN/CdsIFrZS8ZqxLIO85PT566pfOv+Uw8gAualvXQ3VmGeYBtTRfl+z4qGFuQSmBesL9UW5M
CEoxOSMAFoYda+7tNKdVJdmZQUgEcJwbcXge1BlH7Ii9c3+o7TNkLVV8AtcFl9vUoxF3S52+ag1f
CS3pMIV9981U0sELGxsUULEjOgJHZUoOo5ZVO+0c233K2FTyuLjZrcCy14spMrmKZZWxkzh2DjMO
EiQ7any4P8Obi4mfAY231O3Qqr4exRoyHGvawfDjuerPIaa9nyMSsRNm9Hu5wPbEMyFrIYIvVg0w
x66HqhtpxFJVNvwJSibaobwR706ctz8itu0h1bT876xJ+t8DkLbQDUPT2VMwvTXZxaCXXUNtdPNe
6LEeDewdw6/odPhtlKLhC1qL4Q8zN/YQsxvnnycXsT42KEzsjVdJ2ehIVQSq6SPoM1hPwTxIlpvW
pkN3pJUkllc6kfhetnGTE7yO2XCWnTauv5iNguNUDSGr2Mn4bq0/ATOvGBn8Ag5dr7+eThYKoI3p
62E7gbNnObXK6WvV1ke9NA23DZRfrROelDJ7WOgXrjxtUNBGFGAomPnXQ89YnojFocYndLa9IZYD
GOlhc46brt+Z5a1vvOiu8Iay/HQBXA/VUjgBpIwsfyhG1YXThGlKZ6JRkgb6+/2zs6VpMS2Ea9hQ
RCCgPauxOoEnex0Ki/3UDdKBzjjxT5LVqDTmUj6/CaWdJtea+8yfRBqPB7psg/TUlV3/3ia5OZ61
VI32kJJl0OuHZ0npCbxAEYAQ1zyqoQi7ti4j2xdyo1/KIR++jLDJvt6f+41RyHEQcEQPdbGIWn1R
Mw4rekh6x7dEP8I5Kdry52CY084FfONrLn0MNEKRZfOxVrQjs4ysfpZymxclT6EdTdO7MBRxUiJT
35nREnCs1o1rcFkyYmSElFfvpJXos9UPsu1ndjd8G4wo+AS9jpqnlcmurAf994dXECEb6MC0j0DJ
0Fc3byGVtQqmZfumFWRu1WU06tndniH6rQX8KOYBpS/v8moB+6HVQsdOHT/Ni/4Y2H3vKaWVI8gr
79lb3dgSHx1rkIIWabG15qphhFZo1Znjt2M9HURXVR6Kd3syA7dGWdwW4PGxamhhXZ/vqGnGsQf9
8Y0O75MOcb1DAszz9PDHod6B3PXCkaUOsborRyUqqFym4SuvonEuStG7shbsNbfcmAtkKnYB+437
Yx2amegJI7OBJFQltMzrYyt9Trkh9zCxTRTDOf0Q+aVsTHC2Nki1E6FYOZa6r3pu9/Nh4tKavylp
W4CLdaNkYyWF99mBfu1K8epWlentNTuY3dlo6+0bKubq+I5pJowFgIEm8wjOcd9eZCakxDW45v6I
ZURX3BoPW+eA3ZPDn9O+kJ6yALDqi22LEhaEbBXUVWLDyL81CJm8dtwtMYa7Zie7Ti+Q4UJdYcp+
lTh2Nl9KC0kFVwnD7H0eYwOvIGnoqsSlDhXgvFQjMPOpagKINFooxSgs4OfpuKlqJH+JFH/R9zgx
uvKpUUvVOOooG4lPI5pWlisrIMV/iEaOZzSrlMn8JOmxYvmxk5X1c4yRQkAbikBZqlAnh9Ld3M6T
ixvGULkSEqVpcwjhC+q/lA4vnn8e3HiERjQcUiKliEgnxCotGrQGJjb5ma+qeXfqWpot8hDW9IOj
WBCYP2B8rtatitdAoIEmyWT7PWHGwdTy8NDliNXfH2Vzoy6j0D5EH94SBq0DvlaSFJXGK9u3yz55
NTFFcvMh1D9l2jgeA5G1v98fb3OcFmV/gzov8A2LuH4sHL12Sv5W8ZM+Lk+1ijBu1OjGw7NauhoJ
ZUE3ANDN1QVk0BoiI2+h+k1oNYfSSqoTfW/SJ6MapWdDrfe0GrarSKa6aELAwVZ42pfT/d/8LZGl
3mxazcflSX/FZc+J3AhG+Pcw0KTQlXtso++v4zKDq5cQ0A1q9KKdsNB91xDY1DpdlWoDgWKT59bB
sKr6H11MUXU2Cy75c21Io3HC2mE0dwCdD1HB1dA0/8CbhT29APirRxGi3+J85zh+3o79dKlGJ/sr
tYr098YSaXiyUrX/iakR9cIsHcMRHUkHDZfeCfp/qi5vpWcnw6DK1cxMcg7sSRtKnwbf41tk2q16
Ji1t5kMc6xatmvXYVX9oVh4iV9cnk+FVadPHxxJMqTn0sVF2vzmBaf4bqIP1gxZWbXDjCR1EV4Yk
+OfQUiA+3V/4j9d4NX3oitTV6Aoh6VvrLSuSMvUm0iM+ugGVW1PV8xNHGLqbTI7xSxum74U9HCbU
+/9qyqH9Q2/Mau+1WH/8BSYkcgRVgk5O/Hi93ZoIrhXyDo4vJWl8Fl2jNFSn1TD1pi5Nd8DWzctk
E2+BDi4i9Eu/9epzB0LrirZpHd8JYRkKUjOXHtmf5pjrbiHV56JQ30Kbp+b+Om8uChs4BC4QeCjJ
vbmZY2PlspHGyauIy/53IZWZi5qx+v3+KJvQaxmFngkF6hEX+RreNeoZW6+0SF7bQUrPVq7In4tx
Tk9AXHv51eaOIHFnIKACIAPgtPUd4Yg2R2YN4CVzcJMwxz/GNLS8gJb8rh+infthOzG6XBdwixdE
RXRhNVoYFWMZVlX42oih8kAQqDRnlXZR8v5hS0LgD/jZAORMClRJvd6N+TiikoeHxWsylhR56iY/
DRmiMfe/1HY/MAtEFAEnQCPJGq9HkQDrSrWoeaOaIPOIO6LnMgmd8/1RbizbkjHxeFDHBq5eAY91
ZJVWKqKUZUu18FCVTvXTnmnndZO2iOTD/dE2lzhFE95AZmShEUxF43pORhALMxe8u7IRzq6Ro6zm
1NJfTTV8kpKhPEPD3NNdvDFB3iio2sjSLG/jasieu8Kc0y59heZePQdGR+lr6qSM09UFwx/353fj
mzlL9YSHeOlE/CCP/+dZjKwx1OWwQjSqbMMvDuLUXxM9L4+Pj0LxVeX9XVRc1qsIRhJJnWTlr7My
Q5PLJemIOke5861uzWUpv6JbybECk77+VlGYKAXCBfmr2tvBif4U888wMpKfj84FbRgdmtQiRA4U
vBpFcqo0TIyAFat0uMQI4rnhUO8ZYW6vdEYx+Cg0iyFnuT6xsyXPatkWxWuZafM5p6vr6EzpfEJw
qnvWJXV0a/TDP3V1bu7RYLZbXlv0CLiQyEiWho7rZQyEUkE6jvLXUrEG8a42uZlc6I1Rx9eGVLL4
OqlV/8usAiN5WOj9w5FBQ0WFqiEI1/LT/rMb2yprlUS05WsWmcL2ysrBiA6T3cePGNVzikIELXxB
BIyux8niKbBmOyxfgwG9Fij2uWfkiJ85mWk9fCkukgu8X7xc6Lauo0AtyUto2135WlRzfwIdMV/L
pCt3Ir4tTrooO9AihdQNcQU8m+sZxW2i9ZKUla9DkoonM9XTU2RJwZlcLD6qojIPeQ4vFXzc9kaM
p46DLfRLwZ23cz1v31C69jnq1LWXCsZ690zos4JTWuVrhdXOWdSF6eYiKo6a1AQHJaWO9vBxRLuL
TwgaTav2Gt/PQ90YqyapXutmKA+QD98KvC/+D5Mip+W9XhRBNnXYQs30zM776pWOmNCbNSfxCieg
pVQNqmM+y+3T/UndOIJ0CcIrJn+A47hOVsgp5mZqrOqVk6J5vE7aMaa6fXIySI72DLIATzX88/6g
2+sT+QjCH3IkyBeAeNdbiGs7QGRxEScKVMcLEMM0PJXQ0t75Yjd2CMgWCDZNXDg0rekWCrTh0Zjk
+rXsCvnf2CzK9zw1i+8tBn9HtYofpqbSKUaLE08phCZ081Zhia02wtCEXb1CV9deFkntUyZG+yCb
e1jkpjTASFwrwJHcXgSsqzi8+R/2vms5ciRZ9lfW5h1zoMW1s/uQkCVZgvoFRjZJIBMiIRPi66+D
O+dsszjWdfv9jrVNCxYJFCozMsLDw72pwftM8M6Awmh+m+S1cFGGYDqpVjPomNC8kO/MCYPbjki7
FVYtf/z1Z/g3CwdgMoa8QEVDAL2E9dpercU8s/aAEMc1H+G6UX1NGfpi7XClqleQNpBOJZcNfqWe
/xxf/lJ0LdQZNEhxdiwZ4KWCeppSBk5QbxzyGj4aFs4no4KIKsQPqmQN/c+arpwKxKhtCoHz5qOy
xtkK5aFg7bm0ZoydkYybs/mhmC2vN3Bod6awG9W6XWZ65HL16wd1uQgxGoClgM9o4VcstdPXxd4P
GD0Qs5IfhFW2npizdSLFh1JPHtA7/l2caLkYCDgAcZYy7ZvOqqrwXrFmVh5S3ipwfM0FPFjl361e
cBVINyNILVQmlEoXb6nNK7Uryq45wL3QdA1DckIstTvDqbgLpkR35ci5XOzL5cDYQ4GNwgI9uuUJ
/3RWVzqYm7Y9tQdaSVbY6ThickcoPiaqhDvYYx6202D7TWMmrjrV6ZUochmtcHnMsyFHQnaEY/xS
9EaIWsnmtuoOqYhjwK0YeGhiWQS/Xibfr4J9/Kn0gKiIkHwRO8wW8r/anPQHqNTYuxrDYkU0FvVw
LUH+bIv8vHtUjLrDIAKeF0tL1bxME8w2l0qn74cDcBu46KgaG+2wdWZ5Db3ZuQxye2ZPuiHVyjFt
IDgxexhfgnwsmAEdtJJsuW9rQAsqRnzzKqG3TGjyHGKujY2uLQZIzEwCajMYsXQYI31m2nOYxIX5
mllycUtjgAakaFIGp2U7cR4naMFizEeW7jSzNdlv5kR4s0ANUPaCsLX4Dl50U7QMo35jXY4H7kjP
qtDTMOXMvLLDv40rLVexEQUhIYBLYZt/XaBanah2QasJkKlQFL8ZjU4nNUhvkzdLJVSfnHEEXCWN
nQO13mRMykOuYfeHzEjsNoDPNYMgSwOUj4zQtpE8NJq04Tcro8V7ASsZ2xaNXYAoF8VeVdsD0Li5
OgjHRq5dKNZeKno07j/X8X/9GP9P8s5RBIBsX7b/+m/8/QevJkw+pN3FX/+1o0CzWv7R/ffybf/7
sq/f9K+b6r08d837e7d7qS5f+eUb8fP/ur730r18+YtfdrSbjv17M53e2z7vPi+CO11e+f/6xX+8
f/6U26l6/+cfP3iP0IWflmBq9o+/vrR6++cfwDd/2tLLz//ri/uXAt93eMlf+m+vf39pO3yrpv8J
Qjq6OZ/wEhKfP/4xvP/7K8qfQPY/C0kDQMMyRVZyTBv+8w/7z4WKBJQD3DINaBGqo5b3y1fUP4HV
AvmAjJuOxA0v+ON/3vaXD+g/H9g/Sqgxc1p2LX4uVud/AgLKSnB/gEQhAV9Q5G94tVChhs+5NW3B
7eg8eDG0JNVtNFAUCvnnaupIpcHGmoJw9tPz+etGfr7wsuK+XtjApZEGgju3OGJchDy5SiYHI8nN
1k7njAiTmZi7UMtIGaXfkyZY3iMuhfwHjQZIGeMM+rpDRV7DIWoomy2PMd6bdcIMRsOkV96QvoST
i3cENWFwURf5XWSdS5D/6aSiSZv0cGzotzZG14nc2GnQykZ+B29Qse6oPARGliuq3zUjgD6VQVdx
NPUUQ9C6M7xQKIP4g96apjerdRNKsxp3rqnwihN1ttSbamy4RRLdpG+Vk8GyVe97UnbTdKeIqX3I
RD28CZpKT5ak5cSYa8cgdGRiLxqJA04a0+nEClW903vIeXeJYm2SdHw1WiYf4aY2eKoYexB9Yrku
SawV47MzK9Lvgbmfn8WSNCAxR10M2dsls/zpIalKW6iYw+222WD1gTPwwov78Zob0hJzLz4KNHyx
QaBKtrAELj4Kk8lgzQx2uzXm9F7UntbvYQ5ThZoZX6MFf9JGvl0LxShmVRfN5UvXuLZP0O+s4naL
WfCgnmRXTQqvjrWAYbam/5GwoFINuNZhxBvSQ5PRBL3okLTIxO6gR9QARnrJZLaiNX9PJN1PBxtA
zI3WjmRQ90brQFFoctNB84zi3oZnT18XZJiR/GhbpTkIupY7t2pPscxIKj/r9IGJdcvdvHQlKAWk
luwnmerDC8i1WR9IghE2h0paYfU9tPEN49MRpr+wi9wy2OuN7DiZ73F3P81sM9ATglKQK+sYdqwV
xL2syR3MQLMTXxUD/vhiafkN5DGisj81rPF+HSQ+EZJvDxdl/gIaosy/dPWB8Qss31ql3fKUKiH+
Gph2KQcsK99pxifwhBS6VVOWY0Y/4SGIPemtkmV7WlZyYMSp5BVpbG54UwykiGUC/dlHdEEDob/j
sG7cHEiJV4iyObJWpocYWmXwu503o0Rzv0s1zVXakbr2oLzlldGtMssQG4cLa2fqbb10PRSvwQzQ
WcvMapWNdMCnVE6hWlbplUTjs1b49iyAIy0SZED07QvADJRiuWK92W2N1tY8zErQALFoWs/VbLh6
qYkPZxgRvq1cEMgaao+QGFBXJRQFSDI4pitisyZUYYpngHPlSkgRiSILx4WMQu/GCDTRGLf4yX1W
+LqOxvmvP8yLftm/9z7GbuHdB6VFnGAXmZLUp0bawexnW0BJ3mVdUrtt4phhV02639pDGeb2lG2Q
1I+kUvoHzG1PVxCWvzl1QA9ZRN+BQwNcvSidhxLciUzN+q1kgwcVOxLbQAHeCG0jviZz9reXwrG6
zM8g/7w8Dko9ret27vutUzeQ09AnxS/UTH5K0eK59mT/7loY2kJRhtnRhWf7NarKSme3Bqiv27yS
u31hF7YHRFA7DqIbNngYGsnS2Xatocm2qSJXfq1CERlqEhN07GpwPHtuBmrHWoyZF+qVtuFnjfR1
4WLuBaciGMD4/7chlMSCWEoLcZZt0sSq3wJzJYYpp+CztJUNaQzYjlmJDWGMTnuMa6p5mC6NI6Mc
hqBUZjM082GOgDrCpW8WMnwQp2syrd+zIEB7n+UCis1Fz+3r89PjJAVbTau2fOwAE5UN99NszNfm
3JShNaXZikH+YqugAXoFz1g+mS/PBugJVNTAXULKgCnWi2q6TmSlt9Ky3GBgxfatKau8BG2F36qE
sPMAtIFQjiQI3CXkKBcZUCWcStQj0zeF3IyBXFA8e6uUgl9v8G+nLgABiDKhWkZmh3B9sbnMRDbn
fBLzppiUUKuaJupnGUCEYtUQSflLsfD/1xqoNfD5/Nf/JPXfao3dS9OmL3n+j1Wbv5Rv7deyA9/6
V9lhKX9ilgf0adT50Opbiou/yg5T/nNhyC8LAtMGwBT+t+xQ9D9NNNqRkC8ThtBTx074q+7Q/1yq
R8DF0AgH4gcBs9+pO76uFWwxDJMo6KoCeca1ALF83XGDUuTFINPi1Ixy4yq1QmbZPovB1Eg61vaV
sP91f//7aui0L45fxjKre3HymCwZxlyqihM8srOgOKpzcjNoDGP03Y5rKSVA/Wn004dy+Pce/rnA
+ZtrIvJjDgGPGBXO5XBrweJU7YsxO4nJuhmpg9O1G8Oqpb4suBVSNdtQ59oA6t881s/uO4pJINDf
HqswhdNzJc9P6mzMkejsVTc6D51kQ9LCvCZMj6PlS/TCc4VeKGB84PnLc8Ux9/VTRJ5f2iyXzRMI
niKADopGPTt7k0eijAlk+N8omOpl+dgnZ4WB6LW3uxutjIwMIJorJ57aubPy4sxkmS9O3+zkzeZ3
Yw0XooMsVp340PSVzXzYM3VpkLNbvb0x002OCR3Dp8K1UrcpQrt9mruElAky2sZVb/tm1aaevmVH
nvqT9jbxW12c0xIazzez9QRzubkKbTuMjZNmQafsKOsn22CkVRIA6CqILcdOlkII5vVWRMNRjaQE
fo5gGGonO15pobXW0J9PCwI9M+d+fjFTrzA6F+cFfdIfsle1cjPpMBs/cqnYUbNyMSZb88OA4TO9
eLflp8k+G/ZLjb7mJFDDVUe1fgUP3Ws5g0vRu4ifMeNHSnR8+6DVVoKXUCnPoTb7GM/HuPSgXiYP
4HL2Au8Y0NL0aLGcKNqDRDfNuDbNGSdlRRxlI1fQjCHtoaQYxcUMmsuTxE2cAGsBYrlNttFjzxqe
esk19RACaZSvQLb69Ua4yPv+vUpwsi2WsZ8cwwscrmZJkxTIQE8DLWrXNGMdnkVT7GEcdEFTYz2w
W6pty6EGA0Gqb3mnX5vz/bYvsBmWdjqIu2BqfQNYJ6sDHWoy9VNnv3RTl7rd0M6uWQ0OATCiXsnH
/u5qYFQsJh0gh6Jd+HVbGBIU8DmoIqe8d+7itEqJZfbgVwu2HZu0u3K1b4EG3JFPBW4kVxDsWeCl
n0vqeLCE1Gtjfjsi7yVAPD29s+6sKl51Q7ExHXo3NeU1bPWT7fyfxAUfKq4K7gP6MGgHgJS6pKQ/
FfJTnMD6LLOy22YynjorSgsMbTsdaixqZ7WvIGEiTWqO0GkaIjB5sZar9JYW4mgOpU3a3tZWRZdx
H10ctCnY6deL7rMB/OX+AJ/B1Re2UpDdX1Cfr/dHVQMzCGrinMtqZ/UhPm1Lczs7MlTPQVVHiS5H
UxYpwbiSB7+KIfVG0sqX3jMsQgdETSJAbzt3EZNcFhS7ZqOs65WxtoB2kx5c1dp1dmaP9+jihU1D
8H3K4NUY7HYhjAUIBrLGgUwYwGCZSG/Stl3zyKiIuW9fk3O6VjfNc75OgjSEHoGvgr8sEdUiCvPi
k/H066fxGYi/Pw2waZGagfB/eQAmFVp5U505Z/tumFztB0ovBhUZbIEGeJ8bf1gbfpd3RD3kGzwI
eAfEsldBPtAhMJBs7mHRI9Vufa52w4a981e8D6sigBJ+fZ+fFja/us8LeAh+dwOgjdQ5s1W11ScC
dka6agK+4ZEUlQijHwqe7WO2n4P4KB6Vm3I7rXvfIjFcr9QQvfJ4l66cCC0I9aSttMUEOKA8cnqf
555Ue3nqQf9wzrZMd+3xrku9UiNDTcaOGK2LE0zYJAMGQ6zI2sSr4aAcxxPGaTuLVIBdam8EqpZ6
dR/mJtHmG33czEbQxjuHHyaIY/GnrjuVtas1RH/M9zHhgR7B7fBY7fgNBBH4udmx8Frm/ZlaXz43
gMQYbALGuYzLfV3tGUYvCpiX2Wd6L6+VG2U137Btuy/2DjEi6UG/b0lx7GusVpJlJBmJAVHJ1oUu
sKSgEneH52L0gRjZ3G3HVTMcmgbGHJgIgWCoi+/Lm7BHeUID1MppDac0zx5c2nsTQ+nsxhXpS0zN
+krqtlu2MTKvfMa5A+FtKV3XFTZdkD/XZ2ndr+wH9mw+KDuxh63WAQePBguOI9pHBZwLETzOvUwM
/eyIVWp42A81jzTdkziMHmEb7TnCh5+f3JEiJezKDKf2tRhDTEPMWESZoeABYwMwdr4+xYkhxymQ
85zjXbyj9/1aW6V3sVt5+bZOXXn0JZlwHqStixE1pyDFzlz1Qb4pNzSsPefIV6OvBnogl0R9AHSe
767ZGqKhhHv4+ZMGeoFyDgUjyGcOJH0u4m6lc1gGxPV0zO2QFiFX1swhsEs2sR+TXEX832RVTFrH
L5JVkqwrusqtoymOrFzJzhpzFW31pDt3drduoQaW7IzJlTVviiNG3fpHZQeJICAOdR/TTRp7mGjX
jmVHGpmoCtHfspo4LxiB+VBNv+d3yfRoNzfK6OPrABjzibAUmvGu3fuG5Q4DhFqDhntUPc/ca2tv
Gtac7dFMaHIvpmGeBhCt6qwSuU3qwg+ZOBrkMdZCvgMDF1aY+znbVXWYsiXIIvujzCJzue906vaW
46nlnanBW8XDxhQgldtB3YUAPNkJupr9K7rgmnnO+g1TA54dhRSa0+uEXNEsMUsCJrpZktrS/Aza
Ug00v3MdbxE3o3MQCgDaDMyNCyIhRmqGiyVaphno5JDegUuh4ZltQuDuSxprW4wnKz2IftfaNBD2
PbVuoftCCoandU1p9zK5wACSCQwLWx0kW5RQF1s9LtQWSv2pfIJ/KGRvR7aKzUnz61ht3bm2rpwc
364GwA7dJhB2IAiIBtZFciEXTDc5hSgxAJq3tkHqpmUZIzLEinFcXoWKLncgWicAQcBeWMrDhZD4
dQeiS2K24J0kZ2YWNemVGvz/svyBVsKS569hESu71FqVQmjbBPqs4HN4+pw0MIm11g3XrvmAXHZ3
F+oQaikUqkit0Dq/pPBJA9OpDMW5EwyWH5ohNQIkjsBYzW2i9aDKJnHYaThUpQJCexIk5K2jYfIC
1Yh8tCZIBvz6gLzM9XA7SGugyIisC0wx5yKzRGwaE0gXzie4VIU6pMnh29ZB1BeyxWjWeHPBY7LQ
va6cy1/xRWirGIsEO9IHMG5AwL8ko45U6yyMBcmnnlatL2et7AolaaE3jJX3u+9wadkjS8H0MR78
JUIrJbmeJhA5PnUwKSE89rsRPUn0cVJUls+axkwvU/Tg1xdFcn4ZVjFYAJemxV8PcR898q8Lb2zU
SmuqSj1lGVRJ3IKtUv3NyTU34/s5h2tK1Dt7K3mB9DDRhIMWCoKCvLflneFkpOJPRn2rd6e4ui/l
wzhuyvE8VfdT+1p3WCXjOc23Q/dKzY3ebZEtZ+UGEl72FJX1bpojsCIUHS2aFEVcS6heuI8Y5ekK
4bKVVUeZyhH8UOHZNzM4BHPUMDJWR4ti1x/KfmeYUSE/yTUCuC7t6znSp10mfXDUHDM0fluVEuhc
Wjh69UczOfXOyeL3tYVKKLJwI/aNlASq9iPn98bk83HfJt5gRjjjhHXM5ZVjbBoMHJYfjsWQD2xN
Bx5+eNOFJ0EbjAoi4JM2kVnyHenBZnfqvFfTEypsy/RivCeKpyitVf097kNDvCgcRhlHWt/mKG+h
98SUMB0qT0wrhmcl4aBtPEvaUnTHqgLMHjv2NGMHN4b+R8ol+Ca/KAqeqfEMCwWIKZPKDHPFTVvo
XoOUiWInapbZxFUFmp++Qv1sWreiv03xUpqZbqOd28kd7fveCRTNV7UIGAWNUTgvsbqtfA19r2va
N99ObaRlCz8XelpAX7Gfvi6vmpZDAg8X/ZTSJEfBDlOhqrI7UsKimEyG1LhUqa5xgr9l0+B7wHEH
NAEEUlz2MldI52QZ95a102y+lQLEmxlWIL5cJ8Tmm6z+aKU96GE6Glx9ctS6dQIN4TJU4p1e33dF
gIDSjk+SHeTWrhh30NmlKkTHjaONUsA4TspznLi6TirgCUgam/WQo9VIGnM9YYxGZ+hB4MlO65oH
wvHEWrW2JSm0O2R18wFsKtM5OqL35ZQszc0kEFqgYphTclt7DccHUsnrUl6P7XtSBrrhd7nP32Iz
lPHs5LVzFNluP2ukGW5S9sgngxh5Q2oKnYQeQjHHyuLEau4tbZ0IlzY3uRZYIynpFYUtSAh8Cx3g
sGN46LOtBMTvomaxW2gTT6Wmnqi2RocX2YLY5isIVfq5O3wIiNXvZkGaR92CTo8bTxDLwISYSUR8
lOf1yGuC5qXmjtauSre5/rr8JYFDGC3u0ZQqhJeXZK48VYP4mgsNdOk87fm8ZtYuLXc3HFhb5sp9
iaxZX+k4m7XpfRTQhdMeexuPgOM39DVWhVIFGIpz8meHvkxs5wDzAf8Wbq/0nIK8PUbSa3VQ2h20
U5RkkwivNO/j6U70wrUTKIJPL4l+1CqBQmkHP3rJvKk0oiEPkJXCLQYEhOZmml5sdLy4jILpJFHM
Yfdb4fHajbuTLAGz4y6EWktbBUPKSwwCglljhqlGiuS2Nbgf968KeqhMyojR3MK2anlkE+rBPotk
HAPNTkVxzVDDUwLCX52NxLS86V7Z9uqu1kJ1IKa81+mpeRmgXXgYMMg898SWdrmpk6S+MeJ9zAaP
Qj6+edMQ29Kd2o8R7aBRPxjbsjm0xr2SxFGWoByvburOfzHg6mP0r3w0ttCHW0GVlNhjTaoRqshe
Yb3LZkpqTAC2cwo5jrBsoMlaB1b3A4OPVhEjrgdw1V1KoRgSSTPk9BvEzGwikn5bVOt4Wo0wfuyB
6/X9IdGgkmO+Vvmbod2qBH720hgaGXrfyJkjtjhA4SxAmh9wm9zhwwzL53v1VaqCFAMccSDLHjtJ
d73sKW/gHtgoXuoAfDKHu04GdtouS0OcB+LY7ccZJXAAKQwwU12Wh9BwYkFshVymhBd+na2n3Kvu
umwDWDXAYNDsjyCpVURLVrKHKbJwgCAuLIb8pN3R3k+twIwcr/URH9KnDEqAz8nGCfg+e5EOdUoK
hYjT6PerIQLRpL3pgaWaKwu4yyl9TkoySkSO6jNluLtJx1nm0lW1YQ86kWN3Oja6pz9cs2G+aE4u
qQ30QpdRgmWaARX0BU7EkcsXGVwWTqwBL1zQSiYj+NQoEFNiajokYBXHZ3KpYoMC10ry3sPc8gam
BDqBYdAe+jt3rWRtWzm7wnz9lgsDPwTF+ZPnDfbSpfQV2sYFlUCOObE0793EULmXleKasui3jBJv
HRZjYOKYOtiSl/QVraNxbbNJPjHoNpPK6O/lVD7AeRpF/vzSyfNhYM6VmAmlosuYCawSoOVii4kn
jx7C1/MQDCFJZWxSTgWopbMrW14hRwCi6IxIENSlB/x71DBHEpXqnklhinU63+eIsUDhq5X9rlDv
FeGn6hbIos83lnJKGLS5QH+qa3cUe2ogZmym9L03D/PwrhSPVruR81fRHzA6yNl9KT5mO0BrXDAX
TBCobdUSQachYx4UKpFzKkDhiVUHWAMsDcrJbSZwOX2OTIqtabMqLW8Ea6p3c+pixwwYZJ4IOg9p
vrYBKwcgZUTqBoBGhETk2PooJl3ghR6gq1AJJrf2RdD6yd4+xs/8I77LPqpH7hse36CPgtehaxTU
vumLp+yheFWe6o2yUp+no4TfjcMAwyBQiGS0UWDw7OFXmUSzEmTzSUjRVK40azsOxzK0tagqXkX2
YyqgIrgBd1kSO5nddMNKaksCqWhCq0gYZ1ZvZf5YeGW9xQaf1YDWayXbOABxklVOo1ILnCwENwMH
NjykQb/G/8VJvq2f4P1QPE2AuTl04QiaeZKOEEjgWWI90ddf5+oodL8vHrBf0LBfEJDv1cjUgcho
5/18ShVPq6PRjBjb6nqgjEHs+Egq8e+66al0hRYckSsXC1t/dmqv0X1R3ZbWa8/3wOLtedchsYad
hRIKSqrUT+fAoCRB+cZIUrntKX+SHqvC5fvWRXINhCAn5rmL/UHxWOGrN/F5ejTBKZwCzolx1B/F
vfKRnsr7AqvhmGyrCDe0rndpkOEHOM/54I2Y0N7GN31g+bjHVXlfvRj3IoTZWEkkw83OCPcfRkPA
tAKqDEtpqnh9RShuMEpvrCiviPyCYQIrMlcV/POUWwg1BdU6fS5B+tJJ7rer7gNIIA5OhbRPxi7D
re20neE7ruQXYRaaXhskW5PgMHHlACN/GZFeGAAabCjmas/AWuRzvI1v5QF4B1Af+U1dJSEDxsNA
IiP1jq+HvRaJyHxrEa19Hqiv6gPbQALEOGIaQ7+twbd6xJ4qK5/NXpb5w7Q2gKEq/lxGMnpW4q2y
jpNYTdo5rebQGLdOGrDWxdcgD7IcCiWxTvJT+ZDtzKd+gBUsSXbFXV0T/LIqH78w6mVKkckDWIco
HWlNN81ciOUNuNwQOYuTzsYWOz7IQOse22mNQQEL8f1VRFZoF243A7X3hzQE50QcwYFT7oY3413s
1A5dDNLgJ9mkQI8y84EgSSJqTDdP3Bg2flnYGqHa7bN8J9uBpXt4Mc/cUifpe4pxeLiuMXdknj15
ch/Exjp2vIZtYAdkKEGsrRQlsPk6HY4ZINYkMvsPnSKfOmtoEYuI1mGr7+AJprU3A0oT5nedh3/s
LWJXIedeNyDUEfC+Mrj7QWqOwChjctC+QyfySu3/HQKBqeHS6cFAmo5+z+Wwj240BWa2ivlU9BbM
NAbs8JiOOckE+h2YwVt32UlptqbaH0rug6GoehL+czG1D4hXy66gtN8QKdwOjg24wS1qJWh4fT06
Gq0ZIfCTKifl0SmdyZcNSBdVHG2N0b5yTqHV9y3UgDiDzMBZXNQADVyAbXIeazD6qebT6BVRve73
43a4B5kycPzhgK1Ba3gzuUW67sfbKnMxBaUAIr5TD/rtxIh9AErOxAESYwyIuYR6BJVwAKnOtnRV
GtopsX/Md6CCusZLAYcYg5idm1skh3+WHbRY2wfV8ovuJm/dQfhWsRxQPfNH7jUoyzoiH9jHstFv
pqdeRBq7TfT9JHwN4fkwHaqN+tREyarYdv68TkIaOqcslPxuMx10LwuBrT7gdTcI7/fly7Ct9mow
IC5pe1ADa7a3sCRjr2W+McPuZT3RsMt2c3cYs12h4z48/TAyF4ivXi/hMNbQ/vIl66jgyFFc3cJn
4w4H6W6JjTv5gNtPnuGYldzJB/TX5EftQ0KMzDfAia2ExE/z7KEPg4IIMcY8aCfTMz3uKsQI5i3y
20AnOG89NZg/MJEiO0S6K18xIwmPKNxvdjdg39mkfseDXkJNNK/Nx/TUckJv+S1KIWldHfMaG1SU
y6npvDmHQXJ1BRQ0gn9vXwWCFlpJGQoM0n9wv9zVN/QRsMna3vdrJzJP7D3B+Tysm21+a/yY1uou
e8XwMMKudQAojN+lcc3uNA1tZU/vUUKTTtkY2rJVQSDLxbGNN3a7HxxPCjK+zkU0jdDCPfbdgeq7
RA8o+MGmJ2lepQTURtBBePByKXTa0NE8qY9mGsJ0CwM4QDH0yjWfAVibLQK3V7SuwbBaSPbglGRh
FkjE9KfuUPU7VY2mPlCnk6rvstZNTbfF+y63Ur/LO2juYWTH2Dn0HkN0cUusKxTAv9mz6FSAhLQo
UGA+8qKxYvfwlojHbj7NUEq5kTRabkShjCQWo+7XnTH9dowAERsaXWBCLi49l81pxs2JDYOUnWC3
YrodtRExm3rN5extsqVrTM9Pb+MvPRmAO8g5wLDDqBjixEWUcFilwWDMzk6sjSsPjvWvhlr2Bw1m
fhiW+gEOXEwnVElpxzFeD8ZFOpbgZ5c4UqEE7HYF5uxxWpnOJIWYB4IlqAPWtZO0P36dOl1+DHjy
QIMWdB1izxgUvAA567GXWccKeqpmh6O102OZmmbnodhx50HtV7++3OcMx8/PZbkeZlXRk1xoEJA7
+Rqqs8op5qrN6cmm87DJ62k7stgOsjZtIesz/6hNVFQT06g/2TMaLaltBYCGS5frebMRDWpGvJ+G
SEyPI+iv9YD1KmsL09ErZ9wn9fjLnULiA9Ja4LxhHge1ycWTaQuphlKYNp/V5x7XUwg41PmtdKOH
xjkO7XXh8yP6pek5WfN37QGhHk1R+pxnrlQAryUNuNjsoPMAUjiAa3IQIPp9AcCFBhINssxDSmLE
ngroR6E4/8+9vtdF5JwKtkmUTRm7BrxtISKUu6wh8LvSINkE7c3ZN2wBAakVDL36BklEgNanMyC/
9upiV6oAb49SfBqQ7jOf1j4wASQi0wZ/1CRCX7k/HTEuUFuY5VmiBJAMoQEicSnSJeRyOI8eOkQ/
cKwslzI3ZV6DJBDqSsOVR/xJerl8xJj7QFvnU/JLv4gBmalYgF9z+TxXzRYTS5mnWaPh5ikOykoa
VYJd+yJKnJ9VhuyqkG90Jf5gMFNcoSly+PXSvMTsTFiTwPhpcRCFUAimC76uTJTCqYktW55VlSro
4uQ3uj6IMKY/YDCGrPVuEjxiw+hc4UJd4sCf18WgFYITrM0gyfP1uqUG+zyzpeVZOFLQKSB1VSOb
CTVjUqhUBZhltlcaKt82Pd7qopCJggkdjk9u6c9EHUlXulbR6uLMOBN+Y20mTMGgyEM2z4os+PVz
/ZuLLRsJCmjopUPD8gLnhsiXQSvDwHNl9SNNSyTYmv3Olf5uyum1zPQyOcOPB4gAagPSweVYucgE
tVqTAW4nwzmeM0BuZYtcW0XL5tdv6fOw+Lpwoe8HHB2toWUM+XKMlGGItFVqU5yhwg8wi2NG5jZd
lA2JPGP7I+lzbRS9NLLzgwHHFNmHzrQBQmt519MVLzcsPUkO5rc2leGzOOSO4Rp5kP9f9s6rt210
3fdfZbCvDwP2crlJUcVyly3bc0PEKey989OfH51kjSVlWcgBNrAPsDAZI4kdvSxvecq/aK6cQq91
22HRl9dK9VDUiwQt93o1CAtLXdfxogkhsWwbCdeuTWZtfdWFKVFNa8tzLY0W9UL6TjpJ1xqPESJH
nH3Dh/RB2hsDthquEjrFNbEX30/2cWeLuV0GrlQ6aKjJndM2Tk7LMLmGwd+E8I2vIwOJ/DmJhzdk
Cg6i7lW5LBUXFblo26Rr0VvF/aq7ylbnPJGPq1C8yhkvh84024N5QpZQRSHFZVJsd2I8OZbe3dDj
sydLHpyuqZ5bLb9Bj+ncjjTvOIcvFj1P+sxMo3myHpt/ZEaAJQlMhB2khYg0cFiMqRG40GjBdnW1
uoBvT0moG9aZ0PhumRfn2suntz3LfylAtKEnq8bbsfQORCf6Ez6z2pDtEkHdJ2EaOpUaeE5UZqXb
RLK8iPLvWA0mZ+78dJWyBYPHnP0EAV8fmwrWLVr9YVdUuxGpwovGXAlg8bRAc1LJF1YfL58T9Cc1
RWIA+AA6LIRZw+9wyxMasfX6Kmew3tyVorRGyTSiJfA96G9zIUOlU0KIbLJoISVFfiYQ/M3oIE9n
gSFQgKSux9zPnPM+yLDT3QmZaNGzmBZILl8prVYutDC8Gi/7MopoAvp7OnPPH9/66WNGJg+eIwKB
kK/Zeg/vXFbDwu/MrNrVab1FqXXmz1vsF61uD1Z9dp86mc2MRlkMTaUZ1X9cyLZ6sQLip9U7oBXN
mkJW32wGGIB2K+t7ZVauhpQ20mCOzTPT6QQLCgScu+QVU8gFlaLIhzcacDeGUNABS3GokuNKfAjA
Q2ftrm2EbVYhiNrJtKSHxhAgQiINBELUhFS80S0fCGaRiMtmEpdGr+q7mj77x6/hJDzn8hBKUTjt
aexj7nB02EdFIgDG9cX7scR+1x/G70FX1ks9L2pbjunuEwwYQNdpZVqwfsirSaLL4KkJZZpdaqou
G7PN3VQn3CuUexRrWrdKQbwV0ZlLPZkxwFXRKUAeiYVJpH50pR2GOfqQ6cXOKsBvTzUdE6soJVRy
4i/4ETZnXtzJATpjspFWZIJKKDIdm21adVtLGfSsHQ5NCpBycCuJ1yZn1qB2ss+iNgGEhroNjQCQ
uEfBda9VSl7LSbgrAauFdmrJL4o03NfBtAnKML/UVdBq/jjRBFbLYqtrXIclJMrV0Oo3nuhbtxC3
UWKcgPcMhnbRYfR6XeADv42RSrb16Vk1U1q7VaTfYCgNbmhqsd2Wv5gAeYXAe7X8QNhwGVRLKQrL
yXBtlRrVbnzbHDyDQBuIBCqNKlwIsZffW2m2iJSGFzBN6qowxPqupTrqNWZ3Nxlugm7RPbCCEcHi
W6PE474Jz4Snp5kTjwwYIvwYjicOpyOcTx1iO9fWSbSbmjRyfEx1nE4s84WRSLkjTpT8wqjxLto2
vmUzf4D809uNaH0TG/EKtShXGdTuCUsFZ6qoA1SyVS3hS6tnQiP5uBIPsQgYkgychjgMabCjhV/K
md9aZhbutF4IV0rfKTdSkwuu3zUyYoJMp9bLQRMUmU2DHOhp02KRFzCh1SZ3KgoBt372khZJejGh
S5kaqM7FarvCwqa+VAV/23iSvP54Ozg5c5mCMAGQVZiV9Vhrh5uV0maVEGh9NyO6rJXCpLikt2b7
ItB1E0K6nZg4KP/5mGyQaGNiwgWI9GjMXtZA6JpddS9HzZcpqb+lQfKUePEmNT0OQfpeghgsPx5T
OhZrm62nER9kAhHj4Lp0fCLg0VHJOu5w91m4UDIYyzvDwgdl2GcZ3rOt7UvPWnoFD6kpL1IdzA7Y
zNDmqZCj+ijulm4YYu0Bn2dMHRFORmjWC4VMrR7BFXiT7U9AMeRXowH++6oj/Jor24qCH9wfubvp
EIlN1HWUYWJ+Lw/XHeieIl57422TLIzRzWJyTRKhfZ2UTlc8ptJrX7o17btW2+AubwXfgf0mAZVB
feVRUU/VRz1fm0+ZvuizZ0XZ9hBtZpVqp77VTLcd6YQB+KFNqrt667wp0AzfheIePws7LRfZAH/7
StVvjOrRo36nP6mJ6prxDaIsdnWP9U2XLwsfwx0qsddjsRhNW3hh16XhFWobz1hCZGQ5IeEcZ5Ar
OM4BQq6k4sy2fHoKWCSgiEXBCwV9eQyCTMQRj3kdFfdaUUBODBQ3vfDaB1ab9118Zmr+kPg4CIOZ
JvNKsDgNUBY5Jr+GWpqKYan296267OW7XLe96aaueXli6Wi1qyUUCrRnw/xsFVceLzH3dkHzHLQX
tfKiqN8k9dvQU+Iqbv3iWyJcBR5ayK4aP00tisT02raeSA/mUTIfx7FFMvjJ72SnaS0bweZlSJtM
iJzGo6MBqKIDM9LHG6+974OrXF755nNrAZEqvsp1hSQe9QveUN2GjoReUFMWzOcny7sYg8rWYPP0
uuaMGXV1KilD3Wy6QHCVHkMRpwdAp/YtpZOeohyF5RhZzQ54BL00K4fPEKGRP1KTFFXwwYgXpb4t
KN8k7WsoFHYm3VrPA8lUBe9LAMifUS3wn8s8XXVc+kg9u+K7MhSm3sPrXt+DirHFEOuWmtMkpsHd
vWh/Qx3oqcVXdrTvACsljmzeVcV9FH9VaR7HiHwWw8aEGm35D5Z/F1YvuX4vgpgJnnOwO/q2xJFm
glAE0C2N7j0uRrU2Vr5qixfgU8CYh0WigJ5gxrYrLK1NcOlUosuNKdvTPufMc7zAtiyHOgt9tPZR
/i7thmBBB1xSAXfFlzJMBdUxuODAbYs74Y6uYPeqbBHpoD4frvLMUSsXP3sqUXjj1tRrQK/Jixwk
H4ekuIjN117eC5ab+zDe+ZhFh/Nr7PqKgzyX3q6MaI1djkVu7F2EwBj7v62akuRGNjbluIyqZT+z
8cYKQAiSFPNfD+NNUwFChx9XD09iMNKPe2nzl4E+LijcPlgY+/7rhC9R6LbmCnIhDdpKfrDiCySC
M/nCb559c5NMfxvd54mZaUJeMQk35l51G7gx+xjzhK6otcpbVzEX5rAFD89WyK+su6yEXQwyKt6Q
kw24VSYABy7T1o2Kax2gSFa/xnM/ebDjepNJdyoXLxRfO+muS3besItoNtb4Ggxbs9ronOh5/JgF
V5l3rUgr2V8F6YXqr7zoMm4vouSibOf0XpnWoCOz6UbKtrq0yNRlqt2P/RNEPqV7bJG82LT5zWiu
BnVZhA9VDDXwXmpvWxr/3pPM8piGjWa5lnkJkD3V1qjrIAMRAIO60GlInhMXU+fT/mgjMUDBkeMh
SE64dxK95ljtNmN3P9EADMGWJlFjG0jULEdJ3EVR0m+mUu9v1KZU7Tr1EdjGIctD4XIViFRRylam
LhwPsy8EiLkyJvw1OqVxDD0Fx5B6tFDs1uoezCh7aLy5fyvnbmKIoB9mIFgGWKtJg2FVDj4VmA4J
kK7mmEosMXa04Al9AckujLQELYtiIimIXjZOmOjgPad8FXdAs86cwSehLzERjMM5D8THCW3Iw2BD
KJDXkQIh2cme2N/qQbcolWwhq15nT53EYdxBZjH916GtkQwS/XP+StLJO+ECZn7gzH2cs+/5At9V
GLRW6oxJ05IdyZt66Re3VAPGZdGo38Ma6GDTICKUVBSHq3HonSyevkIap+dUMNE/fhbz2z+YHfOV
oJEj0/5BPf6tPvzuSvopCawEXZLdlIgvvjZxdo9kXDmh7kpH6MZiX/94xNPwdB5Sx7AHCL9G+neU
gGepgn2grFL6rPtmYeZZ7zSx8UUpLPM2VX2IE6280assBQ9be66nVjfVID8oHIYXpTmC6NPTRx9h
T4iDY0UIlHVOU8W2JX8zBg4t2M/Dmaf0huo6fEywDGbRL4J+MGnHIXU4eWE8hmUMDI750UlZsOoG
UXZ6r+0WUh82bpF0ky37pEs6aN3ISv3bBoiFT7uxzZJuqfqWtBpFsV3JrWprJVpAMW4eS9+r9aWW
5dbKNGYOTBoBxqibelVLhb4ec1BXqGt+GTOjvhyldNWP8jmZc/VkDsyq8GwS0KygcRxLt9djMXi5
OsU7GVKFjUDTw4jX5Zm3fhLgK4eDHL11z9diWY49gDS1SKMD2+xlKFUFOBq+qCaMP8OXkc5JKMUm
yIDptfVctjfZkBTLyMBoCVMKR8IyZDDhB/UdkC+6To4IlGExocNOEMvJMMBdShGfBbtvrgvVh5ZQ
CMbSWvB2lXOh/OkqnovpMlUsbNmALB6t4iI0dbRzJuFebwA2ofQ8uaXYURww/X4TFCQts1Nd619q
w1ze9f0KWq2pA9DqzTMT9FiAlcU0dy50wJJzC+NEebmxVG8kTRLu2zJZaY3SrcqGpyhM6ibXZEgK
Mk6rE6g8NUbYVxqVGytsCBLgSbi+RhCmpXRaIuMckPG3F4b52KwuRl0TkYrDrS4r+ixKqkq4L61x
chq/v1emckN8kCzY2yD/Zs1L13qLweMdohS/FakjOMYISqrD7BD5uWCXp8Pzmel4kiPzvEiNWcm8
N5L5o9yvahF4HP3C3yWemV1P5LO60q68xOy3U+ZtdM+qFkVs+s6gDqKj8lOOXhf6VtMkNxK2Q36p
0CVVRfyZ/LpJiRX075kVjMtyzETMSPMfk+0/uir/RSb87t2d6KrsPiOR+Nf6W/It+/x//vrv+su3
rEYF8i80Vv56qMK6+Zz99fXzX06bBZ/fa668fewPzRVB/YRwN70v0ikgSviqsZJ/iK4ISKsgoEL6
T7UEHfH3Yo+C8UlXcVxCWwWCF8q6OnHCT9kVQRU/oZalkRBqNEmY1b+EYW5/HBs/9Dd/r/Z4VA4H
y2Rq8twFRL8d2RXAXIdrZBrSIUzz4EKMgy5Z1gZeMckig0+aratM6tJHOntF/urH6gCJNBCUitBf
agmzItkIwOm/e8A/r++9RspReEK3B14h64KbhqQy15EOrwf70TE2LfilCRYRoHfKlti9i4q0Uhxd
GfPwi9DVJuIfuZZ2wBXqSbPq9VBPikAJzMBOWnAHfZLJWSvrHGrlqICi07CwSL9xa5+lXS2Erg+v
zrfSxCIAbe2cZgxo+SJtS4L/xgiwAibQFYDYBHRsQPbOQBQ2HS0xy9soSwZriePBDIXyfVM8g6Y5
qg4CT5iVDUCkUc8W5wrBfFy8C6VkOp+ZoIcXVaYl+ehOYqsOlwLmtzSPSzyDsU2rdHkikW3FOCv3
7H5qt4klKzRMR+oiTzcdpRfGCZSllSFhp+pjHT2kUmI8EZEmQ7eIqygEj111Wgu2yJNG8adZzP/A
PvOQp/w6Fok9EJf9t6Kz8+X8S4P2f4eULJ34d6vkZBt6yONvR2Kyb//i5w5DH+sTCs7EAVipyxpN
l392GEP+hMyXBqABKP/bXvFLTlYwP7HGFGqPs8sRAkjzyv+1w1ifaEKyMZEi0IASgen8wRbzVs3/
J4CFTUEziBCfrhsuhsAr5hjw/eSEyDBOeiHuZOlOKW8yf+Eto+xulLe5vO39jSLeF/4lhCnbg/Sv
XxepW0fL6UK17OrJip0JEpR10WarvLjwmdDeYPvfwbUCbnugNJAviM666NYYriGgtsnCV2/SwBkw
KdFnBrbVr/zRHZTLEkFl+H/6hAJZRK5hs1oj7zGoXsTQSQunXEGnajrzQdCLRQN3UooutOw2DP8W
pBc9uxlEfGqoVt8k8k0Gu1AE5G7qV1K891VqYIgWjep6BL7o77rBhg1tlzd1ecEm/meb5M8nyinD
K6dJg9/p4RPtRbnJzSAVd3WoPWudHy5w0zG2ymT8bQwtjQuLdqqw7J/QmNauDGXsFlEPmOjdLPzd
Xn0YvM+XMfepaWOCleL0OnbXybLaLJRanXZxIO+lVjLvNV8Mt9R8tTB6xh3+s16oj6k4CFS1qhVq
lbKjKcm4wzd1Qbb7+PH1HIb5XA4pJNOLjpI5X496lFrnuSn7o2L2u0quxGVbhNayntTnRhlXaaRf
zEZyG6B6P0Wv/ge2rf/fJK55Iu/ewG/2pWy2+vihlj1LYr/9/L92JeUT/SqUzkhPoIjPKui/4h6D
/YWiAehP9h7aRLzInyLXgqR9mn+ajYzAnXNt1qv/tSvJ6ie0CmdFI/PXjvUH29IRip19kkwFGegZ
pgnVWzxurRoYyGlBOGiPg5lbl7Sf6o0VpcIii2BEaxx5a8Q5sweUrpF1yGPk2tRMHjaYe1YOuRYe
gw0Gf3YgVZP77jH+ZmHNE/X9hkkcRp6voOtBXoXG2tHyTodC9P1QaB49MajoMtJhKPVSugVyFC8r
QU2WH493vI7fxpsPD0lRUDk5LgkFHUi3afS7R/RhWzfpC5jBUS2d2y4OS198LrcFNouoCYU/iPxH
1cDAK2LJy4LusTCgf2SClUNqCkwBkR6rv8faFmmfyEQMVtaVRWPUnSOUVXv78b3Oz+7g2SL2hbU2
2DDw+xQcjiK4MI7U2rPMfC9owriuZVl4HktYjSiktk9jJTYgJtP2Vi5zEX4hAPaPhz+Kt3kINNUp
dnG6zocyVajDrVtQtXqS8rnl1kAu93JA/q08mLeK2EjXuWZ0i1aL5K1S1sN1NKjPLXHXmRdx8rrR
gCTvnA2+YBMCAjy8hKyJhalO/GZfybIHD4Yaa1MZ+plR5hs5fNCMwvqdVWhZYaQpB6f+MER9KQVD
sy91pdrIYQxzKMCMuYpwzDjzUOfm9+FYWDAjQsEqhpAC0PtwrKnoegnfz3E/SrW28Ic2WhIOSWDH
TOuik7UgsPMigB7SCM96D784Ab+1DoUsfPJ8T06dUEnOeaEeVjfnFw0KkePEIF2gUqMdNexVqspR
2lb9XleEv1swSZCTsnU0aHcIT9pBWJyD+5w+cDI44GsU0tgf4W8ePgTZxOFYL5Jxnw8RGEKULRY+
thzIEobGmVl8MhQ5EBkjyRD2Rpy3RzOoKbWxJtHo9kkLyzkNIbJPOAtBBq7/TIiXx8hQlO9Mtg4y
VcpMh3eVFWVUBF7f7lshS5eDYQkXXqtXjldp2n0+6qIrGZWBsXN6TnfkdzdJZY7AZoaUAkI8HDlq
2qBQ42rYo0+vrtEJFxD4yZOlqo3nHDlPNnxuEuAB2gykl7PW1OFQA5acoTXJw95TvUujjp8xrk/s
wQjRPq2V149Xy8nEnBNY0gHWCUctD/VwMKOQ0QPvvHYfDwWkeeKqzImxeVgXY1pcTqGQbtsMfsQf
j4rpwlz5Yvem7HH0HqtpiqkjB+J+ilPvNe6R8AkrECKhLKyFdhYZHwXl+8djzo/tYFsgwKCoDIof
o1Pq50crgqtQu84qxX3no/hg9R65BB+w/uNRKNCQQiHDDoryTXPjXXqTdT3Fn8ab9nodWG6g1Y1t
KoO3/HiUt8bQ0c3w3DSSsRkYS+Ry+No8bLW6Quv0fVSYVyncx8KH6tsUOG6hqFC5koLoIrYC0TpI
9gNObZE4IjA7oopA+DDsP76c3yyOOVKg/DzLIBHDHV5NqQQFpn+pvjdhB9TQL6Z8WMj4BX08zG/v
ekZZU3BRsNk7hsePsYH6H835PWo/ILV6NE+34ZW561VXAYNly5vyC/KL/lf4Td45bP7vbvL94Ecr
BRvKxEqrWt9n1pXaXhrGtR+cIRSeDkFtjzyOzAVBKRg4h8+xU7JMTISoeUKUP1klEwa5aWwg159o
8R/PUyYpC5+4Eo4MvzscSuhTVQ3i1tqXvd67sUx5Da5RcabF9iYseDhP5TdP13lmEMGrR+eeZERV
SPfR2ptml8cwVfLmm49Nved4EYiKhZeD27D1fCpRh0nSVdE0wfcySwAP+NIQGU5equqL2KYWnQNP
D+IFcKjsa6pliOZmzezj6qGkT3XcjMNmFWiJ4UEtjxM05pRm3KpF2d2CqIUyY8JkAumL32vfCrm4
9sOSuVKrsyapgqbkdzOn9nlmozvddLh/hSATIjqdzbe04912oElxSSeuN/ZZneRukXoKvdP6nH3T
SRgLNoe9mzwBiO+MFT98mRkmc5Vs1tZ+nA0aYk9CzcdrckO+kK2QDlCpjs1l2yPWEHnxrL5aJ+kf
QVPnk5mO/lt1mssATHuUpUwUFXHCEPy91svWZqBhvZDFOF4LfZ65cQAi4uO94PTBIipL6RWnCyhZ
lIkPb5kuYZlKVRPvxcqPF8aE8JueQqT6eJTTB8soc8mMitjcNjpakPIgeUMk1/E+4KQG66YUGr4t
JfIvfafdZn5Xbf2MLo1SDgAafb84syH8dvw5LQWNSAr8tiG+mz5o56rJZGTxHu+T8LpouhehhNUV
5gQ5eiogbDgMKOwoufAMbPJcg/yowD2/VG4fAoJOvwyVv2MZjiHpTSEI9GifwFnvEb3meK22Bt6S
VNDG4iEKfHR2RoApMDgzRy+nZF2Oknpmbv3mXc/W8oDIAb1BHDp+C16haoXAW4BDOK2GsAGX3eb1
6uN3/dtR6DxLxDjwEk/KaJNvlaXBjMrLhppjMgwXhRidkzD87SjstxantjVzzA7nbdKnRqaZcbzX
G2iEfR8UUKON+sy++0bVPNx351hOMqFY/mhRHA7Teh0m3Z0Y7UchNhEfzusrQavQe/BrzWlDLLBp
C8u2NarWU96XwVWSWukjHuPiF9FCiDz3vMFVMoR/jaH7bogtsOmhN4DaCVM2fpdiQV6pg4I1l9ZU
o5uEMXprHmIFXicBuvv4zfxmFXAz0FHmu5nT9cObkQefDqrXRvt0oqfcGqx1zIPBlgkS8KxRVh3B
y1/TTL4ruvEcNveoB/W2CKABIqlI4MhbO07d8hSGakHevc+SSnN5duAKhULaVCKky7iQotWoDMa6
L1txWWq9dp133ng/eGK49GMv+H9YC4jFzX1sOmPq8bPQqfxYfZpFeysRjQ2mRDmcLDU7sxbmJ3oy
fYgN3sahxHYUK3eWMVRNN4X7yexjx4sHhFgtP92EaTptplwbzoz3m4c8y7/ziOFM0Qo7Dpvp2VdM
16reW333Uhjom+SBrNm9pI+baVD0Z6npnjsV5cEu76ON1IrodIhdvVWqPHY/nm4nVZkZDUQERphp
ziD7uer4vkURhCnQtDFrqOTLUom6VFNfkCilrm/VwYpZXz/x4PCa8lVAoEUwk4NK8cykP6lIzlfB
WU5PluoM+e7RrC8F3nOsGM1cMjDpZJTNE+Gpv+lFIIi9CME4zaBjqVWaLUes416bVhkfPEH+lln4
/Y3NPWZi1pmCmTEHbO9mBmfBXMuguzgLFhJvHAd0eW9moNK7Z4PT/tJvi+hZr2vAzh6MWvTIDBMF
zLqCOGIDU9aufDMpn/VyVBukyyeU0MZESa7LrPX+DqRm1mwzEu1KNwKltrseVh3qZokOt8LvpIdU
HYBXC2OQ3zR4x4AqB6v3jGp7O9hT02cPJXbCqKcrWnJb97V0R7kN9GQIV+dBrgtlgCddIhhY5X75
tx8mwRd0ANWHJM0jBCymGhjvQJoGCLeYwCLKmlfed72Q/Z2llbQfTQs1b63FW8xWFY82Lpji4LMs
NhOI5yC2tvmgZ1dw1/wv+GllnEqIcL0qE44SuRQoX+EzofQQxan8qnRmiEqaPqivkuWXd+okos5b
ZLRI7KIQCWYn5hKilkrwpbCMFImhnuBc0doZ6WhZ1YNQ56CP06iwJsCKEzqYeVBEL2KWej9Sg/+0
MGhJsIj+vXPOQ9t9TtrDHgb/4F89DOvT3FEFKTjDEd4aFT8Ncwz9k6jjWsapDjn1ref6q4WhAd2g
BY9DOuUqDrC5OvarhSGJn3DLmeMAmX9GBPknjdW3Euq7lUnQglMXO+csw0PyqB4lAbWhFo1WaA3Q
X0DNKRSB7aAALtbSVl2HbW1usnpIV7pf5bdypxQXauEVy2TUp9taGbptG8cJdPts5fuQAc28jC8t
qykfJGnILo2MmE/HtWWtVvW0DaVJRPtPqz2Uz9GfxY+kOhPCHObCc4pPvIvML4VxyvOcC4ebsKhW
Gk4girrTQCcu/DQz3cg0v2BsImzeveTbH4/oPcpkrk788+B+jjQjJWgCUHE7prm1aW1FfdFqOzmF
dB0Eg8mRg5BephUpgPpAvyra2enUSqTpzCb/m5tkRPKm2b6a1u1R4SQwi3wwU9HbaSHK9WiO+9vE
UwHiavp45lQ7GYpJZpLCcI9420H3OXyeEfOms7q0fBB6vVkGo/451QMR32FJO/PmlDkeP3ig9Kow
iWIaAuABVHx0coEa0v1UH8uH2BCXqV9vqBsvzam5zErRLYd0iX+UrSmbzI+dTn1ih76TctmJ0Lrw
PiOYSW0N8le9DvrmYkxvxQqKQKduUpVySLLT2uBx0FBDSmexs3qLYMm26gC5BuhWtrJ05sSbL/bw
ZoArKHPgCUiaROwoYDeHMdIDOYnxjeyR9hOByw5eJtvpCEUtVIVzRa6T2QgXehY5pwBEt4SZcfie
ih4dyYgyxQPgHn01eQN0fmFABCn1sk0x9NZdLBggJ6uzM+QwNWEdMPLcA2XlgeKkyH44shFFA4Rb
js7WoCTkFxnaTrKXnlltxzhMhiGLQ6achhs0O9GYL+NdTisVEg1/BD0eWk9CREMI4rVKD2oVpwaK
dGaygA1X254PxcGvQI7WXqDblVpjSZJWJMFtprgCFppt+fkP9wHEJi08EjGFRVjTeqtlvbuwYiiT
No88/zH0/Nzxkqa9MSTId14BF0eC2OZ2ElINBrCtjwc+ytZ48nNCqBPt8T/dmhkAdPBImgm/Q12r
HhsV8g+EI3pUCC302V1Zj0+V0j1EyTg6hm+Jc/z02uCN1StIQKaqhxBhexv0hE8gVT/nTbGKW/mb
LymNTa32NYfSrs5Zc0HOftaY/ihU5spnrKLJjKXARXPmGGomAJVXfWqyj6UmX3mYMfZJschN67q2
cILJVEdrMjsU1Cfpp3rQf6KU/0KLAI9OUtp5q6Y5Qz3i3Xw6AV6gH1oU36oGKOoPx7/3AcxvP+tX
QCNan9B7mUGWP8Gj/4Ay+BZrFCw3KSA7+YzX+BnRELRQDKJkS3djxi3Py+RnQMO36I7RdxXpr8yE
EfNPAhpWHdP+n6335NKPs1AErsI2bNVo06bbQI1sQ/qWdjDaKOYKyD9K4zW8OblfjKUzTo+lj7GK
C1o60lwTRWbvgoQhQN7EcFhWebw2vsS6raLprN+X5a3uXU/WChSrmqyN6QlZ6sj4OgtQZwC+w+ZL
qd5J6qXnP3TeJiAAMRx0tCXtcxjszPhaaK+N4qKUt7V+m5uXanRLLhrzdSt42ym8qYeVaSLi5W1n
G2E5vMZkG8nOyZmaa2O2UkMWO341srWHOpO118KbHGupKrMRfqrmsrSFzBM6kslVim5Ut9GlZedt
UcDWsweSklhxZEwzo7VcbYL+s9xh3ZOjhuXVTtTep+MuUB4mcSPET9L0dxdvjODKq9dps9HHrd+v
8C/V+6VerFF11qxLXaJmnuwtDHVipxmAt9wM40oPaW7eBNal1LtRgi3MeggulP5q7G5H0a492CAX
EwVJOLjoxLK1KKDuBKzB1wZKmNMzku1r1O7mX/lyUp+C4a6NH4qefC3apqhTadeVuivrnZdcRcEa
bdMIZyXTDSGDl3Y8LRoqK/pFJayxrpHRIpSWcrEqg5u3xfJH+8jvEaTzR/wvw4ayFbAfoH+D3wYx
AuJU1Mr+fULzmIXNt69/7ZrPzbf6r6uQJfzXTdskY5j5v7MH/e3H/9wtDO0T61qiuUApAvSmyrn9
yy9U/6QD3uLIpAz9g1nxc7OQzU8kSkRNOjkODpszwOVX9sM+QtbDzVBrmUNv4O1/tF0chi/oYrCT
zWalZAtgSCnbHB6icgtlsAt1/6Xs0BPoqkC7l+rouiBdEcryWw+QNJ+mnTcyt2MTg2k1dRuzrGyY
VL1bZcrXd4/69sc+9T6tmKtE/+xeP68H8QMwPnOLYsa1vT/U+wrBiHHs/Jc0Lsql4OuYV8xfYiSV
F0KM5V3aik8fj3l0Hs8MgVkriB4suRP+e8fRY63ImTAKofIw6sJWkyo3Tftq749BaTdVkLhVOahO
VoIzKrOAHvU5g9HDUq3KaUJpiMNhbkvDUDvuGKRB1vJIB/N+0kbbwvsjKOETqpjf6cJGxIUChwXl
GubYdCasPB2Ygjo9NiJ1ABr8d/i0q9oPQJspyr2sC8g+G+hZ9bA3bMXrdlbdL2tV32lSsS5z9eXM
M39TuP3nTTODecGgTXnPgLlmgtHh2FGnahSMgvQutmMbpVH76urvzSZ1DMdf0Yi71K4tV7tu1uZC
3+ibEFH7aouw/bXgYlqzsBzLxWuBv59/rlhX62zd2LfVuuG3litv5NvGxsSHH/zSOV9u9QUKyS/V
1nLVhcG3o9f+ZcSXjxgPLzoqbpvCla6na//SehzuEFGK7PFW3nS24EC3dTrbcCv3yy0f+uVLw28H
p13wnJxwcactWgc57yXdWYcGqqvYSMy61UJciavcFVfdslqm36MN6lOL3rHW1lpbRKt8DSQSldHp
q3gtbSh93ww3whZrSde4lK+EtbhCWRk5c+QZ+TQK52+fb7raRlgqtrWebtVrZTN/Umt7zvf1Nrdx
UHCMxXwZ1qJcl9t6nTi71Kbs5uC5tkIOcYO0/sp6qNe9fc6Q9A31d/I+0Xm0KPqDGDmOO0LUNb1S
E5K75eLmAdvGbenkK/+uew1RfmjswER1x0XJEW+/te8iz+dKNhpqy2kduvmKH3XJVZbfVtcXI7Dv
ytmNdr/2F6gM2PyFG7nxYuSqEx55Nv9/NUpOb98FHIw2dk3Zo3WLUHTInxf9Wlj4y8yZ/+16/fHE
fasIHd0nzrwGGifof8xb+uG8LdS0p0ukpGDQLB9Ni968GLoyQi8gW/UhIpz5GM12JCYJR1Ne/viC
mHHQpsHm7U/12L/QBa1XZRo2cKepTIfZ2DnSUOCf2OX0i3SpFDee1DuVPOQXb18kVE4CGT6v0bJC
KbeR3xlsDSwjFTW7/sbLIvHCY+FdEAP+/JLlc1XY843FP3/39nPIlppnKhhvhudHTwbWEdUgzjUO
r+Mc1ZuyIRoxPLijzHYhqMKlmgX3URNcmuk3oWl2kqctkKu8VgTpStYmkPfmciYT+pY7kajK2K+I
X/0A01q1fzCi7HOeW3elESKYb23btHlqIRd4NQCW7DVU+xeIe+scmQVtrFD4ba+tXF+F0t6UJhMo
j/V/qTuPJrmNdU3/ItwAEn4zizKotmSzaURpg6BEEt67BH79PNnnxBwWqm5heGM2o+BCCkUwKxNp
PvOaF0QVT00tkVle4pODizK+D0+yzwLsx46TFR6r+D11MmTA62OIDGDlImvrjHc5gvcAwA6W1T+m
BJlmTpDY5K8ATT5OuPhN+JDe3lSrF+jtMqRPBsnjrYkKR/l8UxWpN/hCFPEHPeOp6VPgKzR16R7/
1EHxPgLSMOwXMDwBXb1xY/Dz2on6YnwwXkByEEIRmHLnY3tYtMyyN8IjEpNy3/hTsk+Xqd5ZrYlS
atf3r7UVo+MAruT2rM9fn7ewibcP+2BCMwP4w+ok2VPrdRKVgPdpJ35kBcE7EmJFsERYANBx3aW9
aaNXSJnfB0p9uj34hYAZuEQf6zX6REhBERuuyge1NeC2O9g4LRgZOs5W9JoWXvZoDIhv6KGWBzT6
MG20q+eqru6TJRmeMxvTJYO0ikYjyj/lN8taykPULznun/U/dVp3nwq3TTc8S87XibLj2y+lVgCq
AsacWMVEpUe/Mid++DQYyZ+gLZEU1HHDTEz3EbLln0NmQ/iHaJ4v+RZN5o2N958zTaWC+h0oZ59b
3UTxbS36bExF6wmMlz/k5XDIpyk81uNyH0ATrGHNtohyDiKiypgtGKMmMUhWF53XMh+AeCjZlmbw
n9yKGx+L5sfRMr56czl96CfRntoWzey3/3Qq7E9tC7X5cobC3Ovz5yEq8nemrb/3Giv94PZ1+Nnq
3y3FND+l0YPvxuNHukXtPq7xXU2tWT/E0k733VSODwuAsAPKpf2rG4XvdGcEzzybn9/2z/+DDOjX
BOh//X/HV1El7v8+N3pFMiP59muthFrGf5o9jvdfqHK4v7Z0/p3t+P+lmLugOKl/gEVUb8e/sx3P
+C8A0NRGaPno8O9UivTvbMdSrDzQHpDzbaqe3IC/k+vY58V8VZdRZAGLTg+9ctUePr/oQrOKdexo
F3CfuhWh66Anzj4a0nb4Kq2+zjHOSuusD6oGEOGLTsfSeQ09L03v/LT155eWB9oEjkdryisoJWbF
eEd1FbuTHPsU3AXCVv+QVX71BYSPh351QUOclmSW2Dw1Tuh8sGI7DAOA1honxShLryWvsLVKdkGX
oY6I/k8KuP7YNGJ4tZdRB2wiNP0FvcvuH1/vNewHND99ELU0lv3Y6ZW+h8+LzTztUQw5QmuwvxqD
qbA+KdCDgz5xuneglPNnewpx08mShHbyZPVgTsuBiGHnJG7cBWliZ68arXvMQtKxzgNdjIZzr9N+
zq3A6WaWKtf8pjR2vd9GSE79so2u5H3Xvg2YKVXl5kOTAJ5/m0YrR8GauSkw9ChtaYO3OH6NS+0/
FpnRJofbw61AWmovKKAPgcjbH5Cx5+OFCQ+MZfTUx1ItXSA1jhEcDmhL1vS3LgrR0ipPmvixKqs5
/2fxO+PTWE/d13nq2AJzwsO1sQLntzy/CGN7hZajpM2/OObqF3WRtqRRVGKi3qVE2QdLq8QBx3sN
wl9qTgsKT1OMDVjud1jcNKXESqFwo62fIdS7958b34KXrYIB6pfgaWEarT3eHaccFi0PZ8iX6JIh
jJEAN32flRkOG1ncT3pghVqIdR2iztmjjBzzh27kzcGQmnDQuqrF8s0kuvW/sOWpc5+ggcVNucu8
oV6+G70Zuq9Wb07xxylc5vAfe5Qd2ui66Cd7KylREcT5XDjo9JCVSQKI2rew65fmhJ568ZzQ30W4
C7uCvxaAK8XRiU20cm/vp/N+l1o0UOWsGRwHRdZ5226/DGSXZsjuCPHPjl3ZOzjxeLnxbBUS/5sS
eQCU0uwCw7Hbo64PDaNyZEx4JGTp4IBWkVvhTYhAOnGI9aQSwY8zREJMpwoxxfHbjbznYoboLNFx
5LggfaQaLucHJgK8mossx9Q5dHJZo8iCJOZdP5ej94AErC0e+wFcpb9xKlQV4OwLEprS9MIoB6kl
66I0Q6blmUUXORGyaIsDI7nLXoowbRAJ8MPuizG3XdAXTs2b9X9etf+L64juOdxJIJwA5wh81l29
RRBoVMKyGVZfloYS9iSfB8+rh10CTeqf26OdR+DsHuJ+WoiQgBiW9261tsAnxbgsbhph95oNd21b
u6dwMM2TFub+SwcBDZ1cc8HZSMqNLSRW9AA1OEks9qlohJPQImBx/mHDMGtE0pjsny6UdRntM9/q
yteuLZfsW47wbOfDf+B3nzx7cUnksyjDKcYYtRyJiayGP0I7oOsdfOqrjAYrLPJ0JD0fTbyj9HKA
6t1IzVEioGAeUlw5hqVaPkxVJ6tTyAcuPlRL2faBMxkzHTyUrZv5te51B0Wm0NGcD0s4JstPM2lq
e7rTOydT6jKTq9O+SEZt/AG0dolwqplGDxPh2UuzZ2tKhPUuKXWj+QCyy5H7SEQV9lFTbkbuY6Yj
UYP+kzF5uCBOCD7gz1tR25SYULZzEC2JWIb9YJQJFlxaRVp471tRYdVYZrl+/jlecjPBgzhaDHmo
3RhDjdRc5PJ18EQCf360S1LzrI4ca6+7Q6x593WeTyi+R7oZv2uRsE4xTq8K646/I/KXINZkFY77
jJHTv/My7sMnImss3TF58Lk6Ot3RvOpd7KZeWtyzc12M8mppS//QLyNK4yj2aRq2ZIMrQvuYN6KQ
5guGMMDIfpamU07tXVMXuZYcKhOPJwF91Gpidz+Y4Wyh1TqPGNxFSaF5P3yt8IfPaHRl88/MsWuM
hGQVu/Xfml1DQMeDAEHRxAQG1h99Y9K6H0Q2bg8BaYnTH76f5+WDZobEJLsSv3bxpMmydjD3iJYY
vV1Dl7AnrD7NMMqduqHai9Qr8z8ssRgTKhtGNT2IwSn8uymaCh0/TEDc93E5ato7R58jXh8NtZ7u
o1IhL1+IXeqfYLw8/zVqtQkbnqGGQ/C1s9wo5k3P9RGHuUzO+jNRYSIQJSXdeRzl3FWBOYjZY+M6
if3g9ciX4w0HwEx+nutW3kW+G2ZBDTGS32VkOX4edZHiZBy7Zfsp0Qt8LCswdQj751o0OMvfXqmB
fse+l7Y4FBSvsrLTZHRm2T91jYgN51SXiUG/15+yeIFgESFJtGg90uWIWi6Pk+ON5kl2RZbfTzXv
isS7qk8GL3rwIs12m6Ob+lb6CSp/MXxZcIOYh33Tpnp8L81Oi9m6nlHIIBNmXqMIqOuIdZHGTmbz
B4mcpT9UYzQ6xW5EKHSpdovM7QojOIjZrrkbpt5xUH/Qigkd2ZkuIiCnmhpoXTtYw0ot08WL58ys
LHTQZrH+Fm1k4CjqNHF9tELAiYciajM4FJlNQKpPk0z/kgIgTWA3VTO8q0VVl0/L7Bnzs1MMFBuM
xNTGZp+JqQEQHOqjfJor14hP3uQa0bNhe1Hyxc2TKBuex7SovQ4jurjq5z2bw5L3daL3ofd33qLF
9jlM+gzLj6VNc0nZ0J16WB2eDP34czdaSXLnWF09DQ8Fch7O/Zi5mRkFniz7Vrxv51wL251e9G71
ofI82WmHvDO5KSihGVb+5zxNgiqUVnjYOy6aoX8p3EEfHl29wAtYa80+fNbCuH+15GRZ/8w9MM2t
B/H8HSaDomfEZUv+AmiNOHFVDAhLO840D9ncZtaosJZoY3ZF1RykC5i2lu648UBcjqeYOBT0eB2I
v9dInlQxS4dx9oMsnOK7Mq66u8rF9MIzuaSXxdzCQZ2/hWp+QoXkSs5QdQbWhEMtdMaxnzwfN0As
49mNMpDxuOxhHHVP3uAZuOiG3kFzzC3W0SoneBsayDQwLKrYgIjW7JihIq7IxUKCNsRd/JBxVcj9
LGlH63rc/EEhYb7PASxi5NO2NnbSxVQEaZPiKeJUpbFR9bmIXQkqqUuBO3NgklCFOX+XjcjUEm9K
w5/xjIV4Ohji3lZs1tuhx/nn5fVXAEgbKwkKPS6lwNUooTagvifz9mfGg1vvplrTOxT8iCsR/PTa
MvAbC9/o24OuUx1ajehTIFuh1E/Iw1atH4duYl25ffiz4ZSN+GuWZXZqhZ7KgBx9QlUpyTBPQ512
IT8N5/7eC6Fifr39Ky6nrjpQyOnQ/iK8XItXSNtpQs+MVeAThyRkp1pGOBBgveyZ7XNDfohnKapQ
ZrNxpNZb3PGpdzqol8L75jSvqcr4YsxCNKgcmnRe010Yg9c+eWIwXktux/hUYdq9W1BrVS5rKPLf
3Z73edagtrmOZwj/QAyhzeqY5xtLE5EzQIxygxkgzV1uiuYBknv8LiwJlDa+9JWxKOzQJFF1HBAz
qy+di34xU9LUgBjbf0JtG0q2bWcvtZPK4+9OC7Ch2k7sZaWXq87TLylYPugj0Hkl2RNHLi1CCfwi
qjSKkLrZ1xtqYedpydtVwQNLPZSilZJnEeeDzdhKUS2PolOXtt592mb+Hj5JuxP1gL+oV+rODrye
uXElXBkV/ILqlQIUFeQn56NGXkfwa1oaNkd5/6ESYrp3HLg7QuriIwplQG20ERbI7YVdNSeYrKLv
g2IAY0cFGoGI82G90iUMgRN5qtwl0xECGicCezFjoSOMwgl8PdLCaG8s1bAc87wuqn036+608/U2
jbb8NS62FKURGDzKJYE09KJnHQ1jGNUOUdWQGtq0r4e8zb+MQ4OryNwk/e8u+dtFRcJrge3kS6uz
/MuuSlv4FoAkGoBJ7UibKSuaPRCCaW/NWXHw3KL7PjiJ928dN0rD1zUFz+8mlhwAsBLvgXRPrYfX
93xYa2xobDVhd5oyicqzKaZXvewmXLmHQdtRu8Ef+fZXPr+T30ZU4jUUSki2uQxXO1rPDM0cCP9O
0WQcRVtE70stdU+l6Os/2NRfhZWWr0UfyaeIcO7D7cHXNyKfkaIXx4mSHJfTWqGCvqeeN07Yn+aK
pDPL4cFkSdV9yi0BIqHsjGDSapzB00xufN8VYUjNGw1RXlhCKcpdgFnPV5oekBbFoxxP4xAtp8TD
vtiXhf9Pu4wIFSUWAu1Tn+19o06O+ThMd07mOKcMxDi9TExRxTCiNxMK/FJvr8nFPmcboXHDp0S3
g6tmdXVWtcPj0LfzSWskygv2UJ+0bvk2Fmjn3h7pYvUZyaLGQX8JBNCFL4qdNAXE0GU+5QmC4bIU
+sMSI/Ofpbb2Z6/F3RMuj85Oc6N+y0fv2iRRPVOleQaHCHu++pUVla21+POJqhoxnj32YEHy6JvP
2n6/Pcu1wCPMNOX+QytLQbWRsF59aUuDag1oyTixAt1xyLFKhU5UnWBmZfdN7nT7SsABEV4TvZP+
bJz6LnX2nt7qH+tldoIlb/6wClHvIxK1vZ8ZxTPc6fgHqpFbt875FyHaBkNBCAoqSNkZUog+X5a+
KBoG8tKDnQAde8g1aS1/aVqucQFEYfberd3utRh1p7L3/jzpv7UhuOphxACIUngwiqdcQ+fDZ5Mn
x9y1F4QB3fG+1Oryg92M38BgjScqCPm+iyf/odSSPrj9jc4fuH8PDOANtW7EQC6J/0UnM0fGuFZZ
Rvk917KpOMRuq6NpaLo15gqWM35JaBd9vj3u+XWrxlUJlaKqAq1na6jL8Zdb3hBZFbntjOJd4okT
RXdxKCspTnmMMQNAqPz+fzAe35iDTXJF1e98vHo2JcUeSul2SHffhS/6rKV0cdol/Ts2pL5xvV6b
nlBVcN+g9UWYdD6cZtZtDsJMDxyr8t+XdkvW1iMkRe+2qim7QRnaiBmujki5FjVrIG3cY+cjVr3p
JwbRezBZoO51vxGnmbLhEWBZuiukVW1Q/tWO/E+Z+F8fkO9mKEg91/gawZdbKNrKWrCglnLXifFL
gBYpD6Mzb/mXXxsK0UgkR3irsOBdHQ4l2TFYIlyCBSG2YzfPGu13CEnHLJSh9luPwL/mxe0IVYDr
S5HlztcRWE80W15iBOkk7afOjr0np2lxTqFa93p7T17OSxWCOXrEtTyE7mpPFpPjLFNq64GAyHz0
Yz/b6VA7P2dds6UBfHnMIYQrrRa4sKRg61ij9+2iToGkBhmi3DT+B+vQRinSdRPZvm7H1ZH7ZctF
9dr8FKiWL8cnQhLwfCkHJ5700ev1AMUS19/1oVV9khZYnnviomLrYVvf4GxGkCVg/lVTiAtpdeSE
P2RjPCYiSFxtaN4bldvMu6TsPRizsu3M5pDHAhVWqqDe/CmNaomr8e0PemWVucepaDJfpVO3mjCC
/YgRj5i2iUXraM8Vcl/WyPE3FAJw2XOdo7Wk+W8lRmrDIqHw1nIDnIE+2urlcpe8EPbEoI3j4gJA
+H4f8do9zolrHBtztg/FMLe/ffqpY3DwKVDxauIKef5pWdwBrBdue0nqfB31fAqMWbFoCq/7F+79
v43Lr62pCpTYvvRLEKk5H0nrEjmYWoWvn0kwLsC53JM3ESPm2XIaNfwCTOxJNpqLV3YuJETkidGm
41SsM9sE/EBqL53J6zTHh96p0Dtsluyuyxv7eHvPXN7bfDKgjVByVUNzvWcSk0Ku5sxGgGaB2MeJ
Zr6b3GR6CqUWv+ai2FINuDI1dqjSF4O6A0t4tZ6FU43alDKeqCLzYCy9fLHi4nvWyP7u9szOy2lv
G5PtAbiaySmzuFV5gN7RlGXDvAQItvVf9aEssCDLy3TjZb8chsoDVTs6aQBEAZafbxAfe0nZlhiD
dHpszXRNKDHtRSXMP25P5/J+oa4CooYgiSISb8P5OB7sRq1LLSPQc8w38ODxg4Uy8Hc9RoV5DBEz
o741BimejBtP0uUWUVAdjBIETWeKSKtE0bP6pIgWaQTkJcYR3VMtKBvz51zH8jnOna1a4bXhKE3S
ocQPEZb26kIpSRwMGI1kgCAoDpzyOj9OSpRF+NFw3ySz2x1uL+16RFVeV5b1VHUo0RERni9tiGt9
xQx7Ja+KM5pv/BiE+yAdWE/0oaeN5VyfAEbjXacyBuoFXNSagFEaxehXuo/apDbq9w1B4UkrqjDf
FTmOTL8Zlr0NRqgL4h7FaXbo+dRsctUq7hmsHkR8ErWPsRjy+w/LGGFuXVfOxqE7Lyqo0jKT42JW
iDDKzGtNEC/R6e+OVn+URm/DXK7nD4OfAwOehyJ9ZLwO+mMb3ovOsb/yb83GdXZtcQ2CNPYPulcX
e7XLiJ2gvuNgFeVyT0E1DWYavKh7t8vGrrkYCgwG+gYK/AEgA1zG+dJKfwwBQJj1ceqc+c8xzev4
pW6GLn1wEMJ5ub1Frw0GY4QXjxIYR3F1+k0ga6aRWMRJdZk+hl4Gha+iRdr7Xf3783pTL6FOzeaE
rbGaFxJCVuNY9XExYmg/YN5HuGhhpQSdp6b867cnxkvN4ePxYTRU888SsWxwQpBgnL2InnpAmuR9
yRo/PfRxaX28PdT6KaeqwnMAeoZ9Qba9RgOi1ok6TOj2xyLs+wenc+4VXfeo5D6RRzLTfV0vW25u
b35cv+YpDErlksCXEhvbZX23JJ5JhzqvuqNb++WLZrNNdrHTYi090eBFCsp4dMUQBkDg9HBPrW4+
JtJKmh3aJQUYXItuX17FW4oKV9YCJQUq5yTCvI0X9Tc/60vDpZmP23gZlHLx831j4YIRAR+5c2CQ
By12TFuw94th+etQbiQ+BluM/MbqOupTKzKBikCbHyE+oZ+NkWVrm3tAW8u93rdUHYx+44G+ODpq
TIUz5EuQCujr2z2Smoyzajpac579TMwBhXsChvuq1rvf3cxqKFjAkOJVB3UdcpgpIjj2nExwDWxt
lxe5uU/HvLkH5JxtxKUqrDjbVwxFcs8hhRvIJaRm/UsBI1mWZmkcBAg6S7PepW5b73U9nH73yKhR
aBZiekeOCL5vNUq+INlku9MRwcTwJEXWBDJx84A8gJQUhNpj24sl+M1zqgZVPQ/OKBClN9bJL1Mz
7X4wG1DeR9EI8+DbS7NrgO18iOsk3CEv4QT5MJS/e+upe1zh6tQ8ldP5aqaIdxlGOjAoIocHHeHE
d9xD89EQRfP786Odw53AIVBY+9UhwNirh/5HUXcSs/kdeD+eoCkicntZJ/2nytLlKSRB/fv2ql45
Bm+ASJBnqtB20YOMkcU3WyiciT3+NIfKQOmy9CizWfOH/8lIin/rvhkFrDaNVZQUuG2TA5fo0d3i
aFwtfucfCjrpG+HNOijmSmVS/xlqtZRuGGshPPfp6HlZDTM9K3EkraF3OxkMtHQO4xdtjNK91lbT
RqSzgtER6qixAamDkaRqf8HhbFMPSsSwTLCJfGTaiYvvfTSBXnJXSuDFRTZWsDg7BLcdB5sTBxv1
F30M5Xsd3a/HRmhfRN5Fd2OCgjS2v7TCyWl1bWOFrtwT9Nx573jI0cpef/aQLNK3KDcejb7/aZT5
/GkUrrdxTVwE0CwFzyoYDpCbZOarUGhx8oz6DV+8G93soeYWDrw2NJ+8MTaPhpyNjZrDRZSpxkPQ
WWk/UOtY887AVuF1no+M11gi6Hpa2+ZgJQEtAOOgLN/xn5b4G08g//Nabsn+XXnFGJ40VnF4+fBq
zX+5oAasF4cwAdHWODJ/Nhpj1E+d48lnt2oXDxfMfHjf271tPd8+WFeXmQwTDIXqm62hG4uRT3LU
2XFoww0HUlvvsetdcXCKvD2MmbfVFbiyxdFcQrFEPdcoXKyFpMcOaOPiGOOxbpocI7POSX9Q8rQ/
QYuQ/W7MWyvAn975PqbTeKjbJEJtQbeaH9VsIE6jxzU+1yMSMcdRl0m1AyhdHSJPet9uL8zl3cZm
IFnUuSyp9K1z464aC4rS43gUI4lpvWS1cSRjrDCgpM4SbsTil59BxRM0EakIIXm7dsPgsJlODc7t
aGb6uAO/svwJUYNLJuxjZqsZv32fElTQrMQUgSNMj/B8uxk1NK9x8cYjnTzR7ktKcvJH3i+Ltvf4
QtXvD6eEAdRQxIcgss6H6y266oOeDseuTrLTQoftDz0Cbx2KKE33tz/c5e3k4fLAH9BIb7LI52MB
ops9PNFm5MSG7ocY8WjPUS//4/Yol0E4ocuvw6xWsLOmdnKSZT6O4KEOndvHX41WTxuSGyF+Nmbn
as+GWaHvQVth+AOEqHkoweAih9KZJ91Kyo9N0oVbmqkX25Y4B960WmvK4pRGz2efk+aZFVFCgCBJ
fChAP91VMTLbMwnn8fYSXOxZyvseKDtCfZ6sC6ZuhLw2ktatHVTJOLyALbOOUQH8S58bVETmbJAb
z+OVAQ0dVVgyOswZqIefzy2esqGPEXwIvM4un3Q+/hfTg9vj+bH9HA+uJjceuos3gfhNSbQTddPS
YGXPBySBy/tyTkWApGz1XiSR86qbmfkzsmCj7ArwoRTndNooD9Hg68Vdl2hbSdVFNKJGV2JPNKRU
I3e1zQj1fDPPRhFEZdz8WdLMfIco6vBV7/pq3mcyjQ7doDuQNUSzscUvtxJriUTeG+MOffFVzOXG
02CFziwCWiuK24S/49FGFvM+KtAu3thMF+8f88QICEY05Q/aYqt9W5tokVpLLYJRauUhAYT8yor+
LGY81WzodXf5ZPz+WaFzwH2L0CtvLqDN1ef1R42MgbW17Sl7zmatmw5N3rmw3xYxpxvywVc2k1IN
xvdadVAvCvDS9DXYqb0ZkMQmB0vMaBg0HpJdhll/NOupDfQoy59HCGy7XBfVj9un9eJaZKOASYWK
RW+DoG11eKJ0CZehzo1gcbIC6xY3vF98/Gluj7KCebGMhBBsVj4j/SKAbas4Bi0/q2jL0Qo0qYd/
NLKc7rvECr92RY4Rcz/AiYYA1uXxMV9sWe+rWYx/UX12rY1fcmW+SMopiTQuQnKG1Q9B9Mbuanpk
gcwi+0sD6ux+zPEMvD3fyytJAY64HaCwECus320HvZW+JC8L8jb5aQlIRjvd58uCHC+eQg+E/O3x
rsyKN5R0UfG5iTxXx8TMnGgkN7ECgoV/YkTCDrbmbfVv1FY4qwPw4QgJYLRz+RGLrq69TuPFWPrO
CqzZjrCBqKDxF2V354s+O92ez8X6UWiAmavkahSE9k3f5Zewty9bEjv4ikEygdlG8AKIkFN65YvR
VR/CNBsPt8e7mBrjsSkxbTB5RmgWnR95Itukd5eevoOMw8+6En4A/o/sn9W2ZrjxsS7uNAbDQwiN
PlVdBYZ9PpiGRmDVpakRzKKcPy5+330u8gV4srnEDyRnNOSRRdoIf64MqkrIcO6J77C2Xu2QYtBa
GA3MEJBn/VSPvv7oVK594np1jniRz4fehhp7e1kvjz1ihLpFkAo6CojjugGBKrvvLiVTNbI2ejEE
1nz49bUHfIWTXRpr+rEqFrkbDasKBr2yMcj1tp7KK99WHQnVl6djAMT0fLn1coo0HEP5tkVsH3EG
HME6oKqQx+FWx/HiGDJd+rbka+hG0gRZbaN60ETYwlkJROhnz5Oco8clhcp1e1WvfEqCZY4FVUY0
htcOLpr0S8/puLKbKraCOAkxSwVLGmh6Yj1GTmE9QuTYavhfW8W3phUgYbAp60TUGdwlcT2+pORL
o31e5g/gVLCnmmHz3J7flcMP9EXZ29IJx05pdT68sMDwgB4EsWqqHxrN1Pa41nSHpG6SJy0SWy3w
a+vJa0CkCySWktzqq5khTBMFlQsQrhfvsW6lE1EiWQI81t+bYSV3g5Olwe1JXl1PWp3kW5wLLu/z
XVmI2UkbQPLB5OnprukzBEqE5h91WGwbQ11ZT8olhBYQbNEBWyuCAlyWAvE14plcm6tdnRPS0OG0
/D+hXFqHyHbbjefvyooyIsMpzWEFm1pNzkHjpQmJ2qYokoeoTRcgzsI9QSRsn8Qc/zXjLrGRBVxZ
ULYlY9Fc5Y1aH/PYbRZn4CtzhefR3hmtNJhcL945abHlS3IRfGMDQNiPsB1gcVZ0FSDWurRE5od6
YMLnDDKzrg6ljKqDWeet4vAtQectyP6E0283zNTIQMWpk5BnUvg/X1irRdIkGQrATUlYHAAV9rvO
qkiwfG+rNH5t11B3UKEbkQXQpvOh/MHrHTMDspViZBZ4DW7q6TAW70Xcwc/X+q0i57XvZ5KZq4K4
4puvDkQGQjsaZi6YSG0cZwZCgdtecQfS4ftvHz2LMIm7hTdBhb3nM0u1BhXsrGRS8VyK79NcDM4H
Q4t1YzeLaPl6e7TLdSQV5vnhAVKojfXDuyytMDOfi7ombw40y8+OCSnjCdWL/EHPaUfeHu9yHZXs
BCVSvIkIafTVOvZgCZB1KK1giHX7zspBN8Riaf5yvDB+vT3UleddjaXUhkmFyc9W53xAz4H8f0DD
Q7ro3O+dyc3zbhclbtuckF5Io8DuYbC+c1qRZcUe4HeZ7+rWrGj3UVwLo/vbv+jy4jFURgz/6a0P
t3YMQj6obyotoyYchaHd7HgRs+hv6VhLcbBRfiyOVNIBcbpjkhkbY1/50OTENDkVfAVgs/r/v8Ss
iOfWhgxHG48ZqAw8IZ54KGPhBTCBm70L9HgjpLu8ht5uWJqcBHU2ILzzAfNkmQhBSj8YuioLhnlM
vobeWN5TG9SPaaN1z4UZhrspHKuN+/2yysUZpRgO9hYwtcDP9Hzo2O3NohwkeM641sOdHfHxkdeS
CIIP9bdlNOVjUUJPTezSedIloONmrBHiW+T0yXIbeSyw09zYjZfrT3lLSUqRdflKPvn8N42wv83E
qQiLrCp+tEU3HLO5LR/jqlre1bb34fZWuzYcsDlw/wr8T7p3PhxAvsJJAesGGl2Ajw169Ojle2OG
9o47Lscmt/z8dHvIy6NNHUSllSBMiaXXlRc+plcbEDYDM4vxNim6Co51FztKOMyPtkAnKwcgLn4Q
IETO+Lkp+XvysfMZLnhgQ1PkRUW2qUWyvMaQsBvEq+wRJnO6sT/YSwZpvciLv7k9v6KZ4e4LSTfV
rpxqY+6XoTUS+AAUubbBKgKPPP8xRQY6azBaQbul6E9578/ZHv5XXG0cqsvPyjjsalJcJRS7Dq71
ToxjHlPdQjUx/lTobvLo5MiyFYAJd3bu/X37k16ZFvAEYNGq/I3x4+ogdZlTRjG2XUEmWWOUHOx3
XlzpL7dHubJxmA1Pgsqm4RSu9mrt9VG9UMwPqjy1PvUyzoudn00TRrLNIHa3B7u8g2kbqWKSTucM
R4TVtTQ32UwCHFIf7OL4W6z59jeYSNFyTzlY6468E1I7JS36FRuf7sosqUYqt06uX1Ld1WvUG26v
ojWVEi3Do41sRrLTuqGBMKjpn29P8so2YSyacoRjKtJdbUfPoEQgLepZmA0XDzGX5SE1kUSABRIf
Yzfb8iG9Op5qAPMZ3xw8zrd/5znSwwSClzZbwrs89fIHl2Dl3msy6yCo/Bz/B/MjbycCVEDrNUeQ
kLZ12n62AtybnKMvQNFWWejuM5WIzaHTb70o6uOcFZdoZXG4CVygriiO0PkEzWyOTa/xrKBpF7cN
6rJ3P2qJbABkhG131L3ONXZgT6xop9XdEB/cvPNPy0wnWC8RdAdcvHXlXOwnfhIIdy5cdhVeh+v7
D+Rpa4O4DkrSv0d+9XwsJRCN3J23XC0vPi9DKQAc5o4cUfLQ89nHabskNEWtgMZr/Q7/CHmKFxkf
+xQOwwj/eQPUfnHtMB5YM1WkxGcaXPv5eHYShsqR2wp60cIz7PDKQsp1Nvrfc5nnDeEWIEcClkbJ
nJLhamIZKlVuPWbixNFMg15aKMj7rThyk/9xe8deTAl8GfcOH4pmKb7Hq2tHelqnPG6qkwmv5SOb
xn6ApRBvUDovR+GvpiWuLhhdUbrOFw65EwG4u7NPRqWZxTHJUiGiXShz2Xkb9+jF9nO5FsnCoeii
e+yuWzyLmVu9rHrvFMJu+of+knMXljPiWJk+/TZ2l7FAyoHboAkBP281rdw1UNs0G++UZBbtI73t
D4gjmU+h2T/muhZu9DwuV5EcFkAZIAklbrbeFWOGs5XT1t7JcmZ5pO65PIZIQdzd3hErFXBVGcM2
BuSzQh4qmYDVAR4dFyhw1WMvrGFbuDONNi/be5jOA9LdaS2icTcOQM6eOSEsqYDYEZ7ok8bmA+QE
hOF7PxM+b0jn5rupLfN+n2embSLI2iELbADF/6sZ7OIHQqHtx6levPeQgM0XO8ysnHg4nz8DoR0e
w8wRHyc59Pouwrrd2CuDMvRL08j+J5V9Peyh/erP0tPlt3gS6D82VIYf+5Ra3sEVc0ZTsRX+8kAN
i/svs+pe7Ep3Ds2dA4HxQzQJaBu+gML5Tq/GfnwKa9eUxyrPnO++2cEzFrEVfwrbfPpWiCUGKeFS
HHmKOgu5Iy6fpr8L7T56V3Xj1AdD4Wpj4NhNshyAsRVV4CJX0eyiTE9dfCpEZLx4bd19n4aqKE90
eL1jiIoNwlm2XKbvZgSj8hBJTiPwRDOZhv3c2llh7dsc3+FDbqWyqB+GckJVIHVoRqNmNUxOfDLs
FGmyXe9FbVgehJ8NxXt8mqP4GLWRHf4wLTmkRwIPtC0TPTGL+x4NZg/vv6IxOmX+1P5vys5rR24c
C8NPJEA53KpiV3Vuh7ZvBEdJVKAyRT39fpq9cVcPXJgFNsA7sEJR5Dn/+UPLK3QxdI4pR/N2Xzkq
qqLYDBleGHvSIsV8I+thnn9VTeu1wG848bIdjVp/npLAKZaYEN4uOvSM593tlRXJ7vDnIfcPtYJu
mRk1quj3Y4a6W6wmm9Jdngp5EI07bCuoI2Wcpe6yH5lNxKlcclSxtdx1Q5hcuf7lMUNBTwG4Oi2g
sqCqX7ecP1rUaSGxEPGx2CU+zt9D0H9LppHUzNBo94Ethw9XHvfyejT/7FwcaqsUnjHjRZXk2UkG
rTMQp9SpmmSvIrvq9svc2XiW1gwKt0tWkYbt2o3t3QR9Gw47DLvs87yYY3QIZs/2DoEr8oWoldZM
sC7tTEIaCM/GBB2H7+Kr7LM1bdl1Z/NOjmaRvOB8g3rKwX+0vddzap6YrTokcyIUw9mLb+Gpogyf
Pg9pYMmd3Sp72PpBAWzhOcUcxF3vD7iCVcpKHqpJyn6Le2ddxCpIqYQYY9Tdlx46UoBfg5Exk0WL
96Gx0fE/FNDZby2jaWW8HrrfzSmf3F3XClHfR5g9OAc1mJl1tIVd/LZcUXh4rbe0WDG7hogeVWA3
z70goIJfqvI3FsZ9d8Lq8+ku8Ixlp1Q75C8K+y7zzL3O+ffCY37zKRVGutwOi4ZBkjhtgN/9Gmoc
buoC9TGmAvDPZ6vv1WM+4wt70EYkS0Tms3NHWqfOfzpLVB/oZ6GdFExhInfnMRAzYjEyjs42voeW
ErxGdJ3eFnlX2a/tkLZzc8STPmuOIZ62ORaiIrWga2FrNsS58hfvZNObGtupi9r00dHCnF9wGrR+
DpR11hnQzErxxWkihqOhXVa7JMIqcON2uJS9/n0l0rpdfHqrfQtNFrAAPr0g/RdLv89yZbPlyRPO
Slbbb1qwnGCPlpgPPjOkTIfY47Pv9thu+B/KOZl/RynbwiOhaxzthYQpHPedDbVsAN4Zj4SA59/N
sM7uU8lBvqsmF4c9slgad5fzQaROjOsQol1cCTXhdHlm1w+scSUw7TTxgG30Yg38XqaUj5ORquYJ
nrVBFF9YJUQ7mMrLyQWpnc7EiwyntdupC6wiHrSJF8rGzGponBKRaXFnVCLPd2SIhBMGr5jphZ9d
3bvLF99YQu/V7kr5PewzBzs+/LYI/8vTMsVr0HRwp2M/sMv7SOOV+CvXSdSwEfm90PeDX0rrpEdM
7Kt6scU+ysqo63hNjpNvAoiB/Vdme0TElU2C5VvWRMNJLBkZjexnnk5inbRtvs2XSS6xlYk02Qtw
wHvXllGPfSIx7V98v5r8uHYhB93kYyD1XqR83XdJmTaw3liMwybJHXFK+s4YOT8rr9dPGKBFY2yb
8xLsvRzNSOGBxDx1StVHHWVzsYFMN5o3usbN7GxQ4j8ZXpWFRRx2s+o5Ku1OG5usCwbxsbAD+3Xp
qmTESLXj68NhxmizbluVQ2VuTSc39DYpm4KAARl6xobJRib9TW9z1sU1tKpwdSzT1QJpY2omFfuZ
zM0Hs8b56UewOMZyFNqRZNtk3UjYEmRPUT5RuHif5rbuiw8gz8vWqC0RnjwRpj+6srSemzGdyO4Y
C1NvW1wvXwe+n/SI4xM/soB53RrbxFvsg2MKEcTKlwjvcZlyXiHQ5x4Gu2O+5eh02kOO95/+VudT
ZD30GK/ob03UO/xMlj2X93ORlXmMXGX+kI5hIDa2OagtdGIGs8NU1sdUYhy11arBWipO8sxDvI1n
lh2XmOqWH4m3Sb66RjM4D/lgLfzgQpnZHvV1dfSUoe0PATZg+W2P8Rq4UTPJ/EPi9JWwiaYL8uAm
6lj9Y9wRtdu1W/Cfototrqr1B/wvvV8u/yfsEHeB8ho7OKSW5NiIYugPdcoxd0xbK0v8nXa7nggh
QW7wt2BhfvNZJYlrUJz7OD+cs9AQ7ilbsjDY11bh3HZG0KujbpD93mVRGzjnJTEqa1sOopkYS2NF
ijAmnMl7kaNd/mSANkVn/i6PYjVxxmZnBm1wGH2dYriY5tns7KbUyJeNREMRxU7R983XyWqdctf3
vv3DTJgE/JiaJu+3WbUM6ZMxOt0n12rRp9T+7OiDVrYrN1GT5edxnAt91+GuMgNAcbrsysEybsA0
DIq/aaKGjsc2ikayZPBB3ZurjGEGga+yV0QcpbwTqho/tjUe37+pwRwCZdAeNiec35QVz8K0fqZm
Jq6ZCrw78uHFstEy/4bnA1x50UkId7QnoyUixCjmsjxYS6KXuAiYzWGl7/WWtRnGzjBeru3vl9s7
l12TnaAXgR/4l5OIVEMyyObGOxWUi/VT2C2Yqm8ARrofjp1l/r3XTUuC8Q+kg50xdtV8aLKK3cyd
DW95jGbM0OKwUMtvT+vF2/SyngbCbzycQA+LkfTfleqnQsWDUmaA2N4iYi4KWntbTeM4FVfA5Yv8
SUSwTFTWETgY7No5X9KhXTqyYmbAfgqtPkW/6cixvMHFjTA97NoLymaJl35Zy/CjW3tttWuroAke
Q1c7dAIz049bo05zc21tLLeNJRPo5JkmS6DvSlPbwemwrojtRDBmfe6LQZxc2VjeS+0W7ufQGyzS
wXN8Rm/8ZqzCK+zyf4gQfxbCjN1WrTn1KMKN9xKYaICmmqTOdFKwoog8rk3zbvTppJuhqx+ENoto
N7ijIJ0jnZMMpnf/pdO1dLYa89qTEeovLrOdX/DhSjillZ4+uuP0k7gR+5rM9F3hwK1CQbTRQXNq
A2y+rZldJq5dQKrOSflaNyqem17IOBUNw+h4ZkGRM5EL8z4w1Sz3Kwnuvxq68LIwb18n29BoQATW
T+6Pqt0dM+agiW+eBjDPjwyxhl0LDR1DVcGRMxNm0V+BHi7yS9blZ0L9x86CbG1MOy6xBx51aEKj
9k8QPYQJ/aKRchtONBfnoHFEeA9BG+/cKc3Dk2EDhei403awbKwxKBI7dsYuCp6KqV+quOjLkrhU
4YcCtqqHkd2sxtzeUMGW9z7/q7nvSmZUV57hEoZG1+Wtff//Ie93bgNjmQaF58zhKe1DddNQED2A
w0e3XTsHv8ZOGRv+gfoakPL+qoCwYMIOPHNWzOV3Gzljm9gj8G9TBsI7dKKL1FGqYAof01KX2Yci
cobwNrSwgL5W464r8c1HxdQL31aoLJS5mBJcrJO6IPuoMEnI7gszug1ViAPxgDgpfcoZiz4SuUfw
jmgdt48tXPHth6zAiHLvpjrBEq3DHPfIj5ffayEmci9123nlYa7s8nVObVQgjmiQHtDf1L97ntHB
RTVpoiu6xvV8ePsQK52ZuSVaw39o1m8Xe9r32WibtXEK/BETyTz9prxB/+Is8R45C9OdtrLxARdL
75f2luQKvPePd9DF5de8vrVb4DzBDvHt5e0pb2qctovztDittc2iVN2WQ+uD1lB6VNs5L3DBnp3M
bV8C4NKWk9/rH7FY94iPakhM/uKknkx3dkCBm2ympUqq72E15nc6SEK5LxZazo2cZdDPcQY5zdiV
7NGdjt0xtIdHBWn9FgtId45nlzAE5CwNYsm4zhr3p+sZLp3orLGySQfLH3aYq2fpmYlVZJ9Hbasw
1n3RGF+agVZZ3LiO8glo49A0s9izBhTBZpb05uHvx+87IgCw4crvdUB6IfryX29fW62WCGDMFGfl
p2RiOZEeTla/qHsQdHkABxDniNl4bFrpz2YOrROqouHb32/icuVwSOJEAfFhDZuEvnRxD5Fs8jTx
x+lcd0yCbsqEWiTmG7eINJkmsE3HET7BW1annL3hSTM/u7k0y/1/vg0m4i56PTaCEBrC21cxL4si
MptAoiLQnbNTfkCcH0b288azs8oiqy4fdl5aGHfTXJWxnkp5ZRH/A6v8uYh5E7A8TWAXeIiQHi/e
RBdlQHJ51p4JwUjDw2rKsMT9FOImugzkPMV5Mk/tLS1W991th9AmAcCV98Uwj90S45cdnNoyxY2i
mQaj349dPnXbzmr9gthD09bkJk7mKPYIjvtbuZj1/C3hN45Ok5LhuXYTvIeMoGxOfZR2WPOHXdv4
e4/oj0NCBkG9+/sbvwTKeVym8OuDcriu7ktv37iybGdJjUCejdD/MZuhMW1FVnzO2oHIu79f6t1M
fL0W+AEEA35f5n4X1xJiCEtCbuR5UsaPGeWZGydlRQbP1Or80Ixgo3HeOYHcd/VQfVRJlm2XvBq/
gMhNN5Dirn57lwU3G73JdIWlD+uEEuViwqIBNFWnRXc2oL7mm2GY0hjL43bYmB4Q5sbu8+WaFvYf
8fzbFbb6TlGVsL7ZPC7LbbYT35zbYTxjaRfSFXll4xwnaffTURUDvpqubKspP/emkRovGtVg89CS
drEtdDmUr0sGQPUaAXQ85FlkpLs6KrsznZ0dAI121vgTx3g17wN/KZODAL0f4sVPA5IZi0L4Xyby
TjiznDpXRBaDpqknZF8cuvS1w6vhytwQeyJVbbmZJrZqgBt3Du8REbXplcX3Dlji/UO0wukZvtLK
47xYEY1KDJfARXl2fGe415lnpvBO+qY8WkwoQ7zACivddl7fLoQiDc0P1B1zuLeEIJIs7FmkJ8QR
5jaH8JFjneVnn8omlfo4L5Yhto22nZvJS8ar3Ox1YVz8hohOaDNWnQujuYsZ4FBDAMiU7M5BwAp+
6CUn+12egQ5bFva757awvHtz6bzkYNillz0Yk0uo2uj4BbbpRPYEn//zxwWnBbQYGg+T53dyQLsz
dVjAhmDrdJrz7E9wKEdyJixLPoxtmD0qFSWP1Pj2Ted5rYhNnM1Ioo7c+XPaQZq8UkL+y6eFvQIZ
efBJV/bexU87Z1Wi1Fg65x4gGbxn8VUcWPVycFvm/YvJGPrKFd8dpExMV94ss1J2l9XA8e1eJsep
tBLDHM6OmtJuo5qA2ERnqHJzy49ZEaPcucruny3BP7QLJTAroePhyrkpSse78ou8fwE8PjeBJwMq
oXd3owI3Sc3G785eH/j5TbkwBNuaqTv534NU5c22J2PEuPn7Mljf6h/rkjIBwhGs4fWLwm/xUn6F
Znxmx/QZERBhQnCpHpcPxpoCRFmRd+2VN/4vV2MUEzBCp8+mcFkL+j+aK4SRNVtDsAoDrKXeLeVi
LhuNxd7JIWHt998f7WLuyaNZKARgmDPT5aP753T542KF9ievKRZ3twxLB3bIbISxpOFc6QTePxNL
BxIMjQjq9Xe2Ok3kzUECvX6XV3JRd5PV+9lnNTLUJooyTJIr4MtlN7/OeOg8UMivrTwazLWF/uOx
tDllY+IJnzAc17PERhJpVtAijklIs8fOpw7KSKf0prIoxJAV23qcttGYlN+NlfKyY9KTFXGiWFkT
Mb5Lv7RbjM4WhqguKTdbX4i2EXE4EVt2NavzYh/k7hnoYxXDYAyBNePvi7ufwLADd/Gf+sivHhlL
RQIw0cWuHrDkbpF+9ZUgA+KTEoFfTVPL8rlqGvXauLbor5Ru62r7Y+2v98ItUM8jsVhn4xfF46hN
r5a1mz3XadBbceqm/iYrZ+ur6rLgJZvnANQxKq+wQS4+c666ajr4F1/cmmJ4sc/VYqBQUNP0FKo6
+ZmMWfUhMcJl+W7UbS+3JX4T+oqtwkUexjoX5JoE8kFV5kOAsPH2rdcV7BogevNJ89tEN80MF/vc
uLIOq7hOShsbCacq/EPSpxWWRtHsl80Xg5N+2epIpcSolwMWF1d2g4seYr0r+GOrwR58H9gJF5Vz
s7gJiXL9TFTushuCUvsbFseNsoXr4Zni1qdkdtmJQMFr55hBhOquVZjrT/zHEmD3w7aUcxntGzwM
eqm3L6YIBlJmdGI91a2V5pj+k+Nw6BpjMV4dAmwel6FW9S7vpm7CKln32ccEQkh1qpEkmMXJwX/I
iiGXexX2B2xH12bY/2jh3t4gGwXwLhNk+nRu9O0NdrJLgsIcfGgHrbVgQTYiH0uZymYNqdqZWZHN
3GkMzsHao6yOrXEJrI3oAGyezFBFRJZDBmDwBJnK5YirnbJ+sWsn7c+JmuubBfNi9buDFeLmcWsA
/0PgU1W/r0Sqkrgb8eYH86sTLE43ltsNL9VcZQOjfN3k4bZsGiMctnZqWEer0p7az5aOqockqpti
b0SpKOKxCSf9FLadDyJiDHhTdRO10E6UqWecZJJ73WbEb+UDnuG5gzX7kIw4VlZaDPdM6W33qSns
lCF0aQjlP9b9jPdorVsAMBLzmvFozzlWewQaGM/cVfkK8MRsX/GDlhuvVDllslno6jS28z1sfbd6
TGTt99cwsMuvjMW0atTphQO4ij6A69vfqjEk5Dh3sJ5Uq6ZbUu0qQAetSS8XjVVtaleU9rYoi1zt
U/bwrT0rrGTTbB2rIVi9wgdYV8bblYM2jskLld1qgngp7BqkctNRuu3zsCQPqp+zYwT8TGpaD9pR
J8Xv0K2TozUl8spu868XBpwEGOMTZz95+xoM5TY2fj3d8xy52ZF5WRUHNcw6/rh6FKE2XpHo84cd
Gujj34/8y4qOnwB+PI+8igKDkAn022tnTclamHX23Kggi7Z9O4kIEBma7AaFTbHxh6R0PuSTFWwW
s8mfFYr0z2Ukqisby/t3AMOQm7FhNIKwXVL2DaalnZDG+DwGrHTStOzYKit9W026O5hum38jGTTb
lINvfPr7K7g41HgDQCH/kNgA0CE5X+xoJaGdXVVJ4ym0SC8jX2TK9G0uOuFu4Q5qxKDDZJH4JaOr
m+k/T/V2yfGsBDCgxnQgQIcXx4yZQ8zror58Vuu0BsTaacu1e9HEioLNrLRHSeppRRT4jEdFFrn1
8jLPHu3WoCNHZNvcmIW6VcbEZIFmSCVPNtvd/HuGy6TFL41YUZFHmOBCrghtyg5DakdyM0cqKW/n
ZszaOMwKW8d+M89EeC6dxaS6qLuzVKmsCAHjK9wNE7OaKhS2XvO3ZxSPTPmhpOVW2mztAM9VzCwz
t9gD2cppD65iCNJ92mLsP1CYyUff0cvXhB0wefJk2/qHGcZHvYNyvUQoIkzRH/ogd9vNMvjkIGT+
aAY/lgEVw4aYwSY54XpTsjkM2JccwDeF/5iEaXVbC6avB11F3hphYNgjr4oXNpy6oe2DbQNiOm6D
CduqTdXbPvQAZlftC0x20T/WSThUZ9zFBT61kIwZqUpvSqx6k9VVzkgY3+hiH6CWf0YkEsg4yJLu
cwGzgSa0F8v8xfMr7+vaz4fwzsb+Ed5N7R/GfKoEs86OUGMinfBIgF6qjmFVG+qTcnV3LPJZQKby
nc64VYoSLw4bpbOdL5j9ckzVE1wOgjd6V/zsFKNVTI2kDQsm1a3bfg1VGviPq2hpeYTxbFg3sAK9
PtvoKEh3PRWRs6GKc5b22KravBPswKLdL2rpsBuvRo63JdB80rNsnOFL51tK3iIDLQE5YAP+QnMW
PtaqUp9sqecwxvphIuy9lk20tSuYD6QK2uV2KdPoCCmJJmljVowiN1GWQVxANhaesjZP9MFTZM8S
C81QWIWL+ExbWUZbbaxcHr906nZjk3lP0ge0PVO8SqcX0aFZmkZvmNNCrOtk2EcoV7ws2XSE0OHG
47ldVN5oZy7Nm9Cqp+9tWaXFFpsD2Wg2zSn82NN4OrcEqY8B8rLMaGO8X6egOralsMWGDWE6WwFB
eC8DFjMQBjTAHfYWVeTrBxZCWX3rbcqc+2S2pboxvGjxYs8wRHMIRmOo4B2qojqDMgzeB1Qo6XS7
tKZHavOc2T+WRRd8XKpBxa7sKvQKBrYkKhN3NVXlbpZuc6gC5VofDCg1S7r386y/gfVUD/Z+LWqo
qKrA/DgbDQbHhoX9LkKaxJN7EULrqO4rWZFWtvMyINzNIor+aXKlKB/tZdQ4eBaVkVwhwL/fJFG3
MDinCAfEA9J7e0xA9IUK4ufDM8wXewsLLtyJJjNvtSmzj3IcV68z1/2vBzIf3drXI2FdIVT34mwC
oYbCgYDruSiZtlRVmX8IRSh/REEPUi35nq0zcHbyUJPLfY2M+P5A8jy0rHQcDBlBey5q7So0ewwP
HO+JxbxYVjyG2J9Xsc8HivJzzR3PEl1N91AHEXRte6zKs+PfT6Z/OZwxurUgRK6eqRBuLl6A31eL
8Oc8f65nk9KoK9PioWc4deNWbfLiTKZ79BxNsOOwBE9zhHzFGHLj8Pe7uGi/OB/5KHFMXpnrnM2X
Xmuz6OYysmT1XHqVVZCRO+Q6PfB9kfuQwmU1bzyr84Mr9cC/XXU1tMOqCSj7/4S5P5r2sgLAdcul
eQ4IIHySOLT+GpJ6OUKwL/ENZNhypbf6l2LUB9mB7Y0WlubWuWi0pwbdWOvU8rkP0ro+GvVczDs4
X4TZt1IGW2vMwvBet+pTnRriwHC5hxlLNXfXIeZ5/PtLf7/6fJPpDNgPi2+1bXj7vTUZnMfGsppn
1cnyaz807W2lE2+jmKmfC6Y4xMKk7ApqNsYrX92/fOrUJGj/gRWQfb2rhwJO6XJu5bODg/P9NDrm
dlbe+G0GXI516dHbikE8//153//cWOACP+FwwFLHlfPt85ZWizGlbsTzNELGbHLBKWgoWRXxnDd7
5kXQDP9+xX+e46L2cjDHstDEsr28+8CV31Et9NJ9KvIFjmtNtAFohh9m0zHlZLWQQHvlfsHjyNkP
rVsb7N9JFg2f2Q0MPErCdj2Ph1S2p9EtHXEPRsGhnCT28sKdw6Bnc6mWLDakdqKfOqhGeLqFxv5v
YyWVdvp4zDtque3fH+zd0sFiAHYEmzRWy2u29ttXic5EQmaYxEsViHLZRr3XHg14jwermcxjEBEu
FgdARHAH6+BavuMFQsFiXTE9di0qCoZ8l3EUhRiUU+FT/+J6mdr3hsmSoVJCZFu2m7qbiiNmYM6D
Ay3xZBBJ9fL3Z78cgK3XX6Ey/pP5OIKbdZ39sW3gpW9BWe7MZ74W5WwMUUaSEnryfuFSnj+BW7lx
u5hBfxCtX38Ym6wsY9Jngo+wDCrGh5X36e+39O5zYu/CqXJFI1YVlXu5spm5t0aJnFgUefnsoF04
Yt64JHC7Xe+IV1ByOy3dNSeGd98T9nZ8ula0+nbZ4J9v38MCmzwBCXef28RIwjOB5Bg7tRWMctlG
xVHBVv3x9+e8QHV58+SfrK+X+eNqrXfRy2cGNcE4p/p5nI3qQ98a8jnILXHISqrrv1/q/SsF64d/
j8kFBzPzk7cPh7UsTGIVpS9N1nSfpbK/qDz0zzXtfRWPyVjsfKMR/7VJp4pdHYqYLLIxA1y8vWjH
kA+qW5s8572TnunZwg0B65IyL/Hu/TYIzm1N2RfzZU9XAND3r5Yro9hnugsgxup+e+nFnuVclGP2
IsFmjuitIMRaU5c+JB1CtSvnIAMd/ro3GyOOVixXKFbMkNe1+/ZyksVMD5UHz5QfbfcEe0K1VFtL
USmklpXb/zIDVPsfFuS1GfIDC2O2mRJcxL4csWWN10M2i/thsBBv2I3xM2zbIt/3eV49qjCqkr0D
GaSLF0PksHxBmbJTGxa9U8a4Qw5h3OOY2DOuz5J2OwTelOPLhDbjRilLjljHR9b4w8rDqLwvPLK9
6LIK15ofhnX8HQ9kfrnHUfV1zkgmaD81VV59bEWZlVDhcn+Fyqd02aWj2f6w2BCKrfRFl2606J0p
9tml7/tuRN1CYW3CKMrq7lfYu7qK9dg3w5039MYXAdF5vIcF2X/KOmm8hvXY/ygXyxE75FfLo+9V
ibtJp8wbbk1n9J7duVp+wBqm+cRqzoqLCWh5g9KHKNHctpMxLnWa3SnHxttb4QQqTkMl5POYWONw
U9f94m0lk4kNIS7Q2lKGT3U8DtVibtwoVNXO9OclPZLYbW6MEGnqp3a2jOgwpn3zW4mw4Kso0aoe
ytBU2UtN52786mzSNh9hcYstZaWc914kpHnGp9a/TYVTGjHA7vCbf8Nfp8hUPyJ/Us7OHca8jgFt
po+G0q39WXZNfep6zoUTSi0n3OGMNoqtzqzxi8OZLnfIuDAFAMDrJzjPELzjBto1hTN/7m/tsfPg
ChNGJ/17XabYFZsmc67HkG5p3oem1N2tC3aRf/R6UbXbhG5v3vRERZfHeaZWi7OsnoKN50rv2Mm6
siDZo12IRzkK9+AR6jPetRrsZOPjpDZ9Cry2SE5YRk32tFvsJF+KDf1W1HytbAg5sdem9acRFVux
1ek0HiYdZs7LjA+qi3ym7OCXUIpmMfWpduLMjmhQ8dda5m0uZfgKeB/5P9oOmuwWi5HhY5u6kdgM
tgjEGd+1Wm71YGn3tgoRAd5Axs+/jeRe+3uZ5gat/OSMk9xOjRI/Uo6pzyncva9VWVddbJhNvYeJ
FXn3Ik/DOxI9gnpHfkoSvAJ/y2YLdKcDcpQbZGoB6z+Lc5RVORKy0fvJ5j/0T6On5vvRgCG6hWrM
0GBkcxvjyh+YiuXSsV5LtG/mYzEsxFDHQe77z2EC6A/hrAJx6vBoO9IMsouACRSqHWMxZK3e9UXe
5g9uR87fPhoIJP4op9mNhhgz50zF3Ko2BU7NjJA2XmbUeB1OqpRx0sOOOjaEyw98N0U174IAp9kY
gojj3YmsG167Wo0/VubbTxIsLWOj+Gnn236K+q81Rlj5bU3GnryZdd1g/qB9P3ZzMQc3RV951Y2J
YfNENVbnr95Y99XPpAsHF0hgtP2NPQr7R4ukNTkWzRjVZBZQeW9Vo6F1EP7YdjdQsUsPcAPrvSco
+Y2/KZxODT+SXk/FaRpwln0Ro1dax7rVOFcxzzKKQ1vMlRcTJYucgvWICCLktDhicjUzXpQd7tBV
NhX4GOU5yQXQ5KftanA4szcEabY1pzBxb4xsFOkpCJLa5Q3aOLiGorITELwyt7ZD0rn3wTIHWmyF
9PJ8T7nqAxS6ZfOKXDhX8eglCEtjRAHOgrGWS7qGIexsX1NAeB8Hok7GuykBTttUVlh3ECv9UcZu
avufVNKiBEvcrrsbeaujt2019P+z02TWQmQeIAVuwZao9rPnNTvR24wRChch8gaiu/CfIx96RIkq
InP9zdwW+E5ZsjD6uEbvt+MvsNuDjxD2V0FixK9FNPVHx7L68ThF/ED3yaCDGR2FuWCknUv8cuvA
6781EyzXe/QvwUQt1ZX2RjuNk530YBp46GRDOQdbVGDSPhioyNbUhLn7LVUkjDgopfHLQK0/oWSI
vJZ4tiS4ZoBzSVOmJAqDAHo0BeAqY79M+AqaZoAwM7UvYZpl801PysBN1uIxsC1wJsEQ3Gt6/3da
RPkDYJdhoEPka7Rqs2P8NMIB3KHsL7xNmbOSdl7rVr+soCMCMVNJM2w8rBnNg8g7dRvovIr+c5WF
emMtHyl2oDpc0vRSP4AlZGXdS4XRWMN5NUa7ubTC2PDNydi5fjZt8zLtriWjvG8hKFihlAPKM2R8
NxSKOtPgxQ24yyIt5GiPOlkdhjGESb/MQ8aOOwzK3uSTVq94K7cqVkuRXjNRfl9AUzrbK5EOoR8T
AudtEdQCxJZKWvJlQRTyveW6sJ8yhUYtk8YGbZV581+LWlTVdPsgF8yeqaHfXtB1lMvb1M4zbID0
ts880WxNF0/R2dP9M2bqBQpnOaor5d775+Sy0Gd8oDZU9pcpxEvXV3afKudZZRGl25Jle46U8L4o
l+re9+XLf39KeiEgYYyo3jfdcFx17di98wwZsv86a+HFpkjHzQx5SG9GD7/WtjXL/4qmMMPHFx/7
bSY2OF1dYHmygbYkpqx88UbakTiNWpxDZDU9INIdUNDrxogHpmuIB/vwmmXP+/UMiw3mGBwtoIZ3
9JO8MmuQsyl8HlWDlAoqKzxtIuU3neNl/XYs3PzYL4CLmwY50melEuQvf3/r/3ILUCGxhaApXC01
LnozKAPdPI1F/TLMhRFrVeCzqKzaCeK0jRpG5Esdp6YKXuvIiCZcBLzpiqXC+2XGVshYD7MDE/HG
ZfcEkmtORRv0L7Q5zoGhohpwa7Lck5uSrd7bXf3x74/87oLkXAPb8qO7HGDsqW8/p9bshQGn236x
iMO4axUyRZW73onJTntCInLNovc9VgtwCB/CA9RZIdNL3kEg8XZFhJm8eLLuWiZI/sBBFUEciUfD
SCWB0rn/US1h8MH1R/jutqPkgwGh8Jp7ynsQZL0VnptNhO8ancLbZw88xI6tmJIXtx4VFjlufR+G
bYMlQY0WxyrrfG9btbFVqZl8Kdfg7/x/lJ1Zb6TWFoV/ERLz8Ao12a62u+x2Ty+ou5MwH+Aw8+vv
h+9LirKMchV1ohspFHA4w95rfUuTxs946rTnyp1hSnz8Lt75QRYl3EVYxrug27w6UU4GbSCX+e2L
BibhrNIK+dHlQAeDxMIwBSirSXY1SibKY/oMlj7SOJBkHl+DpVfq77avtlhlN18EbCRrAdS+vSs6
sNePKAs9r5ZanNOBUeXoE3vg/mqbfPhpxrN1ZrL4PlmNccKzr95lSWlVG49kPTyhESKYpfW+DBVM
dKtX5E16aOVdLi9KnVTxPb4WmX92KuE2J8xegGsBFmIL/Pg9rOsmXJSvAt8e/kf6KmtIrohEUqS5
637OoGz81bacmo8N/69+1FXWgL09FrI7GENRy41pf12TZP6DbYVmDAgjFfr1BKR2EsmaQiEfGYv3
OyQo5VNVzkQvpLo3eHtrTpUfOZwHM2jsZorvPr7vm9L+ItRE2wAVh39YxB3XbxvFnpTYrKNLKerx
16gr+HHFTFqo0eTZD6xY7dEzI+VCGmWKryXrXquun32XDfhW7epmnuC3LOBLSJvoppdS9/VvIWHT
bNA65BetSKb7hZi35xSVnkLIUg/Gkvfpd54XhTBJmuIYunP2tZdzaJw2nslynX9Xebg8RVqQ6cuy
hJlutSakiWZ0A8Xiy9Sr4k5OU/FoytHhHIhE6Y8EaPfLMcfmxRCu8jcFygjTsbUxSd8OC5u6Fkpi
5kyKc2s9m5dh9U/z3rp0RFWVgS26tMQcYaqvUm3NaRebnegCE6+S7ZPt1On7jx/C7QfBYojDE5YC
ngBEvdfvogNvmo61Ol5gcBSXjJzow+x0XqCHojzmxqDc8Yi29tXLg71+8Cgo35IykTJS0ltNhoQG
GX1VRN2laefO8+1QkCA35JZyR2UnPX58hzfzDIGcPFs2PyqQE8gq13eYoBqQdaFpF1fNu8iHKkGt
omjCfxKCDg4RYVkbp4b1xMpKCzqGZZCr0X64ofAXY0OSOpIuc56909jP4pMdj8n0iOyiv2McZ1/p
ZFt7argOX9icx+7GS33vlpnV2egsjEgweNe3THSjVkq1Vi8z7KvwQM2rnx6jDux5KBJNu8tp4eUb
7fGbgcxdI+Dn6QHx0DnyXV8zQV9SNNmkXgj9SMCztHNzorTSmYHq9o5xpopUfKciGBaBWYbxXx+/
5Hee+bKWMKVTbGFjvbpju635ZoQ0LqxpZevjuZPfqgXnm7WQhk6sXulRxFSpsAw4QYjTbWOCvRnS
Bh4fGndgOPmK0Vpf3z7NhkqdFF2/zPR/2p2ZVIp5l2mg26QXRsnGEFvbe5bdHGcyJi6d2148ddeX
a2IBfwqX5kWkoP92dd1b+Aza0hzOSBHa8tg1GciPIoxbA0ukjSyztLJR+Y2YxDCoWPe9ceoEOrMo
8RLYtF6f54bfmzHipaA2q6Z4aJtJrRxQoVZ8oFeWWkGZWpySKqdz/Upv4j22bpA2PsEkIJICjqqo
cfsmpiSeVFUPgGN0E2s3Wsumv/XM9inpx7TdaA1oBvd6NZvwLNhTLxG1S69vTZVs+qQt6SbZl3wa
KTn15SWFQmXi6wHOVXYh2/k4yZ2HLqnKfTO2w9GsbPGrc+PpOwSZ/oh2VN36UTdrCz6ZRbmxjEby
0tY9r9jUeysGXXPRBMXuY6JE0juTPlB0WpC7QjnywCuqjOAnvH3V6oVyjJjFkudUq8QW8uFmkufH
gMJDD8yBgMC91RSI9i2W81jOF10XcQ4kJQ53yTROfeBolbXH6zz4aRYau48/yvcui915SQhgz+Ou
9xyYpBygL6V2caCtWHeKLUl8I7+WqnVdV71ybpBFHZq6bTcaVe98jKxnzALLisaJc/n3/2qBjhIj
J7o+9YIYLfvHlu68i6WiE4iOdbDeuMu1mXP5FlEvckHOt+zs16sZdSPhzXOvXkI8Iz8iNEJd0HEu
ExT68niHUmBOH5DvD7u4qxx9X0cDDQtNpPJOQ2N8dqUz9Z+B5Njfez0zdL9WZtvxx0iqO2m36bQf
KroRLx0C7TgAUZM4O4BG9SnB0tz7ZVYJb2cOSY55RPaL9l2b2sQH1+kVW/anN5/wvz42ZMoMaeSp
CyINFf46OEBPs6gejKp9EANMyk9R2FAZn/sUzD7GjCT8XGUmZU3640URhPls/6lwaA1nQMDxo6fM
sKzEQE3t0JF+rN6ro5crR4xGKKtL5NvDQ2Xk/c9UJ4dnn0yKcginzBAbp4D1bvjtLtj2ETHN3IGX
azVAsjQvZx0ROibRPGu+tF6tPaW5XdOdobOU+lmYzsk9xeP+SYqmExeDelvna5Sd46+Yx8WGq2S1
fLFSszPHfPQmhKXDunxJ/xqwbLy9uKbDec54tjLD/jtnc6BmWmPsbIf+n+rzMZVf9cQWw26YcAL6
qTIXxsYifvt6ObwvZzEsH5xVmDOuf0hjSW8eLTs9p6E51l0gyqEZvpcWysuA3lIGs3ByJC2DpKEz
7Yumt53dLLT2PKEcbx8GV7ZWjK4R4o/GOlKy6fKVztOkFpRGobp/m0k0guZCuXN2KjnlMGeiUgR2
iMp5Y1Owmn9I0dNdfDqIujlmsFyunmoMbW5oo1A/U9Lqmm9qqSV39GIHbUdJukq7AD9EaB1miWPj
9eOp742hfPWdcO0l0wbpGt8LP+D6Qaq9B0iya8wHGHTmiJwfESmR3nGCBx5+YTEUX1JCzmN+C2ww
nHNNlvdJkIeDbBq/zvR2pLmehkBfWzv6jrcb12rTR651SND+soRbbfZQdCrKXB1gH+pTdOEqNa28
UB7QidU/dLcrn1FqQknICq+VZyVM1KXLpE8F4YYyo5eXtEXjx9041oHmCeOpHV3Yz3mXTtEZ+JC8
d2OYb3t4kFEbGD1CUVpSjMLvRdNN4lDkBJ3CtuSs0GZ9HR0iTavGV6wdyde2R0e7a+H2/VEc9Cbn
sjFjbCZN6f5xE3KB74tC9n8VIT0Ln51OwwGHgVkcS49T19F2lOohLy2QnW2hc0rPsEyfgKnhh3DC
FHWyD4gvcc8VVXoczA0V5YOdW5P3QKlJqY9D7Wh3WeWVCTdo9tN+4w3zAq9fMEUu1lJ6R2/8n9WB
uhgodurdHJ9h3lTDjkZIdzJV2jtHMOLzqc1G7dvHV7z9OFGkcUGKx4v38mY80/d0WGnT+FyXidn9
5fWD/hPsutsfia6MKjKGZo0Fog6F7viU0J0AdhIYR1y4qUXb0RYgwWLQwjPddU2N7rMs0abjHJXW
uDPTUrchcnnJ10mphuTRitzSOXVIiYyN2e7NIXX97PAgIl1h28bUdRMEUKiTBQlYic+6rNr0bmhT
UWmgJ2Ba+15TpXexPoTJvVd3pYcuPC1jvQikdMbDQLABpvU+C8+s/a2+L922TBv4krr6zUpq78mi
yg3v29RzZA6Djl70EQb19KWuoM3spWcSWG4wy99DdM1esjnRxJFPRsW/btlyznZjk42kQyopuMZA
S0IdS0Bj5m/LquO21Oe8FNrsx+92dXpiqsJ2QaGWEwSNJqbO6+miIxe5jlrPe3CQnP9duY6FvDSB
eqeZ4WdV4W35Pe0RSjOx8LZex2oD/XZxjGZ4X2i98GZWF/ecKZoBM7sPA8czFuI2HfASkO8rfjtx
mUavHKRyBxiZp/2iUGQlrw0EAfu35Q4JCRIAmPrAVnTtF+SXtpW+0JzpyUCg32v3WppN6SsFQEQq
fu7mfTcGsVUpX/lIZzBNVlhEj2Edq8kOBqVLkOOM0+uADyLzvkZa7D254Ww0jGomOUmpALQROzmv
fIQ3W2anZpT171EbEU1snLHenvn1KF1aQnxuuPzoX6wfy2ylfI2Vaj2MXVWUkA2AInqPmlV3e4Qs
dXMwOM8frSIV2TG2lOK7qTBX0jF2rXquIE8h5P+7lrGd3Kv0zhJfEAys/PBkjRUgpfQlDqQs2XSK
I47JJkWePqRjLd26VfYlXU92IALnGQa9ImextdzUrI8o/6Nihw/Ps39aBcf5F60e3fKTmyVRs3Oa
tOENWu4Ep3NME/NOGnhEX2hxCuNzBvO5P7dYbRF3xONcBYOWTNbeRH/BEaCodA0ZijuLoxRqOLzA
y+Sx8ruciyzARjx6TpY+CzSTiBJGe5IVfISqDr+VKS0sFizqCsT3upmZfrdDA85Fw5ejvKIdpbDX
ijGF51zjmAhNNDmQwrwJYKFQKvlPkmQuTMOKg9LXjz+tt7Pw+j06tCUw7BIagaz5+ttKctWCm9Jp
D3m1dFPtTLq/2KRG+Z+50UX+R3NTEfutFs57sNBTsp/ixdzaO3wAu87R4kj6Mpwa/RPb60x7km96
7FS2xmsEhn+B0BUA836WidU7L1GcsdRa6lAbrOpz3H+vmtyJ/9RxL/cCf1Lo7b26Mb3Aa1NWfzea
xxePAlWCQwIBQRWz9dw4orwzu/CbSIS00dK7wAuunwDuITd3C296sFFCNhiJvO6zoZhG94lvTlcf
TNljIfD6Lmk+pa06J8PGD7jdiRnktS5tdMpA1o13gpbPSKO71x46mzL7p6xVo0/S7FrgAXmoUkhI
C6hY4JRnefj47S87+euXzwYM58SyHYPVtyZExHlJMb4r0zOkyiHD1q+Iy6jnJNapVuVszKRrnz0z
KWVtUAXY2EzG27oI1lqqNIhKdR+0qOglByA3MqJTSIw1YeDGIMrvXU0OQjAYQ5UFMKQUi4lQUbRD
oba62+zybmqGh3pKx6NLwJfpq3OU9hdRiVy/Y7gORQ7fV7TRxmO6fUGMioUwTyucfIc1IEDVMjeN
k155wAvpakdghioOzLlyi+cSbwOLgdV/1Trmy40Lv/N+cLXwqCD38efackBvqByVNk3Obpx2I4JK
KgavaheB50YxNFr9ViP49lug9w6LiF0UXkum9etvAW1RV8dpkp7b1CtJSlWBke96ttDhZ3bTbvLk
qqFWId1s4t8dAULN5eMBuXxrqwFJY5IqJbFcS09oJXLghOWkEBe8h7oT6f0YLkd9plX10tE2+aTn
4dxv7C3eChDXlySwYuEnQEPi216zAukO51WhRg6nXc2BLTXScLhg0JPNg6KWsv6eR23SBNko0aLG
UOkQ1ggrdj9r0VT8sCMtCiFV9zC1X/CiAnfV1amwt1qk72xvLfjpKIVoW8PGWNdwVWVwKs+W0bn2
QvaO/qT02fynH9ruUZngn/iySHC/ZEvTPsvj6mlJfVoIzG2oPcWiakV0wEGktGe7xRzg23oRK4+e
yG2EBhMmupMyGtZvJdQUmew63oE4RE7RRxvVhdtvyTLRA+E+oNsGQGEZ8v86zIuuruaGrva5HDXt
Po1S9EG9msTKKYlzJNS+YrAq7vFoimrLT/4W07x61xbrHKfeRWWAX+364oVhpRnh4s7DkA/VZ3Iz
+++Wi9JP+Ij9ERw71RAxhcyt6hL/04ahzdGFvjR/amW6sxxOVD0KlellgmstWcE7UfyaTbSAryl9
1fkrcQodEkcl8cofdT0ZJ8vO+iiEuxovx/k2gq6191zKNsE4FwJpsePUzb4ZPGU81xoWkD+yVqpE
PsVD3DRyHyt9KiJ/qrKSTtPQ28I5jwbd3y89sQd3wOIq89AUAPR8Ju5FNE1qWOMDJhW/+FQ7TjOY
E+0gor79czDUaMwPZpUv/KmPP92bKg3fzlLlX6wMyMLXk6STOhXCvppahz2rQ5C5OikcUleKb1EE
izNAIgUR6qBViJjuk9IRv9JSM5Xu7uOf8c74Qje0NNBo8dDrWLUaMnjTS00gOrvMmMVO8RpOB248
qyiqG3M4zo3t7jJpQYH+zxfGAMeYRuSBNGwtlAKUyXEkIvcCZUGXsY0nvUH2cclPUCSKwqJIz1hi
ts5Gbzyh1ZhmA04/jZnBNG6y7Jy4YCfbh/PDoul2nECmvS0PE8jT3C9zt/9bHas09Hu48d59aLrz
J9kK0e7DZjAV1OwmTOUhSd2HNJ3cfc9Oz1nKelp4mD247Lj6vQLqtwqa81uYZWDAmqaYmk9sXjX3
FFKOmB5ib0rth36y+vZXPpE68Kg4kK+e59rMfvVjTdVEqQdgMFYIUHvY012AsL9rzCwU/Q4u1Rb1
9m2hun4qC5iXTS3rGE5mfTUMlpaBYwjVQ0pdptif6eHLndFmYnquQdR85YtlmwCSw/vC2aD8Aeu8
d8cd9t+5QRhNe0IchUiVvxDQAqz9eKi88+uYggwKmzbtD0wU60Jij9ogDl08wHk349IDZzHEd6aW
cM7w5sx1jpFWNp+GuLPDV70aCzbZ5IUkNTwibIZfPNy/xg68VWL+6qdKJuZ/HszUf9nuYNLCJcZ3
dD1Rtg7V3RHn6rm3hvRedVOMFlJSY4nuzJaBciSnmVxaE4G1kBv7xNs9wHKktBHi6QvwYq0FGaZ2
znow9kRRNO4/RNEg4HRkckJy0KFOsqvE3Nhm3Va8SdykpMsm3F1yE9YGGt1JKz0N9eJsjTjsH7o8
TOyTFw7uUSbigqdk/ieDnObDDp6+2HJA0FwPXnlR4QZWGxPYWhX89sip5bFRxmV5W2VGqupWet60
53TulSkJ0D+r/Y5ymzvCjbFGzfxsQTV76kDjKgGYeiu/dHPdE61DjxE/hj9gvY1JblCRL77U5dCb
NtSDsFVem1wxwwuzkBLfNcDCqtOCgI4/z0jS7K1ts33zJpmEUYqDEV68Uexir0dRTpZBYdRJc46E
m6U/U8OIxTOyYBfUPJ3ZexNZcgmxnPkSoiqQQuwMeTJ8Jeo9OyS2QmoHS5cGakShJC7gOFMACphT
nR8h7nzxgtZePKs06+BQ5HP4M8x6J/Jr/PP5rqwK9zVxON34tTYx3dP3DJ2jJnJ8C+A66sTMd0D1
zeHeKrMEL2AcjguoIHU1pd215D8Vp7ALCxcugm5FP21ClfqdqWSqtaelWwLBCWOOt7PeENdjWaIr
HiMrNzw6zZ75MxxSTblvR91unpV8tJe9mY3JATeQi5xV05NTa8mE7meGOOOuY1zWvjaYbetXKn3n
vTbTVrmz4ZmGp3jU4AVauc7WDqypQyh7S1vtl53Rbn9LGq6iyie8HadCbmcuSrlmcHPlmw0aHkRA
bEhQyR/PYjcrLZyn5RjHzhk5hbVuy1iAxy3iZKKzYgut+x1bPY63EH/nPYlJCny0mF3HIsDYmj1v
dhpcmKmdxoFDeZlJ4npYtXFFP8RFBD3Ni+C6Mbzx3PJQWuC0Vq38JJAhae6TWquckwTQXQYTE8pv
axD2jzmvM/Ka1DHzph9qoqrEgNIc0GfbH5JSdHeZTazBfWRq5NP6Lczr3zELyVYe4lrxyEeO4JgG
25uUnW7hSqKgj9lsFLpIz55CGeSopZOzMyYLl4YhwzN9G+jsLok2FLPyIT8WlFLiwEw1w3eyzCEY
A6D6RhnidhbkN7GHw1zNtAPUbDXpA8NQW5kXxZmR304Ev5hmiua4lM65iTAdBQS0sFoTImIcmqiW
v4UTej8whxHHqRjl0H39eIDdTh/s45Y+Nf2/Ba+yOipErcNeBuHoma3ErPp1NxW7tobwAvqc3m3X
bEEs3jyoV7uGNxDggs9GDkX/YrUu52wb8qwrCR/I3CqGFlyTW0Tyh5qhByRnMaCEmeDhLM1cxn0w
dQOPYefCWUNRUURK3X/W8GKIB7bcEVBUQgI8wM0mhYvBd8toLuKNj2F5J1e/2KXRTFcSyySmTDbf
198CwFF6dt1gnZ0RuluXlc6Lm7eT9HW8li/Y1zG+FeiLn0QfOxv90NvjFE28RcKFsAdbL+vV6uIE
CZGY4hlnBo0rsjul0aqvramWpOoMbkRUSesYMa1+UeE/0fdW0qRW6I+TJNbGwVmHk5MzKc5Gem+q
H5MH8jtu3an8VOVDJi8L9mc6YmrMwWuQiKUHEjzyZaj7kYIz7HAjDlzF6+YM3E6WTC+qqpjun0yT
2d9mJhLSnvSkzwKtMKY40Ompf0nwa43+BF/O2YemgwWRuKHWexDqWOpEfPWNh4sI0XmCoMfUayvd
Mdco2m5SVRH90LtSnoc0RqXg52gTjS6IiHy4jIaG3/fj4X9TL2N2YGbQgGo49B7gy10/XrqAlGZr
VdyPsi8tREUtX4E2O+oRVXT3jFeVeC1ryVfi6PUwWV1xwOFXntSK1Com7fY4mVK7N7XYfU7FAHnd
JlDMJ09u6xCyXgooUfG/5QDCfo0N7WpGjsFEpzjI5T3Weevk5nnyV0mx+zRhWtpXulo+5dl/xHIx
BS7yFYsOI7RVrr+6JiWEcggbZbjPa7AFyVj1QajqIsDiP5w0NiZ+Yjj9xpBfppx/f250HBDSIcpk
f0a12FnVp6q0woDt1t1JmHPxxXJACfoxzYPWb1Qq+hsjYD0Bvl2NuYhEeKrCyOOvB4DTegodPbU7
VQQ0UgcTiep3YKuq3aSNMQPUA1z1H3f+yzWXCgn6BkYduSHX14z0fqhr0mNOCPCtb4CZ5Lyr3CgT
jybqNGKvFJl/KVp2WxsXfu/RshpyVENxssjCri8MfsEj817rTmXbyJ0zWOV8wPOdND6KCmerWnHz
aCnG0lpdkhqWXvGaAyFthEiCc+9dYY7xbszsdO+xDTiQAf5bVmz1P/6W38oOVwOH6+G44IKIoZZQ
1Ou76wpvwDQ62ycJOTsnd6meog7p8qK4/4yZzBwCp5vt+clOpupeZkpln3PCS6rPdSE5c9ezFv0k
NUVP4HMpCmi11kA8kmIDVHa6nVo/XC1Xf9XMaONen6A97eyhTL+IFKPangXP806JK/QLFDFol5mA
GXAW0rOHk5fkRfzqTTMMrYNoQ+zaewacGf5JosLSfsW0hZk8YG238xDUatfmfyQlKPzudWThQS5S
q44BV5aU8oRIwjaou6L7o8OUSx5UAG75gQgYJ/qWceTt7ho0WbuazLTojii6vg4Mc7KYz5ll9fPA
XngvXLRbgawNVJL64PRljfjB0DgEiRgDuZgigVbZ6Xv5xUm9rPz745f1ztigPOhRPvLYY6rrNFlF
MzkOgQO4m8pIm7/ocaqhIyvUv4dRzt1jPmX6xod+M/Zpay/cCGo47GesNQTfS3r2elae3GVSyx9R
kGrygFZR/akkbVLuP7699ZaBgJX/tzEMYN1sG1ZfeFGWLTWECbUPMZ0GdQVKhyDyx50bEm6KFLPa
iwa6le8pxZat5Z0bRWy0ID1hj3DOXm1XrGRwwwIPNB/5GKLC0NX7SKuMT+as938+vs3lP7X64hZv
povsmv0J2MjrLy4nXI7zmrRPrCODX+tlSiQJyWbpxrt75zouqmZad2g50diubknzGujOZeKeIoAJ
5rde7QfrvpCm2m3NkDerLDQTaBvY9AgtYCpZzZBJohNwQWzPCQl5+EQvdnhWIxeSRiGqmfDanN6Z
N/T5Rk9mNV7eFJwMTapBcI45zK8uq3Fs72Q/Gpcq9aJ9npHsaRs1QabSMKoTxvlc+BxmnH8UEZun
j1/iekf+dnGqoot0FGcSgazXb9GEBpg1TahfNA+eFl5wLwvroHHnXt5N4F+Nl6ZPh+PoVAYRXIol
Pnn4cnNChi31IYpnd9pHVjtY1NGJUPyUNv3wlGXC1Xcf/9DVnPH2Oz3aSBxIkQhSt7r+nVpEmA+h
79pFTo76VRdhmgZZM3YBk3UudtKVycvHV7x9LVS4aQUti/TCqVpdkVKcivJB6heiyuboqRNT8xrr
Sj7tRqfXWixjqvYDgnAc3RlOY379+OqrMzj3i1mU/iB/LkX2dcVsanujoh2gX7oFgN6MmvXHCa0+
UATMOYUozx2OVe/Q5DTtG8WeN8bF7eOmpkt9mWP0ArF6i87+VxeJuzSRjM/GJaqIo+nLimhMq9Bf
PVjAWlC5ZjtvzJqrmevthvkDdBFnd+g3q4EIFrLzCJ03LyExPWOQOWb/qpQp9QczqfXPHz/d1Zf+
/4vRhcV3xUPmXHc9mojwU/WmEtalnSgTP45Oq/wDIQLAsW2o4yfy5WL2YO1/t2mAxnY1/nIwwbnr
e+SRpkrBWLvQssh+KwqqiIB6jnNvQqn8j2eGt3tE2bsAmjRvgVBd36MOgGJokcFdaBuxu01HRbnY
fag+wdVErhdj8NqVTTdu9B9v/XWM2cW4vyj9bbbWq+VPjxNb6mVoXqpo9shKMEH3y65zqsBKjHEn
RNH81YCWwXeukEo7W9Eey5f+4+M3/P7PIKVrgX4xn2urV6yU4I9GxTEvvaFo4M+M7GADegYxFgnl
QWtj+95Op+rPFCfuI6qlEK9psuVBWJd8lpeAFoPVUeMztWktX78EMtLbsmbDwEtouvpOm2D8HAFn
RMhwogSIZo9C6/OcjbbA6pKBZ/GGYV4mlDg/YU2up43F5p0PGz4c6zVNYliiaye+KU2RZzIzL3WR
oQyTSXyAu63vU8fLzm1YyY15+/azhgLHLgh+OVelHXP9AOIUEw/pu+HnucZuQNBOUX1Tc0TughqF
3JhDbidNdiJ8Xyb0efYl65XUC7NYqfQqu2hjJbqnVqazcRybod8ZthITgukmvbMTcV3/sIkO+u6p
PWyrjaPI7dxCb4jTCJM3Zb4bH3pLlVEpram8lF1T/Ob3dEE6DIYMsrJw52MYRvpDFhLu8/GAv3mx
zNOM9oWeSckI4/n1g9ZYlPpoAOyAkGIUB9qyPnZq0KBt1Rwq+t4bt3l7PfgRCGgXfTn61nWBtYTj
P6ERDS9lNsbhXWt04otZoTYDjBQ17T4zx/m/Na5Qs3NJHuhSA2EGXW+sBeR/aEyud2msturuSs9K
jnXukBpcWWIcjupsm9nGY10Xkt8uuhinOcsysm78NbFN3yQvi+g51/SIgB/izOR3mEzu/GVsRjPd
yYYt6r1ee/knCgi4iSePuNkF012Md3Vby3rfD3asbHxYN2MdehExEByiEM0iNVltT7x4siosZd6l
cNruNZMEZoF3ciEMcaQ3n/o647RKgzO/iL4QHL6dZMNl9s4IwMWOckvFQ0yHYvULeq2oS2Oaouee
BK57PUr0H2EJW9NtZZQFmZZHW13T5b/4ryPH8i5oJDLAiWRhm77WKY8heQCgPrwLOPVZeSiNvLjL
K9flax4J/M7cuTJ3cUI2c0CZgF7Tx5/YzVxmYk4B6sBZB0sbndvrTyzXenT1sLWeY0Q/6WHInPzY
VFkUHy16SBvf1+29koC73Oei47Fotl9frDfaRIRDnT2nitLeVWiwv8xWbfzEp/fdgxJ3AKyJYB3s
EFyej+/zdu1c3insUPZhSIjM9bWNEgKvAyf0OQWD8xXqr3kk8ku9awdF/rBjq4Reh3KhDRUkOoNI
/hnhVG187O98eAsOmGoZtvAFobnaEAqbNB847M7FaMgXlfSG2/YlGSPFeqIhAB0AZjq7lwQX/RIZ
OyrhyVRENvpaPaSCjKZYP8tBn+eNYf92hr4ehTA90Bfgh3irzq+GgWhLXfRu5rGLY2nfE7tt1Tv4
e07v51KdCDgnfzgkPzpSuwfXbpI6IECn2ceoy6KTS1QLdK90CNMAVkcKb64ci29Em7nGPZYexaQ6
PgHFTWkJHDrHG/+hEN1/boHKz88kBFZDQG+qrvYx7oXfG29+qa+u7w1MjKcxv+osY6uHnqbZrDlt
zxdmu4okbM9wAhs8L5Ukp8Uln0TQ/zUTcAOMmYd80jFwODI7O2q/FUhxs46a9lI+RDlomwAb1jXv
jmXHsfFKX9ByWXSKcyP6GtmadPaNOkS9X7guuq3IlunLxw/hnQuzqFGhwgrHWWRdcLBB45chU9DF
s6RGTAsuju+0ArL+CCWctLVs7r/EUazMG5/d7fTCjkyl10TblxT7dZGKiYAE3XyMntvW0gqQ+Fod
oJiuNZJZx3Sj0H67M11CN0C3UubgkKeuT3huhUqpByf+3OV59DfynCY7tn1qtE+DMnjWfoIOtOTA
2CgaC+So5QssNaXaGVpWG7tGrZWN7+q9WYfjyrKcvakZ1gcHJYpas+7t+DkZhPNasZo/dqWKL0sz
oJxCPa99uofjXVGYIX4ZpR+R3sXt8eO3/wYWW30Cb1CMxVhLgWytCUafC66pjbzLoHSiujMTZXZ9
Uhl0coHwLc77Iil7YHpJJuEn9o71PbIaeIeVmafdaSwVEb6GxtSGvmLmJBOjto6RU9fOk05y1mdM
UnHh55Sx6iCcRvEyEalgBSSzW+0jUK4p8TuziD7NUZz/7XRsPCh2C+MsPdCuhygz0uTFVZMuDpBv
uJAaLehZdBAyqNLQj0P7XtNkvrc6lJCHuFKSKQhrJBdHq2yVY5e7QNOtEOg+dl019HZwb8rkT6rF
NaXzjqCdLJ2MNGh6xj35Ik1DFqWlNbG/iCqR7nhDqvrsb8VndOL9dG5xzQ27rlTi+l7VZtX4ZVi5
Od03ralP+5FgLrIzYrdEJJjU8xPBn8bPyhMa1p0sTV4/fnlvp7r1ywN/zcoBwQ3DwWoX3Hdlbum1
HV5aU0x/TWKo52PsKraNNq1LzKAkuAHzyIRf0C8at+h+6yxlEVHpXpEfsqaVvS/7un004bNGfu+W
3R8wlHUSZGHZVBsbireey+rnLjoAjTM/5wV+8vUin4gRS0fkKZd4FkW/w7SJ2aiMwknl2lYcP/R6
n9dPUduo7lFBXSVJ5hk4yTRF2Jt+BRiVQ5UcjL72lbFTzT1Du6O11KSRPw+G9nsOVcaBkavVL21I
sxenUFNzD+RTHXdaC3hsjxe5eLIqMt33CmoXLtwUeNpghuo1o7zPTP4GmeUur3lefhX3U71vUTBs
ff/Ljmb9MDAAc0ZEbbms/dcPQ6UgQ8CRF15oZRvqLxY60kZ8/I1xRItqqszvguYYccHDJNRHfMDe
vZeoSnmPH0odrCDsyUotqfpsnWFvN7rINgjJQqjH1MxJ4PqH2a1jlvZkiOeMDrp8MmQ8/0hxrSSP
SI6tE7aeZmMdvr0i1VjKbmzsacBiTri+YjwabVVmXvGMq0pXyfGh7zoVTi/9qJloMZVb4tr3LggI
iOmO7iS16OXf/6veh2iKbkLYVM+FPbgnVkAyWaaONnOF5kk7qk1YNaePv9XbZZZSOnpa1vH3Ks95
pBTerHXVMyjxxvJNotGb3Ji1oCtEGhhdAW9R0tzauOztuYn9zdJ2ouoHwny9rSgwfLhW4ojnwatD
5zH5H2Xn0dw2kobhX4Qq5HAFM6ksOc0FZdkycuhGI/76feC9WKRLLO/UnsbjZjc6fOENKDDXqywY
xU+cieAk04KfA9STl87vjEOyCyzM7GR35bH/y4Jz4sneaMEgjxec7ane61NTEsE8oQSGO00L5o37
MPnm2pCua1E3V8Lpv4wH55VWDdKe9N7Ocxc1xoOGmJN8qvEJ2pV19F9QgfCCnNTuMCtMnj7+uH95
zJkarVi2DWKDF66ZFbpDwzRZ4inCksDYZlMCpcZHkDwiSLamrSTeSDbEOIZ56qkn8yj1dZE+wZNS
+ZVU+W9zh9/D9fgb7/RbQuOPza2jhIJZRC+f4igadrE5NzdWblgzfM76HutcQMEfz/53d/v9VbYw
/YghOcWIa52LctCxslEy6ABjpjYOmVGiO68UyMZgPzcetfRMdtLHmCFmaB0zIdCG8EnvdZQCq5B4
d1ArMxM+Utl6pVnIuhsexHREK0OEwHNSbGHZuOvGlV6t9G4GHtFxjSQwvjrrm9XXeb9NpA6vcPCR
nQaFWbfOQzB61/zO/3KGF+QEDXdgxBynJaT9Y2UDO9Os0VXFk5Bd8aInhbuFzQwrILOGY9PM+YF3
7/Dx4v4lMaQdslBMCBVdyG5nj2YJt7qS0ew92Sh7PvE5QTOYo/WfGKS5c7U2+0JHWW2ToGOl49ht
jsIwNHMVgWQqMS80pn8+W3SJTBx6eLMW+cxllf5YhSlQqdeiAvkUp0aOA/OEOXGJ+9YIxNQ3b5oc
LbsrkcPlll7KyVBtaGAArT4n2iDkMORZn3tPBewVDY11JFxZhOlTmqHbAblTjldCq8vshBEt7BGX
gt8ikft+kgOuKQDfGDGP5vlbkip7Vcxz6oZSVP3m408Mr4K/7d0BQrsZCaPl/ePaYp7vR4ucXBDk
JQG3tDd33xNbofUBFx9s8StlmHZstzHs1h7VSpWaGPYNObLUcdLF9idOdhF8RVFOa/WQEyWmE8qj
GkYKUZsVe6d2C/2N89a6yN5kvb+uc8B035UZYf3pRDPItAxbX7mH7R4fRx0nQgCjingLRfXxoI+o
L7zEyortu0WJOQ8bBwobC2FknfWdAhWUiONoNhNxfk/5rlgDsNKmIwYd5q0Zl63TrRBt0hHgt53O
JKOcAvOTRo7GQ9Ak4ws5bj/jg2hjwemUVrTFGAc7aOidXR5qWeR98Xqrv1sC+nwvwaZsnWFM1Fpk
VH7XA+exQPwHZGQYa/qYTKsB20L9E+RPpYc5IWe0agY5P/qaCLxN4QT9a2Ljb7n2nVq/L9WgPxuj
Y0xu6FR2Hx2yrG6iGzeJfTCzqeE8ln7UVggCFsYXp8rbCUS4ET1k9QiZsYQvL9e1pcw34lHH+lxx
DOtTHTvYtUKpE68zpiHfZUf5bNfpRnviPGsIyqAhMYd5Xk/pi6xpuFpYq3/FGFI8pnYsphV9pOip
zClIoa+a56uyp0y3rkXRnlBVrbNVKkbvyUXD/3MUD/1L7uXRjz4PjCKk+l6Vh96M468N6Lw3SpNG
tEHGWsTP8Opna1Xm5AFhgZiDtcK0RxV3ldVHw12mD/UrEjhkUZORUf4VVpBgAFBgP4Kwh4kR10S9
sFmnQasrtOar9nWGMOKfEiPJBJZ1Pj5EWIgFyZYkMbZv/TlSwSM4BDwBNL10T745DZ8od9bZFl52
dSJM84OVdPHs4FVIkGWZ0kk8unOl1AaaUqzCLHMbfO2Jzb0nD9cxL9RRufnP8bz6e9eYQ37HpJL1
PPV+t5lB0R8BOZdmaA96NzxPPpS59TzjWr+RUS7emghJTMI9fZhXdeR1xaeO7qGJY0KNCr7dt4b3
glV39DrYpLfPkHPH/uTruSZWXtNFyS4pMa6lIDP1ch2JeppXDZRPW8EucBTbnG7bd6loh4AlN/Ry
k+ETuRyvGEfgNFXGuO5ot+OuNyYGuVjQIISdLgDFVaYLBMddsze+9hW2B9+MRtjmfYxwdfdssfxf
qeDU/audeBhqhhgRmPUhiYvhRu8NWf8XD8B0H2nFzmhVDRLnRIzGW+9H18bZ8KtNUtu9a5HBnLcl
UgdT2Li+OtZ6Gozhwt6w+EQIljp5G9w3diSdUx5LfYTA0sO4myTe26thGsia1hG2IXcoHjrlkT9Y
bBROG6O7QmCR8mRBrLToPhMr7P2IjPNz6eQJzoF6ow7FLAZiTaWmOSxAP+qhE5ezt55mW3hPSOnF
Nd83b/21Vuptv1JSDPdynmfjQPqj7dw+c4IdFFQwaSp2MXFJuyntt1WgsEg0RTGhQYy4RXxwZ1Bo
L73dBPKO+Ub1pyzLRrLJQiKPZwjTfYAeERsbu1Tlm9JwkbnyVF4EDLzawDgWUANtd5rg7+91i3JJ
gx31BLDGdB4j9EdzqCIRgnA9zIajPcPR2kVFlF8DNFw8XzSqwPsiG0a4DeB3+fd/vNGA0GK/J8F7
cotK+5nX8YuiZJGuTZzA2ivh38Xj7KBxTppI92/J385tE3UbGyZ4Kj5aFX29rZu5fE1IbUQYTY7z
ZCo5XQlwL6NtGhIOLXdmBnseEMX72c1UltAPM3GVQeh5gz6ofpeOdfUTiohxZ8h2POpua+2M2emn
FXJUkQjH3v768at9nlnR5AayQu2SW53S+AWcmi5nCXWofDYnqzZDq6ELZnR1+qrVRbaVekYqNWNf
N+KXMiDiKMvun1tSkBmwFKJ2DcksuKDVlTXgT8zEimeIuSLa6pk5vmlFR5cilzy8R6xIzSv55GUh
1UFekICUGZPQku+8X3us6BDa4pZ4aq20DgsHx5fME/GtaAWxASaCzd2Atbi/ntqifW1qiMGUuydQ
ZTbF3n+NCzlfi+I6uQ7BKGy79z8G3TQqhmY1PvkDiplTZqgVAgcKJQdHeY+B0q7Rzf9yrugBkt+B
FQJVcI7zBTHtzUVnTU9OU0CFFomzL618+DypOrrG0T+/PJYNRoOfcsgiJglJ//3k3MzXotiP6+fO
kWa8DiwVICEp8OQMvEzdJJ2UDzQgy7eP97XPX/tnLMqwtgFPgKY+UT6UzffDJkODOJw0m2cfvlh0
H1UV+4mD2H6ZrSTeNXFfx+uyIt+6tfAS+vLx6OcLvIy++FFwsIG/0fN9PzrRXdQ3KDA+UwRCKL6s
au8RFbL+4LY9TjUfD3Z+c2HbR4kL6CgROSrx1lmQ7815Zrnwn57NQekjXk5BEoJbxGiUPpr5asdN
klwZ8qKdRiuftBzPQJiwaOWf10BBWQ41EGjxUmoWus/hos9lYYNUeRlhmSjjPejIwfhc6yOxOvH8
HKwBzFivdWzS+pR+bEwrZLM8BHQS+GZhPGZ+tgVra944VuTywFqx1q6SErU4Muw+2CKDhRo/0l1F
/MyDpE9hH6EIHRZI0bnPHy/p5aZleujekDotyONzRkOXRelANqNeVDyWTwta8UaSIbzkapxW2ti6
pzHNk18fD3oB62RAekgLbZ16D+oUy57+47kru9hvZr+qX7AfRyeplAhdrTovjU+x03nOIcHMe41H
ZQlHe5KOd/SNBu+nVpPWDtntvoEH3E3NjoR23AcTcc7enDQ1Pn38O5fn/v3RWgRSuaqIb1FJPC/X
pw6QmFy05vMkqwa5ZKolamdBE7tyLV4eIsYJWFaycIqN53q4hqpjKs6W+dyLNpu21ez9dMCcpSuj
12lz/PukuA6ZD0ksx/f8xJZ5Y7eIrD1rlYZ1VR5XycHDNGu68vL8bVJ/jnOWIwNiz4pBx2GDbED4
kFVAIoQIpUzRmr4PULKPp/W34RC41i1AhXBzzttzeDd5zejP1nNK/5ugrUlPjpMWP/Qkr65VRy/3
BaVvsOXLzcuQ5wCENKuUl6QmuUaUD98GrYncsKeu+elfp0Rdf6HhLOcTNsLZgyKEjtIrXeSXeBQG
prCdmnk46bat0kyarx8PdvGMLIosi+wPrV2dIOXsbnVRKDV8bBhfrDrv5Dopq+CV1A9Zcr+zpxtw
YumLk2bNrxk61nDlAFzcQsvgQBChE9P35cV+fx8AF7DmnIrEC3kTxoEBlGoLhp8fhFkUF9FONXl1
MCJ3Pvz7pNEYIAYGDrdwXt+PCyMGTiI005dEyYhmDsY/m8rr4pcZH+WXGjlfqhOd7qah7Qj3n58z
IAwUUsCMoXoH6vZsdA+rO81qBHyqjHKpNeSw18ZK+263ojl0SXutKndxRJbxCK7ZtMB7ETx6P1vQ
nVFSAix8QV/Z147JYJTNduyiAvwMyhjB+uPFvTglaIst4KtFwgp7jXO9L9NFkZPgCyNQGauS2klp
/wzm5poT14XENO34BW+3hJawJK3zoNK2k4KXtpxe/JQCyX84g1vI7go/xuxO9t2tW1BL25udG0Qb
i9YVVdbBFULsKieYjoWXOkVYuEM776PUUaiyOg1KKBjvtkNC3jvJ+ShcUcgX30+afa3r0sBjTOvK
Vd7PWK0ickNeH6qKnF7toOgjJoBHnYvvvcy+J2mLTMPHK3vxIRFV5cXwiOkXmMR5t0QSy3kK8YGX
2dU88Bij99XAfnIn3O6aGsflUDD7KajiXQTHHy3v93tmmM0YKl4iX5DXVi9JkgfmakjbJwz+nG77
8bQuY63fKvXQkrA/ITv6LSjxR1gA4jYleTTlS7eQ0XbR2BZ7b7ADa4XUiZK/Al1l7YJwmZ1dYnXN
M5j/mcr5PFLuMKK2ROyhmuekWuutpz1OeinMlSfaEdhAH9t4D9rx/COLfXoRuEmavxzitT3dg6nZ
agp9IHSjk1bcCxg25RVEy8X9unheoIazUCYIlM8lVTjiMk/dsnsxvLZH2g/HFETtm+5hNGX9ZTK9
ZmNjjb3LqDtf2S4XYfPy9eARcxKpkV/E6EZQijjCk/GlSajmoSrY0DrHb9buVjLVRbsrk3i+5sJw
caUvp5H2IdQhDihQqfcbpxM+jySc5RdDGN240+hpgkppMiwXCNeGuwqHmW3R5v/8lDAuDUSUFYgG
oOOcbVgpnThNLdm/mBbG4iFfVT8m1nzwYeh868mQ8UZ2zWs1lYtjskSH8L9o2OoeEdxZsNMno8wU
6kYvVUdVE18vgBxh0GtFuY0Gr2g2H5+Ui6yerqUHfASlPB4PrvWzWYI2AtdWTcmnCbT6KRU0o41k
yG6o9d2mst65dmrcL3Knd5TqnH3HlO+EHNp/21k8XShd8XrR6QLwTM3s/UdGKyVxnIYmuFcSVmy9
iTR1G5joIBQtPrMrF8Xb+t/iyt9j2vSVMGoiTAEM8H5MlAlLhI8jDSMsP1OQYcC2gsySyd1Udv99
vM5nn5WxAABgWeICJf+de74fyxOOKLC6DVBh1tsfw1hGmw5FdDxyvEl/+NexMLNkIRcyAiOeJ7dl
XGh+7A3J0Y8ctH/70UFUHKFluVaND6Lr49HO7gRmBg2U0AeuNecEqOL7mS1Kii5S6dGhKQJ7XwRT
+6Bnk1hjOeSvTbNsr7hO/GU8Hi1gyVQefud+78erNC7jzE7cAzp0fejDX9/3eo1ojRIy2GV4f1+L
C/4+It198irAKs7ZDA0Tavfczc6hEs7n1BfGAw93e4R5OqykM/S7jxd02ep/5IrLglLbBJGMwMDC
7TgbLldxh7gZTh45qJA1ukV2qDl6vbG63AgjXZv2aalmMFRBsYsCq9x+PPz5jfB7fC53lhfeDBW2
s2CydBFu01ThH7DjTb4lvihOcTXq3ygplN/8XlN0FgMzX1lO5d+Utj7tIgCmx3K29Ss/5eyl+/8v
oQtLPcpdBDXPEkzHork8Uss+VMg1r51unn6gquFtJdqI95T8clBaKAzvc2Re3z5ehcvzChEX5XQe
ngAo1Lmw2kx7oiWccw8axPAj2D+MxpMyffZqcY1fvHzP8+/Nq8pX15fP7p9dQyVsHtIjhmoqu9kO
XVqvefJwv8XQY+dO4P0/ntrZe/p7VeHJsa5gB0kWlqn/ERuhwSadfDLYzsZkW5Qys/bk41y6Mlpd
ruVEd3jFqsorw15Ok+4v5nzUHxZ82TlvB0gOwifRaB+8NEm+0rQqQ3fuxu1otfoK7UzjStJwOU1k
GYhsIVIQ21Jpfj/NYKblpcWDdegLG4vrITXXgZ2opyiqIicUZIMPWmfSZvp4dS83DsOS0tMbYKZg
598PG1eRvty6Ntdhn+6MWDgHvyUexPzQffx4qL/NELSPT2GJ18s9Px4kuFHbq9I+TELqv1o6l1+i
jMIQfvfuPIaU6OZbTEjr8V9XlqIIaTbKlARji+fR+ykiuCgiDAGCgwue6laYaAetKi1wblQ5GTca
UNiV9N30ymt9sX+WUUnNFkgbpLfz2Xqgh9qy633oULb3EHsKpSQTmtR320ZJKixz278y4sWnRAtC
Z7MyLvcPF//7eY64E0f+aDqHzJtMrFOqMtmnkx6FSdHo14IR4h3+uvf3AFKJf3zOs8iPno6JDUyL
iqZrDU+lAzHk0EgXMRgISEMQjjLIgxBIuHTugPc2+iviVS3MK8tTB73qxwjx99RBnKA3B4Q+QFu4
cmXO1E7R0CeBDtsqK6dN7SJBsbHAMz3E2YJptvRJf+HxHtuViRaxBgM6Hui5xk7dPehWGZWbuY9K
8cVs3WG6GUpN+g99jcLtxkuCxtnbk6jkerKjyPwKsD/tV7bPvjzOZu0VW6vv9Hrdy2buPwP/M61n
HjcD95USU4hQB0VUhlVeRJ9qQGE4hFbY/2xqw4g/V7WhxWuzTLu7xqoqMjMme4fHQZmcxDCIJy0b
R7rAqVt4m7S3xXNB8PXdM0vvWdnRjD+eFWj7QcbWLxNHlFfd6VttBZuvqgGta2kWNgUilKHCz/3A
z7RBUzVdLjYoyqbdMe7a5GGYS9O9890SZQYJDf7eS/X4CRpL/q0iWEQuheULPQwDjlnkqGRl4fNY
r1Aq9MtPhlEBwB7ywf6KcqikbGkYs9jEU6Ssnd9VdNjLUfshhV2Ym0ETjrGeLWQGQv677oQuuI92
ZymDEKxb0ZxSbwqiIkxyq7/1+gDgRIZkoHvrR/TEVxRKNZyh3MR0b5NsYFlnRP+fOyHjaFf2eXIr
MWSWoe43w488drCfBfbSoZISaz8yz8DCBfxX8S0uMpSXQBFIoT9qRYPGslOURfFAWmhrr7kl5mNb
xn7wOgR5mW3HxBTluu81AKaDaMbgqDWtfkN1EKRCO00CMJoaR4RxHKge95WHx0xYmk1hbw235nWV
ulHvnATg2T00fNCAvehBooN7ivPdgHzxuEr9ONV/NEafNbe6h7L/RtDZcX+1QRonKwdrrO6+LpU1
b2KrdH6hgorYHXeGvPFaRGnps6jWcO4jZwQr57tznW89pMHWKLRE3We9kONkrGxl2TfKo4XchdTW
xYBfyzRqb6UI5kcbz6X5Oz2Feqo2ZdSVryhFZOqbOUXa92ZQnB4BjwbochNNdYEDj5rRscF1lypy
XMuuVngzJXr8LBLLq9a5NvXFyZuqGkv53NWnnBs7zfWVArHShlSbc+2Z0wicszDr/jhAbkG5PWml
9yNXpuZR3e89ucUsSk1ByOOdfMkzjdJ4DlBvaWcp54eOybfYF2pAbAzjLzB7ENieldvP1n5EBfUB
gKbhHd1Wa8SqTqfiTYpU2HRMGqFtcGQVPb+tLdQXdA4HdcQ/udx7uUpQCJuc2j/FdT2IfTUbMOB5
DIcmbFC9nk5FJ+z2JxWxtP3Za3bTPCR5QzNmhQVC3+x95dTOyi47eaiwdqCCNvXDFKLjjCC+Fgw6
amlKc5obKgN2cZ8PYwGn2rKmnwjZBuO6SLmyUaacUg0YP4rRG1bWbB9oC9v+Guk844uUQ/WQOprr
b2Ppj3U4mbWTYhmXZxyMdu6eKxdDVlQx60CGSdN28W27+DIhCKTQUzSAv5s01Sl1AIbRvVsaskCW
3b5Og0OG1MCnCh1q1B69mD8QWEMbdp4bg0Wr2SpbpLyLo7Qx4IPg4JqnUlvcEMpKFYCDaD/lmyLq
xmw9KaF/DspZk+sBpyW0x9Kxo4zopeXBtyQukgobNaos84wmM4aRpr0TOAbYN0LE7n9VOfr3SMTQ
IW3trgN7U9h9tvF61uFVDtkY08Ho4n419vWIBCx6lWi5u2NkhZJ6VrxtHNnFWE7KFDVEgE344pH+
v2m0wX8NRRy8jsATX1xpCWe15Lc1KKdg/Nl3GbePhfjlKVNx8jS7NVryfTBwcRRJEnzWtN4qDmai
Z2KHrtN8yNimdNuiOvoyxoUAB+136X9j7um3noCEstbmprtNzNyPV8k8df3G77TxEARt/bXQACCH
w2Q2HthqTcGPC6xfUjNbb1W7rRCbqGwoQnWjl/7EdKSillp7dbBYbRZcQqjTawlyBPa8nQFpBTts
kdE3UbLXjBV0Ej7S3Kr8Pkmw0kSUxpweTUxWErBiTlfcB0k+fgYHWTxmaZTOWy1wRX1vZ0KzHy1b
o20YEjBH7WFEYf2XmhYbLGnlIn8sxtk5TWrAgVbTpuq/JlLjNz0RTr6FXh2YW3Rq5U2ytPNw5lX2
XTvlrhEOnQsbrl9KUDthzO6NVwHsDT2gLi8FVeA31PkMcRhnb0BIS7R8FRstfBJvwy9WHZoP5crC
cKrYijomS45UUwHgihDz3ls9ixvmKETfIqxl2zw4dnnbO4P7aYgaHYqpcIIjzfHYWbutnZUHGYmh
PVhkfmqDzWKnb2QdaDg1ZR3wxCJrxY2V9gXEfzdN2nVaY6O4clr6lKGbKme4dXBcuR/IesU606tW
p6haLqA5y01viiAOxq1fV651Y8NH/JnJCCRjgrA33gJDqbIQuYr2yS9tDxSsnxbZhsS/e+v8svmm
LPS/NtRu1Z6MVqfhgzS/G0aJkz+WadR0gMz1og8NLe/gNwR8rB2Uh+4JJBxeU4R/xv1UNx4xFj7F
34Lc9Ob7qrB9UKgZRnyhQc5ShWNLCMOLU9VIwOLio4V2biiPaygwfnh2Wg2I8A/qVmm+/K7F+pDf
WPrQvhkl9aRwrnEGeNbLAq5SLyv/i+W0ol0ZQ9m/ZZox5ocOZ8RqbxpNFJ/4E1awarQ28cLWTLp7
n755dvKTdvjp9TFcycQVjvps1CpvNnErdYqvRWkZe/iri3nTPKF7mdqGMnfp7KsnJ+mylAmSE65b
K/J9fA8jGVE/MZu7qWvAjScyN7JQEQNbbyhKqHTnz2aUr0Xj9pugboH6EDX2bz3vidrW/ojU+BCP
oDydfHAR3Iy9+GtgtyAAaXCY2Zr93AcrJ3ZtPzShACaHsS6nbKfp/uSFstNFeuqMqbIpoVpRtS/y
IdkAW3eiXeG11uc0EXO9UZgI4bTWTcRlQTBPz0hAj2KXjoSRG0xWXYpOxGlIymmj4+3LIMiftFQb
rG0MGtJfNbPnP2SxAW6iAhp/2wRWHR9bQwChtibDzvddHvtvSVDBlUNcv3e35Vhl9apMkkjwvvqm
XOdNx1cP6qRSR7hTsNcc2B3JFwFMSMKX7GANVQAc1+5EgAdCH2zHvkAygoi9cY3yNkIbOtqJJsI3
MK2jNDvkSGNwEAc4ICFVR2ScqykFNGZi1lY/ubZjDMeETQ+IuRLRizcnmgxNLTY6xKiD+icWSDkE
EodQ0PF4bY6DiSx0NxQcgDyP0MorYHxgr0mxFXqt3hWbNojhV7Qgh2fAzjMhXSFQXA9tDKMxFfU6
Nv3aTcdeXzZ1VlLbj+NNZfuJDhe99owHOEx5CyethJ6qBwpprMlJ8lM+zqO/Huc2v3drs5ansjTV
ukVSq8Taplac37aZR/XiqC5o1zS++AXe7JSfqhIbzhe9MaJhBelMcQBM6InbQWo1pspWmxgHMvvO
yMOxbtR4b8LsyQ+mM5VB2NaoH3CBJ802Vr0c4hCcPQCQRfiRKNszEZRHYiZqv9S+HCVVDr+P10Zf
ZPUWyw4v2LSi0x5zyuvWf37C3xw2EJWiFeRNV1s3yOdpD6qxDUIDbq5m7cuGYUVnlvUtYrgtYUpZ
aE+inocXXwYFIAHRqRwZWUQZNam4v32CUwSeNFXVN3SXzPxg2z1oeCOo+XK1MUzdHRqPXrACBtAM
t3ZbEs5QZMy0ByJrQi8nFpX3jOWM9g06tRX9Nw9C3ikU5NVOa5FOu0JN/FtFge4SNSgKyGS/Z8UL
J6cO06nYPoAdPs49YCwTsOwq6jR7q5fTr4Usu/u4iPG7IHKe9qLRH1AgRw4V7sX7LHtACkXgvGcd
6FF42Y0FH9NalwTwiFNn45Auzru47RqJFOYxSriGwmbozX3uaNLcYm6FLq9LTPIJVEicbGKucC+k
lpv+pM/AV3CNOLnRJaC5NdId7osddHZ1gzS+8YPiWrU1p2RKbj0n5+Mpep/auus7RKpajWTzqfGy
1DyZ41COiCygkr6Z7KJnMdo8WxV6Xd37Q8+lGGoYxo3/5Q1Uh7CeffsX7ZbIPhhl4n9CHjyabmox
Ol9chVxHWPGE/IKNRhIYuJGWbpU9awXZlw/YhDMq8FZPpY9+cD4obFbqAhaVQjvJ32HW2Khj6mF+
d0DSSVdbSkPzaXIHs9oaWAMam2Ry809T4HfJp0aL0LomJUQk0e7gVPM6qOhKv+GicIE4DrwgcA80
NyiTnO0a6mntgGxectSCyn4aWmu+ycvUpDk+FyMl6tj7AUpS7pKxe/l481xWaGDNgECiGgVSB9DJ
+70Tk9ljdFZnx0C5R98rozfE/BfY25BeozBflJ+QsYX3tKDMACPY58gq7IxGHQ6IexhTGn+T4uwh
KjutGllCGoiKK2v6lyo841G5pC0Gyhc86Pup0axv6ANEzsFtgnRvpnP2oM0DFtuFdKfPpsSSyWOj
nMy0w2i0jzxiwK5v7KMOj//t42W++MAgavC04COjkw/a66wjQFhoBqoCTYc9ZL+XTWfCYMA1DRQp
wMSSW/+/tjNfsySKvCu1xr8NjSYG3xdVCAe8+ftlMJq4pmGouwcrXuI60pctoYLcBvRICFWjqvvq
sUwnL9f67cez/tsnoAWAWjJOPIBFfxvm/FEot2yQH6U3uQfaISjmVcLyQq6GaFEh0LoVdRHMjQfK
K0ZoKES2Q3QakcRVvJp3aB4X45Xb+S9bEEFI/ln0Gmknnu12y/KaPkY/5jDNfbtrhioQa23U9GM3
Fk1KJS0brxHU/rL8iwYlAlhgrSlqn7Vl2wDR/rwenAOa4OYaMYZ4NzgIBcMnSY6mMY27VuImZc12
+fTx6v/lKQIZB6CTs23Z3NfvP3xrjPgTjHQpAqX8bRHF2Xeqrj1+64F26LApXfwy5vLftxu9d5rv
y9Hj0C3r8ecnN8soXupneJqgpvC9KAIr2fYmhLXB9IZ6TTklXtlQulAinubgGkbmb8u9dJ34n4F4
7/nwkzbOykN89BDkEP8q9NdO/jgND2JQXrVqExn9iNO63VdE8eWVh/iy7YhUFNAOYDGg9kADvZ96
BeWvoMBBX7Wj0hBmgktpRaKO1WrQDlUWZmC+V6NJxuSmvXuLpnTxz70TTjIEA1rWEMaD8zuv7nor
aLHeOCBTaILXFfEBwNBN7lXzFQzN5dleBJ/wO0C9FSFa81w1sfUG1CJn7pWOmm6/tSo0jHkhfQpn
ZWIX4qYvCyg7Em82bxuIPBOPAXX2ZAty3L8ZeqO/1pa78A/EFzLA0xJ27YKs4dJ//wFc5G8NbCj9
Q9IIZ2dKgvjQJurfuUUwn0YwTRmGy+P84BVCFadOx6ngZFdQLE4l0hZrtKypWORGKjda2QKh/8cD
SYOfTcn1z30IZv6sTRn4LU+w32XHoumpx7oZ1GtygbURe+bbbNebHqkyeWXQiwPBoLQM4fuA0AC9
enb9z63d0n/I86NTGloSSjc276SXi1MSx8V8aIvU6KihTFmyj3XYgv96HTA8rR80xwxcTTHHeP9J
HF2YvLk2xlUDvFdVAR4PW5pulJcKQ+wzeJVARiAuwLZz++ePF/xy7nC/fwfjKIWA3j0LjPnygznT
hT5EscSFxmzQSjLRQlvFbTwcIULWB+mqQayE3um/Ph770jLCozvMdbDIxwF9Or8NLNKiqSmn9KBj
UvgJe29Z7XRDjWReGa1qAI1BczNWAnxJm5Qq+jyYOJysm64vLQoJWDmvbVX3VbyacWosvhv+2Jgn
bKRifZeX0tq7XT5+/fhHX7yPy2ux4Kbo2S20oLMD1FSDRu3PbgiZYPFSpPg64b2yNR35sx8D+5oJ
5GXwyXAO60P2wv/PkVNGP9KaFW5zKGKE7m0Kq7+w/8m3qjLa7Erz/OI1XKZGJ2lRmlh0P8+mpteY
z401YN7YBjKZd6C2oEpaLkaQxpimm8Hv9Zc0nforIcflPcmKgiSi6QpQlBv/7FVY1Ba4GXvjIIOy
H49UVc2Nsqr+NiX0+iYS0laJ6D4k6aAoozCrtfZN1j0FZ3AN8RXoz8WKw/gDIYaeCVV/RBLPVqGZ
NAotSlgHA5maLzBgh3vbiq3gUAZ2X/0bg1NHhg5oM5sJeiNo1fOZY84xOFUNDIfiFlhHfLmlsU/Z
eP5BM4ErYNchIZhP0E6LK9LCFxvZ55ZFshkKJ/wkfsH7a2eR0k0rktzD7I6FGZqcnVurojdVm/29
23i3H5+by2VlOOAKBt7EpHDncW6MMfBITa0/SIjf60ZN2QMkxmw3DsW1+OpiHzMzWunAVkFJAOI6
iycdG557Olf9wUz1bFfaZrTJEBxblTGlTqx5zLvSiNU/f8kF40gvf1lPiKrLj/ojqAMG4ikgyf0h
6KrBXyeVW/SrvtDp9NC4tIt9PAvxlolyLA4fr+zFFQ5endsTecMFQ0ps837khmqNh4DifAA+Fn2x
59h8pFxrOhsr6vX2OKUeVm14cyHagR4U+g4fD3+52r8xXKTHSOUiMXj2fHVlKTWyk/9xdl67cSvZ
Gn4iAszhluyg7pYs25Jatm8Ip13MqRiKfPr56HNjtQQ1fAYzwMbY2NUkq1at8Af7gAliAMle95Kw
sIv62E+5uc1l+bs1UJh7f9HXuwmc46oKQ/bskMZdRIxU5Vo2c5ce6rTJj4XhjFaE753XRRr9pfjm
/dVeHRXczqHooL+9Us5e0TKnIGEgYHjdqWmbqUS1oWGCJUTC/NCtpt90dnnD/7wk5N8VnQd2Ftzs
xXZKK3ye/GLqT8DzDCadU8HsrchIEEC2K3FsRNtfecr1nb3okQV0i1DZgZ2w0sovU0OsSaqYjTSc
dKzOjX3SI4V7aHoGhr/ff7ZXhqI0iwBLEfDgk7DgZZbXMfp3swzmP6o8dXNINelWUUrrNv0lpHIf
fEeqOYgWGnOIeECs+aqzf8s75inZR6a0U/qzrrzJDXEc964hsl9/bG+N/VRn1KT43FsvjxP6D2i1
iUE/NSXNydCEBB2a4Ag++dii3ZRyvtKEeXV8QdmDcFp18w2AOZfaVVgkIpKrAoa3hVLeUXqL/QEn
t/+UYSR7EbvG8ClrLf0mG6ds//6HeHWKAm9te6wI0D9A//XP/4pZQLCdvsT07IS95egOYWlZQJQd
FbvlLZ5myZU8+/UGWx8VQC0NLkBdl9X20lv41MVVfbL8urPPmlfrxa4sILBc2cmvXymVtYVXErM2
yOuXkgHQpJjLulpzKsho0nmL/Nu4ak0P+XPpzL46aICuOrSetXL86cZ2/fX993q5PlYSq2gBNDjA
ZCCX1y3213sdU6F3XIXJCX3d8quVmzaejg6y8Oaq2hF3dfYd7vOyt7WxEJv3174Mx3/WXrsL3H8r
vfCigspVq2FAwto1t2uYdghJMgJhoug1y5d+KquzSjr1/P6il2dmXZQdTFEJlJgy4uLG5bBn/lx0
6SmNOfZhCqbpsz21OEH1CnPPjPm6uBIgL1UauGdXoQDMWqExcPFeSq4CdzRxWVmyEzaqyRapn/iA
wHP/0fLSfuMqt7hBE7+JBkybjajrAat5cKquvO03vvTaSwAIjykmO/siWGTgWlrJtOoEd916DpjT
3WsIEJ/80Qag5sSZOgaeNm0cVFiunKY/F+vf8Xp9ARQiAEFJdqCtXNz7EgSPgVhZdkqYJuJvwAQY
krlgmBVWuPs8dQV4LmZvHUa8S7MsBxiLWhzlQmNw3k8jhlmdOe/wqcx2IPatDVJM7k0DWPvEKCH7
Psrkqgz3n1bqxY+G+c+hYGuSrVzW2kNFwel21XLspiD74CrkcTfaBGw1REkPRaS0rxBuxvAwi4C1
FOpjlgnxnxys1eQgy5Gy7bhQHiuzlb+BdU1PlkpFcaNlpquFpstlcRuAWEy/wmgp1C4O6jS+LS2B
y/3IsPkWvE0pzklrJ79VqufB1qvc6YwY9jju4tnsbmbGuSC+G6H9lzSxMlCesOJkZlKTNe09A4rh
FjZit1Qh3bsq20g5DPJxZkaf71TbNkh+ot2gm3vIBbbBl9Cd8ntZt8aWqKol39qlneWH2gyGll0J
FCbCmNb6OCjUTZ7q3hEy1GZjEP22tKSj39hWVf9OEDq+N5Jl+FYpw61wMjPHJ8H4CdWjJVX/9ZPR
aKA5u7w95K5FpRgQ8sbQtvv0pLWxY2+Hwpt2dezQaVpwYdqZVuLHxyDo8EtVhYHZA8CasXisAb1k
953R69ONhTTEBzg6KyzBGxCjmJylR363ZtITIY/ladu0a/Pyrivy+GCjOajCIHPb4dPstsqIjJqJ
NtkgcDgExqQUm9bD3h0hbPoBm1Qvp6epj8vqHvqPqKO6WjB81P3RPc0QWOPIGQaawkG69Ie8kXUf
zjVaST3urmOILpL/DfIr9rKm2ap8kzHxHDYCm9qvCHDaephNPWJajpeoHwPi50OYAh377U+oU3wY
cwuX+74wzc/BMHfiQ4Vt53zXECdgY49t6UX5osCplHNvndwMTdQQ8bxOblNmBN/gZspPU7Lkq5mx
N8v9IlIviZjhJ4gcDVaw8yZE9/ZGbLNFgN3PCDT5Mt8x/kf5DEla04xwZvb1XWstXXkzla0utmQ2
OMUZVdv/GmfR/tT1xsm2IzP54qPtxU1+u/ixbey10WmNuyBuLfoyg+ufl8FZmkMwAnVxPGcaPqVL
YRm3dBGLn55KBj1EcILJyT4bG8leoyB88AUmlL+HVonm1PRBDyZwsMpvwDt88R+ohyT/5Eylp/5z
mPTl2wq2YIweWePGN5ZoGzykh7wCoEB3aj9ReVClKmv+OFhZmW5tqxX9YQ6UQJ9KLKBES85As0H+
VspNHCus3GRNlDwoe6TNDupANz5zcDXrIVYF8A1vTBDFL6zJ/sk4dio2YlwRT3la2Wa4DEXfPwGE
Mp/9hLD3UU5Zv5V1oRuPaTKANYsNdIo3s0dk+ZLN8UQpjQmTG+CssNi/DJeXhGOxrXeRly/lp1V7
76ksRJJvhkR3nmjFqfwJuWC9eKpsT8mwoPMpD7VIkdschVZ0GirT9WTAlgELN27yaQmq74Rr+Z05
4fKtMjL9l46hQIoFONCbb73MkdvVO+nv0QEOjE1uxe24j40pHoAmYAu7UQ7oawgLI3/RDnrRHQ1J
LyZEVEn/jFj32h5UvXM76SXENfy6kMrHAyauTm2H6XBkjwJ/30VaRpR5Orxe+J3DvZItre1W75by
q8YkBSAoboacD2ds+4jz0DW3zFDjYau3uGJFunLpvZl9khzx1OM2sbgYvsPwbUQIAt/tQ9TFgpMx
2KrbLvXkObu4apwa2PGUq22dLfEXmc5TF9HYlDVjq6D+MkJabSPEabsvc9BwaGPq2WcrFcHXbEBK
6s4zRbDREzT8jloXx/ugtjU9GoUcyhs6RogehQVN3GOzmGm+B2FKdlM2GMKoKMNdAMgniuqfjaSa
7WON82lyMBHePbTOMtSfGkbYjRmiW5cYG6CU6V1g58N8HLjYjxrddmODCGblblc8/DkowGNuSNUQ
EoulMWlE5Nr6mpSo4+ybADT0noot8zY+4BQ9StRqEeIaEj2dcAbTgYh0MFb1Q1ByvT3baWFWH5tB
evKIsRowoawxmxLW7txpN3XSiN+xdAyIwcTt0d72pWGrDaKlwI9noJAYZjKH978EwgyecahNl0if
y9LDPx25jA0wXBc/eQGA/gCc3Z9u0sTGGQqYdg9+Khvo/dzPfR/XH2TmjtOJ1tcChroEmQEcq04r
2X+d9KRJDxNCBreFH+T5bTl26lgiQap/HgNlH6mXUPTDOkwbNrPbNwbZ9NgeLAOB9w31vVkemnHs
s2jCpjTYONQtDwrPsycbeUf7pqtnL3mOSUmnjyuY7CsBpP7RW4l2t0B/LY7JDI/6i0OXY9omKAbq
aPVrpbHxEajLH0FvGe1x8BHHa3GPS7d65gjjO6WDhiio2da3KyPmAMcd182ycGuU81zZmA4YIJin
Ev5jujR7NTRLw0lWdt7fLsjdeR+Wvpq634ObeL+Toq7rHV0wu7/R0Y/7haAseGCkOVxQBrGdMQo2
GADXmxVHAaiJymK/OGXX/aBTOjUb1y/s30HNT4mCGe29HRhxw94oVzjGzyZxjeo2WJBJBncPKLt4
RtuvyQ54SRrJf/EQmzZqknH1rAoobzciRYYg8otyvEEI0/YPlpY658KgNzlsy1mnJ0AHODl5zqyc
bVd1mnUza15rQ3e3zeKE1/30PfVSDOMzR9O1U9IiLHCyB68QEWZZtncbj76+R7SCIqyuEO590pUe
7GfGOghv6VgS7dD6qKsfgjghoqpusfvyPFQZIgWmxN0X3KfGbv2cLopBcZCGskcUv7aBycG1oOv1
gQgl0o0uRL1NRhwSDqvNUY4kcyJRLmgMTW9glfvlWbMyUJmNNtjxrqwsLvy2ReYMVI05bcy0MpO9
tyBTuCNHHAEkInOYhaOB5OFdNYOVjrRJdMPWEIUYNm7fO88qmGYRNfzIGi3R1su2Ux0UP9q5XYnc
wQhwsU8Lb+fbyUga49cxGVrQgtq1tODJFLMnf3hZnWo5ObU+/OfVHlCxus+gJo56Sv9wTEw/u+vs
xTD70C2X7C6vmsI5zJ6fboq4TJ2ttigLfUurcufQmDzpRFXTWPGWFHgG/eblrg3yVPPSb7hzF+S6
yaTuc1qoeCEAixw2aeWP/gf6MTK5L70KmcYZrcR9iWM7KR0TrWCv9dKrgE7WYgY612I2CTunCXIE
hkKQnN5HuDx5c9eldEw+00HKzsinLdWNCjoETMkwzHYzIS/3RatHMO6INhalGY2MzJsbNF+x+OrS
wtG2cNFA77cOMLWxctQYTYgeKLixwMqqsGgTbfppprWYQq+pLXvL5gak5pvlTGOSXnZEwCndb3lu
590WE4UpJ1LR2tso00Pwok0xohe9JkXUTpa8Sy1Xuh+8Bv5ZEOrAhZtTjW02mvwauOAoIS/DzVzL
DNDWhY38tD75QXUH0rzpaLzGWptFNclxeTshOJ+xZwsNkAVQ6zXjpsn/CWuKwSF5tFvNWzG/iKdk
blnOgKg7+ai6ysk3Ro2gzTb1XDw8LIULmrtk2vxzWlDh20BLmQ6tnneg7ZDxCO5EXCyQ1i1uAvNj
E0zy06KLIb+FXhF0UAtk0IkKJhGiHLdLaSTfXM1JukM8BDNxi86I+Vnz+xzhVmvNPWGhSrGVCMIk
6HD5heaFQY2sJLOgJbF23KgDKrMZM5FNL4tKbCoxFcjNI2N1l2DG9gMgfsN4vQ+8ZK/lxXiTWoFq
0MvO8zzsgeHot9MyaVYE1j/tNgbNqXJXpuRrES5k8SNLY5/at/NSH9O2c6c9m6h1oC9lSo9iGVj5
/VzIRds70ijpGDZJG5kIqQUfxiElXbKTpDLO5bJiRou5SvJjEnfIAKh8kHILwLa5cUWR6luEsSjw
DFDBuErkgC83Tl3rTJoZBWlxGjpt0NZEsjaoolHLPOTFqj6ffvgaCUlY9L6jtiIICn0DucxpQgfS
2nwgHzH7m2UlUy9t4HZIBWpeDAKWWSJOS6vi3Voy4giaQjxwciP376pA2MuWtww3OcHRbwz7ZnEf
S9ck+1x5KOIk51K2sI1cuE1Dr6D9FKVKCVa12E6FvySPqLzGu4AsX1SbYQq6sxebY3Zs7Tp9NNLZ
m7fFDC+2D/sMyntoNkNWb1VaIYA6dkNX3Mix5f9f+8L+iUaTVpLsdMD6AdcODsrkKgf9Xqau8zVe
ZnCesblo/hZsKJkzbiKNQiy5X3qUs7k3jCjJiRF1mGImkt+q1PXkneaa9Z1vqtK8ERKTOE4yfE7s
y5HEncIpUTrfrZzzaBy7+IvrA/8JXfhnGzRyHN4k6JI2aiZVeUeBUJy3RQp5/DYPds8zWKaSWzKQ
mLcP4No94+LdgI91pzE/cqX7W5TOl2qDlFjwuyOC5DEoCLfvfvZ5nX1tkbtV57KooeTpMfzCakqt
n/BA2vnOk6BZ95NRiW/oZIzzUce6aMbAps77TzLu+mNpd0a9SabSmm7y3jR3RoMCB2jhpE2PZe0J
3FPmfKmy/bgEibMR2AtykVnpABaCbqDmP+KGMnbHifrre7sI478mRVEnLHwMH/fWwLdVXGTlNlCO
vmyqwcLYIGystG2TsFkkNCDyc2CQpoTnFwrg3p8MU+X6DkBosRwrOsz9zlvqRm0oapwpAgtSP81l
C2gUbIUbzNuyzYmkurPYzx4W7Go7j7HRbA2A58amtVIzGhjIl8+I0y/BrsRK130wwS7Lp1brW3eT
Lhj7bMTiJPZu9lLfC+3UWfwIVXNj+RZLV6kPXMJTvyFyl85hpDlN5evoIMxa1L8VATPzTPA4S5Ef
7Z6fD1eEKCYikdEr3mNL7Eq0k8F2hws4k8QOMcEsK+Q5hTGRJLpLv6XQ0euQRNCe7oa8k5/gichs
77qV6exXnsFxcgFchUZRQttxssVo94uBDCaoD+xL7nIOz/cuJVBsrCDO/F3WjtkMiaBN83QbW0mp
PgRu23tnLlrDe0IynnQ/BFDUfTdiR2YfW4jCxq0v6blGuFG3yx3EJwP89zyv/FSvDX4QWbnHqlol
DcbbZJOh3s5AtTsJK2ZbDFqb7lQm9GcJZFOPuiEBQB3jBQ/adZ7Eb1dkvU4d52q9CG0jjbXqSpfx
dU/XcmyUOpkT+PyDv3Yh/+ond8aSs8f07mQgHTXeZ64hCJZ+AaYfPmWz7zz6EZ9Ldu4/2orQZAXl
gJyvAywa/NIln961MulneV2crFqvdojTE4g0DQ5o6KVZv5cIho9HtIJc61p7dx0/v2wUMsFF8QBI
AEO+wLjobvboNBfCZGVQIaRwVNqFRt+rMZmJC6HDyPLKH0LlEDhMFBxCtzPdaKDJ8ssYRXlleP0K
ocDwz2IICGwOZCRj3ItJifSUM9mOlp9KH/gF1/2yHGkZFjVdkKZ5asEf96c57xhawfz4lnkJLQHg
K9DoDFgY73fbXzWdCR78l8ycnMtBfuDldtDUXCSB2YvbdHSKs1ks2UEaiCwQxQrIP3mDvGTvQaxA
N377/tKvGv0WGClQmkwmUd7zL9VbWw7oYINCOXr4r34xhy7eabYF88O2xhPky2t29a8elY2PyB54
FHwxoGpdTDPw0RJLZc35cUraOkqmybl3kMe/W/iNbIG1FzX1zxzG5NoXX0cWL/YfK69aLKt3Hxzf
Sz0W5VIYd3ZQHKUC0b7NZ7/LPlnOMCsYmH9gDIPAzW8GExP5iaowVZvJcHZehWLKrHfwg9x5mINt
l49V8JxpSl/2OdHJ3jlukSWYh2FMeCh8tOyQOzdx33v/U10OSBgc85E8cgTGMsBL/vz5X1GjUmUJ
7CTPnqSQy9aGzVqGdiIJ8zCzuO8baL63dGUaEDVNrvAnwBGLIO/K4MquuYhff34J8/OVPQLehV/z
csOu1THuCCp7shAnzDcJGn77KV2SvdEs3ZdgnK0tWqXXcK5/QsRfn5BlgWMgh4Z9GafFuwRGyL5b
xlR5xVNepc09EhU5VHy9tA7dVC9ZGK/k/DBJxrYJbe7MfeeDevFxiaOT20D3RLAKL5krX+XiBK0/
ioY56uLEU2RfLudzWRwYky6IGU1ZJX0Ia3jYeNIa4OFJ5GDCpB088kIIPmLTVHPX0jjOTIi8Ra09
+qrNfrXE+Z8lhJ8qtBIwlJFZJMNeTsV0BSF0Oafnt3qr9DgvkA6a6f7B7/21g0hBHLm0yfzAIWkr
kkKktTAxg4YZYhgmp5BJJxp2wEANjNaoB7UIs8PiP3vUyi98Gzmf5qauz0NmmP9qE7P+NpxDAYkS
mn3DXofNL34b0DxrCNQDKa88AdMOPpvSSfWwrZry4PBGr8HjXn85VrTWO5ho5PKflytWdiDHShvU
Q5HGsLTyIYlvA+obZAbooqVho6ziH1Wh/nwBHs9eUWKA0S5dgYd8LM3RU+ohpQf62XP9+UsOi+vZ
mPNsw6G3/3t/e17E2z/rASjkezM8d7n3Xz7j6nbV8x3Vg7048PArWQPCLeYns/G0Fo1wjZQvDuRH
isHmClr6raVBOqzTQRTFkK9+ubSr0L4gRZwfkHeXN4OvOasslfOzbnS5ywfHPuij8J/Kyu6f3n/o
9aFexolV89PGjpiZzIrvuVi5NEC6S1bmWs8/IS/QdtgO0VvVhGldgYm9sRajeehmCMrbQCwv7m7R
tMFc2vPykA+G/GIovz+tQlgDGhEI914ZEb+xY1kMdC1jB3SRLvXumOSNOaDj+QHHLiwCetJgA8PP
YQBgrA8odeQtamrvv8w314RWEICW8vjfxSmZ+lELFLXnA8HjJ4paUxP50g60XZ13NupIvWz6K+nx
W+/UQf0LWLuFGJJ78U4NOkcWEsM8JqqbD41Z31cyt87FPP94/9le32Ocir8WWrfwXzEHBuaKCV7m
B8LzyuDPMB3uUO3phtJ7irE9uoFW6fx8f9FXLxSkCJk/qEn4GivC7uWiTlssfpF66tHpUgrvIJlo
psR54LS7tAalg2YQpM0rX/EP0+zvM4GKFsC6NfQbKxzqEtgg22YxCs9rnkAEW8jeLcidb1VQkD2k
TVZ+rFsU4Q/CzMybNmH0sfOX1tAPlWkOwV4klmyPi/HsuU33LJLF+2i3ldzBPV9u28mM2t6JCm+E
3hu7XjJEpXJnfT+3Vq5RyTsIfdM3DhCbwTApeRB2rG76WLRd5CayckPRZOixgL6xPloiYeSByWd3
HlPUMDBsn6cvWZBY8S+aGGL5XmWq+VWPs3+rzBHSOzaYiYQpbfr5lZd2WSVQmlGowCQCykUEBTz2
8lPZzejFM2Dtp45SAfKOyCBzmf2s4r3RQeoCVuAwQMnoW/xgmEfbu3AmD6UdhzZVN1fYRP7b3iGs
0XpxV9l0G/z4KxPQpkmk58f9k1FNgQ24osZ/Nq40zFOoYPJNKbvpymF8lXWtawIFWismsEBAU16+
BEHjvZ3qenyaKmOYwpRCe4gyJDIq2kXLZG89Ix9/BZgz+1HrS/1OBNOkkMwYbQx/jaXuwCrhmVpe
eReXUWL9XQ64dg4RoR7g4cvfpRrYFVY8NU9eP5Z3YhniG4BFYlkvNFoK//zi4agG3KIYykHuu7jM
6BG4mHzSjbGdxPoRx4P/0xbWJDaMSCakBDx/Kq/svsvgxPMB41uhQNSECBqYL59PWj0ABa8dnrSS
UXAXVO0ZOJ6+k7KYfnZExPpUoCszXQHvrzHvRaAAYLcWxKzu/jEFerlsiYAh8zZbe7RQOpV7s3e9
e2vw5VfDyxBPKwn6hKvKq0/ZktXXPuqfwvvl8mxsUJN08IBde5eYwi5G7IDuufeIuhLjD0f5hfq6
ZGJ2Nk7nev2TtHAB88vJYcvV8ZNvWJpzM88JGkim3effS2GlwX6yibJ7xrnywZ8zVFtyUxpyu9gj
XrH9PNnVhmGLmWGH0VUuRf7gdzd23CptonaAuqb2GFGngK6xdkUgx8iNadiohv4Gsgd68OTPKxZ9
iasOWo8wsq1mj0m+z2t2AiD/oR22k4hNjO6LVOvvlEqC6Z6pQvCbMs5vfk/ZPNsPM8YczScH4QPW
HbsZgnCoo/ve3bmxHvi//nETs3/BablgYAH3kUC8/LSpPnitv4jgESUKdCk85Gce8cQrT42ZNu4W
K4z6ms7rq02MPS/QY7YTZStVxcVVDmCgRryCZqiq0ha0Q5bY9/1cFcw8hStWZR8mI58NYdTx7v2H
fXNlzir9Ddpc5iUHGFGQhX71WD1x602cFLqSem8O915l6Kg/zxgaFPF1FOMaCP7evw6cD3DqSJUA
90ZT/yJQeLnkIub2W0ciSBJ30nCeEcHwgmOL94S3oy03jTiULtgyZpp+wohEq6MBGZTkiGmUmx4D
v6Z3qo9p/71kOn0tubp8LzS8/tCxCS6Wxa+9uNPiJNNrC6O6pyF3OzsEUNN8RxSyq7fxbKvvypnj
hxYdAG3z/ve4DNd/1oV0vzIbqN4v6SlJNwJeUZU4a07cgMep0WvoRv9TOib19v2lXnVK/m8tQOlc
WhDQL/2a58kAZ2Bo2lOnGnnqZd98H2Oc9bTUNKLGaFNrW/pl4EQSp/nsQG3gHnrHk8GVfP0ylq6/
Y+U/WyaUIO7si92f20zwMU+On+ZR+dbNgnfil0KWFbPUCdUbewUDRZUYFvO2TLkq//HS4q4yef4/
vkEQV82LT70Yft54EEDPKtb1DD4Foj9jHU/PGaNrCLpM4q68+dcPvK5I4OY6plNz2U4UJrFHQ/jq
jPjTcLRzp9lM5TR9KAu472FncTvrwp1rWJGu3L//1deneXHyeFoQmIYJ6xFG8mWDOQVCg+xFn59b
Ueh7XU76bV0MMYCAPnPAaU3jts8s5x5HxG5Lb7y68rFfb/A/PCGbFJtiEBD+y+iaJ3Psg//Mz2Kc
p5Nm1N7eAbi+zQdbu3ZNvvWe2dtrcUQWiNrDy7Wkx7gkNtLirJam2o2JU36Vnj2FGuyyPcS75Sut
Vxzr+yK/VoO+jh+rtL0LVXJV7oCr83LpoZ00xtBBfvYXF7R/F2QPejK02xZ0zHGRQfsca8xj3v+2
lzUTO5n2LegaD3udlTb5clGlSsY2kuY4ClqwaUEwIQScGmgtRGma5SoEYmVcoze88aRrYc+QHD0H
ssyLLqdmoDHVpXV5BvPnHvth6R/ZWQvZLE4KlDyW+6VfNPHv2wgxnYAXS7cG/9uLQ5v1QbwM1lKd
QVocGfQJK5rormzNKUbt6v3X+saRoT2DZDWttVW44HLLLhxWVHPLcx3H47cyVsHWsNGywT25OaDh
bZ4a+lJfccsy7iBwX/uqby8P6OgPW5s+8suvyssXyOW4fNVBleqkhs6vQqgkdHHLofY+tzN8+cSI
mRYmFKybFv8N90qMfOsj09ZA1FqHbgf0/uVv6FNFtzrOq3MMl/DM35Cb3EM6tVc6yqZBNotQabX8
x97Yup8RLSLJdbF/Z4u9XLUp06CbmrQ6L7MrbtxA6e4WqWu5rxvpikjVfRvpVQBjp6XAev+jv3WW
KJ3+GHAB0bnc1lSsWc5hrc7eDF4rmoDbgjSR6neM9FSxrRd0ea/s6VeFNH1I5j4eR5cmxMooefm8
yQjE3Eut7LnRzHmgtdzBFE2nPtn2DoI4oBYLgITC0D6okUxhTwLtHL0OVhkoIz0rrtQ4rxOE9ffA
jqZsRBQFNvLL32M6CWa8fZI+z7GwgDrW0xjvU44KscVuQGQm1EFqG+RN6m111WfNpsNVd4hSumH+
lQ/y6hgQRdFUXxMVc52nXLycWU9jfzQtQZ6Y9T9nEA23yYTr637IFFopvdTxSKmAQTnR4JpZdqg8
sCHvb4o3fwPdYJ2iB2OPyw9kzTilM7RPnzvpLJsJnseN1qTF9zwfv0/64j2lVokCahUnSyTaPLkS
31+dQl4BEy2ubc4EE9CL+6yemql2UDp8rnThbTkvbcZsOO42Y98HXw1G9rdIqKVXUtJXrQ1IXcyS
1pwBiVjGkhcBqMaCdJFZp53R4Ms3Nc70epQ2lHGFGaRPpa08ZI7beQXE9Lc2kIObfs5xDxX6dD+x
Ma/0kt/6CIzH11Y9v4gb5+WuVBQkMGk88WwppELCpIJUoeZ60VEayfTQKmfvVsR5d1PPfr3h3C5X
dsGrtIL3sc4m1jER9eFl8W04Kw3XXZAEdlPxCIonOK/qXLeFZxdPrma7qPmkbfFTLfl0fn8DvopK
LI05rcuxpARiyvny2UHvYgXtsAMMJesb1JAkX6KlmdSm89EZG3///npv7DjKUWZW9ER9Bt/r7/mr
9WstqTGC8EifybCmh0EvekoxU4/c1NE3ixPbHxPBbnh/0Tcekr1tA0GkOqS3sb7/vxbN/RxF68nM
ngNEf+9hfhNWWsNF2lxiWa1dY2e99YxYICEJwLvlmln//K/lZkoDF1ZZzrBa+GiLaktk0nWAF5qg
s+kKEMGWWQRXgqvDv/VFHg5Tkrt8nbRjivbqVteaCVa68vPnysLfTa8SpNWGRYc7k9Nvef+FvvWE
gbcmoiAYDDLEl09oD5KQCmvgPHpYrCua1Q+NMSMFvmQemDsnp6jVk0/vL/rGKTFNdDWYDaBGwBD8
5aJL4mqWPpbaWRu0oAlFkOXP1lR5G1E444Zs3RqjCuznyctc78oJfeMmJRelC+sCFqE5fTnQQ+BB
NzPHjc+ixrAvNKHcdPCeOjNB5tmIQaC6uCcWSK+jlBtXfdRgIkobFv51mPfFtH//Xbz62LTImclT
3/IR1gz95btISBznBtz/GTFw/eDODqjPVI66vyl6gAdXPver87Ouxr6iAFn39aWHRGeaIpeDnpx9
LQ228Vjq+zbOj0OFWgxi3HPw8P7TXVvv4maOzVb1CtrkeRB5+nvxYpmEXjtOJXq+7o+0EL35/3hC
NNOoJMHHkJlc7C1Mihp0e+zknLbNd6ENcJN6L3+UwNV4wCr98u8PuM72HPBgtPcvJ20MhbOMdmN2
1nuZfgYNWh5LT3Q7LWZqHpEQ+tnh/RVfbxjKR4PG2GoqiufsRZxPXTHRhmuys6sP2E0EowEmUaf1
MTalfu1tvgoPsMUpHHmdcHkN/bIH6CPraNBzzc5+RqzTgPrHx2r0+majunJeNr4XWwcjAWy9e/8p
X28cFl6H7/QkCBWX4ijGbOaOdJ30nChQZdHcBIW20ew0N7Zg8uUTNDP4fe+v+SosrQ/LOBGjdQ4I
cN2XRxEKAwqi8ZCf+76vn+IUcgzQ4SD44GnKf4yXYv4VW12JYUGR5Nfsp15n1HS5mNjSaIV/RO5w
8V3rPk1tLbfyM8lN/K3sfKS0y8QSe62MnR/oAaaIa7TKhM6dULvLWaotJIL2n+MRP8NFtHtN7MFL
XCSSMa6UJcys7Mxgahm3XebkYqvn08yQTvMe33/jr/K19ZnJV9cMEp2xy+0F2XqWQaPlsF10tIeD
Sskf3Uzf1ue+3KUBLYMQyF7zraoEmHdYG/n5/V/wxj6jdv6TsK96ppcNxjJNFj9f6DmhRDCYn5ql
Sfa5YDQU4YwgdvpSFMa/JqlrO5MriME45+rV2M1gqKE0y8nPSzt0ctOKgP616zf1gwZB7QZKbfAT
sk0/7LPBEj23QZxcwTG9cawZZtNLBCqEiuxlmlrgKqE5WCOcgWn6WtgYXnE3dtr4U6etHGwZRkz+
MxzT+sqpXnv3LzIbHt0nJnP3AiRkivLyhEH3JIHr4uJc2lkmt1k1mvMN+Mnyyld94/kYuVKZ0I5A
f+FyX7kDCPuyFNU5SKX1xel9mIBw1CMJd+iR1yHuFQzkKzfP62IIZB37mPIPOx1aTxeXXWsoDHzi
rDxj0avE9zy2m2KPdOhAA0qzxAOpZGdvdK714Yc+2OgvGOi7dTBzx+GAwnq/bP/H2Zn1to00a/gX
EeC+3FKLtdhxHNtSkhsik8lw33f++vO0z01ECSL8AbmZBJhWN7urq6veRSr7aOlRdOPCQDAH1gT9
UN5G82wLeXDFRxUsPSlaGQSbAnaRS1vE7o7If1fDQoZ+YzQEgdGyZvkhScybrrkO1KEt+KIw2try
BeA5qpbUPK34XwNGX7gQs28Nx+OfTAY0OGzIWcymJ1blcgWiDopbB5tc4421ot5V/yfhUfbjfrC4
sX1ZP/YuOB5EH+bOVErd4h6DBwVEDEObHgIPJ6GDF2Xx+/1xbk5KEyZqqEKQpc02EtINeURoyE9j
ERc/FAeaE7L0dMlzpVuIwDfuPMQUqN/g9Izw2XxzoDCKhg/yEyfTnloMpJSyO0IRU3bJhLlTVpvK
GwrX0TaZtHZBVu5G6OWeQT6Xhyv9nXk/KwOkrgXamJ3kMsXMQDcr9n/sWQ81hNbXtomW7LNvRAWi
ndglZL8052ep9jACDtUSKz9Zsq9+c3wzWde8wtAhS+KnwCtKf0M/Cijn/a95a55o+IE14XlPRBJf
+69HpNKUTThqZXFCUaFc4ZAQbgotztfaWAPSR1364ZPj8T3Boqu0F8Bp8x+X4yUj7KVyTJSTTmv4
iDlADbhFp/MOzxdiag1TdKlfeLVhGUWcdUpQFG0Qs7ocUtJtyuw4UJx8lFS3QTLWz3HQ4ESQDjVg
6vvzu86UaAjStAEViTY9EoGzWyTRmhyYt6KeImWsX62s7L/aPTy2bZoCQUIysDDKXacosGUTKcEQ
q7T2oAWWZLGutpPoSxIKqICRP5C6XU5ao+2IXIKinTA3k3fQT4cztkeQDuwuw3zQeMCsLFqyc7xC
IJMrUeWBdkE7VIiFzSafJX0++rGunvCRSs5R0CEYiEbs13asVZhVw1D+Iw8abnRyM52zoorWg29h
VYY9Ij7bJVoFYxUMf+5/kqstzo+iKEOLFmNCKiWzH5XHcS3LraGdpCwJ/+nqMPFwtegdFf6x56e7
KqwAf9wf83rPMSaad+hJgS5D2ehy+Rse61E+mNqpyGzrV4Q135cStQX4Y4G6uT/UVdwX0xO8AeD6
QlhJ/JS/TjBExUlcoPqpG3q9WSG3kiXrqpeW1Mdu7ShRuyUkkhzq82qqb7eyXo6+gTFaUjzS1td/
+h1uIbWv1P8a2H4kbqtpS1fArY+H1ChYKAANOAnPFtKUxiGP+UWnppVj022NDu5hWKPLQn/d+j60
DtI+9xf01rcTSnJkZ8T+Kxhu1ZS0MfxKO0FD0B8l39LLh6Qf0MfIO3tJh/L669ExYWJkCQQnRrv8
ejmeulIaR9qpCjVV+mKhlKFtmqqWzd/3Z3V1l/JqApzBF6RVg6jn7BTATAUwMxmYFWsyAsV6I97j
TuzJ3wJi2TazUThf9xosDyRsrWRhk15vHkYnLiLaLzKhuX8wVcMiC1rTOBWhgj68VCD31ZflDg2h
au1DwZRcxxzL7f05X2+ey1HVy8VN4jJMElViVHnsXgMUX/Y5fCh4GarxXwRPeuFyu7XGZLGEW9J0
B42+y/EqVA563AvNE5rtySax1WBDKTF0S9OvnxAmKVeRh2AzFjDt/zBT5kpxAMVWLjuxzf4KAlHn
46fTTuYJ/SocOBNdDldBNtXVJncQdwtGHzeczy+u6GxRqyO9vSqxd4OFzWKVmKcyifUdLDRvo7dY
Wa6BFJrgY2Oz/Of+iLc2EU1GmYyQ7h7n5nKS0ghEMcai69QUpn3uqkFNt0OI/c4q8lXI00qa09Rt
apSGl3hAt4dmWFCTCvtf/Ptf6zswo9JA5eoEGj/ALMmr8C6s6B5WlVLvcWhi5cHoL7nNiuh28SSF
4EC5RRSb0DjGfvty2Hgc7SzCWPGMpIe8M5D6GYC55X9sWmqNmyQwgYEKW2vESnwU2czP7mdAhNSh
BZ3Phtw5n3XbNTLEY6k4t6GvIshUN2clVNoNf+etClS935Vq1I5WWgULI1+tt+A/WGByaW2w4HPo
gpYPRo0QX3mO/ChDoUHRN2Xf5Q9aH4ZosBT+IUyTauHSvrHaIJvABiHFCNR23m4oi8KGdFdX56CC
s1PlfvmIJGD1gPyTvcHNSdlgal9ssAUtv+l9Iy2c4evUke656A4KG2VdfPbLr11kvuFkKJ2dTRQ4
WhQfJOePCSp3epa1cdIfLJIlbFNNQ6pJXcIs20n4nZv7GLfRhXh9dQfyU/ji8JgEhMCYq5wWQ6zz
AeL6DGMK41N/0jCbHMNfkdIbCxUn9eoKFGPRXABWRl0P2OLltP0qQqqs1qszNMvCWfmkta9jb7XK
BtO7+rEaW8nfkMx6aC1FQYZ5k9CdKzH5ofwUhFAj9UGKapwGE0r3xD6oJTgn+TjXRpL1VQsMydsi
q2giJl1EzbRy2nwKXfRZW/S0YO5bqyCPp9ekhjL6yYjF1Ci5cNuCMRL+2JdTmxIEKBrMAc4qsqnr
KRcGbKZTrUPM2/ZNW3whrysWqLBXlx5j2jA3kZ3hEBE7LscEEgkQ0/KbM26jFnMVduoDvaRpQg5P
tovP14bFgAKpLzgLYMpnQQpskVN5Rtec0WrRz0VN85HgL219S5YOFAwBu3RtGW2UaMrSVWBrLeoi
2CV/eqmZMW1Q0Qxw6DRfTrtDwiMf5KI9g2sKnvmlP9ok9B86fUg3clupO69Rl8BcV/c9guUGoA7i
M9LWxhznM/gR3LFBb89JiVL3KudMgyExEJhpR1k/9FZqP2gqzn4uNafv9+f7QXO7vBtEtYe3Fn+w
LzPm31ktaijnXXKmOh2897Gc7uyhaq1VmfkZdOGyHrfYCKOJ1aRB/zgoTvUzaBCvkiq0v/ZtrbTw
5jop/7dH6f05wq9q2yLjskPC2He14muQb2VJdXYRvL6HsAXqvZBBXMdbZsCDBfA4IZ6gd/nJ4lHu
KhxVkrMRj9GPBm7WY4OUm+rqyGRspERJ1kpLYwFOcOCWk6bu7y/hjZMC84WeCiUJgORz1ofTeHXu
y3l6Lmwt+FqiqvYlkLBQxawQDSO/sBZqSnM3d9CGyGcDm+WDITOszj9Zm8QJZvVKdqaJXj3WqhXv
sMPoULqcpg63OD1/dhw/eCtVK21drxtlaZUh2/QSQ1v9kiC89DpO1dCiE6dDN56s8kSpflqDvXfW
iWE2awCL0gs9zLh18zpp49VgTN6u0tT0VYMhtrLGCT3SVON+C9NSf4zjgJfU/WVVRZo725mi/cfz
FzYyPbLZURwkB9nWQk3PDjhk/GqwmMVCwKzyzG2Muv8JVspBdz9GUIc+neZvMNGOi73g8GtbbFvs
ZpV2RfhPPRXSd2cK9GoLMU033KGg5iGAMmPoJhyzA3AddKMsNTCfCjXJpNX9mcwdTz4+GJ+JOorA
y9DZvNyhJT2eKscSnLQnrKqNrkaINBaInaxUisa70XLycQ153PhCLyMS94ti7ZGv9d58LMFf6l7v
f2kyzbM1DtUJoqfpZG5VWUpWqLj8d//Hzk6TEFjWQSdjygWnDcjL7AkABBxwaal7B0AT5ZbGvbKm
WpCjgKpB0apLa92huPWAMglisF0Tbu4PPztMH8NT64CGjBUJzOfZUkVeUgP6d1Ds1OLsIc+wwomV
lIqHbQfk6sEnRQqoktLU5twiH0Rhjxzx8tMUk2dVmTQlhxGZIRMMV6+a3zBftmUhnGzVv1OUkmEd
JtEi9XmWnH4MLbhbXLP0IXlwzYceYy9v/ARV/1T+gqxFGq40IBjvEsJj0SrTu/98ORgXFniODfkY
lmcPjzuQigrI8MthU882abyO9PBledRcrY/zB3vMom9B3mdoQMFkfDAri81mNKr9JU47eHIFLYff
ZoXa9v3PffPXcDCAhoAuNuV5vdpQMZYSGPFDU0sBVihD6m26NtHedAkhcBfvQVVobDnTif5sREzv
izpa4S49Rc+UupuF2Dq7ij8WhwY5FSIKr6Qis+1nFn3byamcHpq0/xOadbeZsgoVrtzTqBrRYnIt
FW1OOVCRy7q/FCKc/RXuxNAQ0gV3kgqcyGIvv0uCv59cIVp3kAJKu2ag5KNLdPhH53Z5vz/UhxT9
fCyaBChkUFsG2j2bJrJUWdu1cY7vQJDuNS2Bdp8ldfgCQy7P3+qhyn/4siUFWwiroFtXRaP436WG
AvBRpyChroEA5oYLQLn805ud9d5qQaxsZVQuxtf7P/bWupD8UngnP+KOFQHrrzdzUk5NF8Z1cehH
ZXyrS/8UjVX7pHmmtxCnb45EyksKYfN2m6e8KB6XtpT5xcGXZHU7mb6FIC6PuE1a+H28vT+tGzuN
kMOsOPgQgOYoJQeC5uBpSnHAhB5AMeJ2/bDH6cP/0kuVgop2p6WvyBHoyJRMqd0vbPQbc8WQgcI+
BW3bvC7sy9FEIS0uDk2ZRs9tkJpf66nufyhyr+0+O1MGUshvucEAQswBhlJedXo9Zt2BTB794wZn
USmTjD3pRPIkSWbwRBn/vVX9pVLz7EUIZhOYKIfKgQFDc3hOYiuzTrY8REORFrbDx7RlP7viyb6w
lFdxnPouTD7qZoRToSZxuUEbOzRDVa7aw2QlymZoJBX992p6kKVRWjVVVe8GvzzfX9OrW1qwfumA
2dDhMHKbd0hMHtVWYRrFoVIBhq/sJik3Ocqsb/KA0yOyZrn1NS8qAxVpz0c2LK6S5t/7P+HGtIGf
weTilSgs0Wb3SI3MZqDC8dnTerGQyO4LLO3VaTpGdo+BS04pyk3arFvYTdcf1aSQZMFGUciDr4gJ
chZHRo8W2CHH3T5wlU6KX7QGkfn7s7u+mNg7JGzUmSk4C2LR5VeVwgJoFMbeh8DBtOa9h5qAzBfg
lfxUTY4yuGMYhah0O6Ei7WNbzZptj3qZ79p2kuXNrmhx8/12/0ddf3VhMSXQ6MCRHdQGLn9TBXax
U3upOyQtFTxqlSXW4no87IkymeZ6zhD/8SKv3+BkU+y1BvOR+z/gevH5AQLaIuihjjV/o0stmryt
kfQHRfa1f7VR0lpXSvTp0yeKUjBAPFE6EmBvkST+HfLNvhrrwuoOHeKXPxItOVHMsTcALYtH2HP9
Toi7LmYiYsNeXIp0XAGWk4OAbaECMfviYdEgB2uqw2Fk137F3q8oVnwMuXWVUmhSgrPs30Kr0ZAl
bAaTBFHxym2GGdm4RoyD0ubAdg2/GKEUACDkvcJLIxmMlWb0EaldXNfWOlWgWa7QREWbESa3hz8B
jt46aVeNP6hlVRDl4giw1JA2yrFR5MzDgnOwu9QNJi95hg0bFK+xDWSPfsAIWNvqmvbNd8yM/xUq
ZMUrosIVeqqUOPU33cyl9pkDZe+ycIyVnwrOD86fqVNqHnWSBm+oDbvefBREM8WlulWZbqdQi+c1
GUCGRY2zYZNJeXNGi6M4eUXrFIfSyLVfMFVqSJppVo6qS3xQsjVaAaaxKkqsCunrtslDMRRNdibn
lP5kqFg7O+G1iVwmy5K7MCGRV+zS4b8gH5xHPcNCzWXvNTYa69bkPHQgiOyVbyjdozOEauXiUFK9
69EYv8UdVXw8zD0HS4KuBlLtIVM5PORY+75JsLhYL+wVdHdCMB+jGLymgvOkDp4K4kyPhj9xFAYl
JWhKH2hbYgqw1/GZ+pXURo/Gf2Vp0hPS3t1rhGJs+YM+b/fVw1bdW/OCLFS3syZ/ei5gA5SuplZW
/1WFEiK5VHjCVw9punjlm14Sb/SyKO29Ujb4W5ZRigteHfYBZi1GmFb/sUhID5d0tbJVG9kU9jBf
sH96SdLmC9nN/BXKdUjUEGh08g1Yg8asTjIh0WuSW1YHW+vlU2Bjae+GHiqpbpSCIFORsB9XUpTq
zRMIkkH1VijsiA1WtPJzYjg+1iVe0w4YlFKF3aYNs99HwYQKj2vyhEFQ2tGKaSkQi7x3dizFr4Uw
TEsMHOXseo3t0KeCEdYHC0GxtYn9bOemapQjot+2IFit4RsyfTlOWVX6pcY2E06SqhyauLJ/gv+b
liBwV5kTy+jYXPVcQBBgnNm91yGGkzaqWaFMjxN85OnIUI5Sj26Vr4wLl928li++GcQzLjphQQfu
YPYogEEckV1n9YHjzYfi/hl6FB9BT9Jh776mCrLzlc0j2Ury9FswlMHWSwBDLeydG3NGEgIwBoGf
N8r8qerwUGw7r8ZWsB7NBxwguqe0qsNNouXKwlBXBQCaF4xk0TchD4c6cRn7VZDQpBy9fkgrtXxJ
4gzPg84fiQxJHpTKqiuC4vv9W+0qk4GKwruCRQbcTj1gft0UmdX0pVoedCUwXvIozffAwaUnNU+n
P5LkI50PKHdpX4s31sW+NnXh8SdQsgLjPkelRV2mZk4z6kcceSjtIgJv/oRS1KGFa8LwwxO+9rdG
aNTViuR2/KeP0JdZj1MjhcLbRF64c6/W3USYzAJzD+yPR8GcGD8lTU1WZRnHmi7NfuLBsm0SXVor
aiut1KFbQt2LYzubPsV+Ct/UmKjtzat7U2cCUqgC/Vh1hrHhPuh/R4laKdsJV8ecDkMdvfgBqlNP
WRoj4PTJTw62kVXnkIhsEv7R5S7TxzoYFFx1jp7BIW4RUkNsoOqPlWEgvo7EbvpVd3JJ3t4f9sYi
20IDEt0cHvkIgFwOa5SDZnetrR5xxnBWqWKH1SkhUfydBH4mnyITPcP7I16ljELeAmAevAbRkpzD
OccAQ13J8ZSjFY7qyS6MbKtMivqAyoj2GxtLBwMfbH8QdtbVB53SXrEAw77xneFe0XSGuUn8nnN/
/L4GN6VqyrGCevA9HVrtVargOeDOJ+3idJD3iemXT4Us2Mz3534VtQCQ8X3RHoUmQ41tdq7Vtkn5
S0c5xmMz1i4WqdObWjkIgfsoui70H69DNaMBZ0LxgPEAms7SRxqSfQ43XTlyWIU0r4SoA1x01Q3I
cdcZcW0HESz7U6KL/4q9ptrvB3WIPr3cl79iNme9A0mPhIdyLCvPPxu5ScgsrEnDo8Ybph/IEuur
IvX9CkZa5ucL99WtFUfuAdQ70nWgh2drMKZI72cDKz60Hh0k5P2xnFFBDtLGsMKFz3u9s5DGBCoI
vF88gucobD81U9ksTfUYyH2sHVvZxsEkT/09dodmiMGE3vz2pHgKnxIvb7OF7319lKnRGSoQHT42
LVlx8P56o2hRMOb4kJpHafJwhfKRSh/XYxuOz1ZhhWsaF8aCHMDNEQVuBWaBIFfMgodt9K2TUys9
allabBIM0GtXljPlpXAqc9NJqvr5r8n7nhITN7KQIRf35l9T1FtEFdCXtY6lAv9Tm3ot3aSgl2UM
k5pyYbAbXxNCOVwGUjyKNnO1c1OSDdzuLfUYw2p8HrTYfEWFfjqo3VS6sZz1yBEacbjOC89aePpd
7VrRXALXS16DR+FVAafvELqv0gmtstzX660cDzKZcTwVOTxNFAwX9u3Vd6TSzY4lICCuC1JjVnyV
8aAitZFLZhoXwkYp3CMMFB9DoOL7BPWjz64suEbCIE1eGOM082fjmVWE3h02ZEfDiKRtUXIyCyds
VgG9zI2Sx8o5loLwXUk67eWTAZiRySQ0mBLCs1mfbSCnk4zOUMfq2ESN+iKbk/YcA1NcRdhcFO79
sa6SOMYCXWQQeUEagdG+3KxBSmR3Qr06tjq+SYbfxIeK2xxHnQ7QgsJb0FWjcqmKe+NbgrNn/1Aw
BmekzUb1Qyg4mT+oxzptDH9V96H0VpWG89phr7BB2Kld2DzX1wxoGvRe6JUQCuDAz0LsFIS2KQHY
OUqennzDE8KrfptyZClsWTOjzOeaoR6dPEOo/aTgjvYIBHmBQ10qzBcVD6+PjsYTCHkSXim03ue/
Bs8pjlZgj8dKza2tnAonVH/8Tdq2FG+vC3IQmmnIUEsm7gow+uUHzpu0DSpLmY4+NYR0r04mj/NO
9soHtc+o7KJ8bvfrQUMaokSypnqTJ9IZTGRyfRyBHkVF9H5/y12FLH4R6iCwVIX2JZzGy19U6Ak4
bCy7jsXQ+GgMmUqdrLyQJ9IRhzAkBNHptsOVH2Rh85Dx8rbf7v+A6z1PoCRq0bYENXOF2R5Te/Rp
lg1HHYcOwPJAYlZ0MRJzN5Whqm9DXKb7n1DDtMViwuxVzqUHQY4GOy+1j+6ddjl3AlZj8F7wn1sk
aadjYvEJrGPc1gD1XQm3RuRh0j73419Dm8XtxvenPELCL4mdVyVC/txZF4bRYGjB1CxlIaLPNwuf
ROhTCHlKcBnoYs5u50EMgYps/+w3o6PXj0Mm8XAE59XU1s7OJVQWZS0NdErzg28qm8mjwJu4U2mV
+V5qggbcHDFjWjq+sy3DarFlSJCIGCQNV0hMb8ocNL8cTDop5I1uTwm73gXAOap1ZaJA2I3G+GQo
eLpui25U008+OsX4FDc/XvGk41fSazXdVIV1UR9LWyseUj6DyWUAzvh3l1n+g1p0Q7J1xiSOUzdR
+qzYI90ljwg4e8MK4RsvWYhn4oz89Qz8+EG8TpAH4DpUOdaX+yhLYskLpEh7TDCj2zUQXUY3wGds
6XoQH/xyHKhJdEowBCCKXF26SeOMZp2AxbESCWdDHPGG2EX6wbJWSYaH9aZLs9xcZeHUpC7oFnBY
5VCDk7x/YmfxkunyM0TvgorDDTP0lkZ2qeWS/Rgb2F25qcSPdqsSMQSIwTArF4a73m4MR+8C+CUt
Rmiil6vrJAZM1MG0H1tdHbZ2PCr5Xpc8TGPzIF6VSTisLUkx13KN+NLCl701NrRb+psUc1BjE1fn
X9lj2JZpMXSJ/Sjx0keOiNIVfSivV/dAnn1pF/Huc9wgHLNXWJ1oON1f6VlsFCsNrgDFddoIJHXz
tjFcsKgbeZA+SjWSczockzURy9hOEq4F1ThKuzoIl9KBG3OGRIMEOn1Oroa5UoJCwDdiuXEeeY5H
5TrRItw4aSSNa1MPo6Nf95ghgf9+0apeURcO960Z89rFqQYkJZXJq1ykQ1uLYtMjx7TYWJ2T7MbI
055MWTnXWdBtqKDb2/ur/MFAujhX0CpVOp8kEUKuc85NxRXIH6ZpHJ/k2Nei9Rjptf0PUELlLTd0
hLl9o3OECF/XmW+ZHI/+96Eq6FDShwm/pnZivOLXmiTfQK7pwyox/NGw3HGwMv/cmK1XFe4kT0q7
cuRifMAwZVpiLs5PpOhMExGE+M0HvU8EqL+2adXZUm43ivaIsV6+GZ1IiVaaUzlPrRyO0sJ5nH8i
CjG0WnjeQIBiseZNRVlNJzWjJHb0cX/cKHWEPbuS9wcz6ibslCPlW9sZS2WQq9DHxMiYgHrouOkA
a7mc4RBMSaFLYNtaK1J8Vy2U2nqjd6u08sqKEMZ5a1LQZTSlvIFmV9IHyNqtasHCWsAUz48HkxY0
ZtFXZcdwQC9/Se4MOCNS538asSHEtduRpmld5ErfmVtJGvuHorT6ejdmeJz9RG3YwdDu/n79aIz/
vV8F8QwBbLI2XgqCAHL5ExA4ybCFLuVHB21Rf81HLnwkVwE7u1FbWtLa86f4GI2y7O+p2yrvVQ/d
j26vVsNZ63Pc4bQVMvx99KXyCAEl/a/cmlbIrzmeh05/OLS7zCvV7BljN3NYMaBZvxV+EJibRNHw
4KV+FGgvqddPxsMwdMN3o1DaYW95rSyvorpquwffSPNu4+uBFqwaVfafa1L8YAtyuuEvEgdtDFub
QJqjtdapckmDLrXXmAhmjcv7QdJxoUUtkZ9TD28FL86mcGkoxvFaAo+PcWcH4Lje6H2fKC+AqId9
5Tv+8KxotYrsKZRlfd3j5Wj9iPppepMDkGquEqQwdO5/j6sDASePOP3xhKIaa80uCdxCrQCp1uAR
cWxZ2RpqVz77pSZ9qbFRXBtpWuY7ksmlqujs2cbpI1aJLahDI4PJLzbqX4dem/w+rY3CebS1clrl
Ulzv60zA6rNxMF9iDBM/2UFhRBI+KhciAAv5k9nWzxyURVC2ch7bzLDXHvrSL21j9GsyTsyJ7y/q
VfbLYGh4Y5PD5BCQnIeZeKA9VldF8ATObVJ2sRGCXgO0LWvuRGtzpCYn5/a6jMZGuGNauGxbzSjH
69AIgqM4xcnCyb9ecH4RSCfayGIN5hSg2rNpf0Mee8rsyvhnxNr+nSc6rfZaOHwpjbXUXrgK62IJ
CHtwtWkaQv28/MJke0MIkdB/yg2tOaoMu6WlGR7MfjAW7t2roZBog0wGH1GI7fJauRyqDTqPd5ap
PlZgGL+0ajh8kcoqxEEVysv9LzsP5aiXUYqjb8AzmGbcPFvuxspvATSZx8QJS2nT1KWz6RrPMN3R
5Hi7UtE4e6R3UVHWg+GHk43W1/u/QKzbRfwkpRKKwlRcOTrmnB8x9FVblFXSPsmBZebrBKH95NEv
x3T8dX+gDzXH+Ugotjno7omaoDH7gqUP8y/Gpp7nEOj2VT1p1uPQ4/CxLlJP+zrmiNe45agUAY84
5D9Wfq+m0pZ7lxq4Cz3blN6UFsT3E2ZKCm+LpO3xcdRzDMLtyKBHj5ms6Zwa3ut4agFoOXm+o3XW
QiJ6tfVZMRRcUXSj6AeyeTYPpapaSrMwN6mONIe2tpRndI6Ug4cA6n9tJS1hdG6Mx+UmyCtEGpqo
s+2odLVSKTimPLXdlK8S3Ut/cVOpoxtr6de0yM2FEH61/alEQ3sQkCR44yS+l9u/liKjIx1tnuwJ
Ecw6ND3uGjOefvEUbd/ub4qr60KMxXUBoo+zTef0cixwME6E3FjzJJeV+qREg7R17Mg7Kn6pbuvW
GP5Tg2Fc+IBXg9KOhoYA1IewzZizR1Rv+XaPAzMqk9YkWF/oBZpqHz8obQG+DoiPteriPP55f6pX
B02MStaGOgqlJZrTl1P1xlzF77uRnwplAlEoGeH4A5RhsL8/zNXXAzlFTsRuESZGBOjLYQp6ZDre
GMqTVdk42KqZnh7JX80XtbeUzf2xrnYmY4kNyWlmVtTwLseCejfIIcbET0OoZwfOgLrFD2Y6GCFK
TXgCZcXp/oC3JidqhliFgCLjYXY5YCGH1MGiDl9sJLhkl92LsvwE0GqP/Eq/tE8+8MEXEYsnPTcB
VzwLBCJydtIh2UICHI34y+T5ur2OKsrD68GJWtq9CnzfqSw1B7VoozrlhRl/BwCEqrGPYIXh5g5G
IagGOxiU+EPzTQOpVKxSE0qVDP28d6mzWdJPjAisGioMFlC/6yFlK46VlXQ/Sdy8NNsmbYE/c5e0
6amPe/tbNWjkiHI6gvfHijsszoBiJVwl7q/zh9bU5cxVQ2D4BW+E1Z4n9h5qG+AZfOXJjE25dnhD
VPaERxXPtXHja4EdHg2siJ6ptfl4Y/q+/jXSCizoI53cnw5pnbYHiNiFuo/DwabUFBnW4KZpXEND
RxvMwQxDVeNT3qMXl20quuj9Y5qgVVGvRqSGK9jUoZq33/Ka5ftBJqyEa69uBmkh2s2CwQeVh/SF
jIJDQ8RTL7dUh3YYCqVVcTYTRfo+5mn3BdlU3N8BIm0Cr453heGlC+s7L/r//6jEACqasL5oeF6O
OqgxSoCBkZ9p2ST7gQR51+FcfRQ6AY+ylk2nmEIoPmSycRj8JF2FI4ba9z/yjZmLSwW6CqgjXk6z
2NsMqZzLUCDPFYg6F1lK9BF7O/mhtcXwRdPGZs115C30PEUi/tfGEhPnscwfynbUt+eACUVPeNSW
Wn3ucrPa9PSwoUDl4z4I1PdgbKe9gUGmm6VjtxD0RWi4HJgBoUPChYIsw7wvV9zBE7tV6rw/s7j9
vqk1f0/0kjZDIf9KC7teCMPX8xTVOdFFUWmkOPM+Cth3olI2dGenB95qmTBdytEe1rkVaGtfS6KX
GsPjl95pl8p088cCS0xuwuAcXyoElCUvZwoRQEmGsBnPhed0hxYHcWqCukOTLlHeZU+Ot0USpzBv
StLMSLLHdQ1JajdI6tK7ZRau//+XkCQhBUE1hqr/5S8JhqlM874Zzt4wqn8aEo6doVXRuS5LY+Hz
zrPLj7GEKgGPTmRGSSUux4q7UDITox7PTjc4vMnDaYLr2KGKuIonyw7cpADlSNMsCx03NIrpn7ZT
MJVoOhoc+yB3gneyLCddtV5UPmsFuovrsBg06RCnffrTMNBUdCNVyXSXT9r4q771jPf7J/LWeqHa
Q4deFLYBxV/OwbbHkoKAMZxZUzp7YwHmBFvWsXhAFatayEeuD4QlRPB5eIjGD4Xdy8GCrsynBprm
2bJCD7GXyos3UzrhYdlZDVY5pWr3SwQOccguDyHPHC4UUpQPFMLsEBp+l4AJbZVzipvgStWkbs1T
0R9deZTtY1AFykNWopnZxOrkUxeJh4XXzo1JA7Sggi1WGLG62Y2eIFtnom6rnnseF5tINfPHNB1l
ty9k878wzLtv97/odYylvck7AdUXPugVA0n1qnIK0A45S43tbUwrTlc1g25MpXK2kl/4aztA7v3+
oDcn+YEOAPhn0jC4/LI8FRBKBgJxLiCnPniZkuzTNm2+GFNTbDK208LZu962ACBEy5Kdi5nA1UXS
OFIyQdg9+/SZvsM6ampX81vlZRw6Q/nci5lzzoYVLVKxbQW+cTa5adKqLK61s5VVSgArw6EU1iM1
ULnEferkecMz0tf7qNxgbWB9TUPJ+rRHjEM1guwISUVwApyiyx9Br7JANUgzz+A+lNDVUXF/GIFj
rgw/l0e3rVMkHIxFCYerS4VhbThVlOeFIMj8CZFKSJwacETO2QTPwORdTAcUk8R1FEnG2UL86mjV
6vhg47u4++SecsSolNZBOZIOz99MnGhJCrTJOKNGHf3E3C46OKNnveiFmm36EDui/2E80Dvo81Fh
p15wucL2ONgjl7hx1iM9I2xbtH/Ae0ThF7vLg4cKO9WFGV4dVWZIUkJCTv0QZOMsHUJOB/oHZ/U8
SFL/nhU5fFS8AraSUtH4CbLuvQKGtkQlvzEqKgeCB4krCdUXcZb/KlzG6dQnwICl8xha707ge6tc
Udp1Kh74wmzoTyo39RJU+erAEoJ5t9G1xnWCeCz+/a9BKdMn2Baq0hk+RPqraEzuQa0s3rvOst7v
f8frLSuGokYqSnYEwlkssmNZ59XUS2fPDOVj0QfFgzYE+vdKw0Gq13UeN03HIw6pvyVc/82haQ2D
dBOqPXOSft4VrTKEgf9dQ3tw/JaEtf7NMVK8ZBNIOCWCMpKxVZwUykvWw/xZCFRXUVhUwT9wowQr
cdtcLvJYRoJXWwXf9ajI/7OzsT0Mg1W+QHqVDZIve8nX5OaA4FUhEYoS+FxhUh8cqXcKNfg+BH4a
uJ2K+gdsnR+IWWauJCfGwoG5sYuElCUjUUCGzTHLVpKm0tLJ15zzWIR+Td5EMrGSWtzf3FQnBC2s
563hsCdBP/IDVDgvVHYmto2jZnm0PrV4Y5T0L11Z9eSdWvVJ+dkrFLNEam3U9zid1yiGpLDx6PQm
mpvoDyu7duj0bdMgIroy0D4x1mZdlPv7J+XG/BiShxGpmMDBqpf7pYjNggQ29L8XRgtnXgs66bVK
8mEAgVT+e3+sG1sFFUroCnjWUYua0z8CGt6ahRzC9yp2ijVNxPgZpFn80IxNtAVj/ed/GI51pGyq
8+Cc90okyP3GSNj+XrZThDJk1OgHNaqara8YkwQPDg7M/zKisJMFmkGdaHb4EE5sKyVKgu+JmsfN
qvLTsDvUUWap62rKohivlxhvnfuD3vqC1GnFc4fV5ba8/IJdoEtTTMvxLEWJJD+VuGtmK/y+xmYL
89dYupJvXB0Etw/UEQoHV9gEIJ/1/3F2XrtuI1uYfiICzOGWSjvLYduSfUO0226ymIo5Pf189GAG
FiWI8MEBjNPtBkpVrLDCH6LMy6Iz5rl0EemPKPm+8lrlMMVDWbyiuPSa4Eiywiu5nqXOqeBZ5uz/
NjO7nKWWVYLsORNnt9LxGgDjam1kNfBSa+PaMbw5Fnc3OF7Kflelb11qCZ5DpTiHeaQ/AlI29sDR
21fEK+TKib89FHwGlcEQJljcZlXjmqNRVEwLNW25HaSq77BVsD96alD//V3GGnJV/7/B5qfrjwdY
7QtXKVU3Ohdx35e+dLqx8UPdjpUHN87XCvrXG4XR6B7O3ggEN0s+e6VoracYTK3wOnPctKGL4E+G
kzeW5a58mxAPec65Lt7/9jj8hlFyy8yAnStenVaG0dyyFWcqtuJBS1vvDKIRJlCkyDWH9Btfj4IH
mRbMeao7y8ehsCHw9ZEuzi3T+uIVBtCTwJllGGRq/m26w5tALZjLk5tlruVffrxSH4es6qfoPGaG
+YKRlPKaNr2+6cd6LZO7NS3QPw5pxmyzs1TFRsEmRTlIic5TNGSctbo2Mcdu+zrc8DA40coFdv0s
zIpb8C8QnEWabrlRYvZlq9tJfK7QX/hg9/JLH9kKXI9Wexd92366v0GuA7TL4RYx/mjLyELLIDrn
/QSCCERhxuPT9953t7bLoxfCIXqv+wIuV8IP2t0ffWWyy4xGEbjqeXUYn+1OdNQD9M4PiJ4+KH01
4W5gZivb5tZ4XJu88Jx8irfz3/9x5vMggATJ+3f2Krd/TrxY+Ry6Tofb4Gj9U1H6X6u+3RwQ2g6E
vLlhsiQAykaXOc+HOHejF3xWBz1/lXZYbBp3Sh8BW7d/x1RC0wsyOLw0+k4okIAiv5ygZ7ZG2QHJ
O5sUlA2/hoeuvrZjVPa7vNXz6cFrS9V57sUwxRv6c2uSybfmi9bOLNAMmBxg6OX4neI0YUCf/uwW
Zk/zsiB+Gp3ylOWq/MlqrHUObh1OFKZmTLLGsEvCY5oqwojqQJzTouo+pX1LrcMAFfhoh1O+JjR7
czD8oVhjqthQvi8nR5+0g3ylRmepBHV7rJqufNRlMRZvA6DElSL9dQkZSDMMKGh2PBqUxBZ7FY8D
rQfaGp8z+lIBPWf0+DbDICzASN7U+OifpN9dwDwbPepr/m3WC7/VteRlIBFbCYxvPF8zLQv6GTjr
a0WpPM/TrksLDo4mbetohN5Aky0KvH0fsLNRDGkj8UBpDRjU/Svi2hyFdZhZ0kDb9FnxdP4qf5zZ
oMmEkbZNco5zPYi3ZdCMX0w7qDZ2nXimb3Lv86c2Ul6uhSxOeV/mxA6N5b2NU9u9NnqxBtSfP/RF
CZWfBHqWg0sEMTcYLn+SUWQOjKkgPueZlY2bLqYM5psc7MP9ud84TZiCOrR4yL0pFSzGCQcUEiyQ
hmfdLAYSdBXh+GmqU/RQRljUbVk7H++PeOM54FYk8aArZCLftojZ9YTnHb347JyGWfA8jrRKMWSd
EH4I9OmnKD3lUx1oNUQu11kxL7wx2RlEyOXMWZ6b9JeLmthRngwTWpxGl5/LWm3GjWaLEms/JUdC
y169m298RaQDKUPP+lf0+BZd+k7taJAC6D3rcdb2O1lCJPUR4bCblS18Y2ZIkFESQASVhG+ZpA+p
FoJOLLJzkZhq6CegEbdmJWaYo1XiJmrXa3z/W5cHBGxKTGBIwAIuiX9tbFgVIl/ZuRKBvq8c+sFj
Pem/qC6GT42ZiweKb82GTrJpbea+HPDLKd7HmjJ+ub+jbtwcLjV+4ieyagADi+PblXo4jXzbc1Tp
nkKpNI43Al0+kAO1cxaqg2eikai7+6Mulxw4LJRDbk5yXRU26+LkoDXeOlRLx1PZacVjL83qKRYt
d2fRd7+cxAv/VnF9HhAlCXps3FEEQosBp6rjLWKm9NUM93mIw+ZR9lM1+PRb2hdt8MRfRvbzgGTy
c/9kzgOXCh4A08IMvx/9ZCC2nT9EiDD8QkZIqbd1Mq119uaP9OeFNw9GX4/ojwI0WNd5uf+4g1Mq
gxUGd+opmJI03lJIzepPiueE0dYo83RauYVufb3ZlWlO8+gYL0PuIJeEVK42naK0drU9RolZ+oJA
hvHVaT13GybG0Gzvb5j5+yxnyFtL0QcJLZ72xfcru0jzhhznEwh9kx/ZtDUq1cqf+44UcSMnUnh0
+LJvlG2mQys89K3v/4DlOZmXGBEDys9z4ER8cbnEpVUURVfE2gn2h5X5eqsbnzKLZpwSeuaPTmnj
D53ppZ/vj7q8A//vqOSl0EnmZsridIZTa3VTM2ontSy13C9yci0f5xRzZXlvfFETzYA5CyWeuWIk
jRkMBlEI9TQ5vVkfrKauum2LfLo4iFhX3zu9t//WYYK5zc2LWQOTsgW6GJcrqjQZbtGe1E+ZjtHC
HhtE2vA+Jj8ifmoDKnw+ZTmpfLu/olewEoZlPUEc4KbNmhqLuoIxIV5utL1xiutJfohUM9uqCDzl
yMqWPf83AiFuwtrrRjPaVUMPz0+v7JXo8caBpTn+u9w/U3WWuyk2aq1NytakLuyk1aZ27eBRjWho
+VZqr3Gvl0HDPGPg1y6NQHC0uPhcLjT+RUOJUa1xSoJx8p5UTSm3BfTdxksqtPssj9pNbTjypfSc
tSLjjQ3MBcGJAd4BOnspHCSKzCtoVJunbjTabAsCPzZ3XhOuKZnd2MC83dAMf6vF40JwOcc81Uuy
F8MELGRVHg4HcXTAkzYwz/04xd/oj5Xew/2ddHNZZ2obrWtu+iWevkoUeuEiYGp9H46HOixAYTbQ
akw/MAzlpZm8VNt2gxmc035ag7DcuBDRtJoxyVTiaC8s7iMISDldh4H3BVHQfwpgW9VhyDM92aPr
3z8NSp+Pj3Xn9Z+sJiQZiC2Ed/7+FUcxlIyDqiNX4jLhgjpTdCBDtRNsijh5HhVoNj5qcIV3zKD7
ay+57qKVeH/Zb06cWh3aDOiqweO6/NIihC+DNKl+KqpIT96UYMi2tYqN7c5Iu97ZhEJMcwCcS2tr
8R/PPJFIO9//Ebe2G42P//8j9MsfoejImU1aoZ9KVWuOIKqybxnlkZ2dWzW+CJmxMukbrw+3BPHL
LNpAyLh4B0oHHbwQ262TroDE4FVOO3TnRv09bmgS7sY0HH9mg2cHK+/CrXF5ToiOqdmD8l8E/c2Y
Nq7WJcYpklX9T4Q4cvAaZaqi7AU4zGwfjLH7XZ85XH+/vjzy5PIGyD8ixMX69jVQ9cI0TpSY6x1U
WW8fgG5Mfd2exG6yhjX7oVsTddjFc0b/25DgckAk0+nQVbV5cqVWvyRe371KR8awVsrExSA5zyPA
9pSt1nzfbg6MigMAw1lNdRm6JTgQ504ljZPSS20vcJ70+z6pXj21hxVciEDiIzrqUfo/fFlACghB
UbtAfGRxjDJz6DQzrIyTLY36bRjb4VOXdfR79LJECYSm7IBwLNq8a3SOW08fMJg5g+T2AlB6udJa
GUnRCxVwigGkc4u7ndsc1MGse2DKVdH/L/OclSPA+pHhqIuTYzVp2IP2MU92G6WnpFCmDzA33cDP
9angrFaRsZMRbajD/R18c5pczJSI6WxfiURMehJJcJq8Dm4E61UbJ/pPQng5cg0pZZzN/eFubSNU
EQijeMnBb8635p8ZQG6Og1Vl5kkV5puiuHhbAxfes8T1PjWm6SgNZfx2f8xbUySLpfCEZB1h+WJM
LVSqoO2IpDx1qL4YSjmpe/Bp6Z5CXL3G4r89GPAkj4xxZglcThBNQFx3O4dtUyrOL1yj9HQz9R1I
UXNUm2F/f2rzT1+kG3N+AzSM0gP4v8XpCANMwjW7tk8QV4NnvWhltpWDfC2r6qwUcXrQuBXdJ6R/
dT8LgmJl+Btfk5sIZD0vHGXwpdIx+CEMjBxpn+pxGOyD0gV2iA6i2Z+qfJiqB5Q+IK6ZmRjX7Nlv
TJw9i9sxQDwEl5ZNoiDuHRv+OiNbZj9L/xrbINZF4zdF8B9Bhh37YahT4eoHiSfFIIWp/v2JnfVo
qWICgCQbWWyrGK17aWaqc5LwPw9dpuFSqAz0NiLPmpCL5arY00ZdE2W48aTTqZqFJ4ks6O0shtVc
Gn2oezqnsjdUsSstI+l8rfT+U+Kw1f3C7o2Vr3xrrWf01nzx40uw5NCNxqTymYVzapU+bNtNOsTR
j6KNs2irdm2g7I18rJWDZ04Sp+XK0d8r/s2aSMSteVPJnoGCMzBx+RAMuj6qI3JJp7jKKn9qettX
yiGqfCsOPuGHHK3RkW9t7j8HXMRO2OQ0SjoG9kltFRnvGjAjn8Tgqd1DANpk6yJpmvtaHCrl7v6h
vnGFkMDTKARlCLrWWxQUK70ehjQv+cJ5VBRYZdfo1rVAHTZm2LQr5M85QlncIIBnaSmD95wJIov7
ytAH9KrNwDqFSWUGPvbSwvRztxtW6hK3JkWCBXAMQUzgI4ubCvFjZF9gcp9w+iwnhBfQPvwYDQUu
QGIwxur092s4YzdQ1JoF/Je7xVRTODeTYZ3kiBLtk4hcp94EhU3jMy5zd0Vv7kaKNZdaIEPwrAGg
WiyiY4axylVvnewcrhDPJ6gmvW/Uz3mWOV8sr1WP2Vjln9AVHFZuoZtDg7aHtkXB50o0xs5T6gO9
bZ4G3lyQ7IZaP5qJmcePOoCj6klHYgtKeTSKnwr//JcKDb+tEoG5I9LKH/hLz4foj/ccj4muTprG
ORkRstRR18Xf1a40N2PpVCt47+vzCJgK8w22D88NIeHlUDomHL0pNP0UqGHVbxRZFz9Ro7HHfZoa
VrtzVQFXWi1zurH3N9P11aNT+2GFIeLx2C4/r6sMbdOTSJzy3A63iMKF2RZxMVP/PNtDPExWE3X/
3R/y+rgwJHpEnMpZsWRZutSMrAx7qwOjW2btS6iYItuU5LAbVRHRWnf5+g4AgY37OpKvoEquAiTV
m6DFp8I+6Z0U/2rOqNX7MPXKNYGlW+uIzAXqJzNejUD38gsOeqPZITLuJ8udqnyfJI6YtvHoKNbB
NqSzTexgWBNBubFrgLtQDAXCOWtCz+fnjw3qto5dW0nlnei4GuW+LiVNqbiM7RmpUwfPhdu5v+D9
lmulyutXkyyYcgvp8Gwfs1S5YhFHerpgRgMpLW+Dlnm4F3Q3xd6tQ+OfrHan7dhrk9goatSaW9RX
k7UaxI0F//M3LFtTpV4jiB2G4pxbanIM60bEu6TAQnXrtmiYmwT7wV9fhXPyD7Z9LrzjPbH4xm7v
Nm2H+tiZJ2eKnrEB6oxNKbzE8G18ydHii4vKj8es+RrETbty7V/fhvPoSG2YyDlQgJgX5I+vLUYy
Z0mF46wHlvY+UggINoQT9nvVmGBuhjz+QIgqkeHPjJWL+MaJ5bQSIVH8J5WyF9eTUdZ2mpq2chqo
xjybCnzrLHGUzw14oMP9y+HWZ51NsYgQ4PtficakEC+nfEjCM+oslY/uSfjBi4Nx207pZ33wrPf7
w904QvbcUJhlOeDQLm2lwcGo+EwlyinNI5xaUfwZxl3G4oudiQf6EPrVCBYtdAZ7pZd742KaWesM
i5giufEiBKvbEJVGO4jO1NlHe590fegcGkdY/8OCUvxFopIsmPLK/Dv+2DadUcSyjCxx1nC8PfDI
DKhSQtVK3amrD8JSKLHfX9Nbn5AnhV4Y3dVZ8OZyxCrrhBcPhjg3kBb7vQAgkB+8sbKiB1gETvWY
oQ788f6Yt74jvSECePq5pC2Lw5ElAYr0JkhhvUGuoZ/UYZMpGF5YsvE+2q1V7WozW/MXvnUsqP1S
HWN16csvBlUm6CV66YbnCBbs4Mfcho+6MLKPdQVl8f4Eb46FpTvJPgA76uyXixpTn1NAFYGaT/vy
g5qoxSZAS8bbyrZX85U9c2tvEnbx9eB8gJpf1IdyB71EB0mhc6I32T+qlsjw0KSizLd/PylQIsTo
rB7sg8UDVkdTVRtJ5p1S4XR7HMCcYGM0TWg8WuNUO+9/Pxpbg1YBZraEzYt9aVjIJmiK6lEO6lXE
OuvZjdds1Fzs6tiIft4f7dYakszSYGdqAELmv//j3A1B4UQpkcbJor3/hi4TECBAUVWyuz/OrWeB
h/g34Iprcym7MdO33KRNgxNdDyt78EJHvNIocV8nDRgrEmhu3oGEQmrwn5AMr1oZ/lYoQHWEtJWq
LTLvi0VV1c6FGFMqp2Ty3MxXDKzrINjLZ1l3ENMHr9yzxOKA3UlS77K8zr/cn/+tkz+L7bFPZ92R
q5pBGCVFEHODR20RvAbw2l4TcpaX3JpSmg82XaEqM1ZO440OJmYQwCQRlYDqgbTQ5dc1cw3n1UB4
Jy0cq+RVyirwa4w8jQNGLib+gXmQha6PvJquP9Mvy94CC5Poc44MxK/7C6DNp/EyzaVEBqqY/IF0
kDLg5W8JKbt2hSeDU5Zin+JXLPcDpPkiQJBBa57UzgsPoZY0WKyO1kEBE5xtSEu1XUDXbNykTpls
Sytf493cegYwa+K04fIGNmtxiYS1bk30AAMoVTIzt0Odlv1jkagCivcYtg8KhrCP95fi5pAccayj
2Qm0BC9XAn3eNtSl6ZyGZkJYTTHK5pWf17s7wxwMQrMos77eH/I3B2Wx+sB2fkPvgK+SS12OWSCS
kWd9a+N6XrjaKVI9jIvZGYq2p8hc1T4cC93wZaxk1SaKuhAlUEP9lkxD8DHwVBR6Exnlj14ZDPnZ
UFoMXe7/whsXBD9rJraRwxMDLF4p4UgvMKwwoI9TxKXvjVnrbUby6FPT6Urc+4VuZTvLSF3rg1XU
xloWf+OjzOJblGAQGSAgXOyDYRoTt8bP/DwOtfVK+b3d2pWbb8yY1EGzrXENDrmYMORPqv1zrMoG
QOt2eSMgmlODYEBJcUyi8rMZ26XqJ4qqPZQeiNd9WpJjPwTOLJQMR8Se9vfXe77x/tgQ8/C025HY
RdYRsZklgBpvKjckpgteEYKSWNHpbdBvutnZg4Yxhiv3R7ueLFfe3HGfkYhzL/Ry+5WaM3vxSP21
kCLfjG0a7RwzyvaeEosHy03ko8etsIU1Va1kQ8s7kIn+Lo4Q+hgMjZrP5dB2O9ZhG036q92E8XM1
lIK6TGRvmtgzHB8kR7YtikZ/bUrVeLBHt/Fxn6jXqjSL7cWvmOtS/A/wDHym5e2XR2pstnFnvgQY
bBzrFsmKQBDvBYkcNzqmYWvM7sWDA0+UKu2MNZ2BUDochMtpdx7JtRwbXtksmX6VVfytn117k4F8
LEsbcxNPsftw/ytf7an5AIFzJVYCqIfy++WYonGVEAx3/NpLRTyH7WD/8Fr7u/C8bKVmerWcM4Bj
nhjkKZZ22VAajcBUq15NXqdExhgva0FRbo28H22EbsL2O6TQZu3A3pqdMfNGiG7nR2z++z9Cpbbo
6op2T/Kaxk3+OIWtggVQD8YM+7bw/e9XcuaFwUyH3QAs8HKsLnLrOort5HUIkJ1yQ037xwCn8cPI
RbcWmt2aF3QfxH4p0vDtFmdTMnoWmlrC2SxQH6osGjmu2j4CIY1Xsslbn41YHc06bp8Z7Xg5LTPq
eAOCLOXSKeZt36qvoo/jgxVjtrKLQ61Z83O+PgbcNtw4jEn1UFvaBhtGTKRZ89EEZdqvlojdr27g
1gFeeXHD6ZcT8gZAq9bUrq6vHXYoRxDAP+VvgDfzUvyxW0Y1pSbqOnxBr4v+ya3E3HVpDSwZN71m
X4yj891WPE1ssticvtNrGL7qOF7v7u+jRdzLLcCvAHNDi46KEECyy1/RppbVjZNgwVt1+KCy8lZU
/kzCoVMfK1dWPqnTZGwxwAk3CKWuCT5ffW9Ac5Tl56ofdulXfZTJgUXtpv14NJtUds8orJrNDjBb
XFpIxqppyI3fWYG7Ekssvfzm5JreJGp0jAog5Teo+o/FbxpRmhUojaOTiNK1/bxUks+GUSKQtCmr
opMdQVaEX0tDkfCTNvu0PcvAgpZhK5mtbcbAjX9iNCkbv+tk71k+sEunf3IyKx1fnEDopk+9pP1x
/2stY2R+9+8ECaYtSBZgUosKVu8UyER3ZfsmcBDdynFssU2IOukTexnuRtb4Jjq1EjxHnqZ8Fon0
DrGnF82mxzBF3aimjN6boAlXdtEyeoSzrVG7pY1DgAYq0F1sZsrrXiCVrnvrxNji25mnabRJG8U+
hoVoml1nNtUXhMyievTdAdvPprDNmmC6cuMNKK9i+JhYcDQ3qtC9+KgNsaKt3JhXO32uOsJpAWoF
Rh0y7eVOF7I1pdrEyZs6DoW7iQwdscvWit+yGiPprYz72tx7Qeti3+4GVX2wEQxbQ6xc3TY2MQ4W
kkhfgNknrb78Ea4le4QKqubNzoDktFAof1hxqdY718sphsqk2+amM53ub5vrqVM4QwmURhsYhCs3
h8Zqq6pT7OYN5FW7H8qge7THeLD9BhF/R+gbaWXxVhkL92NhO93KnX5jdFokUGfAyBLcLAmcMrD7
oVW99i30VGRrm15t95Zj9fqBkpoa/gNTvflAYljQGuvSYVbOQld3pbB2ddH8ho6Cjp0RCc5VD06G
FOF5AZo3XbGDvatEZBCaO/50ay3YlLpSfbu/5DfGm92tQB+gCATcbXEgKodCL9Wv+FiTyof+MFam
2Hh5UnzQslT+spEFSg73h7y+HHih6XxxBokgmeUi/hjdWKIm3+bHkDDX9UcZjKHiE1QqBhpvbYCd
tm1EFceuyEx1lw2K3e4JfatC+i24rq+WDi3zxUhaQ2CqapaROqxcFPNPuEgqaJdT5QAHCIIYXP+8
V/64d0fZR55e9uKo12OWvQ31GAKfqtrga4Jo2Ros/HrnIV3EKvOwsP8oN16OxvCxNfRlcfScfMRp
Wukj/qSPDovrc9m43xA4NnykH+ynsRTqmkDBbw/6xWxpLZG5cexgtC2bklWcVTHs0wjElIiPSTcY
xgbSuRQfBjsogT8O5th+jQB05FunTeLiLeoSM/VLLvdvdZWMAVJ2lvuVC60KN+0UeCEWaaRj+1TN
yEDqcbSABbsFrbJiiLHVtRypDwc30SXtBisnCp1AFfi1Kg3zLWefv6KwGX/MPFjqfitE/hF6qu4d
Sqtvq60ziGnY1iUyBrtAGmkWggGocc2EFk3jvA6Uz7EUevwxCp3mR4D/xfRuGzEo5TD02DkT+hLc
I2Wiv6eKE3zFTMsznuxpGOOdkzpB+gtsSl08JxTujS+5UCF+eUZaGVsrMsNgC22pK5+yxkx7Oo9z
4gPWoSz2MMCt4amA9+k8GVmdvw1GXYiNNThT/ajgBGw8dnE8Vke2EMjHoZsoGPbSS4H4KGHtwBZV
i0jZ3z9vN3YX6SoqljTVAZdehcUqjpdRHouj1TT901jJ4V3Hwe8loI7J6TPr8peSlNaIkKkmMrZZ
ulYJvv4FUGbA2ZDC8QtA613ub6rnLaebKAad0vZTpaTRexRlzbZyVGikdYr1mlBU880URbAHmrsG
r7oen1MMpgKVA3aRt+R0p5UzIX6uBxQFgT3uY+mBYfMQzUo3upvMlCivmmzzHLtt+doiyJRuPXqq
ycrL/rvifXnOSLi4Y/kdMy1h2UNNLXucpKeLo8inyfHxJRXqZ7cy6pe+72rX1/Qse+Fdds459q9P
iHSkZ+i9oftp4vG3T2lcFPG7FtDQ+WaliKk/x2mtWGvuFddvgkuyNis9E3XSgFxcR3WJLgviDOVR
w1npadRjmK1RxtPkK9TTFATVVPnv/T26ZAcSmLm0PGlJUNKGQbYcU2T4Enlelx+7etL6naL2+btw
67zayW5m8KaRhbG4n2i1iL9MkWdkGz1X+tdei0tMLxUjTKxv93/T7wf/4nPNYSJrQNl5Zugvaz3W
lCPi0Gfah0pWqfdWBFHbfBhJ4vWXUI3rftvVkWf7aW560cfRGizl1UmKEUspVXYznjiO0ncE92S/
UZsOvxG9VJpk11VjnnzF9KIvDk029t77ULRjuJOIq79VyEANn1A8zYZ9ERihuhLk/NZvXEyKtgFK
cbxr/LF88I2yTdw2N40P2KNPj+oYTv+6rcyNz44ehAejKb34JMqSc+lFvfCePBQI0kezaZuTYZcy
3UYYGb7YZmqapyqNyhenp1xxwJCuVV60POmyL54lxPgpcyh3bqrcyU5poItupUSzJGHPuC8YGBwo
SkO8kEtSRGT3eexkaXtUa9TtIIsaEtFYVcrwU9fXjvCzSfGih0xYPRbtaVv6DRC8z1NohsYuoYXB
fz3YTbGSsl3dNfwWZK8xYARpMztPXN51Ioq7Ns+64Zhn0tEeUMcL3yZRyqcAasUmydPsWxkYAqKt
0w3vU++KldDl6vTyAxgbADZl2etLpgtiqfeONxzNFktGHwcW82dmV8La9BpwBbWJ1vDm1yUCum5z
sQxEHjANBIAu52xEdJtNDJGOKsT4H2rfPY1TGO9nPxI/Ji33/MFNkFbTnEB+qEl0XymdrMF4r3Pl
+VdQ8p5LhTSnvMXKD4NeGg1JyRHyFbq6bVmazVbJB/1JgZYUbjol14ZHtUOOWqI7lT8bgxuLye/K
zBhmKRE4h4MyGfGrZTeduVX6Gq635qXU7Hurhidmjdqa2ev1xcevpo4KF5aMmQtwEQxrsD5AuYyU
UusCm9BU737wfmTTTrb69BY0078OPzIBHls5O6VWEP6K+/yjIm3lL+HAnCjQx2gcEXUDiUOJ9fIz
msIM2yKZF7AwnX0Uuz9N9DHeVQyE35K0Lry/raUz3m81cQgv8DeXNZ1JzGSuxh2PXOcViv719KGo
XfPgCj38HLWT5U+Dx/lw2so637/br/LbGcQ/s1tBIVNV+72j/4jvKdlXlLE7+zjVXfO1C5JaoC8e
as4uoGf9wajT/wQMza/3R70+mmRa1HlpHTA6NLLLBca8c/CK2nKOLnypzgd+l+w7x56+ZU0dv7al
+O/+eFdZDOUDIvqZrzer8S+BsrXTVXWvRNZxmgCDZKU+vLdN1W5mT/q/vvYuh1pMbbKTSnFlbB3t
PMNTz40q/F5U4CDbqIz6PSKA4pB4WbobjCE+ogWwxvi8Dq6wnqVMSN0egB4BzKJkEUrUq2M6fMcB
EcXk0cyKon6ogmpK/NYrqwcUnoHe2LGb/Zs3vbSIGfAJeEyb0nzr6Bz9MKYu/ljiRdVuMF4V+zyJ
xrXuyfW+M2YEH6rpJMA41sw75I99p0D9HwhC9WOh9Aipq0O7Ve2qf0eyBP0yXZnSQ0AnV/5tlwEH
q1lmbxaNoh637KHYnjFUMRH6EcdjdRO4TrGpI9P5KKm0PlBoCB/vb7zfJO2LKAPJARRpQZVhzT73
IS/n6dViMAu4K8eRe1U7JIQVhh8kqa35hQrY5SlqVCSlXdUeHrW2B3jbhLWn8CJDA9l0MPiVTSys
oDtgE60dyaKG/sWYWgUzq9FUfxW6cMeD0+TNQ6upYwBiTJaJX7qDI7NNoKvxVupG6u3ADPXWoW00
/Ld0kXQadSTTTXw9y8eZx+JM4bbWFSv5aLWWeUBToEV4SlX6zxQEq/w7+FX9q2lMCjfDzEXyO1H0
j1HTjcFTBeDsnKHt8lG0dRu89KTJ0q8wCke6Ou8b69f9Vb0+zugOALmiPEjjAQDP5aJadS1bWWnO
saFfFm2DzAqUXQ7dnK5n2wZr/KrfmsnLj0gsQxmEKvTssXQ5HrggBcKAah21FlfXjSFNor+E1oRf
qZZ6cEqnng7aKNrMJ/3v5M7ouK4fAcApD5Fw9OZ7L8GqI7Y2QW+Ye7/bFmCO5gsPszokQBKNsl6d
EbfdX6hbv5zgdoZnYM3Gw7JYqayAMxT2SXMMQlB+Tpnp0VafavPoUDG13kOzVTaAwBX9vyxpk11C
+8r9oJVNXvp2jvL2ToAyOVQFxQIgta3sEl8FPtH+o3hSbqDv5elnVjyc1trL19HjTObG3RGRECx/
l+rrYSJau8TX48iRQG5MyMhXc8d4qqUs/MpTvG0+lN+9DrV+3pC/brWSlbK5HFDVkNevbiesl9w8
6dvmOPJyftS8IPougcEi5CzMwzS21deq7ro1vvy8jRbbDEQTEAIwoQRBy7dYaVJlQmFYHusB040t
cm/B1ilc46EY6mA7uFXdPHI9Zg9ZKPE3u79Vrp9kUghaAjyOFJzd5eDSlJZwrbQ6ZvDpH9QSdtdG
dQPiVsqQ5zxUk3/uD3jjBYBuyyNloUEK5HaxNZFxknY2xt1RwlPstkMgB23WYQ+xFYj6TdQVIalC
lny5P+yNRabuMdMWcReBYzf/rD8eniYpp8mN2v7okiilZ34App2Og/fftg/rov5ZUXexXvPJyuVn
Jxiblbvr5vjwdXQmSINjGea2lZIThsn26OInkQAEwXK5NUbgt6NXBSk7zoblrYxochykYqlrnZ9b
yz5DVPjCtDJ5fS/nb/T4X6Za0h1jPFZKYIixcPem2wUfjRyJP3RGFarfgyJWChs39tccZFJF4DKC
rrD43DS6vK4YPeY9AcfSewGrMcJg5YceCG7TPvDWQowblx+8ISAFc8+UZ3gpoJLbiVGye/vj4Dpi
eMoHI/+POz41toljJ/Uzmv/Jz2RuIR601Av+7SunU7ZVOXTBRlc623w2ej1RDkpeKTilhnZSUB9z
7MxHXrUFmWq6MaLnnbB39/fo76jg8iaYGU8UgqiEk8Au63S9HutSjvl0jDXRf9QhPBrbAm0xevlG
ULwMYRJ/iELK05sJJelop9gEuNup65rquY4iIWmGIgbnSxxcwNhhb1r6o0dPeIOyVeE9FPAVar93
qsJ4zjWpJ+eitZN+I9PB+U+dGu0EzZ7zJ6hDewdD9giS9lOIX/T9iV5vCigyCITMPpEzZmmRaA2p
oxWGo6CiYKjxQ8Wj9CUk+3zNoJ1uORXdSjh23fakjMXhm20CZoKrveieNxr2255adUfNLZN08tt8
iGkF22Xd+YbbZu0j16CZ4G/mTub3qBX9M2cp8nYWCrvxVs8tHE4tURontHdb8VGzJ/vH367J7CzF
fUjxb8Z6Lg6okqHiP9TmdNS9SDP8FlNU/K888dSRH+9RZcbU7/6I11cCI85aTmS6YDmWlbBqKLyp
V/rp2JhV7Pdmqj+Fg/IeuAUXlFRb9d+cm+hwf9DrT0+hZFZt4XWlFL1kWUu3y9wK+udR6nLc5nli
+skAs8dN1Yd+cKr3/0Pame7IbSzb+okIcB7+1tiDWt2SLJnSH0K2ZM5zcnz682WfC5wuFlFE624Y
NmBtOCqZmZExrFjrtrnrkPHS3ML9oEiDJmAwqM/9BPc7czbiB8TMfp5M+sYDcx25SDgsdRcSW7L6
ZXCauuaoZU2lPlf51J6cfgicE7UnK/unbaWUS6q3sCsAbYMXspxTN93HYzp675wNJcuhkADLkuQ+
QBJ0mWJ3ce45UxRYz442NfOOXr0ODjBUjy1qaxvXamUvZSSOaweah8uVH//Nm2pGbl0WUFg8t302
n4FUTLA+WhnavE1r35Pz5Nrp9nauWeQBdQAGcIBIAi4tRkFjopk8as9arTAC6qTR2RvNMduHeRce
5qHdilZWzo8sTUmuNSBAIAEuDTZhq7XAtfTnop/H+WjmVu++qJnpoc2j64G5kadKx3f5ABAGyjk3
yfci2fkuzSHvpnt942nPZYyDyRWIXs4oJzb6RhX8OhqRaEK6GwQiMsNZwFOUqJoBDaX68yDKbq+1
Jo2gzBpOOTLRe7Iq9R76o+SA1ip15HdvITeEhEpKHsH1vdjCPjSMsaY0+5xmdfoQwaZ0bwQgTzqG
Mw+QGW3CRuValt+UCQwmawliOKyLLYxriosoFuroLRfmfoyS8Vx6bfehyMLogxYk3t5DsfgTOif6
E5T83j5uuukIAdimVMOKw5VMPlRpALcw6CJdyJv7QpJdFwZSds88ydmXudHSXwXR/52J2x12hZab
80FTdFfZuKdrh5jqNFyPsu52VWfshmqKJZncM11f4+wNbh/vFOmBbCNwNp6xVVsWoxmQOVOnXebM
FKDMlBlN9dkq6/5HnSjNFzQOAUT3mhVuPGCrtiSOglwXbNqy4F3C0hDpI+uqjHz81Qch8rnktL35
s+xcxOdvH9y13ZNUocjlqXKIbnGOtMT05oZK6jMEOd4drPiwxiVFe/Jadf5Os5+ZyGaOv942urZE
ECLggV6P8LJwVVZm13XNrD3HMMZ/QpBCfcj1GuFDGi90UP/AmOxiwF1AwXR5PkXrVlNAo+O5TOek
elThnTwargKrcKxk1sbnXHHlVGbAx6EtBM7qKvEc3A7SowRXbluJd0ghf1JJtD39R10PyqGDffyd
8lTybbSIN3EBhB9s4cL1zFEemaWSGc+O4tYHBhWMgsllNzlI5omd1hjOiSOtbeDWV7YQGBmVKx5I
WgvLhtjkNN3QzSb+J6707zzbmfaTWkp7xyNnmu+FTwEsQlKQFhBAWaAO8se8cTEu2YE3Tzb11bjJ
7oei/121THiIjAo55zM1ttSEVm4FBiXtP1eCAHZxKxy3qMaYmtazbVRq928v6efuqEFa3ZkzHVD+
1pEqPQgY7ecNYvU108QeDnq+APz5spdrjTMrgW4jMZ4VR6leQG/l6dkxptw9A1pLf5AhDUzY5sOf
xD02bDlQM1I0oeK++Mh2mIoiwoc/z4qdHprWybujFs/B0xy69bPaZWWzUdBbO0NS3E1y2Uo6k8VS
Q6ScVKM19GfKxspLjNyPc6jLPklPqT3n6caHXenJ2Y68khKtAVJj2QgbtYqxMSaVXyDnCh/cyMvt
g5MLygaFMj8QoMWnXkthLRO5eFAMJ4w/RpUSPlBP0T7f9knXYDnUsQi8yOPlHALDCJe77BpZmDIZ
nb3Eoc1el70wzF1cjPHnspnHR14Vcd8mUwWlvj0woW6N0ORVY/ML3CQ1ayRnyj0D9ltc8NcRFDVm
ChuSrok7t2wtaQ1gOMcSzUvALEi6i4OKsAKw1gcQQNSD9UH5koKt2sUTmvEb796rb7wMaTh8ZLNy
5Idbt1TUAcWWRsh2CQ599Rt+aBD4kWV9gOPGOUdamn8umqI/Cj02d3YXNg+DlfQbjub68rk6Q+z0
nORU+RX9MKVxZIwLd3whoEm6/RiDgRspj3yClyLxdq7ODGRbq/qWRMz1s8F5pDgLnIkWF9MHl8eh
qETWJ141vEyB0f+eXU/cMxPUKl+B7/MEW2bohO9+qUCYUr0iKEfA4apiaU45Okkicp/zUDtHTarr
u1YkJSNsufs5n+vg5+0jf33ZZRqJWhlsebwBr7fzjQ+P5ngQEDs7qBmI8nff9xb1UTv4e0BX/Mtt
U9e3C1lhAD7ET1IelqN8+TnNPOSxLdLmI+Ja831njsV9V5dOevSGPHgws2B47qNOPUYiNZp9Dd/l
V8sQUQlNuhb7kTGV/8apVoqNE36VBzFxAfbUoGsLxgXg2uXP0pugFkBemo95p9e/GSMemXWil1He
3V7/1WmS+lDkkTCpSBb95TCz8OLC1IJu+shUhzuczSLixpiCFN1qw+J3ONv26f/P4uKDB4ktzAnW
2I8dkxrtXnHN7C4IRfshBg9zjmP9fNve8jBJnQo6QAAMAJVzihdvVW23CkNNcf5UFWZ6z7NsPJVG
8KxF6btHA19NwTgMSQt/o4x5uWlZnU9FWOX5U+wE9LhMNI6B+GWlD4gW2XJX2D81COSmfapB2nJ7
mUt3JG3TOmHQngI3WE/t0nbXWqM+dG72NI70pOKsthkDzN1daHdaBSuWa/wuIJ/+ftuqfHve+GE5
3fo6ooBPp6UNZPDSqtNqQtVHNfi7QzEi/8csqt4H7Rbc1VOtek8JsnH5Z1QHLftFg6/K29dzuMVp
sFj562+QZX3CPclfclXtppfVB/Os/A2XdhAd6sJTyURqAOK/BqqZFZAruw6A7oRNdby9/OU79L+2
GbHl/tDlpoV1uX6NNrPew3rvJ2PfH90uTPaVGlinMgoU786xUue/muDtY2sWzVktRJQcZ7tRNn7G
6hd48ysW565v26HtWxQQJ6Nsh7vMqEbQrbExN5/sOB5/D7OZQM+RNOaWlqVc33L/aWRx1GXz7Goq
KgtydLVSQ/mbgS+Uw6vJND61FdkEzz6ygbe/9iLieP3YwOpIzZhTYCpKfoY3z4IVW2rdhEPkAyRu
1M+qXujKbtSQmz0QgYSPZivc9Dcx63AuqqLdciQLV/m/5ok5JHUs/J/L+Ttntiri2jr0gwYxRK/K
k+e5KOrvqQdGnyirsDdi3rXLxVgGrwDNQpOLdrleQ5m8cCidEL2MwR0OM8X9I4i2xDgIXBr9WFNx
xkOfuFOyFyUDV3uqyUq9EQuvbTG6QvTsJIKIp+jyV8x11WnlXIW+gwL33WB4wcGYWutQ24C2b2/w
uikJWCLHJq2Rf/5mgxUrw/5shb42Dum3RpdMObrH9I8memcrb1szxttHbM1wHQXHhcM0NKbjbYHA
Ljqe4xOFRjM7VVldoe6uxZb+vhz49fAg3A6kmrec9GXxFXnLh7l16+DvqG40UC6pEU2nQWnD+cgo
7uC875F9NQdKnXz7dYBsSY6mt2IMS8myZNXwWw6Onh7SqnJfpmgId2EwvZ/4l9I/QZQU/oCxcDnt
R3EtzHq1Uv42idN2ledAnpf1YfGXZ0bZlpDMyr1wybg9STfA8paNIrOBvFNBKPFvkCPRnnXODxpg
s/turu7aqff+KozYORmpMqQ7t0RqfONerpwcQkUckcx/+MdiLys6YACo2tAX2pTctd0kHrsIKAZz
SDzzt6/EMhOVO4kxauG0F4DxLZWmLGoy5JidwgtbNsVHJ1ScX1FVNPGB/399zIekifdzqlLR7OZZ
Lfe1K0F2Bdic/lC31bvl6uQPAiXKcJpsmwEXubykQTjmY5ZpHK1KG85MVlBDyiPIWqtRdA8a32AL
HrK23+w15U0GAJyr752nsdK0kZX7pt7/Fzr5nB8osnrGvsX33TmzEj8HjOwcg8Bw7xpjy/zadkva
PVk7oyTwmkG88UqhnptaFgdIMlmJ8SNzB8i0o9n8WeD4f93e7VVTVFeZzFcl/6X88zembCfsWsNr
Er+LIyXYq3D4FDtoWodqN6pZvZHWrbynhPz0oDUeb/pYi0zS1MdkFIwo+NncGc3nsrJy9cVO7Gr4
Sh3X8faz1/f5v4GmtefGogTz6fZqVx5Ul3ecB1WWWulMX662AvgchJmb+FVoToAiIDr+j1zT/Msx
Wqs/5fYYbQGcVz+wBLLJXghF7EW8CgMeG5wqiW8W9jTu7dFyMiI2unfPQTJqP24vcM2aLJLZlHkl
IH1hLRBjY4xxnaIcNgY5pfk6nJ3nPHdz/Z94GMz3vzHQ/pA6q+C3JB3L5ffMuhz8kOokfmkiV7Yb
8JLFQbTlfFc7ZbSFMllf3P9ZWwSdgc4ctRbGiW8IaDk+TfXcBI9Apq1froi2uA/WjL1qZsmRTEp9
i6VZAODNXkFbuKjSQHwekyxx93OHOO0nnYFua8Prrt0MCSNmFBifc4UJo9BXKlMzxb6uGH2+syoo
c/QC9NIuNyjCncPB9UoDCGnf/oIceBB/cDNoDXJkJAYPJY3Lnazo2pdh5aR+2zbOz9aZnLOWDOmx
VFrjUww4deuZWf2+0FxKRj8kA5ZsFsK0u1gHNO0PWqPOBy+FO2CnQ5407HO13myBrpqjtg8HCXh4
ntDL9fVV1IsKXmrfjgwmXdtGm9N9qzr5XrhDsyE7JD/WIkeh8yAzfyZsKSotAr0pEG0hsiTzvW5w
60d1imfjcWC0YyN6XXFnHpNidDYZR2LzFu7UcLywb2oj94N8tLOTFptWMu7ioZlOVq3M80PpZOYW
48mqUYhhoX3UIVlYBl6DETl1L4UouzEooD8bwezslG4c2oMoU8M+aZDjbklNrmwfSq50OKFBoyi/
TExCiAwtvVZTX7GaCNYYjQKo2ZBzB1XMgGzB7M1tR7q6St4qhtVA9oNruzwvk96M4dyWqW/V0/Dd
K8a7KdSNal/VWi4ocQ9iK9mTb8/y0NAuY1STHQWos3ibNMDoyQRBjT/nZfHZnPG2lHhnu9tbNV72
iY45qHZV7Zz8/a8y7MIwskLWztO47OnOTKS5iCtkPqXtvD5ZFUQyTtrmxlM2oyK/j0bdiLtdWAWq
u2+UvHe/3f7Ya7sLPkGmD57k6Jd//iYIgTSuh87Ezn09T8tfbu8pT3Zv2MGeAfXx/H5bUAORMMgI
BITkpS1PgbY3Dhq0NcPa+hBrRfGV1CgIdokqft42teYGJKUFrTq6HYSTl6YUUxCKQHzvF0GojYd8
Ek54ZKZrS1pg7fMB8AJJRXBs4HIu7ZSNrQ+mcAo/jFzrH3rXLqKSXQFtR4EW7u01rdqSKHFqIpIe
Z/FOQH5lI8zt5b7bWtkd7DvlC8rOjgNjhLE1XbdqC+8JRpuGy1W+HHZw7jE2mvl1ivrVfZoO7VkU
uIizxnD5X7cXtnb9dOI0YmGPY7ispMIFEHmlhTpp2ic2yh+qtXOZGnlOB0hHdt04/m5MY7y/bXR1
hcBSwFwS78OLdblzTCPMZZdx8Ju0NT9kIut+TVbTTwdLgEc+3Da25tKo1UJURZ7GWM5y6yRoS1M5
+UlWZM65KYx82sVaA4JDnfUQ+e+CmfnTbaNrKyRJp28F1awcC7lcoQfnshKbKLC6alPGu9ED3loa
k/tYhc4WvGHVlpznhlSCmoC5sEX5z9aDOch9zxpoQ9vMhh1La0BWSjOirYbg2td8ZQFkaSBdl5c7
Np3YtTMbPkcK4fkJ4qEsBwrcNEctbyL3gZz4nX04mZgzpg549P+ZXJwWF4B1hSRb4ect7CQf4szo
f6BY1dR7t1a7z0NN0+j27q0uUvJA4ZTp1iwBI0kt+nbIROnbKrpcTJ6PHwMl1pJdj577/aQlxZc/
MEiihBOTpEnmogllze1caV5e+pET5eeB7dzZdqzuu7xpH3me5g13trrAN/YWR2awwjwzw6L0h5pn
jxWyiZQezd/E3sXPTKvcjdqmvGTLV56yPdVGkDEgHBe+emo5LmHblL6j5k1+aOxRZy6udOuN0HDt
LhAhSNJxaHb45+W9q8bO60IKOOgNd/X3TDOUuzbMy09i8t6Hn3w9lRJ9SwCByA7v3aWlWcgpl6Iv
fXQBE/2YgdP4WWfRZgi4tlWSP1BS7SH3ddWFDoskQb+m9BOnCT/lZR18Sea2u2PK7nNRN8ZGULRl
brFRAyheIKNJ6TeuVODr88LblYWmlNT/9bA62E77Byknk1BADOTpZ+8WoQlxszd3uln4DUAE8+Ak
jnGyg7ypv1iNnm7xvK2dRGoSsKYxui7VVy73LVKKOg2joYSc3nJeEqWLIbSrK2vjiVtJbAnNCS5p
EOJJlnneMPZp0E5W4XdQ4AePrh6p3Tmr7Ppckbl8EBYqFvsmiEqVQaBqi8R5bRffWl+8earTynDF
JTSaDfVTWKZhe8pzrfR2KXQF6sGrUGC67cLWvqv8oBJsKpuDCxdWNDYERIlW+GOXJ8NZV7ShPhW9
uoUcXLdD5sfsHmyly0ZgLXIK+qQKPuSwSvWvF2tD9eJR/nknNcvrBZfMLDAfS2LUpa5t4oxTOccd
N6GOc+Uc5c2DOUKzlBXOx6gsg+IPHh0OvwxlSYNosV4ezKaaA4UssPTNMejrXTYE5WEKs/muqUVn
7yPL24J6rZ5RwA/MEYAZpF13abGojbSqW6X0FWVoHtxybvcFOK3/ZtqCZ25r+wm5sOx+1Hn5bh+W
tajTemN5ceUbUQzGkKWVP7eJe1TGYbrLlDbfpW0RnWcEK//2qkA5/IFRIKAS9k5te+lnINWpQiTF
Sx8ONHiIkBd0d9XAgHJCKHNQcePd3h3MrSdp9cA6CIujrALyxVokuFU6VHTKQxyOS+/krHSp4x4l
5m3j6Vv9pm/sLHbTm1UqEolN0DLURyZb43+RD9Qk6xRN+WMMR/lTGgrx4fZHXXtwoSXnfbIJP4Hw
XZ6hGLYyEHwyf5hzZTwncM2pp9oYK+MDbKnWtOFWV80Z0GTKyj0pyyJwIWtou7HxUh8OFF35BxWr
Ln1SO6uy+53sFiffby9vbfNg9FLpvzCRAUzqcnnCHHl7I1EwNNRQqNO0jICwbjx7SyF2zWPTH5AT
WRRdYQi8NGRrtVUiXp35TlrG/4hSD+e7khHC4lQxJMVYnmV0d7fXtmpSZn4mVAWUBxdrm/XJUCdP
5D6SXHn07Flg2//rS020D6FASGKfwaLWbMQXSxjYq1tlhWAxGJK9lhKlh147auwoCALOofWznUHt
noimcu23ZvblfMjNLNPPXQ/d6XM2ZJoDG2gjDAsOPHOIup1TMrt1buo2ij9MBHtfb3+VtRNGXgr4
WgoSUwS/3IhW2GFXQ/7rm1U4fymYaex3U5JN92HueV9u21q7svSFgBKxC9RLFqeZ7FcUsaFkfscs
ZnNQo6gavujCTIKdSiV+76XJD9edc3vD7tqpBovGFWKB1wALKBUEUQiXtm+6zPvGELNQ4r2GzuoW
6m/tjMkQCCphOWq6LHEVYyOUpJpyv4X5KjjocTD9h9CyCq1vUPywWm063/6ka0uTnC/UNCBIuip4
O1kJeniKOdRKLsZPkZib7NyUbjHsbxtaOyfy8hi2BMheYUZ4waw5LchKRZoZ0a7Xmri7c9Wpa09t
NA3uxou5+iGhjeSqglIBQ3l5LPOqRw7eBuFWiHE8x1B1Pbozsmy7WMSOs0+icQz+5FOiCy6b75Sy
lsJDTQqwTNWVwtcStM+OcxnQDTGBnP++/SVXl4aalwzoOJPL2lqaV3ADC5JfWxEx7Z8uQn01hhx1
2OtijOxDAp5uSzxPRhjLhFR+TEmyL6dCFlcvT40ynaBT80cH+RBLTYpuF9hze3Bmd2I6l/7fB+B2
wV2epNULddXqn9urXrv7pCEUY0lWyVQXG4qqEt6djoGvIiYf7wKhahWztyJkkqkCbqW2dg1xZuzY
324bXvvcIIxZOIBc3Nwi9kqmhGeS5N93S0U9EqzDS233wrMPNIPbry0ItnkjSFhdKwEXWpOSGWcZ
s6tVZfSOUHJfFM6QnFKPadUHRam65qeSzBGUh41AYWoHxVy6FeSu28YTSCwbHmHxneussgaJBfVn
g4pAaCW584giiUTnuFnxfXSj1tj1Bki6jW7YmoOgqUDPn0Hw65kR1Z5ae1JaKu4JlJOogKft+Oja
OL7PzM0k0VaJeg3AAqKLmSqAT1zb5UxV1UK37KYJdfdm0L5ZY3RvDjpVd7Ubww+R06Q/mqSPHhLV
ab7paYFai6XnX7Rusj7dPmHXn5z3k+oZH53OPw/Mpa/S4rF0ZkCDvhK0NfrgivPoijyJmAqC33JX
gSkBse+N7cttu9cnG7uvpM48N0wrLAKaHvRF3Dtu5BtOX531zAySIxfXEvss7ma51VW6EY+u4FKl
TWZYaAzKmZGFH1HnEaIpiBzJtEXq7Hpnzu50iqLDV08xmmZHa8l2HsbYa7PTFKS/SBNaL9zpyVht
TQ1euzR+CgkAyt40Da7mIR2HWXerc2I/qclsZgZXfldDPMcPeY1KzTEY7VGcFeTqyRCU3N1bIjWd
8+0tWDmE/AioD5jWoGR7TalOaaCwchr6TkIEC4l2Kf4tjM7aVWlrH50YWQHUNQGtcYgnP7YH/mUW
QjVOltJucvxcRwOSd1OysMBbCWhY3tE3HbZKnwWEomPkz6NrQ1BhVlp+opYHzeDtda8akvB32Tal
LLhwquWkglvSwsivI8ZsIRpO4+GUOVmzhavZMLR8Nhq9sa06qTFkePVdTJECHmUYJaqNjVy7S6B2
YLKTUHccyuWXcxtVTVN3jP02heNtR6VLVc8m3FzDqbYZvIelUK23VF9lsnj5KHNqmAllgIYZO5g1
L43WtGqVItRjP4QPJHpkhHj8x9Oy8ONYFmN2BlURjTtjmPtzMdV2urGHq2eXhRAQyKFGe0lCq8dW
pxl1jbpj35XfHCMaPvSRCK3TGFIf2mVtBGN2WCb2fEyo1po7bewHu2DywNV+F5Uq6sPtU3X9hPA9
iIgM2XnkL+lo3xxfYapJEHhV4ieDVXzL1Lmh14Im3dHOuUe3ba0dLEjYYTGlyIRLW1yVqK20VpuT
1BeMBI1PsLPoUIU3zehtFX/WLUmxCqlOeg20jOGAFFHLqkLTng4VyFnxH8IQ1VZXZe3zEStTvwNa
wN8XtYkk09vaUVLAPXr2UR2j8rvSi3+neXLCjaOztiRJW0wMy0WgEnK5UVkAEV2OzrPPzxiyIyyt
HTzj9AXaDeTZmo+H5A9RFh4cYCGL5ya3wcEXcLL7cRQ502evHLL4J3xScbJDlLGKP6Zu1AfMBKp1
d+4VET6LwQ62SHXWHvi3v2LxwKtGjzRDXie+EK1617sZBIE5gfNBDI35YGWW/giyous3Uq41s9I5
SMEhcIVLwEZCE9fqqijxnWgo0kMYhuY9dDnqX+CsUKObO+gkPjC8Om/Ruq8dJCjVwRxJvpyrnkHc
DajE13rix+DjHwFTEr/oDsJRkm/e3oKUr1qjjv5aggCOu4hYvWhiTH0YEx/esOxYT6P3xYuriRLe
GH+5fenXjhPeHcyWxOfTX7o8t2Vf1KZVpQlzUxHEjggFVGLHEGiS7MM2tPR96xiAcKs0zeJdyBjq
XtUi0/18+1esLRiSEJmQkJKA27/8FY3WdXPPQJzvBpAg7dUx1qpPZR4Pzs7oS0Rvb5tbe9qgbKZ3
/TpKvnxldEbExJDxhFYUen73lvpt6FBBSCBN/AqmO9kwt766/zMnfccbJx7W5qTNeY68rW2kzREt
Ocf7VM0z8AqS23jrFVu7JK8lJYkalzHPpbm8Fa7eaGXo24jbZB9yXQ1aqB/RuYnPTeIpP5ygHqxj
pDR2dbr9YVdXSokCQAfvx1XpjGdwGhmLAq5v2cNnRJCkoopSZQe3gPPxtq3VTWQqmfk/OZ1wVZid
BrC3DbaiWhv2iJ1Zj3XVqTtg+tEhckbn3Q1sOW6hgt1mNhd2k4WHV8x4gu1NCf3ZNIvxEOV26B2U
uQs3HPzaNyR4p5xOYYL3ZOHgnUGAt1e6xG9FHT8nTZPLoouS5vVe6Hqnbyxr7TNSegFZCAIXwNbi
6nl5nwddTbg+0n9CpGk2rZ/KVBpH1x2Sb/NobL4dqwt8BTS6PMlE5pfn00gphtqARPwiD/tT1kde
tVfSUkAPCjnP4fYpWTVGY1l21Xgwl4NsyAiEJcSLkR/pRpMf4T0sp50OxYiAuA7yqNvWVj8mECqE
26Su0RKtabfo1jexE/kDLYonJBWqJw3E5gEUTmLtYzUmVny/RcqPIJskBz1Z7+XH1JjOmZKO/AZK
3gLOHfGf1QTpp6LuhqM29NHG51xb4Btzy5epsW2lK6F29ktEqw7FPJLGQVFxJD+O/5upJvz+k+XJ
WTgLiPZVg7IbmbNHqIjtg07xF0C4J2uykb8rOnvaBZXV/4Grpj1I1ZhgUYpRXn7O2g7iWqOx4Pd2
oU37Sqmnv9pUBN6ZSN+4v724tWSHK2DJoXiIPZaVAx1mqGGgYuFnWq0edWp+dxUw+0c7Uj1l5xpt
CbG26u1mJHp+3ja9to8UPxkkZuSduHVxbBCny1TUv1J/Esb3TBnVZGeHbfpoaiOapqGa/X3b3tqb
RK2TD4uHoda6sJemeWsVysh4hmPXvymtiuKQl2lx7O3SuCOc9e68oNHn422za7efkhf/k1S7VzPT
kKUw2eZ0ACm7Ub8fBwpR+8ZmiKlIKiXfuBurxkgzpEYzM/BL+jbhlHEbqlEGSq1vfSaguSGW03fH
xjG78fQHKwOLSiYAaAYI8eVBzdS4EImVIVkTMioB8Wn+yVUyGkatFf1JQPGKvwMyA7p/OeGYj2E+
9xCI+aPS1fOdg4rPT7uKihc4hqydmFAx2Ol9qG9NPK8eUgh3AF9I3q1lR3QcHSchJSYhTermu1m6
7kcC2fk8x3Cm3uUU1p2N87KwKMGT3HnqeNwKkqsl1ColGPYqJaJCJWb1US/dvzWzjRCzmD8MeZVu
xN6LS/G/1hxiCsnQBih78fSmiQLyxBL5k60O6M6GMDLruwkFnuBYaWGzbxnWephr2+g2Tuq1Yabr
ODQUZ7lqjDFdHp46CrI4Ncf8KQmi6SFMyq8dG9syZBNod3E6EnZU2fi+ZjOrpTJJHx3YCBsKH9Ol
0ZyZ1cAqwuIpdN0JsGFmeO0pi82Rd8QKDNT/hrbceB3XFgpAD2oq6DaA/i4W2tdhoCdclSe8vXYy
sta7Uw1kt0Kk117ayc72kM9vGV34gdeFwhXDNDlJFeHiwmgY9RNjQ1XxVE9Ge+zjWTOPYdjNTwl4
k605bpOv9qZgRp2Xhoph0kPmaiJ2sPADbR0HgFks7xhqIGokcXrAOHCujlsZ//JqYMgDqU1rgVoU
d3GxqtrQgqzPW+8YBTC2BJNpfkaLvN9Jka9n4Ypy4yVetUd8KImcLfLShb0h0TVlqBzvmJSVc2oL
TmZBJngENjTuGSHfMLfctNflyThD1haoSS1Op4YHdSNF946ZW9U/YkXUx0rY8ZlC9daU/8qWgY9j
XaihECYuC7haazGO2ZjIJeSldShDXewLXbxztoWDQWuWtqYsY4J0XPZUrXpIAqMYveOIgPkuNEv7
aEZIKuhakZ9sBTavkjn5MyQ8+oYTvV4fluXLBFkFr/2SdBO1wlwP7N479onhnWxt6NDwC7fmlLas
LA6+HnqgNDrhHfFj2iMdPvsU2SgN3H5mr0+hXIs8f+SYgBjksXmTuqeDZlSF0XhHmGCl2OJgUiOB
TsC1RHeMRevtbttbW5VENVEHkQ28JbUMM3V1YyKZd2xnJznFM/kz5UT9dNvK2qokotiiYYX4wNKK
GqhVI/LQPTaza9+ljPJFu0YvHDr8xkQsD/rlvetCAggQP+g3TardLXEuqjMH3Si09DT3bvkk7Kl+
Yuo6Odxe19UlJjZBDAP+G1wVR36xW2Gq2cJIEcOqZ73eqzZv6NgUyRHE0RYTzpUimlT8wt3ymsFQ
AjPa4vwpdqUorY6mUBvWydeMvuzZ8jpl3uea7vww80684P/jo9G6UbQTpRU8C7u1f4d526FGBPWq
uXFWl4+d/EXMY4Ad4xtD6r5YfTVnyA0EQ3ryoja/z422eBiJ0g40XOCUt2ftYYLje6N8sPbJ3xqV
R+3tBYnDsqlgpDnBZtuchNYEh0BhoKBP0Ox+/+7SKyCHh7REspdfmrIavq4SYcqMyhjWG4RP0eUW
U0H9OSm2+IbWFmbx4EkNGNqpS67JLkg7xegypD/amIFuchPXpvbptvYJmH69RYN4dSXZPJkISqp6
OjBLfvQeyZFJ5EV6Yhw6/qjCFMZsEqwvCXwPpzxx3gle0uRhAUbEyqBd5ImVjujNvoGCCHpT5xWY
zFqHnnQYjzB5FIc6JCq7vW+LNFeaYnSBURpCMAmXWtwUPTL1sPD64GgWTuh+7ZnWze+sNCqbezOj
kbzPkB7RO8TSLYR/+npAi+z2L1jZS1IyCVDl/NDKXATaqiaM0Ek65agHg/UraOxEO4y5Ub0EVlyW
G05oZScp3bFMFTgskLdFCUENZ+aRhEokkZYjkJoiRnJHOBJvn3TD4EFW1szVBqjy+htzMcg8CWCA
NjPmdrmdRZbCSuRKhMGQO3s9n8WhGvTuNDOM88KZ7Q4ibCLIS6pwY7lLy5Ka5fWWyD4lM/yLOE0E
NkpRIGsec8Qd5rNUlfgRe0b7kSkx5vnQvWy9va3nzWOSRpAmvm9nZcOdnE9mh8xKgr64XHeTOKET
IBX6qOau2+wRoaz/RdXEOPY0cjf8q/xvvQ21X20BO0alnXYJWemlrRgEB2WMqH8M216Pjk0PWQlU
wlN9nxmxLg5enSbJZ9cOh3uRFKHzgZDBC8+3F7x08vwI8FOg5HCApKrLONWIlCxNvWR4ZK6ivAs8
PfzkJZP7Oala7xNQFHGyct37fNvo8khjiTl78jd5uOSczuXKBb9mdirAS1ENQvQ30+GUj04ew1Xi
qCTaLH4WuJHofQV+anCXVuWveuOi3DQydJiah8ehSeb0mzY7mXUYgFdaf5s208R70urhr9srXXoK
aRPQCkwJsi9NonppU1VKq9fbbHoslHZ2j7Ab9f0BbbRU27lxO2wJKKx8WMAyRHuvQmNk+5fm+ooq
ajF40yMabPa5t0T4NTV5t/tJj6p9NyXxVoh0fX4AXdO8gDjRJhpbOmNFU73ajeL5UZvxFDtLE+DD
6lZo92qoKvZdz3PwUUBGsNHVWEIr5G4SkIHvJOkBmbVEF6CZ0FhBPA2PItSUr24TdN0uzmNHOzRz
8aK7tcNAG1DEl6AN7OTUmJH2NVDgjLkHqii2JCmvvRaRG55Dg1qdwutyaMHrTVEWfTQ+1kkXfmcc
OXxIS/V3N5TKFy6V8wzrcfKZ52qrpnXtRGTIKHucMMdIiZjLHZ+TLm9rpR4eg7EYT3pshIcQ5PQ3
MGrahyKKkk8D3fQnM5jbZ0WzYRS7fcBXFw6gF3I9XBlsFpf2gx6YsuWwDdS1+i9wzHsN1Lk97Bkw
atjzPgrj7Ftt1Nlv0Ivlt9vGVw4fjUGaFEToIOuXBFsRdJldMLL4LJqVIwI06VPjjTpT5lMvDoMl
WoQA1WYjtV+1ShIn6YEkxn7xRoywIkEw4QyPURnFx8l0pkcHQYKDrqZVQ5ldFGd85pYG2BIXKA88
fN2S29qUT9RVyVtTI0ugpAgQAs7+SQ7dgduKy71mR95LHozxsS/H8GSl1rMiIz8NKbrzH3xw0Ao8
WeSxJEaXu03zDa8J9/2jEgX9Tw9OrShSI2r9NBU/B1FcfxZK5J1uG5Wh4+U7ycKBccs8RCrvLIxC
+vI/nF3Jkpw4u30iIhCj2AI5VdZkl7s8bAi3/VuISRIgkPT09+BVV1aGM3zXrrBIkPRNZ5gdmalB
wB+TgwfpD5lDjrP6+edlrn1WpJUY/EL4AK/34rOCCb8JT3dQ5Z7MiNsrtZCg8z1fFibgKSvCqSVP
Fh7D8kYecCVGbO1Eut1nUAy+PMKR7UzV8h67OJVyX/Vz9byq8dMw9cONnXvtsGKdBOo9aNcCx/j2
86FE9HUwLeYs4aDyaVLW/hOIlh491gXrPk2tfmLBmKH2Akn5xoV95Vci1oMkByU8XJWXX7Fy8LhE
z9aeA0iy5zhA6zlYGjHehY6QW/7iV25FdGdxIYBLgZ5VehHqw7qjjvHJnsm4BKhBZFjW0RycUGID
xMT7n4FPw1+JaT5FYSN//PVG+t0Eh7A4hO+gefr2LSco4t1CUneOlspWe+SUYLDlXKqKFcbqrL4f
Fq79MgWU9paCyZUvDC1fQG8wG9vssS4yKx02oD+2BuEYLjVeDiu52t1HznLgpSl6C2MD42l/9nyV
N3wZbjFcf7smXZxVXIugfqKqhsvp5YvXUVut3ejhK2d0wUpDFnslC8FNfhgC7oZi9Wwn6kJhDjMU
kFRj/mlwpJElGhBJAKHbpla7aFOf/+YPHVfnlnei1MGa+suN0HXlXqEBDh1ms2CBv8sg3Ka2yMPA
nP1xtV9oVEVF6qvmLyfq272NCTCYSiHOHfLAi+2wxN0ck7q3Z7QWmnRHnN/vohCqAmCH9M1wMLH2
b1RvV7Y/KCibfTzGhyjMt13yn0wXosayaQLrzhnaQjBmHJfl0TWp/zhA1/ppngkb4IaQhurU1sn6
nY8+fET+fAiuHHfMSCFVAhgIOhCXc4QILH9vjhsfj7CAv+S3mn+qYAqooBW4dN1fdo22d4ybE3kv
UF9wy7sIEQ1Ih8AX9/65S4R9kKGGb7TdpDBPA+v7W3CvK5EC9dqmi/J7tUvrMJgy8K6ClNuZhmw9
NDQyHzlUjF/9UPtHQ82S66y1N6qXa98UUoRIsYFTxDD44kpDxDSC9LV/buCZUUxjFt1N0tY5kUG/
A9gOEoWAOn/wKJdPVajYjSB87TdD1GfzvvrdvL5Yvl7TGtBhQs5oQqY/eu3Se0yG6rtOEiIKZNi1
KBO7eW38eR9t/+/lhYJUA4cHzYj3jV7qBTVrx4WcExmuFYdyhOv044hIDf2BinpzVAQy5dWvPy97
7R6FihaiBy4GRMqLQ2tCf+CBh4NZe21YQvUmfKHWHwvigT0GQfNmNxpMF8POdDdIPtfyPIzecGgx
YETD/nKKG/uYdjTr5M4L2le80NvRmdAXGEn6qcta3eTNAjL61xmqTvU9pvWAULZg1EPfsCJ/bUC2
nWEMAjHygUcVNI8uuk/REOEALdKd62GEn2YLFzJQnerc+nIt7TrO+eov4wGKmNlJNxBiqUTk51NY
30IKXSv4AATchBW3fjQgc28vNWjvs4bGeJLBW9R3qxP53bTGK6aJ8SO3JixTLxHAuegRXXTHrbjL
ZrRRyMpwIv+8Pa6cBuAEUWgDxgCJx0uUa40I2NA1wDeCFtkxRmduh9vGrSU0J+Vj0Ppg5Q9DrW4c
wiu7EqAX3HK/UYPvQeF1IgZM1+3ZZt7kg8Qs7FK06OywnUjoEENFfIKhIa2MLJuIoGt443dfudXR
g8SMB8NoyApdVvuhh86dhgjjubZ+tJeVU/lIwVilfUr+PlfdnEsw7oYgGwwhL05gJMy4YPSHGAZz
37OdGlDdcCJlvuLCewgmWJnmk23aHpISYagOf/7AV08hMAU4hkjiMNa6CKHeIKLJ8wm+MFl4sUQ2
fiSkbUVOYS1/ZzyhSlAf5FPcRyixDXrreawEuGh/fo5rL3xzVkW9BxQZMF1vN33nC0Xiadv0EYHL
3mB5yaQNYFDPvRs/+Uo6hFYOmimb8DiyouDtUiGcaDR4WP4ZxVbwQSXdtAs4IR/+/IOuhLE3q1zc
J0yNgGXMWGVOOvJ5Nl31ZUgDuicjhRok0fQlHaruBFTXWIYw5fj85+UvDy54x9ii+A9/y0bhon77
I5EJ8thQZ8/tWGUPNO3Ul1aZ5rNve94gkgTZkEPHObqRn1z+ahhcwfAHkxGUFbDbuBz+9Jj5jAH0
Ps8Abjog4YHUyfKQK3to+1nq0iZcotEq1Yua6TKWXYvu1w06zuVW2p5hSz9B8UA1/e7Oysg6ZbYl
6dnSZgGxAjPTqCRjA5RH107pX4K8kHtimkkhUwTUADr5l7Vml0GiGqzB9MyQ8f/T940q+qnqz4nL
1g8Wzq6g7tFb8vKX2cLvRdHlxbvGZ04u72VGdSOjYaDnFvijIpPUAk82z+mLiNrxEUqg6bT72w0F
sjV0hoHhxudFsv92Qyk54dPVkp5tBZK3r2f9oTb+eI61N/Fy9CbxAv+Awd2IBO/3MZb9TQ9Fyw3u
oBfLtjoWcdTV9MyaID6RUMNWGzlo9kHXOij7waaFrVJz6zq6vCPwfjew1TYW3vwQLkE0IuwSqNVn
2EMy0ZC5SessK/skglnOn1/rlc2KhTAeABgfvgSXdWw06mpmEBg/9ykaMJBr13tVxcGpB9H5xpVw
dSmAI3ApwB7knczUJFTEs7Wh59jp+mEa4wCMOCWLNWDixma5thTiGQpjTA8piJ1vN8sEWlkKpmV2
ljpWD8Tv1j1gUPHndUlvWbxdOQn4Ldv8d8NHYMDzdikUhRnE9fvsrD22PI0uxfGD7Pd5rVj9PEmT
nf78wa7tDKiOAKuO7vKGAnm7niECqnLpSM4Nb2dQDVz7owrq5cYLvLbtAaPE0BcNqA2B+3YVMIUA
M0FWd6apgKW47acJSJN0jk8S9OHqEMbVcFhCTm/BM7Yv898yZNv4m/jfhjf53aZ7u3BaTcCj6jY8
y2AmLoeBor2L4HV2nGKPVAUAiMGhT3x7r2HV7RVV3N9EzV4mf78fAUZJYKpBO+gd5EUM2DsZS4Lz
qlUEblqUinLsRLcfe7NAZyrpJLKEhne5CzrMl/78fa+9+XQTW0SDFLDrSzryiutARRELz2k9wSfQ
yPG4DDgg3KvHF8s9mk9wAr5R/F3bVNvNuv1o8P8vzwuwNx7aWTU5hxCqLznGdv/yWaivf/5p73I9
vFl4fqG1HG+oWSR9bz+uPwhaA6gfnIcha+4GDGl2yTzBUc2bgx1m7CmgbZ58VAwu7N1snSgnnt2S
br7yguGGGOEVY49Bj2q7O/7TswliCKW5PiNnE0dLxHbwz56iApIpPSl6E5p23i2YX7GgAMcOZ6T4
80u4srtgEY6+MIbfcfKO5MXDRS/J5EdnvTL2wHtKPjExp/saAllzYZ3p/xemg1dSqm91pa9cVegp
bM193Irbh3j7yxFPxGRbFZ05B0XhCIE8HRcTWD1fwsnEst6pefUDduMquXIXQ4AG3xzYGCxLL9A/
FVOZv0IZ6WwgDLarYjd9BLOCgnodJsc/v9srlwfqGNQyG9V0a76//YEQcGBylTI4e2EziP08BmtS
LiOTUQyALQQxixoFRfy0Rt7AXxScoE/DKjP596cJiiX4uHjV+NCX7xnWFSOyoyyAN3LWZfnMo25H
Uxm5G1vpyveERAe+JGxPIW1/eZyoXQM6RTw8zzxjvwQaUmPuYjXt2ETXXNfLLQrzlaOz0QnQ8sQ4
Dj/gYgM5CkUmEQzheVl9971bW4wBJ/eBL5IegC5e712T9Tfacdd+JM6LjzC+LXyJd4qCRcMVuA7P
3QRDbbouEfBGwMSSWEc7FMa3QOBX18OAFzsIBTj6H2/3EHTckL0uEGflTcTLtIoM6F/jUED6szsg
gdGnP+/ZK/cBmhsgKGM5dJKz7Xn+cx21iASNdjI5d9USQEgHPePMfK1rS/UOrtPEsGM1ZRj2Qu6+
9sx+hVbnLZDnlYsZXX/gqzLweDfptO3D/+chIH8iZD13yZmqiEpZkJ7U8p+11ylSjJEr/z5ummUJ
dnPWDM0nAEegHVhMgbA67yrT3kp/378UlE0wHUNxg87vO0FNk8HXwwqVnAd02LsdE5O+a5t4KVgY
tR9a6D59oFObvdJw+H+Ef6wNeDcGSuiIvCevaAdSEjbXee3cYgrEEuhMMi3atPB8IZf7lc58KdB+
IyyfgHX/3583xPv7Epsd8juITJh7Qzfs7bdwwSwI96roDG9zEeVu6NfD0rukyZUfdjeuqvc35rbY
pm4JICzwFNvD/PfDNwEiYTTE53Tgdkebeti3qk6P4Tq9IAGpXjP4OT0NYT0cnF6a4cYNdnV5vGO0
O8H5AUH37fJccxnDzik6Yz17D0QaJml9XH1cawJ1CVvJx1oDDluuaSdNHk2ogG+kW1ffNmSRt7eA
m/oS3ZJBqyxNXYpwHPf9J+t3H6dgFSduzK2Dfm0l0FmR+QC6guz94qCPTjQqqWl09lR9hHdE9YPx
yN9Hi6n/sqMHfMiGmIDkJexO8GUvrjCEWzVAwSgGVCWb5DN0nqDdtQdqoDfPfa3hDlnCnzj7Ajyn
z84Oqr+vf7+FN1cgBD+YQL4zI+Nh23SxSuJz69bwPHaT+ejXSue1gpPUn5d6n7luAz8gujEz2Yzu
tn//zwZubRtqsWTx2WNQXSvALAd0myXh8PnP67wPC5DaREcHfXFE9Xcx3cEaQ0ZSpWfUy/WeUPMB
KtBLnbeVH+aicrcaWdd2C3pnkDnA9YcOz8XBZBKxUGmsV0WLNfk0haiG5nUYjskyyBsb5n1cx48D
DXlrAiAIXU5OPSVThTInPQvaJa+gx6/jOYOPS//TUhON34MVSun5WM0iuhH9rr1WXDCQfNwG6Wj1
v/18dNZr7LdVch59jMxzGnu0kCKOC6/vmjYnov33778jUiXcrxiV4oxskec/+2UMVUAFo8kZ0khy
PtIu7MY8mjv2tIx9tu5Al7rVK7v2dgGswfZB2g0408WnXNRCw8V6CTJ+qZ7VMizHOlXJUyx1d3Sc
+VPRUT7c6gtei6G4z5APh8gq3lnU4N5sIb6IHZSOkSxmoCJRsI5td99w2ZQknq3drVC/eTHa/0ur
CYRtdESAjYRPCFI3BNO3bzkQ8ATjNafnofJ0UbvO2/G+5vtV+XDsgxvijW105bSAPkGhg7Dp8L5L
/HXgi4n4WA9N3fgEgB69hw5U/20NKbnR3b2yY7F7Nk3C7c2+6+6mBkVspCw6c4kMd3DFgxBjBUqI
68gCdlF6i1h0dT10HpGeQd0MI6m3r7JZuipJKzQgh3lRYEJ72aNLevmv8+302LfLLVj4tVeJXjK0
0EIwckB1e7seTxf4cns2AcByGMrJzIjGDYCfJrTeLXj/u1Ej0rtNYHHL7UGng8r228WaoZdTl7Hs
DNn0eD/33PvU0wZ2r4Oy+yYexyLywha3bGqXkkBplOVpFZPPaMqGN2BT748LHmWb+G1aUBi/XFwM
CUeOjTlIhnAFQV2Qj+rPg43JsnN87k4JseFrFCkm9lBpGL7/+VK6VFbe0lyQuoDChyUFMKbhRRQL
RsoCGN1m584FPii2wzDla5pN3yefL11uon45RVmvd14lPJ3HIoV3YZzNUVfaaKGfB7gLPaUevXWO
cU1d7D9ouiEZRmmynS3MrC7rIaakbMXoQQWTBAAIibhtwwLtsXku6pb1YZ70ld+Vi7XphzFGoZ/P
ozWYHmoY8UHHah2HMvYy/Q+sjONwp2vgAIos1Kirwk7EY5kQCE9VUBCJdw5iWGFhTAQLYAhgmRK8
E+tetznPkcjO84o1rprQFtBBDcxcNE0GqZyij4KO6MJAtorpfHU9aVyxTAuvHhvnD+1nTLvG5Tvz
A8X3Q4Ic4Qj+SlNPuWySuHr1dDDOQV71YWogSNN5lsH3h47j+r9FbC/5mNhl9RIovfbr+imKRsYf
DPym9b6G4bT/Fa0FYZ8kFwM/hTLysi/xWqf0WPkWQ8R8QgggS56ppZoOAtxA2F0FjmX9nRy7BbLY
DUvYKfFlBMeahVbkOaYKiNdW6kUWNWcmcXkMXpaERqGPN+Ta1v1Pc992OieRa+TJjgG4W5mlIz9M
bFX9vaVyiZ5qBguBM1ycI34IoqmjEKYOoPeVg+rcH5XM/O40gHFq/gE0w/TFQLqx2gWZTSLIB462
PXKKVu8uhOWGzaEvEcd7b5wquoOZA+kLjH+YgicMC6YPqyaB+wnJoiB88NYYhtGgAXfw88pi24+P
ngG1Ll8o5pHPOklq9zP2xpbvKUxS6odZw6lhb1rPnz+kbOjcoU2gCF2Cyr+xqUgPEsEZ6LaFmRPg
ry4rxq4z9As8IIX5H8bahkDjPUFleNcl0Bz+AUuGQchynVfL490KvnVUCAU72iknoVNdl9N6YHWf
A50V6qAwmLFtmswCnK1/Ag0hPXhCV94sHrLOyqqEU9nM57wLBfMaaCNBS+veJQPGa54w83oMQBrC
n7mOC8kLTISSmj9Ubk7HB+6BggYL1cSGHSm5Gog7GsyzYPo8Ag/qPbJwG7gX4dwmrC7k2ifqsxWG
dHeNSaJqP4QdAH87p72GHWMD+Q21Qy49Qk8FbVY6rzmxaq1XcIQdkHVlP+KQ9vkwVTK5G7IUZGKH
IYk4QXJ/yp6J5GGTFETDsvdxqRibfrLKtbyAmkgzkV2d9HqaCphxA/QTZSppoe9cebiYsnXFKy4w
l6gh8UxEjXldqWNHhl3cOON2gwdEam60l6XfPegfbfhEIh7GxTYir0g7Z/lGN+pf28kzejdLCaWd
DHUuGtz9KNtX9GSoB8H2apZ7pzDcC4owqJPgMcWI05XVMkXBvY4TFZ8sTVFKlZ0AgOQQ2KpX36oe
Q4K7oU+oe1m7RZm68OykSd6srmU/JR81YD0+qXiGfLZRvvOLwPOT6QD6/QDUk5cK+OU45/wKdxXV
TB4bX6X6BGpY0z0Yfwrs8xTbaVqBdmVVdjYji13eiyaNfrYigFl57jfr0uQ8zLwNjrqkfvWzinrP
fg+lkOMrtEaNvBshpNh+ZJxBQQZUHAZ1L3SdIvTdITiWq8xF2XM1+tq/q8GodOfGS6YgONXCppXM
J4HhQRmwGZoe+z5OgJeAXHKffKtD5bEfXC9jDIQQRpe7OtCNPrRS+mof6CVgd/i4o/whITUxPsDd
17N+nkStj7MA1aV6/VezoXV7UMNo0+VEx8tyZCsEKRBm6Ex+oL/vM5ZDXtK3H71qxB+FlFftcQws
FPVadOvYk5yUXh5Jrbzl5MupN6/YIGlShKtRukjGaJKHJSFGHetg8eujneW23YfRLP9aAf0Qdx5n
htFTsnSkOc2zWOGca7lccElJDwOhgI2cfF8AYJhODVWD3pvZr8z3QSKgFBRgJKi5JoJuopshGzdp
7FXSaXp1mYggLFypCMwNn9WR/w20UBnfDbW1dt53BvJWX6A6BfmHlSIokD3CTq8PmUwyOcHeC5DO
XQ3CxZwW0jWNKJpqXeURMVCpTxDGENMXIOV8K3aJho7yN2OxfRAszDSkKHKAX5JPAeGw2GgpIGiP
aVKjtwn6PUTLMfc1Q1ZAvDQRp97X3Dth7TR5catd+T81w6k++ahQzVF6AQfEPI6F5XkXZfx+mZNq
RmU60e57nHjJetaYg2wSvXNr41dMANrui+3kmgTwr8WZOfYxoAoCQbOdyKFVsdVrbtHTTg4akJ/5
I3rMkSiRsQv0JkcZy0TmgKmhWskUgILPFn3tYTc0FMCDvI97QeF0KjjsmSSy6AfVwIl81y7UC+cc
iGXGyx6Ua68YPJpMOp8N0tBcQ1hEHGurRwQLBfhugW8bQIKj51FyZPAucfnmvZKds8EX9a6Fzln9
NU5EZu/CxIzRujNhn653AL7T7KueFo9/ZEsWaMitTnoMj+OYVlluphmMorxTiQxU6eOcwiwezhT/
aB+I4Xvtoso7LG7gvN4BMcxTCWXKhLvv7bTK7tc0Kh9PKNDpzp5hRKPcq2jqqG0KiYrZFTbq4TVX
mGjGN4VrWmae3JyFdg/nE0yX/g09t6ioQJw01UsF2YI9jFfUDHjZZOrDAF5i8Mi4rcUZszMQXEtw
PiooA5HtjXRAUP7ErTSY3Sz6roSuAUiZNnBQqh6c69Rzozx8KrvCK7EAvMaPc09m8a+ubvlLOo71
gsgNA6Y7rZcJ+Rkz+twaW/1QfMIU3oNPn9rZOvVkAffj+GvcUMofpRxoe+gmOg4HPbRIwH1oYIDn
DNWgPYidMBLUsgrQD4Xla4Zn1WR4XMcqTrEa4M4HK6aK5HKZl5+caqhJU8r4tzGs2OsYWh+wRpYu
ZM973b2EIaviJ9O5tdkBBKKhqtPOvsgOILtE7V7bVOl70/YjOxJPA7mpOMLoXd8N64sJw8o8K0W9
7Gs1tITn4AwnHyM0kL2PHtQr1x+qhx0HEWQJC6R91bN1MT6nCZeYnH2/1z9bEODaootk9DLNInyG
5bKL8mwIMnWGamFb2o0IdPKFD2UOmZq5KXsyJ8iEocWJ1A6WlKawzBJxwG3L4qMMJhPBhjacXiSm
ABxBAa/pf6OI1FikBHq2JU0qzUoRyfqlWrAhC5J6/QsXSv5sKZ2rQ5BpYb+5Pg27n9ZBV7SwaZtg
N9eS+KaE4Cg8guoVk8tvSDB19sFrlVhf5wCadkDuMtMfHWRzIM7Ze01/jzxJopM9tUhmRgRzhXy9
UukHhDfu360YTkZlRm2kcwgIU3/PsV1dn4esSX9VwG6hOMtQHh4YsCvyoBpky8VqRdUCE7BE+jkY
MUK810Su65fIw9gql0Kvww6GFyw7tgJDAyRRjrFDoxMWxqXqgwTbJw5NupujOoVVl4UlUEZwDd4v
i/b5gUTMSzjSuywRuV5i/2PXduZ/jT/0SxnjST61oZfNO4SwKMgTuiz2yVWWZKiiIqQJ8Hl3NuOl
g7iBLOJOqbZs7QJFfYyX+7psFIHTtUdZKo8C/PLsK8JnH+8aRCnvgGGacVXufH/0ylWAEIZZNe2H
QxvSqXqsxzZkn9t0TIfdKv0pPDRr5IvC1nE87qFaw9eHyY4aEyU5TOI7uia623lpixDHQlxnX1Xj
RHDaMIAcJIXVZEcWrqH4HEZLcoBf9AjoTx9a3ed9a9p6l60JX59RWaRriZyRNoBqKuJOgQRxFNUi
RJrb6uwL2jAc67BJ73CDAOqaxyMdk6Jpld4zQPmXMlmzXuKNBjNm34HpqxIOPmtagGpXq4MDUWvO
I8ra/rMY/XDZ934oXZlqo23ZUlHBXwdGN/7JwKsu2QXdCMXQRragI4ZtzOwnt46pDx+9TthiENAe
93GEkGKxI+oqa+ZPDl1UACmA0M5WQHsnMvc695qEdfwcVyYl6tlbQoTatYA/IwnQmE8wj+gW6t+l
c0eislJqogYlcc1SJLCgnd8rtxDoceEqgt5gZOT/+NyGCoTBwNqHpIcA/iNq5yH6t8YX7UsNdwHs
t4XMqOFYhKWmbADMlBidvNgK6NOy0RpFkIH81hcKkDzO3uiFX2wUcnMiquowrAnqNTwRpufxTgYh
g+sbte2Qc3/KXqCxGP8Do3H7LUYu6+dGLZCxHLSVFNwUYrsdTnE4Fm1iGf0Olzq/KTyNmQsYqZ2D
erlsw1PouuhDj3oLjZKJZOpkBw+mZIoMYZJDOMTSUo5imnNuPAicVjQzfekZa2ghpFiedEsAEyK1
AbKha6pgPrcisrgPQBHLG/Qnm9KScKxzsVkJHw1vWVjUQkZf0PHI+F5wOocF6+WgCgVpHblrnASG
K6R1GsEmt62HfKB9YmEg2CPMuR482Wka/CSPgpn+ypaJfR1qCJjnaVQnv/wxY/8mLnV9sTaQogqz
URL8U2UfYm9DJvhdvKTIObLG28ksYl0eSBZ/WTEQ/lWbpV+KGr4gtkiypf/WwjcepRPHNVACNC5Q
/chmqE6u8TXcZgUQxEHY8RiIT3RUyjniyPbhRh+RPITWwr+x8VaVtxgym1xB4eJTMqI4yXlgkmZn
2i71gJBLu7ZYwR4F53bVrSw9b5483KWp/jCs/ZgVFboY994Cub186TWZdiqyDFrsSDK9PJzsJi0e
2UoXIhh7nvdOD6TgKE7qYhVjluZQdKyfBuPbMU8gfegOC2qQp6StN8h5FZtlD3I9jLKRF8z38NcC
+9ZE2n0BERh131oph+6AMpDUZpAJ+aSDRohiTaP2B8ozAZawN9rxaLazd7/A04MURHEOA7YlA5M4
sxN5pqFrIY/gZ8uzF0WtLrm1sHQfAJe6X6FG8wDaRCeLDBckZBLZJH8FU5P4uwqGVBLSSp44zD3u
6BJoqWYqUrgNIFga6LnmHUNZnHsmw+TUZQNUXKdkDH55HMbOBZkgo1Jgl3VjsUBV9mOEJyM7YL1Y
vZt9a1xZcwtJvRZNizRvue4/ySEwa06NRHSoJyT0JUs4+dGHvllKLQhpygaNRzwLaxKEZgCpnnVo
4M81JF79XQTz0ILW2/pejoIWaPdYd2uJjHJme4fi5AFQK3RBIagbo6AzYDzsIF6VLNCFbUEZoemc
fF4FiuyZMsNQ9ybzK+bkQ5yHsQsD3M4uNNDK84GvXBtAAyszQaosm2Z84GaiSHCoq1ETkLDRFd7x
lsEF8CyoSzEnP1Nvo6j2geVF0KYKniAW58Ynr2090a2yjf+VvCHfTEvXMhstZHX8amge9YJmC26T
in5SzI58P4YJAm4NxI/KFXA36IEIF36BPCrpQKWIJcpy9A6OOGZDiItSkT6f1smEeROqKC2HwFmG
/3vtdxBnkmD5h1CqywFcqteSOCY6vB2EiXwyhFTgwfUROL2DTZCDpvC42AD1yZpXql3AQ2VkUXkq
m4BBQFD0fUkG6j8mfJp9BGcfcpSATGdBwZIm+xmFgoPLhovvCw/qmOdJlUJzMR0X8QH5zwyB7BB+
orlN4IKcB8gG1g8AL1YACFg8lsLJVeishB10S2frIemRUq1FyjsTPSUVEL14IyTYg92PDhfp/bgq
Yz7wf5ExBGDeKO39XMXUxjvTjcnLgKDcF0LXEvW1T+tffjOLeYf2k/3WB0KLsteo2vK5BjOtcHBb
mV4AXGb9U53OZnoUfqju0iXhL7wZqc5FTZoHjSA97B0FzPeumxUectApEZgu6Eru2NBXMPZc56Zo
jOxiJPchJo8R8vhji2ZiWkDiHTw8EMKTKsfecqLo0ZCo94CzdWIfoe9k9+gfomgRsHrN4RzqENfF
UtVFBIHquWAxOLw7JBdjc+7QZ+Y7HxOV7JO/uAp9zWTtUChC+NmuHqc7Bb1L1Pxy7ttdoP3mQ8K9
yD8FODFrAWLsoH90ng9ktOjGSN8ThRb/qdLgIBwr7mBLmiEXkCVMdscXGboGbReoNAFkMQQKXWFU
yXOh7JSiRpdB9GAxTSe5GaDxAKx1EgcHZia4T9hF1/iTOY3YCbmI8Qvae87kfgiFjAIDU8yayAC7
pqM0UIgrKI/B05nrCP/a6XWR8Ddabf/geW6YyyWKcIIDmGr5R78BCJCPMmkPEF9vGoxBgDkqQHn0
swIV+cJzDNjr6dArPaD8ysY1/pLGTbrs0wn9oKKbddPnaIfO8w/JTYyBgofas2gYTftyoDE0NHNH
B06xAXxBtnbw76RJu08ONU37gbpgfQV8jctCygRLDTOMNx7qBt31w8C09zKjwxvkauxHjgnUIlJR
LM4jIGOJKvkVBRIBboD6S58rnqEEHuCtjXMPaI+3W1EVmcIFU3CS2azUYQDs4pUBc9kXCwOdWwWx
cPsq1uPr2GbtnFvstKbsUO/10B7BQGeHSI+WYSimOt1FaZ8+9XCYwQGu19nft0mH2w7XvdylGffa
AqMF+zFQHv3iM482d5Q5TZ4DpXrkNwGStx3YydOYI6qo8GHr2ipYDlrnTikAWR85OBtTuU41IKNt
j0O5J26BwDmOtF6LrEbtewIJ5f8oOo/duJEtDD9RAcxhy9RB2bIkyxtC9sjFTBZZjE8/X28GF5hr
j9RNVp3zx/xZGVqqdB5c8wd3biiTvDW6X9M6uyo6brEtdyWdo07aOYrVJ1xt+0cDWlpGA53Ef2qf
jg4aczgEMFDPA3BEKfmXcigsO549R11oeDzmWDrt/I/vXnzPc9gNUc088I+8S5abrq+OJjJGZ4OL
ULK85UbBIWRh1cgq1fUSyrTq1j6IG39q/vb2MUzpQOIJ9++xL4+9du0/zm3xiaaD9eHEMtBKiOKm
v3YBu3ayB4WVJ+uwzJ9l23tfHnzgv9ws+y8ZChIB81yMZmQcjrWlXC5MVdXUAoZNLYEs9zUdTyml
hFOf1OAB/M5sddHg1vtTs0xjG+tqd1/4bv2dl9np3h3l9zWJJ8Ut2bZY3PeWZceMg+GYHcZXz59j
fra2z2TdLeCGU8D1lRPS0UW9cxRbOnNCP9zeyjcCsPIxDnCbtWkOlXFkHkDPq9r8W0qCu76N9BZt
SVm3hzrv1ja/omPpisQZ9fGsJm64NOj6+bgrAYX3lDWLr6skwCGM20VABVk08kk+9sWpYo8khDHW
ubLXeAAi6dKR9iAdhTNKssjdmoJVjUhkPuei88r40M7x2M43uVfL7LvxpVahAiqYSj/xRxUkVbMQ
uuMRwJiBJVgyc4xp+2typ3up3Ft5WYgJq5NugxyBmJvIxFnzAvSjcvoim52OT7Ajt7aPelUWr3Pv
ganz7Ha/enPbmJVWb63jlpDHIdJz3z0fqlQqIUW8eoNqN8oYlvv4zhcWo0Q2zejGQ10Gr1uvlH9S
h8p/h71orqsY9XwvPae4lG4xeYz35vpWuau24gplxQa1pLs9wVdE37cui+pSH8oPsyAnEjp2YY4E
m50urmAtq45cqNurctCIR9Z4jGu8GFNxhwqpHuPGs/IhqblormzDisQBf7R10k60zMTjjuAkVuNQ
3FC3sDfwEIBrAqEuPVRuLW+1JOqQbxNBTSp14Z2Yx5jEqqSWQr8yT/dLtNg0aEZrUVsYvrGc/7Pz
AItwbfXHA7/4UTy4rijWa7kvrPpW68qvgBwmEY0LIHR8KwJ+oCK74uympPtz2AMQ9KDcqFqrVDP/
OsZd5NHeBiqPZ7CJPZOY596NDY+nASv3mReeeHOkkX/RVDAFzD01WPV+hBh1gV/rCIdwb1xHW/YU
X5qFe2czky6x7ezd2zHK/N/GCbxHLNH1k4OP1I7A/fs52ghaNWNpmOKz2gSp6nXIChgjoz6qVNDH
Br9n95sVtXkXNHE7i5tAr7aAn+ohJONo8XgQk3XBRZg6+igZ9fbB9SJvHkjn6UPplwkW8nlKAjuA
TGQ15v3YqnGFGRFu10ZYntSSrKPLLmCMxW5f3VkJM17mCYRocJbu2ae3C8ftpmkTI0as/a/awg5N
Ut5uv/xlWGW2u6FYEvCiJb8IOXbWo0A82mTSA+zlui79e4KxVwsIpy1/mTMZhgy+Vt+CFrAn0uig
9iUzncbE2uUZ3JTDYvJu+GpXzJ37Vn7YA49f5heFVlF/dMV3oIKD+HJTl/y10i+cRECX8udbaw3O
JRtNkM1uAYK2maV9Cp2iKU6igVw4jUM3LI8aN6kfWd0KCAjvsbAnj0yyKc4hFcRMs1XJ/sYZnaH7
ytdzbupZMYdY5s9q84vjBHbNIDu1xVonPtk121OJIZg3p2mBbW8P+g+cTiNZ+c06mlwSdJg3vPAU
zYEEhse6RtLz1uFU6slK28JROuuHmRrzfQ6GOgJBCI2z5zTuB2cqDye1FDVPX7PKPbK92RVc8Awl
2NLH/W6oRw1CuQq9RwLEqow0LB84vay2ihRBHYTxaniliq2qYH4MWZabKO9CQvd6kOkPi7c1T7bR
ouui32bKw3j0+KeSZn1tqyl8PXrB64zkDfRx6Y6bgcvZqq8dCoeppkO2kBZyt8xzZY77wVTn5l92
GxJKa2/NfCSGL4qrT/rOhy4KVMxmMLInoC4Jm7TyVj0w1iO5QOdmEMBdL0spYpgF9x1zbrXExBfU
RzLPlvOrU3Ij3EbZwQMBjQzuhrmO9/AXvTxBGprtNfDdvH4Q7T7Jn7jMlDgjNuHKNw9ngfgfzP0z
LGcFJ9YSuXDnqrLSHzwRkxWNriY4o2JyAJvPrbWKu8BbIPzs1q7Sshh8jnu/XIJMrjkkl3DtH+GY
F1a6bZ3g/117pUE0tOwZ0A3cqA83gd3+uALAtO+8hkVbR3m4WvtD05lV+7py57/n0mr3V+ID+ciJ
xAra1Cbr4Y8z2lOb8WNRCkopQm4/TRpH32e9mVo95Mi659NqFVMaLEz3575ruRKHg6iUyBkd7/fW
25oY6ZaX7tyTuG6fjXXojFcH+cKR7HvrTOkUeCOHMrkxO8egPl6Msm13KgoXeKPoMMfCPXUAV2ak
Ogid+30AeYgcRlZN2dPGP2uQ74OlnNgn92LBqPu/Gh9BCo6lcNmeh03zhW4qsDR4aeX2r9VUiDY+
FltVd5SthXY20PEQPh+Lt4hMe/0ypKQotv1dEVCeF9kWFOrZPTpjgWq2Sx33nbP290XZ4Hq9fUjr
XRcervdzJap+ezR5wiSzDGSe+3q4E3UdKdLHUVWpU7IYM0zS7PRQb8P+t9tb7q2Fa+c8Blb+voI7
YT1aNrgwmPfAj9Q8jkuS13L8My/QfincWP37QCBUpDS4NWGyeHuH31gXzePient7kWKeY+CgJVZG
8cJCPXKm1U/cN++5F+Rx6I3jn2adxwsnmvuLsmCHjZLWz98HnjvxaK4Oy+6EA4A3JviiHHZ491f3
oyalg+ixZniTS1BGPCIqstuZgytx6r47laNs3k29OV5mDI0GKii2376zhSF3VZPP/zW2WT96Br3s
qDd6b44cpQ5xncMy6GN0OWCh1TgSXKMXN/w+Zg1VgZu8PEvlhnQobgBXeS79v8p2pJNx+4fOj97f
BysrmNa2pK1kTfSiUXuRu5SedaaN7DhBmtt34F3gek7f/rCQombgG0EXibJY/joW6eYT0gjOG6fS
6RgM1ZKtXa+3zC5D63iqWnKDCpeIkBTGv0sNtyCSDfuYmwRsJRA5fuV+VV0BDBDMt+NFyj3/A409
fAXV/oTQPOyS2qcoIprHsOPytLDXRZPoUJgJZfnpKDXg6ETT+Zwcq15ONCo7Y+xpo9WU0nJHRQUt
rUbCoxP2Eafr2DBIslro7VgMXluHZYHCifllydfpMpU4fFmawvo3A0L7iNLVYAXzRvc88kzabGOz
jTZzkHWQNU1Z/COtywPqZpv7tMlTMlnPgv1vL3ErxGs+lN9+wZfiukehX/Cb+hHyubqAfJu7x8rd
/Caju2u0f6k96L7XYasBmw0NMu3rYv8gOVeyHhw3AMg1DXFft+EY/tpRANmPld0tv4pjnDuQxnYT
57yZmwphzhiuHCuoV6LDFauftErw9gfagi8cUROf7Pzw80wZfjk+KNGsHnRf4X4XQW/8hyRWThFu
fMP4sTMVYd+xy7V63RsD62QbLME3BYy8OflW1WnXbVNxclcf5nVkCLtHUlVf0ViZ5J1I1BwO35WA
x9imVLt1P/zgEWQBHNqtNjNDG9Malx6lI+nK8KsSTEm9/tZDMS9ocSwuG8H5b55NfExAmgqQLbFh
S5b7fdyUyX9OhcjHuaDlqawCyuHZWnTBjN65U1aYrlxjBEJd2MUNEpA6yX2TToUm3Bjhx8Pjp/Jy
tr/GR3aWzeHusGuzcww3U/U0JUdRDyI2K3P48BpENNFaOjP5IuqogmiZZY64IbRBR22CLkKGG4fL
IBCFP0UjWn/EYKtXl1c5muEWbcPgfgu9dNPjLhaGO+cgJRIpCs1DNbGkfykj0308OeOm6TuTyGfW
ANFqsne6EVG+V8N8bY5jt7LbZgD4ZfAUeSuIe8St6+Sp3rm9onDzqbqTw6FSaAeUH6GuQiRHzlwy
OAqAlFurE4qXCnURi/SuoDIGKlfHq9cXh3f28fzpRLuj3C+NrJ0iLfll3GzZnGCB9HG7IvK6yn0o
tqp5GYpt/GChyVm4hdH9kLnpXrhrtJGEx6zYRI/uBtXPjbiM7SHbCKd1X6V5OXY/dmjcP9W2h4/O
YA8rc8xY/tOMlADOMLB9LGcIfYDuY7HO/m4zeyFve6qMffk2RFkv0YZ4zo5aFbZ3VV/piwJoJIEF
rus2mZrUQreN9c3S3iI8tK32Z++3dZWMyoR6qyfZmBEqLsOPzUBvn03Rbhfu++OOSlEDbtMpZJNw
Or3Iw+B/QZ2sWKqFGSRN0OzEMK8FH7yfG8jZPLNf3Qj6Yw9THTjj1aqa9d0hJd6N+zzvt7Rc9+a6
wcz1VxJHG4dEbjG7mBpV9WzJtV7uFgoa/5UdMsoIVz7ZtBYEmE2dsjm+71bvZRMuH9QEtPUEWcdE
fQu6KitWE6EmH8ikzptIHyHDuLWVw5sbVO035yECkFo2xbMRGEV6u+qPJJjtIP8OkARmQZBDtFam
26AWUfn4npOCARnLYByQtp+7TVK3HWcBNzkhhVaBgIiXpnG40LadO2JzxnWmtgF3LGIMuWYLmv37
8Ni4X0Crmykm7fgoUyQe0MaiX3Tzo67M7tNpQSji1TFb+1IbjW7u/V62sFrWPAx7UhZWAYmGvjKF
+9HNaeL3RHKqXbeNQJu6Dv6exzh1x6IcksZTDvyCXbE0bAcp2CfFGtE96nA21ksOWARJSl2rUnv1
Y4Iur1NdyKp5bfIaP1PFj8vs0PIrUk4EAULtqeGcdZnrmi+CtMsrXTS9jt2jdsAXBSqF+0myKiXc
f9I8HcTOsW27q0Cy0HYWeJ8nGuNcI7pn999JrIm1RVxOpKumm5PG1/q/ra5lzg8dUEEKzI9cd2b5
+eP5fWElUMRuEYeNsI24MXL/y3U3whg2iOtkkwqzfV+HReZTfX7fOOv4l09VfBvDPgypYgk1znbn
+1BnSChhp3LJEErZ0zijMKz66Q8SazZ2BOTWA03yx8+J16mPy1wsdzuz+JaaXWX8Idd8vd/J2ypO
qzCCHytmEyeymmYez958MM26ra6tmBelajDtklYY2+1CMJZGRQqSpfKeQaEnpokFIfffD3cHttHW
YodnZ8iH/HlqHFledgQdXuw7y9qSWuXbM4WFpWtlpRgMLoCZ/tJEHeTqwpo3oXHaPQ+ObzSb6fEg
LkjFtZlPPU8o6nw3yg1/hS4Yw3A5Ofm25efVGlE86YrKa3cIGEjqKqjsC0sQVraZt92NOStXgZEd
+C87msp+JDcUgYhpDaWZGNMBuAoYO/uRdDdjYBbvtuKjKMtA/D5YoOSpBxRrYp7QfjEpexu69cIF
6S4JGlXwvA3pkZ9Qc4si2yGbys9mH8wzXlfXW88reT9t7NXWwZWNSk7yTA9cJ73XGl8hotbvytVW
w4+QT+7JZAnxb3+Su7naeR1f4VKrOR5FHvAnleSkRmhj/CiltyJQxgJVRY6AW9n8qf1V5WjLHojN
lUVmr932Udd6LOO1rDw7c9jNoGloQZ5P8zxuHAGhX5uXSXBfn+qSxN17WvMGkbF/+XTZQmf5J2Ys
UMwKEM8442ERIlHrMt7ZeqbUocs5B4Kg5uMVQv23NJ43n4JS5w4TSFkfHDjCGe+9jS8vblW5vOgW
NSe4kDvaUTjeZPYCWrfL3Pyo5NPR2DpMvNl25szjjvD/Wf7gv2OJzbdsg8P0r1UYTH9s3mvwj9YC
kRs8yrEiA8CWnLxWolY5xq6NGZ7GB3MwqrvKnJysFsv6EA6FSbgAV8JjT5PBGxLJyUuPBksDosBg
sh8Q+EKTidG2XwbfOWQ8KrJLr9S+Oj/dUYVPraP2OoHrb2mJXNzuFROg3d5J5B8L2HJhwI8FuTjP
oQJW8bbeMlIfypGdxqne91nq462teq8+H/zGj1hCa4LcPAQxJ1Fbwz1+IKQuasEhcdOJVIprG6cu
l7onvQSV5yojZ9UOs+7hshj79oTdXDhEc6BMdFqYpDDXoGhEocaEosp/JESG+8nHc7QnVXiMf1HF
ogUuwLY11IZzZCte7NQsi/xKHK4e0sXeyrd98njWbmzmj32X7O2Qqjf5uCy0EeulLD83AewbedzD
CF3z3007+fcQ1dsLUpT9PzxRPj4DYG4QGkSupJcUddvfL6WD7qVbFyedS7d6nwcTGGblJkwMRLd7
NMDs/EAnM//dFpSTLAaV/2x7t2ruriCi7IbpD3ez3ILrVPThzx7K+JFmmOZ7Cme2qalw9LVStftc
Wsvy1I/m/MsY7JChI1zWJ8UPB9A/uM1HpRjqD+3OW6SH0fluD95UZFtkvdXSbe9adRjMXdjwEic0
tgfVGlCJ3CWt69NjOx6td/w1Z4D3YbmJ87Xb/tIB289eNcw1DZSXJT0jVoGzpTfgOC1nT2X11g2n
w/S772Fr7IvOXe8yzUb3NpmTeSedSUCjOqxEbjcUSdhD9bmT9YCAck7Zo9cXpKf/Fd0i+Tz4YbqK
ZCLRmEwWJDOhZGnz49wU4Rf+OyI+qhv/NKiT4Q/6CR2c93Z7oU+1BaUnNn7s9XDKc2dLfQq64F4O
AOCWszsRUb4QzK5qPhHyho9wv1kYNi9dE1jQm9y1cR86WbXs050k66Ez5t8oFL7beUWK0O13PRLF
iH9L0antbffTMPU/85HgzLgcUOKsb+UgWK9I+5xjHQxLn6CU896CWwdW6vqTHXfsmg9u4floxAc9
/ud5h+Vltdn4D8fUqMs6eZME+h0VSvigRzxSLo/41nm6wQxQewfdPGVHv/RzWlT1TpjNYPqxF9Tu
L20d4uXAAPo+BphCil6OT73o5H8renFGK1IcvrzWMT5mForfYhTOz0605hNsdv9sTE17VVKsU2IU
tZ1J7op7s1/aNASIvoPVZ0qed6v91yOzRGjTb0UUOIOXziiH4N+t8HHX7k1ptOgUnLX5bdZoo6Im
NKtrA198CtBIQ5iRtv7udXvwpbn1rxZ06b+wRXHkP5rwJAot/wxmzZyjMpQS2wOpld2bNDVTfKDU
HVAZtvVWHsOrlWvjy8V5kjIGQN4uCrwuPKxPMTpIRY/aSudpdN4C3pVzvS4ldMYCkFnWr5J7+9n0
bf4qMfrWnzK8mS42V6L3c/crZ24De2h1E1L3sDQzyDX/PZRHe8+ITGkwZ5f/bNZO88Hl7EPd5dbV
EIR+IoLY855OutI4bWvQ3BkdymyEQ6KDXjHb7Y/tiOJl8/DlNGUlHv2u3n4c1WhtkT0pK1sGq/wt
ltz+LNdRbRguxv3CsCYWrCNO/kp2QPu5EeeDaNh0yu+xyG3+fpmXQCNqsX4DCOgfGJIG1Cq7xzO3
9Q1/TwVB/owCnBIBZmwZXszWEWCRIQYmjhFCa/ZAYhtYVt432eOPGbq2TNde2Q+IKYc7jTzyzkLA
EWm/O542csOKGHmeKRJ37RBCBgVHXcMemQIV9s/hUO8w+iCIb7mcypca0htpqSE24GbZy9/znncz
fiskRPoQ/X/FPMlkQhoXRJ52Q5YGt6SVwqyKXaEYdNyHkDHycRAaW5KH/+svvAoKRNsJjre+C/H0
hzi8MI55NyfWVQph/WG8amnYQi2qL8fg5Ddi5bAKdWYoMZ0XWxuldWUbAyk6QiHm775VqxGBsRnv
dqEmD9k4jvbPfEEMf66VXNu/y+z480njP6x/183eGix8QT6m7C2HGwezqH+ihHQbxCl1Z7YpOhNq
n9XUDAfLVOeZJBEdw4gtZzu62u355dbaumL3qPcLu4ZGyHdr5cTzA9hAgpLCljXgtKWmNvgxqr3R
b8Ir0NvFMPjlkZW+yv1nTeO69SBbxNGp68rggifm+I947LKNi72di3PBLtA/dy1DQ4YuaNuMrBjN
Njgee+Epf8gm9oxKniYfrK6MArUMC2a8cNjLV6XQ5S7ce/oIPjuoBy91y7LXP2e7vck9GnvYd1wL
Lrrl6WSPqDpKXHQHTaL9DveQIpQNkDHoI1e4hgVSCuO+6VEx0jwHJcN22xuVNQ1ovCGXVLwhtdtk
Yq9eYT52ME3B2WonnfN5QuaovxxyFmDqeihz0Rcrp7Ljo52ORZyQopV6joIFLa/NAJ/P1GYZwRTs
E1Vk7MxG5gflKn/OwudiDmZiJx+RxYwzmMZkGzXloFgI3jyzmbvLgtPOhxRh7r46SAZCVtptXWNH
Wjn55w3CzLRE9VffF46v84Tfu5wMWDQr2H7xjRTI8L11+5ox3Bo/95GT8vfkG+3GfkBbN3uPnGRr
fBKQbZE8czC51i/erM3xcYDRtS5YqXvrRILGiFLeGSFneBLqAWPU1rTlozfA6SGKnAw7daBu/FPT
553+53ldPcHUoEB+xdWQdx+9PZvw0KtlgZDYm2JeXcrBLB+3FhcswDkdM1ZcYkTKT8fmbbBsLGlc
HbYhNINvi/o0kQFxR3cGyo38wO8R2GUmLLu0fxW69MUDjOfO1ztOYtofcyiu4CfOFgwGRlf05N0e
fVg9N0iHfXSQnZ2fcVP6eUS6/H5c2h2D3tMUllMO2+/b7BeH4D9aRHxagTyLYN63PS7BypwuA83t
yxfSetzqiTYPDuQjMJBUdN7gggHRYDaOT6JYgEIiKVQtw1jDW7juiV8w9M+m4dcolXEmz80FK/sM
e+yPUOmRt/ZSEuzEBu3+MppgNr+cyssxiawaz0qKs3jIoTwxQ92ig/IxnE+9ZAhKB35Cy0waPTn6
ZO90bNoXzvaAKXsuR7Cizhps+/dgCB4Rf6qFJeig9tm9I4F3Sy1kZ+XMr/hs3O0+X0BuI0460Sc5
X6c/o/67gSGxLboBPQaQfG6+V0Zvq2cXxVD1lJsBvLgCpBj/ofls5dUJ+GtwKxVItyMbDEVeB+2t
ywkN45p/kci9jv9G1bvTpbMAbFNUvkXOMyt3dZr9eW3vSVoQ4ckPAC7O0u8PKkS6PM8T00cQGoer
Yzu/cZ06VUqM/ro+V+iZRDaBCOJp7bBhR7sfAJHhRobBLjqWctBAqY5USGvweEgtUncSoy5WKzGr
hmc/C0C85Qczo1Yd/LfYbOPqhqqc14zrxYJAGEu/FHe7aNG46tIQI8R2Tco614fXoW9n6NnWht2u
m8c7x1nCAdJ10pWTKN8RuwYt0bv5KjboB1gmlvJX78AngvjWtJcHUe+df3IbOKG3dWtpbMPYwL+/
0cPoCrYR39fdikxoucmS9yqmJFCpT9zG1XqRvWm7nHK4WnuS6dwKc0M46Crd+VDm/Zy75Ni+9qqH
XrDs3qnu+nww0Anb0oABSANQYfWk/aqqfg9mJXlV2fWto0l6H6tsnjEAtZbO5srsh+HSYTNqx1PD
R7IP754Gr/808K5YOyAtr/1zH7hT471ZuY2/OSooZ/ASs5yDko1Kqia4doPs/i2cJGEsmqUKM1fq
BQMz2nzjOOWbXa/3RJRjhT3YqJZnHy8pzlZyaV78dTFZiOy63eK1IdaHN2OyrelPT/K6iVvRhWTw
srKnQ+RpDvuxbmMQUVHd+24tnE//6OkCpeRo7rJucCl0iAaO4sLAro4F76I8J8zvW98zwSQaKvWc
q8B73aQ25yUHLbrG8G6HAOgvSBdmCGxldf2Dsoa6vvrcs5A5K2RHHyEjWEMepmM1M68DmT039kbT
Iv4Ye5QftqhlfwajDIV1Xsx9sM23kU76/W/h233x0dUkednoUXHQ6gje8ZhQM9Fd1UXLVHuogyqN
RmijoaFI3QV8wWKNXCd9newQoCpdaXMa7jttYrghI6n2p3giI7V86QKI6i5qgq1HdAwl2ES7GMvw
ayQ0cJKA86IoC8IDyczOnLFyVislsN+zl6fAnbvjgsN66P7gj4Dw4LewxcswgHremwFi6iIZhGRf
a9dtzn9g3NYUDqygFnmEVxiBc2/RjX3H82XXUEaHdCVm0Vxsp5EJ9j/38JS+OjonjEIs3gxj4qtw
eD2MIhx/FQJZgcO5VofDFUJICyBJCLJ+xP3h5Ow5NZ9TkRTBCt3JwKO8eJNBXZ9Y1gdsEI3bNn8b
gsSKZ4/Qi/YfqklV/LPXW6cnZfbEk6NwR8y2M6eVhsK4pVw8nHgI7URYsnWBY8tFvuNxaKrLjEy1
f/LQIxQvjYnvKjsqx+8u615pBqGDBKjmYpe9y8rs4yrE4hkcrgGFjNTua+k0dxJRe5rBZ1mnoV2y
ZtCiwjuuw305Fa5hyj6pFriCMzZOSPn81tp2Z8y116WqHc3vvWua+gWZvjstaFR5964teq5rZQGU
MqpjB/7Vz2GQ/0WlPq8iamYU1YlCFeYHiZcP/vDH2Or82M+7lP787nbkWXRRYRHsFElSS8h4gdMB
yA8WWbtE+boB+9ZmbZ6fqFYuSzZAvarPdgRsxx1pmNsHkoulw2zB/WP+tJHYcDMJp+zHpHOQnz0O
1h7Aeu2mIU8G4WCoYZxhFWBJZp1nXP4crAvgOWxVoAQU46JhP7PGqm7CMShSG0Ld2KyLaW1jdcqZ
l+Zz7zPuV0yAVS0+D6AOlK1laYQfztwT4BADT+Z6i2bfqZr/GPElwl3iZ9laXPjY/H63ta9I6QBs
/QEFNNtxhXabgQsOtXuWCLD2d4kGjMwKwXWd9IHwnL/cL8o4rXjMiFrNSwDtpSAQoIxs5eYqK8PS
Uo/YLkWZBnofnP9y3/CXKXaM1lmzivSuipEE/fLGDyi98QvwitJgh+SrKjaFAyIU4bzDi7u7jYXO
W5aCPIE5gNEQxqIJlpu6ZaCEOu8m9zYzy+FN+MuG6N6dy6rN9Kj94p/OOc5QjMqtWX9ivw72E2c8
ueYsQJskcJz50Lx5yDA2IhZkL7HMwe7+7EeXr0YyNAuzxDwuvCBet+z+T3Lv1+oesQ2u7mq56QNG
fy7bc9nPBhoUujZIa9BTbe8/HR0uzo2q8IY7bMWsVMKv9mpjhsTH9ZtskXE8KRcf2lmHW9NrnuRB
bK9ETMDgZcM+Aczs7oLL6NQx9RQJraqWuWdiRWF8qgPJwstXvbqn1p091JQImSwbX9m05Qjk+11i
tFtzq3Hv+dyP/XHeCnvIHL0s4R88qZxYiRFoTTeKLK3950D77SdqMOdzcMyNW2xAXFTeV7MLGJgi
MyWZwbVms7gzrU5gAOM5r0b0IxoMKqG4qDnudTFa0wfT56Q+rBU7Np3BXFXrfcP4IM8MYv6Y7DPm
8ebC895NQbIzVeGqXXwuUMEetejgp1HjtQhOStSzRD2aVwfFVE1HZngwhNuUqXra9atlt3pdEZeu
RedAPgyoN+nsQWs0nSdcYpUmtuiY+yfT583ugPmng0d4GKtie0WDL4rng/V5/12jUBFfLklz259a
Uth46TlYywOlqWGGX3ys/X7aRw89FObJrZKJ0Q56Q26nAlZqgwKE4y/5ZVidGNYWx+JN9UM04pBh
RSnsyNUaAIDnUC1CRWRgOCKEfUSlze3Nheup+4MI42lMgRv9vkPfMC2enTjkRrTV2Vn+5+g8luPG
oSj6RaxiAsO2c7eyLMmSNywFmwkMAAMIfv2cnt3UVNmWuhnwbjgv6KtXdit0JMtJO4jlJ11zbb+R
BNzxG+Mu8p8nGqzxv2Kqjf/XXdQw1xtM0VD6d5IktRn2mdvO7VG55cD9PZh0jhNeUrkZxc5bOogS
21jpnnaLdMdSHiV6P1gGn077Cbe9DI/LnLfJU5fDRbkBcarG57rtE3GvlZO1zxqLtXpXHdGuQ2HW
tL93ceOiTeCEFTt4mO/LT4H4n50F8WneI7xFvd3MEu1y6xYhqxk9LKDwdUX/j55dy5kV+knQXv8G
PO7bZbZJoK8RSsvCLs0rBMOzC+awuclyd5W/hZAifabTRn+fMbn2253X80Q+pVkVeSeFwhXu444n
0M3IdaGOwJ8Ckj69C0Q4KdhPsbMLnfOLLZVrrpCBlRlEgGVYeChZFQaP5HLW8BR5IJ9KPpRgmsaj
TlJyM9jeZqXJI2xcXmYusCjaUSKImzO2lPJXONQhys6Ur6WzbzBvxMg7lzSZ2rG9oyD+1YnE0V/w
Yho5bQ3lSej8VjlLeNMbr12c3YqP9f+ktlBHJu9b0cOkDbyKym5IawbOXxNwHOnZLRlly5EYpSnv
haJ6w5rrNSgOuRxycRpDpKsCDAWzxWVYVkpe9NS76RpPjShi3/GtuZah2Gt6IgEmV/6ZJnYbHtrV
aUYOH80KBKCjwZbccQZrvceZ1pzVe+r4wCV8nqzT3VipqD0UaplET5IkdaNPjuoFXDFawIxkQxO1
zJlkZPCrSV05HwwQYuGKJry0bMOQaPuwI3qZQ+8uKXLM1W26FGXLbN7WY/DhoFWFT6rmgXUuFiyO
m5YsMCVB3lkzpJLa83ZDGyUFWmKVt9VlwimtYBatPMwAsyg0bnAxqjis/MH0aS4iq48DyKvhRRMg
uT7fuiCO3hrL9P4XcELSv05RKylzZf4SU79rsVDfKNS4kEwisrRvc5cG+qAYn7sPIgM2I4cHraT8
Nr07908EHx0OclQUuY1JX/jzk2MhGeOjecW6I24pm6ekma4RFk95HP91MtGYnCNpnHiTdipT0W3R
ScL1OifWcVjHap6OFsxLuQ+BXggYDZr8xW2dx7SA03BZml9dGPbpQ1+vuI9mnPhdTcLpzdux1G0y
76bg4+05+wievcemQma6SLTxei/47NN0Wy95Gh7zONEfwxUGQMcztURJ5sAzn8k0QnO8oPVhODHL
QXXhPM0Swdu4pwn4J0vCEm2eGa/nzO/jO1RvK3QCw4mN8GzNwT4i0UluLaNISFaidz4kbNPxBWtq
bF/xjPFHN900FOaOJIJZr/8wEmpnUponfjuiaJde2lr94BU6r+O9TTsPETobA1aFEGel0zK3bkCn
Xfmjvee92WFKOSP9DuKWXT3MBWZ7ETITVLUYGvLDATGCCl2rvM/SUDlbCqGj/lzssPYncttduc3L
CABCwnGHpFGZG4Cg7J6ZhEg2iAISo0WlyaLvwiKQ6evSdymp3rBP3HDD46tQzB8+rJ4N0tgi6MIk
ih85oWW6K+nAJa9rS9OeqmWZ8Vjbl17FJiUtupE6eadih4KZyL123XVuJpPwPvd8Th7nOlTsbo5U
59v+kQzOVIhnBquA3dVsZY3Dlyp1A3NetARAjWKLCJ03No3RmaoyOADJc/0n2bTl+CQsCvjrCDvB
e3cTTNBDBqhE3tAlhuc6u3OXZJuoEFkEWiHuk3szjXVzqcuhoyKalyFbXY6FDQ3LFHUAeb8iomsL
krbddWMp3rhfNYz2opXV+KdLp54Po/C8i0lSp3ygEdczCuqOo8yupRTSHp25xyDeEE6k5LcDukQQ
AOeugFPQkMIoKHnUOmZspVaQ6XWPA4yGmpDhZw5zyijUe5hOc/qAstuUJ542OFLofY6ffHQ9p953
q5WPasinR+6fIiKKGC1gL3ydHMtxeUONnWgXOEbEZSyh2OVHZvSqzjPl03BX8Z5S1bbMW/TMmCVM
/rPMSCqN27it8vVjBIUBGI4dUR15BULfGZdWELbTvE8VGVOCgUXl+XtgQaTmGndOhscVVwr9n9BK
SgTNmeBexjYnbA6ZQpYnvxzHpri7Ym/0XurVkmQaGMPahxpRwC3P0/VcVnKQoBTY7qZ57Mgokd2M
piS/IFIx+933JqWuQOJejNM/JmHakltcn2vyqo0qufzSxgMJdmAju9feMPVb9+86qFQFrPLThe8c
/HCpJxYGTR2f6LriQezo62b2SfaF2zwDeEkic47XIOzlhdbJWN1T0KkOHcN3/RcVfU4QiGpCeCM1
VGAivje9eCaaGF/70XwvFMR4X+areUaXSOKj23XlT5GTR92si5iCGNXVHZxms/L4Cg7OlK6/Q26K
n2wG2cQGIfBiG0bK4KYOF23+cbz3HvOwLTE0pyL1dmKirkQBSvkPy4BGdZBOVtRnJ/HbQyNtEdDU
XIan2bvGOgguz/EfD0m1gzRiQMqQHCJYaSgsV780xMH2vuAtXH/N9Dpdj6k8LWZEJ38IzCvP2TgJ
Nm7URfZNz5YTxoZRyZOHDmnuGkv1p/V+6Okn0lhc9bz1tDcw+ITzdSIIO8H2ZvpApGkLRXjJX+iY
k7smNn8YeMWDxojzIX7ixeN+SVmQAKf0E1yMiIvuSNqZwXwGDeZzjXZMtNup9mnAF3TAMsSeEms9
aOzq7/Ds2r+z38LAj4lJvRDcCQg6gEH134cmYc2G7MidncTUq/pSJW3gQT9PG3/fDkM13ZYkGdWT
YCVa8JsA7hj+zptw8h+yBDHjxmHHqb4pCR1AiZFR4+vfSJihOMPHkpd+UAtye9SmKdkbMK/HNCsA
6fLLOvW5klk2EkrNuyj4IqnXanerK8BwZzI5cXUogpXuVuS5qXM/lHJG7G4sE88GyzdZ34paNOaO
IBFQCPM/LR7OdvEYEhWFOCHHdL2kjRONHw5vy2TkuIioiarSFvwb7L/xJiJv8LZmIihYdVgKs8q5
ArlXnmoXrXXl7DCWZYsImzbxsueLW9KGigSpCey9TjZpvRXhWhP/AseGQkpMN2vn3wGCaUj6LEG+
9+rBCW84RkXuTU4Wb7pxqEOF5ETrrp5+h0Io5+KmpPSR38Xik4JLh1mffDR88emkChwcCxSEOY91
Teu0T7v6gdDp0nLiCuJ67wnNgYFzjeGpkpg1gvECRKYm8x6lPKdKj7+ZqYaActUsYb9PZLtEB1ml
sHZ8IIiUCCsKrv2OnMj4ydC8mF3CFE6htDL21+JUFQqqbwJgSzlRyXtfmbW7ljSiR1aRz/NeNnlu
9gMWZPVoMpMGO5c3enFvpb2WEUz1p6Svc58TTaSR5xF/3kdS2GdVkbG+DRyAXDcLj0g8rVr7F0mX
iSMyhw6k8jWmMvWESEebE2KTGxyVT3Oa4DmK+aMO6uwseeRRTZpIyT/w7imHTcKDLDld4y/hBtxE
73ElJBTHwimKKDjFpRkfCM/WwbeBL5HTHA1Z9+OQbLWaUtesBkLHoNIKBag4lIRL9DZlxhZoYj2n
XhaUDJW2Zs/2XhYU5C7jPk9GEwKl3VbaHWdIFo6Tcr7uvH88TyXhJEWJrmkveUmYNTxSJCumnYca
tu6HxeYhsqbffCWL9fthuySq+4DpSZG4jKcmue46HJ2UixQFg7YYRdeeYGNfzBeWMEq+9MwHnXJc
RRtHkNy7wulO6+JK+wTEgzYVs/VgX21BxBgyTVuF9qHr6uCfCoLuL51QVxxTkeT3QcYRc1+VE6cq
t2VGYVRmJCQePrBhmVZYOb4LYqzzIeewdY7zEoL0mDkSAMVaBvxsUBWumnUTjfUhI8PyTCy+orxF
i/gWhGBHe5zMtnfg9wieqXq1n57n1+Wp4stpDlJrgaYAodFuYg4pzoW/fDlUTryWv3qx/F/p4jh2
yVwWwu5AHpAIYmjlxkVXijArTPEdyGh+iXnCfTt+mNjbUo2xvh87V73yGw3hR97Uw/QlCiQgRO2x
bk9eOevuXEiNMaq6Ps/2mMjwUfJ0oJfgWcrwuCJdve+hTRBBL8pmevKJtNuTgzQNysSTdX7LpdV+
sQ5ZRodVl9nzhBQY7PqQ0/W+IRg1cxVQvUQuEEWyA4dKtDpnwwhpFj24bvtp61HkWy5uTkUlo6Ha
+6xjqL/qVgKVQtjKBklBuhV+5e9cB5twk6TkKmmcKTlHJ9DEOQCOpOJYSJug50ayezaNdf0WJ0Y1
u2VGI//jlGG/nH0FMuTRdfPMXilRLFglyt3LGGiD8jhgropA66ZyBxy4TUrvrtpPdemQQAMLJ+5z
dxj/otc54meCbPquB6+sfmEDkwSJcZvv8QcBxyar8c94Zbzlc+Va54TKmfwgPclL6kDsopURFv0+
jOP4iYz4WB2iwQBnof/pwV4GD9wAEGCZ9FZqMHaAWihTk6Olr/EQ0HJFBsxUCXygXh1afGLs/e2M
1a9e6Y7qY4bobTli1eA1gBT27n0GN6c6d6kgYJwF+SouKuX2x4b3kofcndtuOy74KxcUw1lyourB
9M2dR8yx50Wzo+Y59sAIrLn3SWfO2w4EmEdsKol/Gcax/qC5YP45wFSvJILOMqOSTXUPaZ012bEY
Evfc9FKFt0iW9CuH+op9YbQqXmokH5h/TAv+FghrcrQYjMj7Qno0wB1WGN6pNlYPLguS5ZZ1YO2P
4cLBk51ZIh6h4rE4An/dYWlJg3G78crWi1BECIPs6jau2WM8p0N84iSAMTqb2iVyhn3Ebiuz6mee
BoR517IYlh0so5WsJcZzkB7tqNb7Nhb945iZUB6jqyEeYdrEx2jpB4itKd2A8qZjZVcYHFq+qPqE
DZIzJDNreXvlDCLWl6RHdvHevN4Ro9pTLiyIAtA0af6YKfKq23qgvnvk1NaMLGCNsh+Lw3aTTV7S
H0dTQbsLKB68F+TCMUqZmd8iuB6Mfhyf2JER8Z5wTgtQ4fFzllRpjpw013aXV4JHIbI8lfC8jnxu
Mc7O4U0Ox9Ddrwhd9hMUCp7+l1VdS5XazZpCAhzsM5e1qNRyk5yMhEpuXP5k3LzgvPW8aWLFI4N8
CE/w8smbbIOd6RWll5Ml6opssZYcc543b3JI11M3eFP+Lt01A6voA0iaD6W2raZpQVJ3N5kIIMXg
e16w8YM5vYewO+EmKVIiB2K4eEaO44AVSjzuN1LYmm1KNE5rytK8vlbi9cs4vZfgaxcoQd1S7wKA
Yeke3x9qrzY++ByukItLHVOfZnZX3ie2jJdd3NiZhTLFPJXeM6tI5vpnUUrhIGRJD8QH2IwX/CZE
xQqEvc9o1J19HYOaGtsu/VA4L+keSQ4VvJS9P536ZqQmnmT5dKGIJpLvxIJ9eOcZb4tboBN6t6Tk
xnFTpuVc8lEijDQJvGjiGeWPX0csnuYtKiz+gzIPzPBL+yJhzv0bJvp/9JJ7CX7AFyuPyaEd6man
SkOmmIaQzW9DoqDIOZUB+eE3hHTOPlB5uCdlY+XR1OkiDrbT0v4qfRaGYqSmSX9RcE0LUkJ+po6J
bgRN2x5Zd1OtRGrRguG/1kiSOBqn3hQLeawEuEROlL46kNdh2ozNIp8iLPF+V45+3R+Wwp8Aosia
d2eepGa6W/qqv/Rc63TN4tU5Nv11md7UKvcpU5WT7KtATLerWj1y4Ct39o0kWUpjulPTuQqo4u9y
f6opANiSWGiWeVigG3Z/9QQNx3i4XSihM0Gtjr5tc0WHrp05sL1ohzfj0Z8ZZDaxFZX404w0rjY1
gv8Pr9j8MRlo4B+pjlVPjnFCOAhXswjdWS+aRBMevLOB44E3ZbxF/Imja2OFa4XJnZYhtBVF03Rn
PVU8agAF/Pl5zn8PLJMzO3oVnvyDzj4FG4KB6z1UozHfoh7F5E1R7uBySUGEPI39kFDvSMXo4FHI
7reJnZ0/0eCMC0VGjxFuqkC6UbsfvxY7U9i64hoIJEXscGOD3HwPy55Z2WNL4OvSxSMQEC8gagXF
2PyJUFbLB1m5+URl2QFuyCOz0eNjp7VP6Z3eUXUs3Ihz7OTM1BFY7NXiI6ysGtHLQI1gSQFJU7dr
yqPugn66U5x0p5OqTf41VzyEUVbd5SW3swn2k13BOZW4d2qHIMSZBpq2q7aSjTAnwOEzan1RTS9p
Xoro0ATGTAdTGfVdpBy0r0Px+NxWjgBQPRHOg7gTBZB1iNEausRr+FsS8pf7urZBvVmKios4lLz4
N0zy5j3N+7jdybYNqh3Qhxmvq/eTY7t2JYXAvrxtcitfR5AThCTbtv5D0DCXNz0s3DfPh6NzA74o
eMLnl28gdlbcPD8fLkkyTzTMCeIQflutoUyZLWsg74mnJX9xVPP4HIJ9MxdCdp26TyPRnqehJ1MK
MCJ9pXgNVH2W1KoJXlW9vQ+bnIp9WWPBFfNcBXtMhWlPrtDSD1OTRNJhCVR/xXZlhHsBGaV/o3lu
rDmEzPPzoeoFzkPmw+M+9CwsyLZAKNJLnRFk2dFTrM2pnoPoDCBxPIIwHCkfmCIluW04nNzTrWzc
fdlZh1Z3zy4LynCE0n3itscyKNicMxK1Y/Jbbc2zp47d6ACYbH31ssp37ooOs+qKQNd0EiEFcANn
4LLNWH7gv7pcsraf0/heRlXmPGNN4R4li9DjxY1UMJwXlUt9KAmCO5vKSdM/i8pAUUhOfMB3F586
VjQsuXuiHcn0m7YYIi+qTgSmu7PE4p2yeZXw9hgITLg11ObdMMVe1hEhtxUCUWBjfMM1bttm12eQ
tYGO5+P04fkp48YmG4rxdWYnGNqvN+rdNDpx+SyvYeHN2KaOeqg1O6SOo2RZ4ZlKqGOPY+XGYMJm
RXBnVTXz7DCgXWxXcnYMjuy70rfTnLTt9wDx4MGMTN23mQYZSwSVnD5CTAgmfDMOVdTeovADFoNz
NytSEy4Pf2NpQO66da2e6jCW3xm/46+hYtih488HiWg5zy/gQUeN4ChX/N/YAt2HeY490Avy4EHf
xkjheV+3uzJek/4UWTJbPNbq1LvoOI0vy2CDN5GUzT3riwHreETa3grXh8gVxj6kUkTM5Zfl+AT/
hYL5cEdoEs88XwhwUkqfvG7nFU4bf66GbRkXtg8mxbEcmMmZMtGGdz38OkrEDlREsCg8bqqRasbW
D2G7bmJwOK94t3zBlW0zngvFvIwHTpcy2dViDgAbd071PojIvIIxR0PsQb69kZXI6ltW2znDR5TH
LMtz50If0Cykew+AWdy1AXYDTmVZfVs3b28LLXX1d/ADV7OjBVmag34C7ZQlD5hWnIeBV86zHXG4
TLiqd0M1jipLw/d2IrpfvY4sTahfx3FVdwnub/OZiFCoR/JQ5t8Ita/aSm/1/nCa6tsLjGrdkIUw
9VcvnPqxGdyagF7kQ5aztZsSXPdGa+584dIlYqJBORlTV+untBCYjTHf9q2dq/J7CjLX+XKpylJY
jLWND1wWGbMM45fceX5MLwiLMDwtA1LAGdrNHD7hw8Xuc7NyEuHh23RiuZFu4SdPMb35YEeif6kv
XteMP7OXuv1xMqnsblgYKbFySoE92RpyZxuVqGVGvLODuzN+hLq0GYWzql+yD5v0kfytv/BPtu7f
ri7T8OKLxHff6bNOz90oM3MZymaOqUR43gDvlWzuI7OJzF56+gnZdia3vuw1eNjnhThgh+UwDee0
QnP/1QHoZddGMIlj3Q7wwDnfQ1yinlCRjPggphaJuwTybrmZE/KebBVj6cKpTkle0ryr0vowuAmh
sBR7ZhvCid4DHWcl51SGTvCoDVsGbzPrj0SvVD0tW1wwZMXGpMtTYXOWenF0H+etDUrxUS/a6/Jt
l3uN2TR91pDPFnDvyKiogqYPhwKQiDoL/oYdksGdS/LqN8S9yj1mGBMxFCF/fBaGl9QuKjp/ZblI
X40/AjgaVl+KMgOblg973/A9E64ZSg9pZR06sSsrbObbQiHs+aKZwvd4VFPwlXD6PA8sSEAGZEtN
/R2ENhi2HHQ6agbcEcQhsjG9IDV4jPVr09+WIysnd9TiMjirHVPVtnDxszZQ8/RHG3oFfn2nhaBJ
HKuvtG6BROg11CWO1Ej4H5zv+uNkARMEWOjwZ21oa9zlZrKYXEmd4QF0jDRqmHxGNUbhbsNGD45r
kHhJDcxaOkyt7QydDgxnzLUkQzk8sGsFwQbjNo+3ojYWkunAnkdN+FxDSqrZM8KY1V2hg4ShTsQh
MkSxicSEV8Lfw3rqo2HL7tpWoeB4/isn9ggSf9BCFqtryCxBIaaNz2vpn2cJlUPH1d03CwNyllYw
UvAoztDpNu6cjY+0Pife3rwgC8CRiXkxxEy+Qb5Da0jL2VhGBxc+GL1nks7CiuXkcTheNugwtD0V
3KangfgqWUEJQ2WjSAwFO5iQ00dRrzBFa5QrVq2ETVTdlWsMOiOmqUCsV8zd+zpguF/jRTFwKdM8
y9VOR64YgDwwD5wnRWYm48BWqUuQpi61SuH40ILrKfwXpC6yhhME8lDa2vkiXk/KS+i0epiWnodc
BsqrR/2V+o2kBYDYuGIXGVqoP2zr/qoZe5QdrnUR+KG7NFj8t94v3F9DM3ftHkOa/HU9NT7fxDwv
PwglzaugCChAcmHVbPwmmNjAg3JCdwLyXgMGLhLUVJv1o6uV/Fojv4AmiknDsrwmpNWWjWOGcldH
EQo62urGC5LmuTAxKSRpCNzyq83Rt4WpeuJLi+y2gOKh6MGVpXNwi6hnP7i9hm2buugfVdP7OQXP
EsGBqNtYbAObAuJlY+wqtx7j2cvURuqRV6cEUCh4otNnbFlsH5G6fmtcQ2Z+Kbr199REhAC5M5ti
G89R8lB6MwcFJu2JYqTvWLmZPJ+QKKTNDt5ORsnukNF8SbbsdG48JoQKBZzsf/82D/76CUOgiils
kp7OMQyBy4u5+Hedj0HWr+7yK45rAc6NsBXHOD5vzmw52qdtWfMRdpNDz83SU3bZqPGg/HiBtQuv
N9lc45ZH1s60KR1bTbm9Qg0ptxX38xm+XaIuVmIHbwq4FvRli4R8q6H38mH82hCCBwH7NNc+vpJs
s+RbUqaFYRJR/D3EfZS8ebZBOJecYZ/ROPlPkqzXBTblwI3pjFMf79cuhvUxQN1b936Syacy94rP
frqSB2ncOYeW106x1f3A1QUNJ7uPvIY+MacHzEI+CN7GNks5TMd5unTbpbyOIk3bckqSftTl+24O
BkS/qlSEKdgd9kq6FLedIsy1im1TfZ49oiG7kaDBX2d18r9sAtI+Tn7in7OoWX/PPAenbTrI+H1Z
HF1gOpXlK+Vg8y4b4SfUwMLpIQGW5G67wMDem13eWpuSUfZXOngZAm40wQ7CwmboDyoi6wgRxBDp
VdXiUsVD9zu1qFqXjA/vmxghHBFgcoz4a13El5gYa3mQHXQEQgDjtG+nLH6IhHWm/SCa4tZvFh7J
wZJVBawO0T/MQ5t825Lb5UAhI3U27FDymz3wSAzGGZsCHRr3l3UEEXPo2i+YTpNYTLATQgNZxYzy
frwi9kj0hYsYTuU0ZE91E4DFmAn4F7sFdnG37brRQKXSpRvKjQl8n4vFNeGFxpnzmSI/pZzBl/qe
zxLfemAl5Bnri9+AFlA+HVq2OTFjDUt/01Xo3bskDSz/B6n/V5BhpqkNFo/HmRFQP2V3itT0UxCA
Gu82KJwMkEIPc+t3RToqPiQDsH6qQGgm+lFqorEbNipx97arAjqBy5wnN7koky/X14S+g06rf2Ym
ecCKkM6MLP4cAXt+rx5klHDTeL1O7q90ANJoXFYdoTck6oAkP4mO1j8a2N7Tu6QDoCkjs2FhgUxE
con9Mll5IlvdoyUQYphHNsG6HHXfY2HR6A+WKVKcwKViaeKowR/GyeaVo4pkOeE3U7rqZm1PFYsR
OBvGdcHyrpROtigC9VnqSCf7pPAkkGUVFV89D6ZPKhOs7OrGLi2YsAtku6Udaaxq9MmfNO2jNds2
hYrH7rLqIEjOCME9fduUWC0fvxZ6Cm9nXkTNX9bzWKbacfDb60oofR1lwLg1jBR9OqV/Yo/A2A5R
NheUzLBkjn7fFrdBQ+x4ez3MQeyXC3U0SwmARqfUQ7VdSzSHSRYenf8gM5940iHRA69vl1sL4DwF
He+zW54Pt2sMsSGYrbN6FrQsVESzJ2bXR8nRnSJzjkZznlatX2u34s+xjsL2D+WCILKJpZN8phlU
K05ldAw2LZnr+tHk9cBGljqrv2Ik1/Q0xWPy6ujEWPKGEXWaoOmmf8qGdMQa6JF8MQ5oXrZEM9Xv
4fQl+pgOqnshtqjFZuLYC7aijRt25eR6iV9HNhy+GNjdhAmCdLAnbwngWucs1bHHlGJ1vxdd6za7
MR6DezyfaeRRgO6abOhr1erGeLocv3JsVvevQ17d5y0xSHg7FL+PJliix9yguP7uS4PtXAVub85d
nTQUwkGndXKLmFXKzwm/cxx2bUHfmDOFzanjbjxaf84tww03Fynp+GeeRhCA/CqOvC3bNUgBswwC
OzmrlLgZEiKYLFUqs2ozhqJntRRUp8F/SLLrMbBnAcAKkLOISMIFdV0RATHGbrHdCuBcREOaZd+7
MtNQu/06MA88Wormr8Do1qcQ4ZbFHxOq/gaKUN7+ot/e2WeviuyzJcKKVLXMCTd4F0Ev5FotDVT4
tfJ/rajvBa/xdC5eYTuny+9iqObu1vVG378rWAXO466qQmAK9AWym4ksH+uNGupw+ziinkT7uP7f
gKr0A0pCBfGor2q961nlzVFV4LBs0Nqz4SGZtLUnJTt9w+udVw19OzP/IImx3kiQPyJ0YDMCZlPr
69fcVm18Z2qRip078RP/llPVhe+0Sr34KYbtyqdNJBnZFVIW4SE2Y00PPMQ7jtY9bLo9XlHmHsw0
5UdO42W8lcbHaOfym7pNQ5J3+CQTjhAK54jMY2YN4h3QHiCSuVxm9UpbChBGnuhsuscS6MS+m9DY
P6aVe0TyncHxPZBpkOUTvDEckjCa5BuhSRVtRmXNQzEYCEftOq9EROG5xqdAin65wdRV/ls39Ou8
c4RmDeQG35tOt8lcr/qHWbAEZ03nYnwcWIDXv3VBxGWCloLsIUhkc9H/GHxd8kRxQxxj9YYYmuhE
1p41mYa4DkNJy3oFYPQh1Rnso/6GiZSxqyHpEz6xnUInrwGwLpqvRDGyj8SPCvcZtuEM/osp9wKU
Rsf3EwmU4VZi1x7RPtqWFD7hhTPVEiA+q4cq+QWMU+DmEHz2nXM5O1H1woGRoDxgfqndedtUFFle
kli34QslsACcIDocFT6CkM52AGBBYZBKsgvrHIbAS0kWIjpy3HdPRCNk8oL5x04uj1xluesj6z+a
pizsSQA/uDUm916ytKaA6NAW2NdTW15E66K94Vnk4FXKhsNSOnLpb5dglreLujZKognv7Klx8NIv
I/0bWr3URegazBY6D7HC0TmvZCILWowubMKHYMjZHBmsg7H32EhENdnwXQZ/ag/X9oN7qhJ7gp5E
PphUBK/wSZLh/MPmeIKXMZICu9xkrOeGpfUWxYJDbkwrYhOHvJsvPiKXums73HuaYdl4p1InJRHo
AuGLaaSl1FM19j0NBLDSRYofPBKWuguCVL0Qcmo/mWHj7DPl1/yc4gFFs/b9GielXNt/9Nx0gl4m
fTykZVmK4rx0efFECnvNdyP4g2E7gXmFXoJ9cIfaqzHm+JZKuVV+dX0cCdpcW+U0/k5UoWqeM9sP
3iFcG+bUcSG7Cj7FrJb9X278IJJGJIc6bREKRFLgRLTzAs4ja1S6CzGVuOrK0nS7mfex8yaQdKP3
cXRecxo3lCk65xjGvCrClk94w2IIP7ljw8s6I90EHa91TcHI58ia9k5134XLSsl4rEvsSa1w1BIb
L7ejz5pqjmmgzFnCkTZTv1JfSLq7Trr61SrdX3Fuq+c+VqjFzp0GkR4+Qs6vw+PE3a6PieWOe+t8
jleb0YM3B3QunetjNYr0oyiS+G9ChJgDwZrOP3UTNSx7GKYeJAFA9196jBqWb7J7pyWO0y5vzLVk
Omw5e7dhS1SKDV+m4DCiqGqdMhRMmtesKynOXi+AC5GQoEa6lmxfOJZUMD5jggv215VxYB9SQqeg
ThWm7r6xZV5uI5KF1VG6qmTVZ6O+ZSrdjjnb6QlOOqkJTjmHtW4vCPnfqhRbf4ey7hpExd43IFZp
e5NzruXDbJXAQYKU4r5BxIFKB62aEXCOG3+9XdYKWK8XpP10aqKhVwfrIroTzlG+3LL11XNONd1t
BvSggtHlRyQ8t6xmdFEEY1pOuwwb7ElwjoQoCvt4GAivTiXXoXVa+zv8f9tMpZaSqq3P2rc7IvbL
mZNQWNz5fte/M5k2w9H3/uPozJbkxLUo+kVEIAECXnMeap7tF6LKdjNPAiHg6+/K+9bR0W5XZYJ0
hr3XVgFQhMEAaE9lNuywaXW4ciCoHTzV2IMTEhKyIUt3mQ/1EOv8XOdo3iGhiJiJJy8NUz5lw/mY
sF+qHwQVwnoNAjUF+zEJ5S3nI5+K9iSDzH9KzOR3v4KcGGnCQ5bBHNnmhh8JIWLQ2Cr2nbiyI6Bs
gOWJK8ilM1raJSlhHIRUVL7qFeV2nKWqe/YXUZ19VeUOmFtvWA+C4Vj3pKZ1+Beje2WFsSyRqK9D
my47I28sbKZL625yGNZfmday3nBaDA5PE3h+gm8wXDxVMuryg6DguCWZtIX/1SOax3w+58638Fz8
bWx6/HqPGs94+XYCPlGdWD+sL6tM+3g+SuxIPgU2Fn3J12E9NvPe6jhXJE3oQ+o6odRMlcMeFqYe
tk9dFgeOE+cJBWMntu2I1Tom3a9U9T5Sfjhtm4yVAupq7dGZmsb8XoaovAYzQq1tzOw9PirjqR56
EmwfRSkZUuFul1ppbnDsAOGZZlrMaPsVF4FtwBWzElnBDqzsM1UWo31t1Fw6nxkaxKs2VThvFbyc
5UCSIEGovYNugIqSShiw0Tp+rpiC6gNSPBDJowFRhH64feaAc1+JCEnWZ92HFHjsNtuGWmnGc1Z1
NwZzENQOIIRq/CK4DlGHQEeEIrZJ3hOUcL9ZJsqC73BmgIE4Snqnto7qR9H77Xfb3Oghaw8zuY/j
xbsrnIHLf1zlDFepaN1r3YnF/NRuHnfPLgbGAwVzR0+/BKp5E10dpJeQRXd1cRmUHf3c00gq5ka6
zx3rQzQfQslvX9yelDySlty/NmjhoHgRNs8F+KHdK6JJEioTIxh+C5F2u7VLoXwTFEl4EDsEL3td
5inxdzVyiHA38y2U+xtL1eeIJ8rzQAe1NNz0oy5e9OJO7tE3BHBu4GAwZGGvBkhjki5GHWbmxkmO
LJMVi8MhTcLgmEyduS1DBm998TM9/yXpQv3rKYnuoEJmCBQk6dXHQYfT+o6YnGojEHPyV5suHe+1
cJInDhwIWQiXR7BiHujWjTdS5Z//nxHy5dqFCxINvE7knzFMyX52ewwle0jlnJx1lzXOtzPg7JVS
l9FjmeXBB2aP1v3FcrWJXmzDOYmUkqvQJUh57YKtCNx1/OXNk+uwNbpJH3ZZ1kcJahCsyxtLB4BC
vs46fc4B84ZvaHR80FgsRZ1fw+r7V1BXiwYgWAjsUnFpoJCbwIOf7vIvwKkGmHWgWDUXK8LU7nxK
njukfkN6z1dU/cLSWRK6MXThRNxDO9ybAaQnjNtumq6jyAiV22RenfJC85U33ylzIfXld8MgaRya
koguRq5o1emJ+FoM3y8VHkgtn7OnJoc7qkfnDvMf2JgRI8tvWAdxxBngJtNZ62huTlWIXvfghxy4
l4wKLzi5XpDcV3SS65PfrYg+hnCdUwJDMpme6YJRY29cFpXJpb9lcT+hKVjXo5sHnftoPCDkNbA0
pACihmulq95QpTb8tvgfy1gGz41X6svNJLvu29uCAFiG96QAWf2TC7O03YRKCrUwueI7HIDigi1Y
sYRrozQd3srJDtOf0amHZkT4pcPlpY2yytlrO98edCkVrQOV1FsqS5KhN5YH6ZuNnCN/3RQO3h4a
YuI9CZub+Bx3NGv3dR2qy0q0RXCHupKpYMQrPn4yxDTVMa48Z95mQzxCg1n0sAOdUo37gaEFt2l0
s8FuK+Wr+XtJkgE+MY/vPK7bOFztuwPI23sMwHqxfiZfmnH/rlscTPC3nu0eVbvuH5glquHQ0lSg
wsgqGncEjeX8PS6NYbCoO/unsF2yPAXT3GPeHqeY4BzOW6xtgQ2mZyYpQqC/u+mruHKyBxiYYc0E
joEay3xCtbYyWGzzTGDnUB2ziYXi1pIhcnHrUZF3YUdO0TIvunYHvi98vFlyaZfIZ/Q3aha189SQ
SbZsAm8gamXs4S8eXIsdHAIYgfA7GzjpKxkgUlxQ+Ib8Giad6oMGI/A29wD2txDUQ/JT5ilj/TZP
YRoe6lw4F5KU0KzIAirPnlUo1VQ3RqLfFkR74sIpkDYR0FEUol6gCKeu3q1gdNTBY+r248bFkrCO
iIcHxkE3cSY02l2KG3vl05jh9WH8oAKxmQEPxsCibg4MYFixQxm/kc8kOZLbcIQ17vXdrEmi8Tq7
Y6jbPqUFfuxtnwx0CijcNbkIt4TgRQCc20ajM7ls9cbgT9jVpn0fcX7LR1a+rtz2KhVIPwEW3qM7
LK8a2uK6XQuMZaSk1YW9ELRX/BOggdJDCvrs6oU6T+EeeP383hS9g7x5jJ1rQaqSustdb40veR60
FcAsf/4Xy87knxxl03Md52F7YVeLV3YTsiB7LmIx30jFrmWSGE1oSD1CLQkynzuaC8vKlEGUoMwR
ZsRBS471uE/arP3ChLhWj3ybTXPBQ0dQ25KDQzuzQ8RUwGPuLX8LSh7uDKOGeouvT5JUIBlh77ho
2M87XWKJ6W6IJKKgTqqA9JESXXuH/z7aCIO3KgKc6yKyzdtLBUwahA/TsFPYE0EBS5Bh1s6ghSIB
nYXpy4oyMDyxJVTzezWGmFAGyA0n7esy3SJlv2VQEoTTvowp+h0V29p5jWaslRxvLPueGB/4z07L
XOAp5RMiLj1LGPH4GFiPoVMgUu3YeH23NZHDm85qg7Yg9Oejs9T5PXt76R8LTpCLdWebIQ0BxvkQ
+4EhOYUDuPDwvgZR84hx1j0qUm1AVraNHg5LhqD/lXVl+kaQatOdmjJyjrYeSSNx+0hfyoh54/PM
urP4xiZv4NxFas3/6sIhEBUuKA8+C1Kv/5yQbFxCp3fJzJxxrU+9k9Z3dsWVu5l16cE5DjHWbyNc
z91lMdCx2YLFQXUIjTND2lmIb+DfWMg6gt9z55DxwFRiYptGrkqQPk4g8OYLJB+A7Bm0z/+AHxq0
TOz1Xvj+M36/KMzDfemBIkBPMFbms6qSFj91yM5QklHMBJJ9S7PnOtT+ceTWwZlDsJPY6KUCRIrV
wtzVDbuqJ1fjgmJ2gX+YRNS83du+gDvIAmSl/AXjS6qlHZJ1n1gLOjdgJBPe+dBMn7KJDLttl2Xl
51hHhXeIiJ3PSVdfg8elEWOyx6fUB7gVbxDulVXOMyIaFhzMdD3kEIWIf2NCAngDSGTsH1qG4uEG
XU33GyZdxuQpuZEOC0o5FmMTDhpHVQWBfQUt3iZYwCQ8x9ZFSyjdontuqcrcE42C/AwGI1gPF5E9
kT/arE+zizoLDRpabNzUq3tFdUTw2Ky7KH7JwjrS+1UWmrHwKP9jImpp73jy/lJS2wtCURTILmcx
aJRJu//dxM8kUBKr6F161ZnnCJ5RsHUci/wHdRq+0YXgrxsduyejyJTVXzHkKNi3VHbRAWSLn7yZ
aMguAsRl9Q//kgd/DvurRMmXDz1AQstknsBub3ano4E/MX/4NLPu30R4fX6K0DsxFMTADDJfNG9T
EqCfWf08xf+b9mSB7liXTeMVIEYEWR470X6Fxo9VofGX1wEQCJVWnC3xL7IAQwg7EjAgZJMmeyBk
YeGVXjzER5kTyhxs5ZyTxJijJb0mUV78N4QKjZkCfzYylIkKgUnhlrWJeZ2iKJx0+jrrdbqzC8vi
bUsobbJ1x3ohMhGj2aPkrhnegiZK2s3Qj01+bCbHBwkRz+kDKzV+cakN4XqNaOU1HmECbnSy4hmw
KFg5pxC7/FBhm5S/2GfuvtGGDMRTWEH7OJnB6Y+tj0v/SEzBrTJ0WLSf+7ovT7NG4b9dqnDF1JcK
fQUsO/+g7qkrAiSotB6W3PjJLhvaCHaxQf++A4YYYEdVwA4Q2RPhcHJ1tKTEEfgJ2XyiLpP/GBdx
ZMAKMfGOjtn5RhdN95i1LijHxPdN/VEuycqaKcC6/kpfDzrVCWkZtygk0I7JIpQnIvTMclBrq7qL
rbKgvaPUm/kPpRP8B2NvhFg1yPCYxFFEwKGq0d+m2On7M3mCuOYWWGMJo3Q+sI9ozL03sOsRG2KF
rwouTSrhbRQIBVdcGPrEdKMbv9KoC0N19SiTl1/NOmvnPBPFeT+oGisSk0b/QyFiUdt88InagmGw
EsJgnXZAAqiyDlEgWZiAANxYqyPvT+YfbVzC7isQ7bwNmniyEwj0DB6dLoy8RRv4EGHdgYEeizqa
djmVtIYiNqWD2WE2N9uQG+193S+PoISkjzo2Hm59F3bqvSy8ZDrAOCAnBgU+XO52ciO9IVwWJikX
rrkjzvIGtEKdS2+yzA6QJq9Yd6wRjN7FdtGfkyXTiRoGQdqeCRbugyiU5h2W7kjuJG3AL6Nblskd
YmKOdUhrLkJ+Yqs2Ce1MTMTyML6AtCKbgp7Uwbbmyu6iB6v0nUszfKMtjqE9CrfpH3hNs/W6lJP/
u3BKunZSOob1riwW93sgmKjbJmsXvg+2bOjK8fKTTMpJmm3xT9cLC37agT0MR/VOc5ySo1B4Tk/C
iBs/zKU7RvdDZbmgwWaI98z28QOT6jLnzssq5uSNtXeNbAmHgpsyHfQKGu2+tHn+OAsbpdu+1WTt
OYVpsgsXT/lY07YSBSnCOLqfGbNi1fZG778C+sZRhEuJXh+G5IEpiKMuEDFnDguZZE9cZq7dsMhW
Ym/XHA1m1gKbkyhheJz63vnCzi//RFVPvCZO5f5IHFD1r5NO+9OMhKchQkoYxNPJFkUDdTYVTwH5
lRCGfOkgxYSvRzMsF6YU20GM6NATMbDWTbyR5NaW6e3dRJib3PJSQ4EauxU53ybk4V126boEZtv5
UHt2wjrloWWQ523rLvf8Z7bopdnPRDndVvCTTvbrCuobtapTd/cUDaT+bSYSDV95YBqSD5le0kV5
yfihypZSzC2IlcLyHaMaFRMvxb6JEKXvoB/gFB9w+f7z5RS9l5S1pDPPWfcDXRK1iJztYu4728r+
02Pjtw91ZQJGhg6LExju4yeRHgCaFFrGR7fLUK2T1YxiB7TWZ00WVLzFegE5Iue0D9hUTeMlqKPZ
3ZXSY0FSkuP8tPgMu09DMc7j2Q559ALSgLmBz9Qi5kc3JA7nfObkLYHT2RBQQZffxAkZijhCs+gU
9UGIlEfiujwTFY4YGQiZJOqPCMkPjx7C+UFjnMDlslrfz4FN02dvCtFUM7f7QuiD4CcIsFXumTxl
LNnTym+Gz6BN4vVMt2Ym+KJtDFo9Slb3pPmkmX+TBujeqElB9UISx/K4mJA2JcNwdsbjltaHjsTM
9oFVV3SFxBvw0ClMOyAXWrjTK7k11bUGzSaOif4/n32OIvCkLTD8kYysfbwmvj7mPliP36j05aOd
KQp3gkgMs5UachfV1wJsY4sAJCOsZLZdWOlNB3GgPOITnDBCBo6QXF6+qMgh8NbnSXoh09/SDs81
/DYmxmOAh+sjcMkF+K5BVKhrDGcWmFgcpkZ0T1Hmo6ne8bc1i8N1XQpGF8w8PZahXIgWBlJUEX28
whngwc4nZvsCcc0rSAXbHuxso2cKS7/dj+vcXLuhcqddIHy86+1KQfJFW5SlR7YGE6PwUg6X2IOa
t6PY8OJ9NarhvVkM7UGXuRbq0JIHpzZk5ryXWqq/mIQNh6Ph+th0TSM/i0lGV9CTxVfUEnKxIaLF
kJenVf/dapeOum+JWyAKF8XMJmBBRocjxuAJMWdCWl7YDtF+1EPTYnpsy7OHyMaclrad/SPjGZKD
KCFZ3M4lSusjiQ3tr5UMT+fLdRey1h2oeBX9TDKdSC+dn2JMvggsnL5svx0Hme42BntADatapISE
8DmMPjJde79h2a7leSRQ4H4AsDJvZLKM/0G1KNRu9T3ssqvC0X0ih8KqPdOztr5Mdr1ZFwAwIVsl
BS5mvYeRHa1bMPwJRRr8ZF2P1TtyxmrFXkf8czY1eCVwqVbZOWuE84y7XWNKi5Bc3JHPkLhX6vME
KfQiexscW0K00jMhvdWuNglyjS3ko6Q+xTFAkqv1FjA08AgQsvkMtLd0NHV2ZXO7PCc5D+kJO+fC
3awyEj91wBWKpA+OzoHKHnncGto+eMUWR2xnnZrM22M/wkaAUNVa0Bg+SUyQ1ehc8oH5OUR0z2T5
PhwrRXoGnKJlvrUQ+EvAlOj1K56MDc6OWw35n7IssSg6tZaEr4DjR8u3oX5cqez5c3D2DmxYSy12
BYYOb09MFPl7qvVpaGvauRUQBPZAkqP4H+8wViHZBxAx7qn2438GGemI/LhnEdT6tAubgLafOY6u
0s/UaxhpPirWMMkreXH4LIE0xhg3eUkQwlyXaui8f1Qha3GYuKD+tWTh/OpGQrTPcdRDs7IsaFaE
DZKtCU9gE1+wV+gLqQRpcun6QbyOsap5LdlWiEOFn8peyI6Y/yOV2f3TMAWqbi9MFe0x3yiWoGPU
rTvtQuhGS+gMD+DarPMuJ6xQyZIzZWDeWHo0ymmOZIvpWGneagAz7n2SMsv+25XEBRwXJIl8pmCs
/C8eQMwX2wHSU3LK+PLlj1ajK85LjpqP+VY3O9UpDD23xLwq/f9oonsE/DNf0SWZFUmyO0f4I/pI
nyncXycoKMAj3j3CEpJBu2cIWBiKHaS8yUksPJSXBLcrlg6JeJQTSUKjTwLX70KSXJFbb1XCKNfs
5AwtFnQKnBM2cZ4TcI0Zj0vITTJH3XeAmeGNxhQ9+zQGvr4Hu6HUixA9e2fsLlN+cCd+4gfU0Yiz
7BDos3Ic5Z3XMKiYyfkKq9YEqcujl3GC/pD2YfXAc5qQcDYxpQd6XAKgCcda7XPoWD4fKcvk+eJm
iPCYEQdR+F7jcQAUV+nQY0Hcmi837+R3j3YmfhtwJwLGZ0F4ie1gSNtVRfjCOe+QcLZYRq2wCZq7
qfMJ4uzXGq0+BJv4NLCkItdejN7VgA2ej5SYNNudE0VMF/G11Lsgmv3ggMQgrD69gtXHObOU5G9x
BsJkY8Y0U/dETSCChiutctQFRa2yV0ayAc17yaBAHcceijej3foGpogD+Kyg00N2N7s1dehZN2FP
qukrAiu/fljhVOUHJmnJT9MCKcWziBztUI9kZG5rYVlI0SKR4zeH3fzlrNP8lYVWOacu6EL/npka
Xj6klOVOAyn525jOR86oCg+e6yCEs6nxdlu0hYpB04pWodwsk4tnvjBmtvua4JuYXCu/a06jQ47l
PtARma4uEBbn3KpJmws3k5hOkUf39YKTZrp5C2ta3TGFyZ7HLOs3K04DQsl8l7idyE2C3xQPnChD
QyV2lAsDi02CoAFpbUWc0bGOfWLmMXiCOpVjYJ/QXkfVe8jY7hYhbOSVX2DxOBmRi+zKJIaw6Xkw
euOqW6pfMUb1BcJAl0/OixoaZC65AbKCyxe9xgfAXgVKEOcOinuLPEDttSmG/JqQ6YwI1/Gz8rp0
1m9+rYrcvm9+KJ18d4HsQ/HdDOxOT7jR0/jQeoP3MEb0L1i+s9TZTiVQiwv3zQp9khKQv1Ooxnkp
YFUxnlm7fh1fbeu2JepvA3HgYuCTqYMJGIFd2EyY5TuT5fR1I5mCmrHrxNwxSdwdmIbMZ2Qj6jQ7
46IOHQjAXYgKdEwn9+poV0XbmfTB7k5VE8mKMSM4Bsi5nzaW8DPOTjAWkOeyrSh19HDbuqBaKvIa
sqQB6LVB2BteC5mkZIhDtEH2Tno4PTFiKACvt+6lndawOM5RXfh70m94edQA5AVyIg/CK3PmCLbQ
EnO2gy9x7HZO0ayhdY19brF2TJM/WFim+LnT3Lx35bwqPh/Fn40fC2WW4Y0sPF08K/Q5N3WOEQlV
Azk5uJdZZp4buFeg+CDz4a0vllxBtMKUfAjnWNIuQK7vkPXlSXJsVQasfyNmPicsFDkU1XVXz56W
BISHfvNJozs/u8prBCDaHB8CAzJ1cVkkOTTxjo8wPizlK+nbK1ldtgLcsce6WEc7ybGKoybv2qNR
fR+++3FOV8kycj1gw8bl0MP8GZF9s6lh+2TZ4uehDN85XlGD4xxWvE86NMQhQtr6PUyh/JuBk0NX
xFEJhzRmXITMwnU/MwavRFKiGCSa3O2C33NeklpNKUIyPF0mQZNJRxAPbBOuyydUQCR5eaLxHvtF
BSSqQRunXmyHkHNs0ycQfLCda3gPsoxzd78ga7qFnqjAPa4AWt9YNLNHadBUl0fFSAMZWPr/SGSg
fbhCjJbuxZ9lXECfV4QI6JpKhgXhSELpqGf/NyoUaCVszPAYLhFzeUirfVBd41oHB48hBbEufaXm
HaWj5GQliw5luSpmlm7GIPTi/OngsuOOYPjM9ZxsoWqk//LR7QlcbCfQ0vHq/TU5KXxpleQ/9EBg
LdAg/oUeS7aDwCN+9mpGZRsCyAvnh3MYKX8y8BDuKRKJ/qwcESIpq6AP3rWtD4/O90zfnPIZVSwi
OEDlDxnt9u+aWVWxC3VYvLmd/zibOa4edTHLuzA05bxddOCREbOEYBzjxXG9U69mH9QH60Bm4mAf
co4ItJqv9OmjOrBbXUkzWA1lTlUtBZVoPVBfQflbbYP9sqZ/hFKEABCCfVM+h52c8nsj1/KPWFtf
7Osaa4PhN3Noe7b07+tPuaAhPNar181b1KlEb6eGnvAiGP0N2yYURbdxStUieWhq91NPpf3sRR/2
hzqyIt7rQjjetU3j5ItnYuqPcEyD9HOqAHJvQ2dgQB6Gi7qvF3qKXYTej5jouUuJeeoTuXDDJvIt
jizhdF08rtOH7i0IThsH7l1Lwkm9A1RCMiiDL2/etcLPPprFxXnllWAysBqxX4x3c4zebuvOw1Df
4y1pqWibBtXOIhb36i4BYdUdzlPgGFFqXNRuRU3t9+bi/HNfJixY+ZWAtK75zdh8hAutM6xSC0/i
nFQvdL7pF/g9hmtYsZhpmTBJ/W2Qug5exLRG7VvvBmIGENm1Co7cVmetM96tTWi67ULfk79OQa85
xOYwiHcxEjOMhBNjPrBmeFJmZMa6TyqfQ924eOMGx/Az3jQmmFIYsIKC4gGfxJAem3bA/dpVdRfD
TIfN1LHG6NOC2VnR4d/pO8twssmVQehrnUggD8eGR1NRDZ5o3WNGoIld73EdZyxkewe7vX6SXd6L
A51X134sjbuS3OV53RgfyjwZ8JGrDI/yoPA4v9Sdb/hgIcsBnUBkbHBbssyOl4tekTEeZuJy6vs+
apS6K/KR8/EqUr8lWQWldjSBs+Oc8+EedIE5spY35oc91Bx8JWxIiw+d1WiZiUCBlbAVA6G2u0J3
a3PnMqxHTVYzwQUTFiUjuKg+xB0/MUKvjqLhj79mFX4nEGusKhDqdiZwLoVhTn1c3TrLn/oKreaG
hr/nP6qtzYDYpeQFoHmf9N0o5mr+VaStJIDNWXxiGtyq2cadP1zJovHXVxfOnHfppgo4lCOWKTwb
GuF5k1OCEh9KHgUzhkYtlLt+D4bpaFkf/KH/sXgDylAgMqOIREnFJd1AAUrBBtFJQQ+9aFaqZpsY
T670xyC1dwLCJyQE5dpmN7ZoiHexdEz14hZk/ulNrwjPvdcLFxdyrxFg0z3rB2VeCukNzT2F1DJ8
BJbul9lmmaa7wJlxDXoIcWGXqHb8Mwbemj3gmpd3jTD6DZm3W5+8XkIHU5hBXAYGLXE2i0clWDWS
WVArGpdNUN6Pd8Vs4CBXNpnRmvTTjQjWAor61RSoY7EBldFPyftl94BFVUUkCyXnZswAiSFFdWMI
6Hwxfnj0+hhVdw6KV52WeB1Yt5GYWW1RbBGGCqoZN1JMGUiAbAi0j1W7td393Era9KYHJk3U7ox2
sCR0JT6Xo2+iL8HY9rNF+YvmBRHOfVYV+frgTJNb/wYxovOnBsMlpB0wMStycF3F4auhT+t3sBbs
dzs4lOxtQGVyQg+ffKEN7s7QylDdo4tzeelpp+6mukfFON4KNWIdmTi9sXDowytAXXwFLuJLsbX9
LOaTQVcg930tRvWU8fBiCKsgfDw4hkyH3cy19xNp5PRHqQKT4YBkuLjRIlLFTjRdFV94okmngPB3
y2ew3S82I5XeBYpeAJLIsFxmvm93awMGy3c9ugJUG7Bnx6vuunQ1p8Csov67BtHiXPgbwvo1F/38
RPLr7N450g0+qQz9uiK9eS7AbUJnQFuy7YohEp9z7c9LeeS7KFMW0dgHAyaLRJz+7jLPJIfKC4uP
nFUqMWslLx+2vRtA/ZWFZZyx/o6b8T0p0lRjsZcaEyUovEocAiq06p71c5L85uVdPWC4LPTRLvRZ
6u7oMG++/bG2xCXjb9JhDQZAFsX3WALsvJ2VdEBFIOWNdVIGodzJqGKwZ6pkQENp8tzvXy3/WJ3L
gFOYM5TJs//WruN8yeICBEPP3UK6TdFiUe4UzHggwcHtUSsL9U0b5g+fNcbSC0+YRUU/RTizZKdo
BElU96H8pkCIf/BhBf4pjAoy6jPI9t1nxeakI3GKbx0z/yIQmvUgBg8SlfhnQFz8A1IGogJhXQ32
QNKYHBFZJN3MKCSsR0ZUkf8BIlIR2VZNjveORt9vjxbhkTiXNwIQ5RQZRi8qwM9j7DhVpwr4ebYv
AtHh+0Qcd7VZl8ZEKeGy2HsC5x+li5Oc3W7GYzSsRfnDS65/W2zu0GSV632xPyKXboGKGB8zJQlt
ZovWfTVhIoiwnYb0Y+1r8wRmisl1i9sBeRvB0jg8Wn9qfqjKYvuvdDzuly4gFnOXGp3PF8wl9UsT
m+i/DPyIJZNd2ggxbAQZq8jGptwiDZ/Xj3D25XlY8EpuHY+t5XZkItuxwuEqOrJQTZACNwZKSt4E
/msb6aXEbQWRSovqVjF1ovZYXNwi1dGcFzPjQmJGz9E4Iaupu6muD/k4K72zVGZEQUJkJ1EYoTF5
v3PH2jiL0xaJjM6ZXYKnRMxIbSY0CSVGHgwx5c6+DILgXpaOQfOxesUj1wub+CmWEpa8DgMW9+2s
+nCbO5xOB1JU5uiYzOGNDQ5cuxg/k/JGG6p0lGp0Oy5GzCG1w3cpcrBrEQAhDL+kIUz4DwbmptKr
3xqEObznFHL+xmJUgRqLPVoOL9bEyAE2aO1XeT9hJf5vzUGFb7X1nXJbL8xyICKQhVNDdUtfhfRw
VvHMLx9s9qigYQDSjTOHGOCT5qJFwhta599Q9PnVr9u4vLRr2mUnR6XNfVMSnI3pr58muZnz1SO7
22eqs5swlP2accill1xB5PugciiuxtVNcbPQxu29JTnC/bMEkuQpfLoJyB1H6i8eG7jcKSaFfsv8
OABvpIr0wxOYa459LVFangF71/OvCW8A8tU5iKujYXL2AiEw+jsh40OHP9XC/2WT0cz3xPwQ5Yk+
FmAzLP6WELARE/4mymTHplE0f3BZRPdE5SJg8HB5vIZWkj+MZsJ3HyOHoVd/Fqu7st8EwGIeGhGM
5Ma4uhZPwTrn3jHgNoqRgjt+qbuDmcrK9ojQSU0wwMMQEFLBN0HkLteYyi8ESSZCf9pAhC4dmhVW
+KwLezf6iysq8vkhyH8+oceZQuKOkeZu6nxg/ICf0YLDcYcFu3QuBkD2zaKgSPl0SzjuatwuVJ7z
XdyRzH3wrRtdIEskP1MIUnNnKuF1X9SRU0GmPWfFtwSS8QHGxBALkjb/Qj3ZY+PP3geWjPBfxo1M
1IWgI8AjTjIXQecPMdoCu5M9LDyMKXP7H/31tJxmtwDX1xEA8oEmm0MfQx23cZ+4bELCXjKlyawK
kiuY4PU3qpT1G1um9xusMb+MjFjrMMHDUncIkRDdonQw3eWEuayn1VAybPGTYF2KKQW/iIgWK598
HM8nkjjMzSlIc/7I3LhQT6inGheZCxVXfx/kUq130AqdZYdbMMRPToQK7D9x427phi6JdzsEDKjR
VdU/fafscO4ANME2CL2iuibwrByAzMSivAQuf6rYJKgyGQajtef4BBkh7gG4ltgKJx2+rN1IygYy
/ZwEa4OvjbeBROScK/Td61znL0Z44Z1C+GTu85yNCbc3agJCU/CltTvt1XXxcFO3v/OWkCczFNWy
BYNTSFaxS3mSoi9BVpcJ8Vx/8LIg/hwT6Z8MsSgsSAt/vlNxMfjnglBOmGzU/NDssRyRrpLHrO3b
D6cqahqxnK6ZLFsM8Xtvqgnb8c0kR7hrme1+z1rqcOf1YlyPLG7L5RIx12L3DnG5+YuOOOaDKHi/
21+1AiR4xFfg2cMtHGj5CEpnGrdFeWN/ArcgTYS1Vp/EL17Be07l6is8Y9j7gSxFYAx02ZFWuynQ
qmzc1iE7N00ppy4qroceEC+a8+Rwu86BwVQkaUl/vKlbPSHfGtZlGVvQZWi2HkHrcrsS0Dm9VlTy
2QGOlvvSpqA3N+7tW2awWY/5EXtPGTPiaDlRq3S0KIls7d65blSfiJ0kq4IWae1PgHsQChSU9r+K
JcTMEHPSniZUrvy+yM+eANKo5Af2WI53JlU9JU+iyQNkvbTcs78guSLJAgf25RRA6oo4ct+tXBDd
GV+wL52VpyE1js6yd6XXe0/ZMq3cNjj5EQOhn34bM7ngRFzz/n5yuZ5j2dn4kPmCyRQL2WZF6Vv5
5N2i+dAv9BMaEy8+on9R3Xv9lYwBS1bBnJs73vs6RJfrdm8IMwj+Rs9B/6Kd0iYACReT7U0bBI8F
e8IVfiaG0Vz360/L+57SXRm4xozlA4Frk0UfIBSYtgnUBJyvRBWEJzw37MABycDc62n/kFx5sSyO
HqdOcx7owqa9hrTcmAPLk1zu+V4FZvf/cXQeS5Yi7ZZ9lWv/uLFGuINzrbsHhyNDa5ETLCIyEi0d
cODpe3EnNcisKos4B9w/sffaqVHslsrRWw8d851Q7/uGTYt/QtUxcD7aGUhK58ktcrq8rpeWdRoa
b+lP0tV8Cm7GLoFHMUEfkluL/ToKaUqaLQslQmszc9rbWRYHvzN8l5gUKFI7EJp1gPNqONhorMys
ecWYrJZPCBeX5S5vsVfxLIOxbcap5TIlKeGWZejIQHTkdDsBSJBfLDlchLD01cOpq0HOX5BMorDK
CogKkcSp8bIZwVLuZ6vDJlFP+ja3KHDJdlzY7VizOzAbTgaqxqF0EfsRcpDgFELPMFwZiwtjjwmG
o5O8tTq58sm/BVavVXLPVB0GkMGnYw6BEuv8OuUDmSmUDSl4uoRUyg9V2OVtmMAxIJEZ5wyGbaTg
gycihqUc57HVqW+BoAQiXoeGd6+ZlzNiqNPxcU00CSdMHtQVyRukL7ZFnFw7haXCt84ex3NJBkix
89WENIIksAU1GWP5TRtg+lXY9Qlmp2tu2L6mwRPwIwi+TOnVXeXYBFU1eNN+V1Iuhz0CSiMie7Mp
nP0qnWEayZAu3EK6atBVeeLcpgsU11GSNkABVCt1pH4ZzX1LKtKhpEEPDgkgDu9Gq7DvDj1BJmI3
jeAIjkXuUnFN5Knllxks2m+XzCjssCMC2iQX8F+/kh93Tv0ArDfEFhJVziyfsvXSTQYgYZZTsPMm
C4LVwWT1yWlgc8NKN+i4ou9a9CSBx7eh2+lcFFr/0fk8SBRN5D1vKd/gHLi3+1Fn7Q3e2U5NZ580
Pn1V2G7poOPhOv1wuhb3QWVgDiHJ6iq+GuPObDY7PIsRQncAjj1tzFcXtMWE4mDplglhJniXz9gu
mxM4scp+E4jBiyf4HXF/NwPCWjn3qS3MDHPR34JSsxibncvqmdniCmkBvRqe4V3HoC1/9qsA9UFA
rrZicZ9SEefU7viUikT7d3gmyAFiA7AxWlbChZaocTVbhqKY9OZbqQoy7bKCgaITSv9xycgdOAep
4sza+SWzc5LsBqJuUOly/LMZLxdWs/FBlKqmjeKpFHF+dFNCLuGzjOCGn4rKdsINwGLp+SlEoo/M
opNtNewKIiyX5EiDUYpuvy5N+EdaZZHuO8da9WtLcluxL1Ek32E5m58zK87NDr8rg56ZLl5FGnLx
bc1A8qnqKZTZTWpz5SkPlabEuP+UWElGN2MIaT8SmplfAkTTy6mFVCs+Lbr1nIwW1D95NFl5At5v
zUq4lHrS6+cqDELciJe7BKRru6ZFPQuH7HvIxmrLvwqN3915jLe4DxmAomFXsihj1qVISpdhV8Ut
ehY7yOCxiZQR8d0YIC+5VlDk2AhWMfrIPXedFEcyui1FmgXx5M0dB2AsEHUmkv0jRnrAWlHPsSTI
Fw8SyDKAqaCB7unfmtHduSwcIbejY8vKH+WhQuO05FxGh0/WFgC1guhGJInUAal1Y3Wzu9yOdSLb
vwwDZ6Y3sWP7mNcbN3NONfgjVHolhnYM8pCfVzUckN8XyVfjqNA9iDmdk2sX1MpIsqUzp/H6MXNd
/U1Rw82UUdouHwl3wY+wb1GIzBS7unTu8izcvFM0v299hU/vib2jJz5ab7CAeLhicrKbxl57eZhn
cC4H5MLF+CvoIUTMUjWFjdFPXL7yjr2trNAyNjEcWyodL71XxKM7KJqyvMdsVy5Tf4ebcyoOnINl
fQ8gSqAlBHGX3GQS6cZD79Bgf8ezhvt0cLSYY5bHyDpTvPIsafwfSTnhbtLfuPzwuNnweIxMsa5C
G+byx4I1Dwl8pVs7Y+/WsCsyhtVeu3cxbYcHinzYN/wfwQ1/hfO4+smLwN7AUpEVSxacGlbL07cW
yulx5qatdTRN7zsn1Q3UzCtYwBQSUUDGxl6jCAsJv1KxsTFNV5RYkWuRocKeOw2aG1TgYUK4WrYK
Fi6oWqbkop1e2nC7Ot8s3w2xwcFpEj4rUoi8OJM/i5y6GeGlmyb7STTtgrjShNXNXHRuQ256Sgc9
xTBAvh0j4dgYRlEDwgcugfge5ge3A549h1VWmNpQd+t2wn6qM1CWwdQCdQHMrFr3tOZrP9/BoA0E
EzcIOQh+7Dl8nRl5lAddhUtwGvHY6GOLNjufo0oOFYn3kG7sZ7KDSNZkOOX2F9trNbnCmShKzjws
PR4AkyaeGDyDmrQCksNnejPMFKubARJEDIQmP6S+gYYLj+EIVbCri3MF5EE0GDA4DElPmwKHt5bo
oNzeLezG289iGAb/xe8QypK31PvEEpmA1MuoyU3qaazkdLTsj5mEhe0+yLGW8IdsK77rcSnqCLed
Nrs5iW3xWai0z9Nr3pvAwxZdoMtv8BKAzN8RF8IpzUjYJsMvsfsYapkPIm6n8s6HgtkL8hpYh80A
nuAV4S2gY275ZXou7o+Z2Yd3w76isH/9GmU9UtzZAl+MWFoowiQKpqFQi0kz921k82AbA3H22mT0
kBgurBSuKp9J69kIlW1uR9vjVCcqhMwrzDNo8AZm/pFEyvGnpI6b/qJvYOxHhJGrRtJQOigpAkKL
5sozxnoaCMGgqxKGh144ne/7+L/Zq98GoMfFg/Ig6IwwdQE64QRt0vFppPzqwium2RpQXITrMwO/
U2P3LbO7AGKQye+AEzZGHRsga113wPfrViAWazuwVQQ2H5/0QvaBQb2u8nU6FnUelJ8xdcB0rXjy
hpOpe7IpqiTMDGv0WofnaXYGc2pthwQ+SwtwRYwtMLoaZ1lIV9oooxfG/cOEDDhFx9nrygUPZpQi
UT2B9nWoRn++lPRWqEH5kKp9hV6NRTJqBQZmeZk9oZTtmPPLqSDZqKNtiBZ8EO2+rqn595YJB0oj
5hd0a2lNOh3KaXenvWVIzwxs5HIO2PzZe1Za9ovLAxSebUKVvznlGTJWuS9uGm8gxNbt1/eutN3x
YFdFbbCFa9xbArMIMyUZoyLAbcBctJ3T6UJEVPyrG4845VbGSv8iD5Hyi9bGaflKUMBFPjIWeSZc
uTOPqOeIvRlnD7pCk+sqODLXg4FcdNqKGqLVWPd5kzWxzONE0vsWT5/BaLIq8V0o01yjDckB6hUr
XZRD1U5BVMoZk0fiYmZTIEkxjHdFdq1134TXQBemBjdziY4tIcTePbCaolQLkoTIkiDPeLACq8lR
bzazXDkUITci5VXphzU02XquQDZqnm2njq85BZBJDZMaflK2ji92ac+sfHGcoZR3GurhWiD/YDZF
ncBQnIZtpwrVyN2MXQ6oxOLzDlggT4lXCv3wjwMkQD4sHoXIgerGR4BCg5JekS4TTPdIxfPsokM5
2NfBXC7yQDJE+qonoRTqX3rAW/jl3VuuEFd++XXCVK6W4LT2sWQvcGwLx/qTKFn+DjjKa74NR7+O
1rpgqSLzr4oMSq9vYDFY/MnhZYXQxlv+5uTb3ROW5Mq9rCS3/ZSJ3zagnCCMo+dr14zEwMS4rPly
c62hb/4OExowaKRhuD6Sm5XeNxCfllNcVbKL2PBu4TWNHTSHgDRnQmb6oD6jMk7F3mmbsGMGisjx
cXDZNR2Hnliq+3Vgsv/MtooUDj6ftOG4JR5px8JAnmiRoOWlungDoeD9k02Wn5FUg7nHuJW9iG5M
uqvc90BfkLMDF91Xln23JBPOX6JFq6fJFlNzrPzFUSQshYIoPVC33U74mX7u6rlgOM1hdMwRN9cn
lTXJvRKsts+Tx7SL2J0yxJY6ERV5sHTnA48SaWzvvIAB9H1aV8YHNT4KzA16UAxkktyKfCfDgkAG
gAguzFjmS2A5OL1HEwjahDrB3EMGdHcHl5e4HcsPcJw6iIcIqcUaQwxF6Funuo9JxShQChRMn0VP
VE+fsYcmWNR6aNQMlBCuTe7tEKUlqDJxOm2nNaa2Y+fzGn/FCUa2fRBb8gndEdD6sTbJY1fZ+V9h
5fZNzZicQdz/QLqsUCLbL9Z1OxDx3iNKrJYBBvuQM0oDx1vfSDAV6MMGbW866TkOyUACZ1Zs0MLh
GtZAgNxMr9w2flGZH8ehBg5IMoCyETTZZSKKYJsz4f5DCjgJsrmstRr2tt92yzXa9qS9QZyGJWLO
00+qvsUnxKtNXka8HvLKyJTEK5wNxXttDe13Tnj83xzKpnO1JTm/WD2Sy4gtY33V8Stl+xQrOeMa
h7yNl8bR4VvCOfok56It0X9x+Npo8Hv7pQKp215I45mO7P34lFUcEETotdJEAeJzTXEDOHYG/hx/
M7bykHNAKStPtsw992x3KvtZbXv9q1gukbg4rvkphGCLK88qbXWm1FtYU4b89iRU2wlWVV6dkCbX
NsG+QvxBtFci9c0ASFCwHedJYW7SSMidomBmRgLTemXGKYC/hdD+FqnVkFz4Bj2gzQ7a531ty4JF
RxvS0c1WEQPpHkrtXA94GLPd6M34qrh567ulz8yEPcE4UIlcp957K3Sdm3Xtu7dRFeMHPkdwOqGl
iuIQJNSR0Tg4W4eYJe2fjmEQzJOMIdtnbU36b7/aGO/DwRCGhFgk99V16db+9I3zjvEs8GH/OzEL
L+Xoim7esdyzf4k9XX7ZtNbjTbfGyDF3fh0nPw4SngJO3aq9s8pI+t41AHc4TVHDu0dk5Kq+HTsl
66OmrfMiL+hk/yyqmEU4sXbhEXngSMYHUa7bS9sPLyaBwnJgjbqhBBFREJBE3U6CGvwXut28Tj0c
RwjdIjMIDBNJmrqfPutgeaNJA5tfatzTQG28tCK2F9ESZmdrAuvjxZZzUWNYEudS9JTF/hDL+hpZ
GRmhACean9xamUZnFPbPqhHFB06y5DuGg2cO9cLdjZojpDMdpgBneyb6+7ilSoySdIKa3gx98gla
G/sR2Caf1VwTdwyDEpZ4iB4lYB90jeNeBh5ZWARVlVVUCFz+BNwHWyihsMQT4h8Wjn5GEPNMPLd6
qBzf+wswYAJ0Lnrvq0zRk5yxW9ARew1iH8K+luDgE2dU33vYRgru78wu7hwbo96dyXq5UVDhH2Ci
UrjL96VU6wXq+gyisJpBJtpV2Hr7bHbwu7Sm0IJqvhtBY6IvHM7d1MyAzaBpOCcnRCHIT1URXjSA
Itmn2IrtHe4ONT6anpZnp3qsqleNlvm5HukSrpcu7QCE90wAdisNkDyk1pgHR87u5UJLIRADE+Xq
W3dGYMMIznZM03PAYOpN74xFU/u+atkj/MNWg0/7MAYtsNHjhJg6S25Z/hEifWLR4OnhkAd4Suk/
3EnmfM5F8mzNtsyAMYXx2N/Uo/ReOcSD4CDTNNfREpTJp8Yxof+uC/5qcWCWOziRb/BuE9gtvOqr
S0v/ehywD2AvQUpQEQKFxnhfLGLsbhHiLfo4mqVBUIgkxpr3kkos5ml3LVyQXczo7okdL44ICSu3
2xVL6YYwGgK3f/fhvDYnXLhtc7fgDLWwTcbwniMQXHX6QPJX5jL5XhnaoLpZEA+zOIXqgL+cRByo
Y34ZFZZYzbXhYMzOKwc0Oi9iAxM8yIiMLuhHBppJEUxb0IAfcmhgeSujVdrza7qGvcDtq6v+iKzI
qQ4OisQnmWAy2wcV+UGMU6zyNSchwL2NW5/ilYEEclMm+714ZSo3/oa8wNTKSk5EAs4+1zLeH99m
G0hwbcRTsx3/QdNVJ7+VU3BuHUbLbLVA2JxZ7rjJX+K9EEOCKxT+sWlThN4BBt/0TILO4rE4F71d
X8t0HMa/XPBudgsUgs8rx7C3QXQa8exu9foTSogkfoYytW0Ul1UAJygXHuvj5hhPj2YF9cUdlyj3
LGSC6JIqdnwPlnTJTkmC6X/X6RlTGR05knV6eZvBSurQvPiUjJBp/FJVUa6oeaMahZLzJGnq2S1U
RKnn96nCoMoNAEKqWCE7UxRBfQTeoJRUgIna5YGqxyUXQEGFugXuKH81gI7lhjGG0i+TYxP6xky8
Q0AUWMGlKoAkPZqM0vejxTHhn72E4RASqtpgPU/Xabck0hrf01Sq5qoxCGojJqutTbxV14f3XjNr
+8Cg0uZuIJ6y+ec6rASPyNckjNO0ThmBenA8n9G3T+VlSg0jM+YxIdKnBGmnePQQoH6O+MG8257U
4uHoxBQYMBRc7D5Lwdd1nEhu32gR/Wy6CHNfSoJ23yM6+WFCgu+blABxgxhwdoDFE2WALNWK2/Sl
rdTyRV2xTI9dSIAzEUXGkScUcC6WIasVqtqhNa/b2ySpdX5NWkOQ37UNy599CMCQlTVej5rhDtBu
D8MmNkAA/K4HXZUBuILDhB6r7UKiAnCr6ZsG5cvQP86VjPOXsZgy9P18LRxaS84ynmsmjK2HzHeC
vn+h0zBEjyZOUrGBstaBIIpOxIP/3mJQmYFYjHjW+Rvlhe+DChf9Nw9po88YoUZ5npR0sneuPMd6
YGJu4ieR5J0+U8aQLGjmwMMz7jlcKZXUon6Y0Wanh23n45xtieft4Gcot+ipWWeza7LJIIkFdvO4
khSnlDmamFlIF1aP6EgcmU0bKmyXMCN11SYYbg6+zHT1A5AArsWcBtlHJ0xymQU2FgZKLrlYiEam
V9dn0oForjPzxZlyPGEiMf5PTN66jnoG06QPFRaXaBBO7h2jcKJIipxndb/dYP42dfXfQxe0EANv
OFEsABuwNMiEgG/W2unP62SPG62qw1Blh8g9WdksRQtUQIEi7Wu1XsUBViZmXjPMyG5Sdgcg0JDH
o5kLJVExIFDpSzX/seqsfFzSME0xTqUSxSZSbMjNMPHe55b7EUtkn7zaKcwXpvPGurUwOeBU0rxQ
EYI8qnlEa2LaInizN/TWw7/MtKiRLCT4bJTbTPKfQMhgoG5lIMspAP9ivMaCLFETx+yQ8frtZTxi
hUT+jTS5Nqt6L/wib/YdcvsPdP0s9zJ/NuTM4jP8RFPjEhhElsrFl8TXHSYG42/Duu14tFstdz0P
6S1MQwabZdGo8R2saPm1rq7ekGomtqI0GL1HUEHmybjx8ElmZf3P1aL4jsmbvXJdMwJxbBHm72Yu
c2xuSIu+GI6ivOqXrm8PPRwG6xBWZf4RjjUIPAf982eGT+3ZQhufIm9GfrI3WBbvqpTArF3YN+iv
gLj1P7qgWmHP7haPWGm9t9D23H9Flv1PWtM4BtGqqh519uh3NuRLpyAaEPUx27ukdva+43IuzkhP
iz1b5OpaocyEfETMcbdDwQhT2YArrTn0OvyLi+hIL8IeySIjjznXSEVhcVQpH5OQK3LO2zVfsFF0
KeK1ndI2HQHdnlXi6BPNv1602o9I0+x/qbOa7OCaOsgoYGqonXntBtcDokMbJ5VgE66alt+1I9wm
o60IwvLK98oBYxHn1UhYFMJVZaNRQa+Yx9OJw6D6NVMnvi3DebsBwSvramz97idgxRei4atqkl9D
BvKHxIJ8dRhX0d0NnqOeuXMS/0wSH/ENC7pZYBg1n9Nu5Fyle7OyoL/0jEDB+01J+dx3mlBKl/ua
RN+Gpe3BYeXyT+jRejEogs9r17r3MJU3ug5YJs3OrEgRnHC1RybM3eqUxQkmtCUt1XVfruFrDQVj
jEY4DqgbmwbbSOZSpKACwd4bshF8sBDNdBdTKfdpmob0sYsd7sJEEKAFdCCZ7xw91YA5kJJ7uxQ4
2TWmvvXbnqjOo9Qj63rnz3ThbFgdHLVimuc3Yy9wMmlG2Xuys+5RZ3s1M+E0rC4SsdMUjb0cHlmr
dS95sjS3eU081g7NDIMzqQP9WEJ9ZEyTBPM/p8jRjrAJ809eMZTNcbDJJz9aFgn0EbpzAixVN69/
sE91z6qfEkQk9uYNHianro7UTSSa8943U2RblFOHWmariUymwFshprN3zPiKh7yw029sTwEzItPI
bI+HMX8KaWwDqsa4+ho9K/gJ82HK9zwJZGS1tGRPIbQffgwHH8+BJUJ3HW42hWhNKotJ29oWr324
oFOpLCNvktap3WNI5dTtAp1zgCY9gyRigzhXdyFwso9+ngPMxz7fP1VDzKPBhYZAiLMBNvvYZs4D
WYicUwC5nK+EPREPVTOKk16G8kOObvkBuKX+HAYPYaVjL+KGhUP+Etc+LOihZlx/maq8OpUztL/9
zF77ExkOHVIcdEj5zYoIitohp+wN3AbypovaPD1DeWA5rrG3ThdR0z6rGME3eKeFPVfPywieqW0p
Bwi2QWTlBDY0Y3pH8iSLNfghy703YMxk/1HRbT57vkXoMgYQhR2o8x4X3ELzwcKJ9adM0+neKEx6
lNeupGibKrFuQiymYCDlylfLRum1wzpqo4lMktDsmfbo/GAjAkLIqZkD7/QYbvh1ti1Mc5rAeVO8
vyzU/boAPW5odndJn4xDxHBoatmLowQ4IJyA90yucfEuCf6yd2thiDUveq3Ayk0pyRCdjmnBErBh
4lhxVN6pYE2uEca08x7+fZ585jr1/mVInfwdGi7NeL0cMGFUafOVgWq4tjOzwf+NA52YriNRBKss
9TvcX2e5Z1jbQ/9AsXWbzrNbXZx8hmQCtKMCVeR2kD1zGpfmXPf5JryEQQH3qevt5GCBXp6uQVWy
TBQ9Ck+GFY68m7rK+h0RY5/k9qPDa00M1jkSTX/8pXJQv4+bgN2b5CZ5LXqYhGHeds/FXAXfYa8N
tyhnID5VWCCHxXYFVCVGoTdiFGA2adBA9SigaeWJ1EO4cdyTndn1rlvNRB8AkEMeio0Qjk5Xnkgs
bnAIdUmcnmXbQBpRhur9kMIfkxzq0vzzSDBKDg6t0MAWW1ubKaHVF6yczgeAdXa4s89NFGXMq9nn
WmDQgZFOQc3Aw5bxjhuN1QiwL7YPY6bCJ6RqXN3Y1pJbdsKssWx7orezHVO/l4Tj5tD1m/gNoT62
zjgx3qkdWFzy5eAnd8gl3DIzZ7X5q2t6N7etPvuyqtNrCghxz/ffoQpv8/QbC3LzWqmK8XMbi6S6
SiBsMJi3bCYEGaskfewn1TzHJORQPheJvBW4nMDvzL75TJKBW5odh+j3qeMmwWHyybHf2W7Vouth
Yr03bLrUbspxSCLU1/29R+OLN19a3TdvOnkYvh83/2ZcP+TJIrFAqCrG/EuFOKi9kU7yWNspHCic
ecNjSNwQo8a8qS8I2NuJ+VNA7NhWdDLsCGb3vQQyzz6EXfHmZSaGBlylqi9lkm7jf12gFxwxCZNX
wP6V26hLUdt63sxTSsBMfTcD3P5J4BQRdrN2WRelQ5G8aeSkMy9uPdypppotlhi8rDu3GHGvlF4/
kHAQxr884IxzIA3XDNdz+5mTsXpO1rqv93LQyx8H68UjC4dBRozXO1Df8LDu4nXYnhgy696DYDEX
kmqFHa06tDceVQw8w0mmIgFMMq8fDlLnW9yAGCvsEZAGH5/N2C2QU4tOn7BpA1U0hfHIh0G3v8wO
7C6bxSpFS2HJZl+GlnfrUICR1ZJV6pr0b6xKfJ1us/d6j9XhMnsUYwMBk3Zkmd5lh011ghXIWUNz
6AvL7w+ItPn0OYaCt1JkzGxTxD3MPbrWO/P886u1ldO9+66ifavmiTnGgOD5cak2qxTFrdrX4PXz
bdCDLbajpMU3VArashHTwLnHdUNgSzZNr4Qa1s803tP3nOYFtiJNTI7FqKGNamaW1S4lUtyOkrVy
Tu5A2CH16mbe7b26eEOy3r9pyHs5l+PmZMishY11CMwbHkNOoJc3ZcE/DhUV7PGe5OpgysF8pVCx
3teW/evO95jiHoiLy/xzpzCWnRJq1nutRlov1OE52i9TZm+ewL0AipNg+qtUW/UTusIUrQ4GeXxa
cT1/pi21VpTWTCr3sBqdCycXDb1GhFLuLeQC5oyVILnDzMVWy2PyAZUx49ohmaySeYTX0A/x4GcJ
dwCrbiDpSWO+q5KNzxFnlD44RAewJewQ2zDu7HtrzxZ/Sp+YLyeUW21j7WeckPbdMOfOvA/rEp3Z
oljTXgYSRl/w8+ozwECb9eCK3JF1LStWVthuPh7ycY1BL/BIeHtIPN7naA1wI3sSKIdLqjCzH7fH
RfLx8hYd2GbD3KABhVaJbrAnk8sK/O5oYXumgSIOfIElSOr43HSUV6USsCGUINwAkRK5r2xWtQ0C
MWzMSTmmGyOKT64ObMrdU0BWWXLsHH/+o7N5I770LoZhVq4CBQNyD2K7hrH5YtYqwBa42FB2FnLj
1xygDZQYhwy9XVcjvtyLooDFY9sZ4pAeojaYuqxxvoYWyHTEEe7er/CGkMlIQ3bUhGaLINZBLCzz
ww0rq9PCrBdnzjN9rCu/fFfLkspdC2ULAQb1QnkedBuSIo2TLz6R1UUbwvQQVGlPa/MvH3M8kO6A
mutSWYGGVkgpw+xRGBGfE0YlWNtn8q/hDZW36zIJi+slmeoXPyD+ZI9tIg7vcs7nP2NqUnZFTaec
fVfHhvaVPN9vBgOwRsZZtwyV2OV5j7Bh2n6P3zJ/yIreM8ga+Ms9huWV9wIrCZnbiiJn70kr/VhF
heo7ybzkoZxqbziQ7iROU2CTqTTLYryl3puzk0tLme0EF5HN2z9C09FW4fwAeMq/nBHWS9S3Vt2/
wGlXj5U9slk0q9vbJzmiDEW33NPcsUPI4HdDoGLG43b5F7bT+hdzudNEpR3j2SB60lkPlvBTC0cX
7g6O9cxipkKfAmmP4i4l9XLac2H2VDKQvT6mQgHq68fB/xL+qnq8MZ6DEDNJt3Rqf5zO8SgFQkgi
7OqjouL99RhAJvscHTkFJraWB+xCXLiyYW2HCWv4VYxoekYSbgBMCVdcfJpsXPdgKWT1hmKI1V2r
B3FgoIIihIkejVwJaeGFeVt70zGUw2NV9rV5qQAaBjsEOWxb0OaQqoyM2WUsmQf5husnejSpZHbW
tqwCnuJqAXrPuHX8u6Ksyg+6R2Kxd9BrfBSc7n9rjqPnBQRtFtXSXw+KlhM+fpPIN2/M62tbk2Sy
F43HFt2TzZ8q8JDRwJBqHwCbpferpwRGg7Fc/jGlnX9t7CyflJPtlWLemu9bEH9Qq8RQHUpoo28p
X/ATSyqUQsXIaD9LG8D1XVgLNOXVNmkL21HPLHEqYqcw8xR3vGEwjah1J9OCfCfaefxL8cUMlZey
zctHRDOpj0ZVNZPLKILjee+ky8ghYrtyCp9DvGj1cUgnP9i5zmIK7Da9HcTTrlLsocdodeZluMkK
t2G/jNBK/yEHgI8pKNgxM+DWme1dEjj9I6ubZulQHjFWZs9ery4Tr8ixKjbAGc/nFqMxeNlpIC5w
Zte92LwpnZOEheDWQwt72TAdHqnvHfiQoQi9+cFFNoOXQnKCdQ+xG7gsb2AL+OSv5X45Jm+u79iV
ika+cxygXS4B/8PIAmP5nBMKDSTftMF4TXRdKI5iXHJ58gk0rH/wtLoBvAi31QYGY9v4B8AOQBKv
vBAyK/V/4oxA59PS8XHxMvSch9tUjYGuzyokc8m/xq/PAuKQpSrjA5m9FuLOQRe4I8QBFOEMRiUl
t25nM9+3t+6BDh9P30ypFlrrQwmnvzoh+WZ1B8KTQ7ISAxc+N5QOrnLyA61oduqG1AnETgSuYrTa
WGAGUHtO+vgKMIdk4ChNsayDXHA5fnD/pO95CGFsl/foUqksstrBQ+tLj/6cWm8viCy9k0jrybvv
kYqUmvNph//a+tMzcPvnC9G/McvtdZSDGqCgqghqiYYslu8stUnwGRvXQYMnCT3fZw0Gmr2dqNKL
psnv/22SYTIAjMg37Ekv8eEjZSfrvPBAjgIgF7Rj8/JP+RitCcKuZjZCyPqpfLA0FAd8WPYZSaEr
GUG0/W07WnLZQfsOv4PSLEdI70znidQYUB6NA1O0QHio4sw4ZJ8zEv0/CUF52WGuvZq5E80aiWPs
xeSZn4Pdu6JpWM8YpqjyAQRTlLVzB8I9WeUo+KelbkXVAv6mrwsQAa0DjsPZp1qNIIDG/QHiEQHx
jSRVJJvq8IPJOvIVrLCVf+WzwkdSqQsEkOFQWU+2L5jPSC/v/qUMYZeoWqUcr1Xeu8/UfCi3kpDC
eLfaJIcejEDzspMSsJKwbS+/kH2Cn6StWahEmB9RH2WuIsPdE1bQXQ3bI7LPsc1YJ9vMawZBykG8
G8d5kEQEmOUgP5xVvfp0tCxT0VG4ZOdNLkYwtJ9kiXQFaepmQR82s8aihnMZ+rQtBnCOB/LPaIIR
eEMjqAkOGdNe+Wfd18NVHuvE32eTa6ZIyZhhBPgV/m24OnKX1038jZJIv4eoQilSMVn8Sqfz/gII
m3hM/IUnu3UHYPEz3NpdNgAv3WNtE++hzfT3WDOlfkQwxnyJ3604j2jsH0Eszd+y9tpb1yfQ9pix
w4kPRNWI8KAJYePG9Da0kdezt94LF+NxJDu+YPIZ/L6MSNVgqgbLNbR3kLZgFqgpXliW5vnfuqzJ
Zq11bd0BdSphvwV2f1UXNXzlwFfdqcoIcLyEWO6v7aEvPoKUA5mMUECCe3gHaBBRN6NfcgZfBLt4
zap3NB4OPj9gXN9pViw/BoIx/TVqE72TS5JlOwbD9D60w0Bn+Ti4+TUz0Vc/dc2nuw7NQyz5opgv
1gwiagtuPRFiHrjcxdhfeSVr1vRj9lQ424Q1q7xlArKueN4EmXPY72amNnR7mAgoXjEEBInJv+wG
aKtTZBOeBQuQA76nNXsPFyfw9ylawvDYsqBudxQEbAqAKktMeg6XNYBzkwKKIGAL5y/2OZLbAvND
87cQk9zNwzXfI7ah3ImzretiGrcbOYqAWbauVBtTIfiUodhsyWsFjYbeq0YORx7FPS3WTMduZXI8
M5nsu2j0HfkAxmf+wr/Yf+V0LD/scpORhm+dP0q8xU/sP4cPsN398wyjHMpQ6oDXcTyf3xgIJB/E
/8L5hvqSSv/QwSdtz50dpIA1+nAig2tsWQRdZej6iafy8RG4h//81//+f//nZ/7v5Ld5aMqFNft/
1WP10GT1oP/vf8R//outwvan/5+0c+uNW0m29H+Z5yHA5C3Jh3mpKql0tS3JdtF+Iezt3rzf7/z1
89EHZ46KIliQZqMbG2g3HJXMyMjIiBVr3f75P/9L6qaqGqbhgKqUFDzBoPLn//x6DjOf/7P434Ea
BnVV02gu9LR57KDCL7yg+7JtRJ4bMXkgqI7h2EIzTEe3LPvcyGSHpg1ZROzWuTp+IRqh2KmU/lPl
2cZeHyfw+/DCBMdtq/Pf+mpp/2XV0lFu0WlBCX1hlad7Z7fQlrqOlM1TYkbWi65ninKFNljIRNcI
aM9OLPVI7sgk9bZxa8241GFm1iS7Yiy+K6ASChCgSd2orsaHeb7MfiKt8h5gbvWy26KqekaZtm2u
fmZb4zkD07zU5fybXu2lSNH5tRo1cdHQYlR6ov73h5Zq+KObGEwbA9FfZ71A/mbb7Mp3FiomUZ5W
HQd59nOzHUCzwizD2LXK4Tn1KCx3dgxKh4yPDv7Am/QUixmGBJw2cfbbxhf+O28yxm2amjaDekIX
58ZHbaTNmNWxm2gliWjOhMsdEOykvdm2s/JthWpYzIZIjYVazrkdq+K5iRkWqaBxoygBcZ0LicJK
3zXfexgejxmSCz+2rZr8rQsXFkA+SdYsaRhMYpxbtek2D14mIxcnn2lHGcockQ4oImCHeVMEj9vm
Vj8mxwWXNZjNkPPPeeVADDkg0KMUsQtyiO6niMxToAdwX22bWTkbQnVUC6S5bVnSXDqMmOoBRovE
9fKBeU/0dCoE1emdSa4b8FNloHnX2ybXtk+ouCdofRC35vznr1aG4r1uIq0au2FvaOFzb8dkcwqW
xiu/L4z8p136ageDJ4/ju23Tax8VlSUOCCFWgpw4N+3XMNFDjM1qi5E6fQTtbgnVrd99wENf21l4
qN3Fky1CkwkRAHcMeJf+C5C38gr9M0YNghB+3dwPf39gcRS7NAuKZY0b5HxxorAnqsV64konb7rP
cVxq3ZMFlOnwETu6Y4FYtfmOi4/IBJ5MBwZ/3YHnF8TftTr5z3kF/vGCo6zuliXobtg6RGnLBdGb
B1TUZqkLAHkWvTcH/wpCU+QXtxe06pCOptIIVYW0tcVuJYnpUW4LMtdiiuobCUQgrnRVd+Dhi2rJ
C8/UawGKLiJb3ba8dvoYpvlvy7p6vmXEMOYxwMS5kIern4VM4FYk9AiGTiAG/l031Lm2La6tVVM1
yHtAr2scg3OLEFpFaEjWmRu1gHo9Uo7HphrSJxViY4gbc5qZlIziC1bXYqeGS9L8tyymgRdWw9KY
ir7OMhdJFYcGizoVv+EgLFyJbsM/2ytc+6avbS3ck9ZuPjDkxm6GevPdUZqZVKtEmXhggPipY978
+f/P4MJ9HKD0qt5FmZvaScXiFCvMrpgtKl5ErRk/yoyJ1g/4DdELEmIKFjwsF98zQENSK5C6c/M+
MY60zszm0Y4QtttPiW3CniYjq7zfXubaadRsYXDtasI0lqcEaDjjr1WbuDSD63JfeYjLXg00ry98
zlUP/R87yzNhZlEpIjtJ4CUNftGJHRlzCPSn0I5N+ysSsH14i4SvvJSwrbroK7OL6NnA9RF0sk7c
Dq4qQfUk9cAllTT9jmjSG+GF2LZmjuvPth0pNLZy4TRBA6XGFIYp4D3Vu46Zk7olM/QhmE7Dr9sb
t/ZBdcFpNy3bUhEAOT/yXIeFz5gr6a9mDP/Mswd3mQ70YJfY/pHX6g3v7PbCJq4dQsKLqZr8o4GN
OLdppRTwzYALsKcbJPeQHxW3TDnJe7S6fAqIWVk9bK9SzLFymZ/pOrOKYFg0R7O1c5MjdIWNpRhc
S3YT/JLgDqquu1W6HFAGSKq5PMTgKvWgga6hYhfNtdnPwprbP2N1Xy1AW3BmOtI25z9/ldxMTlOZ
qW5HruJDi7GDPqO9h12HUWxeHNRct62tbq1NMmwKWnrs7bk1M1IQJByDyPWAJt8yFFwArmfI+NlK
qQAWSWmfBkc1LkTYtUigwyg652+GzoD1uVUDyrS5GjtnwoHKMMHY1YeaSuJw2F7d2rckkSEDtpmI
MsXCcROmvMGZdLFrIAZ03w5e0V4P8VQKkAmldyG8rRszOY22ps3p8PmiurxH7sIZIxc2U+MXNNDK
nZr7FlStanu1va61w2Holso7nw6AYyxMNfoIxkrR2TWh2mjI0/jZD0E5fkHvAzg9A4LlhR1b8xPK
WYYJy4Gt6uriOJZprqaS8Vy3bSrImoN86H+PtUWZpdUZJkbArxqqI/UYOJm317r2WTkOTNYbPL1V
dZHh2LVXciEKkn0q9uh8hoW4mjJT7w82bA8XjIlVa6aGBDciz3joYp3ciF42gvxygbdW+4Ii+VdN
SDg+ZKkfFYapDgSBlolva+xfDEiUYYEMLPtLzZDgPX1DE8YjJNZobVHr/R4rpXW7/TnE/AuWUYo8
cy7CUOAhhT53M5RX8wTB08Rlfh6gtmehnaZU039iBtTBr4kY0K6pP3UOepWwf4oGiRLefdp1gBrG
9m9ZO8Y8nx3J4bKojy22pul7VcBgHrlJjowjhIIqxCR5r9bBB+6614aWuxJpQx0XOU/ZVK1/TgUs
LQetE0LctjnI8wuna44+yy8scV0JaEEzGas//8JqbYLRtEuqEPSF8j1AWQXsUWVJ2j7wvVGcQ9YT
kHb4CSKier/9TdeMQx80X3nz81abD+Kr8G/pVEjQmbJPEu4okNMR8+lfUHcwlBeodcfoWNLxjB7h
XI2br4EE1Hbc/gErJ4D0Hv+n9sR0jFisvi36oKr5XSdTg6EK1tmktW6Mxsy+A6EK9Pcvl/BPc5+b
jrLI8j2ddPA7UEJzmMVpqxdIL6FeEyUMI9cmiP/wILMahpvM76sHpQKt94H7T5PkGCQadGgpkJ9/
bm1ggDAuDeckQNnbc8Wa0EoBv3SeRoFmjWeAYn42UfnLLtxNa6EGNhrNsCQoHppci4M8o8PKiM7H
yeos+mxdqwlCjD85X4oUkPE1NWM/e2Z6CMyh7fTKieyZkQkV4bwrxXMg7dabrh8efBh7UBopxlZ/
HAdmGdxth1j/ofYcfTnnRLuFS+q0Cpkx1byTA+NSfqRChza1anbjF/g8VOhNRppiorPpoNnNMLW3
njpDP4IwHOicF53pHf2S6woRayeWR7zBPopEjS7kb2uOSzXI4fbVOL3m4ntWDCb2XqHap15hahOl
+/YhRILiHwhU2un9aZNGKsyO/I3By9paDCOmr6KkfdI7KJBpg030DIuyF/dKl/klzKJ1Hxj7ohVO
+Hl7O+ZlLKLTfDpNTqZu8BBeLBOxhkEjA3FO4NlhVWgb9Cb6RPDiNzIwMJ/rysz/Zdo/+VkXInke
4B2PbrZ/wkoyQHHI5FszXAOhwSIcI0lvMiDuOSfQbfRo4YxhtrjIjW+tNzEWo3WR/RPe7ti83ba7
kvaQFUNpZeo6h2aZrKKc3TLiJ7wTszE9WBPu3GymkIP72p/i8AhZcJhdWOsc7pafG6ZhIbgKbDoP
i1RrMmLYXgrPO8XQKod3RUePLYpzzUHxj3FYphrbiv4SM9QwsAXdj+0Vr/k0cno0ARyq1MJcWIcb
LRPMiCmnKFW08cCEXQKgVrNLPbrpjKYaL1x9Yv4LF8uFxoevbOkWAdFenPW+w3sQW/coFdeiBklg
y9vJi3Px3Y8G9bkr8/ElasaZrj8sQdUNWnRjKxn0hyliwnyaLFevFNtTLxSz19IeMh5KzKrQ9beX
MkoliE4VunIy4dz47ldT9xjzbWitQt8YHbq6S6HoaywICbOEIVPa3s6XJIC/CWqj+XNtb8yKK3IR
q3J+vAiqM4t7w5OUqVCiVE6JR8uAR6EZGf+ZkhCsHFWp6kDiPmgX3H/FFXmFCx2OGVpQjIee31Wp
tFQUGH3n1JZSv8uRjUfaFpFr++BYZQxMDamr+kjxw/cAfoaJ9317zSvpHsuljkrlWxWGMTvrq9RE
JCjXAciQJ6WPU9RInYKZ47EDL7VtZ+3b0rUwoaqiL65ri/AiQO6VjEY4pyRMwU1lo1AfZNChy1FD
jQr1f951T9smVyKaTkyheoNdat+LpQ2ic/IARYMTWKr6Pur1Pjg2oRYDh0NwcA94ihZz7vdEnW3D
q2v92zthsp/oMu/5q29qtkBYnL53TjUk03dp4ZXAojQYi6Uq5bdO+FAPfMAipXfCmS6EZS+8qKN9
PcJp4Z3gPnbulFDzfzBGywQNRVu4iBE9FdfbFleCGDcVT/C578WlsdjPqs0B7XqNc4oJptc+pNP3
sRZ+jauh/bZtac1DySSJXBxJzfybybz6mvTny4YMzj6NlREemERCV0Tpx0n7wK4xpgrGV6VT+SZK
QuNJnT1V7JNR1s1RbYwy2DNbYD3rCjyt11muiJ/bK1v7hhwIQBF/m7LLK9caRBsyPYCfzMx4DPvQ
Q9wrwKyYYOsQlHp/LUM3hcNnpL44V6LO3XIIgjBCXJviD6A2wJT5BJIo6CE4UW1GUrbXtrZr3OgW
eAyyTBKKc2MRdM3wYIfOycYZr0yaNDP4CDLKD+zaazvauR29Kwc96SbnBJtT/5w4SN5d5zoDKFD0
zPwJttakf7aXtrJtc7fFdky+oyBnOzcpRrtDdkS3T4qm/TK82DlN+nSq4tJ62ja0VrzEki15hXJz
w5B/binNBmg8oOk+OTZSkmlTqY+oP/kSXt8qO0KOgtyr6TBomyuhfTJ7cPVaXST/2f4ZK+HMoBpA
tmKShMplsabhKYfW04DfNNDR65ElvvWoOe6xl34S6J9eWPbK9+WRTKGUSo3KNN8imOXIooat5ygn
GPVJwCfbf4q9QEBnoznt+910zjtNkwc4unzqwpYTl16aaYZ3UqYMJnXkv0YUc8O5Yvruj2giRyco
tJFwUoc430pI/BAfi4RyMuwa9C2M8mA6q9RU6htk9bL6m4iAX194VqwkF4SM+bjroAVo7Z0bZdjH
86tm8mkIIVD1EmS+fSW0Aa0Ss4ex/oBsiRY8FoEfok89lJccZy2/w74E9UFTGCjwwn9R3LSqcvB8
l4EX0V1rOJLDbEA3SxGA9XsSpq/dUpYIwWJmiAHFQ5L9YAgaWmnGwpF4eP8e8FNoHDskiqqxOLgW
6BAtk4rvMnbCxKCAP5amagb7RAx2PjIn8XXboLZydMC/gFQmG+CaNOY/f3V3AX8rYJOSbICtwARM
XcR0Ux5B5c3Yi0BCOoikpP8FCKeOlnhRRIbbJV03IZuGwtK1CvdmdOOjpQIjgT2J8BMMp5DQ9nTD
qmvHMiBvEqnhw+w/cfv3p4Eb9DGya0V8tut53IqbRY2BbiY9sFSvMORVAaTDf4AQrKl+b692zdso
ZalUDmC64KY+X6wP/VXdG61yQpbckzGIzNIZPqdizL4OXSafUiHT2yGx5EOHUNLVtvG1oMHzBp5D
eP1wuIWrlTVo89CJfBca+Pq7F0Leg6RbVu9iqpwXbM1/1+I9BZJJktpJKlw8Xs4XCgkEU/zm6J0g
keCJCNOCV0FFAXMRBMz9I2qFjLmbjAfXkIP3ar+DDt6ILjjzSnZLh5eoRfTSKMcv6rS6VrfV2MyP
OkjKUHBF6sp/8bJAfSaQJ/2hZSj9cWzMIf33/V+aO31uwPABKCeer96XKdM5svFOHixvV1bNAC2y
rsyiqYE5Hbdtrd2ApnTAIlG4B3e8LIyUpQm8mKkZcvhggqqhSL0HVQE8CeFONHwROUpQ17bdaHCM
mYxEIVIIbpkpyWooLpSi1p7Rpk2FhJYTzdk3oKgMoVSBUhfvdssOH1rk2b5ohWMd7VGgTOgp2YtE
oAFJDQtml9TUv1sJkqR1pUwcPbi1duHg586Fe2XNDdgMi6oB/U0SyfPdaB0KBm1ne6dCSyHItgA8
qzc5su3qDlmFQuxUeBDh1JHyA/5nG45JQZ4c1liCN3zplKJAcPkUJjbje7Ie2s9qMGu0+ZTv95MC
2uoK5WlknLd9Yi2m2iDgTBRlTbAji5s0CHrThx/QOekxzI42tEQ7tU3Cz1kkbqFX7y9s+6o5GEfJ
w2b6nuXzQ51yppybAHd3qvSbNVAA3RWRou0HCYPJHTdf2H3aXuFafCGAkjnTxAW4tTjasCz0hRO1
7GmHdPMu9CxUUmGGiD8VtOKYqCuNlGGwuE2+VUadXRtBY79s/4S1cMpq4c0lV4G5e07vX11cOQNZ
dTVYzilE8uGmI0lqoDKVf9oo6PILKfzavTFfFyQI1AfMZdkljKmkWwPLNeFFuWGMj7kcLsHhT6oC
YxHoXitP1tTASW0XoDw/EGIsij6mRY0ADLK1eEGMSg7HecvN0VdUdwIkcZ8t3zKiKwPFQePKinvO
TjN67qjb134ACP7azMF23r77i1OQBPNBVdLiElsc5FoAUKhgJT8182jYoBWyPJp986tTyjK88MVX
dpdXp0rJifoj5Z/F7qbxBDUWsgHulFbhbQwXDoyTSG1em6bRlxci1MoBmrsMZB503ai2zn/+ypXa
Th2QtQlDt2P0/mmGoO1GL00eOybjEPbKL/XRV07P30YqaAuma94gPpiHi5jHLEO31WOdQecoHGCk
rpoqebD88S+b3mj9VtPJuGMKIAjuB7VF0Pb9uzkXY+aaBRzxb9CQ6IbHaHCAG1Dm1jrgt/xrD+DT
NWpVvxCh/vazFvmI9drYwnWajtGgdtBCF1Y9558QTLJ6TCPRHqsR2nxSbdgfdqQSEIiYvMFfmryD
OX43MNzFpAVzOVSfddP6ZSv5pO0Z0R2rCz6w5nD0b+ZrCtCGY+nnPqDHBrD+gF84qsYAzVIV2MYx
1Rt4wymCw6K0/fVXXQ6su0oEpQ2pL8yhj2cCtHMwVzEafZ1oyE9dD1BSwxoJ0Cd4MKz297bJ9U1w
LMi5JQ0UUv7zJXpB4PugUHw30xyQVTumxaxnRHFGeAWgp85vOhUan9sGmqGHLHUspHEcGctg10Le
equSu1DWKmPASOhWFX/s1ujFBZzz2i5Qi5kvTop2FArPf2LG+pFeBaseQLwQQclloOaA6sCNUkHO
c2EPVo3N/V+QnTMSafE9oHyWaW0poSvQ5/Q/15PSNNcTcqfNcYLS7d/tzz9HrOURmBsI+pwJAzFb
JAVlZ44SoYHITcssSA5mDV7xGba46eJ1oa1ZwomBkpgC3MzCEqh0E1qVFKbPUoGDM6bU/QvSBubH
NISPyz2IJ1gfNECzFJuj4dbTo+IKPGuOIKNZ3kAo311vr33N201A19ycVIt4bp9va9IUbaD3auTa
P6Ow6u7MTCk/CS8IPQQijPpSPF/LybkrAbH9lz1zUd6ujdrX4akIXcOIRHeL3labXrf6wNS3agX3
JVUW7wv6Fv7eshr0gXgBMYmeBmUefCDKWmBPKfODdGP/z1c+3yVkUBCUaVlajjtkbKPDlHX6H5MG
6v79X5lL07Aonarkggt/npremRgUjRjdMaH/rweZohPZAuvbqV2JYAGpmXohN1nJjCigcovoFI3m
0HK+vgERLk3kaeimvG2zR8cb4uYooDx8hCfVj6/DsvfHY1tAeolcypDBPb+96LW7lANM9ZGusIN4
9/kPKGAAJiUgN1LqZq5WpF0BPRINnn2jK4yKqgE/+2qg6PgNIZZwJ5XM+AAEl3k0Vk8dlCKoPgea
V/mDolitp3K6XT1Xuu99MSLSnDjcU2mXutvLXYtZlGDIN01SUbHsRVdk9yAJ68AN4AOL7ixo+K7Q
kNCv0yxv1ZttY2vVMcAxvGOYQKOa8PecvVpYPxQt41eUBFFpQEmhSsWvirqDfhRpzq2R6ep0FzQJ
xAoQrYTO75bsBR7oyGn4X2oWcSGPWIsj+LfOUDCYPLREzj90qLeZzL3Rh+5PkXf+RJbUloYMr4oR
8o8DfZj0y/YnmP13GbUp13CayHwxvXAvc6iNKNK5M1Ovga1Y87TOuINR08qvCsX096Vid3AjwDDq
X4gc65ZpDv6X5b+Fu1ffXvViFaFQmwzYtlv9is6u2T0zyOwAYR8U+Zg6KUAth4Qou/rAmm1pknaD
kQLZcv6VDVRfFC4X3x0ZZHoCcejd2TXsm786/mjXgfux7+Sklv95v9m/GM85QdGkXGyuALlIIbIJ
QOeK5rqDDWwXEsZvAlgwvndFPzQQK0Tx9IHV2rQIOU9M5WnLtx1ct2Y7+JRcc5j/XzwUbF5qFPbu
ShVetOs4Rf9o5ycKennby10r1hAsuOXnkA3MaT7qrzYYNiOT2zdUTi00XeO9DfH4LSQPUNv4aiNR
a2QYPrHDSt4DsUXCWMqDUuIMe1G1EwQBaqF9a4BW+x/Iwejk0ArH7zVenOe/S4fFaMaH+W4zBEzS
oR3R/4SCsPljx433Y/sjrB1oyoO6BM0zB5mFLQsKF7zY8F0/gSxun3dy6A5lxfSQ7ER7SCBc+sh2
G/g1VQOGsK05TXv11Sl6MbekJqE7a+A8DxPys3ZYDP9qadxB4ktV4aAqF3uNq+s0qMgCrpzD98K3
4VUI4awOAjeawsmln9OqX3qn1KdnD1hTdTCglL3UcZ/9Zxm6yG6pB1G44GpcfFsIhyAQNrvQhWKk
/lFF9cw2OdnFXuqp3V64hteiFS9nTBlknlwW558119IsrBgdZIQ2qOH2QD7liVcDOg/5oFfJdSJj
6D+qMIfK6v0uNEOBqQRRKqD0eW5Zn6KGBxuXbwDdz68uDuwH+Kk6yNS14Gc50kS4kGatfVeKvdyI
M06V7Tw36CmJBpmCHriII4C71tCeUe/i2iyaK2hjovACBGklw6KhCX8+j0S6B8sOFQxixUzQw9OZ
Z3r9UCNTVRAM/BG6s3Sqx09tGyMQIpOZ6yhEDrW43v7AK+uVQA7nAUPaUrTEz9erQ9acT0hnuTCQ
aYdCK3g7NKb9ZwTl+LJtauWY8DbChWZUN9Mwi5sHySK4j4w0cgcjQyF2mgxR3CnUgpAWtAfgn72T
jeUFB1pxXSoLljMPUVKeXp5Nq0VIJKuNkOdSJw6OUwUOFIlC/gvfm3lf+Uly9AQ41wtuNAeaxfHk
KWTaPAD4h9rt+WeV0O50CtKrJ4C1sxKZGnbFU9qWzFJtf9TV9XH8WSHvIQZFzw2NlqdZfjWAdTYQ
eN8niUR3Iqac7B1seK6TpzrXrXpPvx50/7bptf3kXM6jTZQchL0ItkagIfAyJkAs/D5/gATMuO6i
ooHY39AOjVDGC1Fo7ZsCH5mnbnhscmjOl8qcVpkgkwXQoIPi91aYMSBZWST9BZzKWikFggQAFrSY
dJ61i2cd3F+Z4sCFdwKP2N9G0KNDn6f0t6MclT0EPPFXLYUO6ehXOQTGvfKHUg9kM77VWPDlmRas
XpNsSjRc9e6CX63FC+YcdXAQJNhvmg9lOsEv39b2CbSQo96VCIT6N5ps+vZrhDKDsisVo30GSKGX
R4PulH/7/j0na6Aax6AV/17suew6E9o90LKIvKD9EtTjYQSydz0OlrlHZOUDg8ES+A+oSCKHRr/n
fM95kwQ68mLeqWa6/Lda6FqOEJeFFMMhLCYl3FkN1eP7YUIT+2l7qWvuBmaBa32+eYANnpv2oIum
Q5EqJ0+CyNrrStl20N3L+p8P2OGOY3BtRoEs4bgekkUpTKD0k6ZwuImLSiZ7gwLdJQTIWqSnzwtp
A3UqKZYFwhxCXzg2gCPCP9jsocNK70HtIlLb5uG37SWtm6IQSZrJ+3LZs8rSRoF4GVO6Esc3Xar+
jr2q/1bU3KUfsASuARgU6SxlmPNN0uCrQmk39E5pGDSHOMvRpy069QEf9i5c1WuLouJGJWLeqjdE
BmVsdlNKu/kkQrjBx7ROkXYPkazd+YXTX7gr18I6WQhoVV6mjMfOP+ZVIgs/da3DQ6ycrMBHYSpU
ezTfZdFNCCGgfX7r0Hac7hx9yi9s3XyglheXM8dzRyV9NpYVFz2hHmsCCHZ5mlS/OB/FSyLV30Wr
OQ8iCjwI2q2ZGz8syocmbqoL6cjKum2VfATSDyoBb/rtisc8bON3PE9SJ3tR6nQY92PnFPea2SU/
rdIJXyoH+scLYXXlKuOxxsUyd7G5SheFgBh6wtG348BNpJ39mO9poJc1XMyWEhvPZA3RheCyahCX
nUM4L+Kl3zZwlXeFGZHXIpXzHQ5s78tQ+y8ibWPBRZL4Fxb4NpiBg6JIOSPdsbiEeZczsW4OMdZp
hFDtGdZF7iuSMP3X9nF8s32MjrBz4EGoz9JOnZf9ym31SE0zBcVat4as7MXJhN3sukEWwU6OegPh
nG6HsGSa7+bKWNhdpAawdESDQEvCZb6bS8GT5hM0hvkR3fseiaVQheh99N57F85Gqd8I4RAOQNCf
LzYZcMwAWRO3YzcPPP2MQ1xBtYuilfYMyWX+3liHPZ6XNImZl51j+Lk9wQwklVLoKSxm2DvmJApd
3SH/WiifQwBHyXuP4mxurgtSGrO5eRcpLGIZuSb7uIQ43YaOJujzA0o/2U1cmdUxLwxrj4CvvHAu
3joQx5/XO/EZzCdIofM1jkNepIY55O5cPrkdNOc+9kKYh62eandaRlQeg766AFN8E9l1jPKKtnj2
EW3Nhdf2Xl4FMLfmrkDESR4CKlTPyRip46FsLr6CVo0B2mUrmfSg2X6+wrgwR9g+ksItyXe+t3le
PMmCDj+03+rw3ox5XtgrW4tsrQvtqtfGrHCTERmXK7jLoeEFbAhX6fa5fxPOZkMzgIFEbe6zLl6R
2lREtKV6mFOKwn7qY9hYUZ+O9570NUhA7fZCir7mJkyh29T0eAwAgj7/iAO3QQVkMXMbRq5vG5zj
Fur3sd+hL2rey7xWnsqwudpe5Jvcm0W+NrpwE2GGCGnqUe6mVT494BkKgq/hgGy3jdzL97ZM/N8B
Mpm7DrmmC4F1zWugHALbCMhQt+TiAyMLYw/wNeSACrIaPFdid4ehg0H7QGt7OG0v9M1lMS+UdBsu
vpkpY8kp5tmJBMHe5C60/OVTjFQzbOh5ll0qgq9+UCbwmcSXTGEtD7um6FKZ6jZzp5H2pJMiLeU7
038q1fs95FId4Wg1A9pqRZZcCN1vspy/K/xvy/TTzv2nnDrNR14vc2GXt78XNsUzawLwqrU+Uhpt
53yd9GJAwg5JLm8GSytftz/x2oERkg8MUlTACbCIc0YL/XqBGqILKOJe0wrjk4b0NJIHiBh2g5b9
3Da3cl7A2UDlSEylgbgsMxUOQZuzD9NRbjRUI4YUoUyboiTBI/4KTaj90CPKcL1tdWWRzNXxAsA2
47PLsmEMm0nmtHbmAteX96Gae0eG67I7hh6RPIyhBCnfm+YAX+IiBl0N6kJyhyz2teires4c3axo
4qshqLTypoL7tnn3VXxuZxF/cjhaBohdMxcSag9ZHubMj13baRJNaYof259xxVl5bLNvbAbI4mWu
2KYhCUGYp26tF6Vgpttpb0Vb1f/MSGq3jCNGk5EN4DG2q2all+cICUnnuP0jVvfSZAyK7IPbeVmI
rdpShBR/2UuI1SktxdPRbzz7hoRkOk4NuPlteysBDxyaLUDkYfNNstMKhWnnTs/cIkYKRGmIcrua
tuvNNDlZdsFtVhcHphhGQ5UBtmUmp5klsqqenxOIwhbxqXx6pqeu3lZ1ID6hfulfOI6ri+OFNePR
OCFLUiAhfbRmJxaXx131MLSGUu+Ktg+ygxIOjn7hGK4dfrgnKQ/S+KGpPK/+VVJuFZqskjrMXU4H
yrgRCiyTJ9UnYbftFy716crTa/nv+/cP1j/QMHB5ULxZZI++pWYxKu2cEEPYj04hGPOCOf9nJtNL
jCFru8dMBbPz9JhUAs35+kQOMXU/ovDTNPCbP6R6FCp3OWpe4yM58uD9VFuF3uIFn1n9qkytgu+i
GMl/z61C/U+5mukdNypU9StIMls/NuoQ/xalZn8tvfgxVwMoorc/68qVKWDjJY7/ra0sy72yMYBM
6nXqql4dfnNQI901rVbYB7sPBYqkmekEu2C0tfwmQMA6uJDnrS6aaTBoAmZipyVWlV5P7gkF0q4k
gQfd87xg1zmlZ++UphJXbTBBdp10sFtvr3pth00GZ/6ORRJ7FmEd4oImQF2XYNBXKYgme9pzRxY3
UTkTrIOX+cAy58EK4FyEO96x53vLRJueoU0IWZ/Qkh/IVpSHivnkL5PadLdmA6J0H2t+cQF2vba3
+PDM/kCfgq7MuVVUljwdpCpUYZoHr/UILxBpkH8SKqKKQ98qV61uNP/ETRC/bH/ftW0ljbap1ln8
S134Mtow6ETWkJSVXSMfoSxH1w0RgnRXFMV40Kq0ODhmcYkbbeVeI7rMaACs0rQV5+utOhUCj9Bn
vSR7N6Zu9c89Kr2HbGSi8hDWBUIsMSrJqHo5nvkcVJ38vb3u2W/Oil0zuyygAKCaODQdv/NfMMWd
UL2SX5Bpkx3dhV0afKZ/Yg/X23ZW4j125ncKXQvxBmmjRYFRlRKqoRKBEsTQkrFtb6upinMU29Al
uPmAOSYYKSfP9AZLQB41GI1yvBW50F7gSTnzW9qD5RnexKxZnkDo9/6ohN/+j8FFsJ/6yeK9DHt3
S6RF8Ecqw65VnPpUVDwCkXJD7m0Is99x2U8XIDwroQHTAGloo87jQIujKqtci2MJr5LuIxe0s1rE
5a9R7Wi/l07v/IlhmL/gNCuHBYszqBomPSDzC4uwlA+NgZCpW5VV8FnVAwlIa0D9FJ2m6l/U6h2E
vCz0bbY3de20vDa7+MZth76fMJTYdfzqV17k8j4zmhgtmbwrfxVedQ+Q6DO6Yu0dWql5ebVtffUz
U44GVgGRGYnS+UmpsxFwVMMOT13hu2AP78vUH381qjEejUb278+veS4A2+GJxn+WHgxld6xEfZy4
Vtv8rqscbSjdF67SCfMS1fRK1AXWR0EfsjGouZaPFNG2XuaoARzwiXrnlUV6p1fe0O5qxW+PYRM2
CAMH3qxQ/H489Bx+XplebClSgHEI/3LiiipirEaWjrxyFMM8NaSBF77omtdyT4IMB8ZBxFtcoeDR
6f3HRuTmadshijJpTXenlUmHpJ8inUOsaAiYdSWaTzfbrrMW/Ch00cZjHgIc6cJ1stZ3mkQB9Q26
dbwfTMbRbAYD/jHaur2QJ6yaIgfkFfgX8rUw5cEK3opAiVwgyNWtXU71bZcz+ZnAJv78gVXRRmVJ
jGVxg50fCCUfzXhEm9NFFDc62ogD7oa4NT6FkovkA6bQUp45EiniL4cX5ITjilkboZpKxBK7eDSu
rcBAGSpIZD5ciDNr5wHSl/9nbeEozRgP0D9CjaghUIdiWwG061F4vbEPEzQCSlSPvB0UwvJYmHV2
IQV6i+3mSAAOhEgEdgP8ZfFZJ8CXqt9hPW1JCBFD7xNYPDWth0+BMTEJxnrQHijDmS8pKt5IdIDy
v0tQ+740w7HmSxCTEfKYzOINs8gNtLIdEWWMUjft6/66C2J5T2O+urJMVKF3799h8OxQxDC9zElZ
BAIEpZm2EkrClYLkQ5i2kdgXYQ2oumxoPW8bW/vG4HCMmYsSvk8aGOeum5h1oYxZHrn0TZsRnK+I
+6tRndqrLqkQ4tUt0fb7Gv3X8U6gtPbJQVytOID6Kp+2f8pKUOJ9SOxFAAPVhCVA0HeiYKgTyOXC
PJEPWdjrzl4q/c70/vHSeN7zVLvk3ys3Gc1v5APhjpmxbItvTSfMQn8WgFcJ5vS3CTRPXEu0cuWP
PqpKiAFCO4vff3vS5QMhA1P1nOEvUoZGy2FdnYbQtdssuvOmIUdn2umHG8ZM1U9+pyrvpuIG4TM/
TU3MzSw5i0gIpYOKiKcH4e+oyB1Dw/YtQpzJF0ZX7b0V+f0lgyupNJgZNpIUAeqMZXNK75tclR0G
IxFZ+7bRhvwqFr1QL3zKNZeBmZoHMI9uLrSF89bCtwZf2HzKTomftKhG+zvNjd6/72lx+seysKkt
enBMDO+1zImhNTXj1ygTgWo4PzZhCFpCE4z4ZL3Dw7qjbh5A36QXCUDe2IePBBxttTedTP555zGZ
/YZrjSca5I4QOpxbhnxIhWrYaV1f0B7fS+SxWjrTVsBId2gN+l5kU3M9duJSqHgTAzE8V40ApQBR
pLpybjjKbDvMh7SHEL+pHvO8u/NbeIiRgk/795bE5qRyZuSlySFoNi4cFpUnpKadQLqxUY8n9CKH
5xBRqb3TjfK90XY2RUuYiAPAgVNyvqqy6s2hE5F0W1qf/VWugAe40gNzuE8zZOC29+5NuJmXRRWM
rBncDbipc2NFpJNRRUbyw2ZK/cqv/elfo7fGU1Cr+bfZzy7ls28OyLw4jaIa1X5GHZcU7lOhJ3XV
xNmPPjDTK6OqqwDlLCe9T5xi+gkJ2XAL1abzgWXyjgeWhooSI1GL7fO8xsoGBtR/lE5lHbJMVdT/
y9l79dSt/P3br8iSezn16kAIYZMCJxYQ4nFv4/rq/5fzex4pywthcWsr+ySKZs14yrd8ig/3BOSj
Z2dHXHCl9n8a0cIuha+E0OmihVNyEmOa4eljVk69P8Dx/ZI5bfhFYHK4Lwu3XxnvIi5iXYmb3Vlx
Y5bQXcxwNOyyVwY3exzgA+3GNlJ2UrWG73Rb2j3WraLys2SISRy84JMWRjwYZPEwbMEjc69fpJxZ
Hgusk8f4v1KrscGcNnLNvGhJBiLEIeaiRMGzCLGQoOd8nyInorR2Y2jP2lCN+6Iu5SOlPqgBkwpB
2RCP5dAo+wSWwHfqDs1N3DbfgEPJh4+Py19JoH9KMvwO4H5/9QhngCP37fnvyAsJUkSdqidLT22l
9A0lHbprPJZbtNZbD6Epv4BTEO3QwlDhSSRxaDS+g019/3VKzck8hq1btK9SosmxzaTn/nBwzntx
EoBd8FuwBUd+PyoAMoBt9brburebN7C61k8MjNXG18ysuzVKu41eV6Y23yvnU8PaDGQMZLr5qlve
O9KWfRkFWvQ09MCdb0E6yCeMbbGJJuwFWz86arhLUIm2jpFRmcausgc1NXZ5lKfT9aiWmnbnRIpI
/Uk4vdiOeRyOMD2jqTwoY5EEtxqQ6uIUhxQ9MKxEY+dUZnqmfUsS/tKxO8NaQU4sbjfeeoATHPiZ
aD4rVs5Fi39aCxOAvsBxqvEZqHFxr7de1PqehrWC1L1wb+fdCkUM8upyEREuBTgB1I8CKcHj8j6N
+lxJYeI9WWlUWgelGUnEfIDxlX01ZYMT7qoOqeuNAyxG+1K3EMc8NI7GnRUUWo6NtmNm+zoO3SdV
CEXbBt6YxT7wr87dVJFdCpzqRZ3fZ9hfJn5fTOFXq4X7cWO50sA+Xnp9fhBupeU/GzMIwusaVaOp
+joNsqzkF2xhs4Np0GO5n2JEJY9J0WIOiS2BUuLwa9ZDd6AbU1+pcZ41WP4OWnQ3aWH/Jbdr3YXA
2MYvdiMwPSzMenowczR4to3ScSZTJ6328TgO3RFXziQ4FHGnN5shDQvs49Iqjvdt6Q3t1eBONRW4
3hgD+7bosvQ1oSzW+Y4e1NXOMXASfB7NEUH5JkmdeJNmiRX6A1qcZry30z6I/oMHkj56I0t2ndMo
dzaVlaXxl7JCr7ulWGDSmvelVVnKtVEFzpNDeCR2RuWlX6t6aiUSC9iQHywk1MJd442peRpwfi23
Ugc3uZu6ui93OM6m0pfp4N0jr6qXvtpbjXcAqZcE/mhBVd8MYWNgJFwao9zD6WmjU61Qp0HZYFLu
Gx6z4FigPJD5wK8G8eBVfenucs0W7rZpQbfe5Kpapkhu25nX7VD2UKMNWNzBue7MQnNoHqAut6mq
IIYeNA7uD4MyqX3tjLpXPZA9me2tVVi5CQZgSq70Fh2B/0rBmb2p83q4Va26bf3UEpGHVu1Uh6eq
0wePB7CurJ1pFFp2UFrPib+oiZ7Yt2UkbdC9SOtPxyZyY8+XrgDFnk05BH1zUK6jlobcplPjPn8K
UUZrNwPP/ItrN864qeyivOP6nFctNsMBc29djNcG2hLprVP00+9wkgKtbFk4JebCyKgg/pCqdeDo
ftlFvbvhzbLHQ4h5THY79aqipb6RcLmWWyVDQuCLSWASPGB1o7Wnqgo97Yup1kp+CvClHoqN0VZ5
9oCXvRLuB7QPxbPW2VX+tVGdVBbbRqaBvusDvUSLyskiNf4RKKIVut9rjVPom6yPMus/FeihfZ0V
QKxOTlWEBU0jsocNR6+VD6qr6Hm41yfDKPGpjxSn8/vMNoOrvrcH3ErqKExq2N1d6sbSx04Emcc6
0BOx1e0xoLKOsdKvchSh+l2EtXo/0RwM/Zp7IT5FXM3aHsl//S3AM+za1FAK2MIWx3dU72rVeJiE
MvbPmlEawFE6tY2/92Vn3ZqKIaobq+Vt8rmhEE523RB/1SrovWETWrqst51nA87p9SJT7/Etjt9a
oK7WraqSF41U9mx/UOJs2uDWah0mZJ41X60d+8WecuNnhRyGxvYWOGfb44TzcFAafQoJ1Gkav0Dl
KNzoVYg5aeU0RYPilou0hJmVA4CjKdKQzZ3aVxdj7GzTJEp21wBcdH1hF+5wzGm2jH7XhAHWvE5e
ZFcVllTNXhVSnCYjNbRtLXEy971RjhIlPCVu1R1BVZFtUah1v3bKpFR+Y9q5tjUDqxAHw4x1E6tj
CxfifQ1jNDl1MJcasAiYOFqPCJNkr0Fncq7TNm3EFlHazvwKH0+2V2mNHu0NivRxl+1jdTLtq6gO
xE8rjcdmm06GJRDr1/EMd6rQeoCGHvdbZRodTGLRfeyK0K9c8uiNjm7219BMAvkr9UAubWgT6TEO
geo8u6LslC29fb3cEwUg0lW2XFHfik7vjmqf6yRtNVySTTaIbLpu+jRov8K/RjAhhaH7q6Z59Ifn
zQy/h/k47gcNdatX6dihvrGaCagXSv9pc7DKKb9TvcSzNoVdx9bOGMy23I+0nLpNaVfmsFdoboLg
TnDC9McE5OMxpUsitnlgOj9xZ43G617ObGM3tcz21EpvtkEtosLvJynzmzoB87Ur7WiwT7nWs59h
aeu2Tx+xqO/NKI/KA1imzt4Fag4mvSkdRbvpOvSGtG2DZJX2MmbIVN2q0Eyh0ltDnOo34VxIBQ0Q
sp6wwId2E5DNlD/buC+L6ABPHY/mbVqKKdt8HA0t2hk0/mY/JOAs1LyoRi3F7mmeB603JtNzHFpN
dyxCmT5UqEy3XwMj4Iy7PCO4WjPFYV9IaZR+lrfuJ2Vy5l9BhY+4hWoJUi1Lth9eBxrm1Lb2HBgp
XsZc+r806SU5FJM1McqLUImhyN2pgMPWJKM2z0MlyAuxCGWpP3Mr5r+aUYbXjojqJ1lOY3coNSdZ
MzhZZCxMzqZGCiQYIUby+GXZIEEqKyGwFS9eagrLV5yyv9W6TLuRCjJpYYmjgFOUOCgMUitXPu+i
cjD3dakuUqz4mxNaS4BdbvV0hmolfpGyHKpNMtrRY0ZJamsPabqWM8xLdxZYuwCF//bkAArBtl6U
9Jo6dC36U/FzKKRyH8OJkl94O4piq8FncLdWSCH3kFud5X3NMujfu0qVVberw4mgLDFimAVwyqpT
ACj/wQQN3FHmlV73J+iFW5hbqPpt9KNXhKru4Zlk6iny6uZ3ldt2yr3pZsX1BMixOxLr5cYK1vVi
40DWR2KE1IzDSLK7qDt18WA3SEpZzxPRcj2/5lp4l+iivu6VrmbTVm1Rr9S6Lj4fY8709Zk5OQvP
LbKwus3dUafg+zy/Wq0PP6KPrlqF0olfeGG7poJrLVMjFofSyFz3hwXL1lnMMeyRG51EpD4PMU5o
+7LU8vZuUBqcyi0SmX5n1doEq4evZ21zPXWfQGd0+obmDGypEemPIfVjGJ3pf6JChM8+wCSd6lu9
zFvtiNm17d1PuHuX+JXP7sq5XxqGKN+isQwswvMOdsLgFwh9RN9LXrJwF6DDkd16bpplGx3oYrLT
W117RGOy13zbrCqwkyVdNJKcMm6uikxM4sGsS6u+C3O9aPFSN4a22ILyVsONgpu34m6Q6wziU2YC
KvWLKNAxPIa0qewcPbHibiPtTnP2qAHjQL4ZzMZBO4fLggL5LuusbjYXL2ROEy2Iy665NyeesJ9e
EGb5iyNqq/lk7Yq7aiYKkt6p0GKoXS2uLFSI46iv+/GRfkG4i6YcxyIRubfOZLxg8ais9LmWT4IN
+40EGS4XhVSdltb5DSlrMWi9kOqjUpAr7O0xCfejkuh3amql4UF1p26ru6kR+4lAtMNv7CIxVzb+
8rDxG1Dm5YqmBEK7balq2oeqEqZerj+GdmhsHDdJHvK+ED4VfJOQAyrbSjHyovDyd0QONugJ9AOo
DJzPOim11qriRn90TKKKSELeT0Ud7fsiCHylt6cD6hzaJo/kDyVS4mutNcONW6VrgvrvzJyV59Aj
WEGhSV/U0zJLZBzw1HgMZBSdVJhXO7Orx28Ar9TrVrb98eMA4K9v/L+3NhOfSaw8ULO6Kq/F+cTr
0Wl7q7fNxzH2mt+OTO1bj7zHvoZO46h+1Maut5UymdID9l8KKW6t1LtW78ppG/Tg0/ZgLYKVgsai
ekqzhB+Fpiw8Buq15pJYEGLB00J1Mx+BAYmNjtbSzi2qVvWnLu+fsgItgv1UG4H6c2U15uVdrgYd
TOg2vJqXcqZNMoJv42Z8FMINfoAxqbMt4prlsRLS8HaiEOO0TYJYPCZeUf+kexrvIN6q2idfm3kB
IP5xCwM0hsgxvwz/VHRMLypiqx+sx7bp3Lu41p1N4AlbEgRWDkGnWyTt4eO5v7PmOP5Q+aeiM1Nq
F5c/3UhVmVCtfSyj6E/cm8W1aha4T2XQrraU6+QPnIj0z+GG5g+NQAiMYhMl4VlE43yenUZJQs1a
+7EbevVoqgJfjn6ahnsK3KbvWkm4RsZ553pDxGpeVMQegLUsVtYjxk67Mrce87qZ6l0+1tM1fi/O
5CPLHdyCz5LJxoitrt/AByo2am2MK+31ZUQ4T5qpUsCmMTCLu55PujUqqaYNk1ZRAzhIwB9XxOjF
ZiDJ2qoJ1MMsMvLtOFhrjkcXdbt5aHCjILTAr+J9NF8//+yr1qDAhn2h+xgNQdJ/iXN2xL1ITQs0
SGLp7Q79sKS+heptbEa7dY1dRwbfb2J0ym8LJO/EKYt75djZQTv9wXxebyNfpesQ7ZvG0YbXwexl
G+OUI7T7CXqFuykhc91ADWrKTz8SVCBpVaGnT/cIgPr5XKq6QKCqSFnGkic8tloZ+2IwU9ASXpLc
aiCKVsLpy73DiIDb6CO59CCWQvp2aAaapEb92PWQjiZTkb8GRY57KbLsysO+6tgY6ngoedoOKQ/p
yqUwb83zy4mvx8XoEKTN52XxRuFIKE1yY/vR60R70N1CbkPhDajRDtP+48vgnfeQy5cjiQYtQEka
HueLK6imjsFQ2o92X6Po1qLfdJKe1gq/qGxTbju3TalitdoXDOVz7yg5bjudvhawu6gswk9fTvwc
nikg7Ko7d9PPfw6iSGaXjpr9WI16903YQbUT5ZjuHVFq/gSz9OCk5iflSrmcGJQFh4aFxDvic+eD
Dq4C+7KU9iMhonOwC7V/iR0HUEgDf+dzjdf/byw0PCjgI5y3TJ4oERtNHSf2o1bo8Y8eNUU/R/X/
1BRFvvJtL6+feV4Ia8wvPvjxxZ1becCyFL78Y2p32FvxAvtdqNebMSlOkRUqm3BCyVG3wmhl/74/
MCpcAOfhtS3nKAxqQmZn2Y9K33jbIeryI94UuEDlHmLabbHr+vo5sLRs5b5dKomwuIjqMCgJODEl
kqfnH9Lq2sgyRZU+mQNKJQ/giz3NN9xQo/XbqqlfWHR79mNm9Oa+yszK2bK3Eg1znLLPrk2hSTZ8
X1JFbjoj3hk4rqyZZb5z4OgpEuHPGFoIzcvOX1TIIimywXgSpXwKgjTZW10sNkaa6tskxIIQLKa5
MZup9KtwSDfNEHqHmNLd9uOTf3nJYFUFChOjDgQP7GUAKiO1aYXo3EfEugTAo264a6pOeR57S1mr
Pl2GHCAgUYsgszbp7i8hdQDMy8wmA3tM6EBcB5pRnwJhxYDuVeXHpMkEfc167VTPp/b8FqVPBN6d
2g+9eYKA880QT6GTTnYXPdW6QfOCJvxji09FQ1JltugvtsPvj1f0vQHRn5ttEuay09LfibJEL0JT
jZ+6xhp/AuBtdl6tqwcIDeOvVqovHw/3NzheTpD4AmrK7OZGy/p8gnBvnbJ1nPCpitzS/q/IEr3c
UE9r1OtUqJGvlJRGEdj63QwiuK4NrBX90ZHaoSTm3XV2k4Ck7KM23Vs9TvS/SqiuK0vyzodHyMzj
HicGgXy5iIBGbxiNKGjcx6A2y21hEXjFg0yphiX9q5m1rl+LmAfm45V5Z2sj2Aq/jNwCyteSHq00
aTVhr82oaLwAV0r0m8kbrF+qEjdrcqWXdx1766+sJNEmwcn8W/4JtJTUilOBbtqT6kTxpmqK7pDV
TernhO/XtlDb+1Fry02YQCr57CwZDSIFwDPcFC9oByUmBU3fivQJSTHH8EEp5Zu+wRHETzJzTXr3
nc3GaKDpgGZCUUYPeTFP/LbasW+SJ2wzVX2Ty2rAudBEiPdOiTF23JmysMZtmKL2tUuT3nWeoWoP
X0t6sIFv6YH6R0UI0bkey64ad+hQuvFDIhv26SeXhVwKbLWDCRKF5ov6XYQtJm4lUrxEI4/OpsBu
dEuUPAY7hKnX8BMXX3+OVJD1JIUlgwXMcb4qU5LV2Dx54iXTg+Sms5P04GYZfXKWx+8Kxfhe29GN
0XT1yhN7cdfMZSIKCMSnyFPByDgfWOQDlTIKe88x78MzJbrpuuvK4VuZVsMz1JA1+4/3xwPERRxO
deqiWJQ7RmEOif4cNFl+1FPsurohT3c5gnmVH6LKvFKdem9AMhi042nO8FQuJugEaR9FwWA+A8Rw
n6dusO/ylO6Yiu/h1ujMVSvni5oo1xO2TZzhv1mbs/yUmirq1tKVVzerW3tb9JUk49EFLfDAi/Jr
oxZp95Jqo2MpJwHhubgHES3lf7kxVuE+Mqauqo+ZNozNyrcmHudrnt30MwcYrgSPqKNdxjWNGsa1
RI35FVSAQDxY9xpBJAWWN3I2/ZC7VnDjUrs5hIqbTl/Nmm4QbcGG5E6JLeHdlqGebRGhyZ3toFlZ
fyvLFmmY3DHV5ljnTp+fBiVEaCiFaI0AI6Ao6zg1kRkda6w7u32vdpnySwYt8EcKlUa6c1spXg1i
BYFNjyQ67zstyu+TFBl4sYEBmo/xzi6Nuqr8nM7xd/q3yvjLE9J5NCwS4y+aGZmPxOZx+jqZXdju
Yi9PxQbAQvoipHQiv8wdbPdKHEMPXlihst93wyjuKr2mVCFLg3+6sVSSEdT36IL2pyK0rejeieP2
Hq3KYDgqeZD9Z4JnGn1lxjFtx9ihDagkQ3k96lJ/mLxGak9jNmG5VSRJFn/taAFc22hCRv5ERzGd
LUHs7HtjDqp6cocGrJs/NeCmt41txDcelFf3ygxdo/WdUKkxTknrBAflqPTkiU6JqN6ajMrRpqm0
mo7MpBf3MXxkkyZ9lKQ3+AkZKp/PC75bTou/S6MVo+1bdmIiH9QLZRsVUAMOSDUrN0GWDd4m6p2i
frCrUaj9rjWrMsl3doAmr8ALKBTufgDS/mtSYtV8TUQX9/soo8q79yrF+GNGwVRkEJlcj4K53QOJ
6lce4ItrcS5nzYBv4lt4q8uynuaFapSV6vjKFSEPIu3bfWTKcD9n1X4N/g7xXSy31ahPVlKAi5Ed
SGKAaOmjUnLhGTi/FwsbaYBs7Mzfdq9mNQIT8Iq2IOi0b/SXiu816BzsJ6h+Ft5BYhtP4+Dj5+ei
dEDggSgLSlPgBmei3PkPGLMhsrIsD/9INPrCb4Yr3V9Kr00EYln9Fc55HF9PVVDvYtFm33mdxpW4
/iLkAmdL7YBWJJkX3eZFQEK7TctJXJIXwnvtEOFpE27LfMwNH/2SWwVDOZdmuleugSaXFzbVRCqZ
BNyE3HPQvci9UreSQ1mr9suIhPu+msbqVOpueUhRH0UhscIB4+OVNheXIm1sVCeQaaD7Cf526eXY
piF6w87gvaDY5kxgiLrUV+Y3egUEt4wmZ9Q7SFteIfQ8bEqK519UVZRy4pX1XqgURb45NN2DVYTZ
G6Ab65PCaMg/IVAwx5NEL/rsBXU+lj6awRjpffCi4gp1jJtJXjVRpaKLizxL1a1KKf8NwP99Wf4O
CCwJ8h+HhTDmfEAksdM08gqPprUlvjmd130NXEjIndrL04jxW+gHJTWDrC7Nk1GVz7oslePHH/Ii
Jf77I+B0EUexc8EGnP+IutNKGtup95JVrV5vA3ty/YgI77uQ3XjVj665E3acvPZDGLzpYuq/plau
Zr6Vqe7+49+yvD/+91MoVdMfoma8JEmneasOk+y8l9JzW/vkdV1e+12LKanv9ajYbA2tmmg/FvE3
rR3Dbx+Pfrml+fzoqPz/oy8WAiEu02qR+3yp+jza2o07hhtDrLv1Xp5VxnEJq6CgU4NYkq1GQx96
TzYseKon/5kenBx7ktaBp7G/tiNvWmnzvDce2BX4z1gCAcld3ElF59qj543uy9BbBmquA3bn49hv
cMgxn2RVRyvvz3tHFvIGkTGHFnj8vM7/JGXdjOQdstB7ScPautOHOnzMhTucJjNO18hk782NTjql
hplsRPR4PlZSExHWOB+/YFTvDIeitdPrwojcyVdSxcO2N7WM75/eJmAFNLIbyjaIGS2W09Ty3lXi
InhRAq0NNw3dq3CvJjzlK1fsO6dhti3go9GppFG7SPpKvD9GHAqCl0Yti02RBx6oiFLZ2Rj2HvV6
TDdVEdQPcVw3h4+n+M4XnLMM6PtQDahLL76gLhHgNKvae9GwcfcOkzrFuFaZ5rRTB+B3K1HD8s3k
1CNHSQKPiCKKX0tWux3pUkm1UHlJTcVs5oLsmPqNbovXoFRSogiZ+aHhBb8+nuQ7W4dLHgEIKmPs
0ou6M24qVJgtljeoQ4Qmiu5IqjicFIwMdlbSrtm7vDceXBWIMaRwjDnHLv8cC5qBdaqpo/Iy4yOu
FFg5266ARbVT3Ci+MVmFtXb7e59x1sEiDpopMvriM9J2ir0ACZOXEM3NcAurNtgouh3nm1zEwcpu
fef2ZCwyJY7+3/7X+fRSqxdNKbrgJTfLVqeRbAIv04ZJXbld3tstxB3k+3Tv2S6LE+91dWUkkxO8
OFnYnia9H3dJmkRX9K2DG6ea0lM9TsHKI/neoLMBOUVteHhgNs4nNxRB4SVNG74qZAobM637HT7S
GHoIrTq2ZWt+KfUoXjmFl4Oil0YxU6eBiprGkm/QB50aBaodvraRgB6bWVVHhwhS2t4dwuom12uv
9GGBm9uPD8bll2TcOQKirgUNaGnMQ8W6HkLhcCYSadR+xYcgJKFk9OfjcS63JxcoGk0sJ3gb+rTn
i4ormp01RSteh97xbowxG/24d+x7U1e83eeHmlkU4D3IDfjB50NlYZTEGA9GDNVnN6Oixw94S4Jt
Rsri09fKXwNG2C+8uTOs5nyosGpEA62DWXlG/iVTGuU0jBpHoRM3rmiK/ccze2eToM3B48AdOovZ
LG4VMyidrI3g7zRqY20jZ5C/PMVIT5kXR2DmDB0F2mJNmH2ZZrGIdFDQCad1QZlvOUfwLXVu5kX0
qqp9fzD0ONgauKT60ZgYt1SYJTzDQf8ByGPYeYlqr1w1720cQou5FDazt5Za/EFUjU5lKNEr1bnu
xDMZb0wnT++dqYtOHy/v5aVNVkAlG2l0zgK79fxrWoXbWZNdZa/NkBrVTs2iIrlzkczXv1Ohkt/C
EtL1mvDUe4NSC+OgkUwS2iy+aVYmCRD2onjVeki+Kj7G36gLGTfjkIsjIhvDyu32znjUCUicMfAk
lVsGGrlnTzXwp+LVqB3LB8ocoS3aN3Lbj735J6ZMvPLiX37A+RWkIYXGHkXNZT0TYFCch+2Qvqqj
Pu3dInS+d5GBMZDWTZ/0juHzQbJDsphuBChdqsXnX5AwohB9XyavSkCn4GFMatL/wAsy5VRAF3j4
eL9czGzO42C/z8JWtH+XS4nKZFj2RiRfZ5mnJ4n2ka8RoPL4Kkb3fxiLzAyExFzqoBh2PjPQY6Wt
TlH7aqiFBUoAWasdbyIEj0aJ1loQF/cMSTi12Tk3YmbkieeDdSac5SrQh1dvaJobI4jsTVX21teh
i0+dF+8iPU9Wzt7FOwRaDjAw+DSdY+AtEZlF6QZ5Gsb6q5qohC944lXqTqdWuJL3XX6zmdSH2Tid
eqp0xnw8/gnMvKRrOvI0/VXSo4Bdi8fIlRiCTm5S1VuLAud1Okv5+V4z1g7+KfrL9IDPB9MaC85L
66W/U6s1AD/m1nd4ofFmGlIHAGiUbyCyebsw0fPfH2/Ni2oDMqFILMwq1+jPqiCUzoc2BtvI2rqr
/1AytZ8jhM6uyazG+yqGbZTWYf+7RDzwITa14Qq3SfeHno39ylovrcJmvLNjoFVKIZ24hj/nPyLK
lSEoJku+GQbY7t1kx0HtW1EbVtTFxhZ5k0hF+wixf/O7YmYCUNxoaMest+qEmnGmP8sE9PspVbVC
3a+s0HLHzRQNnjOEasmSEbBY/DgjQkBEppb+hliRcd+ZgfGsgLT6RcW7xsFMg842UD3aVWSi11Wc
d87GsxRt5jQWczBhdj/qKRl+wsJo1xQZLiCk848DQDo7rLFTgQ+fr5xWu6nstEl/U2vpfYnoPP3S
8IGsfL1xja89HMHe9ySySn5PuT7z6U4Ise3qsj9KU0ChFWYlrJXvuXw65h9FIkwkQFYzs7XPf5TT
ESd2ia29TWM6vFmVVvyxUqqqJl/tHrGyNc+zd/YPB5Qa9WyFSfZtLiNxiEWZ0AbnLS5qFTeKPpeo
IjqZ9CvRhF+LpszVG0eMqm+mcetuC57q+yA3Ox9+YPY7H4ln9kKXWbz9ePNcrgSl3zlZJwEC073M
S9y0QFei1YLfSWs9K4kd0O7Pu/4mcNBuzOL67ePhlvcxlV5663Dz2WokJMtaZeC1DVQIPXwLeQT8
ScUjplEq5bouG3nqjby7MntX7D4edHl5/R0U7y4q/OB2qfyef23ocgKOGYMWE5BVaQjzQMvLgxBY
aHctuqeHAY2ZUxPC6P145HdWlzuaujaF7hmsvPjs/SQqy2qV8A2dov6xlG6xFXFkXJvtkGwHVxw/
Hu5idWEQoTnKLc1rhwbJYqJESmoUxXH8xsFpMt9AWOt1MNqxQaIj633qWij0Wma3lmcunyKkQFjV
uSACqOCyIKzhWtPiGpG81SlHB8pNsQ29OrDw+uXd++yOZTBamzDLCcVm7erzr1nWjt65eZu8Aa2I
Rr+C06rsUoPqB/h7ZYdwR11+MnJnftTxoZ4Z4IKIJRZ3GCTJmEZ5l71ZYZgf68B1r2EDB6cpAsL6
8Sd8ZykZCgAuDw0iNkvO3QSpu0zUMnsTqR7tMk9T9oPQ9RxaIgWClXldbM95XjiOzBkm5hhLHRKq
kLGmYDv2BnpRbKJkMI4tzajDOHbKXYbn3P9lPIRqXIJMgLlLxxxVgmqKtah4i2IrRBGiLCp5UvXB
ug7rvFD8sjSNFejkxdmfp8hpmK8b8KHLT5cIevJK4mRvdhwP34K4Knd1Edt+3SYAbtRGlzeVac02
yWW/FjS98y15XtBBYu/Mid/89/9EaKNFwhBC9XwT7VBAZ+qq4thUfRzR6c7su483zjvfksFIS7jH
ieWXVI08N6IsNZribcoTY1fgXr8DUjgcOlQZNz3Uu5W75t3xeDlpnc5YsuXCZrreijIbire2ju0j
BYkEt8A6u+Phyo8Nz/xKO+ByMVFX0qjrgo+ezYcWi1kNmRP2mZa8TU6v3ldhW20pMI93FPLXsOOX
ISdBFNwmEue/umfq4h7VSvCdBEvpW+hWJSY8k56iueDaP71Gj7/hGA9nLFYrkFOd8dWGc7hvuqla
aSFeLjA/ggYBrwc6JFS2zncPVclRjceCw+lM8cFKihi5idz47Qxlcmy84rNoHUbCows4LEUDSk3L
eja6xl0plSl/a0bzuWkreQwNHq5ycrYRqdL+4+16+TmBhtGJpSw5W5cvZaugCLWJESjtm5GYwW2k
TgjXxF50Mo3u7fMjgSQk7KC5T3t7EetFHjaZUqm7t6DXy5tJ98Su78Joj9l8ffh4qMX7C6wLSUvQ
sUAYNGTAlnY849Qg1aFk+p8wL0z4wo2+o6oW/ijDxj5lrhVuA6E2a6SVd0edIWXccwYB9ryR/rlm
eoCavRRS+wPhwTR30q30H9KU7QGEjvFqlHr6s0VkRfvcZT5PlmIILR6SeZ7/Zf5JZxZEtCb1P6M+
arhw5YFxH6LJ/U1kTaD5cVJ3Ky///Mz+k4T+b0RE+mg9z3fAshxqD/jH6GFu/BEDXaSwLaYfeuwo
K1Wexbn73yjzrIgxoPQu4XmZpDCZ55rxR4LjOSG4AkyyV6B+FkmOy+So4xv6OdwaQ/6tzvNEkWIS
by/uNndoB0/JTONPVeCyvZv/nx2qMYLCEbWApCYCjo936uL4/W9Ebm+4C1QJyW3P90xZ5agE6qn5
BwhitGu82D5FArVSpTOV3cdDXa4nyRZ9ANpk/Edb7nyotvei2ZlLhL4ajvUIQmyKtlZTBIiIqxnU
CaN9+fSIKKuREBsm0A3+nI+ohW7RWyBnQt+MG++qdb1vMVmvt41rE6Jvg4Hbys68PIJIjrGOPPM8
+HAYzkccAwxIExPpDr/V0FX70kJEQQhEGf806eDu8DsLnw3QcPnzxzOdH6LzE8F4s+ogOSzU7CWQ
2EssYXtpjbAqqE/1Szi04oRKmOsbVRn+DLNEu0PrBscTpzGv7VF11lynL/cRupVwnXgpEZpgCc4n
LnWvs6VaxKGfWCbgEywdv7LKULjNYo0hcnH8Zx1UYC7zWJS9lmafZV70itI4XUi/Bf0UENuo+HRl
Fpaf/ZoMBMmG/QONivM4f+1/LlSnr4ax7tSBHRtkU7Lz0N3Xt6lExOtbzpVo+yDqZHjV6ihwrNw+
f0G4Z5+UwYnj5sohfQruufPBg8oWfTkZbKUA+tK4n6gi6tciLcO7KDMQIktdR6pgwwEbbkelUr0r
LUCaDBbSVGyqOLRzv8qLUfp60mdkgYNGrPL/SDuv5biRdM+/ykTf4xx4s3HmXAAoS09RJKUbhERR
8Alvn23v9sX2B/bsrgpUsFYxMR0TraZYWUik+czfJC7CCLF+W+ToqnlILbS6C1LWxBwXlY/4m5F0
hXRn1mUkjkYi9TJEe8zyXM2UJ+JiZUQsqXQDuKHx6OlaaH9HqUg8R3mEGqM5W7XWbYK5trXCpwg0
wxeqUet4/ni1v9tlXDaLNxLRNGVjZJZPp4aKcqVlo6aErunkzUE0QX6l6VXuRVEpvpIIjs+Nbdfn
mAGrFIKuESoZnGHscNJr0ojTYXsDoRm9ydXQjaAQNYehKqbaG3qU+C6ysreyI1yp4QJFtzLfVDRB
zuUR705QKDCL4vDSmYObukbemNC8oPcMWoQSlepMLsDXljo2WH7ZKxzRfTf10Dhzar97aMZE2hLN
DiKnpex7+tAgxRHS6dFTcnWj+FFg5XYj0CencTs4R3Uc9Z0Bun9rjrN5Zgf85mmJujGr5upd6Bir
s5T0KDWcFC1Fd6rjvdWGVboPVXUO79tYa/TLgig4PxNrv1tZ9MgpRi0CoBCtIJ2cPq0S6l3SUShM
QODqutuiRNh6Sm0ouZsPYelJpeRc1QBYgjNHzVt97WS7k9GAgVyYfSBJoPyejoxYUuHkmgbFpJX7
VhxH0smm9spOU7KnFq4/CGO9U9q9jSNg3HqWDXzncjRj0V1ZYuAK35JRo3FRo/t403WzFLlKrQJD
z6W8K33bafVdRLAKj69s0I8myEbwzYXKG1o/ojQzO18nPJYPlkayitgSPbvgwmnZzaorCUuJ8cuS
mnmj57kcX5spRRYffeq69DNAjn8o6U10x5mHCzxZDzqXFPJP5yMlfpbJe9Snwel8Q/3sZJGbT5/+
7CBZD7Ka9LQbWm1WIvVJ+4RchuSOkxvfOGfW1HodrwdZJZFthPu3IYXqE6mbqyleKB3r+GCf0/9d
L93VMNrqdDItKNml9PYs4d66lz9Nh3NPso4y1kOsMqgiNAySCN4JQgPRpdK60uSbL+FD+1m9//jF
rE+d9UirU6eCQm7JNSMpN+kRFS5jY1xFR+xYPh7m3JytLhIVrH8B7059Cq6En/jyJ5zqb/+9IVan
WDzobSAFsfrEQe3pfuBGG2n78RBvLia/nh3r2VoFXzEWRFpZ8RjVt+q62m1jWAdu97kHp/8jltz4
2TmEvnRAKs44VxFdawWs9+k6+8tjqUrbgedLwl2t75vAm/JbuWndWjKOiuqiB3Nt2JtQOyia5EpG
BSDnIMkXc7PlO/sDmh3mA+JsDQTjj6dlHZKuZ2V1gsiA95NsZA1F1vd8uGvEl64+c378dkNwXSz1
Z3ona9KmGhH5ocHB+kndh/yofHW+hn64LfYfP8lvl+kvw6x2QzElsROlDFP8TPfFy/QsHabdvzfE
aidIZtlqOe3Kp24TbpZlOrl/Gk2/vY9fnmK1E1oNOvmcLUMcy8vwqB6qQ3puJywn0Lud8MsYq51Q
R3pp1TpjKDfCcftLMFm4rtXfy9rtNC/9IX//96ZtFS80oSNLbc7qL37OF9KjdhS7cy9/zUv/e4f9
8kyrdWylSlRKiEo/BV/LS3VXfDVvB+7tY19v28fosz677XN0xpzl3IpbXYxtWox1FDPmNHnSk1n5
Uuk5D+bnf2/2VjejKMMMhUdmb9iM+78XnXb4eIjfXr4UTYmXEe9im56GETjszID0UvXJqo+F9MnW
PxnD7GrDl39vmNXaloswyJKZYcpo4xi7JD2WpRfrZzbpWzv61+VNig/diNTHxFsALNDqAm4teOd1
Js9fnMaOhKvEY3cXAG/soYlDTN8WokCZECWseC9h1iH8FK3Gn3Fa64QdWCGcqTqsJxdABrirBcQK
1IXW8epcmoax1pI2UL7YaYb9mzyKm5oImXCt0lzS0PFMJLXM4unjL2I4dLgRA6KoumYnobTG10md
6Gto5I7uBkmc4eocWOfCwvXNQfRP0kMeAG4V4Mxarr4bA2S5dTX40jeqXUUeWLdOPpIYz7bi0axq
/tCxC0ANMDliXJDyC9f97ZL9pdCQAVeNwzorv2pVbnjsOyF7toSblWXMWAAnbXlONHC9wcmbubKW
OjGiFxruMqf7oqVOBfZKi781qhRfzFEa35h4Gl4haGzfzMVcXGYA9s8UG9+9v8UfTLGZVIRpaK2s
NmOuZfIoIbyMgqcKCoWqww5jANX7eC++e3uo4i+ddoDc1OBAe50+mlTaCK7nivhWS5VTekhwF5+c
xVJ5B8QkP3PjvH8kmDCLxyb4Q9LUtSipXVIPxPgm/1aaorussW28E5VxbuKWt3Gy8AHALzAyBUEh
KA1rqLEUIFWkp6b5OY6KfltKpnHVW7GyT8L8cbB7cy9hW1G6kqT03tz1w5lMfN0HAxhCI9EmL4WD
w+ZbO2AbcpZWUhTan6uIawGq62jX36xRBjguiqhD2dau4xis9QyL9wFFSqE6rhmGqfSaZvy1M5P+
BrBczQd1fzT4gJjyL2uIN9dhgDC7Hj62EtrHSIGkjSV2Rtf24V2OdId1UbdCV3w60HXjhQghO66s
s/o+1agtlK94+HZT4DWo56Wta0LINivXyRqzOeZqY5Q+6W7b594UUtzaT3qT6H9obcSU0heB6wgi
ivXDnJ6u0ipzsDUYUv3z1JvSNShhRIV7urNPtZ0r/RYRnAIQ1Mc7492mt2nqUZpiC9IkAvh0OmbN
Ao5sM7c/lwqTRtEzcJHCsI5ozGuHAJzwlV5Y1Zkb+P3aZc8DK+JpyeTB458OGqhDn81lE3yOmojG
V53oTYaTZqPBEe9a29plg6ZMhzjvZQEzQBWBrw5wmM+cCuuM8s1xGG4vYBB2JDjJ06/RL2mYDsX6
szmHzXyNokpY+ziQm9ohAnVW+XNNPW9DhaYkEUzywDgT7Lw7lhZVkaXDQjUNEsa6tCQnpW7Eslo8
zukUDzQFknHcGlUwRa7ozPDcwfRuOOYavB2LCwQQgNfVAW+HtYXbhpU+ZnOWUfNpBAx4KYFW7qbM
+8PHK+vd7C6EFm5MwMrczcBDT2d3SCGRGVEnfcZuarrLOq3zykwTuzINB9eeqS1NWTL6FOzsM2v6
/dn0ViDEO2f5H1C+1aKmSmWgD5PVj1pUS9d17jiXep8418XUGR4PrV9oaa7eKYEeXetK9FNV2vxM
XPZuX3GjLXzBhTDIv6wZg46Rp7oUVkTjXDbJosuXbkp1SH8MgyGOehV+idEt2/zZlKPtTZseDBRx
EObda8yOoQ9LRNEZj3VZiNuGLujdkA96f4d0+PxzUK3W9HNjrpLrIJqDc/2e9Qun/Ex/m4UFv4br
du3EiTJ6lfb2MD6ahWVfBhllyO9NqTqZF2tJTdcANE++m/R22BUTorh/+tbfyt9chzQB+P93KJeg
Dyl9mvH0OJAcKV6UqPZRpHaXHrUeExq3ALt+LRq1/JRUjXkU/RR/14pgNM6cbusQePkeQPMhVyxI
RkrVpwtfMpTBmbpKfqyaNphcgoSy3g1qm9UI4YUhyKIuL88gYN6PCfAYmQCG/bvhdjpmN+a4PCDV
/+hgjeK3eu/czJWD9Egq+aB8zgk+r1c3uDCcftA1IemQEZ1bnSSp0c5q05T1YzIjGBL17XCFuMe8
lRwnVN2KhY7Gb978+Hh5rwMrDRYCNxTyqqwu7vrVtg5TQytBzBuPWoet9CJzmTwZ+qSduxN/Nw6b
B9VABqOftLoX8m6w4xrdH87JXoqPcyBllperda2fWbLrA5kHApHJWQwyZKHFLD//JcZv2slBpq1T
HsN0bNxUCYrNgHC3G8nBOQvD95uToYjqIQQAdQVuejqU00GdxGRJeUTgvLjU5tq66AY9oDXLEoWN
kPhtVMzfsx6Jo4/f2vulCeNu8aEDAMM7W6OIlcax0CxV5UfM06ytyGpLPlZEHLZbEb4+aB02Sn88
ItR/WsEsUQLCNWRiSIWcNr0cPlpR2mwD02q3jiKcjY28iWtBqDwD0Xi3GwCcwtxCgxHUCzZfq7kN
Bd37SXTzY1Ko2a6eKCsJ4L2ezB45hLlsbsqie/74Gd+tUTDDC35BX67zRWvz9H0qfQoBvRbzY1o4
0k2aafpWa6bizIXy21Fs0FgQ0SHIrQnFQYirQYdl4KOjjK0/VZmO5VA0njkw+ep821+DdwSnFkwd
brx4JMJaWWWBRi/mDqmM+HMg1RKCfvWEYampFVX6fTSruJHdKIUdYbgA0SoncbUkjsTzXPdGvijC
g6D+Ac6imfbmkNnYrLRZhMttInCb8TJAV853WiHWlLoOYgzBs+YkQV95UmQOteMCuO4krujRNGdP
m4cgv2m0ooNOLMamNXc0vjsKXQkMFMUbpjoyUj/A2HUaEd61yvwiLAN8A1w681R+d03DIom8pJ01
k2q7jWXQAWcXsPwu3OzMBvxR5z39eC3Ty97Yd5gAY9IxFWqlmG4EQjq1qEyiPOn2AySNSyfBoeYa
DodWDz6CQmOVboyqsdMLdMmi4jlO1KL4hD5cFCcHDN502NCDKQe4Kk1inMLILRUVGx83QsqmklxV
LTPMaRSt6MlzpNakHzgYVXWgsqEkT3Oi4mnvRgGKFao7D2VkdmRK1Cv2uWxM803bIIW0I6uz05/g
vBzMJ/QQpcebwJg6yp5YFibbGmOs+AVOlRCbGLcYElP8C8GYyIDO++PADRJsSb7N5Gcxtqm8rVD1
GTyjmnvzUUM8qXI1I1Xz7RgXs3xrh3rUXqphZsS42Ghll4ZupkWLTFzSYifqWnraZdetEmQAXsYO
b+c9FGpL2oeh1vb3OjiYHO1izvuNMzqZcZvWeLR8kWUKLaOnJDkyHB6sJV2rWSSiCA+KKhWvqGaX
i3KtOsabINMGY2uEOLzsHEdIsj+pzdh8wlewEbuJUDfaldTlp0Nkllnvl6MWJH4vorDxLVsKdW8I
hmy46EKt1nfYtDiDV1catkt60Jf1EatJ0/6U2lJnP0/B5NSzl/TAXTajlBWhF9ddZOwQb8kj2Amm
3W+Jx+AsGHaDyW4223XvTnx27PcK+JTUc2IcSxCYAeZsTa5qDnZas9ix0NogaFFhzofTYTvdSpEk
zUc6UmF7M/SdGn/p1UY3dkMAmuTz3GcabvFhNg5ujg7f/C1M8Njb4IXS5YKgrlkM3Ci+NfIDdBzg
05apRaa90a0SHU7USXVta5pYzl8BtNQXYqvZI9ziho3RyAJOywRd3LU7ZKRcLQua+oGvYA+Hkaw1
2ydV78ibTtfG/L4Aglq+VqT5KQY7SJvcTrZSGbIXo4oFFE4dkPhSWX6Y7lSzPhVemVrGJDw5U+oG
nXqi4tzn1WkxTnAz5inXpR5ZeChncdAHXyu+EsY8EtZqgeFnjY4Ix1CJYPym9+MYQM3RQkSbc8FB
cJWkQR4eoHfGtukVZZu0i4uULJQHO4/QydRBDBAGxSJMZsOFhdpxsyoilJR93wNp/yEAT8TtPlUT
5sNXKzKiH3Al7HgjYCA53z++L97dwkhu/G3wSTZGtXQV0/AwCRZvmfSgZI0AAyYDKfSyuh6vzCzm
wJFFGZ+5FtfRDVRlYLUc2+SA0EfX5QxQPsCDain/kkRW1fpBqDr1tpNibXxBTsWwfn78hOsIR1/i
QiBZBN3gNAATnt6IIsEYwanTmuEGx/G6oKyjV2gLwr5I654zR00Tqxe8+LltdpFqjMqXj7/BuwcG
8bSYnzsAbWGur9EpQPrLkoMneyqxbXtyIi36Mcp2c6fqFXZ+fzzWm7LPotcIvHd9M2sNRoZTayVP
Haqt+6I0RtWnLt32bpRXdnUmhns3t7h6kEtT9tbRxkK26nRuVX2ScG7r0idlKHBLA/Tm3ONP294O
cZ7vMCRUvxDmpqpfWlnx9PGTvutwgASnkIB2A9B+FAHW+VSsGxLmyXn7hJ588FCaCeWLbROOZYl/
siT0bpOFWNt7eGiqL0U9hSP0JvgHneWpsz4qd70VSOOZuvVbY+HXkAXlRFIDpgOCDMttPSVNHsOQ
DGv5Ec25Xot3EQpS6MYLm8jkljNrHLNtC/hZp6CTzBa1xCSq7edQWDlQvKbPmgI5cBnnG8+phB3u
KQgKM/SxYOOM0crhrALmu+VJTkxVH2muRd0VsNrpS3SkYgq1QKjPI4KA5i63qlTdD6VDJESEFJ3L
ON5VYRaleSJHomKg/AvH5XS8uGIlxpMhP+fJrGvXlN/V0Q9srSm38Vjl4KeGkONhp6pSmyiuxREU
3oalMWjb2rBwn/x4Hb1bw0B+CZYBTyIcvXyl068zVrIatroVPzdNYG2ULB2BzKGuayRK46tz1G+D
2ai8UUrFmR7V+4lftED4BzkggKPGKrrl5Utxya3wTFpGvKnNEfLJZeDoSLrC387/sBaAfjNh9MKf
MBd+0To5z9uhmXNC32drttIDfLL4YDaOdB9HbXIwOzX7QzgL4yH8pXDcvzmPrM2mhKTUbZCNzbPS
FgFWR2afP7ZxHtR+WxVq7TazAetOywP9TA/i/bySAi1a+8v+Axy/qkIMtHGXo358NmKMZ45V4kji
KorFnPiWQK77zLz+ZkEvVxoC+LDcUR1fi1gIGmT50A/1swTxSX6Ik4a4valsgePJFOrJkQoBsnoF
9hu5Dwq4Hf0IlcjYs4s4PVekWF/opH6LWDNfBfFkkM/L5PxSO8jT3I7SfoieF3iqPxlmcGi069rS
vJCa1v7jvfN+pskuoAFSOSZuYcTTwcZAReG7mZxnG8mEz1AQlNukNNHZllG/vP94rLfO0cnJugis
E7vCPkABEVzv6WCBKVrH7GrpOW9FSF6FPq7VxB7ysw6d0KLM8umuILbPL5G0kiXcXxEfeCwr2nmX
pSaFYUvzZzG5wAamHoLPclKNi+00hrH2vm77RrlKpzLKjjnQNYTUMQkzPkejPXz6+EHeTRqQfwIC
qqFIg9ClXt7gL2+oDXGUtYSsPNHIsaIja6P6YpMURmgUpKbk/+loSFmgO4pU9VsvYzVrWl7L6OTm
5pMupcYThrbAykzJ2FRlaZ/ZCMu+OnlBi2oGumawbBbFzHUvfELDDUta01gwqMqSjYV+XM3NPkcm
3aeVorsJr/XAtZtswlkv/jSuXASVFyF2vCDAAa87n50BaiiNK/spIB+J6Rg5It1mIV4qF2EoO9KZ
2OfdRoNet8gkw2Jaxl1TCzq0Tyn5yOg4G13r6f2seUkXhkemoAHSLZIzOJv1eKwaAM70qmnCU8xd
A8jSGEtrZ5DV771q3tp2Hx7r1OwehiJ/IiM658j9bjRaE0vFHq40UjlgjU8XadkMbUpPYXyBOEDv
fa5lfHCtwol3qlXG5WZCnfhcRXBd7QGuYi5R+kKI4URd8/uyvq2HLp3lF8cJxC00C3HRJVZ1ZkP8
5smoTi/yJ8uNT8pz+mTYrcZCtwv5ReqC/tHojXGDlUHmFxOija4qVa9/tgHxZZIBalOAp+YPfGM1
XodfOCFpkL5gZS67lRNlm76fcrdPqvlMQPH+0eiy8NLY7pSPCedOH41CFHNbZ+2LGM16J5fzsCMp
uSoJIK9QVOr/MNd4Q7+D51l4DgvrbTUcQWxSTeY8obY5LM4adrsN9TDzzMI85zO1fNSvR4tBkE99
etkDHJ3IiZ4+2ZgsmAYLTZ7G6gp82vP5EKPOcBlhk/z48ft6N4m8KOwHkDbjEiVjXIWnqNCakzYb
3cvUOtmzjU6LHVpxie9jG+3r0DxzrS3h5emTLduL6ib1aC7S9aI35Bl8AgyZl9AqrWcjkQ1qaKM8
YGzdWaPYoLMB5HWBHoV/eF7ShESWgLYYW47raN0N1YdSnmZb5C9OwS3nEsUF7kwW7I09rtBn1sr7
WeU8oZdNp5nTi8V5+gJrs+oxjjUmzhPT2YdF2v+0YB482Rnd8y4szp1f78DG0F/osy7qEiBSwC6t
shpKXFEGyUn6jsCNPX43gbjNB8lK4kDx7KwORONZ85SW6mbGRmM4lGOM0YSo4iI6TIGBIqHbxyxG
t+zsNvfbPk5EiynYIJL2IuFeUF1FjmWpw21IC3LF7RASsrwsQeZYwnm07migIENTntPCWs/kggVB
24gbgBY2TLpV1iA3Sp5PJsLfU6BM9wUVzH3mTNUGMaf0i6FMw5k3t956MIgoWbw593COkbedvjm5
K6VArWrtK2JGiQcuZHTxuU93Kd2vc8nz+gZYBJu4uhecGScKZLbTsYqYPaCTCn9H6rE3X0vZSZAV
C6ewkzK/w2en2IZzRRlZTQxuQ6+PAUGOblwtZFHPaRerCA+6WqIlfgOmS8ePRa87l+MXv4IzE/Ou
AGEiWwI0hkR/IeMCtzr9ttycUZ8FZfbS6U47vKoVRrMQVPt0wKebWq600aJGTl/7UMJzfmxRpr8L
cSgWXmiLGIpSQgesKs7EJasDhWLMos4DJ4nNjUXQOk7oyIxmSZLbe6sgEFG13tlC96DOJtvhJkUq
adeURb75+NBc50Bvo0JidSzYwVicrYsIeVgngZkZ7T2iYGBzkiHaZ8KpjoVK8aM2hv6CAKLf6pza
nglN7wYb1HPA9NXOWL4DYCUCT6CD7JC1Il1nz3UR6E51Xw5pmXhonCm2l3eTvbPqxr5uwzg6x/P7
zWRT1VtUEIBlkXWtFiw43qEcC6W6T7tJuxXDWO4k3Gieo9BpfdvmyJkDXd19PNm/HRRUJJ03AA3v
1ESlGIBQmw/1fY4VzyGiV7GTlSq+QlIt8CAz9q5UJMOZN7w6Bt4mF8kwg0VFhQto1Olirwy7pPrS
NvdQ2uGaJTWHnAaEGS7ln+q0/z2WSTmR7hGOwes4Jkukmi6HWt9HhWSKQ0cBQcbbo9CDi3lumnAr
IJbR21HtRLmvlUSf/ChQ68TVbUlt4bIpYfVnlyW6Hhx+RAMLlhCE1BrWOEN0G+mKFPdDl2jw3uxs
3zoyzZRgTM9s4NUh+PdQSzDAiNTH1iIeyOq06iALbF+yOLySHKXfdEV0LtheJWtvo0D/5rDl/icA
WF0jrRKTa1SluB+LKbrqiuZlzqXxE1i3CCEmo95oyHng4JVUeyCUXz9ewevFtMwmdWN9kYGAoLqG
wiZSaCV9qMf30uwkd9zSkucUc39EHa84s1l+M5sLmnAJBMicQAGdrlsaUGMmGXlxL/WoEIbN2N7g
AJB++/iBfjObCyqE2gSIV5zSVkFjlqcBhkFSeZ8qsPVwRau9JAhMX3Mia9N3erXvJ502dbX4mmPA
fk4sbn30LWoosM+5kED+LmnN6VNmVTpoVjdw6Mt1dCMHJV1qWYvlzEeDv/wqjDA4d1cvG/6XwJUF
tMBDybmRgVuUtZZT6pcyBqiOMo0qtbvHuxQxtkaRVV8VMzY94H5E6Gf0Tq9F0HYvTtXmR1As7Uvn
RPmLgqDf94zn+Jcj13++jP8DnbXbvwdv/vu/+PNLUcLkDaN29cf/vilfxae2fn1tr76V/7X86v/9
q6e/+N9X8UtdNMXPdv23Tn6Jz//X+P639tvJHzYC2dvprnutp/vXpsvatwH4psvf/P/94T9e3z7l
YSpf//nXC/7x7fJpYVyIv/71o8OPf/71dgT+56+f/68fXn/L+b2H//U/6zSeXt/9yuu3pv3nX7r+
HzZ1AySeqHITgC/mz8Pr8hPV+A/uWi5s4BX42KHf8dc/RFG3Eb+k/gftKvYmQFS03Clr/vUPJKqX
H2kGn4duA8AWMnbUxfS//s9XO3lJ/++l/UN0+W0Ri7b551+rpbtYq3BdL6MvXjZ0yE7XkYW8n1lS
o/e4s7900XCJ/vZFjnJAPg5ndimSzaeL9m0wIoS3XISJWFOn065RW5BivYcAXD5/ypNSKY+NUOLI
pXNcCVctR1W5igwn+VnPtbB3eaQN/UZpOnuPebqU00cjYnZt3IDLO8muOuOQhmHS3KpckWIv8N2M
tsaM7suhanJzvFCroK32pjVYV1qcVcVNyvl+aTRxG14jTh9P/uDUY3URGVNYbWddzZCyzG2UGtR2
NpqtImEwhOtePW/SSp2FD61n+SUD7IGrB4aW7tqubW/Bk1jKttdSoR27Mq9SLxNVnu914FyZV6r9
DWE0n9RSCCCOL/Pyi5PagNmLdNaoljZWpbt1D5XLTbpGu02K0E7olA9G5Jr1jAB7xQd40Mf7cMtp
LSPqLydyT7dEjqSrYRzlA8lm0fl1O9D/82ZZT6sdwn5KftmXsSF0P+tI7t1kRjLyoDoiCbwc6K3j
DmXcpZ7dKE69i2ba34t8jjx6TchLBCmZIPVpIEr/OEzdLA5z0etPiZToLnZeaP4n+UZRpDtQM6ZP
77lEfUsavUjtkfYj30M2dK5cLBca2FzLJ6WB8EuJEXsw5fHQbTARUxA9RQe6i5DwMFvj2imt+9CM
Sp9z6xGd8dSdkKcG+g2VOVKfo856MKfkXhJtuqkl9WYJSa+AtdpuNou7zgq3faDLXi43qOhb8qGa
bONAoTpw4zA3aH44oZfyHdwkro6x2R0dXHC8flS3RPapq2jtrsjRqZCM2EOw6AY/cwAC8+BDE97T
q6/9NB3uVC26iPGOQyJS2tptNiDxkA8+oDTbr3jZeRz8QOnJ1esFZaBUR/zVJncMKMrOuXqljsa9
LrBIR6HoW9Sox8kKKRdlpZ82Zu9Xc5DvFNFs9cq4tfvMT0bkAdD/u+6Vbguy5H5Swut0rqU9WpzH
XkncwO6QQLGazk2T+koKBn9UjatGGgrkAybkpRDzmcSNspSFy8K8LMz+1lCjV+rXHr5wNYyQ/pPW
yRtDTNf4ucLk74LPQHUwjw/2kp7Mm45ki/kLDqM5B8iZtM92hj6qasX+rILlks15+W6xV0A29lRg
HGY4ikNoUeQQLTojii2Zrp7mJCbsEz8T0ZNehzCOne6mt4GHWIgbuCQ5vhOBuJecH4rkFG4I2sqK
q4SWbvPajGpGYtr1vk01G36EX2cznUIFu7y0ucLa98FMi8g1KudiUOdLMce3aJhOsPotr5/l6zEQ
ISoFBkq2cqoDHgGdFZR4pwUapmkYQjyqpZP5sd2OrjM3OzvrsGprn/mil6rNozgthVIp3VRyVNzO
cfSzzpr7IMcPRnH6XV2ZFyLrnk1t3Lca4CgdISo3NprvUe30oCC0bgu0RvemIpB8MBkEmireVjy0
muWOG1TNd02ySGSD+ZDocXPZllTxJzO51UqEypyyvHXyoL2uE2DsfTXvO6kAPxJZr4pmbvPCLi6m
NLwvFfAv0WgOGwRIZwoiBfTaurYxeZkv8cvD8UktgNdp6U+cC1q36Z2F9eC1yiwurK78Ejh9sAmE
4cF5ey1ifJZDVbJcRwJyRYvfGBPJ7fN4dGvb8bMYylFjqTdU4/kvbXzRRHK5izEK0/IYIS4LiZCs
c270RjlGk3YIg/QCBodwU6fdyH1w16Sd7s5Q61hP+V0SJLVbx/jW9UbWeqlmPIa2gkEMasBeSUTp
FrTAtlZlflWM/kI1Uvs2sFRr05ZC3SSF9TBWpnVIqmFfGekBIcfRQ5xkT8t/Yw/Vgv9DL6c2J09F
qQPgoTLfp1zTNKXyq1FUwS6FfVMXqbVXRpq0ufVjqKPCF8O0k4jp3d4K040VgSzVAgz8OCxe5kzB
hw2Ink7d2RNp127CSt0C1h4v5aYyPB3Ow0H00nG0J74pMRa8pyqVH8FGRvvO6rZBWG50jd6angR3
mRVem3n9Uhms7wLvsyKOjI1jVxvsCEjCbBRl5Cl+yGXHV5vBck2U5Uj564ZzN7ymD7qZptramHk0
brgkxDVrvdgo8lArV2M2O54yNNKNrOWN73RIfmlZAsivBJHY9zRwIFpZjjRu6iAw3MTpL4oqO1al
1ni1Y/3UBiQFXAUFHX8MVdhCyFrb/ixXB1tItH6FfGHYsCNjPUj3XTFGe1XEd2FWf4FzeFXkygNk
dtXNC2tXa7I5ePNsPVG40F6bJJeuBdE2WMfsitLTlYi6Em3l2fAyY9raTfXdKaMHGEj665Rnsm+Y
1Y1ldtNdWk3ZbtTiLZffd/BkX1pUS10nr6ZDIsn7QM1G3wjKfdQJFTRqaW/qoTgIWJVugN3LNIb7
oTJ+9kWkeWpf2vtEj8rbPk+GCwWnyw1JBgUlReQPYcCN2ZEWeF2WaUwUL0nI42eBq7zb9TCMmwH5
J7O8V41J8/VYuZqL7Gcu0FRwurJExkS7jlM2VK43nWfEAvjrjMR0LAyu2bq76ZwG6D4qbMIPc/EE
m0P3ypJyCubyxAtO94jDgPAAp+JFHBmSK/JgOlp1CZ7RqQ8ygavn5PFFwtpwRSgD2bWSL6IV3aGU
DRrHpbORi/lrWOZ3EsdTABnVHcj/r9TcUH0tTvVLGRscTx272O2BTPm5nuyhoR5pn98ZRX1lW+IT
vVRto0yhudx9w8aIVP1+diagg7mM7t8sZ59sc/5ijJ3qYtu4C4os513KsJ9DqfKVPu/uqqZMLrBk
uSqb0sFDSP4SsiNcCDndpUklktPctDbOkEs/Bo2q3zgW18oY3xsxgMbAIuRxbEl5pH6wFYMR7/Sy
kLxiNr/MIi+3QKisbRuphavkvHaE3rQbrW53zTy2BCzpsOnl4IAPzQZIyEFXuxtgO98GfbxiheuX
oCd63wyyLX6EOeIYznWXo1egTXbhpS2XA8JthMwWCMYUYQl9vlBSBxym6H8UcrahQn6RxUbtauS+
ZqrdzLVzk7TxQ9nrPq66V3WE4FdIMTN1KhfMJ7dbYf5vws5jyXEky6JfBDNosYWgDAYZOiI3sMzI
TCiHhkP4189hz2a6xqx7U1aVVUWCDsD9vfuu0ONC6QdVODdmCE+TQqZj2p+rEvxcqgsKuRyYrffD
Veg/J79osQBz3vm1bej36695Md90bxrCwlvO9WC8BjyItakPJ1u6MzD8osVyyIprXdc8isGAYeLY
f3UltDipUvOx5WLWYzlkFGV2twm594e1y58Kv6w5VnzNW6PZXZo/xWLCacnzfjajahP1c6ab1XqB
u70YmBQ7dR4PynHOXQHtfq8ZaaOFLSi+d0CvpDc/KxDtjwVDs7kPNxSKM9TlwLqM0tYpCUFqonIY
+RDba5rxqg9WGvwXNPkfoN59Xo5lK10zRCTYkf+0A8wak+UDOIja+j5bKBF1xi0P3UMz52kWbcW2
gik46fhfhvb35u//9vF8MZp06BtIDZn0Mp359/6rg/kgISvIyDZa6BBmp2HFt5RT30XCJxwgRBpN
akO54bwUkWPEfScRx9RZ52CMmSxVL4CG2ApgPPVZ3Y9DLD4bBBXY3cWqmnwR+5sGgFdBeD3jKLeG
tYVnE45AjYXpy+Dor3JocczKtHm9/Wdc5v+vKp0tpgOoPuAj/L8xNpaVuSdmT0ZTPYj30YEQMuvi
APWfU1jbNO/T7StfT/7zt/5zMnC/maAi/yJ2gdAykf33Na00NVmZvuiRW86iQMvYWW9Wb9gj/PcV
BcJgzlsZtk7Bm1TXK13GuvkagTQu8BDPPBOk/3xF/7zJqLEBFE3c+qH6wVb4B1izEE3oeSkJrVKo
U+0dmlQCKn7+ly/552oDRd9HDz42hFBA/H8S2mDoqbH2CM82XoKdiNXxWrvxfgx//ZhPza79tEPj
iV3UIJHXjCL/wC64+8+XwLf9s8VHbHiX1yM1ZIYLwe4fz3NV0vN4cJ2iKe/PQdW+5oS008dSqluM
RF6InhywIXNOa15du9o5dhN7Ue0X42ETUEepe+4HFZ4Z/cR733rBeFq9/K+ryWOaSVFFNaRudjqr
ejIHlcfGyICW1O6PqfMq9j2729suWfBBHqnR3Y100c7WvrTCOXmFe+vKJXaNIXa19nEazMMkujF0
teHY9lZ7N3CI0gYvmmn2OcAsCx0LNdMDiXZMKrU1D1Fu3qSVfg56in9I/QLG9a2g4vuzn6MWSR+F
u3wMznpyBKvsbPNHKpcvFAlf+tx9YKeAoKA5a2w3cTmVidfRY+H3eCR3uw9XLXjNFjOuM+5Rqu+q
wt2Tx35kvnANZts7Y5b4XZraTk14Ji4ZMI1CGh/Oonwx8hrevLtDsrwfPf9UW37srjSjgf5jSfuX
fCKKpU8flio7bIv1XLSwsWesABx3/KoNqiVr+GBVXttZyhDu+A5bw325Fadacz4pWWgjs8e8xsLS
5D/WMoyjOvkxe1TvpQGBu+vhH2h7J9e+Kw4cAMaaU2P+A8PrlY0rwJRO7ZdiOaX4hUfMOmKtTd/g
2CIz6KZE5WMEfew5t8xPp8qjRdbvKmhPsrZF6KKFC7t13HmQqPPODcu0OraDiZlo8NWgFc2Uda7L
/tHcyo8lK+7F4gEe3g4Fwc96Ccizs9pnq1heBNBsX1sJg9wfmusd/DGgoOPGon2/jqN4zTPjVNu9
YOY8Rvg2oq+w/PY++Wwo7svmyy1AN7KSVtylbok8PX+hwnpbphF/c+4iYT48RcxXjCep0WIv03Wy
mtdMbsuu71EUFukgvpvW8naDbjxgRLtXZnN2a5lg6t/wdXodp1rxYCvvtAZqxruUe4yEUCV3PpfK
/b02bG3YVEwIhHrYnMKKpDU+adKaHht0KTTa5aPlj2c6w6vWjzzyW+3vtNw+keV0plc7BYr3TG5e
ueuCtgzJw/L2chBWgv9dccjrartWbfcwl9U+TaWiYy/nKdQXBDwzLZfEplSz1Ha0B+3NBi462r3U
nkAr/pZiVtE8aR/Es/1o7cmLlLah4oF6eZS8bUnRFl9TML26dVpH6+au8cha6J7asx9M0bahKMvZ
NJq6fdAaN5rS6sq6xk3bjrDnjCByFcJhc0Mp1beriwaHQkg3iWLptyGxRXHxxvQgWmW+bytT822T
rwEaIP51itJ6bj/8jtOhB3d6GDBTjVrqptDpJoFl7OLjHj3J87j2f1PTOTUkBoFCtHnSG6oKMa26
BDk8+1F+aOMC336IsjFXuNtYZeRhCwPYh2E4o9BPe9D7k9bnB3geC825E5l1cOnKLYH58gpZIxEQ
SeF1KS1KuXp3dq66Oz86a/Y1VmYojX4/mOvBqJ19l1JajrjCpYBvqt0eC2lc08DZ4QrzMLTFT8Qu
ZCtpialJ1E1OpPXrrsMFp9kwmdyKX3VjJHmrHwph31ZXjwZfncctc0JDiJ0etPveN76k+mnkxodU
XXkKcJwd9nYttPxjHPR5Py0eCRAW9fIytPHYSC1plwH7pM7MuLiiT6QX7I3a/eNqSyDogDt9J4zN
C4uyUMcUjeuYuBAafmIKDlZFEFTkDmXzIrzCeZZLOYCRsugBe2Nmkhmlzc0T4Xfdo64VRFwEyKr6
sXq3aZZ4+LfqPfByAuTGdY0a0yxfjaDqb6CqvyfNOCISRkcbYC2yaH816TqAY/PqoF8spuWoqjRN
lmG6YRLkR8Zq6X9XBWpwyicJ4pcKAKnV1y9tRemMkxFtt5OFTjbD1MmVunSF/uaYs/Gs6+WYAvR5
b7LQ8OocbQZQYjFvKF8IrDH5kWeSnanvLG/6hclBfyrLbgOb05FFiYyk1MbbzDjzkXltotn3Yjy6
QXEmmM+OtIl0n9aHFaRS2o1tcS/FPPfJIrQHf/Fv02La0V0jFsM6H6P87lGRyfLUZIYdUgsYwAHU
enk1vE+j9dkjfwinoUIZ5o1mBC1IO1l+/ziuy9M2Tw/21sCo8byp/Ta36bcFaX1vpK4Rzb0GKlr3
KXCPUaTTV6DPLTrLRhCmm9s+msYJEHCGwBRubf+lL113gsCjjDD36Vefa0MV9P61KK6AN/YfAxh+
NxpjnydlbxtzOLqNA8TGTEudMSMorXhUm8Sb2LfEu1mk14EqWjuyteYz8ERg1PEofEeEM0qwIspS
e/1R5Pa3zHSnPgTeYjxOQS13RPY0safV6S7T6ODjciY2c1fohMuFVdXlFwAFF9EiajBclp62bhl2
kCNoRIYF/6iEd7lIWoShIFe+2V5JDJCfWS/6x1oaWRr3vjbGeBrogMet/2uUtZdUs+ie165OjxmB
u05KMWPp66Ofz4V2nB0LaQeFaPA8U1+8Tlo2nAZTKAmDpqifoDLwIJdGvALkxD7cmQceRrylhnVn
j/ltm1dv72vt+wzCu/pYNfrKxIlFb4qkXDcnmrdu7+daFbWFtnzkzvBsBLKN8oUNsJgX96nvaxGN
JNF9alNugfgUqf23QQb8qurB3hL4d5G9ltfaTKOg9BK7Iw6PyBA+sfffsbo3Qo3HMfKGpov6YS0P
gdl4GoBfK14oRUSImNs/5ji6Pwd1k7/pm9y216C1szmEOXtEkrVelqK3PxqZ9xGdWbozaztLAqCf
fVMGFX5AwxL5ZrreSmNx9pUKloMdyGo6OFgL7ANn7pEsljMbumEXRWjxPh/moOuTdAI0XLP5ofHX
5ZNBkRuvSr4wXFPnYdLu2sgUE8i0CvxX9v3rgHn4CbH1XVBKgRcNVb+gDnL9cu+3AGCWfq6c7idL
87XmwSOmwzuGQcdBdftSrXsjG72495Zy16N+1QGYB++AS4H/Z3by5iHN1K4kmAuY2dHX4yCHdJ/x
XN5Pz1mhDjdncV5NNtFGQzyrGBGdGZr0YT6m3K5yRoa6zOoIifEprdyRlRf4k3pOd2u9be+nxfjU
QBdAdWEcvDlI2kJ0R2YEerjYosVNQF14Q7YoMOSQaD3DiHGofnL61wepL8mW9/6OqNGfU8bNgXLp
xL253Ma6i3Mf2+6a3Ttb5J/MdZ5dUxtpXYaT2ZQPi3nXBdvyVvnBNxoPFePvFG6AFfHsTJjLqwGL
3gyBcV/GgwUWqiHCC7VsuejNIDCED06l1qHrzKdL7/u3rNKiQo3VAZcM9D7zul/tYk7WjBkX4D6n
YTEcsgYqqCaVevON9M3OXDNijiXDoVleyUnuE8tpOXcb0Rjg8NQQ+JH44YjRwY+FIqwK7xWlRYTd
oWUqoR/LwliSrrcVax04xU0iLGW4YQmqgUVgw+DfBpFaF09qJJDNqKbA76ZTOooIhxwvvPuoJFNP
/RoysKOn7EUjQcfXHnojhJ0jq9CEgd1v0dh4h2X1VSQkHOthyHNs8Rmm/EawIvYa/ft1aqwnIez1
sWp860VftCrsV//WjaLeObXd/HCX8TKvNYriIN8vlqae+oZKNXOqN/T375NDupaTlhIQ0b56KTSI
xugx/bC2UzYAiGbL8MN3pzGp9SkoOOC88drKbf7bVH0Xs7N8leXsnUofsvKoz59NldIsqKp4IO7T
hcPWbweHBnnXD1sXpcQyJAvs3Hgkkxq5dOvvakuqsJ6zG9mSCmc877HVW/F7JHfoyTQrLza8LrH+
1X6n7RFl175iz6PKZi5bT7um1N5V4z3hXs5yd7sskJGboSIumtGPysXonotRRc0kklFfiWtP03za
r2izf00M9YH10oBq7l6UZJt7zMVcklzBqVdEAsv1FwvPmReoIMu7C0ui22cA0/I2u9i1hx1huzGZ
wmmiGsp5uQGeuTaHuR6z0TM45LA0l/TRWMpEzsGe+ro7KKt4Yp4X5u14dVV/XYcyqSCiSJvhLTjH
Xm8Z9QweM4ZhDP5i+d3JcGqmD3vR5mhZPbItcv08rKm224yii8q20yK5ZWgpS/hkZtsh+ldm0hGl
tM8mrTi4pYrYWn7OBmY9lW5eWtM+G7I9AbV8g+3bCRtiUmSejWEv5/UCWhdCF4GXhv46zNfhhsDh
LEeegHYuX0SD8wijv9o3VRi0cMkHp4nMjsGSlw2P/WQOt9UOznDbq2dbkMFlNtQOqSeOc7/chJuN
4b316sHm+1BWq4Rio38U28QuiZvwOutmHqaNEQ+m+bMX5pujpc4zo2gKKmyHvjwDcxWvGFD+NVXG
Xa7RkJhOiJL2q9VynxADYR+LQr1qW9A+BRl+IT1GP8ni+G04bU264/U5OiQsRQWxuDurBBJw07xn
GLnqMcCb8YibwxqVef6pt5SLwdwwO3FKwsDTOpEONfYiLxx8WCs4PRP3JnXPpjtbO5PhcEgeylOG
uDbVWPbe+zuYBvzlMnjyVjdLit6hFmplFtkaLbrTPAbNZu6Fz2xa6Eu0NdMtV8HZcdv6WFDbhHlA
Q1RamTqJrtgSyFgl5Ct2CpfEzT8E491whvopUehFDvaI1uiee5Idb1ULNjB77xNHMC2FdRwYyx7F
aJ2MhnmLQcoDL+/w3m9mF04MM55tv7xVDF4uc1b7oKoLBheLfJg16eyzahjCBVzRjGSgvHO/DADA
eXfaXA5ImxwpTmWSCMehEYdMmtsBM6cX4H4ttCeAaYqQXdq5U7bTS+2pGJyj1Ob6E6Z9hryCLPBN
s/i92MQNOaO9bilCHPNfpn6AbJCNj0KM/uvsEK5mViqLISoUSUfcKmeDarnD4/s6yvUgfemeAvxN
wnbcyPJDMxLlTXow2+KXrZr1d7vYWAs0TnBaK/VLHzCYwrIPGlj51fc2MJDXfdXWcFN61yRT5mpH
r15EAk94jOuqe4WG8ictqjxU7LFJU1s/naJqos6fjGhlVoyc0Uv8cmXGNfaRQpGfj70Zmmt2w02r
jDBwiBz8DXeYaj56GItFd+TBtOcXYoKurBDeD259WGd5GCUDkNxxz5aZb5GT9tW+ZzsGib2Wc9pS
YXfBFeTyB9qAgdQI/22Txl8GcBJSaXvUTfuWG7N9QGn1iVe9u6f/1ZJCDj3jIbeJVkQj+2URty0r
GUNgP3EI6pxzqmAyaOn9r24ERp6mSsOERHscbfsGdNtHTVddx76rCYFh/R3N+YXUl6/w7Pyo8OGL
0Ks9I6j2Izg0Ijakfm7qeV+JXIY5FeApX4zmtxCNuScC9ji75adE60fp4D3gNOFfRLe+VDngc4+4
N5Rj92jiJBFNqkCNaXZvfa+/bYF3y+o1xFvE4kLusmRHGyL0w6+GU1xlxwut6eKJOfAPZ6IWCpzy
3FnrFi1WvyHYKM744axW6FZi4IXB7gU3gavTVb8zmzencLQ4r6yOp4cSse512DiFNUfaHKwkV9zb
HN/Rom2ZberzNCE0ruHPoRLb/Fko0u1h3Lq3vBcvyoMv0JfaK4rxj9bOD6yiE+oOf7OJ29o1nxS/
x6Cnw6X3AE4cSA/d4DXwjARr3GOvFAGjAfqTf+n03cu8DG9iA+bRxv4Jt1zK1G44l312sfTlIMt5
OCBEafGgkrc0Nc54J178YHxuStGFw+i822M9RYMGUbXU6w+s9kBaxbVU+ZtnM8/pCtjf7XZcU/HT
9te3stT3bgBLqbDqT3cQ5TspZW64zPouZ2EegM9HIL26DV1O7TCbyodVNltoADNyx+3ySFbcd79C
9Ea/vLOm5lZIj++dPx0K1LGsaDHqUg+zqsVB0W0jzbTB0ECUVlyXg/nqZhAC5AifJMM0xl5/kgt/
2LSZygNHkN0igpl/BJxtO/1l7vL3PlckEnPW2a3AwCVPRZKlPZz6NgUh858qMb94PLkBgZXh4mHN
6c/TAf/Mq7tSUWrOkIbOqtEHYitE/cWAm8Z+lw/FjcYQJetdQ+hr/m2z6x6ICbUDI8SkntzqM7ib
hhBl05JU3xzsjZmbmEo3sdy6T0hv4nFqyp8iGx9gs8172txdZ+p5XDfEITfrfOtdPELFiMN+Nj8v
vvPZB5DbhF2FvF3x1ASxcuudWMH32oL/sQyA6LDvonRGsENUI8WjPQw/nHX4FjnG1XRYil1x1SJb
ZUAywjJTMyblezotbMWxaa2Iwgb9hkkpqHrq0LSl6XVzxMOmY7duVZesB56yBom5ir76z3iyvC3r
AvVYyK+60isGR9Zed9MTJLcy1HFCCVuDgj6VGJOgc37M1RzAVnN/+tJAYD3ytXXapYkvl6e7OCic
POhIjugJQRHtqQqWd/y3X9uRpjXo6we0NkVc6NWrvRFC5RLUKmp3iPF4ciLGkcCiyyXT+8du8R+7
1DrrrWbFuSgELLX5e8IEFvMk8ZI3+l7YDMbU7FMw9fNxsdWpr0ZqqJyh6EwYVCjasYlVq79PNqd6
7kNUL03SWZatByo3RTwvhRdqPs58WUdHAe/OogvGtQiERg/Gw6pBvoAW8WSqdiW9tpsuutW8bP2C
0Y6d+YfMoCGw0LmzVKaTpP7KOyUi5NQ/IbZPn3oPcGa3NRuadcuC3A63sdGfR5uTLqzMQjtta/p7
HmADYDtT/1prQ7t4UyciqQeJsaTnu+gEALTZno2UpNc+kOd2CFz4P20XraMenPNWWPumwwN+GYrr
WOrAY6kD7liwz2yefB1ToATM7TSIdZ2xw9crYuDZXVOe1tAuXDfeyOui5PShuI251r1DHR1f3bQd
b5vQ09uiGW3SDY1cH1IXToFhVNKizpLk2RPCk58z/DN9ds79BCBKXz7viqBg76GMa/tfjivtiFBA
/8HKg2A3tJYdMoNUdezNw/CAjddzseoq6mv7pyj97TArPz1Q8tHm65/Nmn6PWusee8d5Uz0MTOhJ
ZF354ndVZ0WUDwBOlbt8qQoqhMrdW7XqW2yY8p05/0cRuHNYUkCE//vKdF2RMDL7TR6ZkRiyv+Ji
UkS6XZoHJtTZ3tBWL57G9R43Y/4QmaHxtvLz3Wk6LPn6POCac8TrwUxcy/wTkJQbzaZBh52LszYr
9m8fHhL+mmBqRv/R5xVFn9cmeuafIYarU6dlbzY9/A4OHqJl1SRMCqELYnwVSnMt9/2/OB/gYmMK
IzfFRmAYtUujxLJT7kwTOkMWEYFxrHPuVOWxOWLClkgQHWhr1HMDlnyx1G2IdJ7zS+bpo20vuFaV
hRdDInLw5pq6i+4ECwuz4Qrh5KyZcepwrXnUgMFiKxtAuC10VeFWNZUZec7A2QA7LWqabIS+0PXX
fmne3NZZ2HiF0MqYaxPVblD9CN6aIbJy3YL5jjEZZr135qJukmGEuItY5D5IcmnLa8odxz2NyBWi
zOihQd0R7NwY6Vir7tCb3SP09pL+lgg0VGiw2QRzj8m1bn3HxIoN5zg33q7D8uXRmlO1Cxq/J1qi
cGqMW6iBEMyGs0Fr69EQxlLbErNeTowfP2bN/VV3ksfVa/uoa4M3sx95rIIXDfRcZG/gD1fMbsTj
Bus0llvQI6svsOkN7MPaGOSiLxplbG5jb4D7Vz6EpqIMLI0U8EkzIaX2uIx2oBn1l5MGJHER04Xt
3KVxbA+fK88JPW061graFpoWGNDLfmiD18GiT6mU+aUt83uwNJfZpalwaZMALDZJhAvrNcEPyj7S
fP6cF0UbB/S+1r6+M1Tw5lnjy8Jz63Vyi4HeQW+DZG14O3PKyWz8UeezzpirsZN08Ro8SmmzbX+L
+rR9h72RTHNz3Mr0Imf9e7XM52E1sHNITSCGMY0Jas8iYc2PDYSbwFPxYluJ7LD6ctrqWdTjkFQT
dEOu+C/s0Ue9zMe9SOenalnMCE89PVb1KvhKkaAiPGTKx2YQthZK3AF8dv5pEduNpMGILUikaW8x
cFsBnrr5ZuU/auvu+S81fLHxkUSkyJV9MG9+Tcc/y0bDS8+Ua3VkD99ZOXFqBSYpGUV+aD37c2nz
Z0y0GbplVszxfM4AT0dzPNFQHkhv+GEolbTEaHVKAiFNDF39Z9mXeehN06VCmzp6+XUFGeCpOdKy
7J2u+OGpsUPGvjVHsXqHyTGgLa7H3LCPtZfnewQpL2qFCDSa7Rkf2mbXw0eieyRh0y7KPyLN/nZO
/Vfr1S117Cv1+EdViLPRZXcY23rPdAHR0ktx+cjIHb8qDRaHVxnLA55fsFkdij3bXN5K7Diov8gU
zI0dzcY5qEVs323zdK9t3V25uD4LA+obVbq6mnYhL8a0Aa/V8/zVo2a90qz0zw42ii/sUUynq6Wo
os02TlU3MJmf4BsXVlfHdqkB86/+EDeaJ0UitMklRdPM3oJsyHaV6gHozGmKGqnXy5F47Ug5rZWY
W/NmFkpBIDXgjTHuHSS8iEX3utgivz1uUPvEZpU3+9nt9PjevRd+nkZp6n2n2dK/tA0AaShzN8W2
kbiQCCGGTGblJBDp+bllZ0Vuro7TMMOAxpi0aCLoImvkZQAyYunmvWXrPwBKyWyjePc5W6/Ks9gi
Ot3YU9N9kw8cXH2r+1Q20xzsGx+nfGyIIJtGuFp+udMngnhyW38uMtOJrc19UNAMYEFg0gDxxcbk
z+qG7qXo3RKOdc2bZy94u8IHtjrtt9kVfty4MLUDhKHh6pBPSYqkSykS7OEK7/VVzYmHExIcU+d7
oFl6RLv16qX5U+pRxA3qGxDTSYy21xKFcR6/OAP4u7c/lpf9lvC6Y0I4s+OWw5Mvs3dvs48i6F7G
zjktnYwqp71vk3r9s8HEUFXj2VwRNQr2pxByeRF29qDiQATf1CYoIsYCsEj3f2dCS3+VmBqB25v9
rustH8ASVyW4ZW49hpvVgPXhtIaZIJeQTc15qRCm6hpOnVv+gBqgDzMIwugleyb6bnXIJyQXLc1g
JEv/U9O0N+V2V33zlmjFTrGp5crw0XUip10NFstLPMUA1i6DMUR2OsQOgdGzCp6oEmImKzIscuul
Fng6zuscZ1rzkTXjd1/VlGsto0HvoVbkk2QYIBqoOYU93WQrzcQTnrYbBSZmilMd4B0ddOkOeNcw
6qQOPZcdsgcr23Az82uOdHs44ZuZ5KrZGVOKqYXJyLdTgdqNvTxuvlUn3PdTueHoObQA5GWKB/pc
njTb+qgbmJOjFui7YsxuypLzRdvKr6GY3u4ukcdp9FPwiDKLcumQ94TQ16uaHUl7bSRGnDJlU/Gm
6PZuwFsxIYwRGVhlc6Sm8A3k3J91Q36qUvGo8TFtmPLzYt8QhGLatQqbtPTO5aTtOtkQEbFl6Yvh
4wqK8OQTMo2MqLlvpTB2S+WSNFjZ629dah/bKLli6cCpZMwSbqnl0RsW+Z7VQA7q++Xnaut/8sGa
Xuy5gdnfjGzKlakYyd99UFdq+4b11bFrxfALE65aC6KtUrciz6xnE1I8Jvijw2nD+DoaILFHKx7Q
4ZR171CxHxx1r0JG6u7Wfx/ru9Z8oF2tgoopes/J2INgMHPaZAzceRRtbiKE6E+uprB/LahUpKxe
vcV8qmq3jotAmHsCB2CzLBVACdyiOwFcNoLmfszTAeC30+GVaUT/7KEnmhj78ZuyM/deBbuiI+vj
4hvD6F0t1HkVGGaWpfheGhuhEaQagK5iuOucRX5Hu3RZydiCAr5FVVUPJtpI3akum9vyVY1akZFg
UDpHXS/14nU1ASiTtUKOcWLaH2CX5jRThMtWYPHSWMzIK/RBeUw5tP30TA/j4ak1OjcxXLqmBBl4
ydOwuTJRPh4Q17nS6j+zpLbR+o7tu5/40IfC8bYx8RyKO5QnFS/kGFBm0EaV5R+3WMvmvVl5y8Oa
Cl6PkbJK+acWd39PNLzOYTNsNXwMwK2CgeA74Cirn8np/tfsX1Jia6s28GfEjWHTG5p1WGts8Mgh
0H/b0jKZ4pRU5u3I+Ded27p+WHN/Hk4MhrgxRrYFXzh1cl2rOys+FPL3r96Yyu17MefZ/14hn7xj
Soijqs2bwGXhr3BQGUXq87wYrR2bqq4uljF7Gx6zot2vaA+2i45hlR37lOvN3l0yq0+gyFoQcrIe
yoZPv1RFBi6n+otjzNPeTD057GaZ++WB03Nl3ZW+pLtqcDfvdg9pCc7Y6fjyi6qPCN8RwmMbpYKt
M1wCf9E+y7Ho9BAdDb1rXk2uDtiQA8KR3dnitqeYCccFlPPEhjdWwdjoUqozglH22SbguKfjYrza
XhoUCYoHQ+1n0WhkB86jLC6d62n5MZDLCHcIXVz9G0wmX/c52Awso9KVlLj5IjsLNLZq5vTEaL0q
o1VgD3p1EBLVL6PmuhRXzIvXp7ZmMn0abWjosejRw54ym7TEy+IhHAMbYeCB7hVgpBosTcf2UV+d
ZDWW+RsUq1koufxOv+SzR1Wv61UJbq1Xpv5suJvzOWXDsiVWL2EskKwa3Ll9mmgg05XLzs/cgYFo
PhrQKXrDjOWsmcNJl2M+wIcRuPKCSGLmHfr2bHoIH+g1zKsBxXt+doVyCTskHibdMS6G/Sk7v/Ue
PNq5o4KeOkQspUnrv3bbHGsw4HxmXIjgr0VD7f5QmZ7LZw3edm71RplHRyNJ4VG5gkOEbR22cGC0
83Ko1AiLVp9HwFUthw0QFm3K9gGNMP8f7s6lOXFky+Nfhd29N2LoKwkkYHMjioffdrmMy/3YEAKr
JIGQQA9ATEzEbOZDzHpWvZjdLGdX32Q+yfwSrGpSULbL5HT1dEf3vYVNpVKZJ0+ex//8T78+WROG
0SbW7GMYu55JyixYR9dzbda8HIPveazms4x703SjMxILyysg7NdjgwQkvYKqoE4W1UX6gXbFiQeT
XTgjn2jm0ABXozrmwgRAG6G+Kgh3N1lTm0Ds+mIxmy6oFBu445NpEgakQUXasrnyuRQDIs/tFe1U
xl3wESEGkemO/QWyqE+HIEb0oT/mYmnXFhs4JrZVtVuvpWb9YWYutPgET601u4a6FZ5MLV8EMdh1
Vud2iioTYcjZp1qYrMPT0Af43FlqK6Bq48ZgUaObqmX8WDWB9rf9dYOiB2+5AqjjJs1sfA6qFAd+
bEwDkH3jFBruWdMH6p9Z1dWdaXn3E39lNbsrY1nNl21jsDRmF6E1XX5yee7kJiRsQrgNymq9F9ej
xQC3mHQV5Yr1+4R4xxyk1sRMe8Ysr66pFvBjIhdm3Rs1VvOm1Q5p3tjOQr1pTyfB7Ha1aCW3Zr1K
VMczxmTliGERY1q5+cfGeMVRbiWT1Hi/GjOdDomu4NwcL5tWdzyup6PIoDNYO15lgXG9AOp3Vg+m
VK6sId+gIsycpheYDRMyMomG8hTE0BeZF0+WmGw1AFwYz9WkA3Cc/GvdN1hfACSAuHVwVQD/NzBw
empchflUB6eQhANyH7FAeeeDFS1c5sv5DcW+qEhSKx/TNKEMpGYkVi+BvH1+5uew13ZakO6AtW2m
1XuTKhq3O67VameD2tS7Sgn63kYaNUFww08bHR0QwvwkbUz1eyNvZQsmq/nUbVSD82SwzPuZF+m3
hDQImM/mRCs7sQbZYjPwZ+55BKV5BrxyTgPzxZww26mVQSxPgaS7eA8wK/oJsC0qhMhSAhX8ug5h
fE1be2l3TSNnrY0fNZh1YN2pOZRj1LxuLaZwLvUn+qI7HuTVFiGKWdqBmX18RdwnjE9mcKZdxf66
mbZbrTw6n+rW4ieLXti4v6bOPRSvCC5HUcSFGzXZp1VkLX+JrWg87Vj1aTPCGzHNZZsyteTayy1t
CM4J639WjYhh1D33Pfga/lodLUH5x0qLAGNiH3vtOcRFn6bgjqH5pta6M1jCOdxujv0mzNprYpo9
1MsqPvFD6qnaOXWGY1EQt6AXQYg1cqE1p1UgJJwGOnUkVTtYjxc/J+MVUN7mcnVL7W+z2cXSDx5I
GQZ5b6knoD21KnBR8rxu/WaSWehwmMbrg+4siZqftGSW3ixa1FBhAM/ARMHvfUIbpzSkymDa/HkR
rWb3QKCya5+eS8N4jiB0gOwjS1MjoHrTdxOrn4QWgE8AgNS11fOmPVj79Z9A2PHd0MCCuG3ib3ld
DcVO5gVW+7sWzW4AIySN4H7gJVf1NEjSHr441nqSru7DNPd+aiVzol1aY1oHaTLxgtBONCP8sKpq
2tCERPAqWGTToW/pc8J2JnXM1YmOO5WuZ0R/gmx6R/YEtJ1WndW6IJu0qD2Z1RfnSRZbn3xIn6/z
XMMqoSTXOCEKFzwATYXmcWJ6LjuzBpoz1RZarbvUV2Y/C+ZJ9Yyu4osbojCLnrGkUW9Xq3nLO/zd
+xSmf5RVfQmQOTXz8X0OiZWTLQI7o79GzyISt+6tF3eY/e6twW30oUnecHI5bsSAw1d+i7pmr0Vl
amzFnTmZURAmonS1Mfdu516UXdWiqNWdBI1xAyBVNb1Z0zIRuLmneyPfbQ3AjdST6COkJDiYa7A9
HVJ9EypiF5Scavo6/gBMovnIa7sf6rUBAKPUjapX5izRPkJl5o8iECdV6swg1jxZkBYmzUdUml6e
nM5zv0nYHGug6p94LrFd4IQaoj2mc9usY9COhwbicW5NQbGs45sxbkXcW4ODXp0GhDc4UI01ennd
zBbZaa2W071Bn+q3hrVGLrH2kHt9lYcWANEp7cyaASmHPKEpzUU1Dc1PJOir73U3GBPU1xaEvzd/
b+G3SN5Soj/vgqZYX4Luav2S+ak+0tbUaHUJz83uPC9rxVSM12KCKGCOzidVDZ3hr6ZomICmKtT0
gRI9rQ1qwG2SBoD+ZDzn8om4ocEcmXxNE+cpcMMIPKaRm+eGRnZ/mSwIHoJ3BHcF5VXbHawwuD26
NzE6sQJQ75FuAkUZjyfDGFBN19TH5qU2t9C6izqcYG2PwNhFOK82sVpBbI1W+aKWnKSZGYSdKTUD
Du7F4DqiFLfb8Ff5iUZfj+4YToMOZgOpwMaakGN7pUGeRWt4QZY6w2aeEycNx6fTlrFI2vRitsIe
hYrBcBnivcMd41Fokw+SxokeUZzdaxH0/gRQ2bDaNVe3HpYcZFSZHsyXpyHc7LMOjoK36idGwyCF
V4NdiFgPNSKQXS6Mx3SzWGm69uijMgOKyQE2ASPiirjtRpCuCL4OqFIK4cjn7sR+tuJmSNVewIqk
OsEt/tgcXIMVr3Y1Ovh0QqiBb2PNz8fjNrhoqhCYG3X3k2lEodV07Iatj1bTdU8pu673jYjE6Spb
mQ+eBX2L6HUw1dpjPLqf6voqpNKv3gS5ZKXeBy9ZrW9AWBkflmuLlnFaGgrEOuWU/gcLnOygDXXv
vN5rVV1MpDj3vA+NrKXXLmrpdH2SzePZTwE5owev1aCswI8/xhEo5bg5nzzq67nLbQyKmgivdU0O
AIvd18CsUkYVG/xti9rVOQXmwUkIyQCxMm2BuIR5wPlZD/Dt2lFERrBNv87sTp/m8cUsrvs3ZDlH
OlQYWUdz6evYcxfQUDxExiS3ehRtsKFw23CPTOLUqJ9pLa8a97a3/9LPwFpTo8jR8gG4d2f1fHW7
zjxv1mkOYiR8QZxlcVl3kVJ6Z9B6rdfYFIK1xFVzHSbVpHYyRVLiNiX4hJk3AxAJ50RElKsCORhH
yerWmrsc7RrkSwDUM5NLamlE/KS+WnHwJ5MWckklua516BLqVdMOuCxtOBGyAsqemj9T0/KT1KKB
ybUFkfHkOs2bK7qM6HXz0swgFaZUZsECTQZzBqEOkgtqmearyVktputwD0oNE1jGOsMzNtLlYnI2
81Z8f6sFSMoMrIsmpfUuDtJkvuqAYZ1QALlRYJQZNHKTSBT9IDqDdAliLvPqEI2bNDPmYUBkAcRE
EY+kf+VkveTQkcLJOs0wi+raGRhO8PTgFaqQxoOV8bDT1uYEXwIaXUyogEBXXu9QDkt0v9PcGIQJ
ykf7OE3Xk9klIYLa9BZ8WgtCtAxEYoeCUWNy4pqNeuus5VmiZYsl8JBLDurpehCivPI15wKkczB5
qE79edIh9kub+AR0D1INTtNpxdyn7RVYDigzFqnV6GQphhQdtAdrrRN6+FUdeq6xk7k2C8KrWb7S
x2dZwLPbMUzqXrdajeIfkSGLwCbM2G5vFawyIlODGBQKTHNgz416y+2nCZTCAJNT92Lm03yyrVuJ
RuExzNnp+dww8oCUEbjo9nodmtVTT/cpzm4DDDTSjyYeSLOHWURVXTa3QEo1qsJ8HzcWwcN2D2MC
8clJkLiT7GwRTjSzPefbUQd/tTUiS7monRIJIies1RI4XnwzyNAqzbTZ0TxNA8SSrSgMCryB2TwZ
0zy3u9Qo6P6AvzBonForX6M4YTmdjmoWQU50fp5P6T6QE3I1l6l274Zxfd5fgc4ZXODZI371eEUe
BlDU5CGptRB5n8hL2J02JgNQQ+Ol8R6cxSDAT/RgqiC4GCRkCCcUtreyVdg6S1Z67Res/OZPk/mg
N25WwVD5lNcINC8c2HfVGbK3dMMH1zdWXCHBzWJZp9CjhttDKKLdyqfunUvroDmVZilopfSTEbd+
pnwQjWiaXNYnqbb68fmyPUGPtcMltSl+NUz4hKDwg1W4zA66gHBMeNQEXSm2vZySnb1cTcgzjrl8
b6uzWfV6HuG8dapLkBPPP3qPfqghOJHqEDnWqJGE1kgu1dS9ajNrkUvvBI2lO8S8nVHNjI3h4q6M
0Z1bw2LzzCeiqNtXEVXdR1P+LXNPSXxVX2Wokr516kSCBSopDyVmM9qhyXqanSCneonGauervTLJ
1ZZw64nlasPpdB+97UsFZ5SY0f5AryPGqsFKJvFibQbacHI9N0BgQ92VPUKdVdW1H3Aq+UdjqCAK
3eIXZu0HA3cBak9r83/i9zxqZ232J73PA/a27zw3d2ezI4IVrE6V71EvX7N+MCkLboBBhzpT/CMt
ga7VfmjAEgx97h/t1Y06PH/HvXvrB1OrccvVGtvt5R13t7/V+kGDRoNa/6e12T7wVdv/ii99OUYd
/NLHzQHynWSHTO7FLxTHZ3+AJ+nZEMfBcfaFnG3zzXuY5rZjbwVJfP7HaJd4biPiO78UfHs7H6Xv
brXOzm+L87H7rKfl2J/owVcofnjmO7Edj7y8txH4p5faEt69++R6dugnqS3R5LGFv01lj07vi7g8
O/LaiYe2P5YH5qAdPXA8dUIfwrrtQGJzuGqOHbVth25gPzqJV4y1pQssPondfdtCXOckW+24GGgz
rIoJe1l50zhYRy8DGTDHL8YRc60pmGvHng6jR3nP6tANHDvbfuxXruxQcIz+Jgx1rpdjB+aEhfKg
CgT3jDuxcin+p//urpijWGLCt8XHt4vZefgYhU4iLzKte5SMXB5VgX64sGeyatANBRt3mccudZul
k6HXFAjbjaDzZP9iR5IM7Pnjl7gv+EAPja1AMC7ttU2EeW9JFJzrKztKipffCHINf+TYs3dtj+xo
74iIXtRHj8zZi4KSLJsKlvjaDh79hSOvhejicfSM7cDOy2daNFY7duAbZ2YHxTCbrRPtOY4d9daO
7ZETVM6TwA4f5eVoKhl/smeq6KI70tETx3Yknu6jQIvBxKIQHi4+vl0x9+lAas9QG8VQm5FFu8Nj
Z33v2b5Y6GKkzcCGAum4t8f+/kobhoItvLf9paz3DRUWBsRWE2EWltUc5EnF6rx9Bz+uh86B5RAt
Xo/dwgffSUN7Wgy02UEVqu59ksbRonKeZnE2q/y9AjoIKFr2dDJ3H6fTcE/Bizw98DIjs+f5MY8s
/ugfemijbtWKWbx9Y/qz2E6D/JC+oXOZCtvn2n98DJxKz07SYrpij8jFPDs6WuRVTtLTqvU9fxJx
QbNqX/641aG7D4VxrNGoEVk4Vui4ruzcZoNiP/iff/33ZCI+nca5/WgzgzN7GE3tYtckfdjQmhZt
K46fwb0/jeLqFdTpklakjR/NGlQIhoNTMCnEPfl7F9KcHH/Jr3zIwkc7Kt5A7CWNU8mLKXhoN5o8
RizgvT3BjfSnkpkIh1qdEFHx4LfL/KUNO4I/KQYSb6BruibyLcXP3j74rV0N/OrI8+0qTArFeDvP
ULD3fTztAyMr0EFX9iz1SmbNdmlevAQORVa+hCg7X4ksFQGWb//90xEWCwuOsqn/CSNLHTtEn+xu
tArVdUpDirBs84io6tE60VkBnCjG2Ui86OFw7LB92w/Tyi0RuNipYKpVrv155hAeLYbeiICm4Ekf
Qz91Hiv91E5LRqyI8B77Hh0GiO2g8m7qxP5I2laDW+E5z50b5FV3YceO/eHQkY1DwGs1Gr0/Z+Jv
x/9+B3hrC0i6QCjgbwwN787/6a/v/qgnQrdFXFt6VvGb4ofPxWTbthcjkIU4bKRcgd7t5LM4Yxu2
QiZGVXHRnRK3QJxjf7Y7si6yR9sHvf2aO49LUibypEcPmsS2I/vUuoLFZa7zYnKbDRMNGo+d60UU
P5aWwFCwBHBQ2b5kKNOi4PjZXjlDO5RVpq7iMnlPGVQxu83SWgo05QeSsLE0akuBFPTt7NGvvIvt
oRy+MjQFcYR+HpdGVRGKfbqQxJwrvamPp1a6lwQz97GC/CMuRIXcjWQPg+g9fuSfHeIJxTBCOgzR
APLY+d5EFYTuL0mlbMPQDu/40U8jhq30s+EjgRDuaeko1pEVBf7HfRYODzncuCD0uWspWKN3w6xy
nSV2sR6bo7kdXcEa/fNdr9+7e+h1/6UihMeJWbCy/APz1eomncFpwG5R3kNLj2IyX7t0Dl3Wv48D
AR071N3F9b/xRb5if2BDhAjwC2npaIQN9sJ3/hip67IlSpfL8jY9vfIrTdB3Ibp7lJYMXJ3Ay5Hj
lkL4hgATlHTJt820B5H/TIqd6JS37B2+bxt0m+E6ZOJvfNSjJvwuQyPZpeSLcB2OXIht5uzAnGmP
3dqzPb5tPd6LkyDfjFaNFs60Va6bwF3g5bf2L/dve8Yt5oIblZ8iYkW0zeE/q0kjYE2A6b569bzW
wUJm7JIgWk04X2gSbdR1Q9cJ7j1rTrz2QW074AwdcEXBB3KYmiCxeT9Ap/DHKXivayeJZoRPp/JW
ocTNFoBV09JopVyD5nXveGS/NYl87btd2xTZO8Ni2uJuatRqtH5EHBpIA32bn88avfZBX9zhyo2T
ek4sDAb+7lYKxGObdTzjGqtYg1lcM+iWWit+feCS2j72+91SGyX6mktqZ0/+P1xCB28MuoM8sxWb
y+g77sTmovgTbkWAlyirgBd3AUAeANznQibvgNXEsWSLvhhMfsWo4jaU56or8IbaTuD6mZxNfE7p
vdIsgo2Thd2EL8+ceO240aIEjxK9kL56P732KU5gl8JI+1bSjnZ47bC08SKyKO2g6IN+7HS7jkD1
SX6nCgfxPGYZ5JS+pUDgeklaNjJEv59jF6GzdkSyqBhocxsqWFuKZsuLIBotHTvbEzuOnEO+67OW
wSvl7ISY4sgpJrm9oItPB+7jV4566g+xmksRJRWIl1O6bYeJkxdTFBNu7blP337cTp2YAIc8rALN
JvI+8uqKjtPHCgQNP6lfkMRX1xSMe5YB+YmlRdC1PUfn2xf3HHBVSTnouoJjfJ7agTxbXcEqXDhx
ScAgjTl+0y4IcV3buRyc27RiP1Ycrux0UZIGFSjlKz/1srJpou87698uD/0gWtiT8pQVrPGVj15P
nZD4WCldJEpljl7nbOUACKchZTGW0D66CjzVNR0IWBNpXFOBWruOQruUHjYVHBGQOKk8WRWwqK84
jHpDgT1MjGhpy7pCxdVMqV9ZsakIJd+C2c7cEiREBVzgDohUydmgxq0Qu7ff9+JEl6tbiBYqGHij
NWM/lDAOhgqvoz8r5ZSJRyiY8MLGoYsfi5GEijAMFUu8dB7ly8NQkVLtL/2UkqeyGBsqrryPE5G2
l4xLInbFyrxd2p5SdJcglB8j2W3cD6V/+/X0gHE1Qu46fippDOPZSNUrLWM0MheU48ayQKvwavpU
rsmXqtFQsNogOp1K9AnjRcorwlOkIve+Dd5TPOFQByTPXm9ZKuy5SxqgLqTVbrV0SKMUGLaf/02c
m0OuGWWlFI/SyJk+iuRIa/WXH/f9QmsiAfVnDKy5gL4kM0WBR/dO1OJIgyqQo3aUJpQXSMPqKsbl
TpYOrYpSiDbY/PDRL9S4uOBUVCt0PFu6NFVcFHfOLBsG5HRQXyQjKh1RSbU78boCp6PrTKMRMBEe
8/LzFEggValODCeT9B4KhIXG8hRbkHDZ+kliX00FdssXCOYnkfcOv6yR9BwF3lnHnjmVByd+lOyN
ZzOQr7yyu2Mfry+VJN5SYNv23HyW7i6Digq53jyzKZrxAb2eZhhfkk6xFIhJD87nUi2pCiujl9II
ZSaraxXVDfcc+1PquOWRmwpcylMKTqRD2FTgPpxCayBt2ct2w8tpm31BAJ9cCN7bzfDO5/9Kncrj
X84XkS+XCcL6dfzwl06YS0txAH3y7cb9lT8sWwUwZR8/W4qCIjpWFANtI0MKpIz5llahriSA82i7
djIqQT5fxou9LGzEOKNUro/SlThOVH8tJR2smwrWl1BWaVAFp/iai3RUjrspOBLXdob29WXQum4p
OMvbkcuxIV3FNXcdrYX+pX5EOhwq0oM3Pia+NKqKK2Mzqnxf6A0FFspWDVfbfpLYmTTrfcTXtyu2
u8+/ZpDSSTcShI3Fc96u5u/wTOSKKLj3jh+27+QjzwmCErpaRR7rCVy3MTiLiW7icCqSWX0RvZFD
s4aKZFZfFFvZlSsHOhRp0roCH6VP3LcMYlRRPNLPSvUY4LmKyb9d4u4j2UszBMvb1it5+6D9z/8R
VWDc+/zrBhFyG3/+z3Dky2BUo6ZgrUGa+yW8IvGf41/g3g7XZQVtqKgn+ejuHXAV+UPiBBPwNpUT
O5HMIkNFLg4aML9k0xsqKFF6xGGAm0smgaHigv1lzwcxVOTMfvGnQ3u4lDWGinqgrQ7dP98qknFt
iBbuMeakqjNAycefkXfDXKYBa8D+AY1Sq95sEE1GUb/sT32/OOy2JPXYSOzu/IW6pKJz90c9gN4K
SjKdwF/LUqdAxdGhNbUrd6VCBiXnOqj07WBhg4ospExYBA0FF8spAReH61XyVfdLL77dooN47VFg
33cnTLlS8fHtV+ENCxzbbibNWH+2GvqVobJbohcygYT+MjrrkHQ+I7Myx+pRJAaHsPa/7/E79O47
JKDSZKST+9Iq7ERxvxSjS6M9qQYc+t8sqxd4QHcn+3+mWd7F2VAWzOMFngIpH3HfGH5tOx5itRaD
bvyC4sPbjxRpocwPZB2ggitLzBalJesABU6dCItSVs9hlYZWUUDbsXNAJoeSoiqQUp2SdKiIAXWj
KSafTA+hwjgrxj2c9FBBtAe+tExXogJ/xJX2CNtHJntHKqIUZxTaS8Y1HNPHn74L5Li0f7qKMu1r
OxbOQDl0pSItJnAgifD4pQwQLaKPX41bMNJpJMwo2e9SUaq9JYa59GnYtdGmN87ClzWICla27VOu
spEchTNUwEHuAZP5j/bjZvr30ZAyxmLJN3eBipoQQeu3XZ8Ochklh5ShoaJKZLtQDz4Qfvh6BBZF
pLm3WmGPFVJF4oC+GqmfeJUHP3b9g0qeGvRiPd9+nX7sP/sEBVZ7G2RsKWtFf6HjZ97BYocIthho
I1IqgtJ9W7aKjIYCfwuOz7TSo6iLmIecVDBUBLy30okJk3qffw2cab67KvRWLT6+XU42L3Bt8wQZ
GonHryKZvn2B7S1Q+eu2VOZvxazF1tYoYX3RIds1mwsb/vfxb7aF6sea/c+4CN+L/v9QVb4KuDFo
xE80h3zS17s7bQF3hNGrZVmAB5tNmAVezBN+v33fkgj8Cfc9doWzKiMknmU0fWXcog2/dqmGRgW4
tR3bNEncFSMVmQwR8pBCbyqoTTtREJVRMioYfXsjfAk56KaCoPAEx2fkCYhTCS+jIj59YgeTrwJ7
W8V2vv3WOqX5eUmGlTB2Aw4g/CaJhq6iRlTwoxM+ka5vvanCU3HirFhOcZ3qLyvVlwEoH+OsPFlD
xQl5IPG7hgRTDh29DJn5ftfAIdaXP+GlsOX2hA/LnkbS5qiwMNsUBpfDhSoMV6Fuo4MOlIqmH51I
eJ1/vXRI04Tu3w75nyq8wU3xhqAiw0QWivjQc1SUMXaiqLDJpGCDilrGE3/s7+ogFQ0lTijVEsSB
Ba/tpnzGH8X7nW6epYh9pfHydBeKtoN7nXRUJHWext9khMVmizDDF8qxyhUfpU1RcTEQgJTquvbp
qrLfOJBeuUxnDmV5TxK6eYfrUZcgQFD8THoJaMkKoXj7PX8J4/kQ17oYaXPFqYCYdLwYpkRi9wcc
FdpYFs97+8xvnGWlYwcHarJUFKrd+CUsoAoA+YMdkoiVzQkVMZIbMJfyqCrOrFjgXxySxjJnCjVj
x2/erZ+OiG0dvFwgS1PwAHtGMk28wgFkuRo+f5rWF/PcnJqWAqHmkkrg2T/c50dFwn4bLjpzApIy
/1R5lxCUTUBkbiPN4sSSFqNXRScLPclOgcOueNm3H9n7aIJtKq2aocKUuKdmSp6tis5h9xl10qXJ
KpDMH9lefxt5P6HhtOxkQal3/DLvGZmGCnbajmjjJLI2xaEtJiqE3yTI2GhAmmdSuKrBsaiCueCp
hnrLuw+9fxjFlfcZXWmwFw+acQ3RCUSDX7ZJFAwayZdrib6j43OAiPJYx2f3bcQpfR5WtfvtIuar
GtdxiAXz933LrTMuQXCKCTxHTkfHarJHklJR0WbtLkvKuFsVyeX7z/8NkDV3do8kHKfFx69p7EMS
8PtE/Q/RlRbbstmrJ/F9Jq6/R2G5+zZ/DOk/RF/653vLQ2ypf7C33BWNA6ruSU+OAtyvf/wvAAAA
//8=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E7CBBAE7-48B5-446E-A71D-C2B080408AAE}">
          <cx:dataPt idx="4">
            <cx:spPr>
              <a:solidFill>
                <a:srgbClr val="0070C0"/>
              </a:solidFill>
            </cx:spPr>
          </cx:dataPt>
          <cx:dataPt idx="6">
            <cx:spPr>
              <a:solidFill>
                <a:srgbClr val="70AD47">
                  <a:lumMod val="60000"/>
                  <a:lumOff val="40000"/>
                </a:srgbClr>
              </a:solidFill>
            </cx:spPr>
          </cx:dataPt>
          <cx:dataLabels pos="inEnd">
            <cx:txPr>
              <a:bodyPr spcFirstLastPara="1" vertOverflow="ellipsis" horzOverflow="overflow" wrap="square" lIns="0" tIns="0" rIns="0" bIns="0" anchor="ctr" anchorCtr="1"/>
              <a:lstStyle/>
              <a:p>
                <a:pPr algn="ctr" rtl="0">
                  <a:defRPr sz="1100" b="1"/>
                </a:pPr>
                <a:endParaRPr lang="en-US" sz="1100" b="1"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4.xml"/><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3</xdr:col>
      <xdr:colOff>19050</xdr:colOff>
      <xdr:row>1</xdr:row>
      <xdr:rowOff>157162</xdr:rowOff>
    </xdr:from>
    <xdr:to>
      <xdr:col>10</xdr:col>
      <xdr:colOff>238125</xdr:colOff>
      <xdr:row>16</xdr:row>
      <xdr:rowOff>42862</xdr:rowOff>
    </xdr:to>
    <xdr:graphicFrame macro="">
      <xdr:nvGraphicFramePr>
        <xdr:cNvPr id="2" name="Chart 1">
          <a:extLst>
            <a:ext uri="{FF2B5EF4-FFF2-40B4-BE49-F238E27FC236}">
              <a16:creationId xmlns:a16="http://schemas.microsoft.com/office/drawing/2014/main" id="{E3D4EF11-400E-5A8F-910C-71303FE4A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533400</xdr:colOff>
      <xdr:row>34</xdr:row>
      <xdr:rowOff>138112</xdr:rowOff>
    </xdr:from>
    <xdr:to>
      <xdr:col>12</xdr:col>
      <xdr:colOff>304800</xdr:colOff>
      <xdr:row>49</xdr:row>
      <xdr:rowOff>23812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5767FD6-011E-5370-9F21-65F054106F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429250" y="6615112"/>
              <a:ext cx="3343275"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423544</xdr:colOff>
      <xdr:row>2</xdr:row>
      <xdr:rowOff>123507</xdr:rowOff>
    </xdr:from>
    <xdr:to>
      <xdr:col>12</xdr:col>
      <xdr:colOff>487679</xdr:colOff>
      <xdr:row>17</xdr:row>
      <xdr:rowOff>9207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2BD2858-4DEC-5E5F-A56F-13AE8849C3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3494" y="504507"/>
              <a:ext cx="4940935"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5715</xdr:colOff>
      <xdr:row>4</xdr:row>
      <xdr:rowOff>34290</xdr:rowOff>
    </xdr:from>
    <xdr:to>
      <xdr:col>4</xdr:col>
      <xdr:colOff>5715</xdr:colOff>
      <xdr:row>8</xdr:row>
      <xdr:rowOff>186690</xdr:rowOff>
    </xdr:to>
    <xdr:grpSp>
      <xdr:nvGrpSpPr>
        <xdr:cNvPr id="23" name="Group 22">
          <a:extLst>
            <a:ext uri="{FF2B5EF4-FFF2-40B4-BE49-F238E27FC236}">
              <a16:creationId xmlns:a16="http://schemas.microsoft.com/office/drawing/2014/main" id="{C2799894-C69D-80C2-99C2-3D6B5888C59C}"/>
            </a:ext>
          </a:extLst>
        </xdr:cNvPr>
        <xdr:cNvGrpSpPr/>
      </xdr:nvGrpSpPr>
      <xdr:grpSpPr>
        <a:xfrm>
          <a:off x="615315" y="1024890"/>
          <a:ext cx="1828800" cy="914400"/>
          <a:chOff x="624840" y="996315"/>
          <a:chExt cx="1828800" cy="914400"/>
        </a:xfrm>
      </xdr:grpSpPr>
      <xdr:sp macro="" textlink="Category!$I$56">
        <xdr:nvSpPr>
          <xdr:cNvPr id="2" name="Rectangle 1">
            <a:extLst>
              <a:ext uri="{FF2B5EF4-FFF2-40B4-BE49-F238E27FC236}">
                <a16:creationId xmlns:a16="http://schemas.microsoft.com/office/drawing/2014/main" id="{93874243-36CA-05F5-9ADA-069BCFBFD256}"/>
              </a:ext>
            </a:extLst>
          </xdr:cNvPr>
          <xdr:cNvSpPr/>
        </xdr:nvSpPr>
        <xdr:spPr>
          <a:xfrm>
            <a:off x="624840" y="996315"/>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09BBD91-793D-4425-9FD6-44E9B6E9D9DC}" type="TxLink">
              <a:rPr lang="en-US" sz="4000" b="1" i="0" u="none" strike="noStrike">
                <a:solidFill>
                  <a:schemeClr val="accent6">
                    <a:lumMod val="75000"/>
                  </a:schemeClr>
                </a:solidFill>
                <a:latin typeface="Calibri"/>
                <a:ea typeface="Calibri"/>
                <a:cs typeface="Calibri"/>
              </a:rPr>
              <a:pPr algn="ctr"/>
              <a:t>1000</a:t>
            </a:fld>
            <a:endParaRPr lang="en-US" sz="4000" b="1">
              <a:solidFill>
                <a:schemeClr val="accent6">
                  <a:lumMod val="75000"/>
                </a:schemeClr>
              </a:solidFill>
            </a:endParaRPr>
          </a:p>
        </xdr:txBody>
      </xdr:sp>
      <xdr:sp macro="" textlink="">
        <xdr:nvSpPr>
          <xdr:cNvPr id="3" name="TextBox 2">
            <a:extLst>
              <a:ext uri="{FF2B5EF4-FFF2-40B4-BE49-F238E27FC236}">
                <a16:creationId xmlns:a16="http://schemas.microsoft.com/office/drawing/2014/main" id="{3AEA6F9C-5C8B-B815-F2EC-CD6E016236C4}"/>
              </a:ext>
            </a:extLst>
          </xdr:cNvPr>
          <xdr:cNvSpPr txBox="1"/>
        </xdr:nvSpPr>
        <xdr:spPr>
          <a:xfrm>
            <a:off x="638176" y="1047750"/>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KARYAWAN</a:t>
            </a:r>
          </a:p>
        </xdr:txBody>
      </xdr:sp>
    </xdr:grpSp>
    <xdr:clientData/>
  </xdr:twoCellAnchor>
  <xdr:twoCellAnchor>
    <xdr:from>
      <xdr:col>4</xdr:col>
      <xdr:colOff>489585</xdr:colOff>
      <xdr:row>4</xdr:row>
      <xdr:rowOff>19050</xdr:rowOff>
    </xdr:from>
    <xdr:to>
      <xdr:col>7</xdr:col>
      <xdr:colOff>489585</xdr:colOff>
      <xdr:row>8</xdr:row>
      <xdr:rowOff>171450</xdr:rowOff>
    </xdr:to>
    <xdr:sp macro="" textlink="Category!I54">
      <xdr:nvSpPr>
        <xdr:cNvPr id="13" name="Rectangle 12">
          <a:extLst>
            <a:ext uri="{FF2B5EF4-FFF2-40B4-BE49-F238E27FC236}">
              <a16:creationId xmlns:a16="http://schemas.microsoft.com/office/drawing/2014/main" id="{74BA3FD9-1849-451E-B4EB-860AE0797A97}"/>
            </a:ext>
          </a:extLst>
        </xdr:cNvPr>
        <xdr:cNvSpPr/>
      </xdr:nvSpPr>
      <xdr:spPr>
        <a:xfrm>
          <a:off x="2927985" y="100965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5B1029-6A87-41E7-9FC3-EE7C685E4C5C}" type="TxLink">
            <a:rPr lang="en-US" sz="4000" b="1" i="0" u="none" strike="noStrike">
              <a:solidFill>
                <a:schemeClr val="accent6">
                  <a:lumMod val="75000"/>
                </a:schemeClr>
              </a:solidFill>
              <a:latin typeface="Calibri"/>
              <a:ea typeface="Calibri"/>
              <a:cs typeface="Calibri"/>
            </a:rPr>
            <a:pPr marL="0" indent="0" algn="ctr"/>
            <a:t>482</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4</xdr:col>
      <xdr:colOff>502921</xdr:colOff>
      <xdr:row>4</xdr:row>
      <xdr:rowOff>70485</xdr:rowOff>
    </xdr:from>
    <xdr:to>
      <xdr:col>7</xdr:col>
      <xdr:colOff>483870</xdr:colOff>
      <xdr:row>6</xdr:row>
      <xdr:rowOff>99061</xdr:rowOff>
    </xdr:to>
    <xdr:sp macro="" textlink="">
      <xdr:nvSpPr>
        <xdr:cNvPr id="14" name="TextBox 13">
          <a:extLst>
            <a:ext uri="{FF2B5EF4-FFF2-40B4-BE49-F238E27FC236}">
              <a16:creationId xmlns:a16="http://schemas.microsoft.com/office/drawing/2014/main" id="{51141E9F-7822-4A8D-839A-EF94F4A6A9FE}"/>
            </a:ext>
          </a:extLst>
        </xdr:cNvPr>
        <xdr:cNvSpPr txBox="1"/>
      </xdr:nvSpPr>
      <xdr:spPr>
        <a:xfrm>
          <a:off x="2941321" y="106108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PRIA</a:t>
          </a:r>
        </a:p>
      </xdr:txBody>
    </xdr:sp>
    <xdr:clientData/>
  </xdr:twoCellAnchor>
  <xdr:twoCellAnchor>
    <xdr:from>
      <xdr:col>8</xdr:col>
      <xdr:colOff>363855</xdr:colOff>
      <xdr:row>4</xdr:row>
      <xdr:rowOff>26670</xdr:rowOff>
    </xdr:from>
    <xdr:to>
      <xdr:col>11</xdr:col>
      <xdr:colOff>363855</xdr:colOff>
      <xdr:row>8</xdr:row>
      <xdr:rowOff>179070</xdr:rowOff>
    </xdr:to>
    <xdr:sp macro="" textlink="Category!I55">
      <xdr:nvSpPr>
        <xdr:cNvPr id="15" name="Rectangle 14">
          <a:extLst>
            <a:ext uri="{FF2B5EF4-FFF2-40B4-BE49-F238E27FC236}">
              <a16:creationId xmlns:a16="http://schemas.microsoft.com/office/drawing/2014/main" id="{7818F7F2-5DC3-4C77-A977-186B81CBF328}"/>
            </a:ext>
          </a:extLst>
        </xdr:cNvPr>
        <xdr:cNvSpPr/>
      </xdr:nvSpPr>
      <xdr:spPr>
        <a:xfrm>
          <a:off x="5240655" y="101727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F72A9FA-F9D4-48D4-AEAF-5817F29310F0}" type="TxLink">
            <a:rPr lang="en-US" sz="4000" b="1" i="0" u="none" strike="noStrike">
              <a:solidFill>
                <a:schemeClr val="accent6">
                  <a:lumMod val="75000"/>
                </a:schemeClr>
              </a:solidFill>
              <a:latin typeface="Calibri"/>
              <a:ea typeface="Calibri"/>
              <a:cs typeface="Calibri"/>
            </a:rPr>
            <a:pPr marL="0" indent="0" algn="ctr"/>
            <a:t>518</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8</xdr:col>
      <xdr:colOff>377191</xdr:colOff>
      <xdr:row>4</xdr:row>
      <xdr:rowOff>78105</xdr:rowOff>
    </xdr:from>
    <xdr:to>
      <xdr:col>11</xdr:col>
      <xdr:colOff>358140</xdr:colOff>
      <xdr:row>6</xdr:row>
      <xdr:rowOff>106681</xdr:rowOff>
    </xdr:to>
    <xdr:sp macro="" textlink="">
      <xdr:nvSpPr>
        <xdr:cNvPr id="16" name="TextBox 15">
          <a:extLst>
            <a:ext uri="{FF2B5EF4-FFF2-40B4-BE49-F238E27FC236}">
              <a16:creationId xmlns:a16="http://schemas.microsoft.com/office/drawing/2014/main" id="{13E7B304-C175-4E19-8D6C-EAD278FC7F62}"/>
            </a:ext>
          </a:extLst>
        </xdr:cNvPr>
        <xdr:cNvSpPr txBox="1"/>
      </xdr:nvSpPr>
      <xdr:spPr>
        <a:xfrm>
          <a:off x="5253991" y="106870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WANITA</a:t>
          </a:r>
        </a:p>
      </xdr:txBody>
    </xdr:sp>
    <xdr:clientData/>
  </xdr:twoCellAnchor>
  <xdr:twoCellAnchor>
    <xdr:from>
      <xdr:col>12</xdr:col>
      <xdr:colOff>238125</xdr:colOff>
      <xdr:row>4</xdr:row>
      <xdr:rowOff>3810</xdr:rowOff>
    </xdr:from>
    <xdr:to>
      <xdr:col>15</xdr:col>
      <xdr:colOff>238125</xdr:colOff>
      <xdr:row>8</xdr:row>
      <xdr:rowOff>156210</xdr:rowOff>
    </xdr:to>
    <xdr:sp macro="" textlink="Category!B4">
      <xdr:nvSpPr>
        <xdr:cNvPr id="17" name="Rectangle 16">
          <a:extLst>
            <a:ext uri="{FF2B5EF4-FFF2-40B4-BE49-F238E27FC236}">
              <a16:creationId xmlns:a16="http://schemas.microsoft.com/office/drawing/2014/main" id="{A38F5F55-94C8-4AFF-AE87-E0864729F5B8}"/>
            </a:ext>
          </a:extLst>
        </xdr:cNvPr>
        <xdr:cNvSpPr/>
      </xdr:nvSpPr>
      <xdr:spPr>
        <a:xfrm>
          <a:off x="7553325" y="99441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8D919B4-3C20-4404-AF80-A72BED3DFA48}" type="TxLink">
            <a:rPr lang="en-US" sz="4000" b="1" i="0" u="none" strike="noStrike">
              <a:solidFill>
                <a:schemeClr val="accent6">
                  <a:lumMod val="75000"/>
                </a:schemeClr>
              </a:solidFill>
              <a:latin typeface="Calibri"/>
              <a:ea typeface="Calibri"/>
              <a:cs typeface="Calibri"/>
            </a:rPr>
            <a:pPr marL="0" indent="0" algn="ctr"/>
            <a:t>$57.127 </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12</xdr:col>
      <xdr:colOff>251461</xdr:colOff>
      <xdr:row>4</xdr:row>
      <xdr:rowOff>55245</xdr:rowOff>
    </xdr:from>
    <xdr:to>
      <xdr:col>15</xdr:col>
      <xdr:colOff>232410</xdr:colOff>
      <xdr:row>6</xdr:row>
      <xdr:rowOff>83821</xdr:rowOff>
    </xdr:to>
    <xdr:sp macro="" textlink="">
      <xdr:nvSpPr>
        <xdr:cNvPr id="18" name="TextBox 17">
          <a:extLst>
            <a:ext uri="{FF2B5EF4-FFF2-40B4-BE49-F238E27FC236}">
              <a16:creationId xmlns:a16="http://schemas.microsoft.com/office/drawing/2014/main" id="{50DA8468-D8AA-4FFA-BCD1-DB913044A0C9}"/>
            </a:ext>
          </a:extLst>
        </xdr:cNvPr>
        <xdr:cNvSpPr txBox="1"/>
      </xdr:nvSpPr>
      <xdr:spPr>
        <a:xfrm>
          <a:off x="7566661" y="104584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LOW INCOME</a:t>
          </a:r>
        </a:p>
      </xdr:txBody>
    </xdr:sp>
    <xdr:clientData/>
  </xdr:twoCellAnchor>
  <xdr:twoCellAnchor>
    <xdr:from>
      <xdr:col>16</xdr:col>
      <xdr:colOff>112395</xdr:colOff>
      <xdr:row>4</xdr:row>
      <xdr:rowOff>11430</xdr:rowOff>
    </xdr:from>
    <xdr:to>
      <xdr:col>19</xdr:col>
      <xdr:colOff>112395</xdr:colOff>
      <xdr:row>8</xdr:row>
      <xdr:rowOff>163830</xdr:rowOff>
    </xdr:to>
    <xdr:sp macro="" textlink="Category!$B$5">
      <xdr:nvSpPr>
        <xdr:cNvPr id="19" name="Rectangle 18">
          <a:extLst>
            <a:ext uri="{FF2B5EF4-FFF2-40B4-BE49-F238E27FC236}">
              <a16:creationId xmlns:a16="http://schemas.microsoft.com/office/drawing/2014/main" id="{E4C0CDC1-506D-4C2C-BB3A-A6A404C3B151}"/>
            </a:ext>
          </a:extLst>
        </xdr:cNvPr>
        <xdr:cNvSpPr/>
      </xdr:nvSpPr>
      <xdr:spPr>
        <a:xfrm>
          <a:off x="9865995" y="100203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CDACC9-63A8-478D-ADF1-995B63A11034}" type="TxLink">
            <a:rPr lang="en-US" sz="4000" b="1" i="0" u="none" strike="noStrike">
              <a:solidFill>
                <a:schemeClr val="accent6">
                  <a:lumMod val="75000"/>
                </a:schemeClr>
              </a:solidFill>
              <a:latin typeface="Calibri"/>
              <a:ea typeface="Calibri"/>
              <a:cs typeface="Calibri"/>
            </a:rPr>
            <a:pPr marL="0" indent="0" algn="ctr"/>
            <a:t>$97.161 </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16</xdr:col>
      <xdr:colOff>125731</xdr:colOff>
      <xdr:row>4</xdr:row>
      <xdr:rowOff>62865</xdr:rowOff>
    </xdr:from>
    <xdr:to>
      <xdr:col>19</xdr:col>
      <xdr:colOff>106680</xdr:colOff>
      <xdr:row>6</xdr:row>
      <xdr:rowOff>91441</xdr:rowOff>
    </xdr:to>
    <xdr:sp macro="" textlink="">
      <xdr:nvSpPr>
        <xdr:cNvPr id="20" name="TextBox 19">
          <a:extLst>
            <a:ext uri="{FF2B5EF4-FFF2-40B4-BE49-F238E27FC236}">
              <a16:creationId xmlns:a16="http://schemas.microsoft.com/office/drawing/2014/main" id="{A39501C9-A88F-4678-B49A-45222FDE6426}"/>
            </a:ext>
          </a:extLst>
        </xdr:cNvPr>
        <xdr:cNvSpPr txBox="1"/>
      </xdr:nvSpPr>
      <xdr:spPr>
        <a:xfrm>
          <a:off x="9879331" y="105346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MID INCOME</a:t>
          </a:r>
        </a:p>
      </xdr:txBody>
    </xdr:sp>
    <xdr:clientData/>
  </xdr:twoCellAnchor>
  <xdr:twoCellAnchor>
    <xdr:from>
      <xdr:col>19</xdr:col>
      <xdr:colOff>596265</xdr:colOff>
      <xdr:row>3</xdr:row>
      <xdr:rowOff>186690</xdr:rowOff>
    </xdr:from>
    <xdr:to>
      <xdr:col>22</xdr:col>
      <xdr:colOff>596265</xdr:colOff>
      <xdr:row>8</xdr:row>
      <xdr:rowOff>148590</xdr:rowOff>
    </xdr:to>
    <xdr:sp macro="" textlink="Category!$B$6">
      <xdr:nvSpPr>
        <xdr:cNvPr id="21" name="Rectangle 20">
          <a:extLst>
            <a:ext uri="{FF2B5EF4-FFF2-40B4-BE49-F238E27FC236}">
              <a16:creationId xmlns:a16="http://schemas.microsoft.com/office/drawing/2014/main" id="{757235BC-3F5F-4536-9B15-8403D677AD4B}"/>
            </a:ext>
          </a:extLst>
        </xdr:cNvPr>
        <xdr:cNvSpPr/>
      </xdr:nvSpPr>
      <xdr:spPr>
        <a:xfrm>
          <a:off x="12178665" y="986790"/>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4A3E9E0-9D38-4F31-BFA3-27A7B042D861}" type="TxLink">
            <a:rPr lang="en-US" sz="4000" b="1" i="0" u="none" strike="noStrike">
              <a:solidFill>
                <a:schemeClr val="accent6">
                  <a:lumMod val="75000"/>
                </a:schemeClr>
              </a:solidFill>
              <a:latin typeface="Calibri"/>
              <a:ea typeface="Calibri"/>
              <a:cs typeface="Calibri"/>
            </a:rPr>
            <a:pPr marL="0" indent="0" algn="ctr"/>
            <a:t>$185.778 </a:t>
          </a:fld>
          <a:endParaRPr lang="en-US" sz="4000" b="1" i="0" u="none" strike="noStrike">
            <a:solidFill>
              <a:schemeClr val="accent6">
                <a:lumMod val="75000"/>
              </a:schemeClr>
            </a:solidFill>
            <a:latin typeface="Calibri"/>
            <a:ea typeface="Calibri"/>
            <a:cs typeface="Calibri"/>
          </a:endParaRPr>
        </a:p>
      </xdr:txBody>
    </xdr:sp>
    <xdr:clientData/>
  </xdr:twoCellAnchor>
  <xdr:twoCellAnchor>
    <xdr:from>
      <xdr:col>20</xdr:col>
      <xdr:colOff>1</xdr:colOff>
      <xdr:row>4</xdr:row>
      <xdr:rowOff>47625</xdr:rowOff>
    </xdr:from>
    <xdr:to>
      <xdr:col>22</xdr:col>
      <xdr:colOff>590550</xdr:colOff>
      <xdr:row>6</xdr:row>
      <xdr:rowOff>76201</xdr:rowOff>
    </xdr:to>
    <xdr:sp macro="" textlink="">
      <xdr:nvSpPr>
        <xdr:cNvPr id="22" name="TextBox 21">
          <a:extLst>
            <a:ext uri="{FF2B5EF4-FFF2-40B4-BE49-F238E27FC236}">
              <a16:creationId xmlns:a16="http://schemas.microsoft.com/office/drawing/2014/main" id="{092AEE34-F3C1-43A3-8CFE-89315986F074}"/>
            </a:ext>
          </a:extLst>
        </xdr:cNvPr>
        <xdr:cNvSpPr txBox="1"/>
      </xdr:nvSpPr>
      <xdr:spPr>
        <a:xfrm>
          <a:off x="12192001" y="1038225"/>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HIGH INCOME</a:t>
          </a:r>
        </a:p>
      </xdr:txBody>
    </xdr:sp>
    <xdr:clientData/>
  </xdr:twoCellAnchor>
  <xdr:twoCellAnchor editAs="oneCell">
    <xdr:from>
      <xdr:col>0</xdr:col>
      <xdr:colOff>600075</xdr:colOff>
      <xdr:row>10</xdr:row>
      <xdr:rowOff>9526</xdr:rowOff>
    </xdr:from>
    <xdr:to>
      <xdr:col>7</xdr:col>
      <xdr:colOff>504825</xdr:colOff>
      <xdr:row>16</xdr:row>
      <xdr:rowOff>38100</xdr:rowOff>
    </xdr:to>
    <mc:AlternateContent xmlns:mc="http://schemas.openxmlformats.org/markup-compatibility/2006" xmlns:a14="http://schemas.microsoft.com/office/drawing/2010/main">
      <mc:Choice Requires="a14">
        <xdr:graphicFrame macro="">
          <xdr:nvGraphicFramePr>
            <xdr:cNvPr id="4" name="Nama Bulan">
              <a:extLst>
                <a:ext uri="{FF2B5EF4-FFF2-40B4-BE49-F238E27FC236}">
                  <a16:creationId xmlns:a16="http://schemas.microsoft.com/office/drawing/2014/main" id="{687D0B0C-19AF-46E4-B9EC-D31B7A244BA7}"/>
                </a:ext>
              </a:extLst>
            </xdr:cNvPr>
            <xdr:cNvGraphicFramePr/>
          </xdr:nvGraphicFramePr>
          <xdr:xfrm>
            <a:off x="0" y="0"/>
            <a:ext cx="0" cy="0"/>
          </xdr:xfrm>
          <a:graphic>
            <a:graphicData uri="http://schemas.microsoft.com/office/drawing/2010/slicer">
              <sle:slicer xmlns:sle="http://schemas.microsoft.com/office/drawing/2010/slicer" name="Nama Bulan"/>
            </a:graphicData>
          </a:graphic>
        </xdr:graphicFrame>
      </mc:Choice>
      <mc:Fallback xmlns="">
        <xdr:sp macro="" textlink="">
          <xdr:nvSpPr>
            <xdr:cNvPr id="0" name=""/>
            <xdr:cNvSpPr>
              <a:spLocks noTextEdit="1"/>
            </xdr:cNvSpPr>
          </xdr:nvSpPr>
          <xdr:spPr>
            <a:xfrm>
              <a:off x="600075" y="2143126"/>
              <a:ext cx="4171950" cy="117157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323850</xdr:colOff>
      <xdr:row>10</xdr:row>
      <xdr:rowOff>9524</xdr:rowOff>
    </xdr:from>
    <xdr:to>
      <xdr:col>22</xdr:col>
      <xdr:colOff>571500</xdr:colOff>
      <xdr:row>19</xdr:row>
      <xdr:rowOff>38099</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D25F4B06-234F-4272-B360-3806371AC9B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200650" y="2143124"/>
              <a:ext cx="8782050" cy="17430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9526</xdr:colOff>
      <xdr:row>16</xdr:row>
      <xdr:rowOff>171450</xdr:rowOff>
    </xdr:from>
    <xdr:to>
      <xdr:col>8</xdr:col>
      <xdr:colOff>28576</xdr:colOff>
      <xdr:row>32</xdr:row>
      <xdr:rowOff>123825</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D34EE18F-7C89-40FE-94D0-B274635EFB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526" y="3448050"/>
              <a:ext cx="4895850" cy="300037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276225</xdr:colOff>
      <xdr:row>19</xdr:row>
      <xdr:rowOff>142875</xdr:rowOff>
    </xdr:from>
    <xdr:to>
      <xdr:col>13</xdr:col>
      <xdr:colOff>571500</xdr:colOff>
      <xdr:row>34</xdr:row>
      <xdr:rowOff>28575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FDA95D0F-32CB-44ED-8838-C055020E63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53025" y="3990975"/>
              <a:ext cx="3343275"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228600</xdr:colOff>
      <xdr:row>19</xdr:row>
      <xdr:rowOff>133350</xdr:rowOff>
    </xdr:from>
    <xdr:to>
      <xdr:col>22</xdr:col>
      <xdr:colOff>533400</xdr:colOff>
      <xdr:row>34</xdr:row>
      <xdr:rowOff>19050</xdr:rowOff>
    </xdr:to>
    <xdr:graphicFrame macro="">
      <xdr:nvGraphicFramePr>
        <xdr:cNvPr id="8" name="Chart 7">
          <a:extLst>
            <a:ext uri="{FF2B5EF4-FFF2-40B4-BE49-F238E27FC236}">
              <a16:creationId xmlns:a16="http://schemas.microsoft.com/office/drawing/2014/main" id="{E9E25494-8EC3-434B-AD35-A72C97442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5715</xdr:colOff>
      <xdr:row>4</xdr:row>
      <xdr:rowOff>34290</xdr:rowOff>
    </xdr:from>
    <xdr:to>
      <xdr:col>1</xdr:col>
      <xdr:colOff>1834515</xdr:colOff>
      <xdr:row>8</xdr:row>
      <xdr:rowOff>186690</xdr:rowOff>
    </xdr:to>
    <xdr:grpSp>
      <xdr:nvGrpSpPr>
        <xdr:cNvPr id="2" name="Group 1">
          <a:extLst>
            <a:ext uri="{FF2B5EF4-FFF2-40B4-BE49-F238E27FC236}">
              <a16:creationId xmlns:a16="http://schemas.microsoft.com/office/drawing/2014/main" id="{5A6A46F0-0061-40BB-B829-71C246E2BD9C}"/>
            </a:ext>
          </a:extLst>
        </xdr:cNvPr>
        <xdr:cNvGrpSpPr/>
      </xdr:nvGrpSpPr>
      <xdr:grpSpPr>
        <a:xfrm>
          <a:off x="615315" y="1024890"/>
          <a:ext cx="1828800" cy="914400"/>
          <a:chOff x="624840" y="996315"/>
          <a:chExt cx="1828800" cy="914400"/>
        </a:xfrm>
      </xdr:grpSpPr>
      <xdr:sp macro="" textlink="Category!$I$56">
        <xdr:nvSpPr>
          <xdr:cNvPr id="3" name="Rectangle 2">
            <a:extLst>
              <a:ext uri="{FF2B5EF4-FFF2-40B4-BE49-F238E27FC236}">
                <a16:creationId xmlns:a16="http://schemas.microsoft.com/office/drawing/2014/main" id="{07EE7B37-F313-0A6A-8556-10AEF830796C}"/>
              </a:ext>
            </a:extLst>
          </xdr:cNvPr>
          <xdr:cNvSpPr/>
        </xdr:nvSpPr>
        <xdr:spPr>
          <a:xfrm>
            <a:off x="624840" y="996315"/>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09BBD91-793D-4425-9FD6-44E9B6E9D9DC}" type="TxLink">
              <a:rPr lang="en-US" sz="4000" b="1" i="0" u="none" strike="noStrike">
                <a:solidFill>
                  <a:schemeClr val="accent6">
                    <a:lumMod val="75000"/>
                  </a:schemeClr>
                </a:solidFill>
                <a:latin typeface="Calibri"/>
                <a:ea typeface="Calibri"/>
                <a:cs typeface="Calibri"/>
              </a:rPr>
              <a:pPr algn="ctr"/>
              <a:t>1000</a:t>
            </a:fld>
            <a:endParaRPr lang="en-US" sz="4000" b="1">
              <a:solidFill>
                <a:schemeClr val="accent6">
                  <a:lumMod val="75000"/>
                </a:schemeClr>
              </a:solidFill>
            </a:endParaRPr>
          </a:p>
        </xdr:txBody>
      </xdr:sp>
      <xdr:sp macro="" textlink="">
        <xdr:nvSpPr>
          <xdr:cNvPr id="4" name="TextBox 3">
            <a:extLst>
              <a:ext uri="{FF2B5EF4-FFF2-40B4-BE49-F238E27FC236}">
                <a16:creationId xmlns:a16="http://schemas.microsoft.com/office/drawing/2014/main" id="{3DAD42E4-1299-CC0A-66DD-7B04CC07EC7B}"/>
              </a:ext>
            </a:extLst>
          </xdr:cNvPr>
          <xdr:cNvSpPr txBox="1"/>
        </xdr:nvSpPr>
        <xdr:spPr>
          <a:xfrm>
            <a:off x="638176" y="1047750"/>
            <a:ext cx="180974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KARYAWAN</a:t>
            </a:r>
          </a:p>
        </xdr:txBody>
      </xdr:sp>
    </xdr:grpSp>
    <xdr:clientData/>
  </xdr:twoCellAnchor>
  <xdr:twoCellAnchor>
    <xdr:from>
      <xdr:col>2</xdr:col>
      <xdr:colOff>1100817</xdr:colOff>
      <xdr:row>4</xdr:row>
      <xdr:rowOff>19050</xdr:rowOff>
    </xdr:from>
    <xdr:to>
      <xdr:col>5</xdr:col>
      <xdr:colOff>112939</xdr:colOff>
      <xdr:row>8</xdr:row>
      <xdr:rowOff>171450</xdr:rowOff>
    </xdr:to>
    <xdr:grpSp>
      <xdr:nvGrpSpPr>
        <xdr:cNvPr id="24" name="Group 23">
          <a:extLst>
            <a:ext uri="{FF2B5EF4-FFF2-40B4-BE49-F238E27FC236}">
              <a16:creationId xmlns:a16="http://schemas.microsoft.com/office/drawing/2014/main" id="{603E888D-A983-3153-FDAC-3AABFF22563D}"/>
            </a:ext>
          </a:extLst>
        </xdr:cNvPr>
        <xdr:cNvGrpSpPr/>
      </xdr:nvGrpSpPr>
      <xdr:grpSpPr>
        <a:xfrm>
          <a:off x="3424917" y="1009650"/>
          <a:ext cx="1488622" cy="914400"/>
          <a:chOff x="4871085" y="1012371"/>
          <a:chExt cx="1828800" cy="914400"/>
        </a:xfrm>
      </xdr:grpSpPr>
      <xdr:sp macro="" textlink="Category!I54">
        <xdr:nvSpPr>
          <xdr:cNvPr id="5" name="Rectangle 4">
            <a:extLst>
              <a:ext uri="{FF2B5EF4-FFF2-40B4-BE49-F238E27FC236}">
                <a16:creationId xmlns:a16="http://schemas.microsoft.com/office/drawing/2014/main" id="{0366DB47-F0FD-4D5C-B345-A2A214D15CD3}"/>
              </a:ext>
            </a:extLst>
          </xdr:cNvPr>
          <xdr:cNvSpPr/>
        </xdr:nvSpPr>
        <xdr:spPr>
          <a:xfrm>
            <a:off x="4871085" y="101237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5B1029-6A87-41E7-9FC3-EE7C685E4C5C}" type="TxLink">
              <a:rPr lang="en-US" sz="4000" b="1" i="0" u="none" strike="noStrike">
                <a:solidFill>
                  <a:schemeClr val="accent6">
                    <a:lumMod val="75000"/>
                  </a:schemeClr>
                </a:solidFill>
                <a:latin typeface="Calibri"/>
                <a:ea typeface="Calibri"/>
                <a:cs typeface="Calibri"/>
              </a:rPr>
              <a:pPr marL="0" indent="0" algn="ctr"/>
              <a:t>482</a:t>
            </a:fld>
            <a:endParaRPr lang="en-US" sz="4000" b="1" i="0" u="none" strike="noStrike">
              <a:solidFill>
                <a:schemeClr val="accent6">
                  <a:lumMod val="75000"/>
                </a:schemeClr>
              </a:solidFill>
              <a:latin typeface="Calibri"/>
              <a:ea typeface="Calibri"/>
              <a:cs typeface="Calibri"/>
            </a:endParaRPr>
          </a:p>
        </xdr:txBody>
      </xdr:sp>
      <xdr:sp macro="" textlink="">
        <xdr:nvSpPr>
          <xdr:cNvPr id="6" name="TextBox 5">
            <a:extLst>
              <a:ext uri="{FF2B5EF4-FFF2-40B4-BE49-F238E27FC236}">
                <a16:creationId xmlns:a16="http://schemas.microsoft.com/office/drawing/2014/main" id="{92F79689-87B8-454A-8D0D-84D0FD80A0B7}"/>
              </a:ext>
            </a:extLst>
          </xdr:cNvPr>
          <xdr:cNvSpPr txBox="1"/>
        </xdr:nvSpPr>
        <xdr:spPr>
          <a:xfrm>
            <a:off x="4884421" y="1063806"/>
            <a:ext cx="1783079"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PRIA</a:t>
            </a:r>
          </a:p>
        </xdr:txBody>
      </xdr:sp>
    </xdr:grpSp>
    <xdr:clientData/>
  </xdr:twoCellAnchor>
  <xdr:twoCellAnchor>
    <xdr:from>
      <xdr:col>6</xdr:col>
      <xdr:colOff>413384</xdr:colOff>
      <xdr:row>4</xdr:row>
      <xdr:rowOff>26670</xdr:rowOff>
    </xdr:from>
    <xdr:to>
      <xdr:col>7</xdr:col>
      <xdr:colOff>1629863</xdr:colOff>
      <xdr:row>8</xdr:row>
      <xdr:rowOff>179070</xdr:rowOff>
    </xdr:to>
    <xdr:grpSp>
      <xdr:nvGrpSpPr>
        <xdr:cNvPr id="23" name="Group 22">
          <a:extLst>
            <a:ext uri="{FF2B5EF4-FFF2-40B4-BE49-F238E27FC236}">
              <a16:creationId xmlns:a16="http://schemas.microsoft.com/office/drawing/2014/main" id="{B4646F74-332D-BB76-C438-0F3B7FC9D168}"/>
            </a:ext>
          </a:extLst>
        </xdr:cNvPr>
        <xdr:cNvGrpSpPr/>
      </xdr:nvGrpSpPr>
      <xdr:grpSpPr>
        <a:xfrm>
          <a:off x="5880734" y="1017270"/>
          <a:ext cx="1787979" cy="914400"/>
          <a:chOff x="8786676" y="1019991"/>
          <a:chExt cx="1828800" cy="914400"/>
        </a:xfrm>
      </xdr:grpSpPr>
      <xdr:sp macro="" textlink="Category!I55">
        <xdr:nvSpPr>
          <xdr:cNvPr id="7" name="Rectangle 6">
            <a:extLst>
              <a:ext uri="{FF2B5EF4-FFF2-40B4-BE49-F238E27FC236}">
                <a16:creationId xmlns:a16="http://schemas.microsoft.com/office/drawing/2014/main" id="{96F3644E-D875-438B-A41C-BD723895F67A}"/>
              </a:ext>
            </a:extLst>
          </xdr:cNvPr>
          <xdr:cNvSpPr/>
        </xdr:nvSpPr>
        <xdr:spPr>
          <a:xfrm>
            <a:off x="8786676" y="101999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F72A9FA-F9D4-48D4-AEAF-5817F29310F0}" type="TxLink">
              <a:rPr lang="en-US" sz="4000" b="1" i="0" u="none" strike="noStrike">
                <a:solidFill>
                  <a:schemeClr val="accent6">
                    <a:lumMod val="75000"/>
                  </a:schemeClr>
                </a:solidFill>
                <a:latin typeface="Calibri"/>
                <a:ea typeface="Calibri"/>
                <a:cs typeface="Calibri"/>
              </a:rPr>
              <a:pPr marL="0" indent="0" algn="ctr"/>
              <a:t>518</a:t>
            </a:fld>
            <a:endParaRPr lang="en-US" sz="4000" b="1" i="0" u="none" strike="noStrike">
              <a:solidFill>
                <a:schemeClr val="accent6">
                  <a:lumMod val="75000"/>
                </a:schemeClr>
              </a:solidFill>
              <a:latin typeface="Calibri"/>
              <a:ea typeface="Calibri"/>
              <a:cs typeface="Calibri"/>
            </a:endParaRPr>
          </a:p>
        </xdr:txBody>
      </xdr:sp>
      <xdr:sp macro="" textlink="">
        <xdr:nvSpPr>
          <xdr:cNvPr id="8" name="TextBox 7">
            <a:extLst>
              <a:ext uri="{FF2B5EF4-FFF2-40B4-BE49-F238E27FC236}">
                <a16:creationId xmlns:a16="http://schemas.microsoft.com/office/drawing/2014/main" id="{CE889C52-992A-4C57-A1D2-D79005FEFA71}"/>
              </a:ext>
            </a:extLst>
          </xdr:cNvPr>
          <xdr:cNvSpPr txBox="1"/>
        </xdr:nvSpPr>
        <xdr:spPr>
          <a:xfrm>
            <a:off x="8800012" y="1071426"/>
            <a:ext cx="1786345"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TOTAL WANITA</a:t>
            </a:r>
          </a:p>
        </xdr:txBody>
      </xdr:sp>
    </xdr:grpSp>
    <xdr:clientData/>
  </xdr:twoCellAnchor>
  <xdr:twoCellAnchor>
    <xdr:from>
      <xdr:col>8</xdr:col>
      <xdr:colOff>1032237</xdr:colOff>
      <xdr:row>4</xdr:row>
      <xdr:rowOff>11430</xdr:rowOff>
    </xdr:from>
    <xdr:to>
      <xdr:col>11</xdr:col>
      <xdr:colOff>98787</xdr:colOff>
      <xdr:row>8</xdr:row>
      <xdr:rowOff>163830</xdr:rowOff>
    </xdr:to>
    <xdr:grpSp>
      <xdr:nvGrpSpPr>
        <xdr:cNvPr id="22" name="Group 21">
          <a:extLst>
            <a:ext uri="{FF2B5EF4-FFF2-40B4-BE49-F238E27FC236}">
              <a16:creationId xmlns:a16="http://schemas.microsoft.com/office/drawing/2014/main" id="{E9714FE8-1E7F-441F-0BEF-F4F06D1B0FFA}"/>
            </a:ext>
          </a:extLst>
        </xdr:cNvPr>
        <xdr:cNvGrpSpPr/>
      </xdr:nvGrpSpPr>
      <xdr:grpSpPr>
        <a:xfrm>
          <a:off x="8642712" y="1002030"/>
          <a:ext cx="1466850" cy="914400"/>
          <a:chOff x="12239625" y="997131"/>
          <a:chExt cx="1828800" cy="914400"/>
        </a:xfrm>
      </xdr:grpSpPr>
      <xdr:sp macro="" textlink="Category!B4">
        <xdr:nvSpPr>
          <xdr:cNvPr id="9" name="Rectangle 8">
            <a:extLst>
              <a:ext uri="{FF2B5EF4-FFF2-40B4-BE49-F238E27FC236}">
                <a16:creationId xmlns:a16="http://schemas.microsoft.com/office/drawing/2014/main" id="{460A8533-7637-4DD7-86D2-1D11A9013459}"/>
              </a:ext>
            </a:extLst>
          </xdr:cNvPr>
          <xdr:cNvSpPr/>
        </xdr:nvSpPr>
        <xdr:spPr>
          <a:xfrm>
            <a:off x="12239625" y="99713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8D919B4-3C20-4404-AF80-A72BED3DFA48}" type="TxLink">
              <a:rPr lang="en-US" sz="4000" b="1" i="0" u="none" strike="noStrike">
                <a:solidFill>
                  <a:schemeClr val="accent6">
                    <a:lumMod val="75000"/>
                  </a:schemeClr>
                </a:solidFill>
                <a:latin typeface="Calibri"/>
                <a:ea typeface="Calibri"/>
                <a:cs typeface="Calibri"/>
              </a:rPr>
              <a:pPr marL="0" indent="0" algn="ctr"/>
              <a:t>$57.127 </a:t>
            </a:fld>
            <a:endParaRPr lang="en-US" sz="4000" b="1" i="0" u="none" strike="noStrike">
              <a:solidFill>
                <a:schemeClr val="accent6">
                  <a:lumMod val="75000"/>
                </a:schemeClr>
              </a:solidFill>
              <a:latin typeface="Calibri"/>
              <a:ea typeface="Calibri"/>
              <a:cs typeface="Calibri"/>
            </a:endParaRPr>
          </a:p>
        </xdr:txBody>
      </xdr:sp>
      <xdr:sp macro="" textlink="">
        <xdr:nvSpPr>
          <xdr:cNvPr id="10" name="TextBox 9">
            <a:extLst>
              <a:ext uri="{FF2B5EF4-FFF2-40B4-BE49-F238E27FC236}">
                <a16:creationId xmlns:a16="http://schemas.microsoft.com/office/drawing/2014/main" id="{03A23D93-DE8D-4835-9F09-88FCAB49D181}"/>
              </a:ext>
            </a:extLst>
          </xdr:cNvPr>
          <xdr:cNvSpPr txBox="1"/>
        </xdr:nvSpPr>
        <xdr:spPr>
          <a:xfrm>
            <a:off x="12252961" y="1048566"/>
            <a:ext cx="1803218"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LOW INCOME</a:t>
            </a:r>
          </a:p>
        </xdr:txBody>
      </xdr:sp>
    </xdr:grpSp>
    <xdr:clientData/>
  </xdr:twoCellAnchor>
  <xdr:twoCellAnchor>
    <xdr:from>
      <xdr:col>12</xdr:col>
      <xdr:colOff>399232</xdr:colOff>
      <xdr:row>4</xdr:row>
      <xdr:rowOff>3810</xdr:rowOff>
    </xdr:from>
    <xdr:to>
      <xdr:col>14</xdr:col>
      <xdr:colOff>581568</xdr:colOff>
      <xdr:row>8</xdr:row>
      <xdr:rowOff>156210</xdr:rowOff>
    </xdr:to>
    <xdr:grpSp>
      <xdr:nvGrpSpPr>
        <xdr:cNvPr id="21" name="Group 20">
          <a:extLst>
            <a:ext uri="{FF2B5EF4-FFF2-40B4-BE49-F238E27FC236}">
              <a16:creationId xmlns:a16="http://schemas.microsoft.com/office/drawing/2014/main" id="{8EB636F3-70C6-74FB-8F55-9A5ED7D7A3BB}"/>
            </a:ext>
          </a:extLst>
        </xdr:cNvPr>
        <xdr:cNvGrpSpPr/>
      </xdr:nvGrpSpPr>
      <xdr:grpSpPr>
        <a:xfrm>
          <a:off x="11076757" y="994410"/>
          <a:ext cx="1668236" cy="914400"/>
          <a:chOff x="15624538" y="1004751"/>
          <a:chExt cx="1828800" cy="914400"/>
        </a:xfrm>
      </xdr:grpSpPr>
      <xdr:sp macro="" textlink="Category!$B$5">
        <xdr:nvSpPr>
          <xdr:cNvPr id="11" name="Rectangle 10">
            <a:extLst>
              <a:ext uri="{FF2B5EF4-FFF2-40B4-BE49-F238E27FC236}">
                <a16:creationId xmlns:a16="http://schemas.microsoft.com/office/drawing/2014/main" id="{B624BD62-7B08-41B5-B14A-6007FD8E2417}"/>
              </a:ext>
            </a:extLst>
          </xdr:cNvPr>
          <xdr:cNvSpPr/>
        </xdr:nvSpPr>
        <xdr:spPr>
          <a:xfrm>
            <a:off x="15624538" y="100475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BCDACC9-63A8-478D-ADF1-995B63A11034}" type="TxLink">
              <a:rPr lang="en-US" sz="4000" b="1" i="0" u="none" strike="noStrike">
                <a:solidFill>
                  <a:schemeClr val="accent6">
                    <a:lumMod val="75000"/>
                  </a:schemeClr>
                </a:solidFill>
                <a:latin typeface="Calibri"/>
                <a:ea typeface="Calibri"/>
                <a:cs typeface="Calibri"/>
              </a:rPr>
              <a:pPr marL="0" indent="0" algn="ctr"/>
              <a:t>$97.161 </a:t>
            </a:fld>
            <a:endParaRPr lang="en-US" sz="4000" b="1" i="0" u="none" strike="noStrike">
              <a:solidFill>
                <a:schemeClr val="accent6">
                  <a:lumMod val="75000"/>
                </a:schemeClr>
              </a:solidFill>
              <a:latin typeface="Calibri"/>
              <a:ea typeface="Calibri"/>
              <a:cs typeface="Calibri"/>
            </a:endParaRPr>
          </a:p>
        </xdr:txBody>
      </xdr:sp>
      <xdr:sp macro="" textlink="">
        <xdr:nvSpPr>
          <xdr:cNvPr id="12" name="TextBox 11">
            <a:extLst>
              <a:ext uri="{FF2B5EF4-FFF2-40B4-BE49-F238E27FC236}">
                <a16:creationId xmlns:a16="http://schemas.microsoft.com/office/drawing/2014/main" id="{FB1854CC-4E8B-4E62-99ED-5DC59D9AFA32}"/>
              </a:ext>
            </a:extLst>
          </xdr:cNvPr>
          <xdr:cNvSpPr txBox="1"/>
        </xdr:nvSpPr>
        <xdr:spPr>
          <a:xfrm>
            <a:off x="15637874" y="1056186"/>
            <a:ext cx="1752055"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MID INCOME</a:t>
            </a:r>
          </a:p>
        </xdr:txBody>
      </xdr:sp>
    </xdr:grpSp>
    <xdr:clientData/>
  </xdr:twoCellAnchor>
  <xdr:twoCellAnchor>
    <xdr:from>
      <xdr:col>15</xdr:col>
      <xdr:colOff>637087</xdr:colOff>
      <xdr:row>3</xdr:row>
      <xdr:rowOff>186690</xdr:rowOff>
    </xdr:from>
    <xdr:to>
      <xdr:col>17</xdr:col>
      <xdr:colOff>767444</xdr:colOff>
      <xdr:row>8</xdr:row>
      <xdr:rowOff>148590</xdr:rowOff>
    </xdr:to>
    <xdr:grpSp>
      <xdr:nvGrpSpPr>
        <xdr:cNvPr id="20" name="Group 19">
          <a:extLst>
            <a:ext uri="{FF2B5EF4-FFF2-40B4-BE49-F238E27FC236}">
              <a16:creationId xmlns:a16="http://schemas.microsoft.com/office/drawing/2014/main" id="{39526BA3-D6E2-FC84-0A99-283362FA9CA3}"/>
            </a:ext>
          </a:extLst>
        </xdr:cNvPr>
        <xdr:cNvGrpSpPr/>
      </xdr:nvGrpSpPr>
      <xdr:grpSpPr>
        <a:xfrm>
          <a:off x="13772062" y="986790"/>
          <a:ext cx="1397182" cy="914400"/>
          <a:chOff x="18435229" y="989511"/>
          <a:chExt cx="1831250" cy="914400"/>
        </a:xfrm>
      </xdr:grpSpPr>
      <xdr:sp macro="" textlink="Category!$B$6">
        <xdr:nvSpPr>
          <xdr:cNvPr id="13" name="Rectangle 12">
            <a:extLst>
              <a:ext uri="{FF2B5EF4-FFF2-40B4-BE49-F238E27FC236}">
                <a16:creationId xmlns:a16="http://schemas.microsoft.com/office/drawing/2014/main" id="{9499E456-70F0-474A-BA5A-700CCFF2F427}"/>
              </a:ext>
            </a:extLst>
          </xdr:cNvPr>
          <xdr:cNvSpPr/>
        </xdr:nvSpPr>
        <xdr:spPr>
          <a:xfrm>
            <a:off x="18435229" y="989511"/>
            <a:ext cx="1828800" cy="914400"/>
          </a:xfrm>
          <a:prstGeom prst="rect">
            <a:avLst/>
          </a:prstGeom>
          <a:noFill/>
          <a:ln w="38100">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4A3E9E0-9D38-4F31-BFA3-27A7B042D861}" type="TxLink">
              <a:rPr lang="en-US" sz="4000" b="1" i="0" u="none" strike="noStrike">
                <a:solidFill>
                  <a:schemeClr val="accent6">
                    <a:lumMod val="75000"/>
                  </a:schemeClr>
                </a:solidFill>
                <a:latin typeface="Calibri"/>
                <a:ea typeface="Calibri"/>
                <a:cs typeface="Calibri"/>
              </a:rPr>
              <a:pPr marL="0" indent="0" algn="ctr"/>
              <a:t>$185.778 </a:t>
            </a:fld>
            <a:endParaRPr lang="en-US" sz="4000" b="1" i="0" u="none" strike="noStrike">
              <a:solidFill>
                <a:schemeClr val="accent6">
                  <a:lumMod val="75000"/>
                </a:schemeClr>
              </a:solidFill>
              <a:latin typeface="Calibri"/>
              <a:ea typeface="Calibri"/>
              <a:cs typeface="Calibri"/>
            </a:endParaRPr>
          </a:p>
        </xdr:txBody>
      </xdr:sp>
      <xdr:sp macro="" textlink="">
        <xdr:nvSpPr>
          <xdr:cNvPr id="14" name="TextBox 13">
            <a:extLst>
              <a:ext uri="{FF2B5EF4-FFF2-40B4-BE49-F238E27FC236}">
                <a16:creationId xmlns:a16="http://schemas.microsoft.com/office/drawing/2014/main" id="{CBCBFF10-F261-4405-ADF1-C83F95EDF8A1}"/>
              </a:ext>
            </a:extLst>
          </xdr:cNvPr>
          <xdr:cNvSpPr txBox="1"/>
        </xdr:nvSpPr>
        <xdr:spPr>
          <a:xfrm>
            <a:off x="18451287" y="1040946"/>
            <a:ext cx="1815192" cy="409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D" sz="1600" b="1">
                <a:solidFill>
                  <a:schemeClr val="accent6">
                    <a:lumMod val="75000"/>
                  </a:schemeClr>
                </a:solidFill>
              </a:rPr>
              <a:t>AVG HIGH INCOME</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dham Abidin Kaisilay" refreshedDate="45921.729697569448" createdVersion="8" refreshedVersion="8" minRefreshableVersion="3" recordCount="1000" xr:uid="{775971B3-3A3E-418D-9DCB-C2CD45E82DA6}">
  <cacheSource type="worksheet">
    <worksheetSource name="TBL_Employees3"/>
  </cacheSource>
  <cacheFields count="21">
    <cacheField name="EEID" numFmtId="0">
      <sharedItems/>
    </cacheField>
    <cacheField name="Full Name" numFmtId="0">
      <sharedItems/>
    </cacheField>
    <cacheField name="Job Title" numFmtId="0">
      <sharedItems count="33">
        <s v="Manager"/>
        <s v="Sr. Analyst"/>
        <s v="Director"/>
        <s v="Analyst II"/>
        <s v="Vice President"/>
        <s v="Analyst"/>
        <s v="Sr. Manger"/>
        <s v="Controls Engineer"/>
        <s v="Quality Engineer"/>
        <s v="Engineering Manager"/>
        <s v="Field Engineer"/>
        <s v="Automation Engineer"/>
        <s v="Operations Engineer"/>
        <s v="Test Engineer"/>
        <s v="Development Engineer"/>
        <s v="Sr. Business Partner"/>
        <s v="HRIS Analyst"/>
        <s v="Business Partner"/>
        <s v="Technical Architect"/>
        <s v="Computer Systems Manager"/>
        <s v="IT Coordinator"/>
        <s v="Enterprise Architect"/>
        <s v="Cloud Infrastructure Architect"/>
        <s v="Network Architect"/>
        <s v="Network Engineer"/>
        <s v="System Administrator "/>
        <s v="Systems Analyst"/>
        <s v="Solutions Architect"/>
        <s v="IT Systems Architect"/>
        <s v="Service Desk Analyst"/>
        <s v="Network Administrator"/>
        <s v="Account Representative"/>
        <s v="Sr. Account Representative"/>
      </sharedItems>
    </cacheField>
    <cacheField name="Department" numFmtId="0">
      <sharedItems count="7">
        <s v="Accounting"/>
        <s v="Engineering"/>
        <s v="Finance"/>
        <s v="Human Resources"/>
        <s v="IT"/>
        <s v="Marketing"/>
        <s v="Sales"/>
      </sharedItems>
    </cacheField>
    <cacheField name="Business Unit" numFmtId="0">
      <sharedItems count="4">
        <s v="Manufacturing"/>
        <s v="Speciality Products"/>
        <s v="Research &amp; Development"/>
        <s v="Corporate"/>
      </sharedItems>
    </cacheField>
    <cacheField name="Gender" numFmtId="0">
      <sharedItems count="2">
        <s v="Pria"/>
        <s v="Wanita"/>
      </sharedItems>
    </cacheField>
    <cacheField name="Ethnicity" numFmtId="0">
      <sharedItems count="4">
        <s v="Caucasian"/>
        <s v="Asian"/>
        <s v="Latino"/>
        <s v="Black"/>
      </sharedItems>
    </cacheField>
    <cacheField name="Age" numFmtId="0">
      <sharedItems containsSemiMixedTypes="0" containsString="0" containsNumber="1" containsInteger="1" minValue="25" maxValue="65"/>
    </cacheField>
    <cacheField name="Hire Date" numFmtId="14">
      <sharedItems containsSemiMixedTypes="0" containsNonDate="0" containsDate="1" containsString="0" minDate="1992-01-09T00:00:00" maxDate="2021-12-27T00:00:00"/>
    </cacheField>
    <cacheField name="Day" numFmtId="1">
      <sharedItems containsSemiMixedTypes="0" containsString="0" containsNumber="1" containsInteger="1" minValue="1" maxValue="31"/>
    </cacheField>
    <cacheField name="Month" numFmtId="1">
      <sharedItems containsSemiMixedTypes="0" containsString="0" containsNumber="1" containsInteger="1" minValue="1" maxValue="12"/>
    </cacheField>
    <cacheField name="Year" numFmtId="1">
      <sharedItems containsSemiMixedTypes="0" containsString="0" containsNumber="1" containsInteger="1" minValue="1992" maxValue="2021" count="30">
        <n v="2019"/>
        <n v="2017"/>
        <n v="2015"/>
        <n v="2021"/>
        <n v="2020"/>
        <n v="2007"/>
        <n v="2000"/>
        <n v="2014"/>
        <n v="2018"/>
        <n v="2011"/>
        <n v="2003"/>
        <n v="2013"/>
        <n v="2001"/>
        <n v="2008"/>
        <n v="1996"/>
        <n v="2016"/>
        <n v="2006"/>
        <n v="1994"/>
        <n v="2010"/>
        <n v="1995"/>
        <n v="2004"/>
        <n v="2012"/>
        <n v="2009"/>
        <n v="2002"/>
        <n v="2005"/>
        <n v="1998"/>
        <n v="1992"/>
        <n v="1997"/>
        <n v="1999"/>
        <n v="1993"/>
      </sharedItems>
    </cacheField>
    <cacheField name="Nama Bulan" numFmtId="1">
      <sharedItems count="12">
        <s v="Jan"/>
        <s v="Nov"/>
        <s v="Sep"/>
        <s v="Jul"/>
        <s v="Apr"/>
        <s v="Mar"/>
        <s v="Jun"/>
        <s v="May"/>
        <s v="Dec"/>
        <s v="Feb"/>
        <s v="Oct"/>
        <s v="Aug"/>
      </sharedItems>
    </cacheField>
    <cacheField name="Annual Salary" numFmtId="164">
      <sharedItems containsSemiMixedTypes="0" containsString="0" containsNumber="1" containsInteger="1" minValue="40063" maxValue="258498"/>
    </cacheField>
    <cacheField name="Range Salary" numFmtId="164">
      <sharedItems count="3">
        <s v="Middle Income"/>
        <s v="High Income"/>
        <s v="Low Income"/>
      </sharedItems>
    </cacheField>
    <cacheField name="Bonus %" numFmtId="165">
      <sharedItems containsSemiMixedTypes="0" containsString="0" containsNumber="1" minValue="0" maxValue="0.4"/>
    </cacheField>
    <cacheField name="Column1" numFmtId="42">
      <sharedItems containsSemiMixedTypes="0" containsString="0" containsNumber="1" minValue="0" maxValue="103370.40000000001"/>
    </cacheField>
    <cacheField name="Country" numFmtId="0">
      <sharedItems count="3">
        <s v="United States"/>
        <s v="Brazil"/>
        <s v="China"/>
      </sharedItems>
    </cacheField>
    <cacheField name="City" numFmtId="0">
      <sharedItems/>
    </cacheField>
    <cacheField name="Exit Date" numFmtId="14">
      <sharedItems containsDate="1" containsMixedTypes="1" minDate="1994-12-18T00:00:00" maxDate="2022-08-18T00:00:00"/>
    </cacheField>
    <cacheField name="Employ" numFmtId="0">
      <sharedItems/>
    </cacheField>
  </cacheFields>
  <extLst>
    <ext xmlns:x14="http://schemas.microsoft.com/office/spreadsheetml/2009/9/main" uri="{725AE2AE-9491-48be-B2B4-4EB974FC3084}">
      <x14:pivotCacheDefinition pivotCacheId="1231936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E04533"/>
    <s v="Easton Bailey"/>
    <x v="0"/>
    <x v="0"/>
    <x v="0"/>
    <x v="0"/>
    <x v="0"/>
    <n v="29"/>
    <d v="2019-01-25T00:00:00"/>
    <n v="25"/>
    <n v="1"/>
    <x v="0"/>
    <x v="0"/>
    <n v="113527"/>
    <x v="0"/>
    <n v="0.06"/>
    <n v="6811.62"/>
    <x v="0"/>
    <s v="Austin"/>
    <s v=""/>
    <s v="Employed"/>
  </r>
  <r>
    <s v="E03496"/>
    <s v="Robert Yang"/>
    <x v="1"/>
    <x v="0"/>
    <x v="1"/>
    <x v="0"/>
    <x v="1"/>
    <n v="31"/>
    <d v="2017-11-04T00:00:00"/>
    <n v="4"/>
    <n v="11"/>
    <x v="1"/>
    <x v="1"/>
    <n v="97078"/>
    <x v="0"/>
    <n v="0"/>
    <n v="0"/>
    <x v="0"/>
    <s v="Austin"/>
    <d v="2020-03-09T00:00:00"/>
    <s v="Resign"/>
  </r>
  <r>
    <s v="E02139"/>
    <s v="Rylee Yu"/>
    <x v="2"/>
    <x v="0"/>
    <x v="2"/>
    <x v="1"/>
    <x v="1"/>
    <n v="36"/>
    <d v="2015-09-29T00:00:00"/>
    <n v="29"/>
    <n v="9"/>
    <x v="2"/>
    <x v="2"/>
    <n v="178700"/>
    <x v="1"/>
    <n v="0.28999999999999998"/>
    <n v="51823"/>
    <x v="0"/>
    <s v="Seattle"/>
    <s v=""/>
    <s v="Employed"/>
  </r>
  <r>
    <s v="E00502"/>
    <s v="Natalia Salazar"/>
    <x v="1"/>
    <x v="0"/>
    <x v="0"/>
    <x v="1"/>
    <x v="2"/>
    <n v="44"/>
    <d v="2019-01-02T00:00:00"/>
    <n v="2"/>
    <n v="1"/>
    <x v="0"/>
    <x v="0"/>
    <n v="74691"/>
    <x v="0"/>
    <n v="0"/>
    <n v="0"/>
    <x v="1"/>
    <s v="Manaus"/>
    <d v="2020-07-08T00:00:00"/>
    <s v="Resign"/>
  </r>
  <r>
    <s v="E00105"/>
    <s v="Isla Espinoza"/>
    <x v="0"/>
    <x v="0"/>
    <x v="1"/>
    <x v="1"/>
    <x v="2"/>
    <n v="38"/>
    <d v="2021-11-16T00:00:00"/>
    <n v="16"/>
    <n v="11"/>
    <x v="3"/>
    <x v="1"/>
    <n v="109812"/>
    <x v="0"/>
    <n v="0.09"/>
    <n v="9883.08"/>
    <x v="1"/>
    <s v="Manaus"/>
    <s v=""/>
    <s v="Employed"/>
  </r>
  <r>
    <s v="E03383"/>
    <s v="Lincoln Hall"/>
    <x v="2"/>
    <x v="0"/>
    <x v="1"/>
    <x v="0"/>
    <x v="0"/>
    <n v="26"/>
    <d v="2020-07-28T00:00:00"/>
    <n v="28"/>
    <n v="7"/>
    <x v="4"/>
    <x v="3"/>
    <n v="180664"/>
    <x v="1"/>
    <n v="0.27"/>
    <n v="48779.280000000006"/>
    <x v="0"/>
    <s v="Chicago"/>
    <s v=""/>
    <s v="Employed"/>
  </r>
  <r>
    <s v="E01261"/>
    <s v="Connor Simmons"/>
    <x v="3"/>
    <x v="0"/>
    <x v="1"/>
    <x v="0"/>
    <x v="0"/>
    <n v="55"/>
    <d v="2007-04-05T00:00:00"/>
    <n v="5"/>
    <n v="4"/>
    <x v="5"/>
    <x v="4"/>
    <n v="52310"/>
    <x v="2"/>
    <n v="0"/>
    <n v="0"/>
    <x v="0"/>
    <s v="Miami"/>
    <d v="2018-10-12T00:00:00"/>
    <s v="Resign"/>
  </r>
  <r>
    <s v="E02166"/>
    <s v="Lucas Thomas"/>
    <x v="0"/>
    <x v="0"/>
    <x v="2"/>
    <x v="0"/>
    <x v="0"/>
    <n v="55"/>
    <d v="2000-04-28T00:00:00"/>
    <n v="28"/>
    <n v="4"/>
    <x v="6"/>
    <x v="4"/>
    <n v="115798"/>
    <x v="0"/>
    <n v="0.05"/>
    <n v="5789.9000000000005"/>
    <x v="0"/>
    <s v="Miami"/>
    <s v=""/>
    <s v="Employed"/>
  </r>
  <r>
    <s v="E00085"/>
    <s v="Isla Wong"/>
    <x v="4"/>
    <x v="0"/>
    <x v="3"/>
    <x v="1"/>
    <x v="1"/>
    <n v="56"/>
    <d v="2014-03-16T00:00:00"/>
    <n v="16"/>
    <n v="3"/>
    <x v="7"/>
    <x v="5"/>
    <n v="190815"/>
    <x v="1"/>
    <n v="0.4"/>
    <n v="76326"/>
    <x v="0"/>
    <s v="Austin"/>
    <s v=""/>
    <s v="Employed"/>
  </r>
  <r>
    <s v="E00568"/>
    <s v="Ava Garza"/>
    <x v="2"/>
    <x v="0"/>
    <x v="0"/>
    <x v="1"/>
    <x v="2"/>
    <n v="27"/>
    <d v="2018-06-25T00:00:00"/>
    <n v="25"/>
    <n v="6"/>
    <x v="8"/>
    <x v="6"/>
    <n v="174097"/>
    <x v="1"/>
    <n v="0.21"/>
    <n v="36560.369999999995"/>
    <x v="0"/>
    <s v="Phoenix"/>
    <s v=""/>
    <s v="Employed"/>
  </r>
  <r>
    <s v="E01486"/>
    <s v="Mason Cho"/>
    <x v="4"/>
    <x v="0"/>
    <x v="2"/>
    <x v="0"/>
    <x v="1"/>
    <n v="59"/>
    <d v="2011-05-18T00:00:00"/>
    <n v="18"/>
    <n v="5"/>
    <x v="9"/>
    <x v="7"/>
    <n v="192213"/>
    <x v="1"/>
    <n v="0.4"/>
    <n v="76885.2"/>
    <x v="0"/>
    <s v="Chicago"/>
    <s v=""/>
    <s v="Employed"/>
  </r>
  <r>
    <s v="E03689"/>
    <s v="Wesley Gray"/>
    <x v="1"/>
    <x v="0"/>
    <x v="1"/>
    <x v="0"/>
    <x v="0"/>
    <n v="62"/>
    <d v="2003-04-22T00:00:00"/>
    <n v="22"/>
    <n v="4"/>
    <x v="10"/>
    <x v="4"/>
    <n v="76906"/>
    <x v="0"/>
    <n v="0"/>
    <n v="0"/>
    <x v="0"/>
    <s v="Seattle"/>
    <s v=""/>
    <s v="Employed"/>
  </r>
  <r>
    <s v="E03547"/>
    <s v="Owen Han"/>
    <x v="5"/>
    <x v="0"/>
    <x v="3"/>
    <x v="0"/>
    <x v="1"/>
    <n v="28"/>
    <d v="2017-05-12T00:00:00"/>
    <n v="12"/>
    <n v="5"/>
    <x v="1"/>
    <x v="7"/>
    <n v="52069"/>
    <x v="2"/>
    <n v="0"/>
    <n v="0"/>
    <x v="2"/>
    <s v="Chongqing"/>
    <s v=""/>
    <s v="Employed"/>
  </r>
  <r>
    <s v="E04742"/>
    <s v="Kinsley Vega"/>
    <x v="4"/>
    <x v="0"/>
    <x v="3"/>
    <x v="1"/>
    <x v="2"/>
    <n v="33"/>
    <d v="2020-12-16T00:00:00"/>
    <n v="16"/>
    <n v="12"/>
    <x v="4"/>
    <x v="8"/>
    <n v="258426"/>
    <x v="1"/>
    <n v="0.4"/>
    <n v="103370.40000000001"/>
    <x v="1"/>
    <s v="Rio de Janerio"/>
    <s v=""/>
    <s v="Employed"/>
  </r>
  <r>
    <s v="E04359"/>
    <s v="Greyson Lam"/>
    <x v="4"/>
    <x v="0"/>
    <x v="0"/>
    <x v="0"/>
    <x v="1"/>
    <n v="25"/>
    <d v="2021-02-08T00:00:00"/>
    <n v="8"/>
    <n v="2"/>
    <x v="3"/>
    <x v="9"/>
    <n v="198243"/>
    <x v="1"/>
    <n v="0.31"/>
    <n v="61455.33"/>
    <x v="0"/>
    <s v="Miami"/>
    <s v=""/>
    <s v="Employed"/>
  </r>
  <r>
    <s v="E00276"/>
    <s v="Ezekiel Jordan"/>
    <x v="6"/>
    <x v="0"/>
    <x v="3"/>
    <x v="0"/>
    <x v="0"/>
    <n v="33"/>
    <d v="2013-02-10T00:00:00"/>
    <n v="10"/>
    <n v="2"/>
    <x v="11"/>
    <x v="9"/>
    <n v="144231"/>
    <x v="1"/>
    <n v="0.14000000000000001"/>
    <n v="20192.34"/>
    <x v="0"/>
    <s v="Columbus"/>
    <d v="2020-07-17T00:00:00"/>
    <s v="Resign"/>
  </r>
  <r>
    <s v="E04890"/>
    <s v="Eleanor Chan"/>
    <x v="6"/>
    <x v="0"/>
    <x v="0"/>
    <x v="1"/>
    <x v="1"/>
    <n v="49"/>
    <d v="2001-04-02T00:00:00"/>
    <n v="2"/>
    <n v="4"/>
    <x v="12"/>
    <x v="4"/>
    <n v="129124"/>
    <x v="0"/>
    <n v="0.12"/>
    <n v="15494.88"/>
    <x v="2"/>
    <s v="Shanghai"/>
    <s v=""/>
    <s v="Employed"/>
  </r>
  <r>
    <s v="E01921"/>
    <s v="Sarah Daniels"/>
    <x v="6"/>
    <x v="0"/>
    <x v="0"/>
    <x v="1"/>
    <x v="0"/>
    <n v="55"/>
    <d v="2011-01-09T00:00:00"/>
    <n v="9"/>
    <n v="1"/>
    <x v="9"/>
    <x v="0"/>
    <n v="138521"/>
    <x v="0"/>
    <n v="0.1"/>
    <n v="13852.1"/>
    <x v="0"/>
    <s v="Miami"/>
    <s v=""/>
    <s v="Employed"/>
  </r>
  <r>
    <s v="E01309"/>
    <s v="Everleigh Jiang"/>
    <x v="2"/>
    <x v="0"/>
    <x v="2"/>
    <x v="1"/>
    <x v="1"/>
    <n v="58"/>
    <d v="2003-05-14T00:00:00"/>
    <n v="14"/>
    <n v="5"/>
    <x v="10"/>
    <x v="7"/>
    <n v="173071"/>
    <x v="1"/>
    <n v="0.28999999999999998"/>
    <n v="50190.59"/>
    <x v="0"/>
    <s v="Columbus"/>
    <s v=""/>
    <s v="Employed"/>
  </r>
  <r>
    <s v="E02555"/>
    <s v="Landon Lopez"/>
    <x v="1"/>
    <x v="0"/>
    <x v="0"/>
    <x v="0"/>
    <x v="2"/>
    <n v="38"/>
    <d v="2008-07-05T00:00:00"/>
    <n v="5"/>
    <n v="7"/>
    <x v="13"/>
    <x v="3"/>
    <n v="78056"/>
    <x v="0"/>
    <n v="0"/>
    <n v="0"/>
    <x v="1"/>
    <s v="Sao Paulo"/>
    <s v=""/>
    <s v="Employed"/>
  </r>
  <r>
    <s v="E02062"/>
    <s v="Nora Santiago"/>
    <x v="5"/>
    <x v="0"/>
    <x v="2"/>
    <x v="1"/>
    <x v="2"/>
    <n v="55"/>
    <d v="1996-06-26T00:00:00"/>
    <n v="26"/>
    <n v="6"/>
    <x v="14"/>
    <x v="6"/>
    <n v="48687"/>
    <x v="2"/>
    <n v="0"/>
    <n v="0"/>
    <x v="1"/>
    <s v="Rio de Janerio"/>
    <s v=""/>
    <s v="Employed"/>
  </r>
  <r>
    <s v="E00825"/>
    <s v="Anna Molina"/>
    <x v="1"/>
    <x v="0"/>
    <x v="3"/>
    <x v="1"/>
    <x v="2"/>
    <n v="41"/>
    <d v="2016-06-12T00:00:00"/>
    <n v="12"/>
    <n v="6"/>
    <x v="15"/>
    <x v="6"/>
    <n v="70165"/>
    <x v="0"/>
    <n v="0"/>
    <n v="0"/>
    <x v="0"/>
    <s v="Columbus"/>
    <s v=""/>
    <s v="Employed"/>
  </r>
  <r>
    <s v="E04800"/>
    <s v="Eli Han"/>
    <x v="1"/>
    <x v="0"/>
    <x v="0"/>
    <x v="0"/>
    <x v="1"/>
    <n v="40"/>
    <d v="2016-01-15T00:00:00"/>
    <n v="15"/>
    <n v="1"/>
    <x v="15"/>
    <x v="0"/>
    <n v="89984"/>
    <x v="0"/>
    <n v="0"/>
    <n v="0"/>
    <x v="2"/>
    <s v="Chengdu"/>
    <s v=""/>
    <s v="Employed"/>
  </r>
  <r>
    <s v="E04477"/>
    <s v="Connor Grant"/>
    <x v="1"/>
    <x v="0"/>
    <x v="1"/>
    <x v="0"/>
    <x v="0"/>
    <n v="27"/>
    <d v="2021-10-13T00:00:00"/>
    <n v="13"/>
    <n v="10"/>
    <x v="3"/>
    <x v="10"/>
    <n v="74077"/>
    <x v="0"/>
    <n v="0"/>
    <n v="0"/>
    <x v="0"/>
    <s v="Seattle"/>
    <s v=""/>
    <s v="Employed"/>
  </r>
  <r>
    <s v="E04126"/>
    <s v="Dominic Baker"/>
    <x v="1"/>
    <x v="0"/>
    <x v="0"/>
    <x v="0"/>
    <x v="3"/>
    <n v="51"/>
    <d v="2020-10-09T00:00:00"/>
    <n v="9"/>
    <n v="10"/>
    <x v="4"/>
    <x v="10"/>
    <n v="91853"/>
    <x v="0"/>
    <n v="0"/>
    <n v="0"/>
    <x v="0"/>
    <s v="Chicago"/>
    <s v=""/>
    <s v="Employed"/>
  </r>
  <r>
    <s v="E00702"/>
    <s v="Nathan Pham"/>
    <x v="6"/>
    <x v="0"/>
    <x v="0"/>
    <x v="0"/>
    <x v="1"/>
    <n v="45"/>
    <d v="2006-12-12T00:00:00"/>
    <n v="12"/>
    <n v="12"/>
    <x v="16"/>
    <x v="8"/>
    <n v="149537"/>
    <x v="1"/>
    <n v="0.14000000000000001"/>
    <n v="20935.18"/>
    <x v="0"/>
    <s v="Seattle"/>
    <s v=""/>
    <s v="Employed"/>
  </r>
  <r>
    <s v="E01753"/>
    <s v="Connor Fong"/>
    <x v="0"/>
    <x v="0"/>
    <x v="1"/>
    <x v="0"/>
    <x v="1"/>
    <n v="40"/>
    <d v="2018-02-16T00:00:00"/>
    <n v="16"/>
    <n v="2"/>
    <x v="8"/>
    <x v="9"/>
    <n v="120905"/>
    <x v="0"/>
    <n v="0.05"/>
    <n v="6045.25"/>
    <x v="0"/>
    <s v="Seattle"/>
    <s v=""/>
    <s v="Employed"/>
  </r>
  <r>
    <s v="E00556"/>
    <s v="Grayson Walker"/>
    <x v="2"/>
    <x v="0"/>
    <x v="0"/>
    <x v="0"/>
    <x v="0"/>
    <n v="29"/>
    <d v="2017-02-19T00:00:00"/>
    <n v="19"/>
    <n v="2"/>
    <x v="1"/>
    <x v="9"/>
    <n v="181854"/>
    <x v="1"/>
    <n v="0.28999999999999998"/>
    <n v="52737.659999999996"/>
    <x v="0"/>
    <s v="Seattle"/>
    <d v="2020-04-24T00:00:00"/>
    <s v="Resign"/>
  </r>
  <r>
    <s v="E03972"/>
    <s v="Jordan Gomez"/>
    <x v="1"/>
    <x v="0"/>
    <x v="2"/>
    <x v="0"/>
    <x v="2"/>
    <n v="58"/>
    <d v="1994-09-15T00:00:00"/>
    <n v="15"/>
    <n v="9"/>
    <x v="17"/>
    <x v="2"/>
    <n v="98769"/>
    <x v="0"/>
    <n v="0"/>
    <n v="0"/>
    <x v="1"/>
    <s v="Rio de Janerio"/>
    <d v="2016-10-03T00:00:00"/>
    <s v="Resign"/>
  </r>
  <r>
    <s v="E03630"/>
    <s v="Jacob Davis"/>
    <x v="2"/>
    <x v="0"/>
    <x v="2"/>
    <x v="0"/>
    <x v="0"/>
    <n v="36"/>
    <d v="2016-09-03T00:00:00"/>
    <n v="3"/>
    <n v="9"/>
    <x v="15"/>
    <x v="2"/>
    <n v="150399"/>
    <x v="1"/>
    <n v="0.28000000000000003"/>
    <n v="42111.72"/>
    <x v="0"/>
    <s v="Chicago"/>
    <s v=""/>
    <s v="Employed"/>
  </r>
  <r>
    <s v="E02652"/>
    <s v="Nathan Sun"/>
    <x v="0"/>
    <x v="0"/>
    <x v="1"/>
    <x v="0"/>
    <x v="1"/>
    <n v="63"/>
    <d v="2015-07-29T00:00:00"/>
    <n v="29"/>
    <n v="7"/>
    <x v="2"/>
    <x v="3"/>
    <n v="103724"/>
    <x v="0"/>
    <n v="0.05"/>
    <n v="5186.2000000000007"/>
    <x v="2"/>
    <s v="Shanghai"/>
    <s v=""/>
    <s v="Employed"/>
  </r>
  <r>
    <s v="E03327"/>
    <s v="Julia Luong"/>
    <x v="6"/>
    <x v="0"/>
    <x v="2"/>
    <x v="1"/>
    <x v="1"/>
    <n v="55"/>
    <d v="2006-06-20T00:00:00"/>
    <n v="20"/>
    <n v="6"/>
    <x v="16"/>
    <x v="6"/>
    <n v="142628"/>
    <x v="1"/>
    <n v="0.12"/>
    <n v="17115.36"/>
    <x v="2"/>
    <s v="Chongqing"/>
    <s v=""/>
    <s v="Employed"/>
  </r>
  <r>
    <s v="E00515"/>
    <s v="Joseph Vazquez"/>
    <x v="6"/>
    <x v="0"/>
    <x v="1"/>
    <x v="0"/>
    <x v="2"/>
    <n v="40"/>
    <d v="2019-01-23T00:00:00"/>
    <n v="23"/>
    <n v="1"/>
    <x v="0"/>
    <x v="0"/>
    <n v="159031"/>
    <x v="1"/>
    <n v="0.1"/>
    <n v="15903.1"/>
    <x v="0"/>
    <s v="Miami"/>
    <s v=""/>
    <s v="Employed"/>
  </r>
  <r>
    <s v="E00500"/>
    <s v="Henry Shah"/>
    <x v="2"/>
    <x v="0"/>
    <x v="0"/>
    <x v="0"/>
    <x v="1"/>
    <n v="55"/>
    <d v="2010-06-11T00:00:00"/>
    <n v="11"/>
    <n v="6"/>
    <x v="18"/>
    <x v="6"/>
    <n v="187389"/>
    <x v="1"/>
    <n v="0.25"/>
    <n v="46847.25"/>
    <x v="2"/>
    <s v="Chengdu"/>
    <s v=""/>
    <s v="Employed"/>
  </r>
  <r>
    <s v="E02728"/>
    <s v="Thomas Chang"/>
    <x v="1"/>
    <x v="0"/>
    <x v="2"/>
    <x v="0"/>
    <x v="1"/>
    <n v="34"/>
    <d v="2011-07-26T00:00:00"/>
    <n v="26"/>
    <n v="7"/>
    <x v="9"/>
    <x v="3"/>
    <n v="97231"/>
    <x v="0"/>
    <n v="0"/>
    <n v="0"/>
    <x v="2"/>
    <s v="Beijing"/>
    <s v=""/>
    <s v="Employed"/>
  </r>
  <r>
    <s v="E01089"/>
    <s v="Nicholas Brooks"/>
    <x v="3"/>
    <x v="0"/>
    <x v="0"/>
    <x v="0"/>
    <x v="0"/>
    <n v="43"/>
    <d v="2017-10-20T00:00:00"/>
    <n v="20"/>
    <n v="10"/>
    <x v="1"/>
    <x v="10"/>
    <n v="56555"/>
    <x v="2"/>
    <n v="0"/>
    <n v="0"/>
    <x v="0"/>
    <s v="Phoenix"/>
    <s v=""/>
    <s v="Employed"/>
  </r>
  <r>
    <s v="E04194"/>
    <s v="Madison Kumar"/>
    <x v="2"/>
    <x v="0"/>
    <x v="1"/>
    <x v="1"/>
    <x v="1"/>
    <n v="55"/>
    <d v="2010-10-17T00:00:00"/>
    <n v="17"/>
    <n v="10"/>
    <x v="18"/>
    <x v="10"/>
    <n v="188727"/>
    <x v="1"/>
    <n v="0.23"/>
    <n v="43407.21"/>
    <x v="2"/>
    <s v="Chengdu"/>
    <s v=""/>
    <s v="Employed"/>
  </r>
  <r>
    <s v="E02632"/>
    <s v="Alice Soto"/>
    <x v="5"/>
    <x v="0"/>
    <x v="3"/>
    <x v="1"/>
    <x v="2"/>
    <n v="56"/>
    <d v="1995-04-13T00:00:00"/>
    <n v="13"/>
    <n v="4"/>
    <x v="19"/>
    <x v="4"/>
    <n v="50857"/>
    <x v="2"/>
    <n v="0"/>
    <n v="0"/>
    <x v="1"/>
    <s v="Manaus"/>
    <s v=""/>
    <s v="Employed"/>
  </r>
  <r>
    <s v="E02534"/>
    <s v="Victoria Johnson"/>
    <x v="6"/>
    <x v="0"/>
    <x v="3"/>
    <x v="1"/>
    <x v="0"/>
    <n v="55"/>
    <d v="2004-05-28T00:00:00"/>
    <n v="28"/>
    <n v="5"/>
    <x v="20"/>
    <x v="7"/>
    <n v="159885"/>
    <x v="1"/>
    <n v="0.12"/>
    <n v="19186.2"/>
    <x v="0"/>
    <s v="Columbus"/>
    <s v=""/>
    <s v="Employed"/>
  </r>
  <r>
    <s v="E03880"/>
    <s v="Samantha Woods"/>
    <x v="5"/>
    <x v="0"/>
    <x v="1"/>
    <x v="1"/>
    <x v="0"/>
    <n v="56"/>
    <d v="2019-12-25T00:00:00"/>
    <n v="25"/>
    <n v="12"/>
    <x v="0"/>
    <x v="8"/>
    <n v="54829"/>
    <x v="2"/>
    <n v="0"/>
    <n v="0"/>
    <x v="0"/>
    <s v="Phoenix"/>
    <s v=""/>
    <s v="Employed"/>
  </r>
  <r>
    <s v="E02337"/>
    <s v="Emma Cao"/>
    <x v="5"/>
    <x v="0"/>
    <x v="3"/>
    <x v="1"/>
    <x v="1"/>
    <n v="27"/>
    <d v="2019-08-24T00:00:00"/>
    <n v="24"/>
    <n v="8"/>
    <x v="0"/>
    <x v="11"/>
    <n v="50809"/>
    <x v="2"/>
    <n v="0"/>
    <n v="0"/>
    <x v="2"/>
    <s v="Chongqing"/>
    <s v=""/>
    <s v="Employed"/>
  </r>
  <r>
    <s v="E01416"/>
    <s v="Hudson Thompson"/>
    <x v="3"/>
    <x v="0"/>
    <x v="0"/>
    <x v="0"/>
    <x v="3"/>
    <n v="30"/>
    <d v="2020-10-20T00:00:00"/>
    <n v="20"/>
    <n v="10"/>
    <x v="4"/>
    <x v="10"/>
    <n v="67753"/>
    <x v="2"/>
    <n v="0"/>
    <n v="0"/>
    <x v="0"/>
    <s v="Phoenix"/>
    <s v=""/>
    <s v="Employed"/>
  </r>
  <r>
    <s v="E00624"/>
    <s v="William Watson"/>
    <x v="2"/>
    <x v="0"/>
    <x v="1"/>
    <x v="0"/>
    <x v="0"/>
    <n v="41"/>
    <d v="2013-06-04T00:00:00"/>
    <n v="4"/>
    <n v="6"/>
    <x v="11"/>
    <x v="6"/>
    <n v="167526"/>
    <x v="1"/>
    <n v="0.26"/>
    <n v="43556.76"/>
    <x v="0"/>
    <s v="Miami"/>
    <s v=""/>
    <s v="Employed"/>
  </r>
  <r>
    <s v="E04817"/>
    <s v="Zoe Sanchez"/>
    <x v="1"/>
    <x v="0"/>
    <x v="2"/>
    <x v="1"/>
    <x v="2"/>
    <n v="53"/>
    <d v="2004-12-23T00:00:00"/>
    <n v="23"/>
    <n v="12"/>
    <x v="20"/>
    <x v="8"/>
    <n v="90212"/>
    <x v="0"/>
    <n v="0"/>
    <n v="0"/>
    <x v="1"/>
    <s v="Sao Paulo"/>
    <s v=""/>
    <s v="Employed"/>
  </r>
  <r>
    <s v="E02960"/>
    <s v="Nova Hill"/>
    <x v="1"/>
    <x v="0"/>
    <x v="0"/>
    <x v="1"/>
    <x v="0"/>
    <n v="56"/>
    <d v="2018-03-10T00:00:00"/>
    <n v="10"/>
    <n v="3"/>
    <x v="8"/>
    <x v="5"/>
    <n v="90040"/>
    <x v="0"/>
    <n v="0"/>
    <n v="0"/>
    <x v="0"/>
    <s v="Chicago"/>
    <s v=""/>
    <s v="Employed"/>
  </r>
  <r>
    <s v="E00826"/>
    <s v="Rylee Bui"/>
    <x v="5"/>
    <x v="0"/>
    <x v="3"/>
    <x v="1"/>
    <x v="1"/>
    <n v="55"/>
    <d v="2011-12-22T00:00:00"/>
    <n v="22"/>
    <n v="12"/>
    <x v="9"/>
    <x v="8"/>
    <n v="54733"/>
    <x v="2"/>
    <n v="0"/>
    <n v="0"/>
    <x v="2"/>
    <s v="Chongqing"/>
    <s v=""/>
    <s v="Employed"/>
  </r>
  <r>
    <s v="E00864"/>
    <s v="Samantha Aguilar"/>
    <x v="0"/>
    <x v="0"/>
    <x v="1"/>
    <x v="1"/>
    <x v="2"/>
    <n v="46"/>
    <d v="2010-04-24T00:00:00"/>
    <n v="24"/>
    <n v="4"/>
    <x v="18"/>
    <x v="4"/>
    <n v="102636"/>
    <x v="0"/>
    <n v="0.06"/>
    <n v="6158.16"/>
    <x v="0"/>
    <s v="Seattle"/>
    <s v=""/>
    <s v="Employed"/>
  </r>
  <r>
    <s v="E04213"/>
    <s v="Hailey Xi"/>
    <x v="0"/>
    <x v="0"/>
    <x v="3"/>
    <x v="1"/>
    <x v="1"/>
    <n v="52"/>
    <d v="2021-11-19T00:00:00"/>
    <n v="19"/>
    <n v="11"/>
    <x v="3"/>
    <x v="1"/>
    <n v="111006"/>
    <x v="0"/>
    <n v="0.08"/>
    <n v="8880.48"/>
    <x v="2"/>
    <s v="Chongqing"/>
    <s v=""/>
    <s v="Employed"/>
  </r>
  <r>
    <s v="E03305"/>
    <s v="Hannah King"/>
    <x v="0"/>
    <x v="0"/>
    <x v="1"/>
    <x v="1"/>
    <x v="0"/>
    <n v="31"/>
    <d v="2014-10-07T00:00:00"/>
    <n v="7"/>
    <n v="10"/>
    <x v="7"/>
    <x v="10"/>
    <n v="114911"/>
    <x v="0"/>
    <n v="7.0000000000000007E-2"/>
    <n v="8043.77"/>
    <x v="0"/>
    <s v="Chicago"/>
    <s v=""/>
    <s v="Employed"/>
  </r>
  <r>
    <s v="E04403"/>
    <s v="Dominic Hu"/>
    <x v="0"/>
    <x v="0"/>
    <x v="1"/>
    <x v="0"/>
    <x v="1"/>
    <n v="34"/>
    <d v="2012-02-13T00:00:00"/>
    <n v="13"/>
    <n v="2"/>
    <x v="21"/>
    <x v="9"/>
    <n v="118708"/>
    <x v="0"/>
    <n v="7.0000000000000007E-2"/>
    <n v="8309.5600000000013"/>
    <x v="2"/>
    <s v="Shanghai"/>
    <s v=""/>
    <s v="Employed"/>
  </r>
  <r>
    <s v="E00103"/>
    <s v="Nora Park"/>
    <x v="2"/>
    <x v="0"/>
    <x v="1"/>
    <x v="1"/>
    <x v="1"/>
    <n v="29"/>
    <d v="2017-06-28T00:00:00"/>
    <n v="28"/>
    <n v="6"/>
    <x v="1"/>
    <x v="6"/>
    <n v="197649"/>
    <x v="1"/>
    <n v="0.2"/>
    <n v="39529.800000000003"/>
    <x v="0"/>
    <s v="Columbus"/>
    <s v=""/>
    <s v="Employed"/>
  </r>
  <r>
    <s v="E04487"/>
    <s v="Audrey Hwang"/>
    <x v="1"/>
    <x v="0"/>
    <x v="1"/>
    <x v="1"/>
    <x v="1"/>
    <n v="45"/>
    <d v="2020-06-17T00:00:00"/>
    <n v="17"/>
    <n v="6"/>
    <x v="4"/>
    <x v="6"/>
    <n v="89841"/>
    <x v="0"/>
    <n v="0"/>
    <n v="0"/>
    <x v="2"/>
    <s v="Beijing"/>
    <s v=""/>
    <s v="Employed"/>
  </r>
  <r>
    <s v="E03113"/>
    <s v="Willow Chen"/>
    <x v="0"/>
    <x v="0"/>
    <x v="3"/>
    <x v="1"/>
    <x v="1"/>
    <n v="50"/>
    <d v="2012-09-03T00:00:00"/>
    <n v="3"/>
    <n v="9"/>
    <x v="21"/>
    <x v="2"/>
    <n v="102033"/>
    <x v="0"/>
    <n v="0.08"/>
    <n v="8162.64"/>
    <x v="0"/>
    <s v="Austin"/>
    <s v=""/>
    <s v="Employed"/>
  </r>
  <r>
    <s v="E04536"/>
    <s v="Layla Scott"/>
    <x v="6"/>
    <x v="0"/>
    <x v="1"/>
    <x v="1"/>
    <x v="0"/>
    <n v="48"/>
    <d v="2010-07-30T00:00:00"/>
    <n v="30"/>
    <n v="7"/>
    <x v="18"/>
    <x v="3"/>
    <n v="124774"/>
    <x v="0"/>
    <n v="0.12"/>
    <n v="14972.88"/>
    <x v="0"/>
    <s v="Phoenix"/>
    <s v=""/>
    <s v="Employed"/>
  </r>
  <r>
    <s v="E04131"/>
    <s v="Ruby Choi"/>
    <x v="5"/>
    <x v="0"/>
    <x v="0"/>
    <x v="1"/>
    <x v="1"/>
    <n v="40"/>
    <d v="2018-12-06T00:00:00"/>
    <n v="6"/>
    <n v="12"/>
    <x v="8"/>
    <x v="8"/>
    <n v="57225"/>
    <x v="2"/>
    <n v="0"/>
    <n v="0"/>
    <x v="0"/>
    <s v="Columbus"/>
    <s v=""/>
    <s v="Employed"/>
  </r>
  <r>
    <s v="E00184"/>
    <s v="Kayden Ortega"/>
    <x v="5"/>
    <x v="0"/>
    <x v="0"/>
    <x v="0"/>
    <x v="2"/>
    <n v="58"/>
    <d v="2010-04-19T00:00:00"/>
    <n v="19"/>
    <n v="4"/>
    <x v="18"/>
    <x v="4"/>
    <n v="56350"/>
    <x v="2"/>
    <n v="0"/>
    <n v="0"/>
    <x v="1"/>
    <s v="Rio de Janerio"/>
    <s v=""/>
    <s v="Employed"/>
  </r>
  <r>
    <s v="E00380"/>
    <s v="Alice Thompson"/>
    <x v="4"/>
    <x v="0"/>
    <x v="1"/>
    <x v="1"/>
    <x v="0"/>
    <n v="48"/>
    <d v="2007-04-25T00:00:00"/>
    <n v="25"/>
    <n v="4"/>
    <x v="5"/>
    <x v="4"/>
    <n v="217783"/>
    <x v="1"/>
    <n v="0.36"/>
    <n v="78401.87999999999"/>
    <x v="0"/>
    <s v="Seattle"/>
    <s v=""/>
    <s v="Employed"/>
  </r>
  <r>
    <s v="E02781"/>
    <s v="Athena Vu"/>
    <x v="2"/>
    <x v="0"/>
    <x v="0"/>
    <x v="1"/>
    <x v="1"/>
    <n v="63"/>
    <d v="2007-03-06T00:00:00"/>
    <n v="6"/>
    <n v="3"/>
    <x v="5"/>
    <x v="5"/>
    <n v="193044"/>
    <x v="1"/>
    <n v="0.15"/>
    <n v="28956.6"/>
    <x v="0"/>
    <s v="Miami"/>
    <s v=""/>
    <s v="Employed"/>
  </r>
  <r>
    <s v="E02881"/>
    <s v="Leilani Sharma"/>
    <x v="1"/>
    <x v="0"/>
    <x v="0"/>
    <x v="1"/>
    <x v="1"/>
    <n v="43"/>
    <d v="2014-01-23T00:00:00"/>
    <n v="23"/>
    <n v="1"/>
    <x v="7"/>
    <x v="0"/>
    <n v="92940"/>
    <x v="0"/>
    <n v="0"/>
    <n v="0"/>
    <x v="2"/>
    <s v="Chengdu"/>
    <s v=""/>
    <s v="Employed"/>
  </r>
  <r>
    <s v="E03750"/>
    <s v="Jordan Cho"/>
    <x v="3"/>
    <x v="0"/>
    <x v="1"/>
    <x v="0"/>
    <x v="1"/>
    <n v="28"/>
    <d v="2018-08-24T00:00:00"/>
    <n v="24"/>
    <n v="8"/>
    <x v="8"/>
    <x v="11"/>
    <n v="61410"/>
    <x v="2"/>
    <n v="0"/>
    <n v="0"/>
    <x v="0"/>
    <s v="Phoenix"/>
    <s v=""/>
    <s v="Employed"/>
  </r>
  <r>
    <s v="E01123"/>
    <s v="Madison Nelson"/>
    <x v="2"/>
    <x v="0"/>
    <x v="3"/>
    <x v="1"/>
    <x v="0"/>
    <n v="27"/>
    <d v="2021-07-16T00:00:00"/>
    <n v="16"/>
    <n v="7"/>
    <x v="3"/>
    <x v="3"/>
    <n v="161759"/>
    <x v="1"/>
    <n v="0.16"/>
    <n v="25881.440000000002"/>
    <x v="0"/>
    <s v="Miami"/>
    <s v=""/>
    <s v="Employed"/>
  </r>
  <r>
    <s v="E01883"/>
    <s v="Isla Guzman"/>
    <x v="6"/>
    <x v="0"/>
    <x v="1"/>
    <x v="1"/>
    <x v="2"/>
    <n v="28"/>
    <d v="2019-07-06T00:00:00"/>
    <n v="6"/>
    <n v="7"/>
    <x v="0"/>
    <x v="3"/>
    <n v="152036"/>
    <x v="1"/>
    <n v="0.15"/>
    <n v="22805.399999999998"/>
    <x v="1"/>
    <s v="Rio de Janerio"/>
    <s v=""/>
    <s v="Employed"/>
  </r>
  <r>
    <s v="E03642"/>
    <s v="Aria Roberts"/>
    <x v="0"/>
    <x v="0"/>
    <x v="3"/>
    <x v="1"/>
    <x v="0"/>
    <n v="38"/>
    <d v="2015-08-12T00:00:00"/>
    <n v="12"/>
    <n v="8"/>
    <x v="2"/>
    <x v="11"/>
    <n v="106858"/>
    <x v="0"/>
    <n v="0.05"/>
    <n v="5342.9000000000005"/>
    <x v="0"/>
    <s v="Seattle"/>
    <s v=""/>
    <s v="Employed"/>
  </r>
  <r>
    <s v="E02563"/>
    <s v="Emily Clark"/>
    <x v="4"/>
    <x v="0"/>
    <x v="3"/>
    <x v="1"/>
    <x v="0"/>
    <n v="36"/>
    <d v="2020-01-13T00:00:00"/>
    <n v="13"/>
    <n v="1"/>
    <x v="4"/>
    <x v="0"/>
    <n v="253294"/>
    <x v="1"/>
    <n v="0.4"/>
    <n v="101317.6"/>
    <x v="0"/>
    <s v="Miami"/>
    <s v=""/>
    <s v="Employed"/>
  </r>
  <r>
    <s v="E03694"/>
    <s v="Hailey Watson"/>
    <x v="6"/>
    <x v="0"/>
    <x v="3"/>
    <x v="1"/>
    <x v="3"/>
    <n v="31"/>
    <d v="2017-01-20T00:00:00"/>
    <n v="20"/>
    <n v="1"/>
    <x v="1"/>
    <x v="0"/>
    <n v="124629"/>
    <x v="0"/>
    <n v="0.1"/>
    <n v="12462.900000000001"/>
    <x v="0"/>
    <s v="Columbus"/>
    <s v=""/>
    <s v="Employed"/>
  </r>
  <r>
    <s v="E03220"/>
    <s v="Alexander Gonzales"/>
    <x v="0"/>
    <x v="0"/>
    <x v="2"/>
    <x v="0"/>
    <x v="2"/>
    <n v="34"/>
    <d v="2018-06-04T00:00:00"/>
    <n v="4"/>
    <n v="6"/>
    <x v="8"/>
    <x v="6"/>
    <n v="128329"/>
    <x v="0"/>
    <n v="0.08"/>
    <n v="10266.32"/>
    <x v="0"/>
    <s v="Phoenix"/>
    <s v=""/>
    <s v="Employed"/>
  </r>
  <r>
    <s v="E01877"/>
    <s v="Abigail Garza"/>
    <x v="5"/>
    <x v="0"/>
    <x v="0"/>
    <x v="1"/>
    <x v="2"/>
    <n v="33"/>
    <d v="2018-05-27T00:00:00"/>
    <n v="27"/>
    <n v="5"/>
    <x v="8"/>
    <x v="7"/>
    <n v="45049"/>
    <x v="2"/>
    <n v="0"/>
    <n v="0"/>
    <x v="0"/>
    <s v="Seattle"/>
    <s v=""/>
    <s v="Employed"/>
  </r>
  <r>
    <s v="E00145"/>
    <s v="Kinsley Dixon"/>
    <x v="5"/>
    <x v="0"/>
    <x v="0"/>
    <x v="1"/>
    <x v="0"/>
    <n v="28"/>
    <d v="2019-05-25T00:00:00"/>
    <n v="25"/>
    <n v="5"/>
    <x v="0"/>
    <x v="7"/>
    <n v="45819"/>
    <x v="2"/>
    <n v="0"/>
    <n v="0"/>
    <x v="0"/>
    <s v="Miami"/>
    <s v=""/>
    <s v="Employed"/>
  </r>
  <r>
    <s v="E04150"/>
    <s v="Natalia Vu"/>
    <x v="5"/>
    <x v="0"/>
    <x v="2"/>
    <x v="1"/>
    <x v="1"/>
    <n v="54"/>
    <d v="2006-12-29T00:00:00"/>
    <n v="29"/>
    <n v="12"/>
    <x v="16"/>
    <x v="8"/>
    <n v="55518"/>
    <x v="2"/>
    <n v="0"/>
    <n v="0"/>
    <x v="0"/>
    <s v="Columbus"/>
    <s v=""/>
    <s v="Employed"/>
  </r>
  <r>
    <s v="E03349"/>
    <s v="Adam He"/>
    <x v="2"/>
    <x v="0"/>
    <x v="1"/>
    <x v="0"/>
    <x v="1"/>
    <n v="35"/>
    <d v="2017-08-16T00:00:00"/>
    <n v="16"/>
    <n v="8"/>
    <x v="1"/>
    <x v="11"/>
    <n v="181356"/>
    <x v="1"/>
    <n v="0.23"/>
    <n v="41711.880000000005"/>
    <x v="2"/>
    <s v="Beijing"/>
    <s v=""/>
    <s v="Employed"/>
  </r>
  <r>
    <s v="E04766"/>
    <s v="Lyla Yoon"/>
    <x v="4"/>
    <x v="0"/>
    <x v="0"/>
    <x v="1"/>
    <x v="1"/>
    <n v="38"/>
    <d v="2012-12-13T00:00:00"/>
    <n v="13"/>
    <n v="12"/>
    <x v="21"/>
    <x v="8"/>
    <n v="191571"/>
    <x v="1"/>
    <n v="0.32"/>
    <n v="61302.720000000001"/>
    <x v="0"/>
    <s v="Austin"/>
    <s v=""/>
    <s v="Employed"/>
  </r>
  <r>
    <s v="E01465"/>
    <s v="Hannah White"/>
    <x v="6"/>
    <x v="0"/>
    <x v="3"/>
    <x v="1"/>
    <x v="0"/>
    <n v="62"/>
    <d v="2009-01-30T00:00:00"/>
    <n v="30"/>
    <n v="1"/>
    <x v="22"/>
    <x v="0"/>
    <n v="150555"/>
    <x v="1"/>
    <n v="0.13"/>
    <n v="19572.150000000001"/>
    <x v="0"/>
    <s v="Phoenix"/>
    <s v=""/>
    <s v="Employed"/>
  </r>
  <r>
    <s v="E01249"/>
    <s v="Samuel Bailey"/>
    <x v="4"/>
    <x v="0"/>
    <x v="1"/>
    <x v="0"/>
    <x v="0"/>
    <n v="41"/>
    <d v="2013-08-17T00:00:00"/>
    <n v="17"/>
    <n v="8"/>
    <x v="11"/>
    <x v="11"/>
    <n v="235619"/>
    <x v="1"/>
    <n v="0.3"/>
    <n v="70685.7"/>
    <x v="0"/>
    <s v="Seattle"/>
    <s v=""/>
    <s v="Employed"/>
  </r>
  <r>
    <s v="E02923"/>
    <s v="Ethan Tang"/>
    <x v="1"/>
    <x v="0"/>
    <x v="1"/>
    <x v="0"/>
    <x v="1"/>
    <n v="54"/>
    <d v="2016-05-04T00:00:00"/>
    <n v="4"/>
    <n v="5"/>
    <x v="15"/>
    <x v="7"/>
    <n v="93668"/>
    <x v="0"/>
    <n v="0"/>
    <n v="0"/>
    <x v="0"/>
    <s v="Chicago"/>
    <s v=""/>
    <s v="Employed"/>
  </r>
  <r>
    <s v="E04415"/>
    <s v="Penelope Fong"/>
    <x v="2"/>
    <x v="0"/>
    <x v="3"/>
    <x v="1"/>
    <x v="1"/>
    <n v="60"/>
    <d v="2004-05-14T00:00:00"/>
    <n v="14"/>
    <n v="5"/>
    <x v="20"/>
    <x v="7"/>
    <n v="186378"/>
    <x v="1"/>
    <n v="0.26"/>
    <n v="48458.28"/>
    <x v="2"/>
    <s v="Chongqing"/>
    <s v=""/>
    <s v="Employed"/>
  </r>
  <r>
    <s v="E02307"/>
    <s v="Skylar Evans"/>
    <x v="2"/>
    <x v="0"/>
    <x v="2"/>
    <x v="1"/>
    <x v="0"/>
    <n v="42"/>
    <d v="2009-06-04T00:00:00"/>
    <n v="4"/>
    <n v="6"/>
    <x v="22"/>
    <x v="6"/>
    <n v="174099"/>
    <x v="1"/>
    <n v="0.26"/>
    <n v="45265.74"/>
    <x v="0"/>
    <s v="Austin"/>
    <s v=""/>
    <s v="Employed"/>
  </r>
  <r>
    <s v="E01396"/>
    <s v="Jack Vu"/>
    <x v="3"/>
    <x v="0"/>
    <x v="2"/>
    <x v="0"/>
    <x v="1"/>
    <n v="43"/>
    <d v="2014-02-10T00:00:00"/>
    <n v="10"/>
    <n v="2"/>
    <x v="7"/>
    <x v="9"/>
    <n v="58875"/>
    <x v="2"/>
    <n v="0"/>
    <n v="0"/>
    <x v="2"/>
    <s v="Chengdu"/>
    <s v=""/>
    <s v="Employed"/>
  </r>
  <r>
    <s v="E03289"/>
    <s v="Christopher Lam"/>
    <x v="4"/>
    <x v="0"/>
    <x v="0"/>
    <x v="0"/>
    <x v="1"/>
    <n v="64"/>
    <d v="2013-03-29T00:00:00"/>
    <n v="29"/>
    <n v="3"/>
    <x v="11"/>
    <x v="5"/>
    <n v="252325"/>
    <x v="1"/>
    <n v="0.4"/>
    <n v="100930"/>
    <x v="0"/>
    <s v="Columbus"/>
    <s v=""/>
    <s v="Employed"/>
  </r>
  <r>
    <s v="E04249"/>
    <s v="Hadley Dang"/>
    <x v="4"/>
    <x v="0"/>
    <x v="3"/>
    <x v="1"/>
    <x v="1"/>
    <n v="47"/>
    <d v="2021-12-26T00:00:00"/>
    <n v="26"/>
    <n v="12"/>
    <x v="3"/>
    <x v="8"/>
    <n v="243568"/>
    <x v="1"/>
    <n v="0.33"/>
    <n v="80377.440000000002"/>
    <x v="0"/>
    <s v="Austin"/>
    <s v=""/>
    <s v="Employed"/>
  </r>
  <r>
    <s v="E04095"/>
    <s v="Sadie Patterson"/>
    <x v="1"/>
    <x v="0"/>
    <x v="1"/>
    <x v="1"/>
    <x v="0"/>
    <n v="38"/>
    <d v="2020-07-24T00:00:00"/>
    <n v="24"/>
    <n v="7"/>
    <x v="4"/>
    <x v="3"/>
    <n v="89390"/>
    <x v="0"/>
    <n v="0"/>
    <n v="0"/>
    <x v="0"/>
    <s v="Seattle"/>
    <s v=""/>
    <s v="Employed"/>
  </r>
  <r>
    <s v="E00717"/>
    <s v="Axel Santos"/>
    <x v="1"/>
    <x v="0"/>
    <x v="1"/>
    <x v="0"/>
    <x v="2"/>
    <n v="62"/>
    <d v="2011-02-17T00:00:00"/>
    <n v="17"/>
    <n v="2"/>
    <x v="9"/>
    <x v="9"/>
    <n v="94422"/>
    <x v="0"/>
    <n v="0"/>
    <n v="0"/>
    <x v="0"/>
    <s v="Phoenix"/>
    <s v=""/>
    <s v="Employed"/>
  </r>
  <r>
    <s v="E04994"/>
    <s v="Bella Holmes"/>
    <x v="2"/>
    <x v="0"/>
    <x v="2"/>
    <x v="1"/>
    <x v="0"/>
    <n v="35"/>
    <d v="2017-06-26T00:00:00"/>
    <n v="26"/>
    <n v="6"/>
    <x v="1"/>
    <x v="6"/>
    <n v="161269"/>
    <x v="1"/>
    <n v="0.27"/>
    <n v="43542.630000000005"/>
    <x v="0"/>
    <s v="Miami"/>
    <s v=""/>
    <s v="Employed"/>
  </r>
  <r>
    <s v="E00508"/>
    <s v="Thomas Jung"/>
    <x v="1"/>
    <x v="0"/>
    <x v="2"/>
    <x v="0"/>
    <x v="1"/>
    <n v="50"/>
    <d v="2009-10-23T00:00:00"/>
    <n v="23"/>
    <n v="10"/>
    <x v="22"/>
    <x v="10"/>
    <n v="79447"/>
    <x v="0"/>
    <n v="0"/>
    <n v="0"/>
    <x v="2"/>
    <s v="Shanghai"/>
    <s v=""/>
    <s v="Employed"/>
  </r>
  <r>
    <s v="E02938"/>
    <s v="Jace Washington"/>
    <x v="0"/>
    <x v="0"/>
    <x v="2"/>
    <x v="0"/>
    <x v="0"/>
    <n v="44"/>
    <d v="2002-02-09T00:00:00"/>
    <n v="9"/>
    <n v="2"/>
    <x v="23"/>
    <x v="9"/>
    <n v="117545"/>
    <x v="0"/>
    <n v="0.06"/>
    <n v="7052.7"/>
    <x v="0"/>
    <s v="Phoenix"/>
    <s v=""/>
    <s v="Employed"/>
  </r>
  <r>
    <s v="E02153"/>
    <s v="Peyton Vasquez"/>
    <x v="5"/>
    <x v="0"/>
    <x v="3"/>
    <x v="1"/>
    <x v="2"/>
    <n v="26"/>
    <d v="2019-01-24T00:00:00"/>
    <n v="24"/>
    <n v="1"/>
    <x v="0"/>
    <x v="0"/>
    <n v="55767"/>
    <x v="2"/>
    <n v="0"/>
    <n v="0"/>
    <x v="0"/>
    <s v="Phoenix"/>
    <s v=""/>
    <s v="Employed"/>
  </r>
  <r>
    <s v="E02900"/>
    <s v="Elena Richardson"/>
    <x v="0"/>
    <x v="0"/>
    <x v="0"/>
    <x v="1"/>
    <x v="0"/>
    <n v="34"/>
    <d v="2014-10-03T00:00:00"/>
    <n v="3"/>
    <n v="10"/>
    <x v="7"/>
    <x v="10"/>
    <n v="103707"/>
    <x v="0"/>
    <n v="0.09"/>
    <n v="9333.6299999999992"/>
    <x v="0"/>
    <s v="Columbus"/>
    <s v=""/>
    <s v="Employed"/>
  </r>
  <r>
    <s v="E02202"/>
    <s v="Emilia Bailey"/>
    <x v="4"/>
    <x v="0"/>
    <x v="1"/>
    <x v="1"/>
    <x v="0"/>
    <n v="41"/>
    <d v="2012-08-09T00:00:00"/>
    <n v="9"/>
    <n v="8"/>
    <x v="21"/>
    <x v="11"/>
    <n v="245360"/>
    <x v="1"/>
    <n v="0.37"/>
    <n v="90783.2"/>
    <x v="0"/>
    <s v="Austin"/>
    <s v=""/>
    <s v="Employed"/>
  </r>
  <r>
    <s v="E00646"/>
    <s v="Charles Moore"/>
    <x v="5"/>
    <x v="0"/>
    <x v="1"/>
    <x v="0"/>
    <x v="0"/>
    <n v="49"/>
    <d v="2011-12-17T00:00:00"/>
    <n v="17"/>
    <n v="12"/>
    <x v="9"/>
    <x v="8"/>
    <n v="56878"/>
    <x v="2"/>
    <n v="0"/>
    <n v="0"/>
    <x v="0"/>
    <s v="Seattle"/>
    <s v=""/>
    <s v="Employed"/>
  </r>
  <r>
    <s v="E01749"/>
    <s v="Nathan Lee"/>
    <x v="5"/>
    <x v="0"/>
    <x v="0"/>
    <x v="0"/>
    <x v="1"/>
    <n v="29"/>
    <d v="2016-08-20T00:00:00"/>
    <n v="20"/>
    <n v="8"/>
    <x v="15"/>
    <x v="11"/>
    <n v="58703"/>
    <x v="2"/>
    <n v="0"/>
    <n v="0"/>
    <x v="0"/>
    <s v="Columbus"/>
    <s v=""/>
    <s v="Employed"/>
  </r>
  <r>
    <s v="E01488"/>
    <s v="Stella Lai"/>
    <x v="1"/>
    <x v="0"/>
    <x v="0"/>
    <x v="1"/>
    <x v="1"/>
    <n v="44"/>
    <d v="2021-04-28T00:00:00"/>
    <n v="28"/>
    <n v="4"/>
    <x v="3"/>
    <x v="4"/>
    <n v="98520"/>
    <x v="0"/>
    <n v="0"/>
    <n v="0"/>
    <x v="0"/>
    <s v="Miami"/>
    <s v=""/>
    <s v="Employed"/>
  </r>
  <r>
    <s v="E00282"/>
    <s v="Jeremiah Castillo"/>
    <x v="3"/>
    <x v="0"/>
    <x v="2"/>
    <x v="0"/>
    <x v="2"/>
    <n v="58"/>
    <d v="2006-04-12T00:00:00"/>
    <n v="12"/>
    <n v="4"/>
    <x v="16"/>
    <x v="4"/>
    <n v="64202"/>
    <x v="2"/>
    <n v="0"/>
    <n v="0"/>
    <x v="0"/>
    <s v="Columbus"/>
    <s v=""/>
    <s v="Employed"/>
  </r>
  <r>
    <s v="E03305"/>
    <s v="Cooper Jiang"/>
    <x v="3"/>
    <x v="0"/>
    <x v="3"/>
    <x v="0"/>
    <x v="1"/>
    <n v="49"/>
    <d v="2019-07-25T00:00:00"/>
    <n v="25"/>
    <n v="7"/>
    <x v="0"/>
    <x v="3"/>
    <n v="50883"/>
    <x v="2"/>
    <n v="0"/>
    <n v="0"/>
    <x v="2"/>
    <s v="Chongqing"/>
    <d v="2021-03-02T00:00:00"/>
    <s v="Resign"/>
  </r>
  <r>
    <s v="E00836"/>
    <s v="Wesley King"/>
    <x v="0"/>
    <x v="0"/>
    <x v="0"/>
    <x v="0"/>
    <x v="0"/>
    <n v="57"/>
    <d v="2019-01-19T00:00:00"/>
    <n v="19"/>
    <n v="1"/>
    <x v="0"/>
    <x v="0"/>
    <n v="101577"/>
    <x v="0"/>
    <n v="0.05"/>
    <n v="5078.8500000000004"/>
    <x v="0"/>
    <s v="Chicago"/>
    <s v=""/>
    <s v="Employed"/>
  </r>
  <r>
    <s v="E00682"/>
    <s v="Sofia Fernandez"/>
    <x v="0"/>
    <x v="0"/>
    <x v="0"/>
    <x v="1"/>
    <x v="2"/>
    <n v="44"/>
    <d v="2005-10-17T00:00:00"/>
    <n v="17"/>
    <n v="10"/>
    <x v="24"/>
    <x v="10"/>
    <n v="105223"/>
    <x v="0"/>
    <n v="0.1"/>
    <n v="10522.300000000001"/>
    <x v="0"/>
    <s v="Phoenix"/>
    <s v=""/>
    <s v="Employed"/>
  </r>
  <r>
    <s v="E00785"/>
    <s v="Hannah Hoang"/>
    <x v="0"/>
    <x v="0"/>
    <x v="1"/>
    <x v="1"/>
    <x v="1"/>
    <n v="25"/>
    <d v="2021-12-15T00:00:00"/>
    <n v="15"/>
    <n v="12"/>
    <x v="3"/>
    <x v="8"/>
    <n v="114893"/>
    <x v="0"/>
    <n v="0.06"/>
    <n v="6893.58"/>
    <x v="2"/>
    <s v="Chengdu"/>
    <s v=""/>
    <s v="Employed"/>
  </r>
  <r>
    <s v="E03545"/>
    <s v="Sofia Cheng"/>
    <x v="4"/>
    <x v="0"/>
    <x v="3"/>
    <x v="1"/>
    <x v="1"/>
    <n v="63"/>
    <d v="2020-07-26T00:00:00"/>
    <n v="26"/>
    <n v="7"/>
    <x v="4"/>
    <x v="3"/>
    <n v="216195"/>
    <x v="1"/>
    <n v="0.31"/>
    <n v="67020.45"/>
    <x v="0"/>
    <s v="Miami"/>
    <s v=""/>
    <s v="Employed"/>
  </r>
  <r>
    <s v="E03344"/>
    <s v="Camila Rogers"/>
    <x v="7"/>
    <x v="1"/>
    <x v="1"/>
    <x v="1"/>
    <x v="0"/>
    <n v="27"/>
    <d v="2021-10-21T00:00:00"/>
    <n v="21"/>
    <n v="10"/>
    <x v="3"/>
    <x v="10"/>
    <n v="109851"/>
    <x v="0"/>
    <n v="0"/>
    <n v="0"/>
    <x v="0"/>
    <s v="Seattle"/>
    <s v=""/>
    <s v="Employed"/>
  </r>
  <r>
    <s v="E04545"/>
    <s v="Abigail Mejia"/>
    <x v="8"/>
    <x v="1"/>
    <x v="3"/>
    <x v="1"/>
    <x v="2"/>
    <n v="56"/>
    <d v="2005-02-05T00:00:00"/>
    <n v="5"/>
    <n v="2"/>
    <x v="24"/>
    <x v="9"/>
    <n v="98581"/>
    <x v="0"/>
    <n v="0"/>
    <n v="0"/>
    <x v="1"/>
    <s v="Rio de Janerio"/>
    <s v=""/>
    <s v="Employed"/>
  </r>
  <r>
    <s v="E00154"/>
    <s v="Wyatt Chin"/>
    <x v="4"/>
    <x v="1"/>
    <x v="1"/>
    <x v="0"/>
    <x v="1"/>
    <n v="43"/>
    <d v="2004-06-07T00:00:00"/>
    <n v="7"/>
    <n v="6"/>
    <x v="20"/>
    <x v="6"/>
    <n v="246231"/>
    <x v="1"/>
    <n v="0.31"/>
    <n v="76331.61"/>
    <x v="0"/>
    <s v="Seattle"/>
    <s v=""/>
    <s v="Employed"/>
  </r>
  <r>
    <s v="E03343"/>
    <s v="Carson Lu"/>
    <x v="9"/>
    <x v="1"/>
    <x v="1"/>
    <x v="0"/>
    <x v="1"/>
    <n v="64"/>
    <d v="1996-12-04T00:00:00"/>
    <n v="4"/>
    <n v="12"/>
    <x v="14"/>
    <x v="8"/>
    <n v="99354"/>
    <x v="0"/>
    <n v="0.12"/>
    <n v="11922.48"/>
    <x v="2"/>
    <s v="Beijing"/>
    <s v=""/>
    <s v="Employed"/>
  </r>
  <r>
    <s v="E04152"/>
    <s v="Adeline Huang"/>
    <x v="7"/>
    <x v="1"/>
    <x v="0"/>
    <x v="1"/>
    <x v="1"/>
    <n v="34"/>
    <d v="2019-12-16T00:00:00"/>
    <n v="16"/>
    <n v="12"/>
    <x v="0"/>
    <x v="8"/>
    <n v="99989"/>
    <x v="0"/>
    <n v="0"/>
    <n v="0"/>
    <x v="2"/>
    <s v="Chengdu"/>
    <s v=""/>
    <s v="Employed"/>
  </r>
  <r>
    <s v="E03720"/>
    <s v="Dominic Clark"/>
    <x v="8"/>
    <x v="1"/>
    <x v="2"/>
    <x v="0"/>
    <x v="0"/>
    <n v="52"/>
    <d v="2012-10-17T00:00:00"/>
    <n v="17"/>
    <n v="10"/>
    <x v="21"/>
    <x v="10"/>
    <n v="71476"/>
    <x v="0"/>
    <n v="0"/>
    <n v="0"/>
    <x v="0"/>
    <s v="Phoenix"/>
    <s v=""/>
    <s v="Employed"/>
  </r>
  <r>
    <s v="E03025"/>
    <s v="Lucy Alexander"/>
    <x v="2"/>
    <x v="1"/>
    <x v="0"/>
    <x v="1"/>
    <x v="0"/>
    <n v="45"/>
    <d v="2014-10-29T00:00:00"/>
    <n v="29"/>
    <n v="10"/>
    <x v="7"/>
    <x v="10"/>
    <n v="189420"/>
    <x v="1"/>
    <n v="0.2"/>
    <n v="37884"/>
    <x v="0"/>
    <s v="Seattle"/>
    <s v=""/>
    <s v="Employed"/>
  </r>
  <r>
    <s v="E01797"/>
    <s v="Piper Lewis"/>
    <x v="10"/>
    <x v="1"/>
    <x v="2"/>
    <x v="1"/>
    <x v="0"/>
    <n v="33"/>
    <d v="2018-12-22T00:00:00"/>
    <n v="22"/>
    <n v="12"/>
    <x v="8"/>
    <x v="8"/>
    <n v="83990"/>
    <x v="0"/>
    <n v="0"/>
    <n v="0"/>
    <x v="0"/>
    <s v="Chicago"/>
    <s v=""/>
    <s v="Employed"/>
  </r>
  <r>
    <s v="E01839"/>
    <s v="Stella Alexander"/>
    <x v="11"/>
    <x v="1"/>
    <x v="3"/>
    <x v="1"/>
    <x v="0"/>
    <n v="52"/>
    <d v="2005-12-10T00:00:00"/>
    <n v="10"/>
    <n v="12"/>
    <x v="24"/>
    <x v="8"/>
    <n v="102043"/>
    <x v="0"/>
    <n v="0"/>
    <n v="0"/>
    <x v="0"/>
    <s v="Chicago"/>
    <s v=""/>
    <s v="Employed"/>
  </r>
  <r>
    <s v="E01633"/>
    <s v="Addison Do"/>
    <x v="12"/>
    <x v="1"/>
    <x v="0"/>
    <x v="1"/>
    <x v="1"/>
    <n v="46"/>
    <d v="2001-05-30T00:00:00"/>
    <n v="30"/>
    <n v="5"/>
    <x v="12"/>
    <x v="7"/>
    <n v="90678"/>
    <x v="0"/>
    <n v="0"/>
    <n v="0"/>
    <x v="0"/>
    <s v="Columbus"/>
    <s v=""/>
    <s v="Employed"/>
  </r>
  <r>
    <s v="E04000"/>
    <s v="Skylar Carrillo"/>
    <x v="9"/>
    <x v="1"/>
    <x v="3"/>
    <x v="1"/>
    <x v="2"/>
    <n v="44"/>
    <d v="2008-12-18T00:00:00"/>
    <n v="18"/>
    <n v="12"/>
    <x v="13"/>
    <x v="8"/>
    <n v="92753"/>
    <x v="0"/>
    <n v="0.13"/>
    <n v="12057.890000000001"/>
    <x v="0"/>
    <s v="Austin"/>
    <d v="2021-06-24T00:00:00"/>
    <s v="Resign"/>
  </r>
  <r>
    <s v="E02966"/>
    <s v="William Foster"/>
    <x v="10"/>
    <x v="1"/>
    <x v="0"/>
    <x v="0"/>
    <x v="0"/>
    <n v="58"/>
    <d v="2002-05-23T00:00:00"/>
    <n v="23"/>
    <n v="5"/>
    <x v="23"/>
    <x v="7"/>
    <n v="76354"/>
    <x v="0"/>
    <n v="0"/>
    <n v="0"/>
    <x v="0"/>
    <s v="Phoenix"/>
    <d v="2021-09-26T00:00:00"/>
    <s v="Resign"/>
  </r>
  <r>
    <s v="E00665"/>
    <s v="David Chu"/>
    <x v="7"/>
    <x v="1"/>
    <x v="3"/>
    <x v="0"/>
    <x v="1"/>
    <n v="55"/>
    <d v="1998-09-03T00:00:00"/>
    <n v="3"/>
    <n v="9"/>
    <x v="25"/>
    <x v="2"/>
    <n v="86299"/>
    <x v="0"/>
    <n v="0"/>
    <n v="0"/>
    <x v="0"/>
    <s v="Seattle"/>
    <s v=""/>
    <s v="Employed"/>
  </r>
  <r>
    <s v="E04474"/>
    <s v="Mila Hong"/>
    <x v="13"/>
    <x v="1"/>
    <x v="2"/>
    <x v="1"/>
    <x v="1"/>
    <n v="30"/>
    <d v="2017-05-22T00:00:00"/>
    <n v="22"/>
    <n v="5"/>
    <x v="1"/>
    <x v="7"/>
    <n v="86858"/>
    <x v="0"/>
    <n v="0"/>
    <n v="0"/>
    <x v="2"/>
    <s v="Chongqing"/>
    <d v="2017-10-08T00:00:00"/>
    <s v="Resign"/>
  </r>
  <r>
    <s v="E01525"/>
    <s v="Jose Ross"/>
    <x v="9"/>
    <x v="1"/>
    <x v="2"/>
    <x v="0"/>
    <x v="0"/>
    <n v="53"/>
    <d v="1992-04-08T00:00:00"/>
    <n v="8"/>
    <n v="4"/>
    <x v="26"/>
    <x v="4"/>
    <n v="116878"/>
    <x v="0"/>
    <n v="0.11"/>
    <n v="12856.58"/>
    <x v="0"/>
    <s v="Miami"/>
    <s v=""/>
    <s v="Employed"/>
  </r>
  <r>
    <s v="E00386"/>
    <s v="Parker James"/>
    <x v="8"/>
    <x v="1"/>
    <x v="1"/>
    <x v="0"/>
    <x v="3"/>
    <n v="45"/>
    <d v="2005-02-05T00:00:00"/>
    <n v="5"/>
    <n v="2"/>
    <x v="24"/>
    <x v="9"/>
    <n v="70505"/>
    <x v="0"/>
    <n v="0"/>
    <n v="0"/>
    <x v="0"/>
    <s v="Austin"/>
    <s v=""/>
    <s v="Employed"/>
  </r>
  <r>
    <s v="E00416"/>
    <s v="Everleigh Fernandez"/>
    <x v="2"/>
    <x v="1"/>
    <x v="2"/>
    <x v="1"/>
    <x v="2"/>
    <n v="30"/>
    <d v="2016-05-22T00:00:00"/>
    <n v="22"/>
    <n v="5"/>
    <x v="15"/>
    <x v="7"/>
    <n v="189702"/>
    <x v="1"/>
    <n v="0.28000000000000003"/>
    <n v="53116.560000000005"/>
    <x v="1"/>
    <s v="Manaus"/>
    <d v="2020-12-21T00:00:00"/>
    <s v="Resign"/>
  </r>
  <r>
    <s v="E01194"/>
    <s v="Samantha Adams"/>
    <x v="13"/>
    <x v="1"/>
    <x v="2"/>
    <x v="1"/>
    <x v="0"/>
    <n v="45"/>
    <d v="2013-04-22T00:00:00"/>
    <n v="22"/>
    <n v="4"/>
    <x v="11"/>
    <x v="4"/>
    <n v="61773"/>
    <x v="2"/>
    <n v="0"/>
    <n v="0"/>
    <x v="0"/>
    <s v="Seattle"/>
    <s v=""/>
    <s v="Employed"/>
  </r>
  <r>
    <s v="E04959"/>
    <s v="Noah King"/>
    <x v="14"/>
    <x v="1"/>
    <x v="1"/>
    <x v="0"/>
    <x v="3"/>
    <n v="56"/>
    <d v="2015-01-27T00:00:00"/>
    <n v="27"/>
    <n v="1"/>
    <x v="2"/>
    <x v="0"/>
    <n v="62575"/>
    <x v="2"/>
    <n v="0"/>
    <n v="0"/>
    <x v="0"/>
    <s v="Miami"/>
    <s v=""/>
    <s v="Employed"/>
  </r>
  <r>
    <s v="E01388"/>
    <s v="Ivy Soto"/>
    <x v="10"/>
    <x v="1"/>
    <x v="2"/>
    <x v="1"/>
    <x v="2"/>
    <n v="50"/>
    <d v="1997-10-23T00:00:00"/>
    <n v="23"/>
    <n v="10"/>
    <x v="27"/>
    <x v="10"/>
    <n v="91763"/>
    <x v="0"/>
    <n v="0"/>
    <n v="0"/>
    <x v="0"/>
    <s v="Austin"/>
    <s v=""/>
    <s v="Employed"/>
  </r>
  <r>
    <s v="E03875"/>
    <s v="Aurora Simmons"/>
    <x v="14"/>
    <x v="1"/>
    <x v="3"/>
    <x v="1"/>
    <x v="0"/>
    <n v="51"/>
    <d v="1995-12-22T00:00:00"/>
    <n v="22"/>
    <n v="12"/>
    <x v="19"/>
    <x v="8"/>
    <n v="96475"/>
    <x v="0"/>
    <n v="0"/>
    <n v="0"/>
    <x v="0"/>
    <s v="Austin"/>
    <s v=""/>
    <s v="Employed"/>
  </r>
  <r>
    <s v="E04413"/>
    <s v="Andrew Thomas"/>
    <x v="7"/>
    <x v="1"/>
    <x v="0"/>
    <x v="0"/>
    <x v="0"/>
    <n v="36"/>
    <d v="2016-12-02T00:00:00"/>
    <n v="2"/>
    <n v="12"/>
    <x v="15"/>
    <x v="8"/>
    <n v="113781"/>
    <x v="0"/>
    <n v="0"/>
    <n v="0"/>
    <x v="0"/>
    <s v="Columbus"/>
    <s v=""/>
    <s v="Employed"/>
  </r>
  <r>
    <s v="E04265"/>
    <s v="Natalia Diaz"/>
    <x v="12"/>
    <x v="1"/>
    <x v="3"/>
    <x v="1"/>
    <x v="2"/>
    <n v="62"/>
    <d v="2006-10-12T00:00:00"/>
    <n v="12"/>
    <n v="10"/>
    <x v="16"/>
    <x v="10"/>
    <n v="79785"/>
    <x v="0"/>
    <n v="0"/>
    <n v="0"/>
    <x v="0"/>
    <s v="Austin"/>
    <s v=""/>
    <s v="Employed"/>
  </r>
  <r>
    <s v="E00527"/>
    <s v="Mateo Chu"/>
    <x v="10"/>
    <x v="1"/>
    <x v="1"/>
    <x v="0"/>
    <x v="1"/>
    <n v="27"/>
    <d v="2020-04-16T00:00:00"/>
    <n v="16"/>
    <n v="4"/>
    <x v="4"/>
    <x v="4"/>
    <n v="71864"/>
    <x v="0"/>
    <n v="0"/>
    <n v="0"/>
    <x v="2"/>
    <s v="Chengdu"/>
    <s v=""/>
    <s v="Employed"/>
  </r>
  <r>
    <s v="E01713"/>
    <s v="Nolan Guzman"/>
    <x v="10"/>
    <x v="1"/>
    <x v="1"/>
    <x v="0"/>
    <x v="2"/>
    <n v="46"/>
    <d v="1999-06-20T00:00:00"/>
    <n v="20"/>
    <n v="6"/>
    <x v="28"/>
    <x v="6"/>
    <n v="96997"/>
    <x v="0"/>
    <n v="0"/>
    <n v="0"/>
    <x v="1"/>
    <s v="Sao Paulo"/>
    <s v=""/>
    <s v="Employed"/>
  </r>
  <r>
    <s v="E02464"/>
    <s v="Sophie Silva"/>
    <x v="4"/>
    <x v="1"/>
    <x v="3"/>
    <x v="1"/>
    <x v="2"/>
    <n v="28"/>
    <d v="2017-07-06T00:00:00"/>
    <n v="6"/>
    <n v="7"/>
    <x v="1"/>
    <x v="3"/>
    <n v="240488"/>
    <x v="1"/>
    <n v="0.4"/>
    <n v="96195.200000000012"/>
    <x v="1"/>
    <s v="Rio de Janerio"/>
    <s v=""/>
    <s v="Employed"/>
  </r>
  <r>
    <s v="E02939"/>
    <s v="Julian Fong"/>
    <x v="8"/>
    <x v="1"/>
    <x v="1"/>
    <x v="0"/>
    <x v="1"/>
    <n v="61"/>
    <d v="2002-11-22T00:00:00"/>
    <n v="22"/>
    <n v="11"/>
    <x v="23"/>
    <x v="1"/>
    <n v="80950"/>
    <x v="0"/>
    <n v="0"/>
    <n v="0"/>
    <x v="2"/>
    <s v="Chongqing"/>
    <s v=""/>
    <s v="Employed"/>
  </r>
  <r>
    <s v="E02706"/>
    <s v="Nevaeh Kang"/>
    <x v="11"/>
    <x v="1"/>
    <x v="2"/>
    <x v="1"/>
    <x v="1"/>
    <n v="46"/>
    <d v="2021-01-10T00:00:00"/>
    <n v="10"/>
    <n v="1"/>
    <x v="3"/>
    <x v="0"/>
    <n v="86538"/>
    <x v="0"/>
    <n v="0"/>
    <n v="0"/>
    <x v="2"/>
    <s v="Chengdu"/>
    <s v=""/>
    <s v="Employed"/>
  </r>
  <r>
    <s v="E01425"/>
    <s v="Anthony Rogers"/>
    <x v="4"/>
    <x v="1"/>
    <x v="3"/>
    <x v="0"/>
    <x v="0"/>
    <n v="33"/>
    <d v="2015-06-18T00:00:00"/>
    <n v="18"/>
    <n v="6"/>
    <x v="2"/>
    <x v="6"/>
    <n v="205314"/>
    <x v="1"/>
    <n v="0.3"/>
    <n v="61594.2"/>
    <x v="0"/>
    <s v="Columbus"/>
    <s v=""/>
    <s v="Employed"/>
  </r>
  <r>
    <s v="E04458"/>
    <s v="Alexander Bryant"/>
    <x v="10"/>
    <x v="1"/>
    <x v="1"/>
    <x v="0"/>
    <x v="0"/>
    <n v="30"/>
    <d v="2021-10-02T00:00:00"/>
    <n v="2"/>
    <n v="10"/>
    <x v="3"/>
    <x v="10"/>
    <n v="88758"/>
    <x v="0"/>
    <n v="0"/>
    <n v="0"/>
    <x v="0"/>
    <s v="Seattle"/>
    <s v=""/>
    <s v="Employed"/>
  </r>
  <r>
    <s v="E03717"/>
    <s v="Joseph Ruiz"/>
    <x v="10"/>
    <x v="1"/>
    <x v="0"/>
    <x v="0"/>
    <x v="2"/>
    <n v="45"/>
    <d v="2002-02-26T00:00:00"/>
    <n v="26"/>
    <n v="2"/>
    <x v="23"/>
    <x v="9"/>
    <n v="75819"/>
    <x v="0"/>
    <n v="0"/>
    <n v="0"/>
    <x v="1"/>
    <s v="Sao Paulo"/>
    <s v=""/>
    <s v="Employed"/>
  </r>
  <r>
    <s v="E01501"/>
    <s v="Hudson Liu"/>
    <x v="9"/>
    <x v="1"/>
    <x v="1"/>
    <x v="0"/>
    <x v="1"/>
    <n v="34"/>
    <d v="2017-11-16T00:00:00"/>
    <n v="16"/>
    <n v="11"/>
    <x v="1"/>
    <x v="1"/>
    <n v="110054"/>
    <x v="0"/>
    <n v="0.15"/>
    <n v="16508.099999999999"/>
    <x v="0"/>
    <s v="Miami"/>
    <s v=""/>
    <s v="Employed"/>
  </r>
  <r>
    <s v="E01141"/>
    <s v="Gianna Williams"/>
    <x v="8"/>
    <x v="1"/>
    <x v="2"/>
    <x v="1"/>
    <x v="3"/>
    <n v="27"/>
    <d v="2021-01-28T00:00:00"/>
    <n v="28"/>
    <n v="1"/>
    <x v="3"/>
    <x v="0"/>
    <n v="95786"/>
    <x v="0"/>
    <n v="0"/>
    <n v="0"/>
    <x v="0"/>
    <s v="Chicago"/>
    <s v=""/>
    <s v="Employed"/>
  </r>
  <r>
    <s v="E02942"/>
    <s v="Daniel Richardson"/>
    <x v="2"/>
    <x v="1"/>
    <x v="1"/>
    <x v="0"/>
    <x v="0"/>
    <n v="30"/>
    <d v="2018-05-20T00:00:00"/>
    <n v="20"/>
    <n v="5"/>
    <x v="8"/>
    <x v="7"/>
    <n v="184368"/>
    <x v="1"/>
    <n v="0.28999999999999998"/>
    <n v="53466.719999999994"/>
    <x v="0"/>
    <s v="Austin"/>
    <s v=""/>
    <s v="Employed"/>
  </r>
  <r>
    <s v="E00769"/>
    <s v="Jose Kang"/>
    <x v="9"/>
    <x v="1"/>
    <x v="3"/>
    <x v="0"/>
    <x v="1"/>
    <n v="57"/>
    <d v="1999-04-25T00:00:00"/>
    <n v="25"/>
    <n v="4"/>
    <x v="28"/>
    <x v="4"/>
    <n v="95061"/>
    <x v="0"/>
    <n v="0.1"/>
    <n v="9506.1"/>
    <x v="2"/>
    <s v="Shanghai"/>
    <s v=""/>
    <s v="Employed"/>
  </r>
  <r>
    <s v="E00715"/>
    <s v="Elijah Kang"/>
    <x v="4"/>
    <x v="1"/>
    <x v="0"/>
    <x v="0"/>
    <x v="1"/>
    <n v="35"/>
    <d v="2011-10-10T00:00:00"/>
    <n v="10"/>
    <n v="10"/>
    <x v="9"/>
    <x v="10"/>
    <n v="245482"/>
    <x v="1"/>
    <n v="0.39"/>
    <n v="95737.98000000001"/>
    <x v="0"/>
    <s v="Seattle"/>
    <s v=""/>
    <s v="Employed"/>
  </r>
  <r>
    <s v="E04288"/>
    <s v="Ella White"/>
    <x v="14"/>
    <x v="1"/>
    <x v="0"/>
    <x v="1"/>
    <x v="0"/>
    <n v="25"/>
    <d v="2020-01-20T00:00:00"/>
    <n v="20"/>
    <n v="1"/>
    <x v="4"/>
    <x v="0"/>
    <n v="71359"/>
    <x v="0"/>
    <n v="0"/>
    <n v="0"/>
    <x v="0"/>
    <s v="Phoenix"/>
    <s v=""/>
    <s v="Employed"/>
  </r>
  <r>
    <s v="E02421"/>
    <s v="Jordan Truong"/>
    <x v="2"/>
    <x v="1"/>
    <x v="1"/>
    <x v="0"/>
    <x v="1"/>
    <n v="45"/>
    <d v="2014-08-28T00:00:00"/>
    <n v="28"/>
    <n v="8"/>
    <x v="7"/>
    <x v="11"/>
    <n v="183161"/>
    <x v="1"/>
    <n v="0.22"/>
    <n v="40295.42"/>
    <x v="0"/>
    <s v="Miami"/>
    <s v=""/>
    <s v="Employed"/>
  </r>
  <r>
    <s v="E03615"/>
    <s v="Daniel Dixon"/>
    <x v="12"/>
    <x v="1"/>
    <x v="1"/>
    <x v="0"/>
    <x v="0"/>
    <n v="51"/>
    <d v="1999-10-09T00:00:00"/>
    <n v="9"/>
    <n v="10"/>
    <x v="28"/>
    <x v="10"/>
    <n v="95639"/>
    <x v="0"/>
    <n v="0"/>
    <n v="0"/>
    <x v="0"/>
    <s v="Austin"/>
    <s v=""/>
    <s v="Employed"/>
  </r>
  <r>
    <s v="E01286"/>
    <s v="Mateo Mendez"/>
    <x v="14"/>
    <x v="1"/>
    <x v="2"/>
    <x v="0"/>
    <x v="2"/>
    <n v="47"/>
    <d v="1998-07-14T00:00:00"/>
    <n v="14"/>
    <n v="7"/>
    <x v="25"/>
    <x v="3"/>
    <n v="99091"/>
    <x v="0"/>
    <n v="0"/>
    <n v="0"/>
    <x v="0"/>
    <s v="Austin"/>
    <s v=""/>
    <s v="Employed"/>
  </r>
  <r>
    <s v="E01409"/>
    <s v="Jose Molina"/>
    <x v="7"/>
    <x v="1"/>
    <x v="0"/>
    <x v="0"/>
    <x v="2"/>
    <n v="40"/>
    <d v="2008-02-28T00:00:00"/>
    <n v="28"/>
    <n v="2"/>
    <x v="13"/>
    <x v="9"/>
    <n v="113987"/>
    <x v="0"/>
    <n v="0"/>
    <n v="0"/>
    <x v="1"/>
    <s v="Manaus"/>
    <s v=""/>
    <s v="Employed"/>
  </r>
  <r>
    <s v="E00917"/>
    <s v="Skylar Bell"/>
    <x v="4"/>
    <x v="1"/>
    <x v="0"/>
    <x v="1"/>
    <x v="0"/>
    <n v="30"/>
    <d v="2018-03-06T00:00:00"/>
    <n v="6"/>
    <n v="3"/>
    <x v="8"/>
    <x v="5"/>
    <n v="255431"/>
    <x v="1"/>
    <n v="0.36"/>
    <n v="91955.16"/>
    <x v="0"/>
    <s v="Columbus"/>
    <s v=""/>
    <s v="Employed"/>
  </r>
  <r>
    <s v="E02813"/>
    <s v="Kai Chow"/>
    <x v="9"/>
    <x v="1"/>
    <x v="3"/>
    <x v="0"/>
    <x v="1"/>
    <n v="45"/>
    <d v="2001-04-12T00:00:00"/>
    <n v="12"/>
    <n v="4"/>
    <x v="12"/>
    <x v="4"/>
    <n v="95743"/>
    <x v="0"/>
    <n v="0.15"/>
    <n v="14361.449999999999"/>
    <x v="0"/>
    <s v="Austin"/>
    <d v="2010-01-15T00:00:00"/>
    <s v="Resign"/>
  </r>
  <r>
    <s v="E02031"/>
    <s v="Melody Cooper"/>
    <x v="14"/>
    <x v="1"/>
    <x v="2"/>
    <x v="1"/>
    <x v="0"/>
    <n v="44"/>
    <d v="2009-09-04T00:00:00"/>
    <n v="4"/>
    <n v="9"/>
    <x v="22"/>
    <x v="2"/>
    <n v="89695"/>
    <x v="0"/>
    <n v="0"/>
    <n v="0"/>
    <x v="0"/>
    <s v="Austin"/>
    <s v=""/>
    <s v="Employed"/>
  </r>
  <r>
    <s v="E03268"/>
    <s v="Emilia Rivera"/>
    <x v="13"/>
    <x v="1"/>
    <x v="2"/>
    <x v="1"/>
    <x v="2"/>
    <n v="42"/>
    <d v="2017-11-23T00:00:00"/>
    <n v="23"/>
    <n v="11"/>
    <x v="1"/>
    <x v="1"/>
    <n v="96023"/>
    <x v="0"/>
    <n v="0"/>
    <n v="0"/>
    <x v="0"/>
    <s v="Miami"/>
    <s v=""/>
    <s v="Employed"/>
  </r>
  <r>
    <s v="E01263"/>
    <s v="Adam Espinoza"/>
    <x v="13"/>
    <x v="1"/>
    <x v="0"/>
    <x v="0"/>
    <x v="2"/>
    <n v="36"/>
    <d v="2009-04-09T00:00:00"/>
    <n v="9"/>
    <n v="4"/>
    <x v="22"/>
    <x v="4"/>
    <n v="60055"/>
    <x v="2"/>
    <n v="0"/>
    <n v="0"/>
    <x v="0"/>
    <s v="Seattle"/>
    <s v=""/>
    <s v="Employed"/>
  </r>
  <r>
    <s v="E00119"/>
    <s v="Jack Maldonado"/>
    <x v="2"/>
    <x v="1"/>
    <x v="2"/>
    <x v="0"/>
    <x v="2"/>
    <n v="31"/>
    <d v="2020-08-26T00:00:00"/>
    <n v="26"/>
    <n v="8"/>
    <x v="4"/>
    <x v="11"/>
    <n v="189290"/>
    <x v="1"/>
    <n v="0.22"/>
    <n v="41643.800000000003"/>
    <x v="1"/>
    <s v="Sao Paulo"/>
    <d v="2020-09-25T00:00:00"/>
    <s v="Resign"/>
  </r>
  <r>
    <s v="E01271"/>
    <s v="Luke Munoz"/>
    <x v="2"/>
    <x v="1"/>
    <x v="1"/>
    <x v="0"/>
    <x v="2"/>
    <n v="64"/>
    <d v="2017-08-25T00:00:00"/>
    <n v="25"/>
    <n v="8"/>
    <x v="1"/>
    <x v="11"/>
    <n v="169509"/>
    <x v="1"/>
    <n v="0.18"/>
    <n v="30511.62"/>
    <x v="1"/>
    <s v="Manaus"/>
    <s v=""/>
    <s v="Employed"/>
  </r>
  <r>
    <s v="E03664"/>
    <s v="Aria Castro"/>
    <x v="9"/>
    <x v="1"/>
    <x v="1"/>
    <x v="1"/>
    <x v="2"/>
    <n v="45"/>
    <d v="2014-03-14T00:00:00"/>
    <n v="14"/>
    <n v="3"/>
    <x v="7"/>
    <x v="5"/>
    <n v="113873"/>
    <x v="0"/>
    <n v="0.11"/>
    <n v="12526.03"/>
    <x v="1"/>
    <s v="Rio de Janerio"/>
    <s v=""/>
    <s v="Employed"/>
  </r>
  <r>
    <s v="E00245"/>
    <s v="Benjamin Delgado"/>
    <x v="13"/>
    <x v="1"/>
    <x v="3"/>
    <x v="0"/>
    <x v="2"/>
    <n v="64"/>
    <d v="1992-09-28T00:00:00"/>
    <n v="28"/>
    <n v="9"/>
    <x v="26"/>
    <x v="2"/>
    <n v="70778"/>
    <x v="0"/>
    <n v="0"/>
    <n v="0"/>
    <x v="0"/>
    <s v="Austin"/>
    <s v=""/>
    <s v="Employed"/>
  </r>
  <r>
    <s v="E01807"/>
    <s v="Cameron Evans"/>
    <x v="13"/>
    <x v="1"/>
    <x v="3"/>
    <x v="0"/>
    <x v="0"/>
    <n v="50"/>
    <d v="2018-12-13T00:00:00"/>
    <n v="13"/>
    <n v="12"/>
    <x v="8"/>
    <x v="8"/>
    <n v="63098"/>
    <x v="2"/>
    <n v="0"/>
    <n v="0"/>
    <x v="0"/>
    <s v="Columbus"/>
    <s v=""/>
    <s v="Employed"/>
  </r>
  <r>
    <s v="E01091"/>
    <s v="Carter Reed"/>
    <x v="14"/>
    <x v="1"/>
    <x v="0"/>
    <x v="0"/>
    <x v="3"/>
    <n v="40"/>
    <d v="2005-07-07T00:00:00"/>
    <n v="7"/>
    <n v="7"/>
    <x v="24"/>
    <x v="3"/>
    <n v="74412"/>
    <x v="0"/>
    <n v="0"/>
    <n v="0"/>
    <x v="0"/>
    <s v="Seattle"/>
    <s v=""/>
    <s v="Employed"/>
  </r>
  <r>
    <s v="E02378"/>
    <s v="Audrey Smith"/>
    <x v="10"/>
    <x v="1"/>
    <x v="2"/>
    <x v="1"/>
    <x v="0"/>
    <n v="58"/>
    <d v="1995-10-27T00:00:00"/>
    <n v="27"/>
    <n v="10"/>
    <x v="19"/>
    <x v="10"/>
    <n v="70189"/>
    <x v="0"/>
    <n v="0"/>
    <n v="0"/>
    <x v="0"/>
    <s v="Columbus"/>
    <s v=""/>
    <s v="Employed"/>
  </r>
  <r>
    <s v="E04332"/>
    <s v="Ezra Simmons"/>
    <x v="11"/>
    <x v="1"/>
    <x v="1"/>
    <x v="0"/>
    <x v="0"/>
    <n v="38"/>
    <d v="2010-07-01T00:00:00"/>
    <n v="1"/>
    <n v="7"/>
    <x v="18"/>
    <x v="3"/>
    <n v="78237"/>
    <x v="0"/>
    <n v="0"/>
    <n v="0"/>
    <x v="0"/>
    <s v="Phoenix"/>
    <s v=""/>
    <s v="Employed"/>
  </r>
  <r>
    <s v="E03438"/>
    <s v="Asher Morales"/>
    <x v="11"/>
    <x v="1"/>
    <x v="2"/>
    <x v="0"/>
    <x v="2"/>
    <n v="52"/>
    <d v="2020-07-10T00:00:00"/>
    <n v="10"/>
    <n v="7"/>
    <x v="4"/>
    <x v="3"/>
    <n v="88272"/>
    <x v="0"/>
    <n v="0"/>
    <n v="0"/>
    <x v="1"/>
    <s v="Sao Paulo"/>
    <s v=""/>
    <s v="Employed"/>
  </r>
  <r>
    <s v="E02944"/>
    <s v="Joshua Fong"/>
    <x v="4"/>
    <x v="1"/>
    <x v="1"/>
    <x v="0"/>
    <x v="1"/>
    <n v="47"/>
    <d v="2012-06-11T00:00:00"/>
    <n v="11"/>
    <n v="6"/>
    <x v="21"/>
    <x v="6"/>
    <n v="222941"/>
    <x v="1"/>
    <n v="0.39"/>
    <n v="86946.99"/>
    <x v="2"/>
    <s v="Beijing"/>
    <s v=""/>
    <s v="Employed"/>
  </r>
  <r>
    <s v="E02148"/>
    <s v="Christopher Vega"/>
    <x v="9"/>
    <x v="1"/>
    <x v="2"/>
    <x v="0"/>
    <x v="2"/>
    <n v="54"/>
    <d v="2007-10-27T00:00:00"/>
    <n v="27"/>
    <n v="10"/>
    <x v="5"/>
    <x v="10"/>
    <n v="106313"/>
    <x v="0"/>
    <n v="0.15"/>
    <n v="15946.949999999999"/>
    <x v="0"/>
    <s v="Chicago"/>
    <s v=""/>
    <s v="Employed"/>
  </r>
  <r>
    <s v="E02838"/>
    <s v="Julia Pham"/>
    <x v="9"/>
    <x v="1"/>
    <x v="1"/>
    <x v="1"/>
    <x v="1"/>
    <n v="65"/>
    <d v="2006-03-16T00:00:00"/>
    <n v="16"/>
    <n v="3"/>
    <x v="16"/>
    <x v="5"/>
    <n v="83756"/>
    <x v="0"/>
    <n v="0.14000000000000001"/>
    <n v="11725.840000000002"/>
    <x v="2"/>
    <s v="Shanghai"/>
    <s v=""/>
    <s v="Employed"/>
  </r>
  <r>
    <s v="E04222"/>
    <s v="Quinn Xiong"/>
    <x v="13"/>
    <x v="1"/>
    <x v="2"/>
    <x v="1"/>
    <x v="1"/>
    <n v="55"/>
    <d v="2013-09-08T00:00:00"/>
    <n v="8"/>
    <n v="9"/>
    <x v="11"/>
    <x v="2"/>
    <n v="73248"/>
    <x v="0"/>
    <n v="0"/>
    <n v="0"/>
    <x v="0"/>
    <s v="Columbus"/>
    <s v=""/>
    <s v="Employed"/>
  </r>
  <r>
    <s v="E03018"/>
    <s v="Autumn Reed"/>
    <x v="14"/>
    <x v="1"/>
    <x v="3"/>
    <x v="1"/>
    <x v="0"/>
    <n v="37"/>
    <d v="2017-09-17T00:00:00"/>
    <n v="17"/>
    <n v="9"/>
    <x v="1"/>
    <x v="2"/>
    <n v="70770"/>
    <x v="0"/>
    <n v="0"/>
    <n v="0"/>
    <x v="0"/>
    <s v="Miami"/>
    <s v=""/>
    <s v="Employed"/>
  </r>
  <r>
    <s v="E00467"/>
    <s v="Sofia Dinh"/>
    <x v="12"/>
    <x v="1"/>
    <x v="3"/>
    <x v="1"/>
    <x v="1"/>
    <n v="55"/>
    <d v="1995-08-04T00:00:00"/>
    <n v="4"/>
    <n v="8"/>
    <x v="19"/>
    <x v="11"/>
    <n v="80701"/>
    <x v="0"/>
    <n v="0"/>
    <n v="0"/>
    <x v="0"/>
    <s v="Chicago"/>
    <d v="2005-04-14T00:00:00"/>
    <s v="Resign"/>
  </r>
  <r>
    <s v="E00306"/>
    <s v="Piper Patterson"/>
    <x v="8"/>
    <x v="1"/>
    <x v="3"/>
    <x v="1"/>
    <x v="0"/>
    <n v="45"/>
    <d v="2019-06-19T00:00:00"/>
    <n v="19"/>
    <n v="6"/>
    <x v="0"/>
    <x v="6"/>
    <n v="88045"/>
    <x v="0"/>
    <n v="0"/>
    <n v="0"/>
    <x v="0"/>
    <s v="Chicago"/>
    <s v=""/>
    <s v="Employed"/>
  </r>
  <r>
    <s v="E04779"/>
    <s v="Cameron Young"/>
    <x v="4"/>
    <x v="1"/>
    <x v="0"/>
    <x v="0"/>
    <x v="0"/>
    <n v="63"/>
    <d v="2016-01-18T00:00:00"/>
    <n v="18"/>
    <n v="1"/>
    <x v="15"/>
    <x v="0"/>
    <n v="180994"/>
    <x v="1"/>
    <n v="0.39"/>
    <n v="70587.66"/>
    <x v="0"/>
    <s v="Seattle"/>
    <s v=""/>
    <s v="Employed"/>
  </r>
  <r>
    <s v="E03347"/>
    <s v="Rylee Dinh"/>
    <x v="14"/>
    <x v="1"/>
    <x v="1"/>
    <x v="1"/>
    <x v="1"/>
    <n v="35"/>
    <d v="2017-02-10T00:00:00"/>
    <n v="10"/>
    <n v="2"/>
    <x v="1"/>
    <x v="9"/>
    <n v="60132"/>
    <x v="2"/>
    <n v="0"/>
    <n v="0"/>
    <x v="2"/>
    <s v="Chongqing"/>
    <s v=""/>
    <s v="Employed"/>
  </r>
  <r>
    <s v="E00422"/>
    <s v="Jade Acosta"/>
    <x v="14"/>
    <x v="1"/>
    <x v="2"/>
    <x v="1"/>
    <x v="2"/>
    <n v="47"/>
    <d v="2015-08-29T00:00:00"/>
    <n v="29"/>
    <n v="8"/>
    <x v="2"/>
    <x v="11"/>
    <n v="68488"/>
    <x v="2"/>
    <n v="0"/>
    <n v="0"/>
    <x v="0"/>
    <s v="Seattle"/>
    <s v=""/>
    <s v="Employed"/>
  </r>
  <r>
    <s v="E00265"/>
    <s v="Mila Vasquez"/>
    <x v="8"/>
    <x v="1"/>
    <x v="0"/>
    <x v="1"/>
    <x v="2"/>
    <n v="60"/>
    <d v="1998-07-16T00:00:00"/>
    <n v="16"/>
    <n v="7"/>
    <x v="25"/>
    <x v="3"/>
    <n v="92932"/>
    <x v="0"/>
    <n v="0"/>
    <n v="0"/>
    <x v="0"/>
    <s v="Columbus"/>
    <s v=""/>
    <s v="Employed"/>
  </r>
  <r>
    <s v="E02914"/>
    <s v="Maria Wilson"/>
    <x v="4"/>
    <x v="1"/>
    <x v="2"/>
    <x v="1"/>
    <x v="0"/>
    <n v="51"/>
    <d v="1996-06-14T00:00:00"/>
    <n v="14"/>
    <n v="6"/>
    <x v="14"/>
    <x v="6"/>
    <n v="200246"/>
    <x v="1"/>
    <n v="0.34"/>
    <n v="68083.64"/>
    <x v="0"/>
    <s v="Columbus"/>
    <s v=""/>
    <s v="Employed"/>
  </r>
  <r>
    <s v="E01924"/>
    <s v="Anna Gutierrez"/>
    <x v="2"/>
    <x v="1"/>
    <x v="2"/>
    <x v="1"/>
    <x v="2"/>
    <n v="59"/>
    <d v="2003-04-15T00:00:00"/>
    <n v="15"/>
    <n v="4"/>
    <x v="10"/>
    <x v="4"/>
    <n v="150699"/>
    <x v="1"/>
    <n v="0.28999999999999998"/>
    <n v="43702.71"/>
    <x v="1"/>
    <s v="Sao Paulo"/>
    <s v=""/>
    <s v="Employed"/>
  </r>
  <r>
    <s v="E04571"/>
    <s v="Hadley Contreras"/>
    <x v="2"/>
    <x v="1"/>
    <x v="3"/>
    <x v="1"/>
    <x v="2"/>
    <n v="60"/>
    <d v="2017-01-04T00:00:00"/>
    <n v="4"/>
    <n v="1"/>
    <x v="1"/>
    <x v="0"/>
    <n v="178502"/>
    <x v="1"/>
    <n v="0.2"/>
    <n v="35700.400000000001"/>
    <x v="0"/>
    <s v="Austin"/>
    <s v=""/>
    <s v="Employed"/>
  </r>
  <r>
    <s v="E02693"/>
    <s v="Grace Campos"/>
    <x v="2"/>
    <x v="1"/>
    <x v="2"/>
    <x v="1"/>
    <x v="2"/>
    <n v="37"/>
    <d v="2008-03-21T00:00:00"/>
    <n v="21"/>
    <n v="3"/>
    <x v="13"/>
    <x v="5"/>
    <n v="156277"/>
    <x v="1"/>
    <n v="0.22"/>
    <n v="34380.94"/>
    <x v="1"/>
    <s v="Manaus"/>
    <s v=""/>
    <s v="Employed"/>
  </r>
  <r>
    <s v="E03359"/>
    <s v="Autumn Ortiz"/>
    <x v="10"/>
    <x v="1"/>
    <x v="2"/>
    <x v="1"/>
    <x v="2"/>
    <n v="30"/>
    <d v="2017-12-17T00:00:00"/>
    <n v="17"/>
    <n v="12"/>
    <x v="1"/>
    <x v="8"/>
    <n v="87744"/>
    <x v="0"/>
    <n v="0"/>
    <n v="0"/>
    <x v="1"/>
    <s v="Sao Paulo"/>
    <s v=""/>
    <s v="Employed"/>
  </r>
  <r>
    <s v="E00360"/>
    <s v="Dylan Thao"/>
    <x v="2"/>
    <x v="1"/>
    <x v="0"/>
    <x v="0"/>
    <x v="1"/>
    <n v="53"/>
    <d v="2012-10-22T00:00:00"/>
    <n v="22"/>
    <n v="10"/>
    <x v="21"/>
    <x v="10"/>
    <n v="168510"/>
    <x v="1"/>
    <n v="0.28999999999999998"/>
    <n v="48867.899999999994"/>
    <x v="0"/>
    <s v="Seattle"/>
    <s v=""/>
    <s v="Employed"/>
  </r>
  <r>
    <s v="E02284"/>
    <s v="Josephine Salazar"/>
    <x v="10"/>
    <x v="1"/>
    <x v="1"/>
    <x v="1"/>
    <x v="2"/>
    <n v="36"/>
    <d v="2016-03-14T00:00:00"/>
    <n v="14"/>
    <n v="3"/>
    <x v="15"/>
    <x v="5"/>
    <n v="85870"/>
    <x v="0"/>
    <n v="0"/>
    <n v="0"/>
    <x v="1"/>
    <s v="Sao Paulo"/>
    <s v=""/>
    <s v="Employed"/>
  </r>
  <r>
    <s v="E01357"/>
    <s v="Paisley Hunter"/>
    <x v="9"/>
    <x v="1"/>
    <x v="2"/>
    <x v="1"/>
    <x v="0"/>
    <n v="61"/>
    <d v="2010-01-15T00:00:00"/>
    <n v="15"/>
    <n v="1"/>
    <x v="18"/>
    <x v="0"/>
    <n v="98110"/>
    <x v="0"/>
    <n v="0.13"/>
    <n v="12754.300000000001"/>
    <x v="0"/>
    <s v="Chicago"/>
    <s v=""/>
    <s v="Employed"/>
  </r>
  <r>
    <s v="E03802"/>
    <s v="Thomas Vazquez"/>
    <x v="2"/>
    <x v="1"/>
    <x v="3"/>
    <x v="0"/>
    <x v="2"/>
    <n v="46"/>
    <d v="2014-07-19T00:00:00"/>
    <n v="19"/>
    <n v="7"/>
    <x v="7"/>
    <x v="3"/>
    <n v="173629"/>
    <x v="1"/>
    <n v="0.21"/>
    <n v="36462.089999999997"/>
    <x v="1"/>
    <s v="Sao Paulo"/>
    <s v=""/>
    <s v="Employed"/>
  </r>
  <r>
    <s v="E02417"/>
    <s v="Alice Young"/>
    <x v="11"/>
    <x v="1"/>
    <x v="2"/>
    <x v="1"/>
    <x v="0"/>
    <n v="46"/>
    <d v="2008-01-24T00:00:00"/>
    <n v="24"/>
    <n v="1"/>
    <x v="13"/>
    <x v="0"/>
    <n v="91621"/>
    <x v="0"/>
    <n v="0"/>
    <n v="0"/>
    <x v="0"/>
    <s v="Chicago"/>
    <s v=""/>
    <s v="Employed"/>
  </r>
  <r>
    <s v="E04962"/>
    <s v="Elena Tan"/>
    <x v="4"/>
    <x v="1"/>
    <x v="0"/>
    <x v="1"/>
    <x v="1"/>
    <n v="50"/>
    <d v="2008-10-13T00:00:00"/>
    <n v="13"/>
    <n v="10"/>
    <x v="13"/>
    <x v="10"/>
    <n v="181801"/>
    <x v="1"/>
    <n v="0.4"/>
    <n v="72720.400000000009"/>
    <x v="2"/>
    <s v="Chongqing"/>
    <d v="2019-12-11T00:00:00"/>
    <s v="Resign"/>
  </r>
  <r>
    <s v="E03893"/>
    <s v="Alice Xiong"/>
    <x v="4"/>
    <x v="1"/>
    <x v="0"/>
    <x v="1"/>
    <x v="1"/>
    <n v="55"/>
    <d v="2018-09-02T00:00:00"/>
    <n v="2"/>
    <n v="9"/>
    <x v="8"/>
    <x v="2"/>
    <n v="221465"/>
    <x v="1"/>
    <n v="0.34"/>
    <n v="75298.100000000006"/>
    <x v="2"/>
    <s v="Chengdu"/>
    <s v=""/>
    <s v="Employed"/>
  </r>
  <r>
    <s v="E00553"/>
    <s v="Isla Yoon"/>
    <x v="8"/>
    <x v="1"/>
    <x v="2"/>
    <x v="1"/>
    <x v="1"/>
    <n v="50"/>
    <d v="2013-05-10T00:00:00"/>
    <n v="10"/>
    <n v="5"/>
    <x v="11"/>
    <x v="7"/>
    <n v="79388"/>
    <x v="0"/>
    <n v="0"/>
    <n v="0"/>
    <x v="0"/>
    <s v="Austin"/>
    <d v="2019-08-04T00:00:00"/>
    <s v="Resign"/>
  </r>
  <r>
    <s v="E04226"/>
    <s v="Andrew Moore"/>
    <x v="12"/>
    <x v="1"/>
    <x v="0"/>
    <x v="0"/>
    <x v="0"/>
    <n v="47"/>
    <d v="2001-01-02T00:00:00"/>
    <n v="2"/>
    <n v="1"/>
    <x v="12"/>
    <x v="0"/>
    <n v="120628"/>
    <x v="0"/>
    <n v="0"/>
    <n v="0"/>
    <x v="0"/>
    <s v="Chicago"/>
    <s v=""/>
    <s v="Employed"/>
  </r>
  <r>
    <s v="E04308"/>
    <s v="Kai Flores"/>
    <x v="14"/>
    <x v="1"/>
    <x v="0"/>
    <x v="0"/>
    <x v="2"/>
    <n v="35"/>
    <d v="2017-05-23T00:00:00"/>
    <n v="23"/>
    <n v="5"/>
    <x v="1"/>
    <x v="7"/>
    <n v="65566"/>
    <x v="2"/>
    <n v="0"/>
    <n v="0"/>
    <x v="0"/>
    <s v="Seattle"/>
    <s v=""/>
    <s v="Employed"/>
  </r>
  <r>
    <s v="E02730"/>
    <s v="Axel Soto"/>
    <x v="8"/>
    <x v="1"/>
    <x v="3"/>
    <x v="0"/>
    <x v="2"/>
    <n v="46"/>
    <d v="2005-04-22T00:00:00"/>
    <n v="22"/>
    <n v="4"/>
    <x v="24"/>
    <x v="4"/>
    <n v="96639"/>
    <x v="0"/>
    <n v="0"/>
    <n v="0"/>
    <x v="1"/>
    <s v="Rio de Janerio"/>
    <s v=""/>
    <s v="Employed"/>
  </r>
  <r>
    <s v="E00465"/>
    <s v="Dominic Parker"/>
    <x v="13"/>
    <x v="1"/>
    <x v="2"/>
    <x v="0"/>
    <x v="0"/>
    <n v="62"/>
    <d v="2011-10-04T00:00:00"/>
    <n v="4"/>
    <n v="10"/>
    <x v="9"/>
    <x v="10"/>
    <n v="63959"/>
    <x v="2"/>
    <n v="0"/>
    <n v="0"/>
    <x v="0"/>
    <s v="Seattle"/>
    <s v=""/>
    <s v="Employed"/>
  </r>
  <r>
    <s v="E04345"/>
    <s v="Eliana Grant"/>
    <x v="9"/>
    <x v="1"/>
    <x v="1"/>
    <x v="1"/>
    <x v="0"/>
    <n v="64"/>
    <d v="1994-06-20T00:00:00"/>
    <n v="20"/>
    <n v="6"/>
    <x v="17"/>
    <x v="6"/>
    <n v="109456"/>
    <x v="0"/>
    <n v="0.1"/>
    <n v="10945.6"/>
    <x v="0"/>
    <s v="Chicago"/>
    <s v=""/>
    <s v="Employed"/>
  </r>
  <r>
    <s v="E03750"/>
    <s v="Elias Dang"/>
    <x v="2"/>
    <x v="1"/>
    <x v="1"/>
    <x v="0"/>
    <x v="1"/>
    <n v="64"/>
    <d v="1995-08-29T00:00:00"/>
    <n v="29"/>
    <n v="8"/>
    <x v="19"/>
    <x v="11"/>
    <n v="158787"/>
    <x v="1"/>
    <n v="0.18"/>
    <n v="28581.66"/>
    <x v="2"/>
    <s v="Chengdu"/>
    <s v=""/>
    <s v="Employed"/>
  </r>
  <r>
    <s v="E00144"/>
    <s v="Theodore Ngo"/>
    <x v="7"/>
    <x v="1"/>
    <x v="2"/>
    <x v="0"/>
    <x v="1"/>
    <n v="55"/>
    <d v="2018-04-29T00:00:00"/>
    <n v="29"/>
    <n v="4"/>
    <x v="8"/>
    <x v="4"/>
    <n v="83378"/>
    <x v="0"/>
    <n v="0"/>
    <n v="0"/>
    <x v="2"/>
    <s v="Beijing"/>
    <s v=""/>
    <s v="Employed"/>
  </r>
  <r>
    <s v="E02678"/>
    <s v="Nicholas Rivera"/>
    <x v="2"/>
    <x v="1"/>
    <x v="3"/>
    <x v="0"/>
    <x v="2"/>
    <n v="45"/>
    <d v="2007-04-13T00:00:00"/>
    <n v="13"/>
    <n v="4"/>
    <x v="5"/>
    <x v="4"/>
    <n v="189680"/>
    <x v="1"/>
    <n v="0.23"/>
    <n v="43626.400000000001"/>
    <x v="1"/>
    <s v="Sao Paulo"/>
    <s v=""/>
    <s v="Employed"/>
  </r>
  <r>
    <s v="E02190"/>
    <s v="Gabriel Carter"/>
    <x v="13"/>
    <x v="1"/>
    <x v="0"/>
    <x v="0"/>
    <x v="0"/>
    <n v="57"/>
    <d v="2018-07-18T00:00:00"/>
    <n v="18"/>
    <n v="7"/>
    <x v="8"/>
    <x v="3"/>
    <n v="71167"/>
    <x v="0"/>
    <n v="0"/>
    <n v="0"/>
    <x v="0"/>
    <s v="Columbus"/>
    <s v=""/>
    <s v="Employed"/>
  </r>
  <r>
    <s v="E00268"/>
    <s v="Ian Flores"/>
    <x v="2"/>
    <x v="1"/>
    <x v="3"/>
    <x v="0"/>
    <x v="2"/>
    <n v="48"/>
    <d v="2019-12-10T00:00:00"/>
    <n v="10"/>
    <n v="12"/>
    <x v="0"/>
    <x v="8"/>
    <n v="183113"/>
    <x v="1"/>
    <n v="0.24"/>
    <n v="43947.119999999995"/>
    <x v="1"/>
    <s v="Rio de Janerio"/>
    <s v=""/>
    <s v="Employed"/>
  </r>
  <r>
    <s v="E03849"/>
    <s v="Harper Chin"/>
    <x v="8"/>
    <x v="1"/>
    <x v="0"/>
    <x v="1"/>
    <x v="1"/>
    <n v="50"/>
    <d v="2002-07-09T00:00:00"/>
    <n v="9"/>
    <n v="7"/>
    <x v="23"/>
    <x v="3"/>
    <n v="92209"/>
    <x v="0"/>
    <n v="0"/>
    <n v="0"/>
    <x v="2"/>
    <s v="Shanghai"/>
    <s v=""/>
    <s v="Employed"/>
  </r>
  <r>
    <s v="E04811"/>
    <s v="Athena Vasquez"/>
    <x v="10"/>
    <x v="1"/>
    <x v="1"/>
    <x v="1"/>
    <x v="2"/>
    <n v="59"/>
    <d v="2014-09-16T00:00:00"/>
    <n v="16"/>
    <n v="9"/>
    <x v="7"/>
    <x v="2"/>
    <n v="69578"/>
    <x v="2"/>
    <n v="0"/>
    <n v="0"/>
    <x v="1"/>
    <s v="Rio de Janerio"/>
    <s v=""/>
    <s v="Employed"/>
  </r>
  <r>
    <s v="E03404"/>
    <s v="Everleigh Nunez"/>
    <x v="10"/>
    <x v="1"/>
    <x v="1"/>
    <x v="1"/>
    <x v="2"/>
    <n v="42"/>
    <d v="2021-02-05T00:00:00"/>
    <n v="5"/>
    <n v="2"/>
    <x v="3"/>
    <x v="9"/>
    <n v="65507"/>
    <x v="2"/>
    <n v="0"/>
    <n v="0"/>
    <x v="1"/>
    <s v="Manaus"/>
    <s v=""/>
    <s v="Employed"/>
  </r>
  <r>
    <s v="E00153"/>
    <s v="Claire Jones"/>
    <x v="10"/>
    <x v="1"/>
    <x v="3"/>
    <x v="1"/>
    <x v="0"/>
    <n v="39"/>
    <d v="2019-03-12T00:00:00"/>
    <n v="12"/>
    <n v="3"/>
    <x v="0"/>
    <x v="5"/>
    <n v="62644"/>
    <x v="2"/>
    <n v="0"/>
    <n v="0"/>
    <x v="0"/>
    <s v="Seattle"/>
    <s v=""/>
    <s v="Employed"/>
  </r>
  <r>
    <s v="E00096"/>
    <s v="Peyton Cruz"/>
    <x v="14"/>
    <x v="1"/>
    <x v="0"/>
    <x v="1"/>
    <x v="2"/>
    <n v="30"/>
    <d v="2016-05-26T00:00:00"/>
    <n v="26"/>
    <n v="5"/>
    <x v="15"/>
    <x v="7"/>
    <n v="91134"/>
    <x v="0"/>
    <n v="0"/>
    <n v="0"/>
    <x v="1"/>
    <s v="Sao Paulo"/>
    <s v=""/>
    <s v="Employed"/>
  </r>
  <r>
    <s v="E02473"/>
    <s v="Leonardo Lo"/>
    <x v="8"/>
    <x v="1"/>
    <x v="1"/>
    <x v="0"/>
    <x v="1"/>
    <n v="29"/>
    <d v="2021-11-15T00:00:00"/>
    <n v="15"/>
    <n v="11"/>
    <x v="3"/>
    <x v="1"/>
    <n v="91782"/>
    <x v="0"/>
    <n v="0"/>
    <n v="0"/>
    <x v="2"/>
    <s v="Chongqing"/>
    <s v=""/>
    <s v="Employed"/>
  </r>
  <r>
    <s v="E01167"/>
    <s v="Kinsley Collins"/>
    <x v="11"/>
    <x v="1"/>
    <x v="1"/>
    <x v="1"/>
    <x v="0"/>
    <n v="28"/>
    <d v="2018-11-14T00:00:00"/>
    <n v="14"/>
    <n v="11"/>
    <x v="8"/>
    <x v="1"/>
    <n v="115854"/>
    <x v="0"/>
    <n v="0"/>
    <n v="0"/>
    <x v="0"/>
    <s v="Phoenix"/>
    <s v=""/>
    <s v="Employed"/>
  </r>
  <r>
    <s v="E03181"/>
    <s v="Greyson Dang"/>
    <x v="14"/>
    <x v="1"/>
    <x v="0"/>
    <x v="0"/>
    <x v="1"/>
    <n v="60"/>
    <d v="2009-05-11T00:00:00"/>
    <n v="11"/>
    <n v="5"/>
    <x v="22"/>
    <x v="7"/>
    <n v="62239"/>
    <x v="2"/>
    <n v="0"/>
    <n v="0"/>
    <x v="2"/>
    <s v="Beijing"/>
    <s v=""/>
    <s v="Employed"/>
  </r>
  <r>
    <s v="E00703"/>
    <s v="Wesley Dominguez"/>
    <x v="9"/>
    <x v="1"/>
    <x v="3"/>
    <x v="0"/>
    <x v="2"/>
    <n v="45"/>
    <d v="2018-04-27T00:00:00"/>
    <n v="27"/>
    <n v="4"/>
    <x v="8"/>
    <x v="4"/>
    <n v="115490"/>
    <x v="0"/>
    <n v="0.12"/>
    <n v="13858.8"/>
    <x v="0"/>
    <s v="Chicago"/>
    <s v=""/>
    <s v="Employed"/>
  </r>
  <r>
    <s v="E02179"/>
    <s v="Peyton Owens"/>
    <x v="7"/>
    <x v="1"/>
    <x v="1"/>
    <x v="1"/>
    <x v="0"/>
    <n v="48"/>
    <d v="2014-09-25T00:00:00"/>
    <n v="25"/>
    <n v="9"/>
    <x v="7"/>
    <x v="2"/>
    <n v="96693"/>
    <x v="0"/>
    <n v="0"/>
    <n v="0"/>
    <x v="0"/>
    <s v="Chicago"/>
    <s v=""/>
    <s v="Employed"/>
  </r>
  <r>
    <s v="E04242"/>
    <s v="Alice Lopez"/>
    <x v="13"/>
    <x v="1"/>
    <x v="1"/>
    <x v="1"/>
    <x v="2"/>
    <n v="48"/>
    <d v="2009-06-27T00:00:00"/>
    <n v="27"/>
    <n v="6"/>
    <x v="22"/>
    <x v="6"/>
    <n v="82907"/>
    <x v="0"/>
    <n v="0"/>
    <n v="0"/>
    <x v="0"/>
    <s v="Seattle"/>
    <s v=""/>
    <s v="Employed"/>
  </r>
  <r>
    <s v="E03065"/>
    <s v="Ezra Ortiz"/>
    <x v="8"/>
    <x v="1"/>
    <x v="2"/>
    <x v="0"/>
    <x v="2"/>
    <n v="41"/>
    <d v="2012-01-21T00:00:00"/>
    <n v="21"/>
    <n v="1"/>
    <x v="21"/>
    <x v="0"/>
    <n v="94658"/>
    <x v="0"/>
    <n v="0"/>
    <n v="0"/>
    <x v="0"/>
    <s v="Miami"/>
    <s v=""/>
    <s v="Employed"/>
  </r>
  <r>
    <s v="E01377"/>
    <s v="Grayson Luu"/>
    <x v="8"/>
    <x v="1"/>
    <x v="2"/>
    <x v="0"/>
    <x v="1"/>
    <n v="55"/>
    <d v="2011-04-30T00:00:00"/>
    <n v="30"/>
    <n v="4"/>
    <x v="9"/>
    <x v="4"/>
    <n v="89419"/>
    <x v="0"/>
    <n v="0"/>
    <n v="0"/>
    <x v="2"/>
    <s v="Shanghai"/>
    <s v=""/>
    <s v="Employed"/>
  </r>
  <r>
    <s v="E01787"/>
    <s v="Lillian Romero"/>
    <x v="2"/>
    <x v="1"/>
    <x v="3"/>
    <x v="1"/>
    <x v="2"/>
    <n v="27"/>
    <d v="2018-12-07T00:00:00"/>
    <n v="7"/>
    <n v="12"/>
    <x v="8"/>
    <x v="8"/>
    <n v="170164"/>
    <x v="1"/>
    <n v="0.17"/>
    <n v="28927.88"/>
    <x v="0"/>
    <s v="Austin"/>
    <s v=""/>
    <s v="Employed"/>
  </r>
  <r>
    <s v="E03402"/>
    <s v="Isaac Liu"/>
    <x v="10"/>
    <x v="1"/>
    <x v="0"/>
    <x v="0"/>
    <x v="1"/>
    <n v="60"/>
    <d v="1992-10-13T00:00:00"/>
    <n v="13"/>
    <n v="10"/>
    <x v="26"/>
    <x v="10"/>
    <n v="88213"/>
    <x v="0"/>
    <n v="0"/>
    <n v="0"/>
    <x v="2"/>
    <s v="Chongqing"/>
    <s v=""/>
    <s v="Employed"/>
  </r>
  <r>
    <s v="E03114"/>
    <s v="Jameson Juarez"/>
    <x v="14"/>
    <x v="1"/>
    <x v="1"/>
    <x v="0"/>
    <x v="2"/>
    <n v="62"/>
    <d v="1994-10-09T00:00:00"/>
    <n v="9"/>
    <n v="10"/>
    <x v="17"/>
    <x v="10"/>
    <n v="98230"/>
    <x v="0"/>
    <n v="0"/>
    <n v="0"/>
    <x v="0"/>
    <s v="Miami"/>
    <s v=""/>
    <s v="Employed"/>
  </r>
  <r>
    <s v="E04004"/>
    <s v="Everleigh Shah"/>
    <x v="13"/>
    <x v="1"/>
    <x v="2"/>
    <x v="1"/>
    <x v="1"/>
    <n v="36"/>
    <d v="2018-12-14T00:00:00"/>
    <n v="14"/>
    <n v="12"/>
    <x v="8"/>
    <x v="8"/>
    <n v="96757"/>
    <x v="0"/>
    <n v="0"/>
    <n v="0"/>
    <x v="0"/>
    <s v="Columbus"/>
    <s v=""/>
    <s v="Employed"/>
  </r>
  <r>
    <s v="E02477"/>
    <s v="Amelia Bui"/>
    <x v="2"/>
    <x v="1"/>
    <x v="1"/>
    <x v="1"/>
    <x v="1"/>
    <n v="46"/>
    <d v="2020-10-21T00:00:00"/>
    <n v="21"/>
    <n v="10"/>
    <x v="4"/>
    <x v="10"/>
    <n v="151853"/>
    <x v="1"/>
    <n v="0.16"/>
    <n v="24296.48"/>
    <x v="2"/>
    <s v="Chengdu"/>
    <s v=""/>
    <s v="Employed"/>
  </r>
  <r>
    <s v="E03160"/>
    <s v="Carter Ortiz"/>
    <x v="8"/>
    <x v="1"/>
    <x v="1"/>
    <x v="0"/>
    <x v="2"/>
    <n v="54"/>
    <d v="2012-04-29T00:00:00"/>
    <n v="29"/>
    <n v="4"/>
    <x v="21"/>
    <x v="4"/>
    <n v="96441"/>
    <x v="0"/>
    <n v="0"/>
    <n v="0"/>
    <x v="1"/>
    <s v="Sao Paulo"/>
    <s v=""/>
    <s v="Employed"/>
  </r>
  <r>
    <s v="E03919"/>
    <s v="Grayson Chan"/>
    <x v="9"/>
    <x v="1"/>
    <x v="1"/>
    <x v="0"/>
    <x v="1"/>
    <n v="46"/>
    <d v="2011-10-20T00:00:00"/>
    <n v="20"/>
    <n v="10"/>
    <x v="9"/>
    <x v="10"/>
    <n v="114250"/>
    <x v="0"/>
    <n v="0.14000000000000001"/>
    <n v="15995.000000000002"/>
    <x v="2"/>
    <s v="Chengdu"/>
    <s v=""/>
    <s v="Employed"/>
  </r>
  <r>
    <s v="E02856"/>
    <s v="Amelia Kaur"/>
    <x v="12"/>
    <x v="1"/>
    <x v="2"/>
    <x v="1"/>
    <x v="1"/>
    <n v="30"/>
    <d v="2015-11-14T00:00:00"/>
    <n v="14"/>
    <n v="11"/>
    <x v="2"/>
    <x v="1"/>
    <n v="77442"/>
    <x v="0"/>
    <n v="0"/>
    <n v="0"/>
    <x v="0"/>
    <s v="Columbus"/>
    <s v=""/>
    <s v="Employed"/>
  </r>
  <r>
    <s v="E01090"/>
    <s v="Jacob Cheng"/>
    <x v="8"/>
    <x v="1"/>
    <x v="2"/>
    <x v="0"/>
    <x v="1"/>
    <n v="59"/>
    <d v="2009-12-23T00:00:00"/>
    <n v="23"/>
    <n v="12"/>
    <x v="22"/>
    <x v="8"/>
    <n v="78006"/>
    <x v="0"/>
    <n v="0"/>
    <n v="0"/>
    <x v="0"/>
    <s v="Miami"/>
    <s v=""/>
    <s v="Employed"/>
  </r>
  <r>
    <s v="E01820"/>
    <s v="Nathan Miller"/>
    <x v="8"/>
    <x v="1"/>
    <x v="1"/>
    <x v="0"/>
    <x v="3"/>
    <n v="27"/>
    <d v="2019-05-28T00:00:00"/>
    <n v="28"/>
    <n v="5"/>
    <x v="0"/>
    <x v="7"/>
    <n v="70110"/>
    <x v="0"/>
    <n v="0"/>
    <n v="0"/>
    <x v="0"/>
    <s v="Miami"/>
    <d v="2021-01-07T00:00:00"/>
    <s v="Resign"/>
  </r>
  <r>
    <s v="E03563"/>
    <s v="Ian Barnes"/>
    <x v="12"/>
    <x v="1"/>
    <x v="3"/>
    <x v="0"/>
    <x v="0"/>
    <n v="47"/>
    <d v="2020-06-08T00:00:00"/>
    <n v="8"/>
    <n v="6"/>
    <x v="4"/>
    <x v="6"/>
    <n v="115765"/>
    <x v="0"/>
    <n v="0"/>
    <n v="0"/>
    <x v="0"/>
    <s v="Miami"/>
    <d v="2021-02-02T00:00:00"/>
    <s v="Resign"/>
  </r>
  <r>
    <s v="E00276"/>
    <s v="Kennedy Romero"/>
    <x v="9"/>
    <x v="1"/>
    <x v="2"/>
    <x v="1"/>
    <x v="2"/>
    <n v="37"/>
    <d v="2018-12-27T00:00:00"/>
    <n v="27"/>
    <n v="12"/>
    <x v="8"/>
    <x v="8"/>
    <n v="87359"/>
    <x v="0"/>
    <n v="0.11"/>
    <n v="9609.49"/>
    <x v="1"/>
    <s v="Rio de Janerio"/>
    <s v=""/>
    <s v="Employed"/>
  </r>
  <r>
    <s v="E04641"/>
    <s v="Scarlett Hill"/>
    <x v="2"/>
    <x v="1"/>
    <x v="1"/>
    <x v="1"/>
    <x v="3"/>
    <n v="45"/>
    <d v="2018-04-22T00:00:00"/>
    <n v="22"/>
    <n v="4"/>
    <x v="8"/>
    <x v="4"/>
    <n v="187205"/>
    <x v="1"/>
    <n v="0.24"/>
    <n v="44929.2"/>
    <x v="0"/>
    <s v="Columbus"/>
    <d v="2022-06-20T00:00:00"/>
    <s v="Resign"/>
  </r>
  <r>
    <s v="E03984"/>
    <s v="Hailey Foster"/>
    <x v="7"/>
    <x v="1"/>
    <x v="0"/>
    <x v="1"/>
    <x v="3"/>
    <n v="55"/>
    <d v="2021-03-21T00:00:00"/>
    <n v="21"/>
    <n v="3"/>
    <x v="3"/>
    <x v="5"/>
    <n v="95562"/>
    <x v="0"/>
    <n v="0"/>
    <n v="0"/>
    <x v="0"/>
    <s v="Chicago"/>
    <s v=""/>
    <s v="Employed"/>
  </r>
  <r>
    <s v="E02825"/>
    <s v="Wyatt Li"/>
    <x v="4"/>
    <x v="1"/>
    <x v="0"/>
    <x v="0"/>
    <x v="1"/>
    <n v="63"/>
    <d v="2013-06-03T00:00:00"/>
    <n v="3"/>
    <n v="6"/>
    <x v="11"/>
    <x v="6"/>
    <n v="254289"/>
    <x v="1"/>
    <n v="0.39"/>
    <n v="99172.71"/>
    <x v="0"/>
    <s v="Chicago"/>
    <s v=""/>
    <s v="Employed"/>
  </r>
  <r>
    <s v="E04720"/>
    <s v="Christopher Chung"/>
    <x v="7"/>
    <x v="1"/>
    <x v="3"/>
    <x v="0"/>
    <x v="1"/>
    <n v="28"/>
    <d v="2021-12-18T00:00:00"/>
    <n v="18"/>
    <n v="12"/>
    <x v="3"/>
    <x v="8"/>
    <n v="95670"/>
    <x v="0"/>
    <n v="0"/>
    <n v="0"/>
    <x v="0"/>
    <s v="Phoenix"/>
    <s v=""/>
    <s v="Employed"/>
  </r>
  <r>
    <s v="E02877"/>
    <s v="Mila Allen"/>
    <x v="7"/>
    <x v="1"/>
    <x v="3"/>
    <x v="1"/>
    <x v="0"/>
    <n v="56"/>
    <d v="2015-10-14T00:00:00"/>
    <n v="14"/>
    <n v="10"/>
    <x v="2"/>
    <x v="10"/>
    <n v="76272"/>
    <x v="0"/>
    <n v="0"/>
    <n v="0"/>
    <x v="0"/>
    <s v="Miami"/>
    <d v="2021-10-22T00:00:00"/>
    <s v="Resign"/>
  </r>
  <r>
    <s v="E03981"/>
    <s v="Eliana Li"/>
    <x v="13"/>
    <x v="1"/>
    <x v="2"/>
    <x v="1"/>
    <x v="1"/>
    <n v="63"/>
    <d v="2018-05-07T00:00:00"/>
    <n v="7"/>
    <n v="5"/>
    <x v="8"/>
    <x v="7"/>
    <n v="67987"/>
    <x v="2"/>
    <n v="0"/>
    <n v="0"/>
    <x v="0"/>
    <s v="Miami"/>
    <s v=""/>
    <s v="Employed"/>
  </r>
  <r>
    <s v="E01966"/>
    <s v="Thomas Williams"/>
    <x v="10"/>
    <x v="1"/>
    <x v="1"/>
    <x v="0"/>
    <x v="0"/>
    <n v="45"/>
    <d v="2015-11-21T00:00:00"/>
    <n v="21"/>
    <n v="11"/>
    <x v="2"/>
    <x v="1"/>
    <n v="87292"/>
    <x v="0"/>
    <n v="0"/>
    <n v="0"/>
    <x v="0"/>
    <s v="Columbus"/>
    <s v=""/>
    <s v="Employed"/>
  </r>
  <r>
    <s v="E03364"/>
    <s v="Audrey Lee"/>
    <x v="14"/>
    <x v="1"/>
    <x v="1"/>
    <x v="1"/>
    <x v="1"/>
    <n v="51"/>
    <d v="2017-02-11T00:00:00"/>
    <n v="11"/>
    <n v="2"/>
    <x v="1"/>
    <x v="9"/>
    <n v="87036"/>
    <x v="0"/>
    <n v="0"/>
    <n v="0"/>
    <x v="2"/>
    <s v="Chongqing"/>
    <s v=""/>
    <s v="Employed"/>
  </r>
  <r>
    <s v="E02298"/>
    <s v="Emily Doan"/>
    <x v="9"/>
    <x v="1"/>
    <x v="3"/>
    <x v="1"/>
    <x v="1"/>
    <n v="32"/>
    <d v="2014-12-04T00:00:00"/>
    <n v="4"/>
    <n v="12"/>
    <x v="7"/>
    <x v="8"/>
    <n v="99202"/>
    <x v="0"/>
    <n v="0.11"/>
    <n v="10912.22"/>
    <x v="0"/>
    <s v="Phoenix"/>
    <s v=""/>
    <s v="Employed"/>
  </r>
  <r>
    <s v="E04699"/>
    <s v="Ivy Tang"/>
    <x v="14"/>
    <x v="1"/>
    <x v="1"/>
    <x v="1"/>
    <x v="1"/>
    <n v="48"/>
    <d v="2012-05-03T00:00:00"/>
    <n v="3"/>
    <n v="5"/>
    <x v="21"/>
    <x v="7"/>
    <n v="65340"/>
    <x v="2"/>
    <n v="0"/>
    <n v="0"/>
    <x v="2"/>
    <s v="Shanghai"/>
    <d v="2018-05-09T00:00:00"/>
    <s v="Resign"/>
  </r>
  <r>
    <s v="E04969"/>
    <s v="Abigail Vang"/>
    <x v="12"/>
    <x v="1"/>
    <x v="2"/>
    <x v="1"/>
    <x v="1"/>
    <n v="40"/>
    <d v="2016-09-09T00:00:00"/>
    <n v="9"/>
    <n v="9"/>
    <x v="15"/>
    <x v="2"/>
    <n v="109680"/>
    <x v="0"/>
    <n v="0"/>
    <n v="0"/>
    <x v="2"/>
    <s v="Chengdu"/>
    <s v=""/>
    <s v="Employed"/>
  </r>
  <r>
    <s v="E00955"/>
    <s v="Theodore Marquez"/>
    <x v="14"/>
    <x v="1"/>
    <x v="1"/>
    <x v="0"/>
    <x v="2"/>
    <n v="54"/>
    <d v="2012-11-24T00:00:00"/>
    <n v="24"/>
    <n v="11"/>
    <x v="21"/>
    <x v="1"/>
    <n v="94407"/>
    <x v="0"/>
    <n v="0"/>
    <n v="0"/>
    <x v="1"/>
    <s v="Sao Paulo"/>
    <s v=""/>
    <s v="Employed"/>
  </r>
  <r>
    <s v="E00023"/>
    <s v="Gabriel Joseph"/>
    <x v="2"/>
    <x v="1"/>
    <x v="0"/>
    <x v="0"/>
    <x v="0"/>
    <n v="52"/>
    <d v="2006-10-28T00:00:00"/>
    <n v="28"/>
    <n v="10"/>
    <x v="16"/>
    <x v="10"/>
    <n v="187992"/>
    <x v="1"/>
    <n v="0.28000000000000003"/>
    <n v="52637.760000000002"/>
    <x v="0"/>
    <s v="Miami"/>
    <s v=""/>
    <s v="Employed"/>
  </r>
  <r>
    <s v="E04683"/>
    <s v="Ezekiel Delgado"/>
    <x v="2"/>
    <x v="1"/>
    <x v="1"/>
    <x v="0"/>
    <x v="2"/>
    <n v="40"/>
    <d v="2020-02-07T00:00:00"/>
    <n v="7"/>
    <n v="2"/>
    <x v="4"/>
    <x v="9"/>
    <n v="187187"/>
    <x v="1"/>
    <n v="0.18"/>
    <n v="33693.659999999996"/>
    <x v="1"/>
    <s v="Manaus"/>
    <s v=""/>
    <s v="Employed"/>
  </r>
  <r>
    <s v="E03834"/>
    <s v="Anthony Carter"/>
    <x v="2"/>
    <x v="1"/>
    <x v="1"/>
    <x v="0"/>
    <x v="0"/>
    <n v="41"/>
    <d v="2007-03-15T00:00:00"/>
    <n v="15"/>
    <n v="3"/>
    <x v="5"/>
    <x v="5"/>
    <n v="155926"/>
    <x v="1"/>
    <n v="0.24"/>
    <n v="37422.239999999998"/>
    <x v="0"/>
    <s v="Columbus"/>
    <d v="2008-05-30T00:00:00"/>
    <s v="Resign"/>
  </r>
  <r>
    <s v="E04484"/>
    <s v="Vivian Thao"/>
    <x v="8"/>
    <x v="1"/>
    <x v="2"/>
    <x v="1"/>
    <x v="1"/>
    <n v="45"/>
    <d v="2015-04-23T00:00:00"/>
    <n v="23"/>
    <n v="4"/>
    <x v="2"/>
    <x v="4"/>
    <n v="60017"/>
    <x v="2"/>
    <n v="0"/>
    <n v="0"/>
    <x v="0"/>
    <s v="Chicago"/>
    <s v=""/>
    <s v="Employed"/>
  </r>
  <r>
    <s v="E04926"/>
    <s v="Emma Luna"/>
    <x v="10"/>
    <x v="1"/>
    <x v="1"/>
    <x v="1"/>
    <x v="2"/>
    <n v="52"/>
    <d v="2008-03-25T00:00:00"/>
    <n v="25"/>
    <n v="3"/>
    <x v="13"/>
    <x v="5"/>
    <n v="97398"/>
    <x v="0"/>
    <n v="0"/>
    <n v="0"/>
    <x v="1"/>
    <s v="Manaus"/>
    <s v=""/>
    <s v="Employed"/>
  </r>
  <r>
    <s v="E02276"/>
    <s v="Hazel Griffin"/>
    <x v="10"/>
    <x v="1"/>
    <x v="3"/>
    <x v="1"/>
    <x v="0"/>
    <n v="32"/>
    <d v="2015-11-09T00:00:00"/>
    <n v="9"/>
    <n v="11"/>
    <x v="2"/>
    <x v="1"/>
    <n v="65247"/>
    <x v="2"/>
    <n v="0"/>
    <n v="0"/>
    <x v="0"/>
    <s v="Phoenix"/>
    <s v=""/>
    <s v="Employed"/>
  </r>
  <r>
    <s v="E02649"/>
    <s v="Charles Gonzalez"/>
    <x v="8"/>
    <x v="1"/>
    <x v="2"/>
    <x v="0"/>
    <x v="2"/>
    <n v="27"/>
    <d v="2018-09-28T00:00:00"/>
    <n v="28"/>
    <n v="9"/>
    <x v="8"/>
    <x v="2"/>
    <n v="64247"/>
    <x v="2"/>
    <n v="0"/>
    <n v="0"/>
    <x v="1"/>
    <s v="Rio de Janerio"/>
    <s v=""/>
    <s v="Employed"/>
  </r>
  <r>
    <s v="E01706"/>
    <s v="Avery Sun"/>
    <x v="12"/>
    <x v="1"/>
    <x v="0"/>
    <x v="1"/>
    <x v="1"/>
    <n v="45"/>
    <d v="2004-03-11T00:00:00"/>
    <n v="11"/>
    <n v="3"/>
    <x v="20"/>
    <x v="5"/>
    <n v="109422"/>
    <x v="0"/>
    <n v="0"/>
    <n v="0"/>
    <x v="2"/>
    <s v="Chongqing"/>
    <s v=""/>
    <s v="Employed"/>
  </r>
  <r>
    <s v="E03994"/>
    <s v="Henry Jung"/>
    <x v="11"/>
    <x v="1"/>
    <x v="0"/>
    <x v="0"/>
    <x v="1"/>
    <n v="57"/>
    <d v="2018-02-26T00:00:00"/>
    <n v="26"/>
    <n v="2"/>
    <x v="8"/>
    <x v="9"/>
    <n v="103183"/>
    <x v="0"/>
    <n v="0"/>
    <n v="0"/>
    <x v="0"/>
    <s v="Austin"/>
    <d v="2021-07-09T00:00:00"/>
    <s v="Resign"/>
  </r>
  <r>
    <s v="E00608"/>
    <s v="Anna Han"/>
    <x v="14"/>
    <x v="1"/>
    <x v="0"/>
    <x v="1"/>
    <x v="1"/>
    <n v="29"/>
    <d v="2019-11-09T00:00:00"/>
    <n v="9"/>
    <n v="11"/>
    <x v="0"/>
    <x v="1"/>
    <n v="75012"/>
    <x v="0"/>
    <n v="0"/>
    <n v="0"/>
    <x v="0"/>
    <s v="Chicago"/>
    <s v=""/>
    <s v="Employed"/>
  </r>
  <r>
    <s v="E00667"/>
    <s v="Skylar Shah"/>
    <x v="10"/>
    <x v="1"/>
    <x v="0"/>
    <x v="1"/>
    <x v="1"/>
    <n v="42"/>
    <d v="2012-04-27T00:00:00"/>
    <n v="27"/>
    <n v="4"/>
    <x v="21"/>
    <x v="4"/>
    <n v="72903"/>
    <x v="0"/>
    <n v="0"/>
    <n v="0"/>
    <x v="0"/>
    <s v="Phoenix"/>
    <s v=""/>
    <s v="Employed"/>
  </r>
  <r>
    <s v="E02024"/>
    <s v="Addison Perez"/>
    <x v="12"/>
    <x v="1"/>
    <x v="1"/>
    <x v="1"/>
    <x v="2"/>
    <n v="29"/>
    <d v="2020-09-25T00:00:00"/>
    <n v="25"/>
    <n v="9"/>
    <x v="4"/>
    <x v="2"/>
    <n v="123588"/>
    <x v="0"/>
    <n v="0"/>
    <n v="0"/>
    <x v="1"/>
    <s v="Sao Paulo"/>
    <s v=""/>
    <s v="Employed"/>
  </r>
  <r>
    <s v="E01508"/>
    <s v="Penelope Rodriguez"/>
    <x v="9"/>
    <x v="1"/>
    <x v="0"/>
    <x v="1"/>
    <x v="2"/>
    <n v="49"/>
    <d v="2016-03-12T00:00:00"/>
    <n v="12"/>
    <n v="3"/>
    <x v="15"/>
    <x v="5"/>
    <n v="100810"/>
    <x v="0"/>
    <n v="0.12"/>
    <n v="12097.199999999999"/>
    <x v="1"/>
    <s v="Rio de Janerio"/>
    <s v=""/>
    <s v="Employed"/>
  </r>
  <r>
    <s v="E00371"/>
    <s v="Melody Grant"/>
    <x v="8"/>
    <x v="1"/>
    <x v="3"/>
    <x v="1"/>
    <x v="0"/>
    <n v="41"/>
    <d v="2005-10-07T00:00:00"/>
    <n v="7"/>
    <n v="10"/>
    <x v="24"/>
    <x v="10"/>
    <n v="79352"/>
    <x v="0"/>
    <n v="0"/>
    <n v="0"/>
    <x v="0"/>
    <s v="Seattle"/>
    <s v=""/>
    <s v="Employed"/>
  </r>
  <r>
    <s v="E04369"/>
    <s v="Santiago f Gray"/>
    <x v="8"/>
    <x v="1"/>
    <x v="3"/>
    <x v="0"/>
    <x v="0"/>
    <n v="27"/>
    <d v="2018-09-11T00:00:00"/>
    <n v="11"/>
    <n v="9"/>
    <x v="8"/>
    <x v="2"/>
    <n v="80745"/>
    <x v="0"/>
    <n v="0"/>
    <n v="0"/>
    <x v="0"/>
    <s v="Chicago"/>
    <s v=""/>
    <s v="Employed"/>
  </r>
  <r>
    <s v="E03532"/>
    <s v="Jaxson Santiago"/>
    <x v="9"/>
    <x v="1"/>
    <x v="2"/>
    <x v="0"/>
    <x v="2"/>
    <n v="56"/>
    <d v="2018-09-20T00:00:00"/>
    <n v="20"/>
    <n v="9"/>
    <x v="8"/>
    <x v="2"/>
    <n v="78938"/>
    <x v="0"/>
    <n v="0.14000000000000001"/>
    <n v="11051.320000000002"/>
    <x v="0"/>
    <s v="Phoenix"/>
    <s v=""/>
    <s v="Employed"/>
  </r>
  <r>
    <s v="E00863"/>
    <s v="Lincoln Ramos"/>
    <x v="12"/>
    <x v="1"/>
    <x v="3"/>
    <x v="0"/>
    <x v="2"/>
    <n v="59"/>
    <d v="2008-09-10T00:00:00"/>
    <n v="10"/>
    <n v="9"/>
    <x v="13"/>
    <x v="2"/>
    <n v="96313"/>
    <x v="0"/>
    <n v="0"/>
    <n v="0"/>
    <x v="0"/>
    <s v="Austin"/>
    <s v=""/>
    <s v="Employed"/>
  </r>
  <r>
    <s v="E03310"/>
    <s v="Dylan Campbell"/>
    <x v="2"/>
    <x v="1"/>
    <x v="1"/>
    <x v="0"/>
    <x v="0"/>
    <n v="45"/>
    <d v="2010-11-29T00:00:00"/>
    <n v="29"/>
    <n v="11"/>
    <x v="18"/>
    <x v="1"/>
    <n v="153767"/>
    <x v="1"/>
    <n v="0.27"/>
    <n v="41517.090000000004"/>
    <x v="0"/>
    <s v="Phoenix"/>
    <s v=""/>
    <s v="Employed"/>
  </r>
  <r>
    <s v="E01242"/>
    <s v="Emery Doan"/>
    <x v="7"/>
    <x v="1"/>
    <x v="3"/>
    <x v="1"/>
    <x v="1"/>
    <n v="25"/>
    <d v="2021-06-23T00:00:00"/>
    <n v="23"/>
    <n v="6"/>
    <x v="3"/>
    <x v="6"/>
    <n v="86464"/>
    <x v="0"/>
    <n v="0"/>
    <n v="0"/>
    <x v="2"/>
    <s v="Shanghai"/>
    <s v=""/>
    <s v="Employed"/>
  </r>
  <r>
    <s v="E02535"/>
    <s v="Caroline Perez"/>
    <x v="7"/>
    <x v="1"/>
    <x v="3"/>
    <x v="1"/>
    <x v="2"/>
    <n v="29"/>
    <d v="2018-01-14T00:00:00"/>
    <n v="14"/>
    <n v="1"/>
    <x v="8"/>
    <x v="0"/>
    <n v="80516"/>
    <x v="0"/>
    <n v="0"/>
    <n v="0"/>
    <x v="1"/>
    <s v="Sao Paulo"/>
    <s v=""/>
    <s v="Employed"/>
  </r>
  <r>
    <s v="E04751"/>
    <s v="Grayson James"/>
    <x v="12"/>
    <x v="1"/>
    <x v="1"/>
    <x v="0"/>
    <x v="0"/>
    <n v="54"/>
    <d v="2010-12-05T00:00:00"/>
    <n v="5"/>
    <n v="12"/>
    <x v="18"/>
    <x v="8"/>
    <n v="113982"/>
    <x v="0"/>
    <n v="0"/>
    <n v="0"/>
    <x v="0"/>
    <s v="Seattle"/>
    <s v=""/>
    <s v="Employed"/>
  </r>
  <r>
    <s v="E00952"/>
    <s v="Jaxon Powell"/>
    <x v="10"/>
    <x v="1"/>
    <x v="2"/>
    <x v="0"/>
    <x v="0"/>
    <n v="59"/>
    <d v="1996-03-29T00:00:00"/>
    <n v="29"/>
    <n v="3"/>
    <x v="14"/>
    <x v="5"/>
    <n v="62605"/>
    <x v="2"/>
    <n v="0"/>
    <n v="0"/>
    <x v="0"/>
    <s v="Austin"/>
    <s v=""/>
    <s v="Employed"/>
  </r>
  <r>
    <s v="E04464"/>
    <s v="Cooper Yoon"/>
    <x v="9"/>
    <x v="1"/>
    <x v="2"/>
    <x v="0"/>
    <x v="1"/>
    <n v="60"/>
    <d v="2018-02-15T00:00:00"/>
    <n v="15"/>
    <n v="2"/>
    <x v="8"/>
    <x v="9"/>
    <n v="106079"/>
    <x v="0"/>
    <n v="0.14000000000000001"/>
    <n v="14851.060000000001"/>
    <x v="0"/>
    <s v="Austin"/>
    <d v="2021-04-09T00:00:00"/>
    <s v="Resign"/>
  </r>
  <r>
    <s v="E01684"/>
    <s v="Jaxson Liang"/>
    <x v="10"/>
    <x v="1"/>
    <x v="0"/>
    <x v="0"/>
    <x v="1"/>
    <n v="64"/>
    <d v="2019-03-03T00:00:00"/>
    <n v="3"/>
    <n v="3"/>
    <x v="0"/>
    <x v="5"/>
    <n v="67114"/>
    <x v="2"/>
    <n v="0"/>
    <n v="0"/>
    <x v="0"/>
    <s v="Phoenix"/>
    <s v=""/>
    <s v="Employed"/>
  </r>
  <r>
    <s v="E02563"/>
    <s v="Clara Sanchez"/>
    <x v="7"/>
    <x v="1"/>
    <x v="3"/>
    <x v="1"/>
    <x v="2"/>
    <n v="47"/>
    <d v="2018-10-02T00:00:00"/>
    <n v="2"/>
    <n v="10"/>
    <x v="8"/>
    <x v="10"/>
    <n v="111404"/>
    <x v="0"/>
    <n v="0"/>
    <n v="0"/>
    <x v="1"/>
    <s v="Rio de Janerio"/>
    <s v=""/>
    <s v="Employed"/>
  </r>
  <r>
    <s v="E02710"/>
    <s v="Silas Huang"/>
    <x v="9"/>
    <x v="1"/>
    <x v="2"/>
    <x v="0"/>
    <x v="1"/>
    <n v="57"/>
    <d v="1992-01-09T00:00:00"/>
    <n v="9"/>
    <n v="1"/>
    <x v="26"/>
    <x v="0"/>
    <n v="111299"/>
    <x v="0"/>
    <n v="0.12"/>
    <n v="13355.88"/>
    <x v="0"/>
    <s v="Miami"/>
    <s v=""/>
    <s v="Employed"/>
  </r>
  <r>
    <s v="E03457"/>
    <s v="Ivy Desai"/>
    <x v="7"/>
    <x v="1"/>
    <x v="2"/>
    <x v="1"/>
    <x v="1"/>
    <n v="59"/>
    <d v="2001-04-09T00:00:00"/>
    <n v="9"/>
    <n v="4"/>
    <x v="12"/>
    <x v="4"/>
    <n v="119699"/>
    <x v="0"/>
    <n v="0"/>
    <n v="0"/>
    <x v="2"/>
    <s v="Shanghai"/>
    <s v=""/>
    <s v="Employed"/>
  </r>
  <r>
    <s v="E04163"/>
    <s v="David Herrera"/>
    <x v="9"/>
    <x v="1"/>
    <x v="1"/>
    <x v="0"/>
    <x v="2"/>
    <n v="32"/>
    <d v="2021-10-09T00:00:00"/>
    <n v="9"/>
    <n v="10"/>
    <x v="3"/>
    <x v="10"/>
    <n v="102298"/>
    <x v="0"/>
    <n v="0.13"/>
    <n v="13298.74"/>
    <x v="1"/>
    <s v="Rio de Janerio"/>
    <s v=""/>
    <s v="Employed"/>
  </r>
  <r>
    <s v="E02696"/>
    <s v="Ryan Lu"/>
    <x v="14"/>
    <x v="1"/>
    <x v="1"/>
    <x v="0"/>
    <x v="1"/>
    <n v="25"/>
    <d v="2021-07-08T00:00:00"/>
    <n v="8"/>
    <n v="7"/>
    <x v="3"/>
    <x v="3"/>
    <n v="67275"/>
    <x v="2"/>
    <n v="0"/>
    <n v="0"/>
    <x v="0"/>
    <s v="Columbus"/>
    <s v=""/>
    <s v="Employed"/>
  </r>
  <r>
    <s v="E00956"/>
    <s v="Eleanor Chau"/>
    <x v="14"/>
    <x v="1"/>
    <x v="2"/>
    <x v="1"/>
    <x v="1"/>
    <n v="37"/>
    <d v="2020-03-08T00:00:00"/>
    <n v="8"/>
    <n v="3"/>
    <x v="4"/>
    <x v="5"/>
    <n v="80659"/>
    <x v="0"/>
    <n v="0"/>
    <n v="0"/>
    <x v="0"/>
    <s v="Phoenix"/>
    <s v=""/>
    <s v="Employed"/>
  </r>
  <r>
    <s v="E02661"/>
    <s v="Maya Chan"/>
    <x v="7"/>
    <x v="1"/>
    <x v="1"/>
    <x v="1"/>
    <x v="1"/>
    <n v="37"/>
    <d v="2013-02-13T00:00:00"/>
    <n v="13"/>
    <n v="2"/>
    <x v="11"/>
    <x v="9"/>
    <n v="124827"/>
    <x v="0"/>
    <n v="0"/>
    <n v="0"/>
    <x v="2"/>
    <s v="Beijing"/>
    <s v=""/>
    <s v="Employed"/>
  </r>
  <r>
    <s v="E04032"/>
    <s v="Emery Zhang"/>
    <x v="10"/>
    <x v="1"/>
    <x v="3"/>
    <x v="1"/>
    <x v="1"/>
    <n v="45"/>
    <d v="2012-02-28T00:00:00"/>
    <n v="28"/>
    <n v="2"/>
    <x v="21"/>
    <x v="9"/>
    <n v="89659"/>
    <x v="0"/>
    <n v="0"/>
    <n v="0"/>
    <x v="2"/>
    <s v="Beijing"/>
    <s v=""/>
    <s v="Employed"/>
  </r>
  <r>
    <s v="E02572"/>
    <s v="Luna Sanders"/>
    <x v="2"/>
    <x v="2"/>
    <x v="1"/>
    <x v="1"/>
    <x v="0"/>
    <n v="50"/>
    <d v="2006-10-26T00:00:00"/>
    <n v="26"/>
    <n v="10"/>
    <x v="16"/>
    <x v="10"/>
    <n v="163099"/>
    <x v="1"/>
    <n v="0.2"/>
    <n v="32619.800000000003"/>
    <x v="0"/>
    <s v="Chicago"/>
    <s v=""/>
    <s v="Employed"/>
  </r>
  <r>
    <s v="E01639"/>
    <s v="Austin Vo"/>
    <x v="1"/>
    <x v="2"/>
    <x v="0"/>
    <x v="0"/>
    <x v="1"/>
    <n v="55"/>
    <d v="1995-11-20T00:00:00"/>
    <n v="20"/>
    <n v="11"/>
    <x v="19"/>
    <x v="1"/>
    <n v="95409"/>
    <x v="0"/>
    <n v="0"/>
    <n v="0"/>
    <x v="0"/>
    <s v="Phoenix"/>
    <s v=""/>
    <s v="Employed"/>
  </r>
  <r>
    <s v="E04332"/>
    <s v="Luke Martin"/>
    <x v="5"/>
    <x v="2"/>
    <x v="0"/>
    <x v="0"/>
    <x v="3"/>
    <n v="25"/>
    <d v="2020-05-16T00:00:00"/>
    <n v="16"/>
    <n v="5"/>
    <x v="4"/>
    <x v="7"/>
    <n v="41336"/>
    <x v="2"/>
    <n v="0"/>
    <n v="0"/>
    <x v="0"/>
    <s v="Miami"/>
    <d v="2021-05-20T00:00:00"/>
    <s v="Resign"/>
  </r>
  <r>
    <s v="E03838"/>
    <s v="Madeline Walker"/>
    <x v="1"/>
    <x v="2"/>
    <x v="1"/>
    <x v="1"/>
    <x v="0"/>
    <n v="34"/>
    <d v="2018-06-13T00:00:00"/>
    <n v="13"/>
    <n v="6"/>
    <x v="8"/>
    <x v="6"/>
    <n v="77203"/>
    <x v="0"/>
    <n v="0"/>
    <n v="0"/>
    <x v="0"/>
    <s v="Chicago"/>
    <s v=""/>
    <s v="Employed"/>
  </r>
  <r>
    <s v="E04239"/>
    <s v="Everleigh Ng"/>
    <x v="6"/>
    <x v="2"/>
    <x v="2"/>
    <x v="1"/>
    <x v="1"/>
    <n v="51"/>
    <d v="2021-06-10T00:00:00"/>
    <n v="10"/>
    <n v="6"/>
    <x v="3"/>
    <x v="6"/>
    <n v="146742"/>
    <x v="1"/>
    <n v="0.1"/>
    <n v="14674.2"/>
    <x v="2"/>
    <s v="Shanghai"/>
    <s v=""/>
    <s v="Employed"/>
  </r>
  <r>
    <s v="E00163"/>
    <s v="Bella Powell"/>
    <x v="2"/>
    <x v="2"/>
    <x v="2"/>
    <x v="1"/>
    <x v="3"/>
    <n v="65"/>
    <d v="2002-03-04T00:00:00"/>
    <n v="4"/>
    <n v="3"/>
    <x v="23"/>
    <x v="5"/>
    <n v="175837"/>
    <x v="1"/>
    <n v="0.2"/>
    <n v="35167.4"/>
    <x v="0"/>
    <s v="Phoenix"/>
    <s v=""/>
    <s v="Employed"/>
  </r>
  <r>
    <s v="E00402"/>
    <s v="Dominic Guzman"/>
    <x v="5"/>
    <x v="2"/>
    <x v="0"/>
    <x v="0"/>
    <x v="2"/>
    <n v="65"/>
    <d v="2004-05-16T00:00:00"/>
    <n v="16"/>
    <n v="5"/>
    <x v="20"/>
    <x v="7"/>
    <n v="55499"/>
    <x v="2"/>
    <n v="0"/>
    <n v="0"/>
    <x v="1"/>
    <s v="Manaus"/>
    <s v=""/>
    <s v="Employed"/>
  </r>
  <r>
    <s v="E03247"/>
    <s v="Caroline Jenkins"/>
    <x v="5"/>
    <x v="2"/>
    <x v="2"/>
    <x v="1"/>
    <x v="0"/>
    <n v="27"/>
    <d v="2018-05-06T00:00:00"/>
    <n v="6"/>
    <n v="5"/>
    <x v="8"/>
    <x v="7"/>
    <n v="49011"/>
    <x v="2"/>
    <n v="0"/>
    <n v="0"/>
    <x v="0"/>
    <s v="Chicago"/>
    <s v=""/>
    <s v="Employed"/>
  </r>
  <r>
    <s v="E03824"/>
    <s v="Penelope Coleman"/>
    <x v="5"/>
    <x v="2"/>
    <x v="3"/>
    <x v="1"/>
    <x v="3"/>
    <n v="36"/>
    <d v="2021-08-27T00:00:00"/>
    <n v="27"/>
    <n v="8"/>
    <x v="3"/>
    <x v="11"/>
    <n v="48906"/>
    <x v="2"/>
    <n v="0"/>
    <n v="0"/>
    <x v="0"/>
    <s v="Miami"/>
    <s v=""/>
    <s v="Employed"/>
  </r>
  <r>
    <s v="E01499"/>
    <s v="Jade Rojas"/>
    <x v="2"/>
    <x v="2"/>
    <x v="1"/>
    <x v="1"/>
    <x v="2"/>
    <n v="37"/>
    <d v="2019-01-28T00:00:00"/>
    <n v="28"/>
    <n v="1"/>
    <x v="0"/>
    <x v="0"/>
    <n v="165927"/>
    <x v="1"/>
    <n v="0.2"/>
    <n v="33185.4"/>
    <x v="0"/>
    <s v="Phoenix"/>
    <s v=""/>
    <s v="Employed"/>
  </r>
  <r>
    <s v="E00254"/>
    <s v="Samuel Morales"/>
    <x v="3"/>
    <x v="2"/>
    <x v="3"/>
    <x v="0"/>
    <x v="2"/>
    <n v="34"/>
    <d v="2015-06-27T00:00:00"/>
    <n v="27"/>
    <n v="6"/>
    <x v="2"/>
    <x v="6"/>
    <n v="57008"/>
    <x v="2"/>
    <n v="0"/>
    <n v="0"/>
    <x v="0"/>
    <s v="Phoenix"/>
    <s v=""/>
    <s v="Employed"/>
  </r>
  <r>
    <s v="E02166"/>
    <s v="John Soto"/>
    <x v="6"/>
    <x v="2"/>
    <x v="0"/>
    <x v="0"/>
    <x v="2"/>
    <n v="60"/>
    <d v="2015-09-23T00:00:00"/>
    <n v="23"/>
    <n v="9"/>
    <x v="2"/>
    <x v="2"/>
    <n v="141899"/>
    <x v="1"/>
    <n v="0.15"/>
    <n v="21284.85"/>
    <x v="0"/>
    <s v="Phoenix"/>
    <s v=""/>
    <s v="Employed"/>
  </r>
  <r>
    <s v="E00595"/>
    <s v="Everly Chow"/>
    <x v="6"/>
    <x v="2"/>
    <x v="1"/>
    <x v="1"/>
    <x v="1"/>
    <n v="33"/>
    <d v="2018-04-21T00:00:00"/>
    <n v="21"/>
    <n v="4"/>
    <x v="8"/>
    <x v="4"/>
    <n v="140402"/>
    <x v="1"/>
    <n v="0.15"/>
    <n v="21060.3"/>
    <x v="2"/>
    <s v="Beijing"/>
    <s v=""/>
    <s v="Employed"/>
  </r>
  <r>
    <s v="E00972"/>
    <s v="Amelia Salazar"/>
    <x v="3"/>
    <x v="2"/>
    <x v="3"/>
    <x v="1"/>
    <x v="2"/>
    <n v="26"/>
    <d v="2019-04-23T00:00:00"/>
    <n v="23"/>
    <n v="4"/>
    <x v="0"/>
    <x v="4"/>
    <n v="59817"/>
    <x v="2"/>
    <n v="0"/>
    <n v="0"/>
    <x v="1"/>
    <s v="Sao Paulo"/>
    <s v=""/>
    <s v="Employed"/>
  </r>
  <r>
    <s v="E04568"/>
    <s v="Rylee Yu"/>
    <x v="4"/>
    <x v="2"/>
    <x v="1"/>
    <x v="1"/>
    <x v="1"/>
    <n v="54"/>
    <d v="2011-07-10T00:00:00"/>
    <n v="10"/>
    <n v="7"/>
    <x v="9"/>
    <x v="3"/>
    <n v="247022"/>
    <x v="1"/>
    <n v="0.3"/>
    <n v="74106.599999999991"/>
    <x v="2"/>
    <s v="Beijing"/>
    <s v=""/>
    <s v="Employed"/>
  </r>
  <r>
    <s v="E03612"/>
    <s v="Grayson Cooper"/>
    <x v="6"/>
    <x v="2"/>
    <x v="1"/>
    <x v="0"/>
    <x v="3"/>
    <n v="64"/>
    <d v="2013-06-29T00:00:00"/>
    <n v="29"/>
    <n v="6"/>
    <x v="11"/>
    <x v="6"/>
    <n v="159571"/>
    <x v="1"/>
    <n v="0.1"/>
    <n v="15957.1"/>
    <x v="0"/>
    <s v="Columbus"/>
    <s v=""/>
    <s v="Employed"/>
  </r>
  <r>
    <s v="E00691"/>
    <s v="Ezekiel Desai"/>
    <x v="2"/>
    <x v="2"/>
    <x v="2"/>
    <x v="0"/>
    <x v="1"/>
    <n v="42"/>
    <d v="2003-01-15T00:00:00"/>
    <n v="15"/>
    <n v="1"/>
    <x v="10"/>
    <x v="0"/>
    <n v="166599"/>
    <x v="1"/>
    <n v="0.26"/>
    <n v="43315.74"/>
    <x v="0"/>
    <s v="Seattle"/>
    <s v=""/>
    <s v="Employed"/>
  </r>
  <r>
    <s v="E04379"/>
    <s v="Scarlett Rodriguez"/>
    <x v="1"/>
    <x v="2"/>
    <x v="0"/>
    <x v="1"/>
    <x v="2"/>
    <n v="60"/>
    <d v="2007-02-24T00:00:00"/>
    <n v="24"/>
    <n v="2"/>
    <x v="5"/>
    <x v="9"/>
    <n v="71699"/>
    <x v="0"/>
    <n v="0"/>
    <n v="0"/>
    <x v="1"/>
    <s v="Manaus"/>
    <s v=""/>
    <s v="Employed"/>
  </r>
  <r>
    <s v="E02872"/>
    <s v="Liam Jung"/>
    <x v="0"/>
    <x v="2"/>
    <x v="3"/>
    <x v="0"/>
    <x v="1"/>
    <n v="39"/>
    <d v="2010-01-14T00:00:00"/>
    <n v="14"/>
    <n v="1"/>
    <x v="18"/>
    <x v="0"/>
    <n v="103504"/>
    <x v="0"/>
    <n v="7.0000000000000007E-2"/>
    <n v="7245.2800000000007"/>
    <x v="2"/>
    <s v="Chengdu"/>
    <s v=""/>
    <s v="Employed"/>
  </r>
  <r>
    <s v="E00417"/>
    <s v="Athena Carrillo"/>
    <x v="3"/>
    <x v="2"/>
    <x v="1"/>
    <x v="1"/>
    <x v="2"/>
    <n v="39"/>
    <d v="2006-04-06T00:00:00"/>
    <n v="6"/>
    <n v="4"/>
    <x v="16"/>
    <x v="4"/>
    <n v="71531"/>
    <x v="0"/>
    <n v="0"/>
    <n v="0"/>
    <x v="0"/>
    <s v="Columbus"/>
    <s v=""/>
    <s v="Employed"/>
  </r>
  <r>
    <s v="E00013"/>
    <s v="Elena Vang"/>
    <x v="5"/>
    <x v="2"/>
    <x v="3"/>
    <x v="1"/>
    <x v="1"/>
    <n v="52"/>
    <d v="2019-02-19T00:00:00"/>
    <n v="19"/>
    <n v="2"/>
    <x v="0"/>
    <x v="9"/>
    <n v="55859"/>
    <x v="2"/>
    <n v="0"/>
    <n v="0"/>
    <x v="2"/>
    <s v="Beijing"/>
    <s v=""/>
    <s v="Employed"/>
  </r>
  <r>
    <s v="E01095"/>
    <s v="Isla Lai"/>
    <x v="4"/>
    <x v="2"/>
    <x v="3"/>
    <x v="1"/>
    <x v="1"/>
    <n v="37"/>
    <d v="2011-12-06T00:00:00"/>
    <n v="6"/>
    <n v="12"/>
    <x v="9"/>
    <x v="8"/>
    <n v="225558"/>
    <x v="1"/>
    <n v="0.33"/>
    <n v="74434.14"/>
    <x v="2"/>
    <s v="Shanghai"/>
    <s v=""/>
    <s v="Employed"/>
  </r>
  <r>
    <s v="E04449"/>
    <s v="Miles Hsu"/>
    <x v="3"/>
    <x v="2"/>
    <x v="2"/>
    <x v="0"/>
    <x v="1"/>
    <n v="55"/>
    <d v="2014-03-16T00:00:00"/>
    <n v="16"/>
    <n v="3"/>
    <x v="7"/>
    <x v="5"/>
    <n v="74552"/>
    <x v="0"/>
    <n v="0"/>
    <n v="0"/>
    <x v="2"/>
    <s v="Chengdu"/>
    <s v=""/>
    <s v="Employed"/>
  </r>
  <r>
    <s v="E03907"/>
    <s v="Camila Watson"/>
    <x v="4"/>
    <x v="2"/>
    <x v="1"/>
    <x v="1"/>
    <x v="0"/>
    <n v="32"/>
    <d v="2018-01-02T00:00:00"/>
    <n v="2"/>
    <n v="1"/>
    <x v="8"/>
    <x v="0"/>
    <n v="190253"/>
    <x v="1"/>
    <n v="0.33"/>
    <n v="62783.490000000005"/>
    <x v="0"/>
    <s v="Austin"/>
    <s v=""/>
    <s v="Employed"/>
  </r>
  <r>
    <s v="E04130"/>
    <s v="Elias Figueroa"/>
    <x v="6"/>
    <x v="2"/>
    <x v="3"/>
    <x v="0"/>
    <x v="2"/>
    <n v="45"/>
    <d v="2021-12-24T00:00:00"/>
    <n v="24"/>
    <n v="12"/>
    <x v="3"/>
    <x v="8"/>
    <n v="144754"/>
    <x v="1"/>
    <n v="0.15"/>
    <n v="21713.1"/>
    <x v="0"/>
    <s v="Phoenix"/>
    <s v=""/>
    <s v="Employed"/>
  </r>
  <r>
    <s v="E01546"/>
    <s v="Maria Hong"/>
    <x v="4"/>
    <x v="2"/>
    <x v="1"/>
    <x v="1"/>
    <x v="1"/>
    <n v="43"/>
    <d v="2005-07-31T00:00:00"/>
    <n v="31"/>
    <n v="7"/>
    <x v="24"/>
    <x v="3"/>
    <n v="249686"/>
    <x v="1"/>
    <n v="0.31"/>
    <n v="77402.66"/>
    <x v="2"/>
    <s v="Chongqing"/>
    <s v=""/>
    <s v="Employed"/>
  </r>
  <r>
    <s v="E00941"/>
    <s v="Sophie Ali"/>
    <x v="5"/>
    <x v="2"/>
    <x v="0"/>
    <x v="1"/>
    <x v="1"/>
    <n v="55"/>
    <d v="2002-03-28T00:00:00"/>
    <n v="28"/>
    <n v="3"/>
    <x v="23"/>
    <x v="5"/>
    <n v="50475"/>
    <x v="2"/>
    <n v="0"/>
    <n v="0"/>
    <x v="0"/>
    <s v="Columbus"/>
    <s v=""/>
    <s v="Employed"/>
  </r>
  <r>
    <s v="E00626"/>
    <s v="Luna Simmons"/>
    <x v="1"/>
    <x v="2"/>
    <x v="3"/>
    <x v="1"/>
    <x v="0"/>
    <n v="28"/>
    <d v="2020-09-04T00:00:00"/>
    <n v="4"/>
    <n v="9"/>
    <x v="4"/>
    <x v="2"/>
    <n v="95045"/>
    <x v="0"/>
    <n v="0"/>
    <n v="0"/>
    <x v="0"/>
    <s v="Chicago"/>
    <s v=""/>
    <s v="Employed"/>
  </r>
  <r>
    <s v="E03904"/>
    <s v="Hunter Ortiz"/>
    <x v="1"/>
    <x v="2"/>
    <x v="3"/>
    <x v="0"/>
    <x v="2"/>
    <n v="46"/>
    <d v="2013-01-20T00:00:00"/>
    <n v="20"/>
    <n v="1"/>
    <x v="11"/>
    <x v="0"/>
    <n v="86061"/>
    <x v="0"/>
    <n v="0"/>
    <n v="0"/>
    <x v="1"/>
    <s v="Rio de Janerio"/>
    <s v=""/>
    <s v="Employed"/>
  </r>
  <r>
    <s v="E03864"/>
    <s v="Ella Hunter"/>
    <x v="5"/>
    <x v="2"/>
    <x v="0"/>
    <x v="1"/>
    <x v="0"/>
    <n v="51"/>
    <d v="2017-01-18T00:00:00"/>
    <n v="18"/>
    <n v="1"/>
    <x v="1"/>
    <x v="0"/>
    <n v="53799"/>
    <x v="2"/>
    <n v="0"/>
    <n v="0"/>
    <x v="0"/>
    <s v="Columbus"/>
    <s v=""/>
    <s v="Employed"/>
  </r>
  <r>
    <s v="E03252"/>
    <s v="James Bui"/>
    <x v="0"/>
    <x v="2"/>
    <x v="0"/>
    <x v="0"/>
    <x v="1"/>
    <n v="64"/>
    <d v="1998-07-20T00:00:00"/>
    <n v="20"/>
    <n v="7"/>
    <x v="25"/>
    <x v="3"/>
    <n v="122753"/>
    <x v="0"/>
    <n v="0.09"/>
    <n v="11047.77"/>
    <x v="2"/>
    <s v="Chongqing"/>
    <s v=""/>
    <s v="Employed"/>
  </r>
  <r>
    <s v="E01070"/>
    <s v="Leonardo Martin"/>
    <x v="0"/>
    <x v="2"/>
    <x v="1"/>
    <x v="0"/>
    <x v="3"/>
    <n v="51"/>
    <d v="1995-02-16T00:00:00"/>
    <n v="16"/>
    <n v="2"/>
    <x v="19"/>
    <x v="9"/>
    <n v="125375"/>
    <x v="0"/>
    <n v="0.09"/>
    <n v="11283.75"/>
    <x v="0"/>
    <s v="Chicago"/>
    <s v=""/>
    <s v="Employed"/>
  </r>
  <r>
    <s v="E02810"/>
    <s v="Layla Torres"/>
    <x v="6"/>
    <x v="2"/>
    <x v="0"/>
    <x v="1"/>
    <x v="2"/>
    <n v="37"/>
    <d v="2013-02-24T00:00:00"/>
    <n v="24"/>
    <n v="2"/>
    <x v="11"/>
    <x v="9"/>
    <n v="157474"/>
    <x v="1"/>
    <n v="0.11"/>
    <n v="17322.14"/>
    <x v="1"/>
    <s v="Rio de Janerio"/>
    <s v=""/>
    <s v="Employed"/>
  </r>
  <r>
    <s v="E00842"/>
    <s v="John Vega"/>
    <x v="4"/>
    <x v="2"/>
    <x v="3"/>
    <x v="0"/>
    <x v="2"/>
    <n v="50"/>
    <d v="2004-01-18T00:00:00"/>
    <n v="18"/>
    <n v="1"/>
    <x v="20"/>
    <x v="0"/>
    <n v="247939"/>
    <x v="1"/>
    <n v="0.35"/>
    <n v="86778.65"/>
    <x v="1"/>
    <s v="Rio de Janerio"/>
    <s v=""/>
    <s v="Employed"/>
  </r>
  <r>
    <s v="E04103"/>
    <s v="Isabella Soto"/>
    <x v="4"/>
    <x v="2"/>
    <x v="3"/>
    <x v="1"/>
    <x v="2"/>
    <n v="27"/>
    <d v="2021-12-15T00:00:00"/>
    <n v="15"/>
    <n v="12"/>
    <x v="3"/>
    <x v="8"/>
    <n v="255369"/>
    <x v="1"/>
    <n v="0.33"/>
    <n v="84271.77"/>
    <x v="1"/>
    <s v="Sao Paulo"/>
    <s v=""/>
    <s v="Employed"/>
  </r>
  <r>
    <s v="E00187"/>
    <s v="Miles Mehta"/>
    <x v="2"/>
    <x v="2"/>
    <x v="2"/>
    <x v="0"/>
    <x v="1"/>
    <n v="64"/>
    <d v="1996-05-02T00:00:00"/>
    <n v="2"/>
    <n v="5"/>
    <x v="14"/>
    <x v="7"/>
    <n v="189933"/>
    <x v="1"/>
    <n v="0.23"/>
    <n v="43684.590000000004"/>
    <x v="0"/>
    <s v="Miami"/>
    <s v=""/>
    <s v="Employed"/>
  </r>
  <r>
    <s v="E04136"/>
    <s v="Mason Cao"/>
    <x v="3"/>
    <x v="2"/>
    <x v="3"/>
    <x v="0"/>
    <x v="1"/>
    <n v="52"/>
    <d v="2017-09-14T00:00:00"/>
    <n v="14"/>
    <n v="9"/>
    <x v="1"/>
    <x v="2"/>
    <n v="74449"/>
    <x v="0"/>
    <n v="0"/>
    <n v="0"/>
    <x v="2"/>
    <s v="Beijing"/>
    <s v=""/>
    <s v="Employed"/>
  </r>
  <r>
    <s v="E03096"/>
    <s v="Kennedy Zhang"/>
    <x v="2"/>
    <x v="2"/>
    <x v="2"/>
    <x v="1"/>
    <x v="1"/>
    <n v="63"/>
    <d v="2000-10-27T00:00:00"/>
    <n v="27"/>
    <n v="10"/>
    <x v="6"/>
    <x v="10"/>
    <n v="155320"/>
    <x v="1"/>
    <n v="0.17"/>
    <n v="26404.400000000001"/>
    <x v="2"/>
    <s v="Chongqing"/>
    <s v=""/>
    <s v="Employed"/>
  </r>
  <r>
    <s v="E01896"/>
    <s v="Adam Nelson"/>
    <x v="2"/>
    <x v="2"/>
    <x v="1"/>
    <x v="0"/>
    <x v="0"/>
    <n v="25"/>
    <d v="2020-01-14T00:00:00"/>
    <n v="14"/>
    <n v="1"/>
    <x v="4"/>
    <x v="0"/>
    <n v="168014"/>
    <x v="1"/>
    <n v="0.27"/>
    <n v="45363.780000000006"/>
    <x v="0"/>
    <s v="Chicago"/>
    <d v="2021-07-27T00:00:00"/>
    <s v="Resign"/>
  </r>
  <r>
    <s v="E04037"/>
    <s v="Roman Martinez"/>
    <x v="6"/>
    <x v="2"/>
    <x v="2"/>
    <x v="0"/>
    <x v="2"/>
    <n v="31"/>
    <d v="2015-09-19T00:00:00"/>
    <n v="19"/>
    <n v="9"/>
    <x v="2"/>
    <x v="2"/>
    <n v="145846"/>
    <x v="1"/>
    <n v="0.15"/>
    <n v="21876.899999999998"/>
    <x v="1"/>
    <s v="Manaus"/>
    <s v=""/>
    <s v="Employed"/>
  </r>
  <r>
    <s v="E04072"/>
    <s v="Emery Mitchell"/>
    <x v="4"/>
    <x v="2"/>
    <x v="0"/>
    <x v="1"/>
    <x v="0"/>
    <n v="48"/>
    <d v="2018-06-02T00:00:00"/>
    <n v="2"/>
    <n v="6"/>
    <x v="8"/>
    <x v="6"/>
    <n v="231567"/>
    <x v="1"/>
    <n v="0.36"/>
    <n v="83364.12"/>
    <x v="0"/>
    <s v="Seattle"/>
    <s v=""/>
    <s v="Employed"/>
  </r>
  <r>
    <s v="E00501"/>
    <s v="Melody Ho"/>
    <x v="3"/>
    <x v="2"/>
    <x v="2"/>
    <x v="1"/>
    <x v="1"/>
    <n v="55"/>
    <d v="2007-12-02T00:00:00"/>
    <n v="2"/>
    <n v="12"/>
    <x v="5"/>
    <x v="8"/>
    <n v="64494"/>
    <x v="2"/>
    <n v="0"/>
    <n v="0"/>
    <x v="0"/>
    <s v="Columbus"/>
    <s v=""/>
    <s v="Employed"/>
  </r>
  <r>
    <s v="E04601"/>
    <s v="Allison Ayala"/>
    <x v="5"/>
    <x v="2"/>
    <x v="3"/>
    <x v="1"/>
    <x v="2"/>
    <n v="36"/>
    <d v="2009-06-30T00:00:00"/>
    <n v="30"/>
    <n v="6"/>
    <x v="22"/>
    <x v="6"/>
    <n v="43363"/>
    <x v="2"/>
    <n v="0"/>
    <n v="0"/>
    <x v="0"/>
    <s v="Austin"/>
    <s v=""/>
    <s v="Employed"/>
  </r>
  <r>
    <s v="E02147"/>
    <s v="Allison Medina"/>
    <x v="0"/>
    <x v="2"/>
    <x v="1"/>
    <x v="1"/>
    <x v="2"/>
    <n v="55"/>
    <d v="2010-04-29T00:00:00"/>
    <n v="29"/>
    <n v="4"/>
    <x v="18"/>
    <x v="4"/>
    <n v="111038"/>
    <x v="0"/>
    <n v="0.05"/>
    <n v="5551.9000000000005"/>
    <x v="1"/>
    <s v="Sao Paulo"/>
    <s v=""/>
    <s v="Employed"/>
  </r>
  <r>
    <s v="E01977"/>
    <s v="Raelynn Gupta"/>
    <x v="6"/>
    <x v="2"/>
    <x v="3"/>
    <x v="1"/>
    <x v="1"/>
    <n v="48"/>
    <d v="2001-09-10T00:00:00"/>
    <n v="10"/>
    <n v="9"/>
    <x v="12"/>
    <x v="2"/>
    <n v="125730"/>
    <x v="0"/>
    <n v="0.11"/>
    <n v="13830.3"/>
    <x v="2"/>
    <s v="Chongqing"/>
    <s v=""/>
    <s v="Employed"/>
  </r>
  <r>
    <s v="E00834"/>
    <s v="Vivian Guzman"/>
    <x v="3"/>
    <x v="2"/>
    <x v="1"/>
    <x v="1"/>
    <x v="2"/>
    <n v="53"/>
    <d v="2002-02-09T00:00:00"/>
    <n v="9"/>
    <n v="2"/>
    <x v="23"/>
    <x v="9"/>
    <n v="58605"/>
    <x v="2"/>
    <n v="0"/>
    <n v="0"/>
    <x v="0"/>
    <s v="Phoenix"/>
    <s v=""/>
    <s v="Employed"/>
  </r>
  <r>
    <s v="E00399"/>
    <s v="Connor Walker"/>
    <x v="3"/>
    <x v="2"/>
    <x v="0"/>
    <x v="0"/>
    <x v="0"/>
    <n v="30"/>
    <d v="2019-03-18T00:00:00"/>
    <n v="18"/>
    <n v="3"/>
    <x v="0"/>
    <x v="5"/>
    <n v="54714"/>
    <x v="2"/>
    <n v="0"/>
    <n v="0"/>
    <x v="0"/>
    <s v="Columbus"/>
    <s v=""/>
    <s v="Employed"/>
  </r>
  <r>
    <s v="E01711"/>
    <s v="Benjamin Ford"/>
    <x v="3"/>
    <x v="2"/>
    <x v="1"/>
    <x v="0"/>
    <x v="0"/>
    <n v="31"/>
    <d v="2021-04-22T00:00:00"/>
    <n v="22"/>
    <n v="4"/>
    <x v="3"/>
    <x v="4"/>
    <n v="74215"/>
    <x v="0"/>
    <n v="0"/>
    <n v="0"/>
    <x v="0"/>
    <s v="Phoenix"/>
    <s v=""/>
    <s v="Employed"/>
  </r>
  <r>
    <s v="E04749"/>
    <s v="Caroline Phan"/>
    <x v="6"/>
    <x v="2"/>
    <x v="3"/>
    <x v="1"/>
    <x v="1"/>
    <n v="41"/>
    <d v="2004-03-14T00:00:00"/>
    <n v="14"/>
    <n v="3"/>
    <x v="20"/>
    <x v="5"/>
    <n v="155004"/>
    <x v="1"/>
    <n v="0.12"/>
    <n v="18600.48"/>
    <x v="0"/>
    <s v="Austin"/>
    <s v=""/>
    <s v="Employed"/>
  </r>
  <r>
    <s v="E02108"/>
    <s v="Madeline Coleman"/>
    <x v="6"/>
    <x v="2"/>
    <x v="2"/>
    <x v="1"/>
    <x v="0"/>
    <n v="51"/>
    <d v="2006-04-28T00:00:00"/>
    <n v="28"/>
    <n v="4"/>
    <x v="16"/>
    <x v="4"/>
    <n v="150758"/>
    <x v="1"/>
    <n v="0.13"/>
    <n v="19598.54"/>
    <x v="0"/>
    <s v="Chicago"/>
    <d v="2007-08-16T00:00:00"/>
    <s v="Resign"/>
  </r>
  <r>
    <s v="E02769"/>
    <s v="Riley Marquez"/>
    <x v="6"/>
    <x v="2"/>
    <x v="2"/>
    <x v="1"/>
    <x v="2"/>
    <n v="39"/>
    <d v="2019-10-18T00:00:00"/>
    <n v="18"/>
    <n v="10"/>
    <x v="0"/>
    <x v="10"/>
    <n v="122829"/>
    <x v="0"/>
    <n v="0.11"/>
    <n v="13511.19"/>
    <x v="0"/>
    <s v="Chicago"/>
    <s v=""/>
    <s v="Employed"/>
  </r>
  <r>
    <s v="E01981"/>
    <s v="Genesis Banks"/>
    <x v="5"/>
    <x v="2"/>
    <x v="3"/>
    <x v="1"/>
    <x v="0"/>
    <n v="63"/>
    <d v="2012-03-16T00:00:00"/>
    <n v="16"/>
    <n v="3"/>
    <x v="21"/>
    <x v="5"/>
    <n v="46081"/>
    <x v="2"/>
    <n v="0"/>
    <n v="0"/>
    <x v="0"/>
    <s v="Chicago"/>
    <s v=""/>
    <s v="Employed"/>
  </r>
  <r>
    <s v="E04927"/>
    <s v="Ezekiel Bryant"/>
    <x v="1"/>
    <x v="2"/>
    <x v="0"/>
    <x v="0"/>
    <x v="0"/>
    <n v="55"/>
    <d v="2002-07-19T00:00:00"/>
    <n v="19"/>
    <n v="7"/>
    <x v="23"/>
    <x v="3"/>
    <n v="77396"/>
    <x v="0"/>
    <n v="0"/>
    <n v="0"/>
    <x v="0"/>
    <s v="Miami"/>
    <s v=""/>
    <s v="Employed"/>
  </r>
  <r>
    <s v="E03799"/>
    <s v="Natalie Hwang"/>
    <x v="1"/>
    <x v="2"/>
    <x v="1"/>
    <x v="1"/>
    <x v="1"/>
    <n v="63"/>
    <d v="1999-12-31T00:00:00"/>
    <n v="31"/>
    <n v="12"/>
    <x v="28"/>
    <x v="8"/>
    <n v="89523"/>
    <x v="0"/>
    <n v="0"/>
    <n v="0"/>
    <x v="0"/>
    <s v="Phoenix"/>
    <s v=""/>
    <s v="Employed"/>
  </r>
  <r>
    <s v="E02965"/>
    <s v="Andrew Do"/>
    <x v="6"/>
    <x v="2"/>
    <x v="2"/>
    <x v="0"/>
    <x v="1"/>
    <n v="43"/>
    <d v="2021-04-17T00:00:00"/>
    <n v="17"/>
    <n v="4"/>
    <x v="3"/>
    <x v="4"/>
    <n v="146140"/>
    <x v="1"/>
    <n v="0.15"/>
    <n v="21921"/>
    <x v="0"/>
    <s v="Seattle"/>
    <s v=""/>
    <s v="Employed"/>
  </r>
  <r>
    <s v="E02895"/>
    <s v="Mila Soto"/>
    <x v="2"/>
    <x v="2"/>
    <x v="2"/>
    <x v="1"/>
    <x v="2"/>
    <n v="65"/>
    <d v="2008-10-07T00:00:00"/>
    <n v="7"/>
    <n v="10"/>
    <x v="13"/>
    <x v="10"/>
    <n v="170221"/>
    <x v="1"/>
    <n v="0.15"/>
    <n v="25533.149999999998"/>
    <x v="1"/>
    <s v="Manaus"/>
    <s v=""/>
    <s v="Employed"/>
  </r>
  <r>
    <s v="E03226"/>
    <s v="Angel Stewart"/>
    <x v="4"/>
    <x v="2"/>
    <x v="3"/>
    <x v="0"/>
    <x v="0"/>
    <n v="28"/>
    <d v="2019-06-22T00:00:00"/>
    <n v="22"/>
    <n v="6"/>
    <x v="0"/>
    <x v="6"/>
    <n v="250767"/>
    <x v="1"/>
    <n v="0.38"/>
    <n v="95291.46"/>
    <x v="0"/>
    <s v="Seattle"/>
    <s v=""/>
    <s v="Employed"/>
  </r>
  <r>
    <s v="E01845"/>
    <s v="Leo Fernandez"/>
    <x v="0"/>
    <x v="2"/>
    <x v="2"/>
    <x v="0"/>
    <x v="2"/>
    <n v="54"/>
    <d v="1998-04-28T00:00:00"/>
    <n v="28"/>
    <n v="4"/>
    <x v="25"/>
    <x v="4"/>
    <n v="108268"/>
    <x v="0"/>
    <n v="0.09"/>
    <n v="9744.119999999999"/>
    <x v="1"/>
    <s v="Sao Paulo"/>
    <d v="2004-05-15T00:00:00"/>
    <s v="Resign"/>
  </r>
  <r>
    <s v="E04448"/>
    <s v="Adrian Ruiz"/>
    <x v="1"/>
    <x v="2"/>
    <x v="3"/>
    <x v="0"/>
    <x v="2"/>
    <n v="34"/>
    <d v="2014-09-04T00:00:00"/>
    <n v="4"/>
    <n v="9"/>
    <x v="7"/>
    <x v="2"/>
    <n v="95499"/>
    <x v="0"/>
    <n v="0"/>
    <n v="0"/>
    <x v="1"/>
    <s v="Sao Paulo"/>
    <d v="2017-08-11T00:00:00"/>
    <s v="Resign"/>
  </r>
  <r>
    <s v="E01870"/>
    <s v="Carson Chau"/>
    <x v="2"/>
    <x v="2"/>
    <x v="3"/>
    <x v="0"/>
    <x v="1"/>
    <n v="58"/>
    <d v="2007-10-12T00:00:00"/>
    <n v="12"/>
    <n v="10"/>
    <x v="5"/>
    <x v="10"/>
    <n v="162038"/>
    <x v="1"/>
    <n v="0.24"/>
    <n v="38889.119999999995"/>
    <x v="2"/>
    <s v="Chongqing"/>
    <s v=""/>
    <s v="Employed"/>
  </r>
  <r>
    <s v="E02604"/>
    <s v="Brooklyn Collins"/>
    <x v="6"/>
    <x v="2"/>
    <x v="3"/>
    <x v="1"/>
    <x v="3"/>
    <n v="59"/>
    <d v="2018-10-27T00:00:00"/>
    <n v="27"/>
    <n v="10"/>
    <x v="8"/>
    <x v="10"/>
    <n v="139208"/>
    <x v="0"/>
    <n v="0.11"/>
    <n v="15312.88"/>
    <x v="0"/>
    <s v="Austin"/>
    <s v=""/>
    <s v="Employed"/>
  </r>
  <r>
    <s v="E01262"/>
    <s v="Miles Mehta"/>
    <x v="0"/>
    <x v="2"/>
    <x v="0"/>
    <x v="0"/>
    <x v="1"/>
    <n v="50"/>
    <d v="2018-05-19T00:00:00"/>
    <n v="19"/>
    <n v="5"/>
    <x v="8"/>
    <x v="7"/>
    <n v="106437"/>
    <x v="0"/>
    <n v="7.0000000000000007E-2"/>
    <n v="7450.5900000000011"/>
    <x v="2"/>
    <s v="Chongqing"/>
    <s v=""/>
    <s v="Employed"/>
  </r>
  <r>
    <s v="E01075"/>
    <s v="Joshua Juarez"/>
    <x v="3"/>
    <x v="2"/>
    <x v="0"/>
    <x v="0"/>
    <x v="2"/>
    <n v="46"/>
    <d v="2015-05-05T00:00:00"/>
    <n v="5"/>
    <n v="5"/>
    <x v="2"/>
    <x v="7"/>
    <n v="64364"/>
    <x v="2"/>
    <n v="0"/>
    <n v="0"/>
    <x v="1"/>
    <s v="Sao Paulo"/>
    <s v=""/>
    <s v="Employed"/>
  </r>
  <r>
    <s v="E03720"/>
    <s v="Genesis Hunter"/>
    <x v="0"/>
    <x v="2"/>
    <x v="3"/>
    <x v="1"/>
    <x v="0"/>
    <n v="48"/>
    <d v="1999-04-22T00:00:00"/>
    <n v="22"/>
    <n v="4"/>
    <x v="28"/>
    <x v="4"/>
    <n v="102847"/>
    <x v="0"/>
    <n v="0.05"/>
    <n v="5142.3500000000004"/>
    <x v="0"/>
    <s v="Chicago"/>
    <s v=""/>
    <s v="Employed"/>
  </r>
  <r>
    <s v="E03393"/>
    <s v="Henry Figueroa"/>
    <x v="6"/>
    <x v="2"/>
    <x v="0"/>
    <x v="0"/>
    <x v="2"/>
    <n v="46"/>
    <d v="2010-07-19T00:00:00"/>
    <n v="19"/>
    <n v="7"/>
    <x v="18"/>
    <x v="3"/>
    <n v="134881"/>
    <x v="0"/>
    <n v="0.15"/>
    <n v="20232.149999999998"/>
    <x v="1"/>
    <s v="Manaus"/>
    <s v=""/>
    <s v="Employed"/>
  </r>
  <r>
    <s v="E00711"/>
    <s v="Melody Chin"/>
    <x v="6"/>
    <x v="2"/>
    <x v="3"/>
    <x v="1"/>
    <x v="1"/>
    <n v="43"/>
    <d v="2006-10-15T00:00:00"/>
    <n v="15"/>
    <n v="10"/>
    <x v="16"/>
    <x v="10"/>
    <n v="153492"/>
    <x v="1"/>
    <n v="0.11"/>
    <n v="16884.12"/>
    <x v="0"/>
    <s v="Chicago"/>
    <s v=""/>
    <s v="Employed"/>
  </r>
  <r>
    <s v="E01194"/>
    <s v="Ella Jenkins"/>
    <x v="3"/>
    <x v="2"/>
    <x v="1"/>
    <x v="1"/>
    <x v="0"/>
    <n v="52"/>
    <d v="2019-12-20T00:00:00"/>
    <n v="20"/>
    <n v="12"/>
    <x v="0"/>
    <x v="8"/>
    <n v="61026"/>
    <x v="2"/>
    <n v="0"/>
    <n v="0"/>
    <x v="0"/>
    <s v="Phoenix"/>
    <s v=""/>
    <s v="Employed"/>
  </r>
  <r>
    <s v="E01668"/>
    <s v="Naomi Xi"/>
    <x v="2"/>
    <x v="2"/>
    <x v="3"/>
    <x v="1"/>
    <x v="1"/>
    <n v="53"/>
    <d v="2002-02-17T00:00:00"/>
    <n v="17"/>
    <n v="2"/>
    <x v="23"/>
    <x v="9"/>
    <n v="179494"/>
    <x v="1"/>
    <n v="0.2"/>
    <n v="35898.800000000003"/>
    <x v="2"/>
    <s v="Chongqing"/>
    <s v=""/>
    <s v="Employed"/>
  </r>
  <r>
    <s v="E02088"/>
    <s v="Skylar Ayala"/>
    <x v="6"/>
    <x v="2"/>
    <x v="3"/>
    <x v="1"/>
    <x v="2"/>
    <n v="55"/>
    <d v="2017-02-06T00:00:00"/>
    <n v="6"/>
    <n v="2"/>
    <x v="1"/>
    <x v="9"/>
    <n v="144986"/>
    <x v="1"/>
    <n v="0.12"/>
    <n v="17398.32"/>
    <x v="0"/>
    <s v="Phoenix"/>
    <s v=""/>
    <s v="Employed"/>
  </r>
  <r>
    <s v="E00013"/>
    <s v="Raelynn Ma"/>
    <x v="1"/>
    <x v="2"/>
    <x v="1"/>
    <x v="1"/>
    <x v="1"/>
    <n v="33"/>
    <d v="2015-10-08T00:00:00"/>
    <n v="8"/>
    <n v="10"/>
    <x v="2"/>
    <x v="10"/>
    <n v="94876"/>
    <x v="0"/>
    <n v="0"/>
    <n v="0"/>
    <x v="0"/>
    <s v="Miami"/>
    <s v=""/>
    <s v="Employed"/>
  </r>
  <r>
    <s v="E02857"/>
    <s v="Mason Jimenez"/>
    <x v="6"/>
    <x v="2"/>
    <x v="1"/>
    <x v="0"/>
    <x v="2"/>
    <n v="44"/>
    <d v="2019-08-08T00:00:00"/>
    <n v="8"/>
    <n v="8"/>
    <x v="0"/>
    <x v="11"/>
    <n v="130133"/>
    <x v="0"/>
    <n v="0.15"/>
    <n v="19519.95"/>
    <x v="0"/>
    <s v="Austin"/>
    <d v="2022-05-18T00:00:00"/>
    <s v="Resign"/>
  </r>
  <r>
    <s v="E02687"/>
    <s v="Caroline Nelson"/>
    <x v="4"/>
    <x v="2"/>
    <x v="3"/>
    <x v="1"/>
    <x v="0"/>
    <n v="36"/>
    <d v="2014-01-11T00:00:00"/>
    <n v="11"/>
    <n v="1"/>
    <x v="7"/>
    <x v="0"/>
    <n v="202323"/>
    <x v="1"/>
    <n v="0.39"/>
    <n v="78905.97"/>
    <x v="0"/>
    <s v="Chicago"/>
    <s v=""/>
    <s v="Employed"/>
  </r>
  <r>
    <s v="E02748"/>
    <s v="Genesis Zhu"/>
    <x v="2"/>
    <x v="2"/>
    <x v="1"/>
    <x v="1"/>
    <x v="1"/>
    <n v="34"/>
    <d v="2020-07-20T00:00:00"/>
    <n v="20"/>
    <n v="7"/>
    <x v="4"/>
    <x v="3"/>
    <n v="184960"/>
    <x v="1"/>
    <n v="0.18"/>
    <n v="33292.799999999996"/>
    <x v="0"/>
    <s v="Seattle"/>
    <s v=""/>
    <s v="Employed"/>
  </r>
  <r>
    <s v="E02706"/>
    <s v="Lucy Figueroa"/>
    <x v="6"/>
    <x v="2"/>
    <x v="2"/>
    <x v="1"/>
    <x v="2"/>
    <n v="45"/>
    <d v="2016-01-10T00:00:00"/>
    <n v="10"/>
    <n v="1"/>
    <x v="15"/>
    <x v="0"/>
    <n v="149761"/>
    <x v="1"/>
    <n v="0.12"/>
    <n v="17971.32"/>
    <x v="0"/>
    <s v="Columbus"/>
    <s v=""/>
    <s v="Employed"/>
  </r>
  <r>
    <s v="E02899"/>
    <s v="Joshua Cortez"/>
    <x v="6"/>
    <x v="2"/>
    <x v="3"/>
    <x v="0"/>
    <x v="2"/>
    <n v="44"/>
    <d v="2007-08-11T00:00:00"/>
    <n v="11"/>
    <n v="8"/>
    <x v="5"/>
    <x v="11"/>
    <n v="126277"/>
    <x v="0"/>
    <n v="0.13"/>
    <n v="16416.010000000002"/>
    <x v="1"/>
    <s v="Manaus"/>
    <s v=""/>
    <s v="Employed"/>
  </r>
  <r>
    <s v="E01639"/>
    <s v="Everleigh Simmons"/>
    <x v="5"/>
    <x v="2"/>
    <x v="0"/>
    <x v="1"/>
    <x v="0"/>
    <n v="55"/>
    <d v="2021-04-16T00:00:00"/>
    <n v="16"/>
    <n v="4"/>
    <x v="3"/>
    <x v="4"/>
    <n v="48266"/>
    <x v="2"/>
    <n v="0"/>
    <n v="0"/>
    <x v="0"/>
    <s v="Chicago"/>
    <s v=""/>
    <s v="Employed"/>
  </r>
  <r>
    <s v="E03947"/>
    <s v="Logan Soto"/>
    <x v="4"/>
    <x v="2"/>
    <x v="2"/>
    <x v="0"/>
    <x v="2"/>
    <n v="36"/>
    <d v="2018-08-18T00:00:00"/>
    <n v="18"/>
    <n v="8"/>
    <x v="8"/>
    <x v="11"/>
    <n v="223404"/>
    <x v="1"/>
    <n v="0.32"/>
    <n v="71489.279999999999"/>
    <x v="0"/>
    <s v="Columbus"/>
    <s v=""/>
    <s v="Employed"/>
  </r>
  <r>
    <s v="E02628"/>
    <s v="Nora Nelson"/>
    <x v="3"/>
    <x v="2"/>
    <x v="0"/>
    <x v="1"/>
    <x v="0"/>
    <n v="41"/>
    <d v="2007-01-09T00:00:00"/>
    <n v="9"/>
    <n v="1"/>
    <x v="5"/>
    <x v="0"/>
    <n v="50685"/>
    <x v="2"/>
    <n v="0"/>
    <n v="0"/>
    <x v="0"/>
    <s v="Columbus"/>
    <s v=""/>
    <s v="Employed"/>
  </r>
  <r>
    <s v="E02665"/>
    <s v="Bella Butler"/>
    <x v="6"/>
    <x v="2"/>
    <x v="0"/>
    <x v="1"/>
    <x v="3"/>
    <n v="33"/>
    <d v="2019-10-25T00:00:00"/>
    <n v="25"/>
    <n v="10"/>
    <x v="0"/>
    <x v="10"/>
    <n v="131652"/>
    <x v="0"/>
    <n v="0.11"/>
    <n v="14481.72"/>
    <x v="0"/>
    <s v="Seattle"/>
    <s v=""/>
    <s v="Employed"/>
  </r>
  <r>
    <s v="E00605"/>
    <s v="Nova Williams"/>
    <x v="0"/>
    <x v="2"/>
    <x v="1"/>
    <x v="1"/>
    <x v="3"/>
    <n v="61"/>
    <d v="2010-04-25T00:00:00"/>
    <n v="25"/>
    <n v="4"/>
    <x v="18"/>
    <x v="4"/>
    <n v="110302"/>
    <x v="0"/>
    <n v="0.06"/>
    <n v="6618.12"/>
    <x v="0"/>
    <s v="Miami"/>
    <s v=""/>
    <s v="Employed"/>
  </r>
  <r>
    <s v="E03694"/>
    <s v="Elena Patterson"/>
    <x v="4"/>
    <x v="2"/>
    <x v="1"/>
    <x v="1"/>
    <x v="3"/>
    <n v="38"/>
    <d v="2018-11-09T00:00:00"/>
    <n v="9"/>
    <n v="11"/>
    <x v="8"/>
    <x v="1"/>
    <n v="223805"/>
    <x v="1"/>
    <n v="0.36"/>
    <n v="80569.8"/>
    <x v="0"/>
    <s v="Chicago"/>
    <s v=""/>
    <s v="Employed"/>
  </r>
  <r>
    <s v="E04005"/>
    <s v="Lincoln Wong"/>
    <x v="1"/>
    <x v="2"/>
    <x v="3"/>
    <x v="0"/>
    <x v="1"/>
    <n v="49"/>
    <d v="2019-06-07T00:00:00"/>
    <n v="7"/>
    <n v="6"/>
    <x v="0"/>
    <x v="6"/>
    <n v="80700"/>
    <x v="0"/>
    <n v="0"/>
    <n v="0"/>
    <x v="0"/>
    <s v="Columbus"/>
    <s v=""/>
    <s v="Employed"/>
  </r>
  <r>
    <s v="E03465"/>
    <s v="Harper Phan"/>
    <x v="3"/>
    <x v="2"/>
    <x v="0"/>
    <x v="1"/>
    <x v="1"/>
    <n v="45"/>
    <d v="2016-12-07T00:00:00"/>
    <n v="7"/>
    <n v="12"/>
    <x v="15"/>
    <x v="8"/>
    <n v="71454"/>
    <x v="0"/>
    <n v="0"/>
    <n v="0"/>
    <x v="2"/>
    <s v="Shanghai"/>
    <s v=""/>
    <s v="Employed"/>
  </r>
  <r>
    <s v="E01006"/>
    <s v="Autumn Leung"/>
    <x v="4"/>
    <x v="2"/>
    <x v="2"/>
    <x v="1"/>
    <x v="1"/>
    <n v="25"/>
    <d v="2021-11-15T00:00:00"/>
    <n v="15"/>
    <n v="11"/>
    <x v="3"/>
    <x v="1"/>
    <n v="210708"/>
    <x v="1"/>
    <n v="0.33"/>
    <n v="69533.64"/>
    <x v="0"/>
    <s v="Chicago"/>
    <s v=""/>
    <s v="Employed"/>
  </r>
  <r>
    <s v="E00091"/>
    <s v="Emilia Chu"/>
    <x v="3"/>
    <x v="2"/>
    <x v="0"/>
    <x v="1"/>
    <x v="1"/>
    <n v="48"/>
    <d v="2003-06-24T00:00:00"/>
    <n v="24"/>
    <n v="6"/>
    <x v="10"/>
    <x v="6"/>
    <n v="55760"/>
    <x v="2"/>
    <n v="0"/>
    <n v="0"/>
    <x v="0"/>
    <s v="Austin"/>
    <s v=""/>
    <s v="Employed"/>
  </r>
  <r>
    <s v="E04221"/>
    <s v="Roman King"/>
    <x v="3"/>
    <x v="2"/>
    <x v="3"/>
    <x v="0"/>
    <x v="0"/>
    <n v="60"/>
    <d v="2007-08-16T00:00:00"/>
    <n v="16"/>
    <n v="8"/>
    <x v="5"/>
    <x v="11"/>
    <n v="58671"/>
    <x v="2"/>
    <n v="0"/>
    <n v="0"/>
    <x v="0"/>
    <s v="Columbus"/>
    <s v=""/>
    <s v="Employed"/>
  </r>
  <r>
    <s v="E02249"/>
    <s v="Allison Daniels"/>
    <x v="0"/>
    <x v="2"/>
    <x v="0"/>
    <x v="1"/>
    <x v="0"/>
    <n v="37"/>
    <d v="2020-04-14T00:00:00"/>
    <n v="14"/>
    <n v="4"/>
    <x v="4"/>
    <x v="4"/>
    <n v="103524"/>
    <x v="0"/>
    <n v="0.09"/>
    <n v="9317.16"/>
    <x v="0"/>
    <s v="Phoenix"/>
    <s v=""/>
    <s v="Employed"/>
  </r>
  <r>
    <s v="E01638"/>
    <s v="Elizabeth Huang"/>
    <x v="5"/>
    <x v="2"/>
    <x v="1"/>
    <x v="1"/>
    <x v="1"/>
    <n v="62"/>
    <d v="2002-09-20T00:00:00"/>
    <n v="20"/>
    <n v="9"/>
    <x v="23"/>
    <x v="2"/>
    <n v="49738"/>
    <x v="2"/>
    <n v="0"/>
    <n v="0"/>
    <x v="2"/>
    <s v="Beijing"/>
    <s v=""/>
    <s v="Employed"/>
  </r>
  <r>
    <s v="E01193"/>
    <s v="Raelynn Lu"/>
    <x v="2"/>
    <x v="2"/>
    <x v="2"/>
    <x v="1"/>
    <x v="1"/>
    <n v="27"/>
    <d v="2020-05-26T00:00:00"/>
    <n v="26"/>
    <n v="5"/>
    <x v="4"/>
    <x v="7"/>
    <n v="153628"/>
    <x v="1"/>
    <n v="0.28999999999999998"/>
    <n v="44552.119999999995"/>
    <x v="2"/>
    <s v="Chongqing"/>
    <d v="2020-12-12T00:00:00"/>
    <s v="Resign"/>
  </r>
  <r>
    <s v="E00440"/>
    <s v="Adeline Thao"/>
    <x v="4"/>
    <x v="2"/>
    <x v="3"/>
    <x v="1"/>
    <x v="1"/>
    <n v="54"/>
    <d v="2007-09-05T00:00:00"/>
    <n v="5"/>
    <n v="9"/>
    <x v="5"/>
    <x v="2"/>
    <n v="183239"/>
    <x v="1"/>
    <n v="0.32"/>
    <n v="58636.480000000003"/>
    <x v="0"/>
    <s v="Seattle"/>
    <s v=""/>
    <s v="Employed"/>
  </r>
  <r>
    <s v="E00206"/>
    <s v="Theodore Xi"/>
    <x v="0"/>
    <x v="2"/>
    <x v="3"/>
    <x v="0"/>
    <x v="1"/>
    <n v="52"/>
    <d v="2009-10-05T00:00:00"/>
    <n v="5"/>
    <n v="10"/>
    <x v="22"/>
    <x v="10"/>
    <n v="122890"/>
    <x v="0"/>
    <n v="7.0000000000000007E-2"/>
    <n v="8602.3000000000011"/>
    <x v="2"/>
    <s v="Shanghai"/>
    <s v=""/>
    <s v="Employed"/>
  </r>
  <r>
    <s v="E04088"/>
    <s v="Ezra Liang"/>
    <x v="4"/>
    <x v="2"/>
    <x v="2"/>
    <x v="0"/>
    <x v="1"/>
    <n v="52"/>
    <d v="1997-05-26T00:00:00"/>
    <n v="26"/>
    <n v="5"/>
    <x v="27"/>
    <x v="7"/>
    <n v="216999"/>
    <x v="1"/>
    <n v="0.37"/>
    <n v="80289.63"/>
    <x v="0"/>
    <s v="Miami"/>
    <s v=""/>
    <s v="Employed"/>
  </r>
  <r>
    <s v="E02907"/>
    <s v="Jose Singh"/>
    <x v="6"/>
    <x v="2"/>
    <x v="1"/>
    <x v="0"/>
    <x v="1"/>
    <n v="44"/>
    <d v="2010-04-06T00:00:00"/>
    <n v="6"/>
    <n v="4"/>
    <x v="18"/>
    <x v="4"/>
    <n v="142878"/>
    <x v="1"/>
    <n v="0.12"/>
    <n v="17145.36"/>
    <x v="0"/>
    <s v="Columbus"/>
    <s v=""/>
    <s v="Employed"/>
  </r>
  <r>
    <s v="E02375"/>
    <s v="Lincoln Huynh"/>
    <x v="6"/>
    <x v="2"/>
    <x v="0"/>
    <x v="0"/>
    <x v="1"/>
    <n v="63"/>
    <d v="2002-02-08T00:00:00"/>
    <n v="8"/>
    <n v="2"/>
    <x v="23"/>
    <x v="9"/>
    <n v="128703"/>
    <x v="0"/>
    <n v="0.13"/>
    <n v="16731.39"/>
    <x v="0"/>
    <s v="Austin"/>
    <s v=""/>
    <s v="Employed"/>
  </r>
  <r>
    <s v="E00324"/>
    <s v="Hailey Song"/>
    <x v="0"/>
    <x v="2"/>
    <x v="2"/>
    <x v="1"/>
    <x v="1"/>
    <n v="37"/>
    <d v="2016-08-23T00:00:00"/>
    <n v="23"/>
    <n v="8"/>
    <x v="15"/>
    <x v="11"/>
    <n v="124928"/>
    <x v="0"/>
    <n v="0.06"/>
    <n v="7495.6799999999994"/>
    <x v="2"/>
    <s v="Chongqing"/>
    <s v=""/>
    <s v="Employed"/>
  </r>
  <r>
    <s v="E00518"/>
    <s v="Lydia Morales"/>
    <x v="0"/>
    <x v="2"/>
    <x v="1"/>
    <x v="1"/>
    <x v="2"/>
    <n v="51"/>
    <d v="2013-06-14T00:00:00"/>
    <n v="14"/>
    <n v="6"/>
    <x v="11"/>
    <x v="6"/>
    <n v="108221"/>
    <x v="0"/>
    <n v="0.05"/>
    <n v="5411.05"/>
    <x v="1"/>
    <s v="Manaus"/>
    <s v=""/>
    <s v="Employed"/>
  </r>
  <r>
    <s v="E02033"/>
    <s v="Grace Sun"/>
    <x v="2"/>
    <x v="2"/>
    <x v="2"/>
    <x v="1"/>
    <x v="1"/>
    <n v="25"/>
    <d v="2021-04-17T00:00:00"/>
    <n v="17"/>
    <n v="4"/>
    <x v="3"/>
    <x v="4"/>
    <n v="186870"/>
    <x v="1"/>
    <n v="0.2"/>
    <n v="37374"/>
    <x v="2"/>
    <s v="Shanghai"/>
    <s v=""/>
    <s v="Employed"/>
  </r>
  <r>
    <s v="E01844"/>
    <s v="Jayden Kang"/>
    <x v="5"/>
    <x v="2"/>
    <x v="2"/>
    <x v="0"/>
    <x v="1"/>
    <n v="46"/>
    <d v="2011-04-24T00:00:00"/>
    <n v="24"/>
    <n v="4"/>
    <x v="9"/>
    <x v="4"/>
    <n v="55894"/>
    <x v="2"/>
    <n v="0"/>
    <n v="0"/>
    <x v="0"/>
    <s v="Seattle"/>
    <s v=""/>
    <s v="Employed"/>
  </r>
  <r>
    <s v="E02639"/>
    <s v="Sebastian Le"/>
    <x v="5"/>
    <x v="2"/>
    <x v="3"/>
    <x v="0"/>
    <x v="1"/>
    <n v="37"/>
    <d v="2015-11-09T00:00:00"/>
    <n v="9"/>
    <n v="11"/>
    <x v="2"/>
    <x v="1"/>
    <n v="45369"/>
    <x v="2"/>
    <n v="0"/>
    <n v="0"/>
    <x v="2"/>
    <s v="Beijing"/>
    <s v=""/>
    <s v="Employed"/>
  </r>
  <r>
    <s v="E00287"/>
    <s v="Luca Nelson"/>
    <x v="0"/>
    <x v="2"/>
    <x v="1"/>
    <x v="0"/>
    <x v="0"/>
    <n v="60"/>
    <d v="2010-06-15T00:00:00"/>
    <n v="15"/>
    <n v="6"/>
    <x v="18"/>
    <x v="6"/>
    <n v="106578"/>
    <x v="0"/>
    <n v="0.09"/>
    <n v="9592.02"/>
    <x v="0"/>
    <s v="Miami"/>
    <s v=""/>
    <s v="Employed"/>
  </r>
  <r>
    <s v="E01947"/>
    <s v="Sophie Owens"/>
    <x v="3"/>
    <x v="2"/>
    <x v="2"/>
    <x v="1"/>
    <x v="0"/>
    <n v="30"/>
    <d v="2015-03-05T00:00:00"/>
    <n v="5"/>
    <n v="3"/>
    <x v="2"/>
    <x v="5"/>
    <n v="52697"/>
    <x v="2"/>
    <n v="0"/>
    <n v="0"/>
    <x v="0"/>
    <s v="Seattle"/>
    <s v=""/>
    <s v="Employed"/>
  </r>
  <r>
    <s v="E02259"/>
    <s v="Emily Lau"/>
    <x v="1"/>
    <x v="2"/>
    <x v="0"/>
    <x v="1"/>
    <x v="1"/>
    <n v="35"/>
    <d v="2019-03-18T00:00:00"/>
    <n v="18"/>
    <n v="3"/>
    <x v="0"/>
    <x v="5"/>
    <n v="74779"/>
    <x v="0"/>
    <n v="0"/>
    <n v="0"/>
    <x v="0"/>
    <s v="Phoenix"/>
    <s v=""/>
    <s v="Employed"/>
  </r>
  <r>
    <s v="E00342"/>
    <s v="Wesley Doan"/>
    <x v="0"/>
    <x v="2"/>
    <x v="3"/>
    <x v="0"/>
    <x v="1"/>
    <n v="63"/>
    <d v="2004-04-19T00:00:00"/>
    <n v="19"/>
    <n v="4"/>
    <x v="20"/>
    <x v="4"/>
    <n v="122487"/>
    <x v="0"/>
    <n v="0.08"/>
    <n v="9798.9600000000009"/>
    <x v="2"/>
    <s v="Shanghai"/>
    <s v=""/>
    <s v="Employed"/>
  </r>
  <r>
    <s v="E01832"/>
    <s v="Ezra Singh"/>
    <x v="5"/>
    <x v="2"/>
    <x v="0"/>
    <x v="0"/>
    <x v="1"/>
    <n v="56"/>
    <d v="2006-05-10T00:00:00"/>
    <n v="10"/>
    <n v="5"/>
    <x v="16"/>
    <x v="7"/>
    <n v="41561"/>
    <x v="2"/>
    <n v="0"/>
    <n v="0"/>
    <x v="0"/>
    <s v="Austin"/>
    <s v=""/>
    <s v="Employed"/>
  </r>
  <r>
    <s v="E01755"/>
    <s v="Audrey Patel"/>
    <x v="6"/>
    <x v="2"/>
    <x v="1"/>
    <x v="1"/>
    <x v="1"/>
    <n v="37"/>
    <d v="2011-04-24T00:00:00"/>
    <n v="24"/>
    <n v="4"/>
    <x v="9"/>
    <x v="4"/>
    <n v="131183"/>
    <x v="0"/>
    <n v="0.14000000000000001"/>
    <n v="18365.620000000003"/>
    <x v="2"/>
    <s v="Shanghai"/>
    <d v="2016-03-16T00:00:00"/>
    <s v="Resign"/>
  </r>
  <r>
    <s v="E03055"/>
    <s v="Austin Rojas"/>
    <x v="4"/>
    <x v="2"/>
    <x v="3"/>
    <x v="0"/>
    <x v="2"/>
    <n v="29"/>
    <d v="2018-12-05T00:00:00"/>
    <n v="5"/>
    <n v="12"/>
    <x v="8"/>
    <x v="8"/>
    <n v="199504"/>
    <x v="1"/>
    <n v="0.3"/>
    <n v="59851.199999999997"/>
    <x v="0"/>
    <s v="Austin"/>
    <s v=""/>
    <s v="Employed"/>
  </r>
  <r>
    <s v="E02968"/>
    <s v="Caroline Santos"/>
    <x v="3"/>
    <x v="2"/>
    <x v="2"/>
    <x v="1"/>
    <x v="2"/>
    <n v="25"/>
    <d v="2020-07-12T00:00:00"/>
    <n v="12"/>
    <n v="7"/>
    <x v="4"/>
    <x v="3"/>
    <n v="56565"/>
    <x v="2"/>
    <n v="0"/>
    <n v="0"/>
    <x v="1"/>
    <s v="Sao Paulo"/>
    <s v=""/>
    <s v="Employed"/>
  </r>
  <r>
    <s v="E01337"/>
    <s v="Andrew Coleman"/>
    <x v="2"/>
    <x v="2"/>
    <x v="3"/>
    <x v="0"/>
    <x v="0"/>
    <n v="41"/>
    <d v="2019-05-15T00:00:00"/>
    <n v="15"/>
    <n v="5"/>
    <x v="0"/>
    <x v="7"/>
    <n v="174415"/>
    <x v="1"/>
    <n v="0.23"/>
    <n v="40115.450000000004"/>
    <x v="0"/>
    <s v="Miami"/>
    <s v=""/>
    <s v="Employed"/>
  </r>
  <r>
    <s v="E04035"/>
    <s v="Hailey Lai"/>
    <x v="6"/>
    <x v="2"/>
    <x v="0"/>
    <x v="1"/>
    <x v="1"/>
    <n v="42"/>
    <d v="2011-03-18T00:00:00"/>
    <n v="18"/>
    <n v="3"/>
    <x v="9"/>
    <x v="5"/>
    <n v="150034"/>
    <x v="1"/>
    <n v="0.12"/>
    <n v="18004.079999999998"/>
    <x v="2"/>
    <s v="Beijing"/>
    <s v=""/>
    <s v="Employed"/>
  </r>
  <r>
    <s v="E00577"/>
    <s v="Nora Nunez"/>
    <x v="3"/>
    <x v="2"/>
    <x v="2"/>
    <x v="1"/>
    <x v="2"/>
    <n v="45"/>
    <d v="2012-08-06T00:00:00"/>
    <n v="6"/>
    <n v="8"/>
    <x v="21"/>
    <x v="11"/>
    <n v="58586"/>
    <x v="2"/>
    <n v="0"/>
    <n v="0"/>
    <x v="1"/>
    <s v="Sao Paulo"/>
    <s v=""/>
    <s v="Employed"/>
  </r>
  <r>
    <s v="E00225"/>
    <s v="Angel Delgado"/>
    <x v="2"/>
    <x v="2"/>
    <x v="3"/>
    <x v="0"/>
    <x v="2"/>
    <n v="31"/>
    <d v="2017-08-10T00:00:00"/>
    <n v="10"/>
    <n v="8"/>
    <x v="1"/>
    <x v="11"/>
    <n v="156931"/>
    <x v="1"/>
    <n v="0.28000000000000003"/>
    <n v="43940.680000000008"/>
    <x v="0"/>
    <s v="Seattle"/>
    <s v=""/>
    <s v="Employed"/>
  </r>
  <r>
    <s v="E03106"/>
    <s v="Xavier Davis"/>
    <x v="4"/>
    <x v="2"/>
    <x v="3"/>
    <x v="0"/>
    <x v="0"/>
    <n v="36"/>
    <d v="2009-01-17T00:00:00"/>
    <n v="17"/>
    <n v="1"/>
    <x v="22"/>
    <x v="0"/>
    <n v="238236"/>
    <x v="1"/>
    <n v="0.31"/>
    <n v="73853.16"/>
    <x v="0"/>
    <s v="Seattle"/>
    <s v=""/>
    <s v="Employed"/>
  </r>
  <r>
    <s v="E01350"/>
    <s v="Natalie Carter"/>
    <x v="2"/>
    <x v="2"/>
    <x v="3"/>
    <x v="1"/>
    <x v="0"/>
    <n v="64"/>
    <d v="2012-12-21T00:00:00"/>
    <n v="21"/>
    <n v="12"/>
    <x v="21"/>
    <x v="8"/>
    <n v="153253"/>
    <x v="1"/>
    <n v="0.24"/>
    <n v="36780.720000000001"/>
    <x v="0"/>
    <s v="Austin"/>
    <s v=""/>
    <s v="Employed"/>
  </r>
  <r>
    <s v="E03718"/>
    <s v="Zoe Zhou"/>
    <x v="0"/>
    <x v="2"/>
    <x v="3"/>
    <x v="1"/>
    <x v="1"/>
    <n v="61"/>
    <d v="2009-10-06T00:00:00"/>
    <n v="6"/>
    <n v="10"/>
    <x v="22"/>
    <x v="10"/>
    <n v="103096"/>
    <x v="0"/>
    <n v="7.0000000000000007E-2"/>
    <n v="7216.72"/>
    <x v="2"/>
    <s v="Beijing"/>
    <s v=""/>
    <s v="Employed"/>
  </r>
  <r>
    <s v="E01338"/>
    <s v="Jaxson Coleman"/>
    <x v="0"/>
    <x v="2"/>
    <x v="0"/>
    <x v="0"/>
    <x v="0"/>
    <n v="32"/>
    <d v="2020-04-15T00:00:00"/>
    <n v="15"/>
    <n v="4"/>
    <x v="4"/>
    <x v="4"/>
    <n v="126671"/>
    <x v="0"/>
    <n v="0.09"/>
    <n v="11400.39"/>
    <x v="0"/>
    <s v="Miami"/>
    <s v=""/>
    <s v="Employed"/>
  </r>
  <r>
    <s v="E02684"/>
    <s v="Aaron Maldonado"/>
    <x v="3"/>
    <x v="2"/>
    <x v="0"/>
    <x v="0"/>
    <x v="2"/>
    <n v="39"/>
    <d v="2008-09-17T00:00:00"/>
    <n v="17"/>
    <n v="9"/>
    <x v="13"/>
    <x v="2"/>
    <n v="62861"/>
    <x v="2"/>
    <n v="0"/>
    <n v="0"/>
    <x v="0"/>
    <s v="Seattle"/>
    <s v=""/>
    <s v="Employed"/>
  </r>
  <r>
    <s v="E04415"/>
    <s v="Leonardo Luong"/>
    <x v="0"/>
    <x v="2"/>
    <x v="0"/>
    <x v="0"/>
    <x v="1"/>
    <n v="52"/>
    <d v="1999-12-29T00:00:00"/>
    <n v="29"/>
    <n v="12"/>
    <x v="28"/>
    <x v="8"/>
    <n v="116527"/>
    <x v="0"/>
    <n v="7.0000000000000007E-2"/>
    <n v="8156.89"/>
    <x v="0"/>
    <s v="Phoenix"/>
    <s v=""/>
    <s v="Employed"/>
  </r>
  <r>
    <s v="E03349"/>
    <s v="Dylan Chin"/>
    <x v="2"/>
    <x v="2"/>
    <x v="3"/>
    <x v="0"/>
    <x v="1"/>
    <n v="60"/>
    <d v="2017-06-05T00:00:00"/>
    <n v="5"/>
    <n v="6"/>
    <x v="1"/>
    <x v="6"/>
    <n v="158898"/>
    <x v="1"/>
    <n v="0.18"/>
    <n v="28601.64"/>
    <x v="0"/>
    <s v="Miami"/>
    <s v=""/>
    <s v="Employed"/>
  </r>
  <r>
    <s v="E01909"/>
    <s v="Lillian Khan"/>
    <x v="5"/>
    <x v="2"/>
    <x v="1"/>
    <x v="1"/>
    <x v="1"/>
    <n v="44"/>
    <d v="2010-05-31T00:00:00"/>
    <n v="31"/>
    <n v="5"/>
    <x v="18"/>
    <x v="7"/>
    <n v="47387"/>
    <x v="2"/>
    <n v="0"/>
    <n v="0"/>
    <x v="2"/>
    <s v="Chengdu"/>
    <d v="2018-01-08T00:00:00"/>
    <s v="Resign"/>
  </r>
  <r>
    <s v="E02521"/>
    <s v="Lily Nguyen"/>
    <x v="1"/>
    <x v="2"/>
    <x v="1"/>
    <x v="1"/>
    <x v="1"/>
    <n v="33"/>
    <d v="2012-01-28T00:00:00"/>
    <n v="28"/>
    <n v="1"/>
    <x v="21"/>
    <x v="0"/>
    <n v="95960"/>
    <x v="0"/>
    <n v="0"/>
    <n v="0"/>
    <x v="2"/>
    <s v="Chengdu"/>
    <s v=""/>
    <s v="Employed"/>
  </r>
  <r>
    <s v="E00591"/>
    <s v="Savannah Ali"/>
    <x v="6"/>
    <x v="3"/>
    <x v="0"/>
    <x v="1"/>
    <x v="1"/>
    <n v="36"/>
    <d v="2009-02-11T00:00:00"/>
    <n v="11"/>
    <n v="2"/>
    <x v="22"/>
    <x v="9"/>
    <n v="157333"/>
    <x v="1"/>
    <n v="0.15"/>
    <n v="23599.95"/>
    <x v="0"/>
    <s v="Miami"/>
    <s v=""/>
    <s v="Employed"/>
  </r>
  <r>
    <s v="E00530"/>
    <s v="Eli Jones"/>
    <x v="0"/>
    <x v="3"/>
    <x v="0"/>
    <x v="0"/>
    <x v="0"/>
    <n v="59"/>
    <d v="1999-03-14T00:00:00"/>
    <n v="14"/>
    <n v="3"/>
    <x v="28"/>
    <x v="5"/>
    <n v="105086"/>
    <x v="0"/>
    <n v="0.09"/>
    <n v="9457.74"/>
    <x v="0"/>
    <s v="Austin"/>
    <s v=""/>
    <s v="Employed"/>
  </r>
  <r>
    <s v="E02206"/>
    <s v="Jose Henderson"/>
    <x v="2"/>
    <x v="3"/>
    <x v="1"/>
    <x v="0"/>
    <x v="3"/>
    <n v="41"/>
    <d v="2015-04-17T00:00:00"/>
    <n v="17"/>
    <n v="4"/>
    <x v="2"/>
    <x v="4"/>
    <n v="152239"/>
    <x v="1"/>
    <n v="0.23"/>
    <n v="35014.97"/>
    <x v="0"/>
    <s v="Columbus"/>
    <s v=""/>
    <s v="Employed"/>
  </r>
  <r>
    <s v="E01754"/>
    <s v="Owen Lam"/>
    <x v="15"/>
    <x v="3"/>
    <x v="1"/>
    <x v="0"/>
    <x v="1"/>
    <n v="30"/>
    <d v="2017-05-29T00:00:00"/>
    <n v="29"/>
    <n v="5"/>
    <x v="1"/>
    <x v="7"/>
    <n v="86317"/>
    <x v="0"/>
    <n v="0"/>
    <n v="0"/>
    <x v="2"/>
    <s v="Chengdu"/>
    <d v="2017-07-16T00:00:00"/>
    <s v="Resign"/>
  </r>
  <r>
    <s v="E04917"/>
    <s v="Everleigh Washington"/>
    <x v="16"/>
    <x v="3"/>
    <x v="2"/>
    <x v="1"/>
    <x v="0"/>
    <n v="64"/>
    <d v="2001-10-20T00:00:00"/>
    <n v="20"/>
    <n v="10"/>
    <x v="12"/>
    <x v="10"/>
    <n v="64057"/>
    <x v="2"/>
    <n v="0"/>
    <n v="0"/>
    <x v="0"/>
    <s v="Phoenix"/>
    <s v=""/>
    <s v="Employed"/>
  </r>
  <r>
    <s v="E01848"/>
    <s v="Zoey Jackson"/>
    <x v="17"/>
    <x v="3"/>
    <x v="0"/>
    <x v="1"/>
    <x v="3"/>
    <n v="46"/>
    <d v="2008-08-21T00:00:00"/>
    <n v="21"/>
    <n v="8"/>
    <x v="13"/>
    <x v="11"/>
    <n v="59067"/>
    <x v="2"/>
    <n v="0"/>
    <n v="0"/>
    <x v="0"/>
    <s v="Miami"/>
    <s v=""/>
    <s v="Employed"/>
  </r>
  <r>
    <s v="E02112"/>
    <s v="Christian Sanders"/>
    <x v="4"/>
    <x v="3"/>
    <x v="1"/>
    <x v="0"/>
    <x v="3"/>
    <n v="45"/>
    <d v="2013-08-07T00:00:00"/>
    <n v="7"/>
    <n v="8"/>
    <x v="11"/>
    <x v="11"/>
    <n v="236946"/>
    <x v="1"/>
    <n v="0.37"/>
    <n v="87670.02"/>
    <x v="0"/>
    <s v="Seattle"/>
    <s v=""/>
    <s v="Employed"/>
  </r>
  <r>
    <s v="E00436"/>
    <s v="Everly Walker"/>
    <x v="16"/>
    <x v="3"/>
    <x v="1"/>
    <x v="1"/>
    <x v="0"/>
    <n v="41"/>
    <d v="2009-10-23T00:00:00"/>
    <n v="23"/>
    <n v="10"/>
    <x v="22"/>
    <x v="10"/>
    <n v="54415"/>
    <x v="2"/>
    <n v="0"/>
    <n v="0"/>
    <x v="0"/>
    <s v="Seattle"/>
    <d v="2014-01-22T00:00:00"/>
    <s v="Resign"/>
  </r>
  <r>
    <s v="E01516"/>
    <s v="Willow Mai"/>
    <x v="17"/>
    <x v="3"/>
    <x v="0"/>
    <x v="1"/>
    <x v="1"/>
    <n v="45"/>
    <d v="2003-12-17T00:00:00"/>
    <n v="17"/>
    <n v="12"/>
    <x v="10"/>
    <x v="8"/>
    <n v="48345"/>
    <x v="2"/>
    <n v="0"/>
    <n v="0"/>
    <x v="2"/>
    <s v="Chengdu"/>
    <s v=""/>
    <s v="Employed"/>
  </r>
  <r>
    <s v="E01234"/>
    <s v="Jack Cheng"/>
    <x v="2"/>
    <x v="3"/>
    <x v="0"/>
    <x v="0"/>
    <x v="1"/>
    <n v="42"/>
    <d v="2014-01-16T00:00:00"/>
    <n v="16"/>
    <n v="1"/>
    <x v="7"/>
    <x v="0"/>
    <n v="152214"/>
    <x v="1"/>
    <n v="0.3"/>
    <n v="45664.2"/>
    <x v="2"/>
    <s v="Beijing"/>
    <s v=""/>
    <s v="Employed"/>
  </r>
  <r>
    <s v="E02802"/>
    <s v="Matthew Chau"/>
    <x v="15"/>
    <x v="3"/>
    <x v="2"/>
    <x v="0"/>
    <x v="1"/>
    <n v="53"/>
    <d v="2002-11-16T00:00:00"/>
    <n v="16"/>
    <n v="11"/>
    <x v="23"/>
    <x v="1"/>
    <n v="95998"/>
    <x v="0"/>
    <n v="0"/>
    <n v="0"/>
    <x v="0"/>
    <s v="Seattle"/>
    <s v=""/>
    <s v="Employed"/>
  </r>
  <r>
    <s v="E03816"/>
    <s v="Leilani Chow"/>
    <x v="2"/>
    <x v="3"/>
    <x v="3"/>
    <x v="1"/>
    <x v="1"/>
    <n v="27"/>
    <d v="2021-02-23T00:00:00"/>
    <n v="23"/>
    <n v="2"/>
    <x v="3"/>
    <x v="9"/>
    <n v="199041"/>
    <x v="1"/>
    <n v="0.16"/>
    <n v="31846.560000000001"/>
    <x v="2"/>
    <s v="Beijing"/>
    <s v=""/>
    <s v="Employed"/>
  </r>
  <r>
    <s v="E02017"/>
    <s v="Connor Joseph"/>
    <x v="2"/>
    <x v="3"/>
    <x v="3"/>
    <x v="0"/>
    <x v="0"/>
    <n v="50"/>
    <d v="1998-07-22T00:00:00"/>
    <n v="22"/>
    <n v="7"/>
    <x v="25"/>
    <x v="3"/>
    <n v="174895"/>
    <x v="1"/>
    <n v="0.15"/>
    <n v="26234.25"/>
    <x v="0"/>
    <s v="Chicago"/>
    <s v=""/>
    <s v="Employed"/>
  </r>
  <r>
    <s v="E00128"/>
    <s v="Everleigh Espinoza"/>
    <x v="2"/>
    <x v="3"/>
    <x v="0"/>
    <x v="1"/>
    <x v="2"/>
    <n v="54"/>
    <d v="2018-01-22T00:00:00"/>
    <n v="22"/>
    <n v="1"/>
    <x v="8"/>
    <x v="0"/>
    <n v="176294"/>
    <x v="1"/>
    <n v="0.28000000000000003"/>
    <n v="49362.320000000007"/>
    <x v="0"/>
    <s v="Austin"/>
    <s v=""/>
    <s v="Employed"/>
  </r>
  <r>
    <s v="E03737"/>
    <s v="Kennedy Rahman"/>
    <x v="4"/>
    <x v="3"/>
    <x v="0"/>
    <x v="1"/>
    <x v="1"/>
    <n v="49"/>
    <d v="2003-02-28T00:00:00"/>
    <n v="28"/>
    <n v="2"/>
    <x v="10"/>
    <x v="9"/>
    <n v="211291"/>
    <x v="1"/>
    <n v="0.37"/>
    <n v="78177.67"/>
    <x v="2"/>
    <s v="Chongqing"/>
    <s v=""/>
    <s v="Employed"/>
  </r>
  <r>
    <s v="E00130"/>
    <s v="Paisley Kang"/>
    <x v="4"/>
    <x v="3"/>
    <x v="3"/>
    <x v="1"/>
    <x v="1"/>
    <n v="61"/>
    <d v="2017-03-10T00:00:00"/>
    <n v="10"/>
    <n v="3"/>
    <x v="1"/>
    <x v="5"/>
    <n v="196951"/>
    <x v="1"/>
    <n v="0.33"/>
    <n v="64993.83"/>
    <x v="2"/>
    <s v="Beijing"/>
    <s v=""/>
    <s v="Employed"/>
  </r>
  <r>
    <s v="E04682"/>
    <s v="Colton Thao"/>
    <x v="0"/>
    <x v="3"/>
    <x v="0"/>
    <x v="0"/>
    <x v="1"/>
    <n v="55"/>
    <d v="1995-11-16T00:00:00"/>
    <n v="16"/>
    <n v="11"/>
    <x v="19"/>
    <x v="1"/>
    <n v="125936"/>
    <x v="0"/>
    <n v="0.08"/>
    <n v="10074.880000000001"/>
    <x v="2"/>
    <s v="Chongqing"/>
    <s v=""/>
    <s v="Employed"/>
  </r>
  <r>
    <s v="E00431"/>
    <s v="Skylar Doan"/>
    <x v="15"/>
    <x v="3"/>
    <x v="2"/>
    <x v="1"/>
    <x v="1"/>
    <n v="58"/>
    <d v="1994-08-21T00:00:00"/>
    <n v="21"/>
    <n v="8"/>
    <x v="17"/>
    <x v="11"/>
    <n v="93102"/>
    <x v="0"/>
    <n v="0"/>
    <n v="0"/>
    <x v="0"/>
    <s v="Seattle"/>
    <d v="2013-12-13T00:00:00"/>
    <s v="Resign"/>
  </r>
  <r>
    <s v="E00672"/>
    <s v="Mila Pena"/>
    <x v="15"/>
    <x v="3"/>
    <x v="0"/>
    <x v="1"/>
    <x v="2"/>
    <n v="45"/>
    <d v="2007-12-21T00:00:00"/>
    <n v="21"/>
    <n v="12"/>
    <x v="5"/>
    <x v="8"/>
    <n v="93840"/>
    <x v="0"/>
    <n v="0"/>
    <n v="0"/>
    <x v="1"/>
    <s v="Manaus"/>
    <s v=""/>
    <s v="Employed"/>
  </r>
  <r>
    <s v="E03506"/>
    <s v="Jaxson Mai"/>
    <x v="4"/>
    <x v="3"/>
    <x v="2"/>
    <x v="0"/>
    <x v="1"/>
    <n v="48"/>
    <d v="2014-03-08T00:00:00"/>
    <n v="8"/>
    <n v="3"/>
    <x v="7"/>
    <x v="5"/>
    <n v="197367"/>
    <x v="1"/>
    <n v="0.39"/>
    <n v="76973.13"/>
    <x v="0"/>
    <s v="Austin"/>
    <s v=""/>
    <s v="Employed"/>
  </r>
  <r>
    <s v="E01584"/>
    <s v="Carter Mejia"/>
    <x v="6"/>
    <x v="3"/>
    <x v="2"/>
    <x v="0"/>
    <x v="2"/>
    <n v="29"/>
    <d v="2019-05-09T00:00:00"/>
    <n v="9"/>
    <n v="5"/>
    <x v="0"/>
    <x v="7"/>
    <n v="125828"/>
    <x v="0"/>
    <n v="0.15"/>
    <n v="18874.2"/>
    <x v="1"/>
    <s v="Sao Paulo"/>
    <s v=""/>
    <s v="Employed"/>
  </r>
  <r>
    <s v="E02489"/>
    <s v="Ethan Clark"/>
    <x v="15"/>
    <x v="3"/>
    <x v="0"/>
    <x v="0"/>
    <x v="0"/>
    <n v="33"/>
    <d v="2017-08-04T00:00:00"/>
    <n v="4"/>
    <n v="8"/>
    <x v="1"/>
    <x v="11"/>
    <n v="92610"/>
    <x v="0"/>
    <n v="0"/>
    <n v="0"/>
    <x v="0"/>
    <s v="Columbus"/>
    <s v=""/>
    <s v="Employed"/>
  </r>
  <r>
    <s v="E02761"/>
    <s v="Luca Duong"/>
    <x v="0"/>
    <x v="3"/>
    <x v="2"/>
    <x v="0"/>
    <x v="1"/>
    <n v="48"/>
    <d v="2004-06-30T00:00:00"/>
    <n v="30"/>
    <n v="6"/>
    <x v="20"/>
    <x v="6"/>
    <n v="120660"/>
    <x v="0"/>
    <n v="7.0000000000000007E-2"/>
    <n v="8446.2000000000007"/>
    <x v="2"/>
    <s v="Chengdu"/>
    <s v=""/>
    <s v="Employed"/>
  </r>
  <r>
    <s v="E01970"/>
    <s v="Vivian Barnes"/>
    <x v="2"/>
    <x v="3"/>
    <x v="2"/>
    <x v="1"/>
    <x v="0"/>
    <n v="51"/>
    <d v="2021-03-28T00:00:00"/>
    <n v="28"/>
    <n v="3"/>
    <x v="3"/>
    <x v="5"/>
    <n v="180687"/>
    <x v="1"/>
    <n v="0.19"/>
    <n v="34330.53"/>
    <x v="0"/>
    <s v="Phoenix"/>
    <s v=""/>
    <s v="Employed"/>
  </r>
  <r>
    <s v="E04871"/>
    <s v="Liam Grant"/>
    <x v="15"/>
    <x v="3"/>
    <x v="2"/>
    <x v="0"/>
    <x v="0"/>
    <n v="30"/>
    <d v="2015-03-15T00:00:00"/>
    <n v="15"/>
    <n v="3"/>
    <x v="2"/>
    <x v="5"/>
    <n v="93734"/>
    <x v="0"/>
    <n v="0"/>
    <n v="0"/>
    <x v="0"/>
    <s v="Phoenix"/>
    <s v=""/>
    <s v="Employed"/>
  </r>
  <r>
    <s v="E01687"/>
    <s v="Luke Mai"/>
    <x v="16"/>
    <x v="3"/>
    <x v="2"/>
    <x v="0"/>
    <x v="1"/>
    <n v="41"/>
    <d v="2007-10-24T00:00:00"/>
    <n v="24"/>
    <n v="10"/>
    <x v="5"/>
    <x v="10"/>
    <n v="51630"/>
    <x v="2"/>
    <n v="0"/>
    <n v="0"/>
    <x v="2"/>
    <s v="Beijing"/>
    <s v=""/>
    <s v="Employed"/>
  </r>
  <r>
    <s v="E04167"/>
    <s v="Henry Alvarez"/>
    <x v="15"/>
    <x v="3"/>
    <x v="0"/>
    <x v="0"/>
    <x v="2"/>
    <n v="48"/>
    <d v="2005-04-12T00:00:00"/>
    <n v="12"/>
    <n v="4"/>
    <x v="24"/>
    <x v="4"/>
    <n v="87158"/>
    <x v="0"/>
    <n v="0"/>
    <n v="0"/>
    <x v="1"/>
    <s v="Manaus"/>
    <s v=""/>
    <s v="Employed"/>
  </r>
  <r>
    <s v="E00976"/>
    <s v="Zoe Rodriguez"/>
    <x v="2"/>
    <x v="3"/>
    <x v="1"/>
    <x v="1"/>
    <x v="2"/>
    <n v="65"/>
    <d v="2004-05-23T00:00:00"/>
    <n v="23"/>
    <n v="5"/>
    <x v="20"/>
    <x v="7"/>
    <n v="153938"/>
    <x v="1"/>
    <n v="0.2"/>
    <n v="30787.600000000002"/>
    <x v="0"/>
    <s v="Phoenix"/>
    <s v=""/>
    <s v="Employed"/>
  </r>
  <r>
    <s v="E01412"/>
    <s v="Eva Jenkins"/>
    <x v="6"/>
    <x v="3"/>
    <x v="0"/>
    <x v="1"/>
    <x v="3"/>
    <n v="55"/>
    <d v="2004-11-10T00:00:00"/>
    <n v="10"/>
    <n v="11"/>
    <x v="20"/>
    <x v="1"/>
    <n v="142318"/>
    <x v="1"/>
    <n v="0.14000000000000001"/>
    <n v="19924.52"/>
    <x v="0"/>
    <s v="Chicago"/>
    <s v=""/>
    <s v="Employed"/>
  </r>
  <r>
    <s v="E04386"/>
    <s v="Cameron Powell"/>
    <x v="17"/>
    <x v="3"/>
    <x v="0"/>
    <x v="0"/>
    <x v="3"/>
    <n v="41"/>
    <d v="2004-08-20T00:00:00"/>
    <n v="20"/>
    <n v="8"/>
    <x v="20"/>
    <x v="11"/>
    <n v="49186"/>
    <x v="2"/>
    <n v="0"/>
    <n v="0"/>
    <x v="0"/>
    <s v="Austin"/>
    <d v="2008-06-17T00:00:00"/>
    <s v="Resign"/>
  </r>
  <r>
    <s v="E01232"/>
    <s v="Samantha Foster"/>
    <x v="4"/>
    <x v="3"/>
    <x v="2"/>
    <x v="1"/>
    <x v="3"/>
    <n v="34"/>
    <d v="2019-07-27T00:00:00"/>
    <n v="27"/>
    <n v="7"/>
    <x v="0"/>
    <x v="3"/>
    <n v="220937"/>
    <x v="1"/>
    <n v="0.38"/>
    <n v="83956.06"/>
    <x v="0"/>
    <s v="Austin"/>
    <s v=""/>
    <s v="Employed"/>
  </r>
  <r>
    <s v="E02072"/>
    <s v="Charles Robinson"/>
    <x v="16"/>
    <x v="3"/>
    <x v="1"/>
    <x v="0"/>
    <x v="0"/>
    <n v="26"/>
    <d v="2021-03-12T00:00:00"/>
    <n v="12"/>
    <n v="3"/>
    <x v="3"/>
    <x v="5"/>
    <n v="70369"/>
    <x v="0"/>
    <n v="0"/>
    <n v="0"/>
    <x v="0"/>
    <s v="Seattle"/>
    <s v=""/>
    <s v="Employed"/>
  </r>
  <r>
    <s v="E00078"/>
    <s v="Eva Garcia"/>
    <x v="16"/>
    <x v="3"/>
    <x v="3"/>
    <x v="1"/>
    <x v="2"/>
    <n v="31"/>
    <d v="2021-04-11T00:00:00"/>
    <n v="11"/>
    <n v="4"/>
    <x v="3"/>
    <x v="4"/>
    <n v="72235"/>
    <x v="0"/>
    <n v="0"/>
    <n v="0"/>
    <x v="1"/>
    <s v="Manaus"/>
    <s v=""/>
    <s v="Employed"/>
  </r>
  <r>
    <s v="E02980"/>
    <s v="Hailey Shin"/>
    <x v="2"/>
    <x v="3"/>
    <x v="3"/>
    <x v="1"/>
    <x v="1"/>
    <n v="57"/>
    <d v="2016-10-24T00:00:00"/>
    <n v="24"/>
    <n v="10"/>
    <x v="15"/>
    <x v="10"/>
    <n v="176324"/>
    <x v="1"/>
    <n v="0.23"/>
    <n v="40554.520000000004"/>
    <x v="2"/>
    <s v="Shanghai"/>
    <s v=""/>
    <s v="Employed"/>
  </r>
  <r>
    <s v="E04348"/>
    <s v="Natalia Owens"/>
    <x v="0"/>
    <x v="3"/>
    <x v="0"/>
    <x v="1"/>
    <x v="0"/>
    <n v="31"/>
    <d v="2021-01-18T00:00:00"/>
    <n v="18"/>
    <n v="1"/>
    <x v="3"/>
    <x v="0"/>
    <n v="104162"/>
    <x v="0"/>
    <n v="7.0000000000000007E-2"/>
    <n v="7291.3400000000011"/>
    <x v="0"/>
    <s v="Austin"/>
    <s v=""/>
    <s v="Employed"/>
  </r>
  <r>
    <s v="E03325"/>
    <s v="Robert Edwards"/>
    <x v="16"/>
    <x v="3"/>
    <x v="3"/>
    <x v="0"/>
    <x v="0"/>
    <n v="62"/>
    <d v="2004-10-11T00:00:00"/>
    <n v="11"/>
    <n v="10"/>
    <x v="20"/>
    <x v="10"/>
    <n v="50825"/>
    <x v="2"/>
    <n v="0"/>
    <n v="0"/>
    <x v="0"/>
    <s v="Seattle"/>
    <s v=""/>
    <s v="Employed"/>
  </r>
  <r>
    <s v="E01902"/>
    <s v="Eleanor Li"/>
    <x v="6"/>
    <x v="3"/>
    <x v="2"/>
    <x v="1"/>
    <x v="1"/>
    <n v="64"/>
    <d v="2003-12-07T00:00:00"/>
    <n v="7"/>
    <n v="12"/>
    <x v="10"/>
    <x v="8"/>
    <n v="125807"/>
    <x v="0"/>
    <n v="0.15"/>
    <n v="18871.05"/>
    <x v="0"/>
    <s v="Chicago"/>
    <s v=""/>
    <s v="Employed"/>
  </r>
  <r>
    <s v="E02744"/>
    <s v="Dylan Padilla"/>
    <x v="16"/>
    <x v="3"/>
    <x v="0"/>
    <x v="0"/>
    <x v="2"/>
    <n v="31"/>
    <d v="2015-12-09T00:00:00"/>
    <n v="9"/>
    <n v="12"/>
    <x v="2"/>
    <x v="8"/>
    <n v="73854"/>
    <x v="0"/>
    <n v="0"/>
    <n v="0"/>
    <x v="0"/>
    <s v="Seattle"/>
    <s v=""/>
    <s v="Employed"/>
  </r>
  <r>
    <s v="E04029"/>
    <s v="Jayden Jimenez"/>
    <x v="0"/>
    <x v="3"/>
    <x v="3"/>
    <x v="0"/>
    <x v="2"/>
    <n v="46"/>
    <d v="2011-09-24T00:00:00"/>
    <n v="24"/>
    <n v="9"/>
    <x v="9"/>
    <x v="2"/>
    <n v="102167"/>
    <x v="0"/>
    <n v="0.06"/>
    <n v="6130.0199999999995"/>
    <x v="1"/>
    <s v="Rio de Janerio"/>
    <s v=""/>
    <s v="Employed"/>
  </r>
  <r>
    <s v="E00311"/>
    <s v="Scarlett Figueroa"/>
    <x v="17"/>
    <x v="3"/>
    <x v="1"/>
    <x v="1"/>
    <x v="2"/>
    <n v="34"/>
    <d v="2016-10-21T00:00:00"/>
    <n v="21"/>
    <n v="10"/>
    <x v="15"/>
    <x v="10"/>
    <n v="52811"/>
    <x v="2"/>
    <n v="0"/>
    <n v="0"/>
    <x v="0"/>
    <s v="Miami"/>
    <s v=""/>
    <s v="Employed"/>
  </r>
  <r>
    <s v="E03167"/>
    <s v="Luke Zheng"/>
    <x v="2"/>
    <x v="3"/>
    <x v="1"/>
    <x v="0"/>
    <x v="1"/>
    <n v="39"/>
    <d v="2006-11-28T00:00:00"/>
    <n v="28"/>
    <n v="11"/>
    <x v="16"/>
    <x v="1"/>
    <n v="161690"/>
    <x v="1"/>
    <n v="0.28999999999999998"/>
    <n v="46890.1"/>
    <x v="2"/>
    <s v="Beijing"/>
    <s v=""/>
    <s v="Employed"/>
  </r>
  <r>
    <s v="E00432"/>
    <s v="Eli Gupta"/>
    <x v="2"/>
    <x v="3"/>
    <x v="2"/>
    <x v="0"/>
    <x v="1"/>
    <n v="37"/>
    <d v="2012-05-19T00:00:00"/>
    <n v="19"/>
    <n v="5"/>
    <x v="21"/>
    <x v="7"/>
    <n v="160280"/>
    <x v="1"/>
    <n v="0.19"/>
    <n v="30453.200000000001"/>
    <x v="2"/>
    <s v="Beijing"/>
    <s v=""/>
    <s v="Employed"/>
  </r>
  <r>
    <s v="E03045"/>
    <s v="Andrew Huynh"/>
    <x v="17"/>
    <x v="3"/>
    <x v="1"/>
    <x v="0"/>
    <x v="1"/>
    <n v="57"/>
    <d v="1997-04-28T00:00:00"/>
    <n v="28"/>
    <n v="4"/>
    <x v="27"/>
    <x v="4"/>
    <n v="54051"/>
    <x v="2"/>
    <n v="0"/>
    <n v="0"/>
    <x v="0"/>
    <s v="Miami"/>
    <d v="1998-10-11T00:00:00"/>
    <s v="Resign"/>
  </r>
  <r>
    <s v="E04590"/>
    <s v="Isaac Sanders"/>
    <x v="16"/>
    <x v="3"/>
    <x v="0"/>
    <x v="0"/>
    <x v="0"/>
    <n v="49"/>
    <d v="2001-03-29T00:00:00"/>
    <n v="29"/>
    <n v="3"/>
    <x v="12"/>
    <x v="5"/>
    <n v="57606"/>
    <x v="2"/>
    <n v="0"/>
    <n v="0"/>
    <x v="0"/>
    <s v="Miami"/>
    <s v=""/>
    <s v="Employed"/>
  </r>
  <r>
    <s v="E04224"/>
    <s v="Lucas Ramos"/>
    <x v="15"/>
    <x v="3"/>
    <x v="1"/>
    <x v="0"/>
    <x v="2"/>
    <n v="56"/>
    <d v="1998-01-21T00:00:00"/>
    <n v="21"/>
    <n v="1"/>
    <x v="25"/>
    <x v="0"/>
    <n v="72303"/>
    <x v="0"/>
    <n v="0"/>
    <n v="0"/>
    <x v="0"/>
    <s v="Phoenix"/>
    <s v=""/>
    <s v="Employed"/>
  </r>
  <r>
    <s v="E00207"/>
    <s v="Hailey Lai"/>
    <x v="4"/>
    <x v="3"/>
    <x v="0"/>
    <x v="1"/>
    <x v="1"/>
    <n v="52"/>
    <d v="2012-07-23T00:00:00"/>
    <n v="23"/>
    <n v="7"/>
    <x v="21"/>
    <x v="3"/>
    <n v="187048"/>
    <x v="1"/>
    <n v="0.32"/>
    <n v="59855.360000000001"/>
    <x v="2"/>
    <s v="Chengdu"/>
    <s v=""/>
    <s v="Employed"/>
  </r>
  <r>
    <s v="E04972"/>
    <s v="Ivy Daniels"/>
    <x v="6"/>
    <x v="3"/>
    <x v="1"/>
    <x v="1"/>
    <x v="0"/>
    <n v="41"/>
    <d v="2008-10-26T00:00:00"/>
    <n v="26"/>
    <n v="10"/>
    <x v="13"/>
    <x v="10"/>
    <n v="131841"/>
    <x v="0"/>
    <n v="0.13"/>
    <n v="17139.330000000002"/>
    <x v="0"/>
    <s v="Columbus"/>
    <s v=""/>
    <s v="Employed"/>
  </r>
  <r>
    <s v="E02599"/>
    <s v="Daniel Huang"/>
    <x v="4"/>
    <x v="3"/>
    <x v="3"/>
    <x v="0"/>
    <x v="1"/>
    <n v="31"/>
    <d v="2015-09-03T00:00:00"/>
    <n v="3"/>
    <n v="9"/>
    <x v="2"/>
    <x v="2"/>
    <n v="250953"/>
    <x v="1"/>
    <n v="0.34"/>
    <n v="85324.02"/>
    <x v="0"/>
    <s v="Columbus"/>
    <s v=""/>
    <s v="Employed"/>
  </r>
  <r>
    <s v="E02044"/>
    <s v="Caroline Alexander"/>
    <x v="17"/>
    <x v="3"/>
    <x v="0"/>
    <x v="1"/>
    <x v="3"/>
    <n v="42"/>
    <d v="2020-09-18T00:00:00"/>
    <n v="18"/>
    <n v="9"/>
    <x v="4"/>
    <x v="2"/>
    <n v="47071"/>
    <x v="2"/>
    <n v="0"/>
    <n v="0"/>
    <x v="0"/>
    <s v="Columbus"/>
    <s v=""/>
    <s v="Employed"/>
  </r>
  <r>
    <s v="E01118"/>
    <s v="Roman Yang"/>
    <x v="0"/>
    <x v="3"/>
    <x v="0"/>
    <x v="0"/>
    <x v="1"/>
    <n v="42"/>
    <d v="2009-12-12T00:00:00"/>
    <n v="12"/>
    <n v="12"/>
    <x v="22"/>
    <x v="8"/>
    <n v="114242"/>
    <x v="0"/>
    <n v="0.08"/>
    <n v="9139.36"/>
    <x v="0"/>
    <s v="Phoenix"/>
    <s v=""/>
    <s v="Employed"/>
  </r>
  <r>
    <s v="E00650"/>
    <s v="Emery Chang"/>
    <x v="17"/>
    <x v="3"/>
    <x v="2"/>
    <x v="1"/>
    <x v="1"/>
    <n v="45"/>
    <d v="2000-08-17T00:00:00"/>
    <n v="17"/>
    <n v="8"/>
    <x v="6"/>
    <x v="11"/>
    <n v="55563"/>
    <x v="2"/>
    <n v="0"/>
    <n v="0"/>
    <x v="2"/>
    <s v="Chengdu"/>
    <s v=""/>
    <s v="Employed"/>
  </r>
  <r>
    <s v="E03461"/>
    <s v="Nathan Lau"/>
    <x v="17"/>
    <x v="3"/>
    <x v="2"/>
    <x v="0"/>
    <x v="1"/>
    <n v="35"/>
    <d v="2011-02-22T00:00:00"/>
    <n v="22"/>
    <n v="2"/>
    <x v="9"/>
    <x v="9"/>
    <n v="43336"/>
    <x v="2"/>
    <n v="0"/>
    <n v="0"/>
    <x v="0"/>
    <s v="Austin"/>
    <d v="2020-07-12T00:00:00"/>
    <s v="Resign"/>
  </r>
  <r>
    <s v="E03490"/>
    <s v="Henry Campos"/>
    <x v="6"/>
    <x v="3"/>
    <x v="3"/>
    <x v="0"/>
    <x v="2"/>
    <n v="38"/>
    <d v="2009-09-27T00:00:00"/>
    <n v="27"/>
    <n v="9"/>
    <x v="22"/>
    <x v="2"/>
    <n v="127801"/>
    <x v="0"/>
    <n v="0.15"/>
    <n v="19170.149999999998"/>
    <x v="0"/>
    <s v="Phoenix"/>
    <s v=""/>
    <s v="Employed"/>
  </r>
  <r>
    <s v="E02185"/>
    <s v="Aubrey Yoon"/>
    <x v="15"/>
    <x v="3"/>
    <x v="2"/>
    <x v="1"/>
    <x v="1"/>
    <n v="60"/>
    <d v="2005-11-11T00:00:00"/>
    <n v="11"/>
    <n v="11"/>
    <x v="24"/>
    <x v="1"/>
    <n v="78388"/>
    <x v="0"/>
    <n v="0"/>
    <n v="0"/>
    <x v="2"/>
    <s v="Chongqing"/>
    <s v=""/>
    <s v="Employed"/>
  </r>
  <r>
    <s v="E00403"/>
    <s v="Liliana Soto"/>
    <x v="17"/>
    <x v="3"/>
    <x v="0"/>
    <x v="1"/>
    <x v="2"/>
    <n v="58"/>
    <d v="2010-10-12T00:00:00"/>
    <n v="12"/>
    <n v="10"/>
    <x v="18"/>
    <x v="10"/>
    <n v="43001"/>
    <x v="2"/>
    <n v="0"/>
    <n v="0"/>
    <x v="0"/>
    <s v="Austin"/>
    <s v=""/>
    <s v="Employed"/>
  </r>
  <r>
    <s v="E04358"/>
    <s v="Grayson Soto"/>
    <x v="17"/>
    <x v="3"/>
    <x v="0"/>
    <x v="0"/>
    <x v="2"/>
    <n v="34"/>
    <d v="2015-08-03T00:00:00"/>
    <n v="3"/>
    <n v="8"/>
    <x v="2"/>
    <x v="11"/>
    <n v="52200"/>
    <x v="2"/>
    <n v="0"/>
    <n v="0"/>
    <x v="0"/>
    <s v="Columbus"/>
    <s v=""/>
    <s v="Employed"/>
  </r>
  <r>
    <s v="E04662"/>
    <s v="Julia Morris"/>
    <x v="6"/>
    <x v="3"/>
    <x v="3"/>
    <x v="1"/>
    <x v="0"/>
    <n v="60"/>
    <d v="2008-10-18T00:00:00"/>
    <n v="18"/>
    <n v="10"/>
    <x v="13"/>
    <x v="10"/>
    <n v="150855"/>
    <x v="1"/>
    <n v="0.11"/>
    <n v="16594.05"/>
    <x v="0"/>
    <s v="Phoenix"/>
    <s v=""/>
    <s v="Employed"/>
  </r>
  <r>
    <s v="E02140"/>
    <s v="Naomi Zhao"/>
    <x v="4"/>
    <x v="3"/>
    <x v="1"/>
    <x v="1"/>
    <x v="1"/>
    <n v="45"/>
    <d v="2021-09-22T00:00:00"/>
    <n v="22"/>
    <n v="9"/>
    <x v="3"/>
    <x v="2"/>
    <n v="201396"/>
    <x v="1"/>
    <n v="0.32"/>
    <n v="64446.720000000001"/>
    <x v="0"/>
    <s v="Miami"/>
    <s v=""/>
    <s v="Employed"/>
  </r>
  <r>
    <s v="E00364"/>
    <s v="Matthew Howard"/>
    <x v="2"/>
    <x v="3"/>
    <x v="0"/>
    <x v="0"/>
    <x v="0"/>
    <n v="50"/>
    <d v="2021-10-17T00:00:00"/>
    <n v="17"/>
    <n v="10"/>
    <x v="3"/>
    <x v="10"/>
    <n v="172180"/>
    <x v="1"/>
    <n v="0.3"/>
    <n v="51654"/>
    <x v="0"/>
    <s v="Columbus"/>
    <s v=""/>
    <s v="Employed"/>
  </r>
  <r>
    <s v="E03889"/>
    <s v="Caleb Flores"/>
    <x v="0"/>
    <x v="3"/>
    <x v="0"/>
    <x v="0"/>
    <x v="2"/>
    <n v="34"/>
    <d v="2013-08-13T00:00:00"/>
    <n v="13"/>
    <n v="8"/>
    <x v="11"/>
    <x v="11"/>
    <n v="113909"/>
    <x v="0"/>
    <n v="0.06"/>
    <n v="6834.54"/>
    <x v="1"/>
    <s v="Rio de Janerio"/>
    <s v=""/>
    <s v="Employed"/>
  </r>
  <r>
    <s v="E04795"/>
    <s v="Eloise Alexander"/>
    <x v="4"/>
    <x v="3"/>
    <x v="3"/>
    <x v="1"/>
    <x v="3"/>
    <n v="28"/>
    <d v="2018-01-21T00:00:00"/>
    <n v="21"/>
    <n v="1"/>
    <x v="8"/>
    <x v="0"/>
    <n v="208210"/>
    <x v="1"/>
    <n v="0.3"/>
    <n v="62463"/>
    <x v="0"/>
    <s v="Seattle"/>
    <s v=""/>
    <s v="Employed"/>
  </r>
  <r>
    <s v="E02103"/>
    <s v="Andrew Ma"/>
    <x v="16"/>
    <x v="3"/>
    <x v="3"/>
    <x v="0"/>
    <x v="1"/>
    <n v="31"/>
    <d v="2017-09-24T00:00:00"/>
    <n v="24"/>
    <n v="9"/>
    <x v="1"/>
    <x v="2"/>
    <n v="71755"/>
    <x v="0"/>
    <n v="0"/>
    <n v="0"/>
    <x v="2"/>
    <s v="Chongqing"/>
    <s v=""/>
    <s v="Employed"/>
  </r>
  <r>
    <s v="E03097"/>
    <s v="Brooks Stewart"/>
    <x v="16"/>
    <x v="3"/>
    <x v="0"/>
    <x v="0"/>
    <x v="3"/>
    <n v="45"/>
    <d v="2015-12-19T00:00:00"/>
    <n v="19"/>
    <n v="12"/>
    <x v="2"/>
    <x v="8"/>
    <n v="51983"/>
    <x v="2"/>
    <n v="0"/>
    <n v="0"/>
    <x v="0"/>
    <s v="Columbus"/>
    <s v=""/>
    <s v="Employed"/>
  </r>
  <r>
    <s v="E00972"/>
    <s v="Hazel Cortez"/>
    <x v="16"/>
    <x v="3"/>
    <x v="2"/>
    <x v="1"/>
    <x v="2"/>
    <n v="52"/>
    <d v="2021-04-18T00:00:00"/>
    <n v="18"/>
    <n v="4"/>
    <x v="3"/>
    <x v="4"/>
    <n v="50548"/>
    <x v="2"/>
    <n v="0"/>
    <n v="0"/>
    <x v="1"/>
    <s v="Sao Paulo"/>
    <s v=""/>
    <s v="Employed"/>
  </r>
  <r>
    <s v="E04799"/>
    <s v="Mila Roberts"/>
    <x v="15"/>
    <x v="3"/>
    <x v="3"/>
    <x v="1"/>
    <x v="0"/>
    <n v="30"/>
    <d v="2017-01-26T00:00:00"/>
    <n v="26"/>
    <n v="1"/>
    <x v="1"/>
    <x v="0"/>
    <n v="88663"/>
    <x v="0"/>
    <n v="0"/>
    <n v="0"/>
    <x v="0"/>
    <s v="Phoenix"/>
    <s v=""/>
    <s v="Employed"/>
  </r>
  <r>
    <s v="E04417"/>
    <s v="Chloe Salazar"/>
    <x v="6"/>
    <x v="3"/>
    <x v="1"/>
    <x v="1"/>
    <x v="2"/>
    <n v="45"/>
    <d v="2011-05-22T00:00:00"/>
    <n v="22"/>
    <n v="5"/>
    <x v="9"/>
    <x v="7"/>
    <n v="152353"/>
    <x v="1"/>
    <n v="0.14000000000000001"/>
    <n v="21329.420000000002"/>
    <x v="0"/>
    <s v="Seattle"/>
    <s v=""/>
    <s v="Employed"/>
  </r>
  <r>
    <s v="E01407"/>
    <s v="Ellie Guerrero"/>
    <x v="6"/>
    <x v="3"/>
    <x v="3"/>
    <x v="1"/>
    <x v="2"/>
    <n v="29"/>
    <d v="2020-07-13T00:00:00"/>
    <n v="13"/>
    <n v="7"/>
    <x v="4"/>
    <x v="3"/>
    <n v="141555"/>
    <x v="1"/>
    <n v="0.11"/>
    <n v="15571.05"/>
    <x v="1"/>
    <s v="Manaus"/>
    <s v=""/>
    <s v="Employed"/>
  </r>
  <r>
    <s v="E01714"/>
    <s v="Savannah Park"/>
    <x v="16"/>
    <x v="3"/>
    <x v="0"/>
    <x v="1"/>
    <x v="1"/>
    <n v="44"/>
    <d v="2009-01-28T00:00:00"/>
    <n v="28"/>
    <n v="1"/>
    <x v="22"/>
    <x v="0"/>
    <n v="53301"/>
    <x v="2"/>
    <n v="0"/>
    <n v="0"/>
    <x v="0"/>
    <s v="Seattle"/>
    <s v=""/>
    <s v="Employed"/>
  </r>
  <r>
    <s v="E01076"/>
    <s v="Sofia Vu"/>
    <x v="6"/>
    <x v="3"/>
    <x v="2"/>
    <x v="1"/>
    <x v="1"/>
    <n v="52"/>
    <d v="2017-09-05T00:00:00"/>
    <n v="5"/>
    <n v="9"/>
    <x v="1"/>
    <x v="2"/>
    <n v="140042"/>
    <x v="1"/>
    <n v="0.13"/>
    <n v="18205.46"/>
    <x v="0"/>
    <s v="Austin"/>
    <s v=""/>
    <s v="Employed"/>
  </r>
  <r>
    <s v="E02843"/>
    <s v="Lily Pena"/>
    <x v="0"/>
    <x v="3"/>
    <x v="1"/>
    <x v="1"/>
    <x v="2"/>
    <n v="55"/>
    <d v="2010-02-24T00:00:00"/>
    <n v="24"/>
    <n v="2"/>
    <x v="18"/>
    <x v="9"/>
    <n v="102839"/>
    <x v="0"/>
    <n v="0.05"/>
    <n v="5141.9500000000007"/>
    <x v="0"/>
    <s v="Miami"/>
    <s v=""/>
    <s v="Employed"/>
  </r>
  <r>
    <s v="E02063"/>
    <s v="Ian Gutierrez"/>
    <x v="15"/>
    <x v="3"/>
    <x v="2"/>
    <x v="0"/>
    <x v="2"/>
    <n v="32"/>
    <d v="2021-04-09T00:00:00"/>
    <n v="9"/>
    <n v="4"/>
    <x v="3"/>
    <x v="4"/>
    <n v="70980"/>
    <x v="0"/>
    <n v="0"/>
    <n v="0"/>
    <x v="1"/>
    <s v="Rio de Janerio"/>
    <s v=""/>
    <s v="Employed"/>
  </r>
  <r>
    <s v="E03571"/>
    <s v="Lincoln Henderson"/>
    <x v="17"/>
    <x v="3"/>
    <x v="1"/>
    <x v="0"/>
    <x v="0"/>
    <n v="28"/>
    <d v="2021-06-27T00:00:00"/>
    <n v="27"/>
    <n v="6"/>
    <x v="3"/>
    <x v="6"/>
    <n v="48510"/>
    <x v="2"/>
    <n v="0"/>
    <n v="0"/>
    <x v="0"/>
    <s v="Chicago"/>
    <s v=""/>
    <s v="Employed"/>
  </r>
  <r>
    <s v="E02770"/>
    <s v="James Huang"/>
    <x v="0"/>
    <x v="3"/>
    <x v="1"/>
    <x v="0"/>
    <x v="1"/>
    <n v="54"/>
    <d v="1997-03-11T00:00:00"/>
    <n v="11"/>
    <n v="3"/>
    <x v="27"/>
    <x v="5"/>
    <n v="128136"/>
    <x v="0"/>
    <n v="0.05"/>
    <n v="6406.8"/>
    <x v="2"/>
    <s v="Beijing"/>
    <s v=""/>
    <s v="Employed"/>
  </r>
  <r>
    <s v="E02884"/>
    <s v="Axel Johnson"/>
    <x v="2"/>
    <x v="3"/>
    <x v="3"/>
    <x v="0"/>
    <x v="0"/>
    <n v="60"/>
    <d v="2015-04-14T00:00:00"/>
    <n v="14"/>
    <n v="4"/>
    <x v="2"/>
    <x v="4"/>
    <n v="155788"/>
    <x v="1"/>
    <n v="0.17"/>
    <n v="26483.960000000003"/>
    <x v="0"/>
    <s v="Seattle"/>
    <s v=""/>
    <s v="Employed"/>
  </r>
  <r>
    <s v="E00701"/>
    <s v="Madeline Garcia"/>
    <x v="15"/>
    <x v="3"/>
    <x v="1"/>
    <x v="1"/>
    <x v="2"/>
    <n v="45"/>
    <d v="2019-04-26T00:00:00"/>
    <n v="26"/>
    <n v="4"/>
    <x v="0"/>
    <x v="4"/>
    <n v="74891"/>
    <x v="0"/>
    <n v="0"/>
    <n v="0"/>
    <x v="1"/>
    <s v="Rio de Janerio"/>
    <s v=""/>
    <s v="Employed"/>
  </r>
  <r>
    <s v="E02920"/>
    <s v="Willow Woods"/>
    <x v="4"/>
    <x v="3"/>
    <x v="1"/>
    <x v="1"/>
    <x v="0"/>
    <n v="28"/>
    <d v="2021-07-25T00:00:00"/>
    <n v="25"/>
    <n v="7"/>
    <x v="3"/>
    <x v="3"/>
    <n v="231850"/>
    <x v="1"/>
    <n v="0.39"/>
    <n v="90421.5"/>
    <x v="0"/>
    <s v="Miami"/>
    <s v=""/>
    <s v="Employed"/>
  </r>
  <r>
    <s v="E04299"/>
    <s v="Paisley Hall"/>
    <x v="2"/>
    <x v="3"/>
    <x v="1"/>
    <x v="1"/>
    <x v="0"/>
    <n v="41"/>
    <d v="2010-05-21T00:00:00"/>
    <n v="21"/>
    <n v="5"/>
    <x v="18"/>
    <x v="7"/>
    <n v="153275"/>
    <x v="1"/>
    <n v="0.24"/>
    <n v="36786"/>
    <x v="0"/>
    <s v="Columbus"/>
    <s v=""/>
    <s v="Employed"/>
  </r>
  <r>
    <s v="E03471"/>
    <s v="Julia Sandoval"/>
    <x v="0"/>
    <x v="3"/>
    <x v="3"/>
    <x v="1"/>
    <x v="2"/>
    <n v="42"/>
    <d v="2017-11-19T00:00:00"/>
    <n v="19"/>
    <n v="11"/>
    <x v="1"/>
    <x v="1"/>
    <n v="101143"/>
    <x v="0"/>
    <n v="0.06"/>
    <n v="6068.58"/>
    <x v="0"/>
    <s v="Miami"/>
    <s v=""/>
    <s v="Employed"/>
  </r>
  <r>
    <s v="E00717"/>
    <s v="Kennedy Vargas"/>
    <x v="17"/>
    <x v="3"/>
    <x v="0"/>
    <x v="1"/>
    <x v="2"/>
    <n v="45"/>
    <d v="2005-10-14T00:00:00"/>
    <n v="14"/>
    <n v="10"/>
    <x v="24"/>
    <x v="10"/>
    <n v="51404"/>
    <x v="2"/>
    <n v="0"/>
    <n v="0"/>
    <x v="1"/>
    <s v="Manaus"/>
    <d v="2009-12-06T00:00:00"/>
    <s v="Resign"/>
  </r>
  <r>
    <s v="E02066"/>
    <s v="Grayson Yee"/>
    <x v="0"/>
    <x v="3"/>
    <x v="3"/>
    <x v="0"/>
    <x v="1"/>
    <n v="48"/>
    <d v="2015-07-16T00:00:00"/>
    <n v="16"/>
    <n v="7"/>
    <x v="2"/>
    <x v="3"/>
    <n v="110565"/>
    <x v="0"/>
    <n v="0.09"/>
    <n v="9950.85"/>
    <x v="2"/>
    <s v="Beijing"/>
    <s v=""/>
    <s v="Employed"/>
  </r>
  <r>
    <s v="E03681"/>
    <s v="Lyla Chen"/>
    <x v="15"/>
    <x v="3"/>
    <x v="2"/>
    <x v="1"/>
    <x v="1"/>
    <n v="45"/>
    <d v="2019-04-26T00:00:00"/>
    <n v="26"/>
    <n v="4"/>
    <x v="0"/>
    <x v="4"/>
    <n v="90870"/>
    <x v="0"/>
    <n v="0"/>
    <n v="0"/>
    <x v="0"/>
    <s v="Chicago"/>
    <s v=""/>
    <s v="Employed"/>
  </r>
  <r>
    <s v="E00810"/>
    <s v="Hunter Nunez"/>
    <x v="4"/>
    <x v="3"/>
    <x v="3"/>
    <x v="0"/>
    <x v="2"/>
    <n v="62"/>
    <d v="2002-08-16T00:00:00"/>
    <n v="16"/>
    <n v="8"/>
    <x v="23"/>
    <x v="11"/>
    <n v="234594"/>
    <x v="1"/>
    <n v="0.33"/>
    <n v="77416.02"/>
    <x v="0"/>
    <s v="Seattle"/>
    <s v=""/>
    <s v="Employed"/>
  </r>
  <r>
    <s v="E02391"/>
    <s v="Natalia Santos"/>
    <x v="4"/>
    <x v="3"/>
    <x v="1"/>
    <x v="1"/>
    <x v="2"/>
    <n v="45"/>
    <d v="2019-02-25T00:00:00"/>
    <n v="25"/>
    <n v="2"/>
    <x v="0"/>
    <x v="9"/>
    <n v="249801"/>
    <x v="1"/>
    <n v="0.39"/>
    <n v="97422.39"/>
    <x v="1"/>
    <s v="Sao Paulo"/>
    <s v=""/>
    <s v="Employed"/>
  </r>
  <r>
    <s v="E02642"/>
    <s v="Sebastian Rogers"/>
    <x v="16"/>
    <x v="3"/>
    <x v="2"/>
    <x v="0"/>
    <x v="0"/>
    <n v="38"/>
    <d v="2019-11-29T00:00:00"/>
    <n v="29"/>
    <n v="11"/>
    <x v="0"/>
    <x v="1"/>
    <n v="69647"/>
    <x v="2"/>
    <n v="0"/>
    <n v="0"/>
    <x v="0"/>
    <s v="Miami"/>
    <d v="2022-04-20T00:00:00"/>
    <s v="Resign"/>
  </r>
  <r>
    <s v="E03528"/>
    <s v="Leo Hsu"/>
    <x v="6"/>
    <x v="3"/>
    <x v="0"/>
    <x v="0"/>
    <x v="1"/>
    <n v="62"/>
    <d v="2017-11-22T00:00:00"/>
    <n v="22"/>
    <n v="11"/>
    <x v="1"/>
    <x v="1"/>
    <n v="138808"/>
    <x v="0"/>
    <n v="0.15"/>
    <n v="20821.2"/>
    <x v="2"/>
    <s v="Chongqing"/>
    <s v=""/>
    <s v="Employed"/>
  </r>
  <r>
    <s v="E01268"/>
    <s v="Charlotte Wu"/>
    <x v="15"/>
    <x v="3"/>
    <x v="0"/>
    <x v="1"/>
    <x v="1"/>
    <n v="63"/>
    <d v="2007-05-02T00:00:00"/>
    <n v="2"/>
    <n v="5"/>
    <x v="5"/>
    <x v="7"/>
    <n v="72805"/>
    <x v="0"/>
    <n v="0"/>
    <n v="0"/>
    <x v="2"/>
    <s v="Shanghai"/>
    <s v=""/>
    <s v="Employed"/>
  </r>
  <r>
    <s v="E01209"/>
    <s v="Jayden Williams"/>
    <x v="0"/>
    <x v="3"/>
    <x v="0"/>
    <x v="0"/>
    <x v="0"/>
    <n v="64"/>
    <d v="1992-12-26T00:00:00"/>
    <n v="26"/>
    <n v="12"/>
    <x v="26"/>
    <x v="8"/>
    <n v="104668"/>
    <x v="0"/>
    <n v="0.08"/>
    <n v="8373.44"/>
    <x v="0"/>
    <s v="Columbus"/>
    <s v=""/>
    <s v="Employed"/>
  </r>
  <r>
    <s v="E00276"/>
    <s v="Alexander Jackson"/>
    <x v="0"/>
    <x v="3"/>
    <x v="3"/>
    <x v="0"/>
    <x v="0"/>
    <n v="45"/>
    <d v="2012-07-09T00:00:00"/>
    <n v="9"/>
    <n v="7"/>
    <x v="21"/>
    <x v="3"/>
    <n v="109883"/>
    <x v="0"/>
    <n v="7.0000000000000007E-2"/>
    <n v="7691.81"/>
    <x v="0"/>
    <s v="Columbus"/>
    <s v=""/>
    <s v="Employed"/>
  </r>
  <r>
    <s v="E00951"/>
    <s v="Everly Lin"/>
    <x v="17"/>
    <x v="3"/>
    <x v="0"/>
    <x v="1"/>
    <x v="1"/>
    <n v="25"/>
    <d v="2021-03-15T00:00:00"/>
    <n v="15"/>
    <n v="3"/>
    <x v="3"/>
    <x v="5"/>
    <n v="47974"/>
    <x v="2"/>
    <n v="0"/>
    <n v="0"/>
    <x v="2"/>
    <s v="Chongqing"/>
    <s v=""/>
    <s v="Employed"/>
  </r>
  <r>
    <s v="E00503"/>
    <s v="Leah Patterson"/>
    <x v="0"/>
    <x v="3"/>
    <x v="2"/>
    <x v="1"/>
    <x v="0"/>
    <n v="33"/>
    <d v="2012-06-11T00:00:00"/>
    <n v="11"/>
    <n v="6"/>
    <x v="21"/>
    <x v="6"/>
    <n v="118253"/>
    <x v="0"/>
    <n v="0.08"/>
    <n v="9460.24"/>
    <x v="0"/>
    <s v="Austin"/>
    <s v=""/>
    <s v="Employed"/>
  </r>
  <r>
    <s v="E00676"/>
    <s v="Isaac Yoon"/>
    <x v="0"/>
    <x v="3"/>
    <x v="3"/>
    <x v="0"/>
    <x v="1"/>
    <n v="41"/>
    <d v="2019-02-06T00:00:00"/>
    <n v="6"/>
    <n v="2"/>
    <x v="0"/>
    <x v="9"/>
    <n v="126950"/>
    <x v="0"/>
    <n v="0.1"/>
    <n v="12695"/>
    <x v="0"/>
    <s v="Chicago"/>
    <s v=""/>
    <s v="Employed"/>
  </r>
  <r>
    <s v="E01286"/>
    <s v="Liam Sanders"/>
    <x v="15"/>
    <x v="3"/>
    <x v="3"/>
    <x v="0"/>
    <x v="0"/>
    <n v="46"/>
    <d v="2007-02-20T00:00:00"/>
    <n v="20"/>
    <n v="2"/>
    <x v="5"/>
    <x v="9"/>
    <n v="75579"/>
    <x v="0"/>
    <n v="0"/>
    <n v="0"/>
    <x v="0"/>
    <s v="Seattle"/>
    <s v=""/>
    <s v="Employed"/>
  </r>
  <r>
    <s v="E04564"/>
    <s v="Luke Sanchez"/>
    <x v="6"/>
    <x v="3"/>
    <x v="0"/>
    <x v="0"/>
    <x v="2"/>
    <n v="41"/>
    <d v="2015-12-27T00:00:00"/>
    <n v="27"/>
    <n v="12"/>
    <x v="2"/>
    <x v="8"/>
    <n v="129903"/>
    <x v="0"/>
    <n v="0.13"/>
    <n v="16887.39"/>
    <x v="1"/>
    <s v="Sao Paulo"/>
    <s v=""/>
    <s v="Employed"/>
  </r>
  <r>
    <s v="E02235"/>
    <s v="Riley Ramirez"/>
    <x v="15"/>
    <x v="3"/>
    <x v="2"/>
    <x v="1"/>
    <x v="2"/>
    <n v="52"/>
    <d v="1999-09-13T00:00:00"/>
    <n v="13"/>
    <n v="9"/>
    <x v="28"/>
    <x v="2"/>
    <n v="92994"/>
    <x v="0"/>
    <n v="0"/>
    <n v="0"/>
    <x v="0"/>
    <s v="Chicago"/>
    <s v=""/>
    <s v="Employed"/>
  </r>
  <r>
    <s v="E01188"/>
    <s v="Alexander James"/>
    <x v="6"/>
    <x v="3"/>
    <x v="0"/>
    <x v="0"/>
    <x v="0"/>
    <n v="42"/>
    <d v="2013-04-18T00:00:00"/>
    <n v="18"/>
    <n v="4"/>
    <x v="11"/>
    <x v="4"/>
    <n v="131179"/>
    <x v="0"/>
    <n v="0.15"/>
    <n v="19676.849999999999"/>
    <x v="0"/>
    <s v="Columbus"/>
    <s v=""/>
    <s v="Employed"/>
  </r>
  <r>
    <s v="E04920"/>
    <s v="Nevaeh Hsu"/>
    <x v="6"/>
    <x v="3"/>
    <x v="0"/>
    <x v="1"/>
    <x v="1"/>
    <n v="32"/>
    <d v="2017-04-14T00:00:00"/>
    <n v="14"/>
    <n v="4"/>
    <x v="1"/>
    <x v="4"/>
    <n v="154956"/>
    <x v="1"/>
    <n v="0.13"/>
    <n v="20144.280000000002"/>
    <x v="0"/>
    <s v="Phoenix"/>
    <s v=""/>
    <s v="Employed"/>
  </r>
  <r>
    <s v="E03910"/>
    <s v="Nova Hsu"/>
    <x v="0"/>
    <x v="3"/>
    <x v="1"/>
    <x v="1"/>
    <x v="1"/>
    <n v="32"/>
    <d v="2017-01-03T00:00:00"/>
    <n v="3"/>
    <n v="1"/>
    <x v="1"/>
    <x v="0"/>
    <n v="101870"/>
    <x v="0"/>
    <n v="0.1"/>
    <n v="10187"/>
    <x v="0"/>
    <s v="Phoenix"/>
    <s v=""/>
    <s v="Employed"/>
  </r>
  <r>
    <s v="E00369"/>
    <s v="Genesis Woods"/>
    <x v="0"/>
    <x v="3"/>
    <x v="1"/>
    <x v="1"/>
    <x v="3"/>
    <n v="33"/>
    <d v="2013-08-21T00:00:00"/>
    <n v="21"/>
    <n v="8"/>
    <x v="11"/>
    <x v="11"/>
    <n v="105390"/>
    <x v="0"/>
    <n v="0.06"/>
    <n v="6323.4"/>
    <x v="0"/>
    <s v="Columbus"/>
    <s v=""/>
    <s v="Employed"/>
  </r>
  <r>
    <s v="E02492"/>
    <s v="Parker Sandoval"/>
    <x v="0"/>
    <x v="3"/>
    <x v="1"/>
    <x v="0"/>
    <x v="2"/>
    <n v="59"/>
    <d v="2015-06-10T00:00:00"/>
    <n v="10"/>
    <n v="6"/>
    <x v="2"/>
    <x v="6"/>
    <n v="101985"/>
    <x v="0"/>
    <n v="7.0000000000000007E-2"/>
    <n v="7138.9500000000007"/>
    <x v="0"/>
    <s v="Miami"/>
    <s v=""/>
    <s v="Employed"/>
  </r>
  <r>
    <s v="E01388"/>
    <s v="Cooper Gupta"/>
    <x v="17"/>
    <x v="3"/>
    <x v="1"/>
    <x v="0"/>
    <x v="1"/>
    <n v="58"/>
    <d v="2014-06-20T00:00:00"/>
    <n v="20"/>
    <n v="6"/>
    <x v="7"/>
    <x v="6"/>
    <n v="41728"/>
    <x v="2"/>
    <n v="0"/>
    <n v="0"/>
    <x v="2"/>
    <s v="Chongqing"/>
    <s v=""/>
    <s v="Employed"/>
  </r>
  <r>
    <s v="E00340"/>
    <s v="Eliana Allen"/>
    <x v="17"/>
    <x v="3"/>
    <x v="2"/>
    <x v="1"/>
    <x v="0"/>
    <n v="56"/>
    <d v="2009-08-20T00:00:00"/>
    <n v="20"/>
    <n v="8"/>
    <x v="22"/>
    <x v="11"/>
    <n v="52800"/>
    <x v="2"/>
    <n v="0"/>
    <n v="0"/>
    <x v="0"/>
    <s v="Phoenix"/>
    <s v=""/>
    <s v="Employed"/>
  </r>
  <r>
    <s v="E01111"/>
    <s v="Santiago f Moua"/>
    <x v="6"/>
    <x v="3"/>
    <x v="3"/>
    <x v="0"/>
    <x v="1"/>
    <n v="45"/>
    <d v="2010-05-07T00:00:00"/>
    <n v="7"/>
    <n v="5"/>
    <x v="18"/>
    <x v="7"/>
    <n v="145093"/>
    <x v="1"/>
    <n v="0.12"/>
    <n v="17411.16"/>
    <x v="0"/>
    <s v="Chicago"/>
    <s v=""/>
    <s v="Employed"/>
  </r>
  <r>
    <s v="E00089"/>
    <s v="Sofia Yoon"/>
    <x v="6"/>
    <x v="3"/>
    <x v="2"/>
    <x v="1"/>
    <x v="1"/>
    <n v="37"/>
    <d v="2011-01-17T00:00:00"/>
    <n v="17"/>
    <n v="1"/>
    <x v="9"/>
    <x v="0"/>
    <n v="131353"/>
    <x v="0"/>
    <n v="0.11"/>
    <n v="14448.83"/>
    <x v="2"/>
    <s v="Shanghai"/>
    <s v=""/>
    <s v="Employed"/>
  </r>
  <r>
    <s v="E03362"/>
    <s v="Lily Henderson"/>
    <x v="16"/>
    <x v="3"/>
    <x v="0"/>
    <x v="1"/>
    <x v="0"/>
    <n v="61"/>
    <d v="2011-05-20T00:00:00"/>
    <n v="20"/>
    <n v="5"/>
    <x v="9"/>
    <x v="7"/>
    <n v="64937"/>
    <x v="2"/>
    <n v="0"/>
    <n v="0"/>
    <x v="0"/>
    <s v="Phoenix"/>
    <s v=""/>
    <s v="Employed"/>
  </r>
  <r>
    <s v="E03637"/>
    <s v="Landon Thao"/>
    <x v="16"/>
    <x v="3"/>
    <x v="1"/>
    <x v="0"/>
    <x v="1"/>
    <n v="25"/>
    <d v="2021-01-21T00:00:00"/>
    <n v="21"/>
    <n v="1"/>
    <x v="3"/>
    <x v="0"/>
    <n v="67299"/>
    <x v="2"/>
    <n v="0"/>
    <n v="0"/>
    <x v="0"/>
    <s v="Phoenix"/>
    <s v=""/>
    <s v="Employed"/>
  </r>
  <r>
    <s v="E01264"/>
    <s v="Hazel Alvarez"/>
    <x v="17"/>
    <x v="3"/>
    <x v="2"/>
    <x v="1"/>
    <x v="2"/>
    <n v="62"/>
    <d v="2014-04-19T00:00:00"/>
    <n v="19"/>
    <n v="4"/>
    <x v="7"/>
    <x v="4"/>
    <n v="45295"/>
    <x v="2"/>
    <n v="0"/>
    <n v="0"/>
    <x v="1"/>
    <s v="Sao Paulo"/>
    <s v=""/>
    <s v="Employed"/>
  </r>
  <r>
    <s v="E00480"/>
    <s v="Hadley Yee"/>
    <x v="17"/>
    <x v="3"/>
    <x v="1"/>
    <x v="1"/>
    <x v="1"/>
    <n v="31"/>
    <d v="2018-03-12T00:00:00"/>
    <n v="12"/>
    <n v="3"/>
    <x v="8"/>
    <x v="5"/>
    <n v="47913"/>
    <x v="2"/>
    <n v="0"/>
    <n v="0"/>
    <x v="0"/>
    <s v="Seattle"/>
    <s v=""/>
    <s v="Employed"/>
  </r>
  <r>
    <s v="E00203"/>
    <s v="Julia Doan"/>
    <x v="17"/>
    <x v="3"/>
    <x v="1"/>
    <x v="1"/>
    <x v="1"/>
    <n v="53"/>
    <d v="2017-09-07T00:00:00"/>
    <n v="7"/>
    <n v="9"/>
    <x v="1"/>
    <x v="2"/>
    <n v="46727"/>
    <x v="2"/>
    <n v="0"/>
    <n v="0"/>
    <x v="0"/>
    <s v="Columbus"/>
    <d v="2018-05-31T00:00:00"/>
    <s v="Resign"/>
  </r>
  <r>
    <s v="E00647"/>
    <s v="Dylan Ali"/>
    <x v="6"/>
    <x v="3"/>
    <x v="1"/>
    <x v="0"/>
    <x v="1"/>
    <n v="27"/>
    <d v="2021-04-16T00:00:00"/>
    <n v="16"/>
    <n v="4"/>
    <x v="3"/>
    <x v="4"/>
    <n v="133400"/>
    <x v="0"/>
    <n v="0.11"/>
    <n v="14674"/>
    <x v="0"/>
    <s v="Phoenix"/>
    <s v=""/>
    <s v="Employed"/>
  </r>
  <r>
    <s v="E00647"/>
    <s v="Emily Gupta"/>
    <x v="16"/>
    <x v="3"/>
    <x v="3"/>
    <x v="1"/>
    <x v="1"/>
    <n v="44"/>
    <d v="2006-02-23T00:00:00"/>
    <n v="23"/>
    <n v="2"/>
    <x v="16"/>
    <x v="9"/>
    <n v="63705"/>
    <x v="2"/>
    <n v="0"/>
    <n v="0"/>
    <x v="0"/>
    <s v="Miami"/>
    <s v=""/>
    <s v="Employed"/>
  </r>
  <r>
    <s v="E00459"/>
    <s v="Jackson Jordan"/>
    <x v="17"/>
    <x v="3"/>
    <x v="2"/>
    <x v="0"/>
    <x v="3"/>
    <n v="48"/>
    <d v="2020-09-21T00:00:00"/>
    <n v="21"/>
    <n v="9"/>
    <x v="4"/>
    <x v="2"/>
    <n v="54654"/>
    <x v="2"/>
    <n v="0"/>
    <n v="0"/>
    <x v="0"/>
    <s v="Phoenix"/>
    <s v=""/>
    <s v="Employed"/>
  </r>
  <r>
    <s v="E00952"/>
    <s v="Leilani Thao"/>
    <x v="2"/>
    <x v="3"/>
    <x v="1"/>
    <x v="1"/>
    <x v="1"/>
    <n v="38"/>
    <d v="2007-05-30T00:00:00"/>
    <n v="30"/>
    <n v="5"/>
    <x v="5"/>
    <x v="7"/>
    <n v="198562"/>
    <x v="1"/>
    <n v="0.22"/>
    <n v="43683.64"/>
    <x v="0"/>
    <s v="Seattle"/>
    <s v=""/>
    <s v="Employed"/>
  </r>
  <r>
    <s v="E03379"/>
    <s v="Landon Kim"/>
    <x v="0"/>
    <x v="3"/>
    <x v="1"/>
    <x v="0"/>
    <x v="1"/>
    <n v="50"/>
    <d v="2012-03-15T00:00:00"/>
    <n v="15"/>
    <n v="3"/>
    <x v="21"/>
    <x v="5"/>
    <n v="117226"/>
    <x v="0"/>
    <n v="0.08"/>
    <n v="9378.08"/>
    <x v="0"/>
    <s v="Phoenix"/>
    <s v=""/>
    <s v="Employed"/>
  </r>
  <r>
    <s v="E02193"/>
    <s v="Josephine Acosta"/>
    <x v="2"/>
    <x v="3"/>
    <x v="1"/>
    <x v="1"/>
    <x v="2"/>
    <n v="40"/>
    <d v="2020-09-20T00:00:00"/>
    <n v="20"/>
    <n v="9"/>
    <x v="4"/>
    <x v="2"/>
    <n v="198176"/>
    <x v="1"/>
    <n v="0.17"/>
    <n v="33689.920000000006"/>
    <x v="1"/>
    <s v="Manaus"/>
    <s v=""/>
    <s v="Employed"/>
  </r>
  <r>
    <s v="E00880"/>
    <s v="Grace Carter"/>
    <x v="6"/>
    <x v="3"/>
    <x v="1"/>
    <x v="1"/>
    <x v="3"/>
    <n v="25"/>
    <d v="2021-03-17T00:00:00"/>
    <n v="17"/>
    <n v="3"/>
    <x v="3"/>
    <x v="5"/>
    <n v="155080"/>
    <x v="1"/>
    <n v="0.1"/>
    <n v="15508"/>
    <x v="0"/>
    <s v="Austin"/>
    <s v=""/>
    <s v="Employed"/>
  </r>
  <r>
    <s v="E04562"/>
    <s v="Kinsley Martinez"/>
    <x v="2"/>
    <x v="3"/>
    <x v="1"/>
    <x v="1"/>
    <x v="2"/>
    <n v="52"/>
    <d v="1993-08-28T00:00:00"/>
    <n v="28"/>
    <n v="8"/>
    <x v="29"/>
    <x v="11"/>
    <n v="177443"/>
    <x v="1"/>
    <n v="0.25"/>
    <n v="44360.75"/>
    <x v="1"/>
    <s v="Sao Paulo"/>
    <s v=""/>
    <s v="Employed"/>
  </r>
  <r>
    <s v="E02554"/>
    <s v="Joshua Ramirez"/>
    <x v="4"/>
    <x v="3"/>
    <x v="3"/>
    <x v="0"/>
    <x v="2"/>
    <n v="44"/>
    <d v="2007-09-10T00:00:00"/>
    <n v="10"/>
    <n v="9"/>
    <x v="5"/>
    <x v="2"/>
    <n v="181247"/>
    <x v="1"/>
    <n v="0.33"/>
    <n v="59811.51"/>
    <x v="1"/>
    <s v="Sao Paulo"/>
    <s v=""/>
    <s v="Employed"/>
  </r>
  <r>
    <s v="E03412"/>
    <s v="Joshua Martin"/>
    <x v="6"/>
    <x v="3"/>
    <x v="2"/>
    <x v="0"/>
    <x v="3"/>
    <n v="42"/>
    <d v="2003-10-20T00:00:00"/>
    <n v="20"/>
    <n v="10"/>
    <x v="10"/>
    <x v="10"/>
    <n v="135558"/>
    <x v="0"/>
    <n v="0.14000000000000001"/>
    <n v="18978.120000000003"/>
    <x v="0"/>
    <s v="Phoenix"/>
    <s v=""/>
    <s v="Employed"/>
  </r>
  <r>
    <s v="E00446"/>
    <s v="Isaac Han"/>
    <x v="4"/>
    <x v="3"/>
    <x v="1"/>
    <x v="0"/>
    <x v="1"/>
    <n v="31"/>
    <d v="2015-01-14T00:00:00"/>
    <n v="14"/>
    <n v="1"/>
    <x v="2"/>
    <x v="0"/>
    <n v="230025"/>
    <x v="1"/>
    <n v="0.34"/>
    <n v="78208.5"/>
    <x v="0"/>
    <s v="Phoenix"/>
    <s v=""/>
    <s v="Employed"/>
  </r>
  <r>
    <s v="E02363"/>
    <s v="Eliza Liang"/>
    <x v="6"/>
    <x v="3"/>
    <x v="1"/>
    <x v="1"/>
    <x v="1"/>
    <n v="36"/>
    <d v="2010-03-11T00:00:00"/>
    <n v="11"/>
    <n v="3"/>
    <x v="18"/>
    <x v="5"/>
    <n v="134006"/>
    <x v="0"/>
    <n v="0.13"/>
    <n v="17420.78"/>
    <x v="2"/>
    <s v="Beijing"/>
    <s v=""/>
    <s v="Employed"/>
  </r>
  <r>
    <s v="E02561"/>
    <s v="Samantha Vargas"/>
    <x v="2"/>
    <x v="3"/>
    <x v="3"/>
    <x v="1"/>
    <x v="2"/>
    <n v="53"/>
    <d v="2006-07-21T00:00:00"/>
    <n v="21"/>
    <n v="7"/>
    <x v="16"/>
    <x v="3"/>
    <n v="151246"/>
    <x v="1"/>
    <n v="0.21"/>
    <n v="31761.66"/>
    <x v="1"/>
    <s v="Sao Paulo"/>
    <s v=""/>
    <s v="Employed"/>
  </r>
  <r>
    <s v="E00758"/>
    <s v="Alice Roberts"/>
    <x v="2"/>
    <x v="3"/>
    <x v="0"/>
    <x v="1"/>
    <x v="0"/>
    <n v="54"/>
    <d v="1994-09-26T00:00:00"/>
    <n v="26"/>
    <n v="9"/>
    <x v="17"/>
    <x v="2"/>
    <n v="162978"/>
    <x v="1"/>
    <n v="0.17"/>
    <n v="27706.260000000002"/>
    <x v="0"/>
    <s v="Miami"/>
    <d v="2004-05-24T00:00:00"/>
    <s v="Resign"/>
  </r>
  <r>
    <s v="E03858"/>
    <s v="John Cho"/>
    <x v="2"/>
    <x v="3"/>
    <x v="1"/>
    <x v="0"/>
    <x v="1"/>
    <n v="47"/>
    <d v="2019-11-03T00:00:00"/>
    <n v="3"/>
    <n v="11"/>
    <x v="0"/>
    <x v="1"/>
    <n v="195385"/>
    <x v="1"/>
    <n v="0.21"/>
    <n v="41030.85"/>
    <x v="2"/>
    <s v="Chengdu"/>
    <s v=""/>
    <s v="Employed"/>
  </r>
  <r>
    <s v="E02310"/>
    <s v="Jordan Phillips"/>
    <x v="4"/>
    <x v="3"/>
    <x v="3"/>
    <x v="0"/>
    <x v="3"/>
    <n v="45"/>
    <d v="2010-12-12T00:00:00"/>
    <n v="12"/>
    <n v="12"/>
    <x v="18"/>
    <x v="8"/>
    <n v="190512"/>
    <x v="1"/>
    <n v="0.32"/>
    <n v="60963.840000000004"/>
    <x v="0"/>
    <s v="Columbus"/>
    <s v=""/>
    <s v="Employed"/>
  </r>
  <r>
    <s v="E03430"/>
    <s v="Leo Herrera"/>
    <x v="15"/>
    <x v="3"/>
    <x v="2"/>
    <x v="0"/>
    <x v="2"/>
    <n v="48"/>
    <d v="1998-04-22T00:00:00"/>
    <n v="22"/>
    <n v="4"/>
    <x v="25"/>
    <x v="4"/>
    <n v="85369"/>
    <x v="0"/>
    <n v="0"/>
    <n v="0"/>
    <x v="1"/>
    <s v="Manaus"/>
    <d v="2004-11-27T00:00:00"/>
    <s v="Resign"/>
  </r>
  <r>
    <s v="E02387"/>
    <s v="Emily Davis"/>
    <x v="6"/>
    <x v="4"/>
    <x v="2"/>
    <x v="1"/>
    <x v="3"/>
    <n v="55"/>
    <d v="2016-04-08T00:00:00"/>
    <n v="8"/>
    <n v="4"/>
    <x v="15"/>
    <x v="4"/>
    <n v="141604"/>
    <x v="1"/>
    <n v="0.15"/>
    <n v="21240.6"/>
    <x v="0"/>
    <s v="Seattle"/>
    <d v="2021-10-16T00:00:00"/>
    <s v="Resign"/>
  </r>
  <r>
    <s v="E04105"/>
    <s v="Theodore Dinh"/>
    <x v="18"/>
    <x v="4"/>
    <x v="0"/>
    <x v="0"/>
    <x v="1"/>
    <n v="59"/>
    <d v="1997-11-29T00:00:00"/>
    <n v="29"/>
    <n v="11"/>
    <x v="27"/>
    <x v="1"/>
    <n v="99975"/>
    <x v="0"/>
    <n v="0"/>
    <n v="0"/>
    <x v="2"/>
    <s v="Chongqing"/>
    <s v=""/>
    <s v="Employed"/>
  </r>
  <r>
    <s v="E02832"/>
    <s v="Penelope Jordan"/>
    <x v="19"/>
    <x v="4"/>
    <x v="0"/>
    <x v="1"/>
    <x v="0"/>
    <n v="26"/>
    <d v="2019-09-27T00:00:00"/>
    <n v="27"/>
    <n v="9"/>
    <x v="0"/>
    <x v="2"/>
    <n v="84913"/>
    <x v="0"/>
    <n v="7.0000000000000007E-2"/>
    <n v="5943.9100000000008"/>
    <x v="0"/>
    <s v="Chicago"/>
    <s v=""/>
    <s v="Employed"/>
  </r>
  <r>
    <s v="E01550"/>
    <s v="Ruby Barnes"/>
    <x v="0"/>
    <x v="4"/>
    <x v="3"/>
    <x v="1"/>
    <x v="0"/>
    <n v="27"/>
    <d v="2020-07-01T00:00:00"/>
    <n v="1"/>
    <n v="7"/>
    <x v="4"/>
    <x v="3"/>
    <n v="119746"/>
    <x v="0"/>
    <n v="0.1"/>
    <n v="11974.6"/>
    <x v="0"/>
    <s v="Phoenix"/>
    <s v=""/>
    <s v="Employed"/>
  </r>
  <r>
    <s v="E04116"/>
    <s v="David Barnes"/>
    <x v="2"/>
    <x v="4"/>
    <x v="3"/>
    <x v="0"/>
    <x v="0"/>
    <n v="64"/>
    <d v="2013-11-03T00:00:00"/>
    <n v="3"/>
    <n v="11"/>
    <x v="11"/>
    <x v="1"/>
    <n v="186503"/>
    <x v="1"/>
    <n v="0.24"/>
    <n v="44760.72"/>
    <x v="0"/>
    <s v="Columbus"/>
    <s v=""/>
    <s v="Employed"/>
  </r>
  <r>
    <s v="E03680"/>
    <s v="Elias Alvarado"/>
    <x v="6"/>
    <x v="4"/>
    <x v="0"/>
    <x v="0"/>
    <x v="2"/>
    <n v="56"/>
    <d v="2012-01-09T00:00:00"/>
    <n v="9"/>
    <n v="1"/>
    <x v="21"/>
    <x v="0"/>
    <n v="146140"/>
    <x v="1"/>
    <n v="0.1"/>
    <n v="14614"/>
    <x v="1"/>
    <s v="Manaus"/>
    <s v=""/>
    <s v="Employed"/>
  </r>
  <r>
    <s v="E03484"/>
    <s v="Logan Rivera"/>
    <x v="2"/>
    <x v="4"/>
    <x v="2"/>
    <x v="0"/>
    <x v="2"/>
    <n v="59"/>
    <d v="2002-05-24T00:00:00"/>
    <n v="24"/>
    <n v="5"/>
    <x v="23"/>
    <x v="7"/>
    <n v="172787"/>
    <x v="1"/>
    <n v="0.28000000000000003"/>
    <n v="48380.360000000008"/>
    <x v="1"/>
    <s v="Rio de Janerio"/>
    <s v=""/>
    <s v="Employed"/>
  </r>
  <r>
    <s v="E00304"/>
    <s v="Dylan Choi"/>
    <x v="4"/>
    <x v="4"/>
    <x v="3"/>
    <x v="0"/>
    <x v="1"/>
    <n v="63"/>
    <d v="2012-05-11T00:00:00"/>
    <n v="11"/>
    <n v="5"/>
    <x v="21"/>
    <x v="7"/>
    <n v="231141"/>
    <x v="1"/>
    <n v="0.34"/>
    <n v="78587.94"/>
    <x v="2"/>
    <s v="Beijing"/>
    <s v=""/>
    <s v="Employed"/>
  </r>
  <r>
    <s v="E02594"/>
    <s v="Ezekiel Kumar"/>
    <x v="20"/>
    <x v="4"/>
    <x v="2"/>
    <x v="0"/>
    <x v="1"/>
    <n v="28"/>
    <d v="2017-06-25T00:00:00"/>
    <n v="25"/>
    <n v="6"/>
    <x v="1"/>
    <x v="6"/>
    <n v="54775"/>
    <x v="2"/>
    <n v="0"/>
    <n v="0"/>
    <x v="0"/>
    <s v="Columbus"/>
    <s v=""/>
    <s v="Employed"/>
  </r>
  <r>
    <s v="E02074"/>
    <s v="Nora Brown"/>
    <x v="21"/>
    <x v="4"/>
    <x v="0"/>
    <x v="1"/>
    <x v="0"/>
    <n v="32"/>
    <d v="2014-02-11T00:00:00"/>
    <n v="11"/>
    <n v="2"/>
    <x v="7"/>
    <x v="9"/>
    <n v="99575"/>
    <x v="0"/>
    <n v="0"/>
    <n v="0"/>
    <x v="0"/>
    <s v="Austin"/>
    <s v=""/>
    <s v="Employed"/>
  </r>
  <r>
    <s v="E04285"/>
    <s v="Riley Padilla"/>
    <x v="18"/>
    <x v="4"/>
    <x v="0"/>
    <x v="1"/>
    <x v="2"/>
    <n v="35"/>
    <d v="2013-05-15T00:00:00"/>
    <n v="15"/>
    <n v="5"/>
    <x v="11"/>
    <x v="7"/>
    <n v="78940"/>
    <x v="0"/>
    <n v="0"/>
    <n v="0"/>
    <x v="0"/>
    <s v="Miami"/>
    <s v=""/>
    <s v="Employed"/>
  </r>
  <r>
    <s v="E01417"/>
    <s v="Leah Pena"/>
    <x v="21"/>
    <x v="4"/>
    <x v="3"/>
    <x v="1"/>
    <x v="2"/>
    <n v="57"/>
    <d v="1994-01-03T00:00:00"/>
    <n v="3"/>
    <n v="1"/>
    <x v="17"/>
    <x v="0"/>
    <n v="82872"/>
    <x v="0"/>
    <n v="0"/>
    <n v="0"/>
    <x v="1"/>
    <s v="Manaus"/>
    <s v=""/>
    <s v="Employed"/>
  </r>
  <r>
    <s v="E03574"/>
    <s v="John Moore"/>
    <x v="4"/>
    <x v="4"/>
    <x v="1"/>
    <x v="0"/>
    <x v="0"/>
    <n v="52"/>
    <d v="2005-11-08T00:00:00"/>
    <n v="8"/>
    <n v="11"/>
    <x v="24"/>
    <x v="1"/>
    <n v="199808"/>
    <x v="1"/>
    <n v="0.32"/>
    <n v="63938.560000000005"/>
    <x v="0"/>
    <s v="Seattle"/>
    <s v=""/>
    <s v="Employed"/>
  </r>
  <r>
    <s v="E03538"/>
    <s v="Gabriel Holmes"/>
    <x v="21"/>
    <x v="4"/>
    <x v="2"/>
    <x v="0"/>
    <x v="0"/>
    <n v="40"/>
    <d v="2010-11-04T00:00:00"/>
    <n v="4"/>
    <n v="11"/>
    <x v="18"/>
    <x v="1"/>
    <n v="92952"/>
    <x v="0"/>
    <n v="0"/>
    <n v="0"/>
    <x v="0"/>
    <s v="Seattle"/>
    <s v=""/>
    <s v="Employed"/>
  </r>
  <r>
    <s v="E02185"/>
    <s v="Wyatt Rojas"/>
    <x v="19"/>
    <x v="4"/>
    <x v="3"/>
    <x v="0"/>
    <x v="2"/>
    <n v="32"/>
    <d v="2013-03-20T00:00:00"/>
    <n v="20"/>
    <n v="3"/>
    <x v="11"/>
    <x v="5"/>
    <n v="79921"/>
    <x v="0"/>
    <n v="0.05"/>
    <n v="3996.05"/>
    <x v="0"/>
    <s v="Austin"/>
    <s v=""/>
    <s v="Employed"/>
  </r>
  <r>
    <s v="E03830"/>
    <s v="Eva Coleman"/>
    <x v="2"/>
    <x v="4"/>
    <x v="2"/>
    <x v="1"/>
    <x v="3"/>
    <n v="37"/>
    <d v="2009-09-20T00:00:00"/>
    <n v="20"/>
    <n v="9"/>
    <x v="22"/>
    <x v="2"/>
    <n v="167199"/>
    <x v="1"/>
    <n v="0.2"/>
    <n v="33439.800000000003"/>
    <x v="0"/>
    <s v="Seattle"/>
    <s v=""/>
    <s v="Employed"/>
  </r>
  <r>
    <s v="E02862"/>
    <s v="Peyton Huang"/>
    <x v="6"/>
    <x v="4"/>
    <x v="0"/>
    <x v="1"/>
    <x v="1"/>
    <n v="25"/>
    <d v="2021-07-02T00:00:00"/>
    <n v="2"/>
    <n v="7"/>
    <x v="3"/>
    <x v="3"/>
    <n v="125633"/>
    <x v="0"/>
    <n v="0.11"/>
    <n v="13819.63"/>
    <x v="2"/>
    <s v="Beijing"/>
    <s v=""/>
    <s v="Employed"/>
  </r>
  <r>
    <s v="E00699"/>
    <s v="Ava Ayala"/>
    <x v="6"/>
    <x v="4"/>
    <x v="3"/>
    <x v="1"/>
    <x v="2"/>
    <n v="55"/>
    <d v="2006-08-16T00:00:00"/>
    <n v="16"/>
    <n v="8"/>
    <x v="16"/>
    <x v="11"/>
    <n v="159044"/>
    <x v="1"/>
    <n v="0.1"/>
    <n v="15904.400000000001"/>
    <x v="1"/>
    <s v="Manaus"/>
    <s v=""/>
    <s v="Employed"/>
  </r>
  <r>
    <s v="E01249"/>
    <s v="Penelope Guerrero"/>
    <x v="4"/>
    <x v="4"/>
    <x v="1"/>
    <x v="1"/>
    <x v="2"/>
    <n v="43"/>
    <d v="2009-08-04T00:00:00"/>
    <n v="4"/>
    <n v="8"/>
    <x v="22"/>
    <x v="11"/>
    <n v="208415"/>
    <x v="1"/>
    <n v="0.35"/>
    <n v="72945.25"/>
    <x v="0"/>
    <s v="Seattle"/>
    <s v=""/>
    <s v="Employed"/>
  </r>
  <r>
    <s v="E03349"/>
    <s v="Anna Mehta"/>
    <x v="22"/>
    <x v="4"/>
    <x v="1"/>
    <x v="1"/>
    <x v="1"/>
    <n v="32"/>
    <d v="2020-01-05T00:00:00"/>
    <n v="5"/>
    <n v="1"/>
    <x v="4"/>
    <x v="0"/>
    <n v="78844"/>
    <x v="0"/>
    <n v="0"/>
    <n v="0"/>
    <x v="0"/>
    <s v="Seattle"/>
    <s v=""/>
    <s v="Employed"/>
  </r>
  <r>
    <s v="E01540"/>
    <s v="Miles Salazar"/>
    <x v="20"/>
    <x v="4"/>
    <x v="0"/>
    <x v="0"/>
    <x v="2"/>
    <n v="36"/>
    <d v="2010-12-23T00:00:00"/>
    <n v="23"/>
    <n v="12"/>
    <x v="18"/>
    <x v="8"/>
    <n v="53215"/>
    <x v="2"/>
    <n v="0"/>
    <n v="0"/>
    <x v="1"/>
    <s v="Sao Paulo"/>
    <d v="2014-03-27T00:00:00"/>
    <s v="Resign"/>
  </r>
  <r>
    <s v="E03417"/>
    <s v="Benjamin Moua"/>
    <x v="19"/>
    <x v="4"/>
    <x v="0"/>
    <x v="0"/>
    <x v="1"/>
    <n v="40"/>
    <d v="2007-07-02T00:00:00"/>
    <n v="2"/>
    <n v="7"/>
    <x v="5"/>
    <x v="3"/>
    <n v="93971"/>
    <x v="0"/>
    <n v="0.08"/>
    <n v="7517.68"/>
    <x v="2"/>
    <s v="Chongqing"/>
    <s v=""/>
    <s v="Employed"/>
  </r>
  <r>
    <s v="E03440"/>
    <s v="Genesis Navarro"/>
    <x v="22"/>
    <x v="4"/>
    <x v="3"/>
    <x v="1"/>
    <x v="2"/>
    <n v="41"/>
    <d v="2009-04-28T00:00:00"/>
    <n v="28"/>
    <n v="4"/>
    <x v="22"/>
    <x v="4"/>
    <n v="69803"/>
    <x v="2"/>
    <n v="0"/>
    <n v="0"/>
    <x v="1"/>
    <s v="Manaus"/>
    <s v=""/>
    <s v="Employed"/>
  </r>
  <r>
    <s v="E00431"/>
    <s v="Eliza Hernandez"/>
    <x v="23"/>
    <x v="4"/>
    <x v="3"/>
    <x v="1"/>
    <x v="2"/>
    <n v="48"/>
    <d v="2019-07-04T00:00:00"/>
    <n v="4"/>
    <n v="7"/>
    <x v="0"/>
    <x v="3"/>
    <n v="76588"/>
    <x v="0"/>
    <n v="0"/>
    <n v="0"/>
    <x v="1"/>
    <s v="Rio de Janerio"/>
    <s v=""/>
    <s v="Employed"/>
  </r>
  <r>
    <s v="E01258"/>
    <s v="Gabriel Brooks"/>
    <x v="24"/>
    <x v="4"/>
    <x v="0"/>
    <x v="0"/>
    <x v="0"/>
    <n v="29"/>
    <d v="2018-12-10T00:00:00"/>
    <n v="10"/>
    <n v="12"/>
    <x v="8"/>
    <x v="8"/>
    <n v="84596"/>
    <x v="0"/>
    <n v="0"/>
    <n v="0"/>
    <x v="0"/>
    <s v="Miami"/>
    <s v=""/>
    <s v="Employed"/>
  </r>
  <r>
    <s v="E04931"/>
    <s v="Zoe Romero"/>
    <x v="23"/>
    <x v="4"/>
    <x v="0"/>
    <x v="1"/>
    <x v="2"/>
    <n v="32"/>
    <d v="2021-10-05T00:00:00"/>
    <n v="5"/>
    <n v="10"/>
    <x v="3"/>
    <x v="10"/>
    <n v="88072"/>
    <x v="0"/>
    <n v="0"/>
    <n v="0"/>
    <x v="1"/>
    <s v="Sao Paulo"/>
    <s v=""/>
    <s v="Employed"/>
  </r>
  <r>
    <s v="E00443"/>
    <s v="Nolan Bui"/>
    <x v="19"/>
    <x v="4"/>
    <x v="2"/>
    <x v="0"/>
    <x v="1"/>
    <n v="28"/>
    <d v="2020-05-26T00:00:00"/>
    <n v="26"/>
    <n v="5"/>
    <x v="4"/>
    <x v="7"/>
    <n v="67925"/>
    <x v="2"/>
    <n v="0.08"/>
    <n v="5434"/>
    <x v="2"/>
    <s v="Shanghai"/>
    <s v=""/>
    <s v="Employed"/>
  </r>
  <r>
    <s v="E02875"/>
    <s v="Madeline Shin"/>
    <x v="19"/>
    <x v="4"/>
    <x v="1"/>
    <x v="1"/>
    <x v="1"/>
    <n v="48"/>
    <d v="2007-01-09T00:00:00"/>
    <n v="9"/>
    <n v="1"/>
    <x v="5"/>
    <x v="0"/>
    <n v="74546"/>
    <x v="0"/>
    <n v="0.09"/>
    <n v="6709.1399999999994"/>
    <x v="0"/>
    <s v="Seattle"/>
    <s v=""/>
    <s v="Employed"/>
  </r>
  <r>
    <s v="E04903"/>
    <s v="Skylar Liu"/>
    <x v="2"/>
    <x v="4"/>
    <x v="2"/>
    <x v="1"/>
    <x v="1"/>
    <n v="29"/>
    <d v="2020-08-09T00:00:00"/>
    <n v="9"/>
    <n v="8"/>
    <x v="4"/>
    <x v="11"/>
    <n v="161203"/>
    <x v="1"/>
    <n v="0.15"/>
    <n v="24180.45"/>
    <x v="2"/>
    <s v="Chengdu"/>
    <s v=""/>
    <s v="Employed"/>
  </r>
  <r>
    <s v="E04735"/>
    <s v="Nova Coleman"/>
    <x v="25"/>
    <x v="4"/>
    <x v="0"/>
    <x v="1"/>
    <x v="0"/>
    <n v="44"/>
    <d v="2006-12-13T00:00:00"/>
    <n v="13"/>
    <n v="12"/>
    <x v="16"/>
    <x v="8"/>
    <n v="74738"/>
    <x v="0"/>
    <n v="0"/>
    <n v="0"/>
    <x v="0"/>
    <s v="Miami"/>
    <s v=""/>
    <s v="Employed"/>
  </r>
  <r>
    <s v="E01642"/>
    <s v="Mia Lam"/>
    <x v="6"/>
    <x v="4"/>
    <x v="0"/>
    <x v="1"/>
    <x v="1"/>
    <n v="49"/>
    <d v="2006-04-18T00:00:00"/>
    <n v="18"/>
    <n v="4"/>
    <x v="16"/>
    <x v="4"/>
    <n v="134486"/>
    <x v="0"/>
    <n v="0.14000000000000001"/>
    <n v="18828.04"/>
    <x v="0"/>
    <s v="Austin"/>
    <s v=""/>
    <s v="Employed"/>
  </r>
  <r>
    <s v="E02331"/>
    <s v="Sophia Huynh"/>
    <x v="21"/>
    <x v="4"/>
    <x v="0"/>
    <x v="1"/>
    <x v="1"/>
    <n v="55"/>
    <d v="2005-08-09T00:00:00"/>
    <n v="9"/>
    <n v="8"/>
    <x v="24"/>
    <x v="11"/>
    <n v="92771"/>
    <x v="0"/>
    <n v="0"/>
    <n v="0"/>
    <x v="0"/>
    <s v="Miami"/>
    <s v=""/>
    <s v="Employed"/>
  </r>
  <r>
    <s v="E04267"/>
    <s v="Greyson Sanders"/>
    <x v="22"/>
    <x v="4"/>
    <x v="1"/>
    <x v="0"/>
    <x v="3"/>
    <n v="28"/>
    <d v="2019-03-06T00:00:00"/>
    <n v="6"/>
    <n v="3"/>
    <x v="0"/>
    <x v="5"/>
    <n v="90304"/>
    <x v="0"/>
    <n v="0"/>
    <n v="0"/>
    <x v="0"/>
    <s v="Chicago"/>
    <s v=""/>
    <s v="Employed"/>
  </r>
  <r>
    <s v="E03042"/>
    <s v="Ava Nelson"/>
    <x v="26"/>
    <x v="4"/>
    <x v="0"/>
    <x v="1"/>
    <x v="0"/>
    <n v="63"/>
    <d v="1992-04-01T00:00:00"/>
    <n v="1"/>
    <n v="4"/>
    <x v="26"/>
    <x v="4"/>
    <n v="53809"/>
    <x v="2"/>
    <n v="0"/>
    <n v="0"/>
    <x v="0"/>
    <s v="Phoenix"/>
    <s v=""/>
    <s v="Employed"/>
  </r>
  <r>
    <s v="E03131"/>
    <s v="Ezekiel Reed"/>
    <x v="6"/>
    <x v="4"/>
    <x v="0"/>
    <x v="0"/>
    <x v="0"/>
    <n v="37"/>
    <d v="2014-02-25T00:00:00"/>
    <n v="25"/>
    <n v="2"/>
    <x v="7"/>
    <x v="9"/>
    <n v="128984"/>
    <x v="0"/>
    <n v="0.12"/>
    <n v="15478.08"/>
    <x v="0"/>
    <s v="Miami"/>
    <d v="2021-05-01T00:00:00"/>
    <s v="Resign"/>
  </r>
  <r>
    <s v="E00306"/>
    <s v="Mateo Williams"/>
    <x v="21"/>
    <x v="4"/>
    <x v="0"/>
    <x v="0"/>
    <x v="0"/>
    <n v="40"/>
    <d v="2011-01-22T00:00:00"/>
    <n v="22"/>
    <n v="1"/>
    <x v="9"/>
    <x v="0"/>
    <n v="97339"/>
    <x v="0"/>
    <n v="0"/>
    <n v="0"/>
    <x v="0"/>
    <s v="Austin"/>
    <s v=""/>
    <s v="Employed"/>
  </r>
  <r>
    <s v="E02094"/>
    <s v="Matthew Gupta"/>
    <x v="24"/>
    <x v="4"/>
    <x v="1"/>
    <x v="0"/>
    <x v="1"/>
    <n v="45"/>
    <d v="2005-09-18T00:00:00"/>
    <n v="18"/>
    <n v="9"/>
    <x v="24"/>
    <x v="2"/>
    <n v="67686"/>
    <x v="2"/>
    <n v="0"/>
    <n v="0"/>
    <x v="2"/>
    <s v="Beijing"/>
    <s v=""/>
    <s v="Employed"/>
  </r>
  <r>
    <s v="E03567"/>
    <s v="Silas Chavez"/>
    <x v="18"/>
    <x v="4"/>
    <x v="2"/>
    <x v="0"/>
    <x v="2"/>
    <n v="51"/>
    <d v="2008-04-15T00:00:00"/>
    <n v="15"/>
    <n v="4"/>
    <x v="13"/>
    <x v="4"/>
    <n v="86431"/>
    <x v="0"/>
    <n v="0"/>
    <n v="0"/>
    <x v="0"/>
    <s v="Columbus"/>
    <s v=""/>
    <s v="Employed"/>
  </r>
  <r>
    <s v="E01499"/>
    <s v="Elias Zhang"/>
    <x v="27"/>
    <x v="4"/>
    <x v="2"/>
    <x v="0"/>
    <x v="1"/>
    <n v="54"/>
    <d v="2013-07-13T00:00:00"/>
    <n v="13"/>
    <n v="7"/>
    <x v="11"/>
    <x v="3"/>
    <n v="83639"/>
    <x v="0"/>
    <n v="0"/>
    <n v="0"/>
    <x v="2"/>
    <s v="Beijing"/>
    <s v=""/>
    <s v="Employed"/>
  </r>
  <r>
    <s v="E00521"/>
    <s v="Lily Carter"/>
    <x v="23"/>
    <x v="4"/>
    <x v="2"/>
    <x v="1"/>
    <x v="0"/>
    <n v="54"/>
    <d v="1998-05-18T00:00:00"/>
    <n v="18"/>
    <n v="5"/>
    <x v="25"/>
    <x v="7"/>
    <n v="68268"/>
    <x v="2"/>
    <n v="0"/>
    <n v="0"/>
    <x v="0"/>
    <s v="Phoenix"/>
    <s v=""/>
    <s v="Employed"/>
  </r>
  <r>
    <s v="E02855"/>
    <s v="Piper Cheng"/>
    <x v="21"/>
    <x v="4"/>
    <x v="0"/>
    <x v="1"/>
    <x v="1"/>
    <n v="62"/>
    <d v="2009-03-15T00:00:00"/>
    <n v="15"/>
    <n v="3"/>
    <x v="22"/>
    <x v="5"/>
    <n v="82839"/>
    <x v="0"/>
    <n v="0"/>
    <n v="0"/>
    <x v="0"/>
    <s v="Miami"/>
    <s v=""/>
    <s v="Employed"/>
  </r>
  <r>
    <s v="E00816"/>
    <s v="Skylar Watson"/>
    <x v="23"/>
    <x v="4"/>
    <x v="1"/>
    <x v="1"/>
    <x v="0"/>
    <n v="28"/>
    <d v="2021-10-08T00:00:00"/>
    <n v="8"/>
    <n v="10"/>
    <x v="3"/>
    <x v="10"/>
    <n v="64475"/>
    <x v="2"/>
    <n v="0"/>
    <n v="0"/>
    <x v="0"/>
    <s v="Phoenix"/>
    <s v=""/>
    <s v="Employed"/>
  </r>
  <r>
    <s v="E02283"/>
    <s v="Jaxon Park"/>
    <x v="23"/>
    <x v="4"/>
    <x v="0"/>
    <x v="0"/>
    <x v="1"/>
    <n v="33"/>
    <d v="2020-07-24T00:00:00"/>
    <n v="24"/>
    <n v="7"/>
    <x v="4"/>
    <x v="3"/>
    <n v="69453"/>
    <x v="2"/>
    <n v="0"/>
    <n v="0"/>
    <x v="2"/>
    <s v="Chengdu"/>
    <s v=""/>
    <s v="Employed"/>
  </r>
  <r>
    <s v="E04888"/>
    <s v="Elijah Henry"/>
    <x v="0"/>
    <x v="4"/>
    <x v="3"/>
    <x v="0"/>
    <x v="0"/>
    <n v="32"/>
    <d v="2014-01-03T00:00:00"/>
    <n v="3"/>
    <n v="1"/>
    <x v="7"/>
    <x v="0"/>
    <n v="127148"/>
    <x v="0"/>
    <n v="0.1"/>
    <n v="12714.800000000001"/>
    <x v="0"/>
    <s v="Miami"/>
    <s v=""/>
    <s v="Employed"/>
  </r>
  <r>
    <s v="E04504"/>
    <s v="Jameson Alvarado"/>
    <x v="21"/>
    <x v="4"/>
    <x v="0"/>
    <x v="0"/>
    <x v="2"/>
    <n v="47"/>
    <d v="1999-03-14T00:00:00"/>
    <n v="14"/>
    <n v="3"/>
    <x v="28"/>
    <x v="5"/>
    <n v="92897"/>
    <x v="0"/>
    <n v="0"/>
    <n v="0"/>
    <x v="1"/>
    <s v="Sao Paulo"/>
    <s v=""/>
    <s v="Employed"/>
  </r>
  <r>
    <s v="E04618"/>
    <s v="Mason Zhao"/>
    <x v="18"/>
    <x v="4"/>
    <x v="2"/>
    <x v="0"/>
    <x v="1"/>
    <n v="46"/>
    <d v="2021-10-26T00:00:00"/>
    <n v="26"/>
    <n v="10"/>
    <x v="3"/>
    <x v="10"/>
    <n v="94790"/>
    <x v="0"/>
    <n v="0"/>
    <n v="0"/>
    <x v="2"/>
    <s v="Chongqing"/>
    <s v=""/>
    <s v="Employed"/>
  </r>
  <r>
    <s v="E00535"/>
    <s v="Nathan Mendez"/>
    <x v="0"/>
    <x v="4"/>
    <x v="1"/>
    <x v="0"/>
    <x v="2"/>
    <n v="53"/>
    <d v="2006-10-31T00:00:00"/>
    <n v="31"/>
    <n v="10"/>
    <x v="16"/>
    <x v="10"/>
    <n v="120128"/>
    <x v="0"/>
    <n v="0.1"/>
    <n v="12012.800000000001"/>
    <x v="0"/>
    <s v="Austin"/>
    <s v=""/>
    <s v="Employed"/>
  </r>
  <r>
    <s v="E01361"/>
    <s v="Emma Hill"/>
    <x v="20"/>
    <x v="4"/>
    <x v="0"/>
    <x v="1"/>
    <x v="0"/>
    <n v="54"/>
    <d v="2016-12-27T00:00:00"/>
    <n v="27"/>
    <n v="12"/>
    <x v="15"/>
    <x v="8"/>
    <n v="41673"/>
    <x v="2"/>
    <n v="0"/>
    <n v="0"/>
    <x v="0"/>
    <s v="Miami"/>
    <s v=""/>
    <s v="Employed"/>
  </r>
  <r>
    <s v="E03269"/>
    <s v="Charlotte Chu"/>
    <x v="24"/>
    <x v="4"/>
    <x v="0"/>
    <x v="1"/>
    <x v="1"/>
    <n v="50"/>
    <d v="2001-01-23T00:00:00"/>
    <n v="23"/>
    <n v="1"/>
    <x v="12"/>
    <x v="0"/>
    <n v="97537"/>
    <x v="0"/>
    <n v="0"/>
    <n v="0"/>
    <x v="2"/>
    <s v="Chengdu"/>
    <s v=""/>
    <s v="Employed"/>
  </r>
  <r>
    <s v="E01037"/>
    <s v="Jeremiah Chu"/>
    <x v="28"/>
    <x v="4"/>
    <x v="2"/>
    <x v="0"/>
    <x v="1"/>
    <n v="31"/>
    <d v="2020-09-12T00:00:00"/>
    <n v="12"/>
    <n v="9"/>
    <x v="4"/>
    <x v="2"/>
    <n v="96567"/>
    <x v="0"/>
    <n v="0"/>
    <n v="0"/>
    <x v="2"/>
    <s v="Shanghai"/>
    <s v=""/>
    <s v="Employed"/>
  </r>
  <r>
    <s v="E00671"/>
    <s v="Miles Cho"/>
    <x v="26"/>
    <x v="4"/>
    <x v="1"/>
    <x v="0"/>
    <x v="1"/>
    <n v="47"/>
    <d v="1999-03-10T00:00:00"/>
    <n v="10"/>
    <n v="3"/>
    <x v="28"/>
    <x v="5"/>
    <n v="49404"/>
    <x v="2"/>
    <n v="0"/>
    <n v="0"/>
    <x v="2"/>
    <s v="Beijing"/>
    <s v=""/>
    <s v="Employed"/>
  </r>
  <r>
    <s v="E02216"/>
    <s v="Caleb Marquez"/>
    <x v="28"/>
    <x v="4"/>
    <x v="2"/>
    <x v="0"/>
    <x v="2"/>
    <n v="29"/>
    <d v="2019-10-15T00:00:00"/>
    <n v="15"/>
    <n v="10"/>
    <x v="0"/>
    <x v="10"/>
    <n v="66819"/>
    <x v="2"/>
    <n v="0"/>
    <n v="0"/>
    <x v="1"/>
    <s v="Rio de Janerio"/>
    <s v=""/>
    <s v="Employed"/>
  </r>
  <r>
    <s v="E02333"/>
    <s v="Jaxson Wright"/>
    <x v="29"/>
    <x v="4"/>
    <x v="0"/>
    <x v="0"/>
    <x v="3"/>
    <n v="54"/>
    <d v="2010-12-28T00:00:00"/>
    <n v="28"/>
    <n v="12"/>
    <x v="18"/>
    <x v="8"/>
    <n v="64417"/>
    <x v="2"/>
    <n v="0"/>
    <n v="0"/>
    <x v="0"/>
    <s v="Columbus"/>
    <s v=""/>
    <s v="Employed"/>
  </r>
  <r>
    <s v="E00233"/>
    <s v="Brooklyn Reyes"/>
    <x v="29"/>
    <x v="4"/>
    <x v="0"/>
    <x v="1"/>
    <x v="2"/>
    <n v="36"/>
    <d v="2019-12-19T00:00:00"/>
    <n v="19"/>
    <n v="12"/>
    <x v="0"/>
    <x v="8"/>
    <n v="91954"/>
    <x v="0"/>
    <n v="0"/>
    <n v="0"/>
    <x v="0"/>
    <s v="Columbus"/>
    <s v=""/>
    <s v="Employed"/>
  </r>
  <r>
    <s v="E00697"/>
    <s v="Jonathan Chavez"/>
    <x v="25"/>
    <x v="4"/>
    <x v="0"/>
    <x v="0"/>
    <x v="2"/>
    <n v="29"/>
    <d v="2017-05-11T00:00:00"/>
    <n v="11"/>
    <n v="5"/>
    <x v="1"/>
    <x v="7"/>
    <n v="87536"/>
    <x v="0"/>
    <n v="0"/>
    <n v="0"/>
    <x v="0"/>
    <s v="Seattle"/>
    <s v=""/>
    <s v="Employed"/>
  </r>
  <r>
    <s v="E00523"/>
    <s v="Daniel Jordan"/>
    <x v="30"/>
    <x v="4"/>
    <x v="3"/>
    <x v="0"/>
    <x v="0"/>
    <n v="58"/>
    <d v="1993-07-26T00:00:00"/>
    <n v="26"/>
    <n v="7"/>
    <x v="29"/>
    <x v="3"/>
    <n v="69260"/>
    <x v="2"/>
    <n v="0"/>
    <n v="0"/>
    <x v="0"/>
    <s v="Phoenix"/>
    <s v=""/>
    <s v="Employed"/>
  </r>
  <r>
    <s v="E01986"/>
    <s v="Wesley Sharma"/>
    <x v="0"/>
    <x v="4"/>
    <x v="3"/>
    <x v="0"/>
    <x v="1"/>
    <n v="51"/>
    <d v="1994-02-23T00:00:00"/>
    <n v="23"/>
    <n v="2"/>
    <x v="17"/>
    <x v="9"/>
    <n v="122802"/>
    <x v="0"/>
    <n v="0.05"/>
    <n v="6140.1"/>
    <x v="2"/>
    <s v="Shanghai"/>
    <s v=""/>
    <s v="Employed"/>
  </r>
  <r>
    <s v="E01484"/>
    <s v="Anna Zhu"/>
    <x v="29"/>
    <x v="4"/>
    <x v="0"/>
    <x v="1"/>
    <x v="1"/>
    <n v="48"/>
    <d v="2003-08-22T00:00:00"/>
    <n v="22"/>
    <n v="8"/>
    <x v="10"/>
    <x v="11"/>
    <n v="82017"/>
    <x v="0"/>
    <n v="0"/>
    <n v="0"/>
    <x v="2"/>
    <s v="Beijing"/>
    <s v=""/>
    <s v="Employed"/>
  </r>
  <r>
    <s v="E02227"/>
    <s v="Sofia Parker"/>
    <x v="22"/>
    <x v="4"/>
    <x v="0"/>
    <x v="1"/>
    <x v="0"/>
    <n v="36"/>
    <d v="2014-05-30T00:00:00"/>
    <n v="30"/>
    <n v="5"/>
    <x v="7"/>
    <x v="7"/>
    <n v="99080"/>
    <x v="0"/>
    <n v="0"/>
    <n v="0"/>
    <x v="0"/>
    <s v="Chicago"/>
    <s v=""/>
    <s v="Employed"/>
  </r>
  <r>
    <s v="E03935"/>
    <s v="Cora Jiang"/>
    <x v="4"/>
    <x v="4"/>
    <x v="3"/>
    <x v="1"/>
    <x v="1"/>
    <n v="53"/>
    <d v="2008-04-30T00:00:00"/>
    <n v="30"/>
    <n v="4"/>
    <x v="13"/>
    <x v="4"/>
    <n v="182202"/>
    <x v="1"/>
    <n v="0.3"/>
    <n v="54660.6"/>
    <x v="0"/>
    <s v="Austin"/>
    <s v=""/>
    <s v="Employed"/>
  </r>
  <r>
    <s v="E00813"/>
    <s v="Autumn Joseph"/>
    <x v="21"/>
    <x v="4"/>
    <x v="3"/>
    <x v="1"/>
    <x v="3"/>
    <n v="39"/>
    <d v="2018-05-09T00:00:00"/>
    <n v="9"/>
    <n v="5"/>
    <x v="8"/>
    <x v="7"/>
    <n v="73317"/>
    <x v="0"/>
    <n v="0"/>
    <n v="0"/>
    <x v="0"/>
    <s v="Miami"/>
    <s v=""/>
    <s v="Employed"/>
  </r>
  <r>
    <s v="E00870"/>
    <s v="Evelyn Liang"/>
    <x v="29"/>
    <x v="4"/>
    <x v="1"/>
    <x v="1"/>
    <x v="1"/>
    <n v="40"/>
    <d v="2013-06-26T00:00:00"/>
    <n v="26"/>
    <n v="6"/>
    <x v="11"/>
    <x v="6"/>
    <n v="69096"/>
    <x v="2"/>
    <n v="0"/>
    <n v="0"/>
    <x v="0"/>
    <s v="Seattle"/>
    <s v=""/>
    <s v="Employed"/>
  </r>
  <r>
    <s v="E04112"/>
    <s v="Axel Chu"/>
    <x v="26"/>
    <x v="4"/>
    <x v="2"/>
    <x v="0"/>
    <x v="1"/>
    <n v="43"/>
    <d v="2018-05-04T00:00:00"/>
    <n v="4"/>
    <n v="5"/>
    <x v="8"/>
    <x v="7"/>
    <n v="59888"/>
    <x v="2"/>
    <n v="0"/>
    <n v="0"/>
    <x v="2"/>
    <s v="Beijing"/>
    <s v=""/>
    <s v="Employed"/>
  </r>
  <r>
    <s v="E04572"/>
    <s v="Jade Li"/>
    <x v="2"/>
    <x v="4"/>
    <x v="1"/>
    <x v="1"/>
    <x v="1"/>
    <n v="47"/>
    <d v="2012-10-26T00:00:00"/>
    <n v="26"/>
    <n v="10"/>
    <x v="21"/>
    <x v="10"/>
    <n v="183156"/>
    <x v="1"/>
    <n v="0.3"/>
    <n v="54946.799999999996"/>
    <x v="0"/>
    <s v="Seattle"/>
    <s v=""/>
    <s v="Employed"/>
  </r>
  <r>
    <s v="E02747"/>
    <s v="Kinsley Acosta"/>
    <x v="4"/>
    <x v="4"/>
    <x v="1"/>
    <x v="1"/>
    <x v="2"/>
    <n v="32"/>
    <d v="2020-07-22T00:00:00"/>
    <n v="22"/>
    <n v="7"/>
    <x v="4"/>
    <x v="3"/>
    <n v="192749"/>
    <x v="1"/>
    <n v="0.31"/>
    <n v="59752.19"/>
    <x v="0"/>
    <s v="Chicago"/>
    <s v=""/>
    <s v="Employed"/>
  </r>
  <r>
    <s v="E01064"/>
    <s v="Clara Kang"/>
    <x v="6"/>
    <x v="4"/>
    <x v="0"/>
    <x v="1"/>
    <x v="1"/>
    <n v="39"/>
    <d v="2017-03-25T00:00:00"/>
    <n v="25"/>
    <n v="3"/>
    <x v="1"/>
    <x v="5"/>
    <n v="135325"/>
    <x v="0"/>
    <n v="0.14000000000000001"/>
    <n v="18945.5"/>
    <x v="0"/>
    <s v="Phoenix"/>
    <s v=""/>
    <s v="Employed"/>
  </r>
  <r>
    <s v="E01525"/>
    <s v="Charlotte Ruiz"/>
    <x v="19"/>
    <x v="4"/>
    <x v="0"/>
    <x v="1"/>
    <x v="2"/>
    <n v="32"/>
    <d v="2017-10-02T00:00:00"/>
    <n v="2"/>
    <n v="10"/>
    <x v="1"/>
    <x v="10"/>
    <n v="61886"/>
    <x v="2"/>
    <n v="0.09"/>
    <n v="5569.74"/>
    <x v="1"/>
    <s v="Rio de Janerio"/>
    <s v=""/>
    <s v="Employed"/>
  </r>
  <r>
    <s v="E00691"/>
    <s v="Avery Yee"/>
    <x v="26"/>
    <x v="4"/>
    <x v="0"/>
    <x v="1"/>
    <x v="1"/>
    <n v="34"/>
    <d v="2016-05-22T00:00:00"/>
    <n v="22"/>
    <n v="5"/>
    <x v="15"/>
    <x v="7"/>
    <n v="44614"/>
    <x v="2"/>
    <n v="0"/>
    <n v="0"/>
    <x v="0"/>
    <s v="Miami"/>
    <s v=""/>
    <s v="Employed"/>
  </r>
  <r>
    <s v="E01403"/>
    <s v="Xavier Park"/>
    <x v="4"/>
    <x v="4"/>
    <x v="2"/>
    <x v="0"/>
    <x v="1"/>
    <n v="40"/>
    <d v="2020-11-08T00:00:00"/>
    <n v="8"/>
    <n v="11"/>
    <x v="4"/>
    <x v="1"/>
    <n v="234469"/>
    <x v="1"/>
    <n v="0.31"/>
    <n v="72685.39"/>
    <x v="2"/>
    <s v="Chengdu"/>
    <s v=""/>
    <s v="Employed"/>
  </r>
  <r>
    <s v="E03941"/>
    <s v="Isla Han"/>
    <x v="18"/>
    <x v="4"/>
    <x v="0"/>
    <x v="1"/>
    <x v="1"/>
    <n v="58"/>
    <d v="2005-06-18T00:00:00"/>
    <n v="18"/>
    <n v="6"/>
    <x v="24"/>
    <x v="6"/>
    <n v="86089"/>
    <x v="0"/>
    <n v="0"/>
    <n v="0"/>
    <x v="0"/>
    <s v="Chicago"/>
    <s v=""/>
    <s v="Employed"/>
  </r>
  <r>
    <s v="E01638"/>
    <s v="Maria He"/>
    <x v="28"/>
    <x v="4"/>
    <x v="3"/>
    <x v="1"/>
    <x v="1"/>
    <n v="45"/>
    <d v="2010-08-28T00:00:00"/>
    <n v="28"/>
    <n v="8"/>
    <x v="18"/>
    <x v="11"/>
    <n v="82162"/>
    <x v="0"/>
    <n v="0"/>
    <n v="0"/>
    <x v="2"/>
    <s v="Beijing"/>
    <d v="2020-10-03T00:00:00"/>
    <s v="Resign"/>
  </r>
  <r>
    <s v="E03474"/>
    <s v="Violet Hall"/>
    <x v="27"/>
    <x v="4"/>
    <x v="3"/>
    <x v="1"/>
    <x v="0"/>
    <n v="40"/>
    <d v="2010-12-10T00:00:00"/>
    <n v="10"/>
    <n v="12"/>
    <x v="18"/>
    <x v="8"/>
    <n v="97807"/>
    <x v="0"/>
    <n v="0"/>
    <n v="0"/>
    <x v="0"/>
    <s v="Chicago"/>
    <s v=""/>
    <s v="Employed"/>
  </r>
  <r>
    <s v="E01281"/>
    <s v="Isaac Mitchell"/>
    <x v="23"/>
    <x v="4"/>
    <x v="1"/>
    <x v="0"/>
    <x v="3"/>
    <n v="46"/>
    <d v="2005-06-10T00:00:00"/>
    <n v="10"/>
    <n v="6"/>
    <x v="24"/>
    <x v="6"/>
    <n v="67374"/>
    <x v="2"/>
    <n v="0"/>
    <n v="0"/>
    <x v="0"/>
    <s v="Austin"/>
    <s v=""/>
    <s v="Employed"/>
  </r>
  <r>
    <s v="E00672"/>
    <s v="Landon Luu"/>
    <x v="4"/>
    <x v="4"/>
    <x v="2"/>
    <x v="0"/>
    <x v="1"/>
    <n v="31"/>
    <d v="2015-07-12T00:00:00"/>
    <n v="12"/>
    <n v="7"/>
    <x v="2"/>
    <x v="3"/>
    <n v="215388"/>
    <x v="1"/>
    <n v="0.33"/>
    <n v="71078.040000000008"/>
    <x v="0"/>
    <s v="Miami"/>
    <s v=""/>
    <s v="Employed"/>
  </r>
  <r>
    <s v="E03292"/>
    <s v="Cora Evans"/>
    <x v="19"/>
    <x v="4"/>
    <x v="1"/>
    <x v="1"/>
    <x v="3"/>
    <n v="45"/>
    <d v="2018-03-26T00:00:00"/>
    <n v="26"/>
    <n v="3"/>
    <x v="8"/>
    <x v="5"/>
    <n v="86478"/>
    <x v="0"/>
    <n v="0.06"/>
    <n v="5188.6799999999994"/>
    <x v="0"/>
    <s v="Austin"/>
    <s v=""/>
    <s v="Employed"/>
  </r>
  <r>
    <s v="E04567"/>
    <s v="Madeline Hoang"/>
    <x v="26"/>
    <x v="4"/>
    <x v="2"/>
    <x v="1"/>
    <x v="1"/>
    <n v="28"/>
    <d v="2019-10-25T00:00:00"/>
    <n v="25"/>
    <n v="10"/>
    <x v="0"/>
    <x v="10"/>
    <n v="50111"/>
    <x v="2"/>
    <n v="0"/>
    <n v="0"/>
    <x v="2"/>
    <s v="Chengdu"/>
    <s v=""/>
    <s v="Employed"/>
  </r>
  <r>
    <s v="E04378"/>
    <s v="Ezra Simmons"/>
    <x v="30"/>
    <x v="4"/>
    <x v="0"/>
    <x v="0"/>
    <x v="3"/>
    <n v="31"/>
    <d v="2016-05-07T00:00:00"/>
    <n v="7"/>
    <n v="5"/>
    <x v="15"/>
    <x v="7"/>
    <n v="71192"/>
    <x v="0"/>
    <n v="0"/>
    <n v="0"/>
    <x v="0"/>
    <s v="Austin"/>
    <s v=""/>
    <s v="Employed"/>
  </r>
  <r>
    <s v="E03908"/>
    <s v="Miles Evans"/>
    <x v="23"/>
    <x v="4"/>
    <x v="0"/>
    <x v="0"/>
    <x v="0"/>
    <n v="54"/>
    <d v="1994-10-24T00:00:00"/>
    <n v="24"/>
    <n v="10"/>
    <x v="17"/>
    <x v="10"/>
    <n v="87216"/>
    <x v="0"/>
    <n v="0"/>
    <n v="0"/>
    <x v="0"/>
    <s v="Miami"/>
    <s v=""/>
    <s v="Employed"/>
  </r>
  <r>
    <s v="E01351"/>
    <s v="Leo Owens"/>
    <x v="26"/>
    <x v="4"/>
    <x v="3"/>
    <x v="0"/>
    <x v="0"/>
    <n v="47"/>
    <d v="2020-04-23T00:00:00"/>
    <n v="23"/>
    <n v="4"/>
    <x v="4"/>
    <x v="4"/>
    <n v="50069"/>
    <x v="2"/>
    <n v="0"/>
    <n v="0"/>
    <x v="0"/>
    <s v="Seattle"/>
    <s v=""/>
    <s v="Employed"/>
  </r>
  <r>
    <s v="E02681"/>
    <s v="Caroline Owens"/>
    <x v="2"/>
    <x v="4"/>
    <x v="1"/>
    <x v="1"/>
    <x v="0"/>
    <n v="26"/>
    <d v="2021-07-26T00:00:00"/>
    <n v="26"/>
    <n v="7"/>
    <x v="3"/>
    <x v="3"/>
    <n v="151108"/>
    <x v="1"/>
    <n v="0.22"/>
    <n v="33243.760000000002"/>
    <x v="0"/>
    <s v="Phoenix"/>
    <s v=""/>
    <s v="Employed"/>
  </r>
  <r>
    <s v="E03807"/>
    <s v="Kennedy Do"/>
    <x v="19"/>
    <x v="4"/>
    <x v="0"/>
    <x v="1"/>
    <x v="1"/>
    <n v="42"/>
    <d v="2005-10-15T00:00:00"/>
    <n v="15"/>
    <n v="10"/>
    <x v="24"/>
    <x v="10"/>
    <n v="67398"/>
    <x v="2"/>
    <n v="7.0000000000000007E-2"/>
    <n v="4717.8600000000006"/>
    <x v="0"/>
    <s v="Phoenix"/>
    <s v=""/>
    <s v="Employed"/>
  </r>
  <r>
    <s v="E04816"/>
    <s v="Jace Zhang"/>
    <x v="29"/>
    <x v="4"/>
    <x v="1"/>
    <x v="0"/>
    <x v="1"/>
    <n v="31"/>
    <d v="2017-02-14T00:00:00"/>
    <n v="14"/>
    <n v="2"/>
    <x v="1"/>
    <x v="9"/>
    <n v="95963"/>
    <x v="0"/>
    <n v="0"/>
    <n v="0"/>
    <x v="2"/>
    <s v="Chengdu"/>
    <s v=""/>
    <s v="Employed"/>
  </r>
  <r>
    <s v="E03268"/>
    <s v="Everly Coleman"/>
    <x v="4"/>
    <x v="4"/>
    <x v="3"/>
    <x v="1"/>
    <x v="0"/>
    <n v="48"/>
    <d v="2015-02-18T00:00:00"/>
    <n v="18"/>
    <n v="2"/>
    <x v="2"/>
    <x v="9"/>
    <n v="194871"/>
    <x v="1"/>
    <n v="0.35"/>
    <n v="68204.849999999991"/>
    <x v="0"/>
    <s v="Columbus"/>
    <s v=""/>
    <s v="Employed"/>
  </r>
  <r>
    <s v="E04290"/>
    <s v="Hannah Gomez"/>
    <x v="18"/>
    <x v="4"/>
    <x v="0"/>
    <x v="1"/>
    <x v="2"/>
    <n v="25"/>
    <d v="2021-05-11T00:00:00"/>
    <n v="11"/>
    <n v="5"/>
    <x v="3"/>
    <x v="7"/>
    <n v="83934"/>
    <x v="0"/>
    <n v="0"/>
    <n v="0"/>
    <x v="0"/>
    <s v="Miami"/>
    <s v=""/>
    <s v="Employed"/>
  </r>
  <r>
    <s v="E02770"/>
    <s v="Liliana Do"/>
    <x v="29"/>
    <x v="4"/>
    <x v="0"/>
    <x v="1"/>
    <x v="1"/>
    <n v="30"/>
    <d v="2019-03-29T00:00:00"/>
    <n v="29"/>
    <n v="3"/>
    <x v="0"/>
    <x v="5"/>
    <n v="86774"/>
    <x v="0"/>
    <n v="0"/>
    <n v="0"/>
    <x v="2"/>
    <s v="Chengdu"/>
    <s v=""/>
    <s v="Employed"/>
  </r>
  <r>
    <s v="E01378"/>
    <s v="Genesis Xiong"/>
    <x v="25"/>
    <x v="4"/>
    <x v="2"/>
    <x v="1"/>
    <x v="1"/>
    <n v="51"/>
    <d v="2012-02-25T00:00:00"/>
    <n v="25"/>
    <n v="2"/>
    <x v="21"/>
    <x v="9"/>
    <n v="64170"/>
    <x v="2"/>
    <n v="0"/>
    <n v="0"/>
    <x v="0"/>
    <s v="Columbus"/>
    <s v=""/>
    <s v="Employed"/>
  </r>
  <r>
    <s v="E02971"/>
    <s v="Mia Wu"/>
    <x v="21"/>
    <x v="4"/>
    <x v="3"/>
    <x v="1"/>
    <x v="1"/>
    <n v="45"/>
    <d v="2013-08-25T00:00:00"/>
    <n v="25"/>
    <n v="8"/>
    <x v="11"/>
    <x v="11"/>
    <n v="99169"/>
    <x v="0"/>
    <n v="0"/>
    <n v="0"/>
    <x v="2"/>
    <s v="Beijing"/>
    <s v=""/>
    <s v="Employed"/>
  </r>
  <r>
    <s v="E00836"/>
    <s v="Addison Roberts"/>
    <x v="23"/>
    <x v="4"/>
    <x v="0"/>
    <x v="1"/>
    <x v="0"/>
    <n v="65"/>
    <d v="2018-05-14T00:00:00"/>
    <n v="14"/>
    <n v="5"/>
    <x v="8"/>
    <x v="7"/>
    <n v="60985"/>
    <x v="2"/>
    <n v="0"/>
    <n v="0"/>
    <x v="0"/>
    <s v="Seattle"/>
    <s v=""/>
    <s v="Employed"/>
  </r>
  <r>
    <s v="E03854"/>
    <s v="Camila Li"/>
    <x v="6"/>
    <x v="4"/>
    <x v="2"/>
    <x v="1"/>
    <x v="1"/>
    <n v="60"/>
    <d v="2010-07-24T00:00:00"/>
    <n v="24"/>
    <n v="7"/>
    <x v="18"/>
    <x v="3"/>
    <n v="126911"/>
    <x v="0"/>
    <n v="0.1"/>
    <n v="12691.1"/>
    <x v="2"/>
    <s v="Shanghai"/>
    <s v=""/>
    <s v="Employed"/>
  </r>
  <r>
    <s v="E02861"/>
    <s v="Daniel Perry"/>
    <x v="21"/>
    <x v="4"/>
    <x v="2"/>
    <x v="0"/>
    <x v="0"/>
    <n v="62"/>
    <d v="2001-04-15T00:00:00"/>
    <n v="15"/>
    <n v="4"/>
    <x v="12"/>
    <x v="4"/>
    <n v="80921"/>
    <x v="0"/>
    <n v="0"/>
    <n v="0"/>
    <x v="0"/>
    <s v="Columbus"/>
    <s v=""/>
    <s v="Employed"/>
  </r>
  <r>
    <s v="E04387"/>
    <s v="Everleigh White"/>
    <x v="23"/>
    <x v="4"/>
    <x v="1"/>
    <x v="1"/>
    <x v="0"/>
    <n v="59"/>
    <d v="2017-10-20T00:00:00"/>
    <n v="20"/>
    <n v="10"/>
    <x v="1"/>
    <x v="10"/>
    <n v="86831"/>
    <x v="0"/>
    <n v="0"/>
    <n v="0"/>
    <x v="0"/>
    <s v="Phoenix"/>
    <s v=""/>
    <s v="Employed"/>
  </r>
  <r>
    <s v="E03090"/>
    <s v="Penelope Choi"/>
    <x v="18"/>
    <x v="4"/>
    <x v="1"/>
    <x v="1"/>
    <x v="1"/>
    <n v="49"/>
    <d v="2010-09-10T00:00:00"/>
    <n v="10"/>
    <n v="9"/>
    <x v="18"/>
    <x v="2"/>
    <n v="72826"/>
    <x v="0"/>
    <n v="0"/>
    <n v="0"/>
    <x v="2"/>
    <s v="Beijing"/>
    <s v=""/>
    <s v="Employed"/>
  </r>
  <r>
    <s v="E03328"/>
    <s v="Lucy Johnson"/>
    <x v="0"/>
    <x v="4"/>
    <x v="2"/>
    <x v="1"/>
    <x v="0"/>
    <n v="57"/>
    <d v="2020-04-27T00:00:00"/>
    <n v="27"/>
    <n v="4"/>
    <x v="4"/>
    <x v="4"/>
    <n v="103058"/>
    <x v="0"/>
    <n v="7.0000000000000007E-2"/>
    <n v="7214.06"/>
    <x v="0"/>
    <s v="Columbus"/>
    <s v=""/>
    <s v="Employed"/>
  </r>
  <r>
    <s v="E01241"/>
    <s v="Hadley Guerrero"/>
    <x v="6"/>
    <x v="4"/>
    <x v="2"/>
    <x v="1"/>
    <x v="2"/>
    <n v="49"/>
    <d v="2004-01-14T00:00:00"/>
    <n v="14"/>
    <n v="1"/>
    <x v="20"/>
    <x v="0"/>
    <n v="125086"/>
    <x v="0"/>
    <n v="0.1"/>
    <n v="12508.6"/>
    <x v="1"/>
    <s v="Sao Paulo"/>
    <s v=""/>
    <s v="Employed"/>
  </r>
  <r>
    <s v="E03255"/>
    <s v="Jose Brown"/>
    <x v="25"/>
    <x v="4"/>
    <x v="1"/>
    <x v="0"/>
    <x v="0"/>
    <n v="43"/>
    <d v="2016-04-07T00:00:00"/>
    <n v="7"/>
    <n v="4"/>
    <x v="15"/>
    <x v="4"/>
    <n v="67976"/>
    <x v="2"/>
    <n v="0"/>
    <n v="0"/>
    <x v="0"/>
    <s v="Seattle"/>
    <s v=""/>
    <s v="Employed"/>
  </r>
  <r>
    <s v="E02023"/>
    <s v="Maverick Mehta"/>
    <x v="26"/>
    <x v="4"/>
    <x v="0"/>
    <x v="0"/>
    <x v="1"/>
    <n v="40"/>
    <d v="2007-07-30T00:00:00"/>
    <n v="30"/>
    <n v="7"/>
    <x v="5"/>
    <x v="3"/>
    <n v="41859"/>
    <x v="2"/>
    <n v="0"/>
    <n v="0"/>
    <x v="0"/>
    <s v="Seattle"/>
    <s v=""/>
    <s v="Employed"/>
  </r>
  <r>
    <s v="E03166"/>
    <s v="Austin Edwards"/>
    <x v="20"/>
    <x v="4"/>
    <x v="0"/>
    <x v="0"/>
    <x v="3"/>
    <n v="42"/>
    <d v="2006-09-24T00:00:00"/>
    <n v="24"/>
    <n v="9"/>
    <x v="16"/>
    <x v="2"/>
    <n v="52733"/>
    <x v="2"/>
    <n v="0"/>
    <n v="0"/>
    <x v="0"/>
    <s v="Chicago"/>
    <s v=""/>
    <s v="Employed"/>
  </r>
  <r>
    <s v="E04529"/>
    <s v="Gabriel Yu"/>
    <x v="18"/>
    <x v="4"/>
    <x v="1"/>
    <x v="0"/>
    <x v="1"/>
    <n v="42"/>
    <d v="2014-06-23T00:00:00"/>
    <n v="23"/>
    <n v="6"/>
    <x v="7"/>
    <x v="6"/>
    <n v="64677"/>
    <x v="2"/>
    <n v="0"/>
    <n v="0"/>
    <x v="2"/>
    <s v="Chongqing"/>
    <s v=""/>
    <s v="Employed"/>
  </r>
  <r>
    <s v="E00085"/>
    <s v="Mason Watson"/>
    <x v="6"/>
    <x v="4"/>
    <x v="3"/>
    <x v="0"/>
    <x v="0"/>
    <n v="46"/>
    <d v="2004-09-14T00:00:00"/>
    <n v="14"/>
    <n v="9"/>
    <x v="20"/>
    <x v="2"/>
    <n v="130274"/>
    <x v="0"/>
    <n v="0.11"/>
    <n v="14330.14"/>
    <x v="0"/>
    <s v="Chicago"/>
    <s v=""/>
    <s v="Employed"/>
  </r>
  <r>
    <s v="E00632"/>
    <s v="Angel Chang"/>
    <x v="23"/>
    <x v="4"/>
    <x v="2"/>
    <x v="0"/>
    <x v="1"/>
    <n v="37"/>
    <d v="2017-07-06T00:00:00"/>
    <n v="6"/>
    <n v="7"/>
    <x v="1"/>
    <x v="3"/>
    <n v="96331"/>
    <x v="0"/>
    <n v="0"/>
    <n v="0"/>
    <x v="2"/>
    <s v="Shanghai"/>
    <s v=""/>
    <s v="Employed"/>
  </r>
  <r>
    <s v="E03685"/>
    <s v="Silas Hunter"/>
    <x v="27"/>
    <x v="4"/>
    <x v="3"/>
    <x v="0"/>
    <x v="3"/>
    <n v="55"/>
    <d v="1998-05-04T00:00:00"/>
    <n v="4"/>
    <n v="5"/>
    <x v="25"/>
    <x v="7"/>
    <n v="62174"/>
    <x v="2"/>
    <n v="0"/>
    <n v="0"/>
    <x v="0"/>
    <s v="Chicago"/>
    <s v=""/>
    <s v="Employed"/>
  </r>
  <r>
    <s v="E00401"/>
    <s v="Wesley Adams"/>
    <x v="25"/>
    <x v="4"/>
    <x v="3"/>
    <x v="0"/>
    <x v="0"/>
    <n v="48"/>
    <d v="2003-08-11T00:00:00"/>
    <n v="11"/>
    <n v="8"/>
    <x v="10"/>
    <x v="11"/>
    <n v="93017"/>
    <x v="0"/>
    <n v="0"/>
    <n v="0"/>
    <x v="0"/>
    <s v="Seattle"/>
    <s v=""/>
    <s v="Employed"/>
  </r>
  <r>
    <s v="E01479"/>
    <s v="Serenity Bailey"/>
    <x v="28"/>
    <x v="4"/>
    <x v="0"/>
    <x v="1"/>
    <x v="0"/>
    <n v="55"/>
    <d v="2011-11-21T00:00:00"/>
    <n v="21"/>
    <n v="11"/>
    <x v="9"/>
    <x v="1"/>
    <n v="81218"/>
    <x v="0"/>
    <n v="0"/>
    <n v="0"/>
    <x v="0"/>
    <s v="Chicago"/>
    <s v=""/>
    <s v="Employed"/>
  </r>
  <r>
    <s v="E03540"/>
    <s v="Emma Perry"/>
    <x v="27"/>
    <x v="4"/>
    <x v="0"/>
    <x v="1"/>
    <x v="0"/>
    <n v="28"/>
    <d v="2018-01-22T00:00:00"/>
    <n v="22"/>
    <n v="1"/>
    <x v="8"/>
    <x v="0"/>
    <n v="68176"/>
    <x v="2"/>
    <n v="0"/>
    <n v="0"/>
    <x v="0"/>
    <s v="Seattle"/>
    <s v=""/>
    <s v="Employed"/>
  </r>
  <r>
    <s v="E04041"/>
    <s v="Clara Huynh"/>
    <x v="20"/>
    <x v="4"/>
    <x v="1"/>
    <x v="1"/>
    <x v="1"/>
    <n v="39"/>
    <d v="2020-11-18T00:00:00"/>
    <n v="18"/>
    <n v="11"/>
    <x v="4"/>
    <x v="1"/>
    <n v="48415"/>
    <x v="2"/>
    <n v="0"/>
    <n v="0"/>
    <x v="2"/>
    <s v="Shanghai"/>
    <s v=""/>
    <s v="Employed"/>
  </r>
  <r>
    <s v="E04546"/>
    <s v="Jade Hunter"/>
    <x v="22"/>
    <x v="4"/>
    <x v="3"/>
    <x v="1"/>
    <x v="0"/>
    <n v="42"/>
    <d v="2020-02-05T00:00:00"/>
    <n v="5"/>
    <n v="2"/>
    <x v="4"/>
    <x v="9"/>
    <n v="96636"/>
    <x v="0"/>
    <n v="0"/>
    <n v="0"/>
    <x v="0"/>
    <s v="Columbus"/>
    <s v=""/>
    <s v="Employed"/>
  </r>
  <r>
    <s v="E04217"/>
    <s v="Lydia Williams"/>
    <x v="25"/>
    <x v="4"/>
    <x v="0"/>
    <x v="1"/>
    <x v="3"/>
    <n v="35"/>
    <d v="2014-10-29T00:00:00"/>
    <n v="29"/>
    <n v="10"/>
    <x v="7"/>
    <x v="10"/>
    <n v="91592"/>
    <x v="0"/>
    <n v="0"/>
    <n v="0"/>
    <x v="0"/>
    <s v="Chicago"/>
    <s v=""/>
    <s v="Employed"/>
  </r>
  <r>
    <s v="E00344"/>
    <s v="Savannah He"/>
    <x v="2"/>
    <x v="4"/>
    <x v="2"/>
    <x v="1"/>
    <x v="1"/>
    <n v="52"/>
    <d v="1996-02-14T00:00:00"/>
    <n v="14"/>
    <n v="2"/>
    <x v="14"/>
    <x v="9"/>
    <n v="159724"/>
    <x v="1"/>
    <n v="0.23"/>
    <n v="36736.520000000004"/>
    <x v="2"/>
    <s v="Beijing"/>
    <s v=""/>
    <s v="Employed"/>
  </r>
  <r>
    <s v="E00965"/>
    <s v="Jacob Khan"/>
    <x v="19"/>
    <x v="4"/>
    <x v="1"/>
    <x v="0"/>
    <x v="1"/>
    <n v="53"/>
    <d v="2008-02-09T00:00:00"/>
    <n v="9"/>
    <n v="2"/>
    <x v="13"/>
    <x v="9"/>
    <n v="84193"/>
    <x v="0"/>
    <n v="0.09"/>
    <n v="7577.37"/>
    <x v="2"/>
    <s v="Shanghai"/>
    <s v=""/>
    <s v="Employed"/>
  </r>
  <r>
    <s v="E04639"/>
    <s v="Luna Taylor"/>
    <x v="30"/>
    <x v="4"/>
    <x v="0"/>
    <x v="1"/>
    <x v="0"/>
    <n v="47"/>
    <d v="2018-07-28T00:00:00"/>
    <n v="28"/>
    <n v="7"/>
    <x v="8"/>
    <x v="3"/>
    <n v="87806"/>
    <x v="0"/>
    <n v="0"/>
    <n v="0"/>
    <x v="0"/>
    <s v="Seattle"/>
    <s v=""/>
    <s v="Employed"/>
  </r>
  <r>
    <s v="E03058"/>
    <s v="Angel Xiong"/>
    <x v="4"/>
    <x v="4"/>
    <x v="2"/>
    <x v="0"/>
    <x v="1"/>
    <n v="35"/>
    <d v="2015-06-11T00:00:00"/>
    <n v="11"/>
    <n v="6"/>
    <x v="2"/>
    <x v="6"/>
    <n v="234723"/>
    <x v="1"/>
    <n v="0.36"/>
    <n v="84500.28"/>
    <x v="2"/>
    <s v="Shanghai"/>
    <s v=""/>
    <s v="Employed"/>
  </r>
  <r>
    <s v="E04538"/>
    <s v="Adeline Yang"/>
    <x v="22"/>
    <x v="4"/>
    <x v="3"/>
    <x v="1"/>
    <x v="1"/>
    <n v="53"/>
    <d v="2011-07-20T00:00:00"/>
    <n v="20"/>
    <n v="7"/>
    <x v="9"/>
    <x v="3"/>
    <n v="86173"/>
    <x v="0"/>
    <n v="0"/>
    <n v="0"/>
    <x v="2"/>
    <s v="Chongqing"/>
    <s v=""/>
    <s v="Employed"/>
  </r>
  <r>
    <s v="E01132"/>
    <s v="Gabriella Johnson"/>
    <x v="19"/>
    <x v="4"/>
    <x v="2"/>
    <x v="1"/>
    <x v="0"/>
    <n v="42"/>
    <d v="2006-03-01T00:00:00"/>
    <n v="1"/>
    <n v="3"/>
    <x v="16"/>
    <x v="5"/>
    <n v="97433"/>
    <x v="0"/>
    <n v="0.05"/>
    <n v="4871.6500000000005"/>
    <x v="0"/>
    <s v="Seattle"/>
    <d v="2015-08-08T00:00:00"/>
    <s v="Resign"/>
  </r>
  <r>
    <s v="E04466"/>
    <s v="Connor Bell"/>
    <x v="30"/>
    <x v="4"/>
    <x v="3"/>
    <x v="0"/>
    <x v="3"/>
    <n v="54"/>
    <d v="2000-04-01T00:00:00"/>
    <n v="1"/>
    <n v="4"/>
    <x v="6"/>
    <x v="4"/>
    <n v="76352"/>
    <x v="0"/>
    <n v="0"/>
    <n v="0"/>
    <x v="0"/>
    <s v="Austin"/>
    <s v=""/>
    <s v="Employed"/>
  </r>
  <r>
    <s v="E00747"/>
    <s v="Leilani Baker"/>
    <x v="18"/>
    <x v="4"/>
    <x v="1"/>
    <x v="1"/>
    <x v="0"/>
    <n v="59"/>
    <d v="2010-04-04T00:00:00"/>
    <n v="4"/>
    <n v="4"/>
    <x v="18"/>
    <x v="4"/>
    <n v="76027"/>
    <x v="0"/>
    <n v="0"/>
    <n v="0"/>
    <x v="0"/>
    <s v="Seattle"/>
    <s v=""/>
    <s v="Employed"/>
  </r>
  <r>
    <s v="E01524"/>
    <s v="Ian Miller"/>
    <x v="19"/>
    <x v="4"/>
    <x v="3"/>
    <x v="0"/>
    <x v="3"/>
    <n v="31"/>
    <d v="2016-10-13T00:00:00"/>
    <n v="13"/>
    <n v="10"/>
    <x v="15"/>
    <x v="10"/>
    <n v="63744"/>
    <x v="2"/>
    <n v="0.08"/>
    <n v="5099.5200000000004"/>
    <x v="0"/>
    <s v="Austin"/>
    <s v=""/>
    <s v="Employed"/>
  </r>
  <r>
    <s v="E01952"/>
    <s v="Everett Lee"/>
    <x v="30"/>
    <x v="4"/>
    <x v="2"/>
    <x v="0"/>
    <x v="1"/>
    <n v="45"/>
    <d v="2010-02-26T00:00:00"/>
    <n v="26"/>
    <n v="2"/>
    <x v="18"/>
    <x v="9"/>
    <n v="90770"/>
    <x v="0"/>
    <n v="0"/>
    <n v="0"/>
    <x v="0"/>
    <s v="Columbus"/>
    <s v=""/>
    <s v="Employed"/>
  </r>
  <r>
    <s v="E04784"/>
    <s v="Joshua Lin"/>
    <x v="18"/>
    <x v="4"/>
    <x v="2"/>
    <x v="0"/>
    <x v="1"/>
    <n v="37"/>
    <d v="2016-02-05T00:00:00"/>
    <n v="5"/>
    <n v="2"/>
    <x v="15"/>
    <x v="9"/>
    <n v="80055"/>
    <x v="0"/>
    <n v="0"/>
    <n v="0"/>
    <x v="2"/>
    <s v="Beijing"/>
    <s v=""/>
    <s v="Employed"/>
  </r>
  <r>
    <s v="E01070"/>
    <s v="Grayson Brown"/>
    <x v="4"/>
    <x v="4"/>
    <x v="3"/>
    <x v="0"/>
    <x v="0"/>
    <n v="38"/>
    <d v="2016-06-22T00:00:00"/>
    <n v="22"/>
    <n v="6"/>
    <x v="15"/>
    <x v="6"/>
    <n v="249870"/>
    <x v="1"/>
    <n v="0.34"/>
    <n v="84955.8"/>
    <x v="0"/>
    <s v="Chicago"/>
    <s v=""/>
    <s v="Employed"/>
  </r>
  <r>
    <s v="E00784"/>
    <s v="Ella Nguyen"/>
    <x v="29"/>
    <x v="4"/>
    <x v="3"/>
    <x v="1"/>
    <x v="1"/>
    <n v="60"/>
    <d v="2004-02-10T00:00:00"/>
    <n v="10"/>
    <n v="2"/>
    <x v="20"/>
    <x v="9"/>
    <n v="90258"/>
    <x v="0"/>
    <n v="0"/>
    <n v="0"/>
    <x v="2"/>
    <s v="Chongqing"/>
    <s v=""/>
    <s v="Employed"/>
  </r>
  <r>
    <s v="E04925"/>
    <s v="Athena Jordan"/>
    <x v="25"/>
    <x v="4"/>
    <x v="0"/>
    <x v="1"/>
    <x v="3"/>
    <n v="42"/>
    <d v="2011-02-19T00:00:00"/>
    <n v="19"/>
    <n v="2"/>
    <x v="9"/>
    <x v="9"/>
    <n v="72486"/>
    <x v="0"/>
    <n v="0"/>
    <n v="0"/>
    <x v="0"/>
    <s v="Seattle"/>
    <s v=""/>
    <s v="Employed"/>
  </r>
  <r>
    <s v="E00436"/>
    <s v="Lincoln Reyes"/>
    <x v="19"/>
    <x v="4"/>
    <x v="0"/>
    <x v="0"/>
    <x v="2"/>
    <n v="60"/>
    <d v="1998-08-03T00:00:00"/>
    <n v="3"/>
    <n v="8"/>
    <x v="25"/>
    <x v="11"/>
    <n v="85120"/>
    <x v="0"/>
    <n v="0.09"/>
    <n v="7660.7999999999993"/>
    <x v="0"/>
    <s v="Seattle"/>
    <s v=""/>
    <s v="Employed"/>
  </r>
  <r>
    <s v="E01496"/>
    <s v="Ava Ortiz"/>
    <x v="21"/>
    <x v="4"/>
    <x v="0"/>
    <x v="1"/>
    <x v="2"/>
    <n v="53"/>
    <d v="2004-07-20T00:00:00"/>
    <n v="20"/>
    <n v="7"/>
    <x v="20"/>
    <x v="3"/>
    <n v="65702"/>
    <x v="2"/>
    <n v="0"/>
    <n v="0"/>
    <x v="0"/>
    <s v="Columbus"/>
    <s v=""/>
    <s v="Employed"/>
  </r>
  <r>
    <s v="E03616"/>
    <s v="Josiah Lewis"/>
    <x v="0"/>
    <x v="4"/>
    <x v="2"/>
    <x v="0"/>
    <x v="0"/>
    <n v="46"/>
    <d v="2021-08-11T00:00:00"/>
    <n v="11"/>
    <n v="8"/>
    <x v="3"/>
    <x v="11"/>
    <n v="127559"/>
    <x v="0"/>
    <n v="0.1"/>
    <n v="12755.900000000001"/>
    <x v="0"/>
    <s v="Austin"/>
    <s v=""/>
    <s v="Employed"/>
  </r>
  <r>
    <s v="E02313"/>
    <s v="Jeremiah Lu"/>
    <x v="23"/>
    <x v="4"/>
    <x v="0"/>
    <x v="0"/>
    <x v="1"/>
    <n v="50"/>
    <d v="2001-03-06T00:00:00"/>
    <n v="6"/>
    <n v="3"/>
    <x v="12"/>
    <x v="5"/>
    <n v="73907"/>
    <x v="0"/>
    <n v="0"/>
    <n v="0"/>
    <x v="2"/>
    <s v="Shanghai"/>
    <s v=""/>
    <s v="Employed"/>
  </r>
  <r>
    <s v="E03881"/>
    <s v="Andrew Reed"/>
    <x v="25"/>
    <x v="4"/>
    <x v="3"/>
    <x v="0"/>
    <x v="3"/>
    <n v="28"/>
    <d v="2019-06-17T00:00:00"/>
    <n v="17"/>
    <n v="6"/>
    <x v="0"/>
    <x v="6"/>
    <n v="65341"/>
    <x v="2"/>
    <n v="0"/>
    <n v="0"/>
    <x v="0"/>
    <s v="Miami"/>
    <d v="2022-04-11T00:00:00"/>
    <s v="Resign"/>
  </r>
  <r>
    <s v="E03223"/>
    <s v="Ethan Joseph"/>
    <x v="20"/>
    <x v="4"/>
    <x v="2"/>
    <x v="0"/>
    <x v="0"/>
    <n v="45"/>
    <d v="2018-05-28T00:00:00"/>
    <n v="28"/>
    <n v="5"/>
    <x v="8"/>
    <x v="7"/>
    <n v="49219"/>
    <x v="2"/>
    <n v="0"/>
    <n v="0"/>
    <x v="0"/>
    <s v="Columbus"/>
    <s v=""/>
    <s v="Employed"/>
  </r>
  <r>
    <s v="E02917"/>
    <s v="Everett Morales"/>
    <x v="27"/>
    <x v="4"/>
    <x v="1"/>
    <x v="0"/>
    <x v="2"/>
    <n v="57"/>
    <d v="2014-07-10T00:00:00"/>
    <n v="10"/>
    <n v="7"/>
    <x v="7"/>
    <x v="3"/>
    <n v="66649"/>
    <x v="2"/>
    <n v="0"/>
    <n v="0"/>
    <x v="1"/>
    <s v="Rio de Janerio"/>
    <s v=""/>
    <s v="Employed"/>
  </r>
  <r>
    <s v="E03371"/>
    <s v="Jack Alexander"/>
    <x v="4"/>
    <x v="4"/>
    <x v="0"/>
    <x v="0"/>
    <x v="0"/>
    <n v="56"/>
    <d v="2006-05-29T00:00:00"/>
    <n v="29"/>
    <n v="5"/>
    <x v="16"/>
    <x v="7"/>
    <n v="228822"/>
    <x v="1"/>
    <n v="0.36"/>
    <n v="82375.92"/>
    <x v="0"/>
    <s v="Miami"/>
    <s v=""/>
    <s v="Employed"/>
  </r>
  <r>
    <s v="E01499"/>
    <s v="Liam Jordan"/>
    <x v="19"/>
    <x v="4"/>
    <x v="0"/>
    <x v="0"/>
    <x v="0"/>
    <n v="28"/>
    <d v="2020-08-08T00:00:00"/>
    <n v="8"/>
    <n v="8"/>
    <x v="4"/>
    <x v="11"/>
    <n v="73255"/>
    <x v="0"/>
    <n v="0.09"/>
    <n v="6592.95"/>
    <x v="0"/>
    <s v="Phoenix"/>
    <s v=""/>
    <s v="Employed"/>
  </r>
  <r>
    <s v="E00593"/>
    <s v="Luke Wilson"/>
    <x v="27"/>
    <x v="4"/>
    <x v="1"/>
    <x v="0"/>
    <x v="0"/>
    <n v="34"/>
    <d v="2016-05-24T00:00:00"/>
    <n v="24"/>
    <n v="5"/>
    <x v="15"/>
    <x v="7"/>
    <n v="94352"/>
    <x v="0"/>
    <n v="0"/>
    <n v="0"/>
    <x v="0"/>
    <s v="Miami"/>
    <s v=""/>
    <s v="Employed"/>
  </r>
  <r>
    <s v="E01103"/>
    <s v="Lyla Alvarez"/>
    <x v="28"/>
    <x v="4"/>
    <x v="2"/>
    <x v="1"/>
    <x v="2"/>
    <n v="55"/>
    <d v="1994-08-30T00:00:00"/>
    <n v="30"/>
    <n v="8"/>
    <x v="17"/>
    <x v="11"/>
    <n v="73955"/>
    <x v="0"/>
    <n v="0"/>
    <n v="0"/>
    <x v="0"/>
    <s v="Phoenix"/>
    <s v=""/>
    <s v="Employed"/>
  </r>
  <r>
    <s v="E01958"/>
    <s v="Angel Lin"/>
    <x v="30"/>
    <x v="4"/>
    <x v="0"/>
    <x v="0"/>
    <x v="1"/>
    <n v="27"/>
    <d v="2020-12-24T00:00:00"/>
    <n v="24"/>
    <n v="12"/>
    <x v="4"/>
    <x v="8"/>
    <n v="92321"/>
    <x v="0"/>
    <n v="0"/>
    <n v="0"/>
    <x v="0"/>
    <s v="Chicago"/>
    <s v=""/>
    <s v="Employed"/>
  </r>
  <r>
    <s v="E01870"/>
    <s v="Easton Moore"/>
    <x v="19"/>
    <x v="4"/>
    <x v="2"/>
    <x v="0"/>
    <x v="0"/>
    <n v="52"/>
    <d v="2013-05-23T00:00:00"/>
    <n v="23"/>
    <n v="5"/>
    <x v="11"/>
    <x v="7"/>
    <n v="99557"/>
    <x v="0"/>
    <n v="0.09"/>
    <n v="8960.1299999999992"/>
    <x v="0"/>
    <s v="Seattle"/>
    <s v=""/>
    <s v="Employed"/>
  </r>
  <r>
    <s v="E00099"/>
    <s v="Brooklyn Salazar"/>
    <x v="28"/>
    <x v="4"/>
    <x v="0"/>
    <x v="1"/>
    <x v="2"/>
    <n v="44"/>
    <d v="2011-03-01T00:00:00"/>
    <n v="1"/>
    <n v="3"/>
    <x v="9"/>
    <x v="5"/>
    <n v="82462"/>
    <x v="0"/>
    <n v="0"/>
    <n v="0"/>
    <x v="0"/>
    <s v="Austin"/>
    <s v=""/>
    <s v="Employed"/>
  </r>
  <r>
    <s v="E00044"/>
    <s v="Scarlett Jenkins"/>
    <x v="4"/>
    <x v="4"/>
    <x v="2"/>
    <x v="1"/>
    <x v="0"/>
    <n v="53"/>
    <d v="2011-11-09T00:00:00"/>
    <n v="9"/>
    <n v="11"/>
    <x v="9"/>
    <x v="1"/>
    <n v="198473"/>
    <x v="1"/>
    <n v="0.32"/>
    <n v="63511.360000000001"/>
    <x v="0"/>
    <s v="Miami"/>
    <s v=""/>
    <s v="Employed"/>
  </r>
  <r>
    <s v="E04756"/>
    <s v="Aiden Le"/>
    <x v="22"/>
    <x v="4"/>
    <x v="3"/>
    <x v="0"/>
    <x v="1"/>
    <n v="55"/>
    <d v="1994-12-24T00:00:00"/>
    <n v="24"/>
    <n v="12"/>
    <x v="17"/>
    <x v="8"/>
    <n v="99774"/>
    <x v="0"/>
    <n v="0"/>
    <n v="0"/>
    <x v="0"/>
    <s v="Austin"/>
    <s v=""/>
    <s v="Employed"/>
  </r>
  <r>
    <s v="E04114"/>
    <s v="Christopher Lim"/>
    <x v="2"/>
    <x v="4"/>
    <x v="2"/>
    <x v="0"/>
    <x v="1"/>
    <n v="55"/>
    <d v="2007-03-13T00:00:00"/>
    <n v="13"/>
    <n v="3"/>
    <x v="5"/>
    <x v="5"/>
    <n v="184648"/>
    <x v="1"/>
    <n v="0.24"/>
    <n v="44315.519999999997"/>
    <x v="2"/>
    <s v="Shanghai"/>
    <s v=""/>
    <s v="Employed"/>
  </r>
  <r>
    <s v="E01423"/>
    <s v="James Castillo"/>
    <x v="4"/>
    <x v="4"/>
    <x v="0"/>
    <x v="0"/>
    <x v="2"/>
    <n v="51"/>
    <d v="2001-07-19T00:00:00"/>
    <n v="19"/>
    <n v="7"/>
    <x v="12"/>
    <x v="3"/>
    <n v="247874"/>
    <x v="1"/>
    <n v="0.33"/>
    <n v="81798.42"/>
    <x v="1"/>
    <s v="Manaus"/>
    <s v=""/>
    <s v="Employed"/>
  </r>
  <r>
    <s v="E03354"/>
    <s v="Silas Estrada"/>
    <x v="28"/>
    <x v="4"/>
    <x v="3"/>
    <x v="0"/>
    <x v="2"/>
    <n v="49"/>
    <d v="2016-06-24T00:00:00"/>
    <n v="24"/>
    <n v="6"/>
    <x v="15"/>
    <x v="6"/>
    <n v="68426"/>
    <x v="2"/>
    <n v="0"/>
    <n v="0"/>
    <x v="1"/>
    <s v="Rio de Janerio"/>
    <s v=""/>
    <s v="Employed"/>
  </r>
  <r>
    <s v="E04359"/>
    <s v="Layla Salazar"/>
    <x v="27"/>
    <x v="4"/>
    <x v="3"/>
    <x v="1"/>
    <x v="2"/>
    <n v="59"/>
    <d v="2014-03-19T00:00:00"/>
    <n v="19"/>
    <n v="3"/>
    <x v="7"/>
    <x v="5"/>
    <n v="90901"/>
    <x v="0"/>
    <n v="0"/>
    <n v="0"/>
    <x v="0"/>
    <s v="Seattle"/>
    <s v=""/>
    <s v="Employed"/>
  </r>
  <r>
    <s v="E01724"/>
    <s v="Nolan Molina"/>
    <x v="19"/>
    <x v="4"/>
    <x v="3"/>
    <x v="0"/>
    <x v="2"/>
    <n v="36"/>
    <d v="2020-12-27T00:00:00"/>
    <n v="27"/>
    <n v="12"/>
    <x v="4"/>
    <x v="8"/>
    <n v="70165"/>
    <x v="0"/>
    <n v="7.0000000000000007E-2"/>
    <n v="4911.55"/>
    <x v="1"/>
    <s v="Manaus"/>
    <s v=""/>
    <s v="Employed"/>
  </r>
  <r>
    <s v="E04087"/>
    <s v="Adam Kaur"/>
    <x v="0"/>
    <x v="4"/>
    <x v="3"/>
    <x v="0"/>
    <x v="1"/>
    <n v="60"/>
    <d v="2000-01-29T00:00:00"/>
    <n v="29"/>
    <n v="1"/>
    <x v="6"/>
    <x v="0"/>
    <n v="109059"/>
    <x v="0"/>
    <n v="7.0000000000000007E-2"/>
    <n v="7634.130000000001"/>
    <x v="2"/>
    <s v="Chengdu"/>
    <s v=""/>
    <s v="Employed"/>
  </r>
  <r>
    <s v="E00319"/>
    <s v="Ezra Wilson"/>
    <x v="29"/>
    <x v="4"/>
    <x v="0"/>
    <x v="0"/>
    <x v="0"/>
    <n v="55"/>
    <d v="2013-10-18T00:00:00"/>
    <n v="18"/>
    <n v="10"/>
    <x v="11"/>
    <x v="10"/>
    <n v="70334"/>
    <x v="0"/>
    <n v="0"/>
    <n v="0"/>
    <x v="0"/>
    <s v="Miami"/>
    <s v=""/>
    <s v="Employed"/>
  </r>
  <r>
    <s v="E04323"/>
    <s v="Melody Valdez"/>
    <x v="2"/>
    <x v="4"/>
    <x v="0"/>
    <x v="1"/>
    <x v="2"/>
    <n v="28"/>
    <d v="2021-01-25T00:00:00"/>
    <n v="25"/>
    <n v="1"/>
    <x v="3"/>
    <x v="0"/>
    <n v="160385"/>
    <x v="1"/>
    <n v="0.23"/>
    <n v="36888.550000000003"/>
    <x v="0"/>
    <s v="Miami"/>
    <d v="2021-05-18T00:00:00"/>
    <s v="Resign"/>
  </r>
  <r>
    <s v="E01995"/>
    <s v="Jonathan Ho"/>
    <x v="4"/>
    <x v="4"/>
    <x v="0"/>
    <x v="0"/>
    <x v="1"/>
    <n v="37"/>
    <d v="2011-06-25T00:00:00"/>
    <n v="25"/>
    <n v="6"/>
    <x v="9"/>
    <x v="6"/>
    <n v="221592"/>
    <x v="1"/>
    <n v="0.31"/>
    <n v="68693.52"/>
    <x v="0"/>
    <s v="Columbus"/>
    <s v=""/>
    <s v="Employed"/>
  </r>
  <r>
    <s v="E04491"/>
    <s v="Nathan Chan"/>
    <x v="22"/>
    <x v="4"/>
    <x v="3"/>
    <x v="0"/>
    <x v="1"/>
    <n v="45"/>
    <d v="2000-03-02T00:00:00"/>
    <n v="2"/>
    <n v="3"/>
    <x v="6"/>
    <x v="5"/>
    <n v="91276"/>
    <x v="0"/>
    <n v="0"/>
    <n v="0"/>
    <x v="0"/>
    <s v="Seattle"/>
    <s v=""/>
    <s v="Employed"/>
  </r>
  <r>
    <s v="E04170"/>
    <s v="Grayson Chin"/>
    <x v="4"/>
    <x v="4"/>
    <x v="2"/>
    <x v="0"/>
    <x v="1"/>
    <n v="26"/>
    <d v="2020-05-09T00:00:00"/>
    <n v="9"/>
    <n v="5"/>
    <x v="4"/>
    <x v="7"/>
    <n v="256561"/>
    <x v="1"/>
    <n v="0.39"/>
    <n v="100058.79000000001"/>
    <x v="0"/>
    <s v="Austin"/>
    <s v=""/>
    <s v="Employed"/>
  </r>
  <r>
    <s v="E00929"/>
    <s v="Allison Espinoza"/>
    <x v="27"/>
    <x v="4"/>
    <x v="1"/>
    <x v="1"/>
    <x v="2"/>
    <n v="45"/>
    <d v="2020-04-16T00:00:00"/>
    <n v="16"/>
    <n v="4"/>
    <x v="4"/>
    <x v="4"/>
    <n v="66958"/>
    <x v="2"/>
    <n v="0"/>
    <n v="0"/>
    <x v="0"/>
    <s v="Miami"/>
    <s v=""/>
    <s v="Employed"/>
  </r>
  <r>
    <s v="E03824"/>
    <s v="Jameson Martin"/>
    <x v="18"/>
    <x v="4"/>
    <x v="3"/>
    <x v="0"/>
    <x v="0"/>
    <n v="37"/>
    <d v="2008-02-15T00:00:00"/>
    <n v="15"/>
    <n v="2"/>
    <x v="13"/>
    <x v="9"/>
    <n v="71695"/>
    <x v="0"/>
    <n v="0"/>
    <n v="0"/>
    <x v="0"/>
    <s v="Phoenix"/>
    <s v=""/>
    <s v="Employed"/>
  </r>
  <r>
    <s v="E04535"/>
    <s v="Charlotte Vo"/>
    <x v="25"/>
    <x v="4"/>
    <x v="1"/>
    <x v="1"/>
    <x v="1"/>
    <n v="57"/>
    <d v="2014-01-10T00:00:00"/>
    <n v="10"/>
    <n v="1"/>
    <x v="7"/>
    <x v="0"/>
    <n v="74854"/>
    <x v="0"/>
    <n v="0"/>
    <n v="0"/>
    <x v="0"/>
    <s v="Seattle"/>
    <s v=""/>
    <s v="Employed"/>
  </r>
  <r>
    <s v="E01432"/>
    <s v="Peyton Garza"/>
    <x v="26"/>
    <x v="4"/>
    <x v="0"/>
    <x v="1"/>
    <x v="2"/>
    <n v="53"/>
    <d v="2004-08-15T00:00:00"/>
    <n v="15"/>
    <n v="8"/>
    <x v="20"/>
    <x v="11"/>
    <n v="44735"/>
    <x v="2"/>
    <n v="0"/>
    <n v="0"/>
    <x v="1"/>
    <s v="Manaus"/>
    <s v=""/>
    <s v="Employed"/>
  </r>
  <r>
    <s v="E03890"/>
    <s v="Everett Khan"/>
    <x v="27"/>
    <x v="4"/>
    <x v="0"/>
    <x v="0"/>
    <x v="1"/>
    <n v="43"/>
    <d v="2017-01-18T00:00:00"/>
    <n v="18"/>
    <n v="1"/>
    <x v="1"/>
    <x v="0"/>
    <n v="86417"/>
    <x v="0"/>
    <n v="0"/>
    <n v="0"/>
    <x v="0"/>
    <s v="Chicago"/>
    <s v=""/>
    <s v="Employed"/>
  </r>
  <r>
    <s v="E02012"/>
    <s v="Anna Han"/>
    <x v="25"/>
    <x v="4"/>
    <x v="2"/>
    <x v="1"/>
    <x v="1"/>
    <n v="65"/>
    <d v="2003-05-08T00:00:00"/>
    <n v="8"/>
    <n v="5"/>
    <x v="10"/>
    <x v="7"/>
    <n v="96548"/>
    <x v="0"/>
    <n v="0"/>
    <n v="0"/>
    <x v="0"/>
    <s v="Austin"/>
    <s v=""/>
    <s v="Employed"/>
  </r>
  <r>
    <s v="E01519"/>
    <s v="Anthony Marquez"/>
    <x v="4"/>
    <x v="4"/>
    <x v="1"/>
    <x v="0"/>
    <x v="2"/>
    <n v="54"/>
    <d v="2009-08-15T00:00:00"/>
    <n v="15"/>
    <n v="8"/>
    <x v="22"/>
    <x v="11"/>
    <n v="241083"/>
    <x v="1"/>
    <n v="0.39"/>
    <n v="94022.37000000001"/>
    <x v="0"/>
    <s v="Columbus"/>
    <s v=""/>
    <s v="Employed"/>
  </r>
  <r>
    <s v="E01366"/>
    <s v="William Walker"/>
    <x v="19"/>
    <x v="4"/>
    <x v="2"/>
    <x v="0"/>
    <x v="3"/>
    <n v="40"/>
    <d v="2019-02-24T00:00:00"/>
    <n v="24"/>
    <n v="2"/>
    <x v="0"/>
    <x v="9"/>
    <n v="95899"/>
    <x v="0"/>
    <n v="0.1"/>
    <n v="9589.9"/>
    <x v="0"/>
    <s v="Columbus"/>
    <d v="2021-03-08T00:00:00"/>
    <s v="Resign"/>
  </r>
  <r>
    <s v="E01591"/>
    <s v="Paisley Trinh"/>
    <x v="18"/>
    <x v="4"/>
    <x v="3"/>
    <x v="1"/>
    <x v="1"/>
    <n v="57"/>
    <d v="1992-05-04T00:00:00"/>
    <n v="4"/>
    <n v="5"/>
    <x v="26"/>
    <x v="7"/>
    <n v="76202"/>
    <x v="0"/>
    <n v="0"/>
    <n v="0"/>
    <x v="0"/>
    <s v="Austin"/>
    <d v="1994-12-18T00:00:00"/>
    <s v="Resign"/>
  </r>
  <r>
    <s v="E03870"/>
    <s v="Madeline Allen"/>
    <x v="22"/>
    <x v="4"/>
    <x v="0"/>
    <x v="1"/>
    <x v="0"/>
    <n v="30"/>
    <d v="2020-02-03T00:00:00"/>
    <n v="3"/>
    <n v="2"/>
    <x v="4"/>
    <x v="9"/>
    <n v="94652"/>
    <x v="0"/>
    <n v="0"/>
    <n v="0"/>
    <x v="0"/>
    <s v="Seattle"/>
    <s v=""/>
    <s v="Employed"/>
  </r>
  <r>
    <s v="E01927"/>
    <s v="Charles Moore"/>
    <x v="18"/>
    <x v="4"/>
    <x v="0"/>
    <x v="0"/>
    <x v="3"/>
    <n v="34"/>
    <d v="2016-02-16T00:00:00"/>
    <n v="16"/>
    <n v="2"/>
    <x v="15"/>
    <x v="9"/>
    <n v="63411"/>
    <x v="2"/>
    <n v="0"/>
    <n v="0"/>
    <x v="0"/>
    <s v="Miami"/>
    <s v=""/>
    <s v="Employed"/>
  </r>
  <r>
    <s v="E04174"/>
    <s v="Maverick Henry"/>
    <x v="19"/>
    <x v="4"/>
    <x v="2"/>
    <x v="0"/>
    <x v="0"/>
    <n v="26"/>
    <d v="2019-07-10T00:00:00"/>
    <n v="10"/>
    <n v="7"/>
    <x v="0"/>
    <x v="3"/>
    <n v="69110"/>
    <x v="2"/>
    <n v="0.05"/>
    <n v="3455.5"/>
    <x v="0"/>
    <s v="Chicago"/>
    <s v=""/>
    <s v="Employed"/>
  </r>
  <r>
    <s v="E02903"/>
    <s v="Robert Vazquez"/>
    <x v="25"/>
    <x v="4"/>
    <x v="3"/>
    <x v="0"/>
    <x v="2"/>
    <n v="40"/>
    <d v="2021-09-26T00:00:00"/>
    <n v="26"/>
    <n v="9"/>
    <x v="3"/>
    <x v="2"/>
    <n v="87770"/>
    <x v="0"/>
    <n v="0"/>
    <n v="0"/>
    <x v="0"/>
    <s v="Austin"/>
    <s v=""/>
    <s v="Employed"/>
  </r>
  <r>
    <s v="E01387"/>
    <s v="Cora Zheng"/>
    <x v="2"/>
    <x v="4"/>
    <x v="0"/>
    <x v="1"/>
    <x v="1"/>
    <n v="27"/>
    <d v="2018-01-03T00:00:00"/>
    <n v="3"/>
    <n v="1"/>
    <x v="8"/>
    <x v="0"/>
    <n v="167100"/>
    <x v="1"/>
    <n v="0.2"/>
    <n v="33420"/>
    <x v="2"/>
    <s v="Chengdu"/>
    <s v=""/>
    <s v="Employed"/>
  </r>
  <r>
    <s v="E01363"/>
    <s v="Ayla Daniels"/>
    <x v="18"/>
    <x v="4"/>
    <x v="3"/>
    <x v="1"/>
    <x v="0"/>
    <n v="53"/>
    <d v="1997-04-23T00:00:00"/>
    <n v="23"/>
    <n v="4"/>
    <x v="27"/>
    <x v="4"/>
    <n v="78153"/>
    <x v="0"/>
    <n v="0"/>
    <n v="0"/>
    <x v="0"/>
    <s v="Miami"/>
    <s v=""/>
    <s v="Employed"/>
  </r>
  <r>
    <s v="E02987"/>
    <s v="Mateo Harris"/>
    <x v="0"/>
    <x v="4"/>
    <x v="3"/>
    <x v="0"/>
    <x v="0"/>
    <n v="30"/>
    <d v="2017-08-05T00:00:00"/>
    <n v="5"/>
    <n v="8"/>
    <x v="1"/>
    <x v="11"/>
    <n v="119906"/>
    <x v="0"/>
    <n v="0.05"/>
    <n v="5995.3"/>
    <x v="0"/>
    <s v="Columbus"/>
    <s v=""/>
    <s v="Employed"/>
  </r>
  <r>
    <s v="E04048"/>
    <s v="Julian Lee"/>
    <x v="28"/>
    <x v="4"/>
    <x v="3"/>
    <x v="0"/>
    <x v="1"/>
    <n v="51"/>
    <d v="2003-01-17T00:00:00"/>
    <n v="17"/>
    <n v="1"/>
    <x v="10"/>
    <x v="0"/>
    <n v="91399"/>
    <x v="0"/>
    <n v="0"/>
    <n v="0"/>
    <x v="0"/>
    <s v="Seattle"/>
    <s v=""/>
    <s v="Employed"/>
  </r>
  <r>
    <s v="E03626"/>
    <s v="Nicholas Avila"/>
    <x v="21"/>
    <x v="4"/>
    <x v="2"/>
    <x v="0"/>
    <x v="2"/>
    <n v="28"/>
    <d v="2017-09-28T00:00:00"/>
    <n v="28"/>
    <n v="9"/>
    <x v="1"/>
    <x v="2"/>
    <n v="97336"/>
    <x v="0"/>
    <n v="0"/>
    <n v="0"/>
    <x v="0"/>
    <s v="Austin"/>
    <s v=""/>
    <s v="Employed"/>
  </r>
  <r>
    <s v="E02192"/>
    <s v="Lucy Avila"/>
    <x v="27"/>
    <x v="4"/>
    <x v="1"/>
    <x v="1"/>
    <x v="2"/>
    <n v="43"/>
    <d v="2010-04-22T00:00:00"/>
    <n v="22"/>
    <n v="4"/>
    <x v="18"/>
    <x v="4"/>
    <n v="76912"/>
    <x v="0"/>
    <n v="0"/>
    <n v="0"/>
    <x v="1"/>
    <s v="Sao Paulo"/>
    <s v=""/>
    <s v="Employed"/>
  </r>
  <r>
    <s v="E04123"/>
    <s v="Andrew Holmes"/>
    <x v="4"/>
    <x v="4"/>
    <x v="1"/>
    <x v="0"/>
    <x v="3"/>
    <n v="59"/>
    <d v="2010-12-30T00:00:00"/>
    <n v="30"/>
    <n v="12"/>
    <x v="18"/>
    <x v="8"/>
    <n v="246619"/>
    <x v="1"/>
    <n v="0.36"/>
    <n v="88782.84"/>
    <x v="0"/>
    <s v="Miami"/>
    <s v=""/>
    <s v="Employed"/>
  </r>
  <r>
    <s v="E03694"/>
    <s v="Eli Reed"/>
    <x v="26"/>
    <x v="4"/>
    <x v="3"/>
    <x v="0"/>
    <x v="0"/>
    <n v="51"/>
    <d v="2014-02-27T00:00:00"/>
    <n v="27"/>
    <n v="2"/>
    <x v="7"/>
    <x v="9"/>
    <n v="53929"/>
    <x v="2"/>
    <n v="0"/>
    <n v="0"/>
    <x v="0"/>
    <s v="Miami"/>
    <d v="2017-12-22T00:00:00"/>
    <s v="Resign"/>
  </r>
  <r>
    <s v="E03227"/>
    <s v="Eli Richardson"/>
    <x v="20"/>
    <x v="4"/>
    <x v="1"/>
    <x v="0"/>
    <x v="0"/>
    <n v="38"/>
    <d v="2015-04-19T00:00:00"/>
    <n v="19"/>
    <n v="4"/>
    <x v="2"/>
    <x v="4"/>
    <n v="48762"/>
    <x v="2"/>
    <n v="0"/>
    <n v="0"/>
    <x v="0"/>
    <s v="Seattle"/>
    <s v=""/>
    <s v="Employed"/>
  </r>
  <r>
    <s v="E02258"/>
    <s v="Eliza Chen"/>
    <x v="21"/>
    <x v="4"/>
    <x v="2"/>
    <x v="1"/>
    <x v="1"/>
    <n v="36"/>
    <d v="2016-04-29T00:00:00"/>
    <n v="29"/>
    <n v="4"/>
    <x v="15"/>
    <x v="4"/>
    <n v="75862"/>
    <x v="0"/>
    <n v="0"/>
    <n v="0"/>
    <x v="0"/>
    <s v="Austin"/>
    <s v=""/>
    <s v="Employed"/>
  </r>
  <r>
    <s v="E02440"/>
    <s v="Grayson Turner"/>
    <x v="27"/>
    <x v="4"/>
    <x v="3"/>
    <x v="0"/>
    <x v="0"/>
    <n v="54"/>
    <d v="1992-06-30T00:00:00"/>
    <n v="30"/>
    <n v="6"/>
    <x v="26"/>
    <x v="6"/>
    <n v="63196"/>
    <x v="2"/>
    <n v="0"/>
    <n v="0"/>
    <x v="0"/>
    <s v="Chicago"/>
    <d v="2014-10-26T00:00:00"/>
    <s v="Resign"/>
  </r>
  <r>
    <s v="E01649"/>
    <s v="Eva Alvarado"/>
    <x v="19"/>
    <x v="4"/>
    <x v="0"/>
    <x v="1"/>
    <x v="2"/>
    <n v="46"/>
    <d v="2017-04-24T00:00:00"/>
    <n v="24"/>
    <n v="4"/>
    <x v="1"/>
    <x v="4"/>
    <n v="77461"/>
    <x v="0"/>
    <n v="0.09"/>
    <n v="6971.49"/>
    <x v="1"/>
    <s v="Sao Paulo"/>
    <s v=""/>
    <s v="Employed"/>
  </r>
  <r>
    <s v="E02798"/>
    <s v="Charles Henderson"/>
    <x v="26"/>
    <x v="4"/>
    <x v="1"/>
    <x v="0"/>
    <x v="0"/>
    <n v="48"/>
    <d v="2002-02-11T00:00:00"/>
    <n v="11"/>
    <n v="2"/>
    <x v="23"/>
    <x v="9"/>
    <n v="43080"/>
    <x v="2"/>
    <n v="0"/>
    <n v="0"/>
    <x v="0"/>
    <s v="Austin"/>
    <s v=""/>
    <s v="Employed"/>
  </r>
  <r>
    <s v="E01429"/>
    <s v="Dylan Wilson"/>
    <x v="30"/>
    <x v="4"/>
    <x v="2"/>
    <x v="0"/>
    <x v="0"/>
    <n v="48"/>
    <d v="2006-09-27T00:00:00"/>
    <n v="27"/>
    <n v="9"/>
    <x v="16"/>
    <x v="2"/>
    <n v="76505"/>
    <x v="0"/>
    <n v="0"/>
    <n v="0"/>
    <x v="0"/>
    <s v="Seattle"/>
    <d v="2007-04-08T00:00:00"/>
    <s v="Resign"/>
  </r>
  <r>
    <s v="E00494"/>
    <s v="Robert Alvarez"/>
    <x v="29"/>
    <x v="4"/>
    <x v="3"/>
    <x v="0"/>
    <x v="2"/>
    <n v="39"/>
    <d v="2016-10-21T00:00:00"/>
    <n v="21"/>
    <n v="10"/>
    <x v="15"/>
    <x v="10"/>
    <n v="84297"/>
    <x v="0"/>
    <n v="0"/>
    <n v="0"/>
    <x v="1"/>
    <s v="Manaus"/>
    <s v=""/>
    <s v="Employed"/>
  </r>
  <r>
    <s v="E04732"/>
    <s v="Benjamin Ramirez"/>
    <x v="24"/>
    <x v="4"/>
    <x v="2"/>
    <x v="0"/>
    <x v="2"/>
    <n v="48"/>
    <d v="2005-07-27T00:00:00"/>
    <n v="27"/>
    <n v="7"/>
    <x v="24"/>
    <x v="3"/>
    <n v="68987"/>
    <x v="2"/>
    <n v="0"/>
    <n v="0"/>
    <x v="0"/>
    <s v="Chicago"/>
    <d v="2006-04-22T00:00:00"/>
    <s v="Resign"/>
  </r>
  <r>
    <s v="E00981"/>
    <s v="Miles Thao"/>
    <x v="25"/>
    <x v="4"/>
    <x v="3"/>
    <x v="0"/>
    <x v="1"/>
    <n v="57"/>
    <d v="2003-06-26T00:00:00"/>
    <n v="26"/>
    <n v="6"/>
    <x v="10"/>
    <x v="6"/>
    <n v="63318"/>
    <x v="2"/>
    <n v="0"/>
    <n v="0"/>
    <x v="0"/>
    <s v="Columbus"/>
    <s v=""/>
    <s v="Employed"/>
  </r>
  <r>
    <s v="E04547"/>
    <s v="Avery Grant"/>
    <x v="21"/>
    <x v="4"/>
    <x v="2"/>
    <x v="1"/>
    <x v="0"/>
    <n v="49"/>
    <d v="2014-03-05T00:00:00"/>
    <n v="5"/>
    <n v="3"/>
    <x v="7"/>
    <x v="5"/>
    <n v="88777"/>
    <x v="0"/>
    <n v="0"/>
    <n v="0"/>
    <x v="0"/>
    <s v="Chicago"/>
    <s v=""/>
    <s v="Employed"/>
  </r>
  <r>
    <s v="E03248"/>
    <s v="Lyla Stewart"/>
    <x v="6"/>
    <x v="4"/>
    <x v="1"/>
    <x v="1"/>
    <x v="0"/>
    <n v="43"/>
    <d v="2015-03-27T00:00:00"/>
    <n v="27"/>
    <n v="3"/>
    <x v="2"/>
    <x v="5"/>
    <n v="120321"/>
    <x v="0"/>
    <n v="0.12"/>
    <n v="14438.519999999999"/>
    <x v="0"/>
    <s v="Austin"/>
    <s v=""/>
    <s v="Employed"/>
  </r>
  <r>
    <s v="E04444"/>
    <s v="Brooklyn Ruiz"/>
    <x v="20"/>
    <x v="4"/>
    <x v="0"/>
    <x v="1"/>
    <x v="2"/>
    <n v="61"/>
    <d v="2014-08-10T00:00:00"/>
    <n v="10"/>
    <n v="8"/>
    <x v="7"/>
    <x v="11"/>
    <n v="57446"/>
    <x v="2"/>
    <n v="0"/>
    <n v="0"/>
    <x v="0"/>
    <s v="Phoenix"/>
    <s v=""/>
    <s v="Employed"/>
  </r>
  <r>
    <s v="E02005"/>
    <s v="Isabella Bui"/>
    <x v="21"/>
    <x v="4"/>
    <x v="0"/>
    <x v="1"/>
    <x v="1"/>
    <n v="36"/>
    <d v="2014-11-21T00:00:00"/>
    <n v="21"/>
    <n v="11"/>
    <x v="7"/>
    <x v="1"/>
    <n v="97500"/>
    <x v="0"/>
    <n v="0"/>
    <n v="0"/>
    <x v="0"/>
    <s v="Miami"/>
    <s v=""/>
    <s v="Employed"/>
  </r>
  <r>
    <s v="E01895"/>
    <s v="Gabriel Zhou"/>
    <x v="20"/>
    <x v="4"/>
    <x v="0"/>
    <x v="0"/>
    <x v="1"/>
    <n v="25"/>
    <d v="2021-01-17T00:00:00"/>
    <n v="17"/>
    <n v="1"/>
    <x v="3"/>
    <x v="0"/>
    <n v="41844"/>
    <x v="2"/>
    <n v="0"/>
    <n v="0"/>
    <x v="2"/>
    <s v="Chongqing"/>
    <s v=""/>
    <s v="Employed"/>
  </r>
  <r>
    <s v="E03928"/>
    <s v="Miles Dang"/>
    <x v="20"/>
    <x v="4"/>
    <x v="1"/>
    <x v="0"/>
    <x v="1"/>
    <n v="61"/>
    <d v="2000-09-24T00:00:00"/>
    <n v="24"/>
    <n v="9"/>
    <x v="6"/>
    <x v="2"/>
    <n v="40063"/>
    <x v="2"/>
    <n v="0"/>
    <n v="0"/>
    <x v="0"/>
    <s v="Miami"/>
    <s v=""/>
    <s v="Employed"/>
  </r>
  <r>
    <s v="E04109"/>
    <s v="Leah Bryant"/>
    <x v="20"/>
    <x v="4"/>
    <x v="0"/>
    <x v="1"/>
    <x v="0"/>
    <n v="55"/>
    <d v="2004-04-30T00:00:00"/>
    <n v="30"/>
    <n v="4"/>
    <x v="20"/>
    <x v="4"/>
    <n v="40124"/>
    <x v="2"/>
    <n v="0"/>
    <n v="0"/>
    <x v="0"/>
    <s v="Austin"/>
    <s v=""/>
    <s v="Employed"/>
  </r>
  <r>
    <s v="E00639"/>
    <s v="Benjamin Mai"/>
    <x v="25"/>
    <x v="4"/>
    <x v="3"/>
    <x v="0"/>
    <x v="1"/>
    <n v="54"/>
    <d v="1998-06-15T00:00:00"/>
    <n v="15"/>
    <n v="6"/>
    <x v="25"/>
    <x v="6"/>
    <n v="95239"/>
    <x v="0"/>
    <n v="0"/>
    <n v="0"/>
    <x v="0"/>
    <s v="Phoenix"/>
    <s v=""/>
    <s v="Employed"/>
  </r>
  <r>
    <s v="E04189"/>
    <s v="Ariana Kim"/>
    <x v="23"/>
    <x v="4"/>
    <x v="0"/>
    <x v="1"/>
    <x v="1"/>
    <n v="33"/>
    <d v="2014-06-29T00:00:00"/>
    <n v="29"/>
    <n v="6"/>
    <x v="7"/>
    <x v="6"/>
    <n v="96366"/>
    <x v="0"/>
    <n v="0"/>
    <n v="0"/>
    <x v="2"/>
    <s v="Chengdu"/>
    <s v=""/>
    <s v="Employed"/>
  </r>
  <r>
    <s v="E03583"/>
    <s v="Kayden Jordan"/>
    <x v="22"/>
    <x v="4"/>
    <x v="2"/>
    <x v="0"/>
    <x v="0"/>
    <n v="48"/>
    <d v="2010-09-14T00:00:00"/>
    <n v="14"/>
    <n v="9"/>
    <x v="18"/>
    <x v="2"/>
    <n v="99335"/>
    <x v="0"/>
    <n v="0"/>
    <n v="0"/>
    <x v="0"/>
    <s v="Phoenix"/>
    <s v=""/>
    <s v="Employed"/>
  </r>
  <r>
    <s v="E02428"/>
    <s v="Connor Luu"/>
    <x v="19"/>
    <x v="4"/>
    <x v="1"/>
    <x v="0"/>
    <x v="1"/>
    <n v="35"/>
    <d v="2016-05-03T00:00:00"/>
    <n v="3"/>
    <n v="5"/>
    <x v="15"/>
    <x v="7"/>
    <n v="73899"/>
    <x v="0"/>
    <n v="0.05"/>
    <n v="3694.9500000000003"/>
    <x v="2"/>
    <s v="Chengdu"/>
    <s v=""/>
    <s v="Employed"/>
  </r>
  <r>
    <s v="E03830"/>
    <s v="Madison Her"/>
    <x v="18"/>
    <x v="4"/>
    <x v="1"/>
    <x v="1"/>
    <x v="1"/>
    <n v="56"/>
    <d v="1996-06-22T00:00:00"/>
    <n v="22"/>
    <n v="6"/>
    <x v="14"/>
    <x v="6"/>
    <n v="82806"/>
    <x v="0"/>
    <n v="0"/>
    <n v="0"/>
    <x v="0"/>
    <s v="Seattle"/>
    <s v=""/>
    <s v="Employed"/>
  </r>
  <r>
    <s v="E04079"/>
    <s v="Christopher Butler"/>
    <x v="23"/>
    <x v="4"/>
    <x v="0"/>
    <x v="0"/>
    <x v="0"/>
    <n v="41"/>
    <d v="2017-10-05T00:00:00"/>
    <n v="5"/>
    <n v="10"/>
    <x v="1"/>
    <x v="10"/>
    <n v="67468"/>
    <x v="2"/>
    <n v="0"/>
    <n v="0"/>
    <x v="0"/>
    <s v="Miami"/>
    <s v=""/>
    <s v="Employed"/>
  </r>
  <r>
    <s v="E04972"/>
    <s v="Sophie Oh"/>
    <x v="24"/>
    <x v="4"/>
    <x v="3"/>
    <x v="1"/>
    <x v="1"/>
    <n v="29"/>
    <d v="2017-11-09T00:00:00"/>
    <n v="9"/>
    <n v="11"/>
    <x v="1"/>
    <x v="1"/>
    <n v="63985"/>
    <x v="2"/>
    <n v="0"/>
    <n v="0"/>
    <x v="0"/>
    <s v="Miami"/>
    <s v=""/>
    <s v="Employed"/>
  </r>
  <r>
    <s v="E01834"/>
    <s v="Chloe Allen"/>
    <x v="27"/>
    <x v="4"/>
    <x v="0"/>
    <x v="1"/>
    <x v="0"/>
    <n v="64"/>
    <d v="2004-07-08T00:00:00"/>
    <n v="8"/>
    <n v="7"/>
    <x v="20"/>
    <x v="3"/>
    <n v="77903"/>
    <x v="0"/>
    <n v="0"/>
    <n v="0"/>
    <x v="0"/>
    <s v="Seattle"/>
    <s v=""/>
    <s v="Employed"/>
  </r>
  <r>
    <s v="E01898"/>
    <s v="Oliver Moua"/>
    <x v="28"/>
    <x v="4"/>
    <x v="3"/>
    <x v="0"/>
    <x v="1"/>
    <n v="29"/>
    <d v="2021-06-28T00:00:00"/>
    <n v="28"/>
    <n v="6"/>
    <x v="3"/>
    <x v="6"/>
    <n v="71234"/>
    <x v="0"/>
    <n v="0"/>
    <n v="0"/>
    <x v="0"/>
    <s v="Seattle"/>
    <s v=""/>
    <s v="Employed"/>
  </r>
  <r>
    <s v="E00862"/>
    <s v="Levi Moreno"/>
    <x v="26"/>
    <x v="4"/>
    <x v="2"/>
    <x v="0"/>
    <x v="2"/>
    <n v="64"/>
    <d v="2020-06-27T00:00:00"/>
    <n v="27"/>
    <n v="6"/>
    <x v="4"/>
    <x v="6"/>
    <n v="40316"/>
    <x v="2"/>
    <n v="0"/>
    <n v="0"/>
    <x v="1"/>
    <s v="Manaus"/>
    <s v=""/>
    <s v="Employed"/>
  </r>
  <r>
    <s v="E02576"/>
    <s v="Gianna Ha"/>
    <x v="0"/>
    <x v="4"/>
    <x v="2"/>
    <x v="1"/>
    <x v="1"/>
    <n v="55"/>
    <d v="2005-02-08T00:00:00"/>
    <n v="8"/>
    <n v="2"/>
    <x v="24"/>
    <x v="9"/>
    <n v="115145"/>
    <x v="0"/>
    <n v="0.05"/>
    <n v="5757.25"/>
    <x v="2"/>
    <s v="Chongqing"/>
    <s v=""/>
    <s v="Employed"/>
  </r>
  <r>
    <s v="E00035"/>
    <s v="Lillian Gonzales"/>
    <x v="22"/>
    <x v="4"/>
    <x v="0"/>
    <x v="1"/>
    <x v="2"/>
    <n v="43"/>
    <d v="2009-03-13T00:00:00"/>
    <n v="13"/>
    <n v="3"/>
    <x v="22"/>
    <x v="5"/>
    <n v="62335"/>
    <x v="2"/>
    <n v="0"/>
    <n v="0"/>
    <x v="1"/>
    <s v="Manaus"/>
    <s v=""/>
    <s v="Employed"/>
  </r>
  <r>
    <s v="E00465"/>
    <s v="Brooklyn Cho"/>
    <x v="18"/>
    <x v="4"/>
    <x v="0"/>
    <x v="1"/>
    <x v="1"/>
    <n v="45"/>
    <d v="2002-07-08T00:00:00"/>
    <n v="8"/>
    <n v="7"/>
    <x v="23"/>
    <x v="3"/>
    <n v="92655"/>
    <x v="0"/>
    <n v="0"/>
    <n v="0"/>
    <x v="2"/>
    <s v="Chengdu"/>
    <s v=""/>
    <s v="Employed"/>
  </r>
  <r>
    <s v="E04697"/>
    <s v="Eleanor Williams"/>
    <x v="21"/>
    <x v="4"/>
    <x v="1"/>
    <x v="1"/>
    <x v="0"/>
    <n v="61"/>
    <d v="2005-02-09T00:00:00"/>
    <n v="9"/>
    <n v="2"/>
    <x v="24"/>
    <x v="9"/>
    <n v="64462"/>
    <x v="2"/>
    <n v="0"/>
    <n v="0"/>
    <x v="0"/>
    <s v="Chicago"/>
    <s v=""/>
    <s v="Employed"/>
  </r>
  <r>
    <s v="E00592"/>
    <s v="Josephine Richardson"/>
    <x v="25"/>
    <x v="4"/>
    <x v="0"/>
    <x v="1"/>
    <x v="0"/>
    <n v="57"/>
    <d v="1996-02-18T00:00:00"/>
    <n v="18"/>
    <n v="2"/>
    <x v="14"/>
    <x v="9"/>
    <n v="75354"/>
    <x v="0"/>
    <n v="0"/>
    <n v="0"/>
    <x v="0"/>
    <s v="Austin"/>
    <d v="1996-12-14T00:00:00"/>
    <s v="Resign"/>
  </r>
  <r>
    <s v="E03332"/>
    <s v="Ruby Sun"/>
    <x v="22"/>
    <x v="4"/>
    <x v="0"/>
    <x v="1"/>
    <x v="1"/>
    <n v="50"/>
    <d v="2021-09-06T00:00:00"/>
    <n v="6"/>
    <n v="9"/>
    <x v="3"/>
    <x v="2"/>
    <n v="83418"/>
    <x v="0"/>
    <n v="0"/>
    <n v="0"/>
    <x v="2"/>
    <s v="Shanghai"/>
    <s v=""/>
    <s v="Employed"/>
  </r>
  <r>
    <s v="E03278"/>
    <s v="Nevaeh James"/>
    <x v="27"/>
    <x v="4"/>
    <x v="1"/>
    <x v="1"/>
    <x v="0"/>
    <n v="45"/>
    <d v="2017-11-03T00:00:00"/>
    <n v="3"/>
    <n v="11"/>
    <x v="1"/>
    <x v="1"/>
    <n v="66660"/>
    <x v="2"/>
    <n v="0"/>
    <n v="0"/>
    <x v="0"/>
    <s v="Austin"/>
    <s v=""/>
    <s v="Employed"/>
  </r>
  <r>
    <s v="E03240"/>
    <s v="Aiden Silva"/>
    <x v="4"/>
    <x v="4"/>
    <x v="2"/>
    <x v="0"/>
    <x v="2"/>
    <n v="42"/>
    <d v="2010-11-29T00:00:00"/>
    <n v="29"/>
    <n v="11"/>
    <x v="18"/>
    <x v="1"/>
    <n v="186725"/>
    <x v="1"/>
    <n v="0.32"/>
    <n v="59752"/>
    <x v="1"/>
    <s v="Manaus"/>
    <s v=""/>
    <s v="Employed"/>
  </r>
  <r>
    <s v="E00555"/>
    <s v="Sofia Trinh"/>
    <x v="23"/>
    <x v="4"/>
    <x v="1"/>
    <x v="1"/>
    <x v="1"/>
    <n v="45"/>
    <d v="2006-12-18T00:00:00"/>
    <n v="18"/>
    <n v="12"/>
    <x v="16"/>
    <x v="8"/>
    <n v="68337"/>
    <x v="2"/>
    <n v="0"/>
    <n v="0"/>
    <x v="2"/>
    <s v="Chongqing"/>
    <s v=""/>
    <s v="Employed"/>
  </r>
  <r>
    <s v="E03149"/>
    <s v="Layla Collins"/>
    <x v="28"/>
    <x v="4"/>
    <x v="1"/>
    <x v="1"/>
    <x v="0"/>
    <n v="26"/>
    <d v="2021-03-11T00:00:00"/>
    <n v="11"/>
    <n v="3"/>
    <x v="3"/>
    <x v="5"/>
    <n v="74170"/>
    <x v="0"/>
    <n v="0"/>
    <n v="0"/>
    <x v="0"/>
    <s v="Austin"/>
    <s v=""/>
    <s v="Employed"/>
  </r>
  <r>
    <s v="E04380"/>
    <s v="Naomi Washington"/>
    <x v="0"/>
    <x v="4"/>
    <x v="1"/>
    <x v="1"/>
    <x v="0"/>
    <n v="51"/>
    <d v="2020-03-13T00:00:00"/>
    <n v="13"/>
    <n v="3"/>
    <x v="4"/>
    <x v="5"/>
    <n v="107195"/>
    <x v="0"/>
    <n v="0.09"/>
    <n v="9647.5499999999993"/>
    <x v="0"/>
    <s v="Austin"/>
    <s v=""/>
    <s v="Employed"/>
  </r>
  <r>
    <s v="E02035"/>
    <s v="Eli Rahman"/>
    <x v="29"/>
    <x v="4"/>
    <x v="0"/>
    <x v="0"/>
    <x v="1"/>
    <n v="45"/>
    <d v="2010-03-16T00:00:00"/>
    <n v="16"/>
    <n v="3"/>
    <x v="18"/>
    <x v="5"/>
    <n v="88182"/>
    <x v="0"/>
    <n v="0"/>
    <n v="0"/>
    <x v="2"/>
    <s v="Chengdu"/>
    <s v=""/>
    <s v="Employed"/>
  </r>
  <r>
    <s v="E03595"/>
    <s v="Christopher Howard"/>
    <x v="21"/>
    <x v="4"/>
    <x v="1"/>
    <x v="0"/>
    <x v="0"/>
    <n v="61"/>
    <d v="2019-08-26T00:00:00"/>
    <n v="26"/>
    <n v="8"/>
    <x v="0"/>
    <x v="11"/>
    <n v="75780"/>
    <x v="0"/>
    <n v="0"/>
    <n v="0"/>
    <x v="0"/>
    <s v="Seattle"/>
    <s v=""/>
    <s v="Employed"/>
  </r>
  <r>
    <s v="E02135"/>
    <s v="John Delgado"/>
    <x v="22"/>
    <x v="4"/>
    <x v="3"/>
    <x v="0"/>
    <x v="2"/>
    <n v="30"/>
    <d v="2017-02-11T00:00:00"/>
    <n v="11"/>
    <n v="2"/>
    <x v="1"/>
    <x v="9"/>
    <n v="92058"/>
    <x v="0"/>
    <n v="0"/>
    <n v="0"/>
    <x v="0"/>
    <s v="Austin"/>
    <s v=""/>
    <s v="Employed"/>
  </r>
  <r>
    <s v="E02217"/>
    <s v="William Phillips"/>
    <x v="23"/>
    <x v="4"/>
    <x v="3"/>
    <x v="0"/>
    <x v="3"/>
    <n v="61"/>
    <d v="2004-01-27T00:00:00"/>
    <n v="27"/>
    <n v="1"/>
    <x v="20"/>
    <x v="0"/>
    <n v="88478"/>
    <x v="0"/>
    <n v="0"/>
    <n v="0"/>
    <x v="0"/>
    <s v="Austin"/>
    <s v=""/>
    <s v="Employed"/>
  </r>
  <r>
    <s v="E03519"/>
    <s v="Eliza Zheng"/>
    <x v="19"/>
    <x v="4"/>
    <x v="1"/>
    <x v="1"/>
    <x v="1"/>
    <n v="48"/>
    <d v="2014-04-20T00:00:00"/>
    <n v="20"/>
    <n v="4"/>
    <x v="7"/>
    <x v="4"/>
    <n v="91679"/>
    <x v="0"/>
    <n v="7.0000000000000007E-2"/>
    <n v="6417.5300000000007"/>
    <x v="2"/>
    <s v="Chongqing"/>
    <s v=""/>
    <s v="Employed"/>
  </r>
  <r>
    <s v="E01125"/>
    <s v="Joshua Yang"/>
    <x v="24"/>
    <x v="4"/>
    <x v="0"/>
    <x v="0"/>
    <x v="1"/>
    <n v="34"/>
    <d v="2018-11-10T00:00:00"/>
    <n v="10"/>
    <n v="11"/>
    <x v="8"/>
    <x v="1"/>
    <n v="61944"/>
    <x v="2"/>
    <n v="0"/>
    <n v="0"/>
    <x v="2"/>
    <s v="Shanghai"/>
    <s v=""/>
    <s v="Employed"/>
  </r>
  <r>
    <s v="E00102"/>
    <s v="Riley Rojas"/>
    <x v="23"/>
    <x v="4"/>
    <x v="1"/>
    <x v="1"/>
    <x v="2"/>
    <n v="36"/>
    <d v="2021-01-21T00:00:00"/>
    <n v="21"/>
    <n v="1"/>
    <x v="3"/>
    <x v="0"/>
    <n v="90333"/>
    <x v="0"/>
    <n v="0"/>
    <n v="0"/>
    <x v="1"/>
    <s v="Rio de Janerio"/>
    <s v=""/>
    <s v="Employed"/>
  </r>
  <r>
    <s v="E03455"/>
    <s v="Hadley Ford"/>
    <x v="26"/>
    <x v="4"/>
    <x v="2"/>
    <x v="1"/>
    <x v="0"/>
    <n v="52"/>
    <d v="2005-02-23T00:00:00"/>
    <n v="23"/>
    <n v="2"/>
    <x v="24"/>
    <x v="9"/>
    <n v="45286"/>
    <x v="2"/>
    <n v="0"/>
    <n v="0"/>
    <x v="0"/>
    <s v="Chicago"/>
    <s v=""/>
    <s v="Employed"/>
  </r>
  <r>
    <s v="E02274"/>
    <s v="Isabella Bailey"/>
    <x v="30"/>
    <x v="4"/>
    <x v="0"/>
    <x v="1"/>
    <x v="0"/>
    <n v="36"/>
    <d v="2010-08-23T00:00:00"/>
    <n v="23"/>
    <n v="8"/>
    <x v="18"/>
    <x v="11"/>
    <n v="61310"/>
    <x v="2"/>
    <n v="0"/>
    <n v="0"/>
    <x v="0"/>
    <s v="Phoenix"/>
    <s v=""/>
    <s v="Employed"/>
  </r>
  <r>
    <s v="E02848"/>
    <s v="Lincoln Huynh"/>
    <x v="25"/>
    <x v="4"/>
    <x v="2"/>
    <x v="0"/>
    <x v="1"/>
    <n v="55"/>
    <d v="2016-11-09T00:00:00"/>
    <n v="9"/>
    <n v="11"/>
    <x v="15"/>
    <x v="1"/>
    <n v="87851"/>
    <x v="0"/>
    <n v="0"/>
    <n v="0"/>
    <x v="2"/>
    <s v="Chongqing"/>
    <s v=""/>
    <s v="Employed"/>
  </r>
  <r>
    <s v="E03296"/>
    <s v="Eloise Trinh"/>
    <x v="27"/>
    <x v="4"/>
    <x v="1"/>
    <x v="1"/>
    <x v="1"/>
    <n v="39"/>
    <d v="2020-04-22T00:00:00"/>
    <n v="22"/>
    <n v="4"/>
    <x v="4"/>
    <x v="4"/>
    <n v="90535"/>
    <x v="0"/>
    <n v="0"/>
    <n v="0"/>
    <x v="0"/>
    <s v="Miami"/>
    <s v=""/>
    <s v="Employed"/>
  </r>
  <r>
    <s v="E01339"/>
    <s v="Jeremiah Hernandez"/>
    <x v="24"/>
    <x v="4"/>
    <x v="0"/>
    <x v="0"/>
    <x v="2"/>
    <n v="26"/>
    <d v="2019-04-14T00:00:00"/>
    <n v="14"/>
    <n v="4"/>
    <x v="0"/>
    <x v="4"/>
    <n v="74467"/>
    <x v="0"/>
    <n v="0"/>
    <n v="0"/>
    <x v="0"/>
    <s v="Columbus"/>
    <d v="2021-01-15T00:00:00"/>
    <s v="Resign"/>
  </r>
  <r>
    <s v="E00869"/>
    <s v="Nova Lin"/>
    <x v="22"/>
    <x v="4"/>
    <x v="0"/>
    <x v="1"/>
    <x v="1"/>
    <n v="33"/>
    <d v="2017-10-21T00:00:00"/>
    <n v="21"/>
    <n v="10"/>
    <x v="1"/>
    <x v="10"/>
    <n v="69332"/>
    <x v="2"/>
    <n v="0"/>
    <n v="0"/>
    <x v="0"/>
    <s v="Columbus"/>
    <s v=""/>
    <s v="Employed"/>
  </r>
  <r>
    <s v="E04978"/>
    <s v="Peyton Harris"/>
    <x v="21"/>
    <x v="4"/>
    <x v="2"/>
    <x v="1"/>
    <x v="0"/>
    <n v="45"/>
    <d v="2009-04-05T00:00:00"/>
    <n v="5"/>
    <n v="4"/>
    <x v="22"/>
    <x v="4"/>
    <n v="64505"/>
    <x v="2"/>
    <n v="0"/>
    <n v="0"/>
    <x v="0"/>
    <s v="Miami"/>
    <s v=""/>
    <s v="Employed"/>
  </r>
  <r>
    <s v="E04089"/>
    <s v="Sebastian Fong"/>
    <x v="6"/>
    <x v="4"/>
    <x v="0"/>
    <x v="0"/>
    <x v="1"/>
    <n v="46"/>
    <d v="2017-12-16T00:00:00"/>
    <n v="16"/>
    <n v="12"/>
    <x v="1"/>
    <x v="8"/>
    <n v="136716"/>
    <x v="0"/>
    <n v="0.12"/>
    <n v="16405.919999999998"/>
    <x v="0"/>
    <s v="Austin"/>
    <s v=""/>
    <s v="Employed"/>
  </r>
  <r>
    <s v="E01722"/>
    <s v="Asher Huynh"/>
    <x v="0"/>
    <x v="4"/>
    <x v="0"/>
    <x v="0"/>
    <x v="1"/>
    <n v="45"/>
    <d v="2015-01-22T00:00:00"/>
    <n v="22"/>
    <n v="1"/>
    <x v="2"/>
    <x v="0"/>
    <n v="101288"/>
    <x v="0"/>
    <n v="0.1"/>
    <n v="10128.800000000001"/>
    <x v="0"/>
    <s v="Phoenix"/>
    <s v=""/>
    <s v="Employed"/>
  </r>
  <r>
    <s v="E00640"/>
    <s v="Paisley Bryant"/>
    <x v="22"/>
    <x v="4"/>
    <x v="0"/>
    <x v="1"/>
    <x v="3"/>
    <n v="37"/>
    <d v="2016-04-27T00:00:00"/>
    <n v="27"/>
    <n v="4"/>
    <x v="15"/>
    <x v="4"/>
    <n v="91400"/>
    <x v="0"/>
    <n v="0"/>
    <n v="0"/>
    <x v="0"/>
    <s v="Chicago"/>
    <s v=""/>
    <s v="Employed"/>
  </r>
  <r>
    <s v="E04670"/>
    <s v="Angel Do"/>
    <x v="28"/>
    <x v="4"/>
    <x v="1"/>
    <x v="0"/>
    <x v="1"/>
    <n v="34"/>
    <d v="2019-09-20T00:00:00"/>
    <n v="20"/>
    <n v="9"/>
    <x v="0"/>
    <x v="2"/>
    <n v="94735"/>
    <x v="0"/>
    <n v="0"/>
    <n v="0"/>
    <x v="2"/>
    <s v="Beijing"/>
    <s v=""/>
    <s v="Employed"/>
  </r>
  <r>
    <s v="E02888"/>
    <s v="Elijah Ramos"/>
    <x v="6"/>
    <x v="4"/>
    <x v="1"/>
    <x v="0"/>
    <x v="2"/>
    <n v="33"/>
    <d v="2012-12-24T00:00:00"/>
    <n v="24"/>
    <n v="12"/>
    <x v="21"/>
    <x v="8"/>
    <n v="132544"/>
    <x v="0"/>
    <n v="0.1"/>
    <n v="13254.400000000001"/>
    <x v="1"/>
    <s v="Rio de Janerio"/>
    <s v=""/>
    <s v="Employed"/>
  </r>
  <r>
    <s v="E01611"/>
    <s v="Gabriella Zhu"/>
    <x v="19"/>
    <x v="4"/>
    <x v="1"/>
    <x v="1"/>
    <x v="1"/>
    <n v="36"/>
    <d v="2014-11-29T00:00:00"/>
    <n v="29"/>
    <n v="11"/>
    <x v="7"/>
    <x v="1"/>
    <n v="88730"/>
    <x v="0"/>
    <n v="0.08"/>
    <n v="7098.4000000000005"/>
    <x v="2"/>
    <s v="Chongqing"/>
    <s v=""/>
    <s v="Employed"/>
  </r>
  <r>
    <s v="E03168"/>
    <s v="Nora Le"/>
    <x v="6"/>
    <x v="4"/>
    <x v="0"/>
    <x v="1"/>
    <x v="1"/>
    <n v="53"/>
    <d v="1997-04-12T00:00:00"/>
    <n v="12"/>
    <n v="4"/>
    <x v="27"/>
    <x v="4"/>
    <n v="154388"/>
    <x v="1"/>
    <n v="0.1"/>
    <n v="15438.800000000001"/>
    <x v="0"/>
    <s v="Seattle"/>
    <s v=""/>
    <s v="Employed"/>
  </r>
  <r>
    <s v="E03691"/>
    <s v="Colton Garcia"/>
    <x v="27"/>
    <x v="4"/>
    <x v="1"/>
    <x v="0"/>
    <x v="2"/>
    <n v="55"/>
    <d v="1993-11-17T00:00:00"/>
    <n v="17"/>
    <n v="11"/>
    <x v="29"/>
    <x v="1"/>
    <n v="80170"/>
    <x v="0"/>
    <n v="0"/>
    <n v="0"/>
    <x v="0"/>
    <s v="Miami"/>
    <s v=""/>
    <s v="Employed"/>
  </r>
  <r>
    <s v="E00559"/>
    <s v="Penelope Silva"/>
    <x v="23"/>
    <x v="4"/>
    <x v="1"/>
    <x v="1"/>
    <x v="2"/>
    <n v="36"/>
    <d v="2016-11-03T00:00:00"/>
    <n v="3"/>
    <n v="11"/>
    <x v="15"/>
    <x v="1"/>
    <n v="94618"/>
    <x v="0"/>
    <n v="0"/>
    <n v="0"/>
    <x v="0"/>
    <s v="Columbus"/>
    <s v=""/>
    <s v="Employed"/>
  </r>
  <r>
    <s v="E02221"/>
    <s v="Julian Delgado"/>
    <x v="26"/>
    <x v="4"/>
    <x v="1"/>
    <x v="0"/>
    <x v="2"/>
    <n v="29"/>
    <d v="2016-05-19T00:00:00"/>
    <n v="19"/>
    <n v="5"/>
    <x v="15"/>
    <x v="7"/>
    <n v="52693"/>
    <x v="2"/>
    <n v="0"/>
    <n v="0"/>
    <x v="1"/>
    <s v="Rio de Janerio"/>
    <s v=""/>
    <s v="Employed"/>
  </r>
  <r>
    <s v="E00126"/>
    <s v="Isabella Scott"/>
    <x v="30"/>
    <x v="4"/>
    <x v="2"/>
    <x v="1"/>
    <x v="0"/>
    <n v="58"/>
    <d v="2016-04-26T00:00:00"/>
    <n v="26"/>
    <n v="4"/>
    <x v="15"/>
    <x v="4"/>
    <n v="72045"/>
    <x v="0"/>
    <n v="0"/>
    <n v="0"/>
    <x v="0"/>
    <s v="Phoenix"/>
    <s v=""/>
    <s v="Employed"/>
  </r>
  <r>
    <s v="E00481"/>
    <s v="Jameson Nelson"/>
    <x v="23"/>
    <x v="4"/>
    <x v="2"/>
    <x v="0"/>
    <x v="0"/>
    <n v="61"/>
    <d v="2016-03-08T00:00:00"/>
    <n v="8"/>
    <n v="3"/>
    <x v="15"/>
    <x v="5"/>
    <n v="96566"/>
    <x v="0"/>
    <n v="0"/>
    <n v="0"/>
    <x v="0"/>
    <s v="Columbus"/>
    <s v=""/>
    <s v="Employed"/>
  </r>
  <r>
    <s v="E02833"/>
    <s v="Adrian Fernandez"/>
    <x v="26"/>
    <x v="4"/>
    <x v="2"/>
    <x v="0"/>
    <x v="2"/>
    <n v="45"/>
    <d v="2001-08-23T00:00:00"/>
    <n v="23"/>
    <n v="8"/>
    <x v="12"/>
    <x v="11"/>
    <n v="54994"/>
    <x v="2"/>
    <n v="0"/>
    <n v="0"/>
    <x v="0"/>
    <s v="Columbus"/>
    <s v=""/>
    <s v="Employed"/>
  </r>
  <r>
    <s v="E03902"/>
    <s v="Madison Hunter"/>
    <x v="30"/>
    <x v="4"/>
    <x v="3"/>
    <x v="1"/>
    <x v="0"/>
    <n v="40"/>
    <d v="2012-02-05T00:00:00"/>
    <n v="5"/>
    <n v="2"/>
    <x v="21"/>
    <x v="9"/>
    <n v="61523"/>
    <x v="2"/>
    <n v="0"/>
    <n v="0"/>
    <x v="0"/>
    <s v="Columbus"/>
    <s v=""/>
    <s v="Employed"/>
  </r>
  <r>
    <s v="E00287"/>
    <s v="Maverick Figueroa"/>
    <x v="28"/>
    <x v="4"/>
    <x v="3"/>
    <x v="0"/>
    <x v="2"/>
    <n v="48"/>
    <d v="2008-07-06T00:00:00"/>
    <n v="6"/>
    <n v="7"/>
    <x v="13"/>
    <x v="3"/>
    <n v="94815"/>
    <x v="0"/>
    <n v="0"/>
    <n v="0"/>
    <x v="0"/>
    <s v="Chicago"/>
    <s v=""/>
    <s v="Employed"/>
  </r>
  <r>
    <s v="E03247"/>
    <s v="Aaliyah Mai"/>
    <x v="4"/>
    <x v="4"/>
    <x v="1"/>
    <x v="1"/>
    <x v="1"/>
    <n v="57"/>
    <d v="2016-11-11T00:00:00"/>
    <n v="11"/>
    <n v="11"/>
    <x v="15"/>
    <x v="1"/>
    <n v="246589"/>
    <x v="1"/>
    <n v="0.33"/>
    <n v="81374.37000000001"/>
    <x v="0"/>
    <s v="Phoenix"/>
    <d v="2017-03-26T00:00:00"/>
    <s v="Resign"/>
  </r>
  <r>
    <s v="E00156"/>
    <s v="Madelyn Scott"/>
    <x v="6"/>
    <x v="4"/>
    <x v="2"/>
    <x v="1"/>
    <x v="0"/>
    <n v="46"/>
    <d v="2002-01-09T00:00:00"/>
    <n v="9"/>
    <n v="1"/>
    <x v="23"/>
    <x v="0"/>
    <n v="148035"/>
    <x v="1"/>
    <n v="0.14000000000000001"/>
    <n v="20724.900000000001"/>
    <x v="0"/>
    <s v="Phoenix"/>
    <s v=""/>
    <s v="Employed"/>
  </r>
  <r>
    <s v="E01578"/>
    <s v="Anthony Hong"/>
    <x v="6"/>
    <x v="4"/>
    <x v="2"/>
    <x v="0"/>
    <x v="1"/>
    <n v="37"/>
    <d v="2010-11-29T00:00:00"/>
    <n v="29"/>
    <n v="11"/>
    <x v="18"/>
    <x v="1"/>
    <n v="146961"/>
    <x v="1"/>
    <n v="0.11"/>
    <n v="16165.710000000001"/>
    <x v="0"/>
    <s v="Columbus"/>
    <s v=""/>
    <s v="Employed"/>
  </r>
  <r>
    <s v="E03058"/>
    <s v="Robert Wright"/>
    <x v="18"/>
    <x v="4"/>
    <x v="0"/>
    <x v="0"/>
    <x v="0"/>
    <n v="30"/>
    <d v="2015-06-14T00:00:00"/>
    <n v="14"/>
    <n v="6"/>
    <x v="2"/>
    <x v="6"/>
    <n v="67489"/>
    <x v="2"/>
    <n v="0"/>
    <n v="0"/>
    <x v="0"/>
    <s v="Chicago"/>
    <s v=""/>
    <s v="Employed"/>
  </r>
  <r>
    <s v="E04762"/>
    <s v="Audrey Richardson"/>
    <x v="2"/>
    <x v="4"/>
    <x v="0"/>
    <x v="1"/>
    <x v="0"/>
    <n v="46"/>
    <d v="2018-10-06T00:00:00"/>
    <n v="6"/>
    <n v="10"/>
    <x v="8"/>
    <x v="10"/>
    <n v="166259"/>
    <x v="1"/>
    <n v="0.17"/>
    <n v="28264.030000000002"/>
    <x v="0"/>
    <s v="Chicago"/>
    <s v=""/>
    <s v="Employed"/>
  </r>
  <r>
    <s v="E01148"/>
    <s v="Scarlett Kumar"/>
    <x v="26"/>
    <x v="4"/>
    <x v="3"/>
    <x v="1"/>
    <x v="1"/>
    <n v="55"/>
    <d v="2009-01-07T00:00:00"/>
    <n v="7"/>
    <n v="1"/>
    <x v="22"/>
    <x v="0"/>
    <n v="47032"/>
    <x v="2"/>
    <n v="0"/>
    <n v="0"/>
    <x v="0"/>
    <s v="Columbus"/>
    <s v=""/>
    <s v="Employed"/>
  </r>
  <r>
    <s v="E00549"/>
    <s v="Isabella Xi"/>
    <x v="4"/>
    <x v="5"/>
    <x v="2"/>
    <x v="1"/>
    <x v="1"/>
    <n v="41"/>
    <d v="2013-03-13T00:00:00"/>
    <n v="13"/>
    <n v="3"/>
    <x v="11"/>
    <x v="5"/>
    <n v="249270"/>
    <x v="1"/>
    <n v="0.3"/>
    <n v="74781"/>
    <x v="0"/>
    <s v="Seattle"/>
    <s v=""/>
    <s v="Employed"/>
  </r>
  <r>
    <s v="E00884"/>
    <s v="Camila Silva"/>
    <x v="6"/>
    <x v="5"/>
    <x v="1"/>
    <x v="1"/>
    <x v="2"/>
    <n v="64"/>
    <d v="2003-12-01T00:00:00"/>
    <n v="1"/>
    <n v="12"/>
    <x v="10"/>
    <x v="8"/>
    <n v="154828"/>
    <x v="1"/>
    <n v="0.13"/>
    <n v="20127.64"/>
    <x v="0"/>
    <s v="Seattle"/>
    <s v=""/>
    <s v="Employed"/>
  </r>
  <r>
    <s v="E01628"/>
    <s v="Jackson Perry"/>
    <x v="4"/>
    <x v="5"/>
    <x v="2"/>
    <x v="0"/>
    <x v="0"/>
    <n v="27"/>
    <d v="2019-10-20T00:00:00"/>
    <n v="20"/>
    <n v="10"/>
    <x v="0"/>
    <x v="10"/>
    <n v="256420"/>
    <x v="1"/>
    <n v="0.3"/>
    <n v="76926"/>
    <x v="0"/>
    <s v="Phoenix"/>
    <s v=""/>
    <s v="Employed"/>
  </r>
  <r>
    <s v="E03749"/>
    <s v="Kennedy Foster"/>
    <x v="0"/>
    <x v="5"/>
    <x v="1"/>
    <x v="1"/>
    <x v="0"/>
    <n v="53"/>
    <d v="2013-11-23T00:00:00"/>
    <n v="23"/>
    <n v="11"/>
    <x v="11"/>
    <x v="1"/>
    <n v="113135"/>
    <x v="0"/>
    <n v="0.05"/>
    <n v="5656.75"/>
    <x v="0"/>
    <s v="Austin"/>
    <s v=""/>
    <s v="Employed"/>
  </r>
  <r>
    <s v="E00586"/>
    <s v="Sadie Washington"/>
    <x v="6"/>
    <x v="5"/>
    <x v="2"/>
    <x v="1"/>
    <x v="0"/>
    <n v="29"/>
    <d v="2019-05-24T00:00:00"/>
    <n v="24"/>
    <n v="5"/>
    <x v="0"/>
    <x v="7"/>
    <n v="122350"/>
    <x v="0"/>
    <n v="0.12"/>
    <n v="14682"/>
    <x v="0"/>
    <s v="Phoenix"/>
    <s v=""/>
    <s v="Employed"/>
  </r>
  <r>
    <s v="E00415"/>
    <s v="Leilani Butler"/>
    <x v="3"/>
    <x v="5"/>
    <x v="0"/>
    <x v="1"/>
    <x v="3"/>
    <n v="27"/>
    <d v="2021-09-21T00:00:00"/>
    <n v="21"/>
    <n v="9"/>
    <x v="3"/>
    <x v="2"/>
    <n v="68728"/>
    <x v="2"/>
    <n v="0"/>
    <n v="0"/>
    <x v="0"/>
    <s v="Phoenix"/>
    <s v=""/>
    <s v="Employed"/>
  </r>
  <r>
    <s v="E04207"/>
    <s v="John Contreras"/>
    <x v="3"/>
    <x v="5"/>
    <x v="0"/>
    <x v="0"/>
    <x v="2"/>
    <n v="35"/>
    <d v="2011-05-15T00:00:00"/>
    <n v="15"/>
    <n v="5"/>
    <x v="9"/>
    <x v="7"/>
    <n v="66889"/>
    <x v="2"/>
    <n v="0"/>
    <n v="0"/>
    <x v="0"/>
    <s v="Columbus"/>
    <s v=""/>
    <s v="Employed"/>
  </r>
  <r>
    <s v="E00716"/>
    <s v="John Chow"/>
    <x v="6"/>
    <x v="5"/>
    <x v="2"/>
    <x v="0"/>
    <x v="1"/>
    <n v="45"/>
    <d v="2021-03-11T00:00:00"/>
    <n v="11"/>
    <n v="3"/>
    <x v="3"/>
    <x v="5"/>
    <n v="135062"/>
    <x v="0"/>
    <n v="0.15"/>
    <n v="20259.3"/>
    <x v="2"/>
    <s v="Chengdu"/>
    <s v=""/>
    <s v="Employed"/>
  </r>
  <r>
    <s v="E04798"/>
    <s v="Aurora Ali"/>
    <x v="0"/>
    <x v="5"/>
    <x v="2"/>
    <x v="1"/>
    <x v="1"/>
    <n v="30"/>
    <d v="2016-04-24T00:00:00"/>
    <n v="24"/>
    <n v="4"/>
    <x v="15"/>
    <x v="4"/>
    <n v="120341"/>
    <x v="0"/>
    <n v="7.0000000000000007E-2"/>
    <n v="8423.8700000000008"/>
    <x v="0"/>
    <s v="Seattle"/>
    <s v=""/>
    <s v="Employed"/>
  </r>
  <r>
    <s v="E00791"/>
    <s v="Thomas Padilla"/>
    <x v="4"/>
    <x v="5"/>
    <x v="2"/>
    <x v="0"/>
    <x v="2"/>
    <n v="57"/>
    <d v="2003-07-26T00:00:00"/>
    <n v="26"/>
    <n v="7"/>
    <x v="10"/>
    <x v="3"/>
    <n v="206624"/>
    <x v="1"/>
    <n v="0.4"/>
    <n v="82649.600000000006"/>
    <x v="1"/>
    <s v="Sao Paulo"/>
    <s v=""/>
    <s v="Employed"/>
  </r>
  <r>
    <s v="E00935"/>
    <s v="Joseph Martin"/>
    <x v="3"/>
    <x v="5"/>
    <x v="3"/>
    <x v="0"/>
    <x v="3"/>
    <n v="41"/>
    <d v="2016-09-13T00:00:00"/>
    <n v="13"/>
    <n v="9"/>
    <x v="15"/>
    <x v="2"/>
    <n v="64847"/>
    <x v="2"/>
    <n v="0"/>
    <n v="0"/>
    <x v="0"/>
    <s v="Miami"/>
    <s v=""/>
    <s v="Employed"/>
  </r>
  <r>
    <s v="E00440"/>
    <s v="Jack Huynh"/>
    <x v="0"/>
    <x v="5"/>
    <x v="2"/>
    <x v="0"/>
    <x v="1"/>
    <n v="27"/>
    <d v="2018-09-25T00:00:00"/>
    <n v="25"/>
    <n v="9"/>
    <x v="8"/>
    <x v="2"/>
    <n v="114441"/>
    <x v="0"/>
    <n v="0.1"/>
    <n v="11444.1"/>
    <x v="2"/>
    <s v="Chongqing"/>
    <d v="2019-12-22T00:00:00"/>
    <s v="Resign"/>
  </r>
  <r>
    <s v="E04131"/>
    <s v="Cora Rivera"/>
    <x v="1"/>
    <x v="5"/>
    <x v="3"/>
    <x v="1"/>
    <x v="2"/>
    <n v="42"/>
    <d v="2021-01-02T00:00:00"/>
    <n v="2"/>
    <n v="1"/>
    <x v="3"/>
    <x v="0"/>
    <n v="94430"/>
    <x v="0"/>
    <n v="0"/>
    <n v="0"/>
    <x v="0"/>
    <s v="Seattle"/>
    <s v=""/>
    <s v="Employed"/>
  </r>
  <r>
    <s v="E03061"/>
    <s v="Vivian Lewis"/>
    <x v="0"/>
    <x v="5"/>
    <x v="0"/>
    <x v="1"/>
    <x v="0"/>
    <n v="65"/>
    <d v="2011-09-07T00:00:00"/>
    <n v="7"/>
    <n v="9"/>
    <x v="9"/>
    <x v="2"/>
    <n v="104903"/>
    <x v="0"/>
    <n v="0.1"/>
    <n v="10490.300000000001"/>
    <x v="0"/>
    <s v="Columbus"/>
    <s v=""/>
    <s v="Employed"/>
  </r>
  <r>
    <s v="E04769"/>
    <s v="Mila Leung"/>
    <x v="1"/>
    <x v="5"/>
    <x v="3"/>
    <x v="1"/>
    <x v="1"/>
    <n v="39"/>
    <d v="2007-11-05T00:00:00"/>
    <n v="5"/>
    <n v="11"/>
    <x v="5"/>
    <x v="1"/>
    <n v="99017"/>
    <x v="0"/>
    <n v="0"/>
    <n v="0"/>
    <x v="2"/>
    <s v="Beijing"/>
    <s v=""/>
    <s v="Employed"/>
  </r>
  <r>
    <s v="E00170"/>
    <s v="Hannah Nelson"/>
    <x v="1"/>
    <x v="5"/>
    <x v="1"/>
    <x v="1"/>
    <x v="0"/>
    <n v="35"/>
    <d v="2019-09-07T00:00:00"/>
    <n v="7"/>
    <n v="9"/>
    <x v="0"/>
    <x v="2"/>
    <n v="70992"/>
    <x v="0"/>
    <n v="0"/>
    <n v="0"/>
    <x v="0"/>
    <s v="Austin"/>
    <s v=""/>
    <s v="Employed"/>
  </r>
  <r>
    <s v="E03394"/>
    <s v="Joseph Ly"/>
    <x v="4"/>
    <x v="5"/>
    <x v="1"/>
    <x v="0"/>
    <x v="1"/>
    <n v="40"/>
    <d v="2009-02-28T00:00:00"/>
    <n v="28"/>
    <n v="2"/>
    <x v="22"/>
    <x v="9"/>
    <n v="242919"/>
    <x v="1"/>
    <n v="0.31"/>
    <n v="75304.89"/>
    <x v="2"/>
    <s v="Chongqing"/>
    <s v=""/>
    <s v="Employed"/>
  </r>
  <r>
    <s v="E04630"/>
    <s v="Maria Griffin"/>
    <x v="0"/>
    <x v="5"/>
    <x v="0"/>
    <x v="1"/>
    <x v="0"/>
    <n v="59"/>
    <d v="2007-04-25T00:00:00"/>
    <n v="25"/>
    <n v="4"/>
    <x v="5"/>
    <x v="4"/>
    <n v="129708"/>
    <x v="0"/>
    <n v="0.05"/>
    <n v="6485.4000000000005"/>
    <x v="0"/>
    <s v="Miami"/>
    <s v=""/>
    <s v="Employed"/>
  </r>
  <r>
    <s v="E00874"/>
    <s v="Alexander Choi"/>
    <x v="0"/>
    <x v="5"/>
    <x v="2"/>
    <x v="0"/>
    <x v="1"/>
    <n v="55"/>
    <d v="1994-09-18T00:00:00"/>
    <n v="18"/>
    <n v="9"/>
    <x v="17"/>
    <x v="2"/>
    <n v="102270"/>
    <x v="0"/>
    <n v="0.1"/>
    <n v="10227"/>
    <x v="0"/>
    <s v="Chicago"/>
    <s v=""/>
    <s v="Employed"/>
  </r>
  <r>
    <s v="E03446"/>
    <s v="Julian Ross"/>
    <x v="0"/>
    <x v="5"/>
    <x v="2"/>
    <x v="0"/>
    <x v="0"/>
    <n v="51"/>
    <d v="2020-07-02T00:00:00"/>
    <n v="2"/>
    <n v="7"/>
    <x v="4"/>
    <x v="3"/>
    <n v="100099"/>
    <x v="0"/>
    <n v="0.08"/>
    <n v="8007.92"/>
    <x v="0"/>
    <s v="Miami"/>
    <s v=""/>
    <s v="Employed"/>
  </r>
  <r>
    <s v="E01631"/>
    <s v="Leilani Yee"/>
    <x v="1"/>
    <x v="5"/>
    <x v="1"/>
    <x v="1"/>
    <x v="1"/>
    <n v="47"/>
    <d v="2017-07-12T00:00:00"/>
    <n v="12"/>
    <n v="7"/>
    <x v="1"/>
    <x v="3"/>
    <n v="70996"/>
    <x v="0"/>
    <n v="0"/>
    <n v="0"/>
    <x v="2"/>
    <s v="Chengdu"/>
    <s v=""/>
    <s v="Employed"/>
  </r>
  <r>
    <s v="E03719"/>
    <s v="Jack Brown"/>
    <x v="5"/>
    <x v="5"/>
    <x v="3"/>
    <x v="0"/>
    <x v="0"/>
    <n v="55"/>
    <d v="2004-12-07T00:00:00"/>
    <n v="7"/>
    <n v="12"/>
    <x v="20"/>
    <x v="8"/>
    <n v="40752"/>
    <x v="2"/>
    <n v="0"/>
    <n v="0"/>
    <x v="0"/>
    <s v="Phoenix"/>
    <s v=""/>
    <s v="Employed"/>
  </r>
  <r>
    <s v="E02803"/>
    <s v="Eli Soto"/>
    <x v="5"/>
    <x v="5"/>
    <x v="1"/>
    <x v="0"/>
    <x v="2"/>
    <n v="38"/>
    <d v="2016-05-02T00:00:00"/>
    <n v="2"/>
    <n v="5"/>
    <x v="15"/>
    <x v="7"/>
    <n v="50784"/>
    <x v="2"/>
    <n v="0"/>
    <n v="0"/>
    <x v="1"/>
    <s v="Rio de Janerio"/>
    <s v=""/>
    <s v="Employed"/>
  </r>
  <r>
    <s v="E03520"/>
    <s v="Nolan Pena"/>
    <x v="5"/>
    <x v="5"/>
    <x v="0"/>
    <x v="0"/>
    <x v="2"/>
    <n v="30"/>
    <d v="2018-06-21T00:00:00"/>
    <n v="21"/>
    <n v="6"/>
    <x v="8"/>
    <x v="6"/>
    <n v="56154"/>
    <x v="2"/>
    <n v="0"/>
    <n v="0"/>
    <x v="1"/>
    <s v="Sao Paulo"/>
    <s v=""/>
    <s v="Employed"/>
  </r>
  <r>
    <s v="E02639"/>
    <s v="Hadley Parker"/>
    <x v="4"/>
    <x v="5"/>
    <x v="3"/>
    <x v="1"/>
    <x v="3"/>
    <n v="30"/>
    <d v="2016-09-21T00:00:00"/>
    <n v="21"/>
    <n v="9"/>
    <x v="15"/>
    <x v="2"/>
    <n v="221217"/>
    <x v="1"/>
    <n v="0.32"/>
    <n v="70789.440000000002"/>
    <x v="0"/>
    <s v="Columbus"/>
    <d v="2017-09-25T00:00:00"/>
    <s v="Resign"/>
  </r>
  <r>
    <s v="E04342"/>
    <s v="Samantha Barnes"/>
    <x v="4"/>
    <x v="5"/>
    <x v="1"/>
    <x v="1"/>
    <x v="0"/>
    <n v="29"/>
    <d v="2017-01-05T00:00:00"/>
    <n v="5"/>
    <n v="1"/>
    <x v="1"/>
    <x v="0"/>
    <n v="190401"/>
    <x v="1"/>
    <n v="0.37"/>
    <n v="70448.37"/>
    <x v="0"/>
    <s v="Columbus"/>
    <s v=""/>
    <s v="Employed"/>
  </r>
  <r>
    <s v="E04035"/>
    <s v="Penelope Johnson"/>
    <x v="1"/>
    <x v="5"/>
    <x v="2"/>
    <x v="1"/>
    <x v="0"/>
    <n v="34"/>
    <d v="2012-06-25T00:00:00"/>
    <n v="25"/>
    <n v="6"/>
    <x v="21"/>
    <x v="6"/>
    <n v="83066"/>
    <x v="0"/>
    <n v="0"/>
    <n v="0"/>
    <x v="0"/>
    <s v="Chicago"/>
    <d v="2013-06-05T00:00:00"/>
    <s v="Resign"/>
  </r>
  <r>
    <s v="E01860"/>
    <s v="Jack Edwards"/>
    <x v="0"/>
    <x v="5"/>
    <x v="0"/>
    <x v="0"/>
    <x v="0"/>
    <n v="38"/>
    <d v="2008-04-06T00:00:00"/>
    <n v="6"/>
    <n v="4"/>
    <x v="13"/>
    <x v="4"/>
    <n v="126856"/>
    <x v="0"/>
    <n v="0.06"/>
    <n v="7611.36"/>
    <x v="0"/>
    <s v="Columbus"/>
    <s v=""/>
    <s v="Employed"/>
  </r>
  <r>
    <s v="E00034"/>
    <s v="Caroline Herrera"/>
    <x v="6"/>
    <x v="5"/>
    <x v="0"/>
    <x v="1"/>
    <x v="2"/>
    <n v="45"/>
    <d v="2004-08-19T00:00:00"/>
    <n v="19"/>
    <n v="8"/>
    <x v="20"/>
    <x v="11"/>
    <n v="121065"/>
    <x v="0"/>
    <n v="0.15"/>
    <n v="18159.75"/>
    <x v="1"/>
    <s v="Rio de Janerio"/>
    <s v=""/>
    <s v="Employed"/>
  </r>
  <r>
    <s v="E03300"/>
    <s v="Maria Chin"/>
    <x v="5"/>
    <x v="5"/>
    <x v="0"/>
    <x v="1"/>
    <x v="1"/>
    <n v="65"/>
    <d v="2013-09-26T00:00:00"/>
    <n v="26"/>
    <n v="9"/>
    <x v="11"/>
    <x v="2"/>
    <n v="50341"/>
    <x v="2"/>
    <n v="0"/>
    <n v="0"/>
    <x v="2"/>
    <s v="Beijing"/>
    <s v=""/>
    <s v="Employed"/>
  </r>
  <r>
    <s v="E04972"/>
    <s v="Logan Bryant"/>
    <x v="6"/>
    <x v="5"/>
    <x v="1"/>
    <x v="0"/>
    <x v="0"/>
    <n v="30"/>
    <d v="2020-07-18T00:00:00"/>
    <n v="18"/>
    <n v="7"/>
    <x v="4"/>
    <x v="3"/>
    <n v="148485"/>
    <x v="1"/>
    <n v="0.15"/>
    <n v="22272.75"/>
    <x v="0"/>
    <s v="Miami"/>
    <s v=""/>
    <s v="Employed"/>
  </r>
  <r>
    <s v="E02252"/>
    <s v="Lillian Park"/>
    <x v="5"/>
    <x v="5"/>
    <x v="2"/>
    <x v="1"/>
    <x v="1"/>
    <n v="40"/>
    <d v="2021-02-24T00:00:00"/>
    <n v="24"/>
    <n v="2"/>
    <x v="3"/>
    <x v="9"/>
    <n v="46833"/>
    <x v="2"/>
    <n v="0"/>
    <n v="0"/>
    <x v="2"/>
    <s v="Chengdu"/>
    <d v="2021-11-10T00:00:00"/>
    <s v="Resign"/>
  </r>
  <r>
    <s v="E02038"/>
    <s v="Ellie Chung"/>
    <x v="6"/>
    <x v="5"/>
    <x v="3"/>
    <x v="1"/>
    <x v="1"/>
    <n v="59"/>
    <d v="2008-08-29T00:00:00"/>
    <n v="29"/>
    <n v="8"/>
    <x v="13"/>
    <x v="11"/>
    <n v="157969"/>
    <x v="1"/>
    <n v="0.1"/>
    <n v="15796.900000000001"/>
    <x v="2"/>
    <s v="Chongqing"/>
    <s v=""/>
    <s v="Employed"/>
  </r>
  <r>
    <s v="E00365"/>
    <s v="Jonathan Patel"/>
    <x v="0"/>
    <x v="5"/>
    <x v="3"/>
    <x v="0"/>
    <x v="1"/>
    <n v="28"/>
    <d v="2020-02-02T00:00:00"/>
    <n v="2"/>
    <n v="2"/>
    <x v="4"/>
    <x v="9"/>
    <n v="115417"/>
    <x v="0"/>
    <n v="0.06"/>
    <n v="6925.0199999999995"/>
    <x v="2"/>
    <s v="Shanghai"/>
    <s v=""/>
    <s v="Employed"/>
  </r>
  <r>
    <s v="E04877"/>
    <s v="Samuel Vega"/>
    <x v="3"/>
    <x v="5"/>
    <x v="1"/>
    <x v="0"/>
    <x v="2"/>
    <n v="37"/>
    <d v="2013-03-30T00:00:00"/>
    <n v="30"/>
    <n v="3"/>
    <x v="11"/>
    <x v="5"/>
    <n v="69570"/>
    <x v="2"/>
    <n v="0"/>
    <n v="0"/>
    <x v="0"/>
    <s v="Miami"/>
    <s v=""/>
    <s v="Employed"/>
  </r>
  <r>
    <s v="E01584"/>
    <s v="Henry Zhu"/>
    <x v="4"/>
    <x v="5"/>
    <x v="1"/>
    <x v="0"/>
    <x v="1"/>
    <n v="38"/>
    <d v="2021-08-25T00:00:00"/>
    <n v="25"/>
    <n v="8"/>
    <x v="3"/>
    <x v="11"/>
    <n v="255230"/>
    <x v="1"/>
    <n v="0.36"/>
    <n v="91882.8"/>
    <x v="0"/>
    <s v="Austin"/>
    <s v=""/>
    <s v="Employed"/>
  </r>
  <r>
    <s v="E00900"/>
    <s v="Eleanor Delgado"/>
    <x v="1"/>
    <x v="5"/>
    <x v="0"/>
    <x v="1"/>
    <x v="2"/>
    <n v="33"/>
    <d v="2014-04-27T00:00:00"/>
    <n v="27"/>
    <n v="4"/>
    <x v="7"/>
    <x v="4"/>
    <n v="75869"/>
    <x v="0"/>
    <n v="0"/>
    <n v="0"/>
    <x v="1"/>
    <s v="Sao Paulo"/>
    <s v=""/>
    <s v="Employed"/>
  </r>
  <r>
    <s v="E00181"/>
    <s v="Genesis Hu"/>
    <x v="1"/>
    <x v="5"/>
    <x v="3"/>
    <x v="1"/>
    <x v="1"/>
    <n v="46"/>
    <d v="2002-01-15T00:00:00"/>
    <n v="15"/>
    <n v="1"/>
    <x v="23"/>
    <x v="0"/>
    <n v="86510"/>
    <x v="0"/>
    <n v="0"/>
    <n v="0"/>
    <x v="2"/>
    <s v="Beijing"/>
    <d v="2003-01-02T00:00:00"/>
    <s v="Resign"/>
  </r>
  <r>
    <s v="E03591"/>
    <s v="Piper Sun"/>
    <x v="2"/>
    <x v="5"/>
    <x v="0"/>
    <x v="1"/>
    <x v="1"/>
    <n v="64"/>
    <d v="2011-02-14T00:00:00"/>
    <n v="14"/>
    <n v="2"/>
    <x v="9"/>
    <x v="9"/>
    <n v="171217"/>
    <x v="1"/>
    <n v="0.19"/>
    <n v="32531.23"/>
    <x v="0"/>
    <s v="Seattle"/>
    <s v=""/>
    <s v="Employed"/>
  </r>
  <r>
    <s v="E01014"/>
    <s v="Lucas Phan"/>
    <x v="2"/>
    <x v="5"/>
    <x v="2"/>
    <x v="0"/>
    <x v="1"/>
    <n v="49"/>
    <d v="1999-02-19T00:00:00"/>
    <n v="19"/>
    <n v="2"/>
    <x v="28"/>
    <x v="9"/>
    <n v="191807"/>
    <x v="1"/>
    <n v="0.21"/>
    <n v="40279.47"/>
    <x v="2"/>
    <s v="Chongqing"/>
    <s v=""/>
    <s v="Employed"/>
  </r>
  <r>
    <s v="E03988"/>
    <s v="Dominic Thomas"/>
    <x v="3"/>
    <x v="5"/>
    <x v="0"/>
    <x v="0"/>
    <x v="0"/>
    <n v="48"/>
    <d v="2005-09-28T00:00:00"/>
    <n v="28"/>
    <n v="9"/>
    <x v="24"/>
    <x v="2"/>
    <n v="74655"/>
    <x v="0"/>
    <n v="0"/>
    <n v="0"/>
    <x v="0"/>
    <s v="Austin"/>
    <s v=""/>
    <s v="Employed"/>
  </r>
  <r>
    <s v="E03429"/>
    <s v="Ian Wu"/>
    <x v="1"/>
    <x v="5"/>
    <x v="0"/>
    <x v="0"/>
    <x v="1"/>
    <n v="51"/>
    <d v="2012-04-14T00:00:00"/>
    <n v="14"/>
    <n v="4"/>
    <x v="21"/>
    <x v="4"/>
    <n v="82300"/>
    <x v="0"/>
    <n v="0"/>
    <n v="0"/>
    <x v="2"/>
    <s v="Chengdu"/>
    <s v=""/>
    <s v="Employed"/>
  </r>
  <r>
    <s v="E00359"/>
    <s v="Logan Carrillo"/>
    <x v="1"/>
    <x v="5"/>
    <x v="2"/>
    <x v="0"/>
    <x v="2"/>
    <n v="33"/>
    <d v="2014-11-30T00:00:00"/>
    <n v="30"/>
    <n v="11"/>
    <x v="7"/>
    <x v="1"/>
    <n v="91280"/>
    <x v="0"/>
    <n v="0"/>
    <n v="0"/>
    <x v="0"/>
    <s v="Miami"/>
    <s v=""/>
    <s v="Employed"/>
  </r>
  <r>
    <s v="E03277"/>
    <s v="Caroline Hu"/>
    <x v="6"/>
    <x v="5"/>
    <x v="1"/>
    <x v="1"/>
    <x v="1"/>
    <n v="31"/>
    <d v="2019-08-18T00:00:00"/>
    <n v="18"/>
    <n v="8"/>
    <x v="0"/>
    <x v="11"/>
    <n v="126353"/>
    <x v="0"/>
    <n v="0.12"/>
    <n v="15162.359999999999"/>
    <x v="2"/>
    <s v="Shanghai"/>
    <s v=""/>
    <s v="Employed"/>
  </r>
  <r>
    <s v="E01052"/>
    <s v="Jaxson Dinh"/>
    <x v="6"/>
    <x v="5"/>
    <x v="2"/>
    <x v="0"/>
    <x v="1"/>
    <n v="45"/>
    <d v="2001-05-03T00:00:00"/>
    <n v="3"/>
    <n v="5"/>
    <x v="12"/>
    <x v="7"/>
    <n v="147752"/>
    <x v="1"/>
    <n v="0.12"/>
    <n v="17730.239999999998"/>
    <x v="2"/>
    <s v="Shanghai"/>
    <d v="2011-12-26T00:00:00"/>
    <s v="Resign"/>
  </r>
  <r>
    <s v="E04165"/>
    <s v="Sophie Vang"/>
    <x v="6"/>
    <x v="5"/>
    <x v="0"/>
    <x v="1"/>
    <x v="1"/>
    <n v="25"/>
    <d v="2021-09-14T00:00:00"/>
    <n v="14"/>
    <n v="9"/>
    <x v="3"/>
    <x v="2"/>
    <n v="136810"/>
    <x v="0"/>
    <n v="0.14000000000000001"/>
    <n v="19153.400000000001"/>
    <x v="2"/>
    <s v="Chongqing"/>
    <s v=""/>
    <s v="Employed"/>
  </r>
  <r>
    <s v="E04645"/>
    <s v="Elias Ahmed"/>
    <x v="4"/>
    <x v="5"/>
    <x v="3"/>
    <x v="0"/>
    <x v="1"/>
    <n v="57"/>
    <d v="2017-08-04T00:00:00"/>
    <n v="4"/>
    <n v="8"/>
    <x v="1"/>
    <x v="11"/>
    <n v="183190"/>
    <x v="1"/>
    <n v="0.36"/>
    <n v="65948.399999999994"/>
    <x v="0"/>
    <s v="Chicago"/>
    <s v=""/>
    <s v="Employed"/>
  </r>
  <r>
    <s v="E04517"/>
    <s v="Amelia Choi"/>
    <x v="0"/>
    <x v="5"/>
    <x v="1"/>
    <x v="1"/>
    <x v="1"/>
    <n v="43"/>
    <d v="2006-06-11T00:00:00"/>
    <n v="11"/>
    <n v="6"/>
    <x v="16"/>
    <x v="6"/>
    <n v="117278"/>
    <x v="0"/>
    <n v="0.09"/>
    <n v="10555.02"/>
    <x v="0"/>
    <s v="Miami"/>
    <s v=""/>
    <s v="Employed"/>
  </r>
  <r>
    <s v="E02943"/>
    <s v="Bella Lopez"/>
    <x v="1"/>
    <x v="5"/>
    <x v="3"/>
    <x v="1"/>
    <x v="2"/>
    <n v="32"/>
    <d v="2013-11-12T00:00:00"/>
    <n v="12"/>
    <n v="11"/>
    <x v="11"/>
    <x v="1"/>
    <n v="88895"/>
    <x v="0"/>
    <n v="0"/>
    <n v="0"/>
    <x v="0"/>
    <s v="Chicago"/>
    <s v=""/>
    <s v="Employed"/>
  </r>
  <r>
    <s v="E03901"/>
    <s v="Luca Truong"/>
    <x v="2"/>
    <x v="5"/>
    <x v="3"/>
    <x v="0"/>
    <x v="1"/>
    <n v="45"/>
    <d v="2004-12-11T00:00:00"/>
    <n v="11"/>
    <n v="12"/>
    <x v="20"/>
    <x v="8"/>
    <n v="168846"/>
    <x v="1"/>
    <n v="0.24"/>
    <n v="40523.040000000001"/>
    <x v="2"/>
    <s v="Chongqing"/>
    <s v=""/>
    <s v="Employed"/>
  </r>
  <r>
    <s v="E04607"/>
    <s v="Landon Brown"/>
    <x v="4"/>
    <x v="5"/>
    <x v="3"/>
    <x v="0"/>
    <x v="0"/>
    <n v="26"/>
    <d v="2020-09-27T00:00:00"/>
    <n v="27"/>
    <n v="9"/>
    <x v="4"/>
    <x v="2"/>
    <n v="223055"/>
    <x v="1"/>
    <n v="0.3"/>
    <n v="66916.5"/>
    <x v="0"/>
    <s v="Columbus"/>
    <s v=""/>
    <s v="Employed"/>
  </r>
  <r>
    <s v="E04155"/>
    <s v="Dylan Dominguez"/>
    <x v="1"/>
    <x v="5"/>
    <x v="2"/>
    <x v="0"/>
    <x v="2"/>
    <n v="42"/>
    <d v="2015-04-07T00:00:00"/>
    <n v="7"/>
    <n v="4"/>
    <x v="2"/>
    <x v="4"/>
    <n v="99697"/>
    <x v="0"/>
    <n v="0"/>
    <n v="0"/>
    <x v="1"/>
    <s v="Rio de Janerio"/>
    <s v=""/>
    <s v="Employed"/>
  </r>
  <r>
    <s v="E03807"/>
    <s v="Noah Chen"/>
    <x v="6"/>
    <x v="5"/>
    <x v="0"/>
    <x v="0"/>
    <x v="1"/>
    <n v="63"/>
    <d v="2015-03-01T00:00:00"/>
    <n v="1"/>
    <n v="3"/>
    <x v="2"/>
    <x v="5"/>
    <n v="148321"/>
    <x v="1"/>
    <n v="0.15"/>
    <n v="22248.149999999998"/>
    <x v="2"/>
    <s v="Beijing"/>
    <s v=""/>
    <s v="Employed"/>
  </r>
  <r>
    <s v="E00325"/>
    <s v="Jameson Chen"/>
    <x v="4"/>
    <x v="5"/>
    <x v="2"/>
    <x v="0"/>
    <x v="1"/>
    <n v="39"/>
    <d v="2019-12-05T00:00:00"/>
    <n v="5"/>
    <n v="12"/>
    <x v="0"/>
    <x v="8"/>
    <n v="254057"/>
    <x v="1"/>
    <n v="0.39"/>
    <n v="99082.23000000001"/>
    <x v="2"/>
    <s v="Shanghai"/>
    <s v=""/>
    <s v="Employed"/>
  </r>
  <r>
    <s v="E03971"/>
    <s v="Lillian Chen"/>
    <x v="6"/>
    <x v="5"/>
    <x v="2"/>
    <x v="1"/>
    <x v="1"/>
    <n v="25"/>
    <d v="2020-04-09T00:00:00"/>
    <n v="9"/>
    <n v="4"/>
    <x v="4"/>
    <x v="4"/>
    <n v="157057"/>
    <x v="1"/>
    <n v="0.1"/>
    <n v="15705.7"/>
    <x v="0"/>
    <s v="Columbus"/>
    <s v=""/>
    <s v="Employed"/>
  </r>
  <r>
    <s v="E02977"/>
    <s v="Nicholas Song"/>
    <x v="3"/>
    <x v="5"/>
    <x v="0"/>
    <x v="0"/>
    <x v="1"/>
    <n v="52"/>
    <d v="1999-05-23T00:00:00"/>
    <n v="23"/>
    <n v="5"/>
    <x v="28"/>
    <x v="7"/>
    <n v="68807"/>
    <x v="2"/>
    <n v="0"/>
    <n v="0"/>
    <x v="2"/>
    <s v="Chengdu"/>
    <d v="2015-11-30T00:00:00"/>
    <s v="Resign"/>
  </r>
  <r>
    <s v="E02531"/>
    <s v="Jameson Foster"/>
    <x v="5"/>
    <x v="5"/>
    <x v="0"/>
    <x v="0"/>
    <x v="0"/>
    <n v="28"/>
    <d v="2021-07-18T00:00:00"/>
    <n v="18"/>
    <n v="7"/>
    <x v="3"/>
    <x v="3"/>
    <n v="43391"/>
    <x v="2"/>
    <n v="0"/>
    <n v="0"/>
    <x v="0"/>
    <s v="Columbus"/>
    <s v=""/>
    <s v="Employed"/>
  </r>
  <r>
    <s v="E02468"/>
    <s v="Ella Huang"/>
    <x v="4"/>
    <x v="5"/>
    <x v="3"/>
    <x v="1"/>
    <x v="1"/>
    <n v="45"/>
    <d v="2016-02-28T00:00:00"/>
    <n v="28"/>
    <n v="2"/>
    <x v="15"/>
    <x v="9"/>
    <n v="211637"/>
    <x v="1"/>
    <n v="0.31"/>
    <n v="65607.47"/>
    <x v="0"/>
    <s v="Chicago"/>
    <s v=""/>
    <s v="Employed"/>
  </r>
  <r>
    <s v="E03912"/>
    <s v="Carter Turner"/>
    <x v="1"/>
    <x v="5"/>
    <x v="3"/>
    <x v="0"/>
    <x v="0"/>
    <n v="33"/>
    <d v="2015-11-17T00:00:00"/>
    <n v="17"/>
    <n v="11"/>
    <x v="2"/>
    <x v="1"/>
    <n v="91632"/>
    <x v="0"/>
    <n v="0"/>
    <n v="0"/>
    <x v="0"/>
    <s v="Phoenix"/>
    <s v=""/>
    <s v="Employed"/>
  </r>
  <r>
    <s v="E01371"/>
    <s v="Dominic Le"/>
    <x v="4"/>
    <x v="5"/>
    <x v="3"/>
    <x v="0"/>
    <x v="1"/>
    <n v="41"/>
    <d v="2014-10-04T00:00:00"/>
    <n v="4"/>
    <n v="10"/>
    <x v="7"/>
    <x v="10"/>
    <n v="257194"/>
    <x v="1"/>
    <n v="0.35"/>
    <n v="90017.9"/>
    <x v="2"/>
    <s v="Chongqing"/>
    <s v=""/>
    <s v="Employed"/>
  </r>
  <r>
    <s v="E00824"/>
    <s v="Everleigh Adams"/>
    <x v="3"/>
    <x v="5"/>
    <x v="0"/>
    <x v="1"/>
    <x v="0"/>
    <n v="33"/>
    <d v="2020-03-14T00:00:00"/>
    <n v="14"/>
    <n v="3"/>
    <x v="4"/>
    <x v="5"/>
    <n v="68846"/>
    <x v="2"/>
    <n v="0"/>
    <n v="0"/>
    <x v="0"/>
    <s v="Chicago"/>
    <s v=""/>
    <s v="Employed"/>
  </r>
  <r>
    <s v="E03550"/>
    <s v="Stella Wu"/>
    <x v="6"/>
    <x v="5"/>
    <x v="1"/>
    <x v="1"/>
    <x v="1"/>
    <n v="35"/>
    <d v="2014-02-20T00:00:00"/>
    <n v="20"/>
    <n v="2"/>
    <x v="7"/>
    <x v="9"/>
    <n v="155905"/>
    <x v="1"/>
    <n v="0.14000000000000001"/>
    <n v="21826.7"/>
    <x v="0"/>
    <s v="Phoenix"/>
    <s v=""/>
    <s v="Employed"/>
  </r>
  <r>
    <s v="E04472"/>
    <s v="Alexander Foster"/>
    <x v="3"/>
    <x v="5"/>
    <x v="0"/>
    <x v="0"/>
    <x v="3"/>
    <n v="35"/>
    <d v="2020-07-03T00:00:00"/>
    <n v="3"/>
    <n v="7"/>
    <x v="4"/>
    <x v="3"/>
    <n v="51513"/>
    <x v="2"/>
    <n v="0"/>
    <n v="0"/>
    <x v="0"/>
    <s v="Columbus"/>
    <s v=""/>
    <s v="Employed"/>
  </r>
  <r>
    <s v="E00161"/>
    <s v="Ryan Ha"/>
    <x v="4"/>
    <x v="5"/>
    <x v="3"/>
    <x v="0"/>
    <x v="1"/>
    <n v="60"/>
    <d v="2007-01-27T00:00:00"/>
    <n v="27"/>
    <n v="1"/>
    <x v="5"/>
    <x v="0"/>
    <n v="234311"/>
    <x v="1"/>
    <n v="0.37"/>
    <n v="86695.069999999992"/>
    <x v="0"/>
    <s v="Miami"/>
    <s v=""/>
    <s v="Employed"/>
  </r>
  <r>
    <s v="E02534"/>
    <s v="Leah Khan"/>
    <x v="2"/>
    <x v="5"/>
    <x v="3"/>
    <x v="1"/>
    <x v="1"/>
    <n v="36"/>
    <d v="2010-09-13T00:00:00"/>
    <n v="13"/>
    <n v="9"/>
    <x v="18"/>
    <x v="2"/>
    <n v="157070"/>
    <x v="1"/>
    <n v="0.28000000000000003"/>
    <n v="43979.600000000006"/>
    <x v="2"/>
    <s v="Chongqing"/>
    <s v=""/>
    <s v="Employed"/>
  </r>
  <r>
    <s v="E03059"/>
    <s v="Hailey Dang"/>
    <x v="0"/>
    <x v="5"/>
    <x v="0"/>
    <x v="1"/>
    <x v="1"/>
    <n v="64"/>
    <d v="2019-09-21T00:00:00"/>
    <n v="21"/>
    <n v="9"/>
    <x v="0"/>
    <x v="2"/>
    <n v="108780"/>
    <x v="0"/>
    <n v="0.06"/>
    <n v="6526.8"/>
    <x v="2"/>
    <s v="Shanghai"/>
    <s v=""/>
    <s v="Employed"/>
  </r>
  <r>
    <s v="E03370"/>
    <s v="Ian Cortez"/>
    <x v="3"/>
    <x v="5"/>
    <x v="2"/>
    <x v="0"/>
    <x v="2"/>
    <n v="61"/>
    <d v="2008-04-30T00:00:00"/>
    <n v="30"/>
    <n v="4"/>
    <x v="13"/>
    <x v="4"/>
    <n v="69352"/>
    <x v="2"/>
    <n v="0"/>
    <n v="0"/>
    <x v="1"/>
    <s v="Rio de Janerio"/>
    <s v=""/>
    <s v="Employed"/>
  </r>
  <r>
    <s v="E00555"/>
    <s v="Christian Ali"/>
    <x v="3"/>
    <x v="5"/>
    <x v="2"/>
    <x v="0"/>
    <x v="1"/>
    <n v="65"/>
    <d v="2001-10-17T00:00:00"/>
    <n v="17"/>
    <n v="10"/>
    <x v="12"/>
    <x v="10"/>
    <n v="74631"/>
    <x v="0"/>
    <n v="0"/>
    <n v="0"/>
    <x v="2"/>
    <s v="Chongqing"/>
    <s v=""/>
    <s v="Employed"/>
  </r>
  <r>
    <s v="E03758"/>
    <s v="Liam Zhang"/>
    <x v="2"/>
    <x v="5"/>
    <x v="2"/>
    <x v="0"/>
    <x v="1"/>
    <n v="29"/>
    <d v="2021-09-15T00:00:00"/>
    <n v="15"/>
    <n v="9"/>
    <x v="3"/>
    <x v="2"/>
    <n v="199783"/>
    <x v="1"/>
    <n v="0.21"/>
    <n v="41954.43"/>
    <x v="0"/>
    <s v="Chicago"/>
    <d v="2022-04-10T00:00:00"/>
    <s v="Resign"/>
  </r>
  <r>
    <s v="E00638"/>
    <s v="David Simmons"/>
    <x v="0"/>
    <x v="5"/>
    <x v="3"/>
    <x v="0"/>
    <x v="0"/>
    <n v="51"/>
    <d v="1997-01-26T00:00:00"/>
    <n v="26"/>
    <n v="1"/>
    <x v="27"/>
    <x v="0"/>
    <n v="104431"/>
    <x v="0"/>
    <n v="7.0000000000000007E-2"/>
    <n v="7310.170000000001"/>
    <x v="0"/>
    <s v="Phoenix"/>
    <s v=""/>
    <s v="Employed"/>
  </r>
  <r>
    <s v="E01712"/>
    <s v="James Singh"/>
    <x v="2"/>
    <x v="5"/>
    <x v="3"/>
    <x v="0"/>
    <x v="1"/>
    <n v="45"/>
    <d v="2008-03-12T00:00:00"/>
    <n v="12"/>
    <n v="3"/>
    <x v="13"/>
    <x v="5"/>
    <n v="186138"/>
    <x v="1"/>
    <n v="0.28000000000000003"/>
    <n v="52118.640000000007"/>
    <x v="2"/>
    <s v="Chongqing"/>
    <s v=""/>
    <s v="Employed"/>
  </r>
  <r>
    <s v="E02492"/>
    <s v="Sebastian Gupta"/>
    <x v="1"/>
    <x v="5"/>
    <x v="3"/>
    <x v="0"/>
    <x v="1"/>
    <n v="40"/>
    <d v="2014-09-22T00:00:00"/>
    <n v="22"/>
    <n v="9"/>
    <x v="7"/>
    <x v="2"/>
    <n v="73779"/>
    <x v="0"/>
    <n v="0"/>
    <n v="0"/>
    <x v="2"/>
    <s v="Chongqing"/>
    <d v="2019-05-09T00:00:00"/>
    <s v="Resign"/>
  </r>
  <r>
    <s v="E04938"/>
    <s v="Brooklyn Daniels"/>
    <x v="5"/>
    <x v="5"/>
    <x v="1"/>
    <x v="1"/>
    <x v="0"/>
    <n v="64"/>
    <d v="2003-02-10T00:00:00"/>
    <n v="10"/>
    <n v="2"/>
    <x v="10"/>
    <x v="9"/>
    <n v="57032"/>
    <x v="2"/>
    <n v="0"/>
    <n v="0"/>
    <x v="0"/>
    <s v="Miami"/>
    <s v=""/>
    <s v="Employed"/>
  </r>
  <r>
    <s v="E02420"/>
    <s v="Madison Li"/>
    <x v="2"/>
    <x v="5"/>
    <x v="0"/>
    <x v="1"/>
    <x v="1"/>
    <n v="35"/>
    <d v="2017-03-06T00:00:00"/>
    <n v="6"/>
    <n v="3"/>
    <x v="1"/>
    <x v="5"/>
    <n v="171426"/>
    <x v="1"/>
    <n v="0.15"/>
    <n v="25713.899999999998"/>
    <x v="2"/>
    <s v="Beijing"/>
    <d v="2017-09-22T00:00:00"/>
    <s v="Resign"/>
  </r>
  <r>
    <s v="E04739"/>
    <s v="Ruby Washington"/>
    <x v="5"/>
    <x v="5"/>
    <x v="2"/>
    <x v="1"/>
    <x v="3"/>
    <n v="65"/>
    <d v="2011-06-17T00:00:00"/>
    <n v="17"/>
    <n v="6"/>
    <x v="9"/>
    <x v="6"/>
    <n v="56686"/>
    <x v="2"/>
    <n v="0"/>
    <n v="0"/>
    <x v="0"/>
    <s v="Seattle"/>
    <d v="2015-06-09T00:00:00"/>
    <s v="Resign"/>
  </r>
  <r>
    <s v="E04132"/>
    <s v="Kinsley Henry"/>
    <x v="2"/>
    <x v="5"/>
    <x v="0"/>
    <x v="1"/>
    <x v="3"/>
    <n v="45"/>
    <d v="2008-02-29T00:00:00"/>
    <n v="29"/>
    <n v="2"/>
    <x v="13"/>
    <x v="9"/>
    <n v="150577"/>
    <x v="1"/>
    <n v="0.25"/>
    <n v="37644.25"/>
    <x v="0"/>
    <s v="Miami"/>
    <s v=""/>
    <s v="Employed"/>
  </r>
  <r>
    <s v="E04018"/>
    <s v="Emery Ford"/>
    <x v="3"/>
    <x v="5"/>
    <x v="3"/>
    <x v="1"/>
    <x v="0"/>
    <n v="39"/>
    <d v="2017-04-18T00:00:00"/>
    <n v="18"/>
    <n v="4"/>
    <x v="1"/>
    <x v="4"/>
    <n v="58745"/>
    <x v="2"/>
    <n v="0"/>
    <n v="0"/>
    <x v="0"/>
    <s v="Austin"/>
    <s v=""/>
    <s v="Employed"/>
  </r>
  <r>
    <s v="E01899"/>
    <s v="Xavier Jackson"/>
    <x v="4"/>
    <x v="5"/>
    <x v="1"/>
    <x v="0"/>
    <x v="0"/>
    <n v="52"/>
    <d v="2002-06-11T00:00:00"/>
    <n v="11"/>
    <n v="6"/>
    <x v="23"/>
    <x v="6"/>
    <n v="236314"/>
    <x v="1"/>
    <n v="0.34"/>
    <n v="80346.760000000009"/>
    <x v="0"/>
    <s v="Miami"/>
    <s v=""/>
    <s v="Employed"/>
  </r>
  <r>
    <s v="E02562"/>
    <s v="Christian Medina"/>
    <x v="5"/>
    <x v="5"/>
    <x v="3"/>
    <x v="0"/>
    <x v="2"/>
    <n v="51"/>
    <d v="2007-06-19T00:00:00"/>
    <n v="19"/>
    <n v="6"/>
    <x v="5"/>
    <x v="6"/>
    <n v="45206"/>
    <x v="2"/>
    <n v="0"/>
    <n v="0"/>
    <x v="0"/>
    <s v="Columbus"/>
    <s v=""/>
    <s v="Employed"/>
  </r>
  <r>
    <s v="E01636"/>
    <s v="Naomi Coleman"/>
    <x v="0"/>
    <x v="5"/>
    <x v="3"/>
    <x v="1"/>
    <x v="0"/>
    <n v="29"/>
    <d v="2016-11-02T00:00:00"/>
    <n v="2"/>
    <n v="11"/>
    <x v="15"/>
    <x v="1"/>
    <n v="122054"/>
    <x v="0"/>
    <n v="0.06"/>
    <n v="7323.24"/>
    <x v="0"/>
    <s v="Phoenix"/>
    <s v=""/>
    <s v="Employed"/>
  </r>
  <r>
    <s v="E03655"/>
    <s v="Samantha Rogers"/>
    <x v="5"/>
    <x v="5"/>
    <x v="1"/>
    <x v="1"/>
    <x v="0"/>
    <n v="28"/>
    <d v="2020-01-17T00:00:00"/>
    <n v="17"/>
    <n v="1"/>
    <x v="4"/>
    <x v="0"/>
    <n v="45061"/>
    <x v="2"/>
    <n v="0"/>
    <n v="0"/>
    <x v="0"/>
    <s v="Miami"/>
    <s v=""/>
    <s v="Employed"/>
  </r>
  <r>
    <s v="E01347"/>
    <s v="Aiden Gonzales"/>
    <x v="4"/>
    <x v="5"/>
    <x v="1"/>
    <x v="0"/>
    <x v="2"/>
    <n v="44"/>
    <d v="2021-03-28T00:00:00"/>
    <n v="28"/>
    <n v="3"/>
    <x v="3"/>
    <x v="5"/>
    <n v="186033"/>
    <x v="1"/>
    <n v="0.34"/>
    <n v="63251.22"/>
    <x v="1"/>
    <s v="Sao Paulo"/>
    <s v=""/>
    <s v="Employed"/>
  </r>
  <r>
    <s v="E03968"/>
    <s v="Joshua Chin"/>
    <x v="6"/>
    <x v="5"/>
    <x v="0"/>
    <x v="0"/>
    <x v="1"/>
    <n v="60"/>
    <d v="2021-07-26T00:00:00"/>
    <n v="26"/>
    <n v="7"/>
    <x v="3"/>
    <x v="3"/>
    <n v="121480"/>
    <x v="0"/>
    <n v="0.14000000000000001"/>
    <n v="17007.2"/>
    <x v="0"/>
    <s v="Phoenix"/>
    <s v=""/>
    <s v="Employed"/>
  </r>
  <r>
    <s v="E03774"/>
    <s v="Hannah Mejia"/>
    <x v="4"/>
    <x v="5"/>
    <x v="3"/>
    <x v="1"/>
    <x v="2"/>
    <n v="47"/>
    <d v="1999-03-13T00:00:00"/>
    <n v="13"/>
    <n v="3"/>
    <x v="28"/>
    <x v="5"/>
    <n v="239394"/>
    <x v="1"/>
    <n v="0.32"/>
    <n v="76606.080000000002"/>
    <x v="0"/>
    <s v="Austin"/>
    <s v=""/>
    <s v="Employed"/>
  </r>
  <r>
    <s v="E01422"/>
    <s v="Lydia Espinoza"/>
    <x v="6"/>
    <x v="5"/>
    <x v="1"/>
    <x v="1"/>
    <x v="2"/>
    <n v="29"/>
    <d v="2020-05-15T00:00:00"/>
    <n v="15"/>
    <n v="5"/>
    <x v="4"/>
    <x v="7"/>
    <n v="137106"/>
    <x v="0"/>
    <n v="0.12"/>
    <n v="16452.72"/>
    <x v="1"/>
    <s v="Sao Paulo"/>
    <s v=""/>
    <s v="Employed"/>
  </r>
  <r>
    <s v="E02846"/>
    <s v="Julia Mai"/>
    <x v="0"/>
    <x v="5"/>
    <x v="0"/>
    <x v="1"/>
    <x v="1"/>
    <n v="50"/>
    <d v="2012-03-11T00:00:00"/>
    <n v="11"/>
    <n v="3"/>
    <x v="21"/>
    <x v="5"/>
    <n v="108134"/>
    <x v="0"/>
    <n v="0.1"/>
    <n v="10813.400000000001"/>
    <x v="2"/>
    <s v="Shanghai"/>
    <s v=""/>
    <s v="Employed"/>
  </r>
  <r>
    <s v="E04247"/>
    <s v="Camila Evans"/>
    <x v="0"/>
    <x v="5"/>
    <x v="2"/>
    <x v="1"/>
    <x v="3"/>
    <n v="55"/>
    <d v="1992-12-20T00:00:00"/>
    <n v="20"/>
    <n v="12"/>
    <x v="26"/>
    <x v="8"/>
    <n v="113950"/>
    <x v="0"/>
    <n v="0.09"/>
    <n v="10255.5"/>
    <x v="0"/>
    <s v="Miami"/>
    <s v=""/>
    <s v="Employed"/>
  </r>
  <r>
    <s v="E02613"/>
    <s v="Everly Lai"/>
    <x v="4"/>
    <x v="5"/>
    <x v="1"/>
    <x v="1"/>
    <x v="1"/>
    <n v="52"/>
    <d v="1998-04-01T00:00:00"/>
    <n v="1"/>
    <n v="4"/>
    <x v="25"/>
    <x v="4"/>
    <n v="182035"/>
    <x v="1"/>
    <n v="0.3"/>
    <n v="54610.5"/>
    <x v="0"/>
    <s v="Chicago"/>
    <s v=""/>
    <s v="Employed"/>
  </r>
  <r>
    <s v="E03262"/>
    <s v="Logan Mitchell"/>
    <x v="3"/>
    <x v="5"/>
    <x v="0"/>
    <x v="0"/>
    <x v="0"/>
    <n v="65"/>
    <d v="2005-08-20T00:00:00"/>
    <n v="20"/>
    <n v="8"/>
    <x v="24"/>
    <x v="11"/>
    <n v="59833"/>
    <x v="2"/>
    <n v="0"/>
    <n v="0"/>
    <x v="0"/>
    <s v="Columbus"/>
    <s v=""/>
    <s v="Employed"/>
  </r>
  <r>
    <s v="E02716"/>
    <s v="Dominic Dinh"/>
    <x v="6"/>
    <x v="5"/>
    <x v="1"/>
    <x v="0"/>
    <x v="1"/>
    <n v="45"/>
    <d v="2005-04-11T00:00:00"/>
    <n v="11"/>
    <n v="4"/>
    <x v="24"/>
    <x v="4"/>
    <n v="128468"/>
    <x v="0"/>
    <n v="0.11"/>
    <n v="14131.48"/>
    <x v="0"/>
    <s v="Chicago"/>
    <s v=""/>
    <s v="Employed"/>
  </r>
  <r>
    <s v="E03683"/>
    <s v="Raelynn Hong"/>
    <x v="2"/>
    <x v="5"/>
    <x v="1"/>
    <x v="1"/>
    <x v="1"/>
    <n v="28"/>
    <d v="2019-12-11T00:00:00"/>
    <n v="11"/>
    <n v="12"/>
    <x v="0"/>
    <x v="8"/>
    <n v="182321"/>
    <x v="1"/>
    <n v="0.28000000000000003"/>
    <n v="51049.880000000005"/>
    <x v="2"/>
    <s v="Beijing"/>
    <s v=""/>
    <s v="Employed"/>
  </r>
  <r>
    <s v="E00607"/>
    <s v="Jameson Allen"/>
    <x v="2"/>
    <x v="5"/>
    <x v="1"/>
    <x v="0"/>
    <x v="0"/>
    <n v="32"/>
    <d v="2016-11-28T00:00:00"/>
    <n v="28"/>
    <n v="11"/>
    <x v="15"/>
    <x v="1"/>
    <n v="177443"/>
    <x v="1"/>
    <n v="0.16"/>
    <n v="28390.880000000001"/>
    <x v="0"/>
    <s v="Seattle"/>
    <s v=""/>
    <s v="Employed"/>
  </r>
  <r>
    <s v="E02984"/>
    <s v="Jack Mai"/>
    <x v="1"/>
    <x v="5"/>
    <x v="3"/>
    <x v="0"/>
    <x v="1"/>
    <n v="45"/>
    <d v="2007-09-22T00:00:00"/>
    <n v="22"/>
    <n v="9"/>
    <x v="5"/>
    <x v="2"/>
    <n v="92293"/>
    <x v="0"/>
    <n v="0"/>
    <n v="0"/>
    <x v="2"/>
    <s v="Chengdu"/>
    <s v=""/>
    <s v="Employed"/>
  </r>
  <r>
    <s v="E03579"/>
    <s v="Robert Zhang"/>
    <x v="4"/>
    <x v="5"/>
    <x v="3"/>
    <x v="0"/>
    <x v="1"/>
    <n v="45"/>
    <d v="2015-09-24T00:00:00"/>
    <n v="24"/>
    <n v="9"/>
    <x v="2"/>
    <x v="2"/>
    <n v="202680"/>
    <x v="1"/>
    <n v="0.32"/>
    <n v="64857.599999999999"/>
    <x v="0"/>
    <s v="Phoenix"/>
    <d v="2022-08-17T00:00:00"/>
    <s v="Resign"/>
  </r>
  <r>
    <s v="E04542"/>
    <s v="Camila Cortez"/>
    <x v="0"/>
    <x v="5"/>
    <x v="0"/>
    <x v="1"/>
    <x v="2"/>
    <n v="29"/>
    <d v="2021-05-09T00:00:00"/>
    <n v="9"/>
    <n v="5"/>
    <x v="3"/>
    <x v="7"/>
    <n v="129541"/>
    <x v="0"/>
    <n v="0.08"/>
    <n v="10363.280000000001"/>
    <x v="0"/>
    <s v="Phoenix"/>
    <d v="2021-05-24T00:00:00"/>
    <s v="Resign"/>
  </r>
  <r>
    <s v="E04157"/>
    <s v="William Cao"/>
    <x v="1"/>
    <x v="5"/>
    <x v="0"/>
    <x v="0"/>
    <x v="1"/>
    <n v="63"/>
    <d v="2017-02-12T00:00:00"/>
    <n v="12"/>
    <n v="2"/>
    <x v="1"/>
    <x v="9"/>
    <n v="77629"/>
    <x v="0"/>
    <n v="0"/>
    <n v="0"/>
    <x v="2"/>
    <s v="Beijing"/>
    <s v=""/>
    <s v="Employed"/>
  </r>
  <r>
    <s v="E02732"/>
    <s v="Alice Tran"/>
    <x v="5"/>
    <x v="5"/>
    <x v="3"/>
    <x v="1"/>
    <x v="1"/>
    <n v="39"/>
    <d v="2014-07-29T00:00:00"/>
    <n v="29"/>
    <n v="7"/>
    <x v="7"/>
    <x v="3"/>
    <n v="40897"/>
    <x v="2"/>
    <n v="0"/>
    <n v="0"/>
    <x v="0"/>
    <s v="Seattle"/>
    <s v=""/>
    <s v="Employed"/>
  </r>
  <r>
    <s v="E04363"/>
    <s v="Savannah Singh"/>
    <x v="2"/>
    <x v="5"/>
    <x v="1"/>
    <x v="1"/>
    <x v="1"/>
    <n v="53"/>
    <d v="1997-06-20T00:00:00"/>
    <n v="20"/>
    <n v="6"/>
    <x v="27"/>
    <x v="6"/>
    <n v="164399"/>
    <x v="1"/>
    <n v="0.25"/>
    <n v="41099.75"/>
    <x v="0"/>
    <s v="Seattle"/>
    <s v=""/>
    <s v="Employed"/>
  </r>
  <r>
    <s v="E03866"/>
    <s v="Jordan Zhu"/>
    <x v="6"/>
    <x v="5"/>
    <x v="0"/>
    <x v="0"/>
    <x v="1"/>
    <n v="32"/>
    <d v="2017-01-29T00:00:00"/>
    <n v="29"/>
    <n v="1"/>
    <x v="1"/>
    <x v="0"/>
    <n v="143970"/>
    <x v="1"/>
    <n v="0.12"/>
    <n v="17276.399999999998"/>
    <x v="0"/>
    <s v="Seattle"/>
    <d v="2017-12-09T00:00:00"/>
    <s v="Resign"/>
  </r>
  <r>
    <s v="E03124"/>
    <s v="Caleb Nelson"/>
    <x v="2"/>
    <x v="5"/>
    <x v="3"/>
    <x v="0"/>
    <x v="0"/>
    <n v="33"/>
    <d v="2017-06-12T00:00:00"/>
    <n v="12"/>
    <n v="6"/>
    <x v="1"/>
    <x v="6"/>
    <n v="164396"/>
    <x v="1"/>
    <n v="0.28999999999999998"/>
    <n v="47674.84"/>
    <x v="0"/>
    <s v="Columbus"/>
    <s v=""/>
    <s v="Employed"/>
  </r>
  <r>
    <s v="E02992"/>
    <s v="Paisley Sanders"/>
    <x v="6"/>
    <x v="5"/>
    <x v="1"/>
    <x v="1"/>
    <x v="0"/>
    <n v="55"/>
    <d v="2001-03-27T00:00:00"/>
    <n v="27"/>
    <n v="3"/>
    <x v="12"/>
    <x v="5"/>
    <n v="157812"/>
    <x v="1"/>
    <n v="0.11"/>
    <n v="17359.32"/>
    <x v="0"/>
    <s v="Miami"/>
    <s v=""/>
    <s v="Employed"/>
  </r>
  <r>
    <s v="E01883"/>
    <s v="Olivia Gray"/>
    <x v="0"/>
    <x v="5"/>
    <x v="2"/>
    <x v="1"/>
    <x v="3"/>
    <n v="42"/>
    <d v="2015-09-19T00:00:00"/>
    <n v="19"/>
    <n v="9"/>
    <x v="2"/>
    <x v="2"/>
    <n v="103423"/>
    <x v="0"/>
    <n v="0.06"/>
    <n v="6205.38"/>
    <x v="0"/>
    <s v="Columbus"/>
    <s v=""/>
    <s v="Employed"/>
  </r>
  <r>
    <s v="E02938"/>
    <s v="John Trinh"/>
    <x v="2"/>
    <x v="5"/>
    <x v="3"/>
    <x v="0"/>
    <x v="1"/>
    <n v="49"/>
    <d v="2014-06-26T00:00:00"/>
    <n v="26"/>
    <n v="6"/>
    <x v="7"/>
    <x v="6"/>
    <n v="153961"/>
    <x v="1"/>
    <n v="0.25"/>
    <n v="38490.25"/>
    <x v="2"/>
    <s v="Shanghai"/>
    <s v=""/>
    <s v="Employed"/>
  </r>
  <r>
    <s v="E04095"/>
    <s v="Ryan Holmes"/>
    <x v="6"/>
    <x v="5"/>
    <x v="1"/>
    <x v="0"/>
    <x v="0"/>
    <n v="45"/>
    <d v="2018-01-11T00:00:00"/>
    <n v="11"/>
    <n v="1"/>
    <x v="8"/>
    <x v="0"/>
    <n v="127422"/>
    <x v="0"/>
    <n v="0.15"/>
    <n v="19113.3"/>
    <x v="0"/>
    <s v="Columbus"/>
    <s v=""/>
    <s v="Employed"/>
  </r>
  <r>
    <s v="E00447"/>
    <s v="Hailey Sanchez"/>
    <x v="4"/>
    <x v="5"/>
    <x v="3"/>
    <x v="1"/>
    <x v="2"/>
    <n v="32"/>
    <d v="2014-02-05T00:00:00"/>
    <n v="5"/>
    <n v="2"/>
    <x v="7"/>
    <x v="9"/>
    <n v="203445"/>
    <x v="1"/>
    <n v="0.34"/>
    <n v="69171.3"/>
    <x v="1"/>
    <s v="Manaus"/>
    <s v=""/>
    <s v="Employed"/>
  </r>
  <r>
    <s v="E01108"/>
    <s v="Hannah Martinez"/>
    <x v="0"/>
    <x v="5"/>
    <x v="0"/>
    <x v="1"/>
    <x v="2"/>
    <n v="65"/>
    <d v="2006-09-07T00:00:00"/>
    <n v="7"/>
    <n v="9"/>
    <x v="16"/>
    <x v="2"/>
    <n v="127626"/>
    <x v="0"/>
    <n v="0.1"/>
    <n v="12762.6"/>
    <x v="0"/>
    <s v="Miami"/>
    <s v=""/>
    <s v="Employed"/>
  </r>
  <r>
    <s v="E04872"/>
    <s v="Isaac Stewart"/>
    <x v="2"/>
    <x v="5"/>
    <x v="1"/>
    <x v="0"/>
    <x v="0"/>
    <n v="25"/>
    <d v="2020-08-15T00:00:00"/>
    <n v="15"/>
    <n v="8"/>
    <x v="4"/>
    <x v="11"/>
    <n v="172007"/>
    <x v="1"/>
    <n v="0.26"/>
    <n v="44721.82"/>
    <x v="0"/>
    <s v="Miami"/>
    <s v=""/>
    <s v="Employed"/>
  </r>
  <r>
    <s v="E03159"/>
    <s v="Claire Romero"/>
    <x v="4"/>
    <x v="5"/>
    <x v="0"/>
    <x v="1"/>
    <x v="2"/>
    <n v="37"/>
    <d v="2011-07-21T00:00:00"/>
    <n v="21"/>
    <n v="7"/>
    <x v="9"/>
    <x v="3"/>
    <n v="219474"/>
    <x v="1"/>
    <n v="0.36"/>
    <n v="79010.64"/>
    <x v="1"/>
    <s v="Manaus"/>
    <s v=""/>
    <s v="Employed"/>
  </r>
  <r>
    <s v="E03354"/>
    <s v="Austin Brown"/>
    <x v="2"/>
    <x v="5"/>
    <x v="2"/>
    <x v="0"/>
    <x v="0"/>
    <n v="48"/>
    <d v="2007-08-08T00:00:00"/>
    <n v="8"/>
    <n v="8"/>
    <x v="5"/>
    <x v="11"/>
    <n v="194723"/>
    <x v="1"/>
    <n v="0.25"/>
    <n v="48680.75"/>
    <x v="0"/>
    <s v="Phoenix"/>
    <s v=""/>
    <s v="Employed"/>
  </r>
  <r>
    <s v="E02453"/>
    <s v="Dylan Kumar"/>
    <x v="1"/>
    <x v="5"/>
    <x v="1"/>
    <x v="0"/>
    <x v="1"/>
    <n v="55"/>
    <d v="2006-07-11T00:00:00"/>
    <n v="11"/>
    <n v="7"/>
    <x v="16"/>
    <x v="3"/>
    <n v="93343"/>
    <x v="0"/>
    <n v="0"/>
    <n v="0"/>
    <x v="2"/>
    <s v="Chongqing"/>
    <s v=""/>
    <s v="Employed"/>
  </r>
  <r>
    <s v="E01895"/>
    <s v="Peyton Walker"/>
    <x v="5"/>
    <x v="5"/>
    <x v="2"/>
    <x v="1"/>
    <x v="0"/>
    <n v="43"/>
    <d v="2019-07-13T00:00:00"/>
    <n v="13"/>
    <n v="7"/>
    <x v="0"/>
    <x v="3"/>
    <n v="41545"/>
    <x v="2"/>
    <n v="0"/>
    <n v="0"/>
    <x v="0"/>
    <s v="Miami"/>
    <s v=""/>
    <s v="Employed"/>
  </r>
  <r>
    <s v="E02889"/>
    <s v="Mia Herrera"/>
    <x v="2"/>
    <x v="5"/>
    <x v="2"/>
    <x v="1"/>
    <x v="2"/>
    <n v="43"/>
    <d v="2014-10-16T00:00:00"/>
    <n v="16"/>
    <n v="10"/>
    <x v="7"/>
    <x v="10"/>
    <n v="171360"/>
    <x v="1"/>
    <n v="0.23"/>
    <n v="39412.800000000003"/>
    <x v="1"/>
    <s v="Manaus"/>
    <s v=""/>
    <s v="Employed"/>
  </r>
  <r>
    <s v="E01300"/>
    <s v="Sadie Lee"/>
    <x v="6"/>
    <x v="5"/>
    <x v="3"/>
    <x v="1"/>
    <x v="1"/>
    <n v="65"/>
    <d v="2000-10-24T00:00:00"/>
    <n v="24"/>
    <n v="10"/>
    <x v="6"/>
    <x v="10"/>
    <n v="149417"/>
    <x v="1"/>
    <n v="0.13"/>
    <n v="19424.21"/>
    <x v="2"/>
    <s v="Chengdu"/>
    <s v=""/>
    <s v="Employed"/>
  </r>
  <r>
    <s v="E02558"/>
    <s v="Jose Richardson"/>
    <x v="2"/>
    <x v="5"/>
    <x v="2"/>
    <x v="0"/>
    <x v="0"/>
    <n v="26"/>
    <d v="2019-10-15T00:00:00"/>
    <n v="15"/>
    <n v="10"/>
    <x v="0"/>
    <x v="10"/>
    <n v="151556"/>
    <x v="1"/>
    <n v="0.2"/>
    <n v="30311.200000000001"/>
    <x v="0"/>
    <s v="Miami"/>
    <s v=""/>
    <s v="Employed"/>
  </r>
  <r>
    <s v="E02627"/>
    <s v="Parker Avila"/>
    <x v="3"/>
    <x v="5"/>
    <x v="0"/>
    <x v="0"/>
    <x v="2"/>
    <n v="47"/>
    <d v="2005-11-28T00:00:00"/>
    <n v="28"/>
    <n v="11"/>
    <x v="24"/>
    <x v="1"/>
    <n v="62749"/>
    <x v="2"/>
    <n v="0"/>
    <n v="0"/>
    <x v="1"/>
    <s v="Manaus"/>
    <s v=""/>
    <s v="Employed"/>
  </r>
  <r>
    <s v="E03778"/>
    <s v="Luke Vu"/>
    <x v="6"/>
    <x v="5"/>
    <x v="1"/>
    <x v="0"/>
    <x v="1"/>
    <n v="52"/>
    <d v="2018-06-04T00:00:00"/>
    <n v="4"/>
    <n v="6"/>
    <x v="8"/>
    <x v="6"/>
    <n v="154884"/>
    <x v="1"/>
    <n v="0.1"/>
    <n v="15488.400000000001"/>
    <x v="2"/>
    <s v="Shanghai"/>
    <s v=""/>
    <s v="Employed"/>
  </r>
  <r>
    <s v="E04598"/>
    <s v="Violet Garcia"/>
    <x v="1"/>
    <x v="5"/>
    <x v="1"/>
    <x v="1"/>
    <x v="2"/>
    <n v="35"/>
    <d v="2017-01-10T00:00:00"/>
    <n v="10"/>
    <n v="1"/>
    <x v="1"/>
    <x v="0"/>
    <n v="80622"/>
    <x v="0"/>
    <n v="0"/>
    <n v="0"/>
    <x v="0"/>
    <s v="Austin"/>
    <s v=""/>
    <s v="Employed"/>
  </r>
  <r>
    <s v="E02703"/>
    <s v="Austin Vang"/>
    <x v="0"/>
    <x v="5"/>
    <x v="1"/>
    <x v="0"/>
    <x v="1"/>
    <n v="49"/>
    <d v="2018-05-20T00:00:00"/>
    <n v="20"/>
    <n v="5"/>
    <x v="8"/>
    <x v="7"/>
    <n v="119397"/>
    <x v="0"/>
    <n v="0.09"/>
    <n v="10745.73"/>
    <x v="2"/>
    <s v="Beijing"/>
    <d v="2019-03-14T00:00:00"/>
    <s v="Resign"/>
  </r>
  <r>
    <s v="E03094"/>
    <s v="Wesley Young"/>
    <x v="1"/>
    <x v="5"/>
    <x v="1"/>
    <x v="0"/>
    <x v="0"/>
    <n v="33"/>
    <d v="2016-09-18T00:00:00"/>
    <n v="18"/>
    <n v="9"/>
    <x v="15"/>
    <x v="2"/>
    <n v="98427"/>
    <x v="0"/>
    <n v="0"/>
    <n v="0"/>
    <x v="0"/>
    <s v="Columbus"/>
    <s v=""/>
    <s v="Employed"/>
  </r>
  <r>
    <s v="E04398"/>
    <s v="Oliver Yang"/>
    <x v="2"/>
    <x v="5"/>
    <x v="1"/>
    <x v="0"/>
    <x v="1"/>
    <n v="31"/>
    <d v="2019-06-10T00:00:00"/>
    <n v="10"/>
    <n v="6"/>
    <x v="0"/>
    <x v="6"/>
    <n v="176710"/>
    <x v="1"/>
    <n v="0.15"/>
    <n v="26506.5"/>
    <x v="0"/>
    <s v="Miami"/>
    <s v=""/>
    <s v="Employed"/>
  </r>
  <r>
    <s v="E00644"/>
    <s v="Joshua Gupta"/>
    <x v="31"/>
    <x v="6"/>
    <x v="3"/>
    <x v="0"/>
    <x v="1"/>
    <n v="57"/>
    <d v="2017-01-24T00:00:00"/>
    <n v="24"/>
    <n v="1"/>
    <x v="1"/>
    <x v="0"/>
    <n v="50994"/>
    <x v="2"/>
    <n v="0"/>
    <n v="0"/>
    <x v="2"/>
    <s v="Chongqing"/>
    <s v=""/>
    <s v="Employed"/>
  </r>
  <r>
    <s v="E04625"/>
    <s v="Adam Dang"/>
    <x v="2"/>
    <x v="6"/>
    <x v="2"/>
    <x v="0"/>
    <x v="1"/>
    <n v="45"/>
    <d v="2002-07-09T00:00:00"/>
    <n v="9"/>
    <n v="7"/>
    <x v="23"/>
    <x v="3"/>
    <n v="166331"/>
    <x v="1"/>
    <n v="0.18"/>
    <n v="29939.579999999998"/>
    <x v="2"/>
    <s v="Chongqing"/>
    <s v=""/>
    <s v="Employed"/>
  </r>
  <r>
    <s v="E04732"/>
    <s v="Eva Rivera"/>
    <x v="2"/>
    <x v="6"/>
    <x v="0"/>
    <x v="1"/>
    <x v="2"/>
    <n v="36"/>
    <d v="2021-04-02T00:00:00"/>
    <n v="2"/>
    <n v="4"/>
    <x v="3"/>
    <x v="4"/>
    <n v="151703"/>
    <x v="1"/>
    <n v="0.21"/>
    <n v="31857.629999999997"/>
    <x v="0"/>
    <s v="Miami"/>
    <s v=""/>
    <s v="Employed"/>
  </r>
  <r>
    <s v="E00671"/>
    <s v="Leonardo Dixon"/>
    <x v="5"/>
    <x v="6"/>
    <x v="1"/>
    <x v="0"/>
    <x v="0"/>
    <n v="37"/>
    <d v="2019-09-05T00:00:00"/>
    <n v="5"/>
    <n v="9"/>
    <x v="0"/>
    <x v="2"/>
    <n v="49998"/>
    <x v="2"/>
    <n v="0"/>
    <n v="0"/>
    <x v="0"/>
    <s v="Seattle"/>
    <s v=""/>
    <s v="Employed"/>
  </r>
  <r>
    <s v="E02071"/>
    <s v="Mateo Her"/>
    <x v="4"/>
    <x v="6"/>
    <x v="1"/>
    <x v="0"/>
    <x v="1"/>
    <n v="44"/>
    <d v="2014-03-02T00:00:00"/>
    <n v="2"/>
    <n v="3"/>
    <x v="7"/>
    <x v="5"/>
    <n v="207172"/>
    <x v="1"/>
    <n v="0.31"/>
    <n v="64223.32"/>
    <x v="2"/>
    <s v="Chongqing"/>
    <s v=""/>
    <s v="Employed"/>
  </r>
  <r>
    <s v="E01994"/>
    <s v="Angel Powell"/>
    <x v="3"/>
    <x v="6"/>
    <x v="2"/>
    <x v="0"/>
    <x v="0"/>
    <n v="61"/>
    <d v="2008-07-11T00:00:00"/>
    <n v="11"/>
    <n v="7"/>
    <x v="13"/>
    <x v="3"/>
    <n v="66521"/>
    <x v="2"/>
    <n v="0"/>
    <n v="0"/>
    <x v="0"/>
    <s v="Seattle"/>
    <s v=""/>
    <s v="Employed"/>
  </r>
  <r>
    <s v="E03549"/>
    <s v="Mateo Vu"/>
    <x v="31"/>
    <x v="6"/>
    <x v="1"/>
    <x v="0"/>
    <x v="1"/>
    <n v="30"/>
    <d v="2016-09-29T00:00:00"/>
    <n v="29"/>
    <n v="9"/>
    <x v="15"/>
    <x v="2"/>
    <n v="59100"/>
    <x v="2"/>
    <n v="0"/>
    <n v="0"/>
    <x v="2"/>
    <s v="Chongqing"/>
    <s v=""/>
    <s v="Employed"/>
  </r>
  <r>
    <s v="E04600"/>
    <s v="William Vu"/>
    <x v="31"/>
    <x v="6"/>
    <x v="1"/>
    <x v="0"/>
    <x v="1"/>
    <n v="37"/>
    <d v="2013-11-14T00:00:00"/>
    <n v="14"/>
    <n v="11"/>
    <x v="11"/>
    <x v="1"/>
    <n v="56037"/>
    <x v="2"/>
    <n v="0"/>
    <n v="0"/>
    <x v="2"/>
    <s v="Shanghai"/>
    <s v=""/>
    <s v="Employed"/>
  </r>
  <r>
    <s v="E03906"/>
    <s v="Piper Richardson"/>
    <x v="1"/>
    <x v="6"/>
    <x v="3"/>
    <x v="1"/>
    <x v="0"/>
    <n v="38"/>
    <d v="2008-01-27T00:00:00"/>
    <n v="27"/>
    <n v="1"/>
    <x v="13"/>
    <x v="0"/>
    <n v="80024"/>
    <x v="0"/>
    <n v="0"/>
    <n v="0"/>
    <x v="0"/>
    <s v="Columbus"/>
    <s v=""/>
    <s v="Employed"/>
  </r>
  <r>
    <s v="E04562"/>
    <s v="Xavier Zheng"/>
    <x v="31"/>
    <x v="6"/>
    <x v="0"/>
    <x v="0"/>
    <x v="1"/>
    <n v="31"/>
    <d v="2017-07-22T00:00:00"/>
    <n v="22"/>
    <n v="7"/>
    <x v="1"/>
    <x v="3"/>
    <n v="55854"/>
    <x v="2"/>
    <n v="0"/>
    <n v="0"/>
    <x v="0"/>
    <s v="Austin"/>
    <s v=""/>
    <s v="Employed"/>
  </r>
  <r>
    <s v="E01427"/>
    <s v="Mia Cheng"/>
    <x v="6"/>
    <x v="6"/>
    <x v="0"/>
    <x v="1"/>
    <x v="1"/>
    <n v="34"/>
    <d v="2015-04-22T00:00:00"/>
    <n v="22"/>
    <n v="4"/>
    <x v="2"/>
    <x v="4"/>
    <n v="154941"/>
    <x v="1"/>
    <n v="0.13"/>
    <n v="20142.330000000002"/>
    <x v="0"/>
    <s v="Phoenix"/>
    <s v=""/>
    <s v="Employed"/>
  </r>
  <r>
    <s v="E03890"/>
    <s v="Nevaeh Jones"/>
    <x v="4"/>
    <x v="6"/>
    <x v="0"/>
    <x v="1"/>
    <x v="0"/>
    <n v="31"/>
    <d v="2020-08-20T00:00:00"/>
    <n v="20"/>
    <n v="8"/>
    <x v="4"/>
    <x v="11"/>
    <n v="219693"/>
    <x v="1"/>
    <n v="0.3"/>
    <n v="65907.899999999994"/>
    <x v="0"/>
    <s v="Austin"/>
    <s v=""/>
    <s v="Employed"/>
  </r>
  <r>
    <s v="E03047"/>
    <s v="Gabriella Gupta"/>
    <x v="32"/>
    <x v="6"/>
    <x v="3"/>
    <x v="1"/>
    <x v="1"/>
    <n v="41"/>
    <d v="2005-02-15T00:00:00"/>
    <n v="15"/>
    <n v="2"/>
    <x v="24"/>
    <x v="9"/>
    <n v="95372"/>
    <x v="0"/>
    <n v="0"/>
    <n v="0"/>
    <x v="2"/>
    <s v="Shanghai"/>
    <s v=""/>
    <s v="Employed"/>
  </r>
  <r>
    <s v="E02850"/>
    <s v="Evelyn Dinh"/>
    <x v="2"/>
    <x v="6"/>
    <x v="2"/>
    <x v="1"/>
    <x v="1"/>
    <n v="41"/>
    <d v="2018-08-10T00:00:00"/>
    <n v="10"/>
    <n v="8"/>
    <x v="8"/>
    <x v="11"/>
    <n v="171173"/>
    <x v="1"/>
    <n v="0.21"/>
    <n v="35946.33"/>
    <x v="0"/>
    <s v="Columbus"/>
    <s v=""/>
    <s v="Employed"/>
  </r>
  <r>
    <s v="E03583"/>
    <s v="Brooks Marquez"/>
    <x v="4"/>
    <x v="6"/>
    <x v="3"/>
    <x v="0"/>
    <x v="2"/>
    <n v="61"/>
    <d v="2019-09-24T00:00:00"/>
    <n v="24"/>
    <n v="9"/>
    <x v="0"/>
    <x v="2"/>
    <n v="201464"/>
    <x v="1"/>
    <n v="0.37"/>
    <n v="74541.679999999993"/>
    <x v="0"/>
    <s v="Chicago"/>
    <s v=""/>
    <s v="Employed"/>
  </r>
  <r>
    <s v="E03849"/>
    <s v="Evelyn Jung"/>
    <x v="5"/>
    <x v="6"/>
    <x v="2"/>
    <x v="1"/>
    <x v="1"/>
    <n v="30"/>
    <d v="2021-02-14T00:00:00"/>
    <n v="14"/>
    <n v="2"/>
    <x v="3"/>
    <x v="9"/>
    <n v="48340"/>
    <x v="2"/>
    <n v="0"/>
    <n v="0"/>
    <x v="2"/>
    <s v="Beijing"/>
    <s v=""/>
    <s v="Employed"/>
  </r>
  <r>
    <s v="E02783"/>
    <s v="Levi Mendez"/>
    <x v="4"/>
    <x v="6"/>
    <x v="2"/>
    <x v="0"/>
    <x v="2"/>
    <n v="39"/>
    <d v="2011-08-23T00:00:00"/>
    <n v="23"/>
    <n v="8"/>
    <x v="9"/>
    <x v="11"/>
    <n v="249506"/>
    <x v="1"/>
    <n v="0.3"/>
    <n v="74851.8"/>
    <x v="1"/>
    <s v="Rio de Janerio"/>
    <s v=""/>
    <s v="Employed"/>
  </r>
  <r>
    <s v="E00957"/>
    <s v="Genesis Perry"/>
    <x v="6"/>
    <x v="6"/>
    <x v="3"/>
    <x v="1"/>
    <x v="0"/>
    <n v="46"/>
    <d v="2013-07-18T00:00:00"/>
    <n v="18"/>
    <n v="7"/>
    <x v="11"/>
    <x v="3"/>
    <n v="149712"/>
    <x v="1"/>
    <n v="0.14000000000000001"/>
    <n v="20959.68"/>
    <x v="0"/>
    <s v="Columbus"/>
    <s v=""/>
    <s v="Employed"/>
  </r>
  <r>
    <s v="E01533"/>
    <s v="Avery Bailey"/>
    <x v="1"/>
    <x v="6"/>
    <x v="1"/>
    <x v="1"/>
    <x v="0"/>
    <n v="49"/>
    <d v="1996-05-15T00:00:00"/>
    <n v="15"/>
    <n v="5"/>
    <x v="14"/>
    <x v="7"/>
    <n v="86658"/>
    <x v="0"/>
    <n v="0"/>
    <n v="0"/>
    <x v="0"/>
    <s v="Phoenix"/>
    <s v=""/>
    <s v="Employed"/>
  </r>
  <r>
    <s v="E02254"/>
    <s v="Jaxson Sandoval"/>
    <x v="1"/>
    <x v="6"/>
    <x v="1"/>
    <x v="0"/>
    <x v="2"/>
    <n v="61"/>
    <d v="2017-05-03T00:00:00"/>
    <n v="3"/>
    <n v="5"/>
    <x v="1"/>
    <x v="7"/>
    <n v="90855"/>
    <x v="0"/>
    <n v="0"/>
    <n v="0"/>
    <x v="1"/>
    <s v="Sao Paulo"/>
    <s v=""/>
    <s v="Employed"/>
  </r>
  <r>
    <s v="E02848"/>
    <s v="Emma Brooks"/>
    <x v="32"/>
    <x v="6"/>
    <x v="2"/>
    <x v="1"/>
    <x v="0"/>
    <n v="30"/>
    <d v="2016-12-18T00:00:00"/>
    <n v="18"/>
    <n v="12"/>
    <x v="15"/>
    <x v="8"/>
    <n v="89458"/>
    <x v="0"/>
    <n v="0"/>
    <n v="0"/>
    <x v="0"/>
    <s v="Austin"/>
    <s v=""/>
    <s v="Employed"/>
  </r>
  <r>
    <s v="E03956"/>
    <s v="Everly Walker"/>
    <x v="6"/>
    <x v="6"/>
    <x v="2"/>
    <x v="1"/>
    <x v="0"/>
    <n v="62"/>
    <d v="1999-08-02T00:00:00"/>
    <n v="2"/>
    <n v="8"/>
    <x v="28"/>
    <x v="11"/>
    <n v="137995"/>
    <x v="0"/>
    <n v="0.14000000000000001"/>
    <n v="19319.300000000003"/>
    <x v="0"/>
    <s v="Austin"/>
    <s v=""/>
    <s v="Employed"/>
  </r>
  <r>
    <s v="E03189"/>
    <s v="Asher Jackson"/>
    <x v="6"/>
    <x v="6"/>
    <x v="1"/>
    <x v="0"/>
    <x v="0"/>
    <n v="50"/>
    <d v="2003-03-25T00:00:00"/>
    <n v="25"/>
    <n v="3"/>
    <x v="10"/>
    <x v="5"/>
    <n v="123405"/>
    <x v="0"/>
    <n v="0.13"/>
    <n v="16042.650000000001"/>
    <x v="0"/>
    <s v="Columbus"/>
    <s v=""/>
    <s v="Employed"/>
  </r>
  <r>
    <s v="E03560"/>
    <s v="Ayla Ng"/>
    <x v="31"/>
    <x v="6"/>
    <x v="0"/>
    <x v="1"/>
    <x v="1"/>
    <n v="46"/>
    <d v="2004-03-20T00:00:00"/>
    <n v="20"/>
    <n v="3"/>
    <x v="20"/>
    <x v="5"/>
    <n v="73004"/>
    <x v="0"/>
    <n v="0"/>
    <n v="0"/>
    <x v="2"/>
    <s v="Beijing"/>
    <s v=""/>
    <s v="Employed"/>
  </r>
  <r>
    <s v="E02791"/>
    <s v="Aubrey Romero"/>
    <x v="2"/>
    <x v="6"/>
    <x v="3"/>
    <x v="1"/>
    <x v="2"/>
    <n v="49"/>
    <d v="1998-04-02T00:00:00"/>
    <n v="2"/>
    <n v="4"/>
    <x v="25"/>
    <x v="4"/>
    <n v="160832"/>
    <x v="1"/>
    <n v="0.3"/>
    <n v="48249.599999999999"/>
    <x v="0"/>
    <s v="Phoenix"/>
    <s v=""/>
    <s v="Employed"/>
  </r>
  <r>
    <s v="E01002"/>
    <s v="Elias Ali"/>
    <x v="0"/>
    <x v="6"/>
    <x v="3"/>
    <x v="0"/>
    <x v="1"/>
    <n v="28"/>
    <d v="2021-03-19T00:00:00"/>
    <n v="19"/>
    <n v="3"/>
    <x v="3"/>
    <x v="5"/>
    <n v="127543"/>
    <x v="0"/>
    <n v="0.06"/>
    <n v="7652.58"/>
    <x v="2"/>
    <s v="Shanghai"/>
    <s v=""/>
    <s v="Employed"/>
  </r>
  <r>
    <s v="E00752"/>
    <s v="Luna Liu"/>
    <x v="4"/>
    <x v="6"/>
    <x v="0"/>
    <x v="1"/>
    <x v="1"/>
    <n v="36"/>
    <d v="2014-02-22T00:00:00"/>
    <n v="22"/>
    <n v="2"/>
    <x v="7"/>
    <x v="9"/>
    <n v="218530"/>
    <x v="1"/>
    <n v="0.3"/>
    <n v="65559"/>
    <x v="2"/>
    <s v="Shanghai"/>
    <s v=""/>
    <s v="Employed"/>
  </r>
  <r>
    <s v="E02183"/>
    <s v="Sarah Ayala"/>
    <x v="5"/>
    <x v="6"/>
    <x v="3"/>
    <x v="1"/>
    <x v="2"/>
    <n v="47"/>
    <d v="2015-06-09T00:00:00"/>
    <n v="9"/>
    <n v="6"/>
    <x v="2"/>
    <x v="6"/>
    <n v="41429"/>
    <x v="2"/>
    <n v="0"/>
    <n v="0"/>
    <x v="0"/>
    <s v="Seattle"/>
    <s v=""/>
    <s v="Employed"/>
  </r>
  <r>
    <s v="E02121"/>
    <s v="Levi Brown"/>
    <x v="1"/>
    <x v="6"/>
    <x v="3"/>
    <x v="0"/>
    <x v="3"/>
    <n v="36"/>
    <d v="2021-12-26T00:00:00"/>
    <n v="26"/>
    <n v="12"/>
    <x v="3"/>
    <x v="8"/>
    <n v="75119"/>
    <x v="0"/>
    <n v="0"/>
    <n v="0"/>
    <x v="0"/>
    <s v="Chicago"/>
    <s v=""/>
    <s v="Employed"/>
  </r>
  <r>
    <s v="E00725"/>
    <s v="Nova Herrera"/>
    <x v="31"/>
    <x v="6"/>
    <x v="1"/>
    <x v="1"/>
    <x v="2"/>
    <n v="45"/>
    <d v="2014-05-10T00:00:00"/>
    <n v="10"/>
    <n v="5"/>
    <x v="7"/>
    <x v="7"/>
    <n v="65047"/>
    <x v="2"/>
    <n v="0"/>
    <n v="0"/>
    <x v="1"/>
    <s v="Sao Paulo"/>
    <s v=""/>
    <s v="Employed"/>
  </r>
  <r>
    <s v="E03027"/>
    <s v="Elijah Watson"/>
    <x v="6"/>
    <x v="6"/>
    <x v="0"/>
    <x v="0"/>
    <x v="0"/>
    <n v="29"/>
    <d v="2017-03-16T00:00:00"/>
    <n v="16"/>
    <n v="3"/>
    <x v="1"/>
    <x v="5"/>
    <n v="151413"/>
    <x v="1"/>
    <n v="0.15"/>
    <n v="22711.95"/>
    <x v="0"/>
    <s v="Seattle"/>
    <s v=""/>
    <s v="Employed"/>
  </r>
  <r>
    <s v="E01291"/>
    <s v="Thomas Aguilar"/>
    <x v="32"/>
    <x v="6"/>
    <x v="1"/>
    <x v="0"/>
    <x v="2"/>
    <n v="45"/>
    <d v="2021-02-10T00:00:00"/>
    <n v="10"/>
    <n v="2"/>
    <x v="3"/>
    <x v="9"/>
    <n v="79882"/>
    <x v="0"/>
    <n v="0"/>
    <n v="0"/>
    <x v="0"/>
    <s v="Phoenix"/>
    <s v=""/>
    <s v="Employed"/>
  </r>
  <r>
    <s v="E00488"/>
    <s v="Emery Hunter"/>
    <x v="1"/>
    <x v="6"/>
    <x v="3"/>
    <x v="1"/>
    <x v="0"/>
    <n v="28"/>
    <d v="2021-07-03T00:00:00"/>
    <n v="3"/>
    <n v="7"/>
    <x v="3"/>
    <x v="3"/>
    <n v="82739"/>
    <x v="0"/>
    <n v="0"/>
    <n v="0"/>
    <x v="0"/>
    <s v="Phoenix"/>
    <s v=""/>
    <s v="Employed"/>
  </r>
  <r>
    <s v="E04802"/>
    <s v="Lucy Fong"/>
    <x v="32"/>
    <x v="6"/>
    <x v="3"/>
    <x v="1"/>
    <x v="1"/>
    <n v="40"/>
    <d v="2011-01-20T00:00:00"/>
    <n v="20"/>
    <n v="1"/>
    <x v="9"/>
    <x v="0"/>
    <n v="96719"/>
    <x v="0"/>
    <n v="0"/>
    <n v="0"/>
    <x v="2"/>
    <s v="Chengdu"/>
    <s v=""/>
    <s v="Employed"/>
  </r>
  <r>
    <s v="E01221"/>
    <s v="Eva Figueroa"/>
    <x v="3"/>
    <x v="6"/>
    <x v="2"/>
    <x v="1"/>
    <x v="2"/>
    <n v="48"/>
    <d v="2014-05-14T00:00:00"/>
    <n v="14"/>
    <n v="5"/>
    <x v="7"/>
    <x v="7"/>
    <n v="61216"/>
    <x v="2"/>
    <n v="0"/>
    <n v="0"/>
    <x v="0"/>
    <s v="Seattle"/>
    <s v=""/>
    <s v="Employed"/>
  </r>
  <r>
    <s v="E02844"/>
    <s v="Charles Diaz"/>
    <x v="6"/>
    <x v="6"/>
    <x v="3"/>
    <x v="0"/>
    <x v="2"/>
    <n v="55"/>
    <d v="2013-11-16T00:00:00"/>
    <n v="16"/>
    <n v="11"/>
    <x v="11"/>
    <x v="1"/>
    <n v="124129"/>
    <x v="0"/>
    <n v="0.15"/>
    <n v="18619.349999999999"/>
    <x v="1"/>
    <s v="Sao Paulo"/>
    <s v=""/>
    <s v="Employed"/>
  </r>
  <r>
    <s v="E00742"/>
    <s v="Cooper Mitchell"/>
    <x v="0"/>
    <x v="6"/>
    <x v="1"/>
    <x v="0"/>
    <x v="0"/>
    <n v="43"/>
    <d v="2006-01-31T00:00:00"/>
    <n v="31"/>
    <n v="1"/>
    <x v="16"/>
    <x v="0"/>
    <n v="117518"/>
    <x v="0"/>
    <n v="7.0000000000000007E-2"/>
    <n v="8226.26"/>
    <x v="0"/>
    <s v="Seattle"/>
    <s v=""/>
    <s v="Employed"/>
  </r>
  <r>
    <s v="E02285"/>
    <s v="Aria Xi"/>
    <x v="2"/>
    <x v="6"/>
    <x v="2"/>
    <x v="1"/>
    <x v="1"/>
    <n v="45"/>
    <d v="2002-03-01T00:00:00"/>
    <n v="1"/>
    <n v="3"/>
    <x v="23"/>
    <x v="5"/>
    <n v="165181"/>
    <x v="1"/>
    <n v="0.16"/>
    <n v="26428.959999999999"/>
    <x v="0"/>
    <s v="Seattle"/>
    <s v=""/>
    <s v="Employed"/>
  </r>
  <r>
    <s v="E00178"/>
    <s v="Harper Alexander"/>
    <x v="1"/>
    <x v="6"/>
    <x v="1"/>
    <x v="1"/>
    <x v="0"/>
    <n v="26"/>
    <d v="2019-10-14T00:00:00"/>
    <n v="14"/>
    <n v="10"/>
    <x v="0"/>
    <x v="10"/>
    <n v="79356"/>
    <x v="0"/>
    <n v="0"/>
    <n v="0"/>
    <x v="0"/>
    <s v="Phoenix"/>
    <s v=""/>
    <s v="Employed"/>
  </r>
  <r>
    <s v="E04127"/>
    <s v="Emery Acosta"/>
    <x v="4"/>
    <x v="6"/>
    <x v="2"/>
    <x v="1"/>
    <x v="2"/>
    <n v="42"/>
    <d v="2013-09-11T00:00:00"/>
    <n v="11"/>
    <n v="9"/>
    <x v="11"/>
    <x v="2"/>
    <n v="181452"/>
    <x v="1"/>
    <n v="0.3"/>
    <n v="54435.6"/>
    <x v="0"/>
    <s v="Columbus"/>
    <s v=""/>
    <s v="Employed"/>
  </r>
  <r>
    <s v="E00273"/>
    <s v="David Owens"/>
    <x v="1"/>
    <x v="6"/>
    <x v="3"/>
    <x v="0"/>
    <x v="3"/>
    <n v="43"/>
    <d v="2004-04-16T00:00:00"/>
    <n v="16"/>
    <n v="4"/>
    <x v="20"/>
    <x v="4"/>
    <n v="94246"/>
    <x v="0"/>
    <n v="0"/>
    <n v="0"/>
    <x v="0"/>
    <s v="Austin"/>
    <s v=""/>
    <s v="Employed"/>
  </r>
  <r>
    <s v="E03419"/>
    <s v="Jade Yi"/>
    <x v="31"/>
    <x v="6"/>
    <x v="1"/>
    <x v="1"/>
    <x v="1"/>
    <n v="47"/>
    <d v="2015-07-10T00:00:00"/>
    <n v="10"/>
    <n v="7"/>
    <x v="2"/>
    <x v="3"/>
    <n v="63880"/>
    <x v="2"/>
    <n v="0"/>
    <n v="0"/>
    <x v="2"/>
    <s v="Chongqing"/>
    <s v=""/>
    <s v="Employed"/>
  </r>
  <r>
    <s v="E01466"/>
    <s v="Connor Vang"/>
    <x v="5"/>
    <x v="6"/>
    <x v="1"/>
    <x v="0"/>
    <x v="1"/>
    <n v="25"/>
    <d v="2021-07-28T00:00:00"/>
    <n v="28"/>
    <n v="7"/>
    <x v="3"/>
    <x v="3"/>
    <n v="46845"/>
    <x v="2"/>
    <n v="0"/>
    <n v="0"/>
    <x v="0"/>
    <s v="Miami"/>
    <s v=""/>
    <s v="Employed"/>
  </r>
  <r>
    <s v="E03081"/>
    <s v="Ayla Brown"/>
    <x v="6"/>
    <x v="6"/>
    <x v="0"/>
    <x v="1"/>
    <x v="0"/>
    <n v="49"/>
    <d v="2013-04-15T00:00:00"/>
    <n v="15"/>
    <n v="4"/>
    <x v="11"/>
    <x v="4"/>
    <n v="128303"/>
    <x v="0"/>
    <n v="0.15"/>
    <n v="19245.45"/>
    <x v="0"/>
    <s v="Phoenix"/>
    <s v=""/>
    <s v="Employed"/>
  </r>
  <r>
    <s v="E01116"/>
    <s v="Jaxon Tran"/>
    <x v="6"/>
    <x v="6"/>
    <x v="0"/>
    <x v="0"/>
    <x v="1"/>
    <n v="45"/>
    <d v="2007-09-07T00:00:00"/>
    <n v="7"/>
    <n v="9"/>
    <x v="5"/>
    <x v="2"/>
    <n v="151027"/>
    <x v="1"/>
    <n v="0.1"/>
    <n v="15102.7"/>
    <x v="2"/>
    <s v="Shanghai"/>
    <s v=""/>
    <s v="Employed"/>
  </r>
  <r>
    <s v="E04419"/>
    <s v="Sophia Ahmed"/>
    <x v="6"/>
    <x v="6"/>
    <x v="1"/>
    <x v="1"/>
    <x v="1"/>
    <n v="30"/>
    <d v="2015-06-13T00:00:00"/>
    <n v="13"/>
    <n v="6"/>
    <x v="2"/>
    <x v="6"/>
    <n v="127972"/>
    <x v="0"/>
    <n v="0.11"/>
    <n v="14076.92"/>
    <x v="0"/>
    <s v="Seattle"/>
    <s v=""/>
    <s v="Employed"/>
  </r>
  <r>
    <s v="E01132"/>
    <s v="Aiden Bryant"/>
    <x v="31"/>
    <x v="6"/>
    <x v="0"/>
    <x v="0"/>
    <x v="3"/>
    <n v="47"/>
    <d v="2002-10-21T00:00:00"/>
    <n v="21"/>
    <n v="10"/>
    <x v="23"/>
    <x v="10"/>
    <n v="70122"/>
    <x v="0"/>
    <n v="0"/>
    <n v="0"/>
    <x v="0"/>
    <s v="Columbus"/>
    <s v=""/>
    <s v="Employed"/>
  </r>
  <r>
    <s v="E03251"/>
    <s v="Ruby Medina"/>
    <x v="2"/>
    <x v="6"/>
    <x v="0"/>
    <x v="1"/>
    <x v="2"/>
    <n v="50"/>
    <d v="2018-12-18T00:00:00"/>
    <n v="18"/>
    <n v="12"/>
    <x v="8"/>
    <x v="8"/>
    <n v="155351"/>
    <x v="1"/>
    <n v="0.2"/>
    <n v="31070.2"/>
    <x v="0"/>
    <s v="Seattle"/>
    <s v=""/>
    <s v="Employed"/>
  </r>
  <r>
    <s v="E02189"/>
    <s v="Isla Chavez"/>
    <x v="31"/>
    <x v="6"/>
    <x v="2"/>
    <x v="1"/>
    <x v="2"/>
    <n v="29"/>
    <d v="2018-05-19T00:00:00"/>
    <n v="19"/>
    <n v="5"/>
    <x v="8"/>
    <x v="7"/>
    <n v="65334"/>
    <x v="2"/>
    <n v="0"/>
    <n v="0"/>
    <x v="1"/>
    <s v="Rio de Janerio"/>
    <s v=""/>
    <s v="Employed"/>
  </r>
  <r>
    <s v="E03423"/>
    <s v="Santiago f Gonzalez"/>
    <x v="0"/>
    <x v="6"/>
    <x v="2"/>
    <x v="0"/>
    <x v="2"/>
    <n v="36"/>
    <d v="2012-07-26T00:00:00"/>
    <n v="26"/>
    <n v="7"/>
    <x v="21"/>
    <x v="3"/>
    <n v="105891"/>
    <x v="0"/>
    <n v="7.0000000000000007E-2"/>
    <n v="7412.3700000000008"/>
    <x v="0"/>
    <s v="Seattle"/>
    <s v=""/>
    <s v="Employed"/>
  </r>
  <r>
    <s v="E00788"/>
    <s v="Emily Contreras"/>
    <x v="3"/>
    <x v="6"/>
    <x v="0"/>
    <x v="1"/>
    <x v="2"/>
    <n v="56"/>
    <d v="1992-06-15T00:00:00"/>
    <n v="15"/>
    <n v="6"/>
    <x v="26"/>
    <x v="6"/>
    <n v="59591"/>
    <x v="2"/>
    <n v="0"/>
    <n v="0"/>
    <x v="1"/>
    <s v="Sao Paulo"/>
    <s v=""/>
    <s v="Employed"/>
  </r>
  <r>
    <s v="E04729"/>
    <s v="Ezekiel Fong"/>
    <x v="4"/>
    <x v="6"/>
    <x v="2"/>
    <x v="0"/>
    <x v="1"/>
    <n v="56"/>
    <d v="2004-02-25T00:00:00"/>
    <n v="25"/>
    <n v="2"/>
    <x v="20"/>
    <x v="9"/>
    <n v="216949"/>
    <x v="1"/>
    <n v="0.32"/>
    <n v="69423.680000000008"/>
    <x v="2"/>
    <s v="Shanghai"/>
    <s v=""/>
    <s v="Employed"/>
  </r>
  <r>
    <s v="E04168"/>
    <s v="Mila Juarez"/>
    <x v="0"/>
    <x v="6"/>
    <x v="1"/>
    <x v="1"/>
    <x v="2"/>
    <n v="38"/>
    <d v="2017-09-21T00:00:00"/>
    <n v="21"/>
    <n v="9"/>
    <x v="1"/>
    <x v="2"/>
    <n v="119647"/>
    <x v="0"/>
    <n v="0.09"/>
    <n v="10768.23"/>
    <x v="1"/>
    <s v="Sao Paulo"/>
    <s v=""/>
    <s v="Employed"/>
  </r>
  <r>
    <s v="E04937"/>
    <s v="Ian Ngo"/>
    <x v="0"/>
    <x v="6"/>
    <x v="1"/>
    <x v="0"/>
    <x v="1"/>
    <n v="52"/>
    <d v="2014-08-07T00:00:00"/>
    <n v="7"/>
    <n v="8"/>
    <x v="7"/>
    <x v="11"/>
    <n v="117062"/>
    <x v="0"/>
    <n v="7.0000000000000007E-2"/>
    <n v="8194.34"/>
    <x v="0"/>
    <s v="Phoenix"/>
    <s v=""/>
    <s v="Employed"/>
  </r>
  <r>
    <s v="E02769"/>
    <s v="Eliza Adams"/>
    <x v="31"/>
    <x v="6"/>
    <x v="0"/>
    <x v="1"/>
    <x v="0"/>
    <n v="26"/>
    <d v="2021-11-21T00:00:00"/>
    <n v="21"/>
    <n v="11"/>
    <x v="3"/>
    <x v="1"/>
    <n v="63137"/>
    <x v="2"/>
    <n v="0"/>
    <n v="0"/>
    <x v="0"/>
    <s v="Chicago"/>
    <s v=""/>
    <s v="Employed"/>
  </r>
  <r>
    <s v="E01807"/>
    <s v="Matthew Lim"/>
    <x v="1"/>
    <x v="6"/>
    <x v="2"/>
    <x v="0"/>
    <x v="1"/>
    <n v="52"/>
    <d v="1994-02-18T00:00:00"/>
    <n v="18"/>
    <n v="2"/>
    <x v="17"/>
    <x v="9"/>
    <n v="99624"/>
    <x v="0"/>
    <n v="0"/>
    <n v="0"/>
    <x v="0"/>
    <s v="Seattle"/>
    <s v=""/>
    <s v="Employed"/>
  </r>
  <r>
    <s v="E01762"/>
    <s v="Maya Ngo"/>
    <x v="0"/>
    <x v="6"/>
    <x v="1"/>
    <x v="1"/>
    <x v="1"/>
    <n v="55"/>
    <d v="2012-10-20T00:00:00"/>
    <n v="20"/>
    <n v="10"/>
    <x v="21"/>
    <x v="10"/>
    <n v="108686"/>
    <x v="0"/>
    <n v="0.06"/>
    <n v="6521.16"/>
    <x v="0"/>
    <s v="Columbus"/>
    <s v=""/>
    <s v="Employed"/>
  </r>
  <r>
    <s v="E04101"/>
    <s v="Olivia Harris"/>
    <x v="2"/>
    <x v="6"/>
    <x v="1"/>
    <x v="1"/>
    <x v="0"/>
    <n v="63"/>
    <d v="2020-06-14T00:00:00"/>
    <n v="14"/>
    <n v="6"/>
    <x v="4"/>
    <x v="6"/>
    <n v="181216"/>
    <x v="1"/>
    <n v="0.27"/>
    <n v="48928.32"/>
    <x v="0"/>
    <s v="Columbus"/>
    <s v=""/>
    <s v="Employed"/>
  </r>
  <r>
    <s v="E01238"/>
    <s v="Eloise Griffin"/>
    <x v="2"/>
    <x v="6"/>
    <x v="0"/>
    <x v="1"/>
    <x v="0"/>
    <n v="55"/>
    <d v="1995-10-29T00:00:00"/>
    <n v="29"/>
    <n v="10"/>
    <x v="19"/>
    <x v="10"/>
    <n v="153271"/>
    <x v="1"/>
    <n v="0.15"/>
    <n v="22990.649999999998"/>
    <x v="0"/>
    <s v="Austin"/>
    <s v=""/>
    <s v="Employed"/>
  </r>
  <r>
    <s v="E02295"/>
    <s v="Axel Jordan"/>
    <x v="5"/>
    <x v="6"/>
    <x v="3"/>
    <x v="0"/>
    <x v="0"/>
    <n v="47"/>
    <d v="2013-02-28T00:00:00"/>
    <n v="28"/>
    <n v="2"/>
    <x v="11"/>
    <x v="9"/>
    <n v="54635"/>
    <x v="2"/>
    <n v="0"/>
    <n v="0"/>
    <x v="0"/>
    <s v="Chicago"/>
    <s v=""/>
    <s v="Employed"/>
  </r>
  <r>
    <s v="E02633"/>
    <s v="Allison Roberts"/>
    <x v="4"/>
    <x v="6"/>
    <x v="0"/>
    <x v="1"/>
    <x v="3"/>
    <n v="54"/>
    <d v="2000-08-19T00:00:00"/>
    <n v="19"/>
    <n v="8"/>
    <x v="6"/>
    <x v="11"/>
    <n v="222224"/>
    <x v="1"/>
    <n v="0.38"/>
    <n v="84445.119999999995"/>
    <x v="0"/>
    <s v="Columbus"/>
    <s v=""/>
    <s v="Employed"/>
  </r>
  <r>
    <s v="E00758"/>
    <s v="Jonathan Khan"/>
    <x v="31"/>
    <x v="6"/>
    <x v="0"/>
    <x v="0"/>
    <x v="1"/>
    <n v="35"/>
    <d v="2013-08-30T00:00:00"/>
    <n v="30"/>
    <n v="8"/>
    <x v="11"/>
    <x v="11"/>
    <n v="59646"/>
    <x v="2"/>
    <n v="0"/>
    <n v="0"/>
    <x v="2"/>
    <s v="Shanghai"/>
    <s v=""/>
    <s v="Employed"/>
  </r>
  <r>
    <s v="E02801"/>
    <s v="Santiago f Brooks"/>
    <x v="6"/>
    <x v="6"/>
    <x v="3"/>
    <x v="0"/>
    <x v="3"/>
    <n v="51"/>
    <d v="2000-09-01T00:00:00"/>
    <n v="1"/>
    <n v="9"/>
    <x v="6"/>
    <x v="2"/>
    <n v="157487"/>
    <x v="1"/>
    <n v="0.12"/>
    <n v="18898.439999999999"/>
    <x v="0"/>
    <s v="Phoenix"/>
    <s v=""/>
    <s v="Employed"/>
  </r>
  <r>
    <s v="E00116"/>
    <s v="Madelyn Mehta"/>
    <x v="5"/>
    <x v="6"/>
    <x v="1"/>
    <x v="1"/>
    <x v="1"/>
    <n v="64"/>
    <d v="2005-01-28T00:00:00"/>
    <n v="28"/>
    <n v="1"/>
    <x v="24"/>
    <x v="0"/>
    <n v="55369"/>
    <x v="2"/>
    <n v="0"/>
    <n v="0"/>
    <x v="0"/>
    <s v="Phoenix"/>
    <s v=""/>
    <s v="Employed"/>
  </r>
  <r>
    <s v="E00145"/>
    <s v="Alexander Rivera"/>
    <x v="1"/>
    <x v="6"/>
    <x v="2"/>
    <x v="0"/>
    <x v="2"/>
    <n v="58"/>
    <d v="2009-04-27T00:00:00"/>
    <n v="27"/>
    <n v="4"/>
    <x v="22"/>
    <x v="4"/>
    <n v="76802"/>
    <x v="0"/>
    <n v="0"/>
    <n v="0"/>
    <x v="1"/>
    <s v="Manaus"/>
    <s v=""/>
    <s v="Employed"/>
  </r>
  <r>
    <s v="E00218"/>
    <s v="David Desai"/>
    <x v="4"/>
    <x v="6"/>
    <x v="1"/>
    <x v="0"/>
    <x v="1"/>
    <n v="47"/>
    <d v="2016-11-22T00:00:00"/>
    <n v="22"/>
    <n v="11"/>
    <x v="15"/>
    <x v="1"/>
    <n v="253249"/>
    <x v="1"/>
    <n v="0.31"/>
    <n v="78507.19"/>
    <x v="0"/>
    <s v="Austin"/>
    <s v=""/>
    <s v="Employed"/>
  </r>
  <r>
    <s v="E02613"/>
    <s v="John Jung"/>
    <x v="1"/>
    <x v="6"/>
    <x v="1"/>
    <x v="0"/>
    <x v="1"/>
    <n v="63"/>
    <d v="2018-03-12T00:00:00"/>
    <n v="12"/>
    <n v="3"/>
    <x v="8"/>
    <x v="5"/>
    <n v="73200"/>
    <x v="0"/>
    <n v="0"/>
    <n v="0"/>
    <x v="2"/>
    <s v="Shanghai"/>
    <s v=""/>
    <s v="Employed"/>
  </r>
  <r>
    <s v="E01760"/>
    <s v="Madeline Acosta"/>
    <x v="32"/>
    <x v="6"/>
    <x v="1"/>
    <x v="1"/>
    <x v="2"/>
    <n v="26"/>
    <d v="2021-02-09T00:00:00"/>
    <n v="9"/>
    <n v="2"/>
    <x v="3"/>
    <x v="9"/>
    <n v="87427"/>
    <x v="0"/>
    <n v="0"/>
    <n v="0"/>
    <x v="1"/>
    <s v="Sao Paulo"/>
    <s v=""/>
    <s v="Employed"/>
  </r>
  <r>
    <s v="E04108"/>
    <s v="Jade Figueroa"/>
    <x v="1"/>
    <x v="6"/>
    <x v="0"/>
    <x v="1"/>
    <x v="2"/>
    <n v="33"/>
    <d v="2012-05-14T00:00:00"/>
    <n v="14"/>
    <n v="5"/>
    <x v="21"/>
    <x v="7"/>
    <n v="88343"/>
    <x v="0"/>
    <n v="0"/>
    <n v="0"/>
    <x v="1"/>
    <s v="Rio de Janerio"/>
    <s v=""/>
    <s v="Employed"/>
  </r>
  <r>
    <s v="E03697"/>
    <s v="Isaac Woods"/>
    <x v="0"/>
    <x v="6"/>
    <x v="3"/>
    <x v="0"/>
    <x v="0"/>
    <n v="28"/>
    <d v="2021-01-08T00:00:00"/>
    <n v="8"/>
    <n v="1"/>
    <x v="3"/>
    <x v="0"/>
    <n v="108826"/>
    <x v="0"/>
    <n v="0.1"/>
    <n v="10882.6"/>
    <x v="0"/>
    <s v="Miami"/>
    <s v=""/>
    <s v="Employed"/>
  </r>
  <r>
    <s v="E03980"/>
    <s v="Lydia Huynh"/>
    <x v="31"/>
    <x v="6"/>
    <x v="1"/>
    <x v="1"/>
    <x v="1"/>
    <n v="45"/>
    <d v="2000-08-16T00:00:00"/>
    <n v="16"/>
    <n v="8"/>
    <x v="6"/>
    <x v="11"/>
    <n v="60113"/>
    <x v="2"/>
    <n v="0"/>
    <n v="0"/>
    <x v="0"/>
    <s v="Chicago"/>
    <s v=""/>
    <s v="Employed"/>
  </r>
  <r>
    <s v="E01488"/>
    <s v="Penelope Griffin"/>
    <x v="2"/>
    <x v="6"/>
    <x v="0"/>
    <x v="1"/>
    <x v="0"/>
    <n v="61"/>
    <d v="2021-01-23T00:00:00"/>
    <n v="23"/>
    <n v="1"/>
    <x v="3"/>
    <x v="0"/>
    <n v="151783"/>
    <x v="1"/>
    <n v="0.26"/>
    <n v="39463.58"/>
    <x v="0"/>
    <s v="Seattle"/>
    <s v=""/>
    <s v="Employed"/>
  </r>
  <r>
    <s v="E01052"/>
    <s v="Parker Vang"/>
    <x v="5"/>
    <x v="6"/>
    <x v="3"/>
    <x v="0"/>
    <x v="1"/>
    <n v="40"/>
    <d v="2016-12-17T00:00:00"/>
    <n v="17"/>
    <n v="12"/>
    <x v="15"/>
    <x v="8"/>
    <n v="50733"/>
    <x v="2"/>
    <n v="0"/>
    <n v="0"/>
    <x v="0"/>
    <s v="Miami"/>
    <s v=""/>
    <s v="Employed"/>
  </r>
  <r>
    <s v="E04128"/>
    <s v="Jacob Doan"/>
    <x v="3"/>
    <x v="6"/>
    <x v="1"/>
    <x v="0"/>
    <x v="1"/>
    <n v="55"/>
    <d v="2021-08-02T00:00:00"/>
    <n v="2"/>
    <n v="8"/>
    <x v="3"/>
    <x v="11"/>
    <n v="67130"/>
    <x v="2"/>
    <n v="0"/>
    <n v="0"/>
    <x v="0"/>
    <s v="Miami"/>
    <s v=""/>
    <s v="Employed"/>
  </r>
  <r>
    <s v="E00022"/>
    <s v="Elena Her"/>
    <x v="31"/>
    <x v="6"/>
    <x v="0"/>
    <x v="1"/>
    <x v="1"/>
    <n v="62"/>
    <d v="2006-09-17T00:00:00"/>
    <n v="17"/>
    <n v="9"/>
    <x v="16"/>
    <x v="2"/>
    <n v="64669"/>
    <x v="2"/>
    <n v="0"/>
    <n v="0"/>
    <x v="2"/>
    <s v="Chongqing"/>
    <s v=""/>
    <s v="Employed"/>
  </r>
  <r>
    <s v="E03805"/>
    <s v="Autumn Gonzales"/>
    <x v="3"/>
    <x v="6"/>
    <x v="3"/>
    <x v="1"/>
    <x v="2"/>
    <n v="34"/>
    <d v="2012-06-06T00:00:00"/>
    <n v="6"/>
    <n v="6"/>
    <x v="21"/>
    <x v="6"/>
    <n v="72126"/>
    <x v="0"/>
    <n v="0"/>
    <n v="0"/>
    <x v="1"/>
    <s v="Manaus"/>
    <s v=""/>
    <s v="Employed"/>
  </r>
  <r>
    <s v="E02478"/>
    <s v="Alexander Morris"/>
    <x v="0"/>
    <x v="6"/>
    <x v="1"/>
    <x v="0"/>
    <x v="0"/>
    <n v="33"/>
    <d v="2013-06-21T00:00:00"/>
    <n v="21"/>
    <n v="6"/>
    <x v="11"/>
    <x v="6"/>
    <n v="119631"/>
    <x v="0"/>
    <n v="0.06"/>
    <n v="7177.86"/>
    <x v="0"/>
    <s v="Phoenix"/>
    <s v=""/>
    <s v="Employed"/>
  </r>
  <r>
    <s v="E00530"/>
    <s v="Naomi Chu"/>
    <x v="6"/>
    <x v="6"/>
    <x v="0"/>
    <x v="1"/>
    <x v="1"/>
    <n v="46"/>
    <d v="2004-02-29T00:00:00"/>
    <n v="29"/>
    <n v="2"/>
    <x v="20"/>
    <x v="9"/>
    <n v="158897"/>
    <x v="1"/>
    <n v="0.1"/>
    <n v="15889.7"/>
    <x v="2"/>
    <s v="Chongqing"/>
    <s v=""/>
    <s v="Employed"/>
  </r>
  <r>
    <s v="E01733"/>
    <s v="Eloise Pham"/>
    <x v="0"/>
    <x v="6"/>
    <x v="1"/>
    <x v="1"/>
    <x v="1"/>
    <n v="45"/>
    <d v="2011-10-20T00:00:00"/>
    <n v="20"/>
    <n v="10"/>
    <x v="9"/>
    <x v="10"/>
    <n v="123640"/>
    <x v="0"/>
    <n v="7.0000000000000007E-2"/>
    <n v="8654.8000000000011"/>
    <x v="2"/>
    <s v="Shanghai"/>
    <s v=""/>
    <s v="Employed"/>
  </r>
  <r>
    <s v="E02857"/>
    <s v="Valentina Davis"/>
    <x v="5"/>
    <x v="6"/>
    <x v="1"/>
    <x v="1"/>
    <x v="0"/>
    <n v="33"/>
    <d v="2014-04-13T00:00:00"/>
    <n v="13"/>
    <n v="4"/>
    <x v="7"/>
    <x v="4"/>
    <n v="46878"/>
    <x v="2"/>
    <n v="0"/>
    <n v="0"/>
    <x v="0"/>
    <s v="Miami"/>
    <s v=""/>
    <s v="Employed"/>
  </r>
  <r>
    <s v="E04952"/>
    <s v="Paisley Gomez"/>
    <x v="1"/>
    <x v="6"/>
    <x v="0"/>
    <x v="1"/>
    <x v="2"/>
    <n v="57"/>
    <d v="2007-10-02T00:00:00"/>
    <n v="2"/>
    <n v="10"/>
    <x v="5"/>
    <x v="10"/>
    <n v="98150"/>
    <x v="0"/>
    <n v="0"/>
    <n v="0"/>
    <x v="1"/>
    <s v="Rio de Janerio"/>
    <s v=""/>
    <s v="Employed"/>
  </r>
  <r>
    <s v="E03578"/>
    <s v="Maverick Li"/>
    <x v="3"/>
    <x v="6"/>
    <x v="2"/>
    <x v="0"/>
    <x v="1"/>
    <n v="34"/>
    <d v="2018-03-10T00:00:00"/>
    <n v="10"/>
    <n v="3"/>
    <x v="8"/>
    <x v="5"/>
    <n v="58993"/>
    <x v="2"/>
    <n v="0"/>
    <n v="0"/>
    <x v="0"/>
    <s v="Austin"/>
    <s v=""/>
    <s v="Employed"/>
  </r>
  <r>
    <s v="E04277"/>
    <s v="Zoe Do"/>
    <x v="3"/>
    <x v="6"/>
    <x v="1"/>
    <x v="1"/>
    <x v="1"/>
    <n v="60"/>
    <d v="2014-01-08T00:00:00"/>
    <n v="8"/>
    <n v="1"/>
    <x v="7"/>
    <x v="0"/>
    <n v="51877"/>
    <x v="2"/>
    <n v="0"/>
    <n v="0"/>
    <x v="2"/>
    <s v="Beijing"/>
    <s v=""/>
    <s v="Employed"/>
  </r>
  <r>
    <s v="E01019"/>
    <s v="Dominic Scott"/>
    <x v="1"/>
    <x v="6"/>
    <x v="3"/>
    <x v="0"/>
    <x v="0"/>
    <n v="45"/>
    <d v="2011-03-16T00:00:00"/>
    <n v="16"/>
    <n v="3"/>
    <x v="9"/>
    <x v="5"/>
    <n v="81687"/>
    <x v="0"/>
    <n v="0"/>
    <n v="0"/>
    <x v="0"/>
    <s v="Phoenix"/>
    <s v=""/>
    <s v="Employed"/>
  </r>
  <r>
    <s v="E04940"/>
    <s v="Hudson Williams"/>
    <x v="4"/>
    <x v="6"/>
    <x v="1"/>
    <x v="0"/>
    <x v="3"/>
    <n v="36"/>
    <d v="2018-03-19T00:00:00"/>
    <n v="19"/>
    <n v="3"/>
    <x v="8"/>
    <x v="5"/>
    <n v="195200"/>
    <x v="1"/>
    <n v="0.36"/>
    <n v="70272"/>
    <x v="0"/>
    <s v="Austin"/>
    <s v=""/>
    <s v="Employed"/>
  </r>
  <r>
    <s v="E03064"/>
    <s v="Lincoln Fong"/>
    <x v="3"/>
    <x v="6"/>
    <x v="1"/>
    <x v="0"/>
    <x v="1"/>
    <n v="31"/>
    <d v="2020-02-17T00:00:00"/>
    <n v="17"/>
    <n v="2"/>
    <x v="4"/>
    <x v="9"/>
    <n v="67171"/>
    <x v="2"/>
    <n v="0"/>
    <n v="0"/>
    <x v="2"/>
    <s v="Chongqing"/>
    <d v="2021-05-01T00:00:00"/>
    <s v="Resign"/>
  </r>
  <r>
    <s v="E00446"/>
    <s v="Hudson Hill"/>
    <x v="1"/>
    <x v="6"/>
    <x v="2"/>
    <x v="0"/>
    <x v="0"/>
    <n v="30"/>
    <d v="2019-11-04T00:00:00"/>
    <n v="4"/>
    <n v="11"/>
    <x v="0"/>
    <x v="1"/>
    <n v="96092"/>
    <x v="0"/>
    <n v="0"/>
    <n v="0"/>
    <x v="0"/>
    <s v="Austin"/>
    <s v=""/>
    <s v="Employed"/>
  </r>
  <r>
    <s v="E01985"/>
    <s v="Eliana Turner"/>
    <x v="31"/>
    <x v="6"/>
    <x v="2"/>
    <x v="1"/>
    <x v="3"/>
    <n v="65"/>
    <d v="2000-09-29T00:00:00"/>
    <n v="29"/>
    <n v="9"/>
    <x v="6"/>
    <x v="2"/>
    <n v="67837"/>
    <x v="2"/>
    <n v="0"/>
    <n v="0"/>
    <x v="0"/>
    <s v="Austin"/>
    <s v=""/>
    <s v="Employed"/>
  </r>
  <r>
    <s v="E03273"/>
    <s v="Daniel Shah"/>
    <x v="3"/>
    <x v="6"/>
    <x v="2"/>
    <x v="0"/>
    <x v="1"/>
    <n v="41"/>
    <d v="2010-06-04T00:00:00"/>
    <n v="4"/>
    <n v="6"/>
    <x v="18"/>
    <x v="6"/>
    <n v="72425"/>
    <x v="0"/>
    <n v="0"/>
    <n v="0"/>
    <x v="2"/>
    <s v="Beijing"/>
    <s v=""/>
    <s v="Employed"/>
  </r>
  <r>
    <s v="E02415"/>
    <s v="Penelope Gonzalez"/>
    <x v="1"/>
    <x v="6"/>
    <x v="3"/>
    <x v="1"/>
    <x v="2"/>
    <n v="52"/>
    <d v="1994-10-16T00:00:00"/>
    <n v="16"/>
    <n v="10"/>
    <x v="17"/>
    <x v="10"/>
    <n v="93103"/>
    <x v="0"/>
    <n v="0"/>
    <n v="0"/>
    <x v="0"/>
    <s v="Phoenix"/>
    <s v=""/>
    <s v="Employed"/>
  </r>
  <r>
    <s v="E04887"/>
    <s v="Emery Do"/>
    <x v="31"/>
    <x v="6"/>
    <x v="2"/>
    <x v="1"/>
    <x v="1"/>
    <n v="40"/>
    <d v="2018-03-16T00:00:00"/>
    <n v="16"/>
    <n v="3"/>
    <x v="8"/>
    <x v="5"/>
    <n v="55457"/>
    <x v="2"/>
    <n v="0"/>
    <n v="0"/>
    <x v="0"/>
    <s v="Columbus"/>
    <s v=""/>
    <s v="Employed"/>
  </r>
  <r>
    <s v="E03170"/>
    <s v="Autumn Thao"/>
    <x v="31"/>
    <x v="6"/>
    <x v="0"/>
    <x v="1"/>
    <x v="1"/>
    <n v="63"/>
    <d v="2017-09-26T00:00:00"/>
    <n v="26"/>
    <n v="9"/>
    <x v="1"/>
    <x v="2"/>
    <n v="72340"/>
    <x v="0"/>
    <n v="0"/>
    <n v="0"/>
    <x v="0"/>
    <s v="Phoenix"/>
    <d v="2019-04-03T00:00:00"/>
    <s v="Resign"/>
  </r>
  <r>
    <s v="E01150"/>
    <s v="Allison Leung"/>
    <x v="1"/>
    <x v="6"/>
    <x v="2"/>
    <x v="1"/>
    <x v="1"/>
    <n v="62"/>
    <d v="2020-05-18T00:00:00"/>
    <n v="18"/>
    <n v="5"/>
    <x v="4"/>
    <x v="7"/>
    <n v="97830"/>
    <x v="0"/>
    <n v="0"/>
    <n v="0"/>
    <x v="0"/>
    <s v="Austin"/>
    <s v=""/>
    <s v="Employed"/>
  </r>
  <r>
    <s v="E01789"/>
    <s v="Charles Luu"/>
    <x v="6"/>
    <x v="6"/>
    <x v="0"/>
    <x v="0"/>
    <x v="1"/>
    <n v="25"/>
    <d v="2021-06-15T00:00:00"/>
    <n v="15"/>
    <n v="6"/>
    <x v="3"/>
    <x v="6"/>
    <n v="142731"/>
    <x v="1"/>
    <n v="0.11"/>
    <n v="15700.41"/>
    <x v="2"/>
    <s v="Shanghai"/>
    <d v="2022-06-03T00:00:00"/>
    <s v="Resign"/>
  </r>
  <r>
    <s v="E03648"/>
    <s v="Vivian Hunter"/>
    <x v="31"/>
    <x v="6"/>
    <x v="3"/>
    <x v="1"/>
    <x v="3"/>
    <n v="26"/>
    <d v="2019-08-21T00:00:00"/>
    <n v="21"/>
    <n v="8"/>
    <x v="0"/>
    <x v="11"/>
    <n v="66084"/>
    <x v="2"/>
    <n v="0"/>
    <n v="0"/>
    <x v="0"/>
    <s v="Seattle"/>
    <s v=""/>
    <s v="Employed"/>
  </r>
  <r>
    <s v="E00245"/>
    <s v="Lucas Daniels"/>
    <x v="0"/>
    <x v="6"/>
    <x v="3"/>
    <x v="0"/>
    <x v="3"/>
    <n v="42"/>
    <d v="2011-05-29T00:00:00"/>
    <n v="29"/>
    <n v="5"/>
    <x v="9"/>
    <x v="7"/>
    <n v="102440"/>
    <x v="0"/>
    <n v="0.06"/>
    <n v="6146.4"/>
    <x v="0"/>
    <s v="Chicago"/>
    <s v=""/>
    <s v="Employed"/>
  </r>
  <r>
    <s v="E00170"/>
    <s v="Claire Adams"/>
    <x v="2"/>
    <x v="6"/>
    <x v="0"/>
    <x v="1"/>
    <x v="3"/>
    <n v="61"/>
    <d v="1997-08-19T00:00:00"/>
    <n v="19"/>
    <n v="8"/>
    <x v="27"/>
    <x v="11"/>
    <n v="159567"/>
    <x v="1"/>
    <n v="0.28000000000000003"/>
    <n v="44678.76"/>
    <x v="0"/>
    <s v="Phoenix"/>
    <s v=""/>
    <s v="Employed"/>
  </r>
  <r>
    <s v="E02818"/>
    <s v="Aaron Garza"/>
    <x v="2"/>
    <x v="6"/>
    <x v="2"/>
    <x v="0"/>
    <x v="2"/>
    <n v="39"/>
    <d v="2013-12-27T00:00:00"/>
    <n v="27"/>
    <n v="12"/>
    <x v="11"/>
    <x v="8"/>
    <n v="165756"/>
    <x v="1"/>
    <n v="0.28000000000000003"/>
    <n v="46411.680000000008"/>
    <x v="0"/>
    <s v="Columbus"/>
    <d v="2020-06-09T00:00:00"/>
    <s v="Resign"/>
  </r>
  <r>
    <s v="E00634"/>
    <s v="Samantha Chavez"/>
    <x v="1"/>
    <x v="6"/>
    <x v="1"/>
    <x v="1"/>
    <x v="2"/>
    <n v="53"/>
    <d v="2017-01-09T00:00:00"/>
    <n v="9"/>
    <n v="1"/>
    <x v="1"/>
    <x v="0"/>
    <n v="75769"/>
    <x v="0"/>
    <n v="0"/>
    <n v="0"/>
    <x v="1"/>
    <s v="Manaus"/>
    <d v="2020-07-17T00:00:00"/>
    <s v="Resign"/>
  </r>
  <r>
    <s v="E02800"/>
    <s v="Eva Estrada"/>
    <x v="6"/>
    <x v="6"/>
    <x v="1"/>
    <x v="1"/>
    <x v="2"/>
    <n v="45"/>
    <d v="2018-07-24T00:00:00"/>
    <n v="24"/>
    <n v="7"/>
    <x v="8"/>
    <x v="3"/>
    <n v="148991"/>
    <x v="1"/>
    <n v="0.12"/>
    <n v="17878.919999999998"/>
    <x v="1"/>
    <s v="Sao Paulo"/>
    <s v=""/>
    <s v="Employed"/>
  </r>
  <r>
    <s v="E04853"/>
    <s v="Vivian Chu"/>
    <x v="32"/>
    <x v="6"/>
    <x v="2"/>
    <x v="1"/>
    <x v="1"/>
    <n v="46"/>
    <d v="2021-01-17T00:00:00"/>
    <n v="17"/>
    <n v="1"/>
    <x v="3"/>
    <x v="0"/>
    <n v="72131"/>
    <x v="0"/>
    <n v="0"/>
    <n v="0"/>
    <x v="2"/>
    <s v="Shanghai"/>
    <s v=""/>
    <s v="Employed"/>
  </r>
  <r>
    <s v="E02024"/>
    <s v="Amelia Bell"/>
    <x v="1"/>
    <x v="6"/>
    <x v="0"/>
    <x v="1"/>
    <x v="0"/>
    <n v="53"/>
    <d v="2017-08-05T00:00:00"/>
    <n v="5"/>
    <n v="8"/>
    <x v="1"/>
    <x v="11"/>
    <n v="89769"/>
    <x v="0"/>
    <n v="0"/>
    <n v="0"/>
    <x v="0"/>
    <s v="Seattle"/>
    <s v=""/>
    <s v="Employed"/>
  </r>
  <r>
    <s v="E02427"/>
    <s v="Addison Mehta"/>
    <x v="0"/>
    <x v="6"/>
    <x v="3"/>
    <x v="1"/>
    <x v="1"/>
    <n v="27"/>
    <d v="2018-09-15T00:00:00"/>
    <n v="15"/>
    <n v="9"/>
    <x v="8"/>
    <x v="2"/>
    <n v="127616"/>
    <x v="0"/>
    <n v="7.0000000000000007E-2"/>
    <n v="8933.1200000000008"/>
    <x v="0"/>
    <s v="Columbus"/>
    <s v=""/>
    <s v="Employed"/>
  </r>
  <r>
    <s v="E00749"/>
    <s v="Valentina Moua"/>
    <x v="31"/>
    <x v="6"/>
    <x v="0"/>
    <x v="1"/>
    <x v="1"/>
    <n v="37"/>
    <d v="2015-11-10T00:00:00"/>
    <n v="10"/>
    <n v="11"/>
    <x v="2"/>
    <x v="1"/>
    <n v="64204"/>
    <x v="2"/>
    <n v="0"/>
    <n v="0"/>
    <x v="0"/>
    <s v="Columbus"/>
    <d v="2021-04-20T00:00:00"/>
    <s v="Resign"/>
  </r>
  <r>
    <s v="E01941"/>
    <s v="Quinn Trinh"/>
    <x v="3"/>
    <x v="6"/>
    <x v="3"/>
    <x v="1"/>
    <x v="1"/>
    <n v="42"/>
    <d v="2010-05-09T00:00:00"/>
    <n v="9"/>
    <n v="5"/>
    <x v="18"/>
    <x v="7"/>
    <n v="67743"/>
    <x v="2"/>
    <n v="0"/>
    <n v="0"/>
    <x v="2"/>
    <s v="Beijing"/>
    <d v="2014-12-25T00:00:00"/>
    <s v="Resign"/>
  </r>
  <r>
    <s v="E01413"/>
    <s v="Caroline Nelson"/>
    <x v="32"/>
    <x v="6"/>
    <x v="1"/>
    <x v="1"/>
    <x v="3"/>
    <n v="60"/>
    <d v="1997-07-30T00:00:00"/>
    <n v="30"/>
    <n v="7"/>
    <x v="27"/>
    <x v="3"/>
    <n v="71677"/>
    <x v="0"/>
    <n v="0"/>
    <n v="0"/>
    <x v="0"/>
    <s v="Columbus"/>
    <s v=""/>
    <s v="Employed"/>
  </r>
  <r>
    <s v="E00412"/>
    <s v="Ezra Banks"/>
    <x v="3"/>
    <x v="6"/>
    <x v="2"/>
    <x v="0"/>
    <x v="0"/>
    <n v="37"/>
    <d v="2010-04-23T00:00:00"/>
    <n v="23"/>
    <n v="4"/>
    <x v="18"/>
    <x v="4"/>
    <n v="57531"/>
    <x v="2"/>
    <n v="0"/>
    <n v="0"/>
    <x v="0"/>
    <s v="Chicago"/>
    <s v=""/>
    <s v="Employed"/>
  </r>
  <r>
    <s v="E02720"/>
    <s v="Jaxon Fong"/>
    <x v="1"/>
    <x v="6"/>
    <x v="1"/>
    <x v="0"/>
    <x v="1"/>
    <n v="59"/>
    <d v="1997-03-13T00:00:00"/>
    <n v="13"/>
    <n v="3"/>
    <x v="27"/>
    <x v="5"/>
    <n v="83685"/>
    <x v="0"/>
    <n v="0"/>
    <n v="0"/>
    <x v="2"/>
    <s v="Beijing"/>
    <s v=""/>
    <s v="Employed"/>
  </r>
  <r>
    <s v="E01090"/>
    <s v="Ethan Mehta"/>
    <x v="2"/>
    <x v="6"/>
    <x v="2"/>
    <x v="0"/>
    <x v="1"/>
    <n v="49"/>
    <d v="2001-07-20T00:00:00"/>
    <n v="20"/>
    <n v="7"/>
    <x v="12"/>
    <x v="3"/>
    <n v="199176"/>
    <x v="1"/>
    <n v="0.24"/>
    <n v="47802.239999999998"/>
    <x v="0"/>
    <s v="Phoenix"/>
    <s v=""/>
    <s v="Employed"/>
  </r>
  <r>
    <s v="E03521"/>
    <s v="Jackson Navarro"/>
    <x v="2"/>
    <x v="6"/>
    <x v="3"/>
    <x v="0"/>
    <x v="2"/>
    <n v="52"/>
    <d v="2020-09-25T00:00:00"/>
    <n v="25"/>
    <n v="9"/>
    <x v="4"/>
    <x v="2"/>
    <n v="163143"/>
    <x v="1"/>
    <n v="0.28000000000000003"/>
    <n v="45680.04"/>
    <x v="1"/>
    <s v="Sao Paulo"/>
    <s v=""/>
    <s v="Employed"/>
  </r>
  <r>
    <s v="E02391"/>
    <s v="Piper Ramos"/>
    <x v="6"/>
    <x v="6"/>
    <x v="0"/>
    <x v="1"/>
    <x v="2"/>
    <n v="49"/>
    <d v="1996-04-02T00:00:00"/>
    <n v="2"/>
    <n v="4"/>
    <x v="14"/>
    <x v="4"/>
    <n v="157057"/>
    <x v="1"/>
    <n v="0.12"/>
    <n v="18846.84"/>
    <x v="0"/>
    <s v="Miami"/>
    <s v=""/>
    <s v="Employed"/>
  </r>
  <r>
    <s v="E01943"/>
    <s v="Vivian Espinoza"/>
    <x v="6"/>
    <x v="6"/>
    <x v="3"/>
    <x v="1"/>
    <x v="2"/>
    <n v="52"/>
    <d v="2006-10-05T00:00:00"/>
    <n v="5"/>
    <n v="10"/>
    <x v="16"/>
    <x v="10"/>
    <n v="147966"/>
    <x v="1"/>
    <n v="0.11"/>
    <n v="16276.26"/>
    <x v="1"/>
    <s v="Rio de Janerio"/>
    <d v="2019-05-23T00:00:00"/>
    <s v="Resign"/>
  </r>
  <r>
    <s v="E04637"/>
    <s v="Samuel Song"/>
    <x v="2"/>
    <x v="6"/>
    <x v="3"/>
    <x v="0"/>
    <x v="1"/>
    <n v="31"/>
    <d v="2015-06-29T00:00:00"/>
    <n v="29"/>
    <n v="6"/>
    <x v="2"/>
    <x v="6"/>
    <n v="191026"/>
    <x v="1"/>
    <n v="0.16"/>
    <n v="30564.16"/>
    <x v="0"/>
    <s v="Columbus"/>
    <s v=""/>
    <s v="Employed"/>
  </r>
  <r>
    <s v="E04636"/>
    <s v="Hailey Yee"/>
    <x v="31"/>
    <x v="6"/>
    <x v="2"/>
    <x v="1"/>
    <x v="1"/>
    <n v="54"/>
    <d v="2021-03-16T00:00:00"/>
    <n v="16"/>
    <n v="3"/>
    <x v="3"/>
    <x v="5"/>
    <n v="56239"/>
    <x v="2"/>
    <n v="0"/>
    <n v="0"/>
    <x v="2"/>
    <s v="Chongqing"/>
    <s v=""/>
    <s v="Employed"/>
  </r>
  <r>
    <s v="E00568"/>
    <s v="Ian Vargas"/>
    <x v="5"/>
    <x v="6"/>
    <x v="0"/>
    <x v="0"/>
    <x v="2"/>
    <n v="26"/>
    <d v="2021-03-02T00:00:00"/>
    <n v="2"/>
    <n v="3"/>
    <x v="3"/>
    <x v="5"/>
    <n v="44732"/>
    <x v="2"/>
    <n v="0"/>
    <n v="0"/>
    <x v="1"/>
    <s v="Rio de Janerio"/>
    <s v=""/>
    <s v="Employed"/>
  </r>
  <r>
    <s v="E03611"/>
    <s v="Alice Mehta"/>
    <x v="3"/>
    <x v="6"/>
    <x v="2"/>
    <x v="1"/>
    <x v="1"/>
    <n v="45"/>
    <d v="2019-04-02T00:00:00"/>
    <n v="2"/>
    <n v="4"/>
    <x v="0"/>
    <x v="4"/>
    <n v="52621"/>
    <x v="2"/>
    <n v="0"/>
    <n v="0"/>
    <x v="2"/>
    <s v="Beijing"/>
    <s v=""/>
    <s v="Employed"/>
  </r>
  <r>
    <s v="E01967"/>
    <s v="John Dang"/>
    <x v="2"/>
    <x v="6"/>
    <x v="3"/>
    <x v="0"/>
    <x v="1"/>
    <n v="58"/>
    <d v="1992-03-19T00:00:00"/>
    <n v="19"/>
    <n v="3"/>
    <x v="26"/>
    <x v="5"/>
    <n v="199848"/>
    <x v="1"/>
    <n v="0.16"/>
    <n v="31975.68"/>
    <x v="2"/>
    <s v="Chongqing"/>
    <s v=""/>
    <s v="Employed"/>
  </r>
  <r>
    <s v="E03795"/>
    <s v="Hazel Young"/>
    <x v="6"/>
    <x v="6"/>
    <x v="1"/>
    <x v="1"/>
    <x v="3"/>
    <n v="30"/>
    <d v="2017-08-13T00:00:00"/>
    <n v="13"/>
    <n v="8"/>
    <x v="1"/>
    <x v="11"/>
    <n v="154624"/>
    <x v="1"/>
    <n v="0.15"/>
    <n v="23193.599999999999"/>
    <x v="0"/>
    <s v="Austin"/>
    <s v=""/>
    <s v="Employed"/>
  </r>
  <r>
    <s v="E02047"/>
    <s v="Xavier Perez"/>
    <x v="1"/>
    <x v="6"/>
    <x v="0"/>
    <x v="0"/>
    <x v="2"/>
    <n v="51"/>
    <d v="1998-02-26T00:00:00"/>
    <n v="26"/>
    <n v="2"/>
    <x v="25"/>
    <x v="9"/>
    <n v="71111"/>
    <x v="0"/>
    <n v="0"/>
    <n v="0"/>
    <x v="1"/>
    <s v="Rio de Janerio"/>
    <s v=""/>
    <s v="Employed"/>
  </r>
  <r>
    <s v="E01582"/>
    <s v="Elijah Coleman"/>
    <x v="6"/>
    <x v="6"/>
    <x v="2"/>
    <x v="0"/>
    <x v="0"/>
    <n v="53"/>
    <d v="2014-10-19T00:00:00"/>
    <n v="19"/>
    <n v="10"/>
    <x v="7"/>
    <x v="10"/>
    <n v="159538"/>
    <x v="1"/>
    <n v="0.11"/>
    <n v="17549.18"/>
    <x v="0"/>
    <s v="Miami"/>
    <s v=""/>
    <s v="Employed"/>
  </r>
  <r>
    <s v="E01225"/>
    <s v="Christian Fong"/>
    <x v="0"/>
    <x v="6"/>
    <x v="2"/>
    <x v="0"/>
    <x v="1"/>
    <n v="49"/>
    <d v="2012-08-10T00:00:00"/>
    <n v="10"/>
    <n v="8"/>
    <x v="21"/>
    <x v="11"/>
    <n v="109850"/>
    <x v="0"/>
    <n v="7.0000000000000007E-2"/>
    <n v="7689.5000000000009"/>
    <x v="2"/>
    <s v="Beijing"/>
    <d v="2020-02-04T00:00:00"/>
    <s v="Resign"/>
  </r>
  <r>
    <s v="E02522"/>
    <s v="Silas Rivera"/>
    <x v="4"/>
    <x v="6"/>
    <x v="3"/>
    <x v="0"/>
    <x v="2"/>
    <n v="48"/>
    <d v="2000-02-28T00:00:00"/>
    <n v="28"/>
    <n v="2"/>
    <x v="6"/>
    <x v="9"/>
    <n v="258081"/>
    <x v="1"/>
    <n v="0.3"/>
    <n v="77424.3"/>
    <x v="0"/>
    <s v="Chicago"/>
    <s v=""/>
    <s v="Employed"/>
  </r>
  <r>
    <s v="E03007"/>
    <s v="Isaac Joseph"/>
    <x v="5"/>
    <x v="6"/>
    <x v="0"/>
    <x v="0"/>
    <x v="0"/>
    <n v="54"/>
    <d v="1998-09-24T00:00:00"/>
    <n v="24"/>
    <n v="9"/>
    <x v="25"/>
    <x v="2"/>
    <n v="58006"/>
    <x v="2"/>
    <n v="0"/>
    <n v="0"/>
    <x v="0"/>
    <s v="Seattle"/>
    <s v=""/>
    <s v="Employed"/>
  </r>
  <r>
    <s v="E03863"/>
    <s v="Madeline Watson"/>
    <x v="31"/>
    <x v="6"/>
    <x v="2"/>
    <x v="1"/>
    <x v="3"/>
    <n v="40"/>
    <d v="2009-05-27T00:00:00"/>
    <n v="27"/>
    <n v="5"/>
    <x v="22"/>
    <x v="7"/>
    <n v="62411"/>
    <x v="2"/>
    <n v="0"/>
    <n v="0"/>
    <x v="0"/>
    <s v="Miami"/>
    <d v="2021-08-14T00:00:00"/>
    <s v="Resign"/>
  </r>
  <r>
    <s v="E00994"/>
    <s v="Charlotte Baker"/>
    <x v="3"/>
    <x v="6"/>
    <x v="0"/>
    <x v="1"/>
    <x v="0"/>
    <n v="29"/>
    <d v="2016-11-17T00:00:00"/>
    <n v="17"/>
    <n v="11"/>
    <x v="15"/>
    <x v="1"/>
    <n v="60930"/>
    <x v="2"/>
    <n v="0"/>
    <n v="0"/>
    <x v="0"/>
    <s v="Austin"/>
    <s v=""/>
    <s v="Employed"/>
  </r>
  <r>
    <s v="E00943"/>
    <s v="Elena Mendoza"/>
    <x v="2"/>
    <x v="6"/>
    <x v="1"/>
    <x v="1"/>
    <x v="2"/>
    <n v="27"/>
    <d v="2018-10-24T00:00:00"/>
    <n v="24"/>
    <n v="10"/>
    <x v="8"/>
    <x v="10"/>
    <n v="154973"/>
    <x v="1"/>
    <n v="0.28999999999999998"/>
    <n v="44942.17"/>
    <x v="1"/>
    <s v="Sao Paulo"/>
    <s v=""/>
    <s v="Employed"/>
  </r>
  <r>
    <s v="E00538"/>
    <s v="Caleb Xiong"/>
    <x v="32"/>
    <x v="6"/>
    <x v="3"/>
    <x v="0"/>
    <x v="1"/>
    <n v="38"/>
    <d v="2011-11-28T00:00:00"/>
    <n v="28"/>
    <n v="11"/>
    <x v="9"/>
    <x v="1"/>
    <n v="74010"/>
    <x v="0"/>
    <n v="0"/>
    <n v="0"/>
    <x v="0"/>
    <s v="Chicago"/>
    <s v=""/>
    <s v="Employed"/>
  </r>
  <r>
    <s v="E01415"/>
    <s v="Henry Green"/>
    <x v="32"/>
    <x v="6"/>
    <x v="1"/>
    <x v="0"/>
    <x v="0"/>
    <n v="32"/>
    <d v="2020-02-03T00:00:00"/>
    <n v="3"/>
    <n v="2"/>
    <x v="4"/>
    <x v="9"/>
    <n v="96598"/>
    <x v="0"/>
    <n v="0"/>
    <n v="0"/>
    <x v="0"/>
    <s v="Phoenix"/>
    <s v=""/>
    <s v="Employed"/>
  </r>
  <r>
    <s v="E00717"/>
    <s v="Madelyn Chan"/>
    <x v="0"/>
    <x v="6"/>
    <x v="1"/>
    <x v="1"/>
    <x v="1"/>
    <n v="64"/>
    <d v="2003-05-21T00:00:00"/>
    <n v="21"/>
    <n v="5"/>
    <x v="10"/>
    <x v="7"/>
    <n v="106444"/>
    <x v="0"/>
    <n v="0.05"/>
    <n v="5322.2000000000007"/>
    <x v="0"/>
    <s v="Phoenix"/>
    <s v=""/>
    <s v="Employed"/>
  </r>
  <r>
    <s v="E01652"/>
    <s v="Avery Dominguez"/>
    <x v="6"/>
    <x v="6"/>
    <x v="3"/>
    <x v="1"/>
    <x v="2"/>
    <n v="27"/>
    <d v="2019-09-13T00:00:00"/>
    <n v="13"/>
    <n v="9"/>
    <x v="0"/>
    <x v="2"/>
    <n v="133297"/>
    <x v="0"/>
    <n v="0.13"/>
    <n v="17328.61"/>
    <x v="1"/>
    <s v="Rio de Janerio"/>
    <s v=""/>
    <s v="Employed"/>
  </r>
  <r>
    <s v="E04335"/>
    <s v="Parker Allen"/>
    <x v="1"/>
    <x v="6"/>
    <x v="1"/>
    <x v="0"/>
    <x v="0"/>
    <n v="31"/>
    <d v="2018-08-13T00:00:00"/>
    <n v="13"/>
    <n v="8"/>
    <x v="8"/>
    <x v="11"/>
    <n v="81828"/>
    <x v="0"/>
    <n v="0"/>
    <n v="0"/>
    <x v="0"/>
    <s v="Miami"/>
    <s v=""/>
    <s v="Employed"/>
  </r>
  <r>
    <s v="E03102"/>
    <s v="Cooper Valdez"/>
    <x v="0"/>
    <x v="6"/>
    <x v="3"/>
    <x v="0"/>
    <x v="2"/>
    <n v="50"/>
    <d v="2012-04-25T00:00:00"/>
    <n v="25"/>
    <n v="4"/>
    <x v="21"/>
    <x v="4"/>
    <n v="113269"/>
    <x v="0"/>
    <n v="0.09"/>
    <n v="10194.209999999999"/>
    <x v="1"/>
    <s v="Sao Paulo"/>
    <s v=""/>
    <s v="Employed"/>
  </r>
  <r>
    <s v="E02059"/>
    <s v="Roman Munoz"/>
    <x v="6"/>
    <x v="6"/>
    <x v="1"/>
    <x v="0"/>
    <x v="2"/>
    <n v="54"/>
    <d v="2011-10-20T00:00:00"/>
    <n v="20"/>
    <n v="10"/>
    <x v="9"/>
    <x v="10"/>
    <n v="122644"/>
    <x v="0"/>
    <n v="0.12"/>
    <n v="14717.279999999999"/>
    <x v="0"/>
    <s v="Austin"/>
    <s v=""/>
    <s v="Employed"/>
  </r>
  <r>
    <s v="E03894"/>
    <s v="Charlotte Chang"/>
    <x v="0"/>
    <x v="6"/>
    <x v="2"/>
    <x v="1"/>
    <x v="1"/>
    <n v="50"/>
    <d v="2000-05-07T00:00:00"/>
    <n v="7"/>
    <n v="5"/>
    <x v="6"/>
    <x v="7"/>
    <n v="106428"/>
    <x v="0"/>
    <n v="7.0000000000000007E-2"/>
    <n v="7449.9600000000009"/>
    <x v="0"/>
    <s v="Chicago"/>
    <s v=""/>
    <s v="Employed"/>
  </r>
  <r>
    <s v="E03580"/>
    <s v="Maverick Medina"/>
    <x v="3"/>
    <x v="6"/>
    <x v="0"/>
    <x v="0"/>
    <x v="2"/>
    <n v="39"/>
    <d v="2007-05-27T00:00:00"/>
    <n v="27"/>
    <n v="5"/>
    <x v="5"/>
    <x v="7"/>
    <n v="51234"/>
    <x v="2"/>
    <n v="0"/>
    <n v="0"/>
    <x v="0"/>
    <s v="Seattle"/>
    <s v=""/>
    <s v="Employed"/>
  </r>
  <r>
    <s v="E03000"/>
    <s v="Hailey Hong"/>
    <x v="31"/>
    <x v="6"/>
    <x v="2"/>
    <x v="1"/>
    <x v="1"/>
    <n v="33"/>
    <d v="2021-01-22T00:00:00"/>
    <n v="22"/>
    <n v="1"/>
    <x v="3"/>
    <x v="0"/>
    <n v="56405"/>
    <x v="2"/>
    <n v="0"/>
    <n v="0"/>
    <x v="0"/>
    <s v="Chicago"/>
    <s v=""/>
    <s v="Employed"/>
  </r>
  <r>
    <s v="E03278"/>
    <s v="Nicholas Wong"/>
    <x v="2"/>
    <x v="6"/>
    <x v="2"/>
    <x v="0"/>
    <x v="1"/>
    <n v="27"/>
    <d v="2019-11-07T00:00:00"/>
    <n v="7"/>
    <n v="11"/>
    <x v="0"/>
    <x v="1"/>
    <n v="174607"/>
    <x v="1"/>
    <n v="0.28999999999999998"/>
    <n v="50636.03"/>
    <x v="0"/>
    <s v="Columbus"/>
    <s v=""/>
    <s v="Employed"/>
  </r>
  <r>
    <s v="E02191"/>
    <s v="Maria Sun"/>
    <x v="2"/>
    <x v="6"/>
    <x v="3"/>
    <x v="1"/>
    <x v="1"/>
    <n v="25"/>
    <d v="2021-12-19T00:00:00"/>
    <n v="19"/>
    <n v="12"/>
    <x v="3"/>
    <x v="8"/>
    <n v="150666"/>
    <x v="1"/>
    <n v="0.23"/>
    <n v="34653.18"/>
    <x v="2"/>
    <s v="Chengdu"/>
    <s v=""/>
    <s v="Employed"/>
  </r>
  <r>
    <s v="E00005"/>
    <s v="Riley Washington"/>
    <x v="2"/>
    <x v="6"/>
    <x v="1"/>
    <x v="1"/>
    <x v="0"/>
    <n v="39"/>
    <d v="2007-04-29T00:00:00"/>
    <n v="29"/>
    <n v="4"/>
    <x v="5"/>
    <x v="4"/>
    <n v="171487"/>
    <x v="1"/>
    <n v="0.23"/>
    <n v="39442.01"/>
    <x v="0"/>
    <s v="Phoenix"/>
    <s v=""/>
    <s v="Employed"/>
  </r>
  <r>
    <s v="E04354"/>
    <s v="Raelynn Rios"/>
    <x v="4"/>
    <x v="6"/>
    <x v="0"/>
    <x v="1"/>
    <x v="2"/>
    <n v="43"/>
    <d v="2016-08-21T00:00:00"/>
    <n v="21"/>
    <n v="8"/>
    <x v="15"/>
    <x v="11"/>
    <n v="258498"/>
    <x v="1"/>
    <n v="0.35"/>
    <n v="90474.299999999988"/>
    <x v="0"/>
    <s v="Columbus"/>
    <s v=""/>
    <s v="Employe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0551AF-7645-4E96-9765-09808819E893}" name="Range Inco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21">
    <pivotField showAll="0"/>
    <pivotField showAll="0"/>
    <pivotField showAll="0"/>
    <pivotField showAll="0"/>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axis="axisRow" showAll="0">
      <items count="4">
        <item x="2"/>
        <item x="0"/>
        <item x="1"/>
        <item t="default"/>
      </items>
    </pivotField>
    <pivotField numFmtId="165" showAll="0"/>
    <pivotField numFmtId="42" showAll="0"/>
    <pivotField showAll="0"/>
    <pivotField showAll="0"/>
    <pivotField showAll="0"/>
    <pivotField showAll="0"/>
  </pivotFields>
  <rowFields count="1">
    <field x="14"/>
  </rowFields>
  <rowItems count="4">
    <i>
      <x/>
    </i>
    <i>
      <x v="1"/>
    </i>
    <i>
      <x v="2"/>
    </i>
    <i t="grand">
      <x/>
    </i>
  </rowItems>
  <colItems count="1">
    <i/>
  </colItems>
  <dataFields count="1">
    <dataField name="Avg of Annual Salary" fld="13" subtotal="average" baseField="14" baseItem="0" numFmtId="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4" count="1" selected="0">
            <x v="0"/>
          </reference>
        </references>
      </pivotArea>
    </chartFormat>
    <chartFormat chart="13" format="10">
      <pivotArea type="data" outline="0" fieldPosition="0">
        <references count="2">
          <reference field="4294967294" count="1" selected="0">
            <x v="0"/>
          </reference>
          <reference field="14" count="1" selected="0">
            <x v="1"/>
          </reference>
        </references>
      </pivotArea>
    </chartFormat>
    <chartFormat chart="13"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75469D-F3B9-41E2-84C5-67B09CEF75EF}"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53:I56" firstHeaderRow="1" firstDataRow="1" firstDataCol="1"/>
  <pivotFields count="21">
    <pivotField dataField="1" showAll="0"/>
    <pivotField showAll="0"/>
    <pivotField showAll="0"/>
    <pivotField showAll="0"/>
    <pivotField showAll="0"/>
    <pivotField axis="axisRow" showAll="0" sortType="ascending">
      <items count="3">
        <item x="0"/>
        <item x="1"/>
        <item t="default"/>
      </items>
    </pivotField>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numFmtId="164" showAll="0"/>
    <pivotField showAll="0"/>
    <pivotField numFmtId="165" showAll="0"/>
    <pivotField numFmtId="42" showAll="0"/>
    <pivotField showAll="0"/>
    <pivotField showAll="0"/>
    <pivotField showAll="0"/>
    <pivotField showAll="0"/>
  </pivotFields>
  <rowFields count="1">
    <field x="5"/>
  </rowFields>
  <rowItems count="3">
    <i>
      <x/>
    </i>
    <i>
      <x v="1"/>
    </i>
    <i t="grand">
      <x/>
    </i>
  </rowItems>
  <colItems count="1">
    <i/>
  </colItems>
  <dataFields count="1">
    <dataField name="Count of EE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BD988A-1DA5-49FE-9AEC-D8308FDB3FAE}" name="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Department">
  <location ref="H26:I33" firstHeaderRow="1" firstDataRow="1" firstDataCol="1" rowPageCount="1" colPageCount="1"/>
  <pivotFields count="21">
    <pivotField dataField="1" showAll="0"/>
    <pivotField showAll="0"/>
    <pivotField axis="axisPage" showAll="0">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pivotField>
    <pivotField axis="axisRow" showAll="0">
      <items count="8">
        <item x="0"/>
        <item x="1"/>
        <item x="2"/>
        <item x="3"/>
        <item x="4"/>
        <item x="5"/>
        <item x="6"/>
        <item t="default"/>
      </items>
    </pivotField>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numFmtId="164" showAll="0"/>
    <pivotField showAll="0"/>
    <pivotField numFmtId="165" showAll="0"/>
    <pivotField numFmtId="42" showAll="0"/>
    <pivotField showAll="0"/>
    <pivotField showAll="0"/>
    <pivotField showAll="0"/>
    <pivotField showAll="0"/>
  </pivotFields>
  <rowFields count="1">
    <field x="3"/>
  </rowFields>
  <rowItems count="7">
    <i>
      <x/>
    </i>
    <i>
      <x v="1"/>
    </i>
    <i>
      <x v="2"/>
    </i>
    <i>
      <x v="3"/>
    </i>
    <i>
      <x v="4"/>
    </i>
    <i>
      <x v="5"/>
    </i>
    <i>
      <x v="6"/>
    </i>
  </rowItems>
  <colItems count="1">
    <i/>
  </colItems>
  <pageFields count="1">
    <pageField fld="2" hier="-1"/>
  </pageFields>
  <dataFields count="1">
    <dataField name="Total Karyawa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69BFD9-3D9A-4FC7-BA9B-ECA4FC503162}" name="Job Title &amp; Gaj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6:E60" firstHeaderRow="0" firstDataRow="1" firstDataCol="1"/>
  <pivotFields count="21">
    <pivotField dataField="1" showAll="0"/>
    <pivotField showAll="0"/>
    <pivotField axis="axisRow"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2"/>
  </rowFields>
  <rowItems count="34">
    <i>
      <x v="9"/>
    </i>
    <i>
      <x v="27"/>
    </i>
    <i>
      <x v="32"/>
    </i>
    <i>
      <x v="16"/>
    </i>
    <i>
      <x v="25"/>
    </i>
    <i>
      <x v="2"/>
    </i>
    <i>
      <x v="1"/>
    </i>
    <i>
      <x v="12"/>
    </i>
    <i>
      <x/>
    </i>
    <i>
      <x v="6"/>
    </i>
    <i>
      <x v="21"/>
    </i>
    <i>
      <x v="10"/>
    </i>
    <i>
      <x v="8"/>
    </i>
    <i>
      <x v="4"/>
    </i>
    <i>
      <x v="11"/>
    </i>
    <i>
      <x v="18"/>
    </i>
    <i>
      <x v="30"/>
    </i>
    <i>
      <x v="26"/>
    </i>
    <i>
      <x v="13"/>
    </i>
    <i>
      <x v="5"/>
    </i>
    <i>
      <x v="28"/>
    </i>
    <i>
      <x v="29"/>
    </i>
    <i>
      <x v="7"/>
    </i>
    <i>
      <x v="23"/>
    </i>
    <i>
      <x v="31"/>
    </i>
    <i>
      <x v="20"/>
    </i>
    <i>
      <x v="15"/>
    </i>
    <i>
      <x v="14"/>
    </i>
    <i>
      <x v="22"/>
    </i>
    <i>
      <x v="17"/>
    </i>
    <i>
      <x v="24"/>
    </i>
    <i>
      <x v="3"/>
    </i>
    <i>
      <x v="19"/>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formats count="1">
    <format dxfId="75">
      <pivotArea collapsedLevelsAreSubtotals="1" fieldPosition="0">
        <references count="2">
          <reference field="4294967294" count="1" selected="0">
            <x v="2"/>
          </reference>
          <reference field="2" count="1">
            <x v="0"/>
          </reference>
        </references>
      </pivotArea>
    </format>
  </formats>
  <conditionalFormats count="4">
    <conditionalFormat priority="4">
      <pivotAreas count="1">
        <pivotArea type="data" collapsedLevelsAreSubtotals="1" fieldPosition="0">
          <references count="2">
            <reference field="4294967294" count="1" selected="0">
              <x v="0"/>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3">
      <pivotAreas count="1">
        <pivotArea type="data" collapsedLevelsAreSubtotals="1" fieldPosition="0">
          <references count="2">
            <reference field="4294967294" count="1" selected="0">
              <x v="1"/>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2">
      <pivotAreas count="1">
        <pivotArea type="data" collapsedLevelsAreSubtotals="1" fieldPosition="0">
          <references count="2">
            <reference field="4294967294" count="1" selected="0">
              <x v="2"/>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1">
      <pivotAreas count="1">
        <pivotArea type="data" collapsedLevelsAreSubtotals="1" fieldPosition="0">
          <references count="2">
            <reference field="4294967294" count="1" selected="0">
              <x v="3"/>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64DC6E-491D-49DE-9F1F-1E010528BCE4}" name="Wilaya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Department">
  <location ref="A3:B6" firstHeaderRow="1" firstDataRow="1" firstDataCol="1" rowPageCount="1" colPageCount="1"/>
  <pivotFields count="21">
    <pivotField dataField="1" showAll="0"/>
    <pivotField showAll="0"/>
    <pivotField axis="axisPage" showAll="0">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pivotField>
    <pivotField showAll="0"/>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numFmtId="164" showAll="0"/>
    <pivotField showAll="0"/>
    <pivotField numFmtId="165" showAll="0"/>
    <pivotField numFmtId="42" showAll="0"/>
    <pivotField axis="axisRow" showAll="0">
      <items count="4">
        <item x="1"/>
        <item x="2"/>
        <item x="0"/>
        <item t="default"/>
      </items>
    </pivotField>
    <pivotField showAll="0"/>
    <pivotField showAll="0"/>
    <pivotField showAll="0"/>
  </pivotFields>
  <rowFields count="1">
    <field x="17"/>
  </rowFields>
  <rowItems count="3">
    <i>
      <x/>
    </i>
    <i>
      <x v="1"/>
    </i>
    <i>
      <x v="2"/>
    </i>
  </rowItems>
  <colItems count="1">
    <i/>
  </colItems>
  <pageFields count="1">
    <pageField fld="2" hier="-1"/>
  </pageFields>
  <dataFields count="1">
    <dataField name="Total Karyawa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370DD5-7518-4CF2-A23A-84F10AA9011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12:F46" firstHeaderRow="0" firstDataRow="1" firstDataCol="1"/>
  <pivotFields count="21">
    <pivotField dataField="1" showAll="0"/>
    <pivotField showAll="0"/>
    <pivotField axis="axisRow"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2"/>
  </rowFields>
  <rowItems count="34">
    <i>
      <x v="9"/>
    </i>
    <i>
      <x v="27"/>
    </i>
    <i>
      <x v="32"/>
    </i>
    <i>
      <x v="16"/>
    </i>
    <i>
      <x v="25"/>
    </i>
    <i>
      <x v="2"/>
    </i>
    <i>
      <x v="1"/>
    </i>
    <i>
      <x v="12"/>
    </i>
    <i>
      <x/>
    </i>
    <i>
      <x v="6"/>
    </i>
    <i>
      <x v="21"/>
    </i>
    <i>
      <x v="10"/>
    </i>
    <i>
      <x v="8"/>
    </i>
    <i>
      <x v="4"/>
    </i>
    <i>
      <x v="11"/>
    </i>
    <i>
      <x v="18"/>
    </i>
    <i>
      <x v="30"/>
    </i>
    <i>
      <x v="26"/>
    </i>
    <i>
      <x v="13"/>
    </i>
    <i>
      <x v="5"/>
    </i>
    <i>
      <x v="28"/>
    </i>
    <i>
      <x v="29"/>
    </i>
    <i>
      <x v="7"/>
    </i>
    <i>
      <x v="23"/>
    </i>
    <i>
      <x v="31"/>
    </i>
    <i>
      <x v="20"/>
    </i>
    <i>
      <x v="15"/>
    </i>
    <i>
      <x v="14"/>
    </i>
    <i>
      <x v="22"/>
    </i>
    <i>
      <x v="17"/>
    </i>
    <i>
      <x v="24"/>
    </i>
    <i>
      <x v="3"/>
    </i>
    <i>
      <x v="19"/>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formats count="1">
    <format dxfId="74">
      <pivotArea collapsedLevelsAreSubtotals="1" fieldPosition="0">
        <references count="2">
          <reference field="4294967294" count="1" selected="0">
            <x v="2"/>
          </reference>
          <reference field="2" count="1">
            <x v="0"/>
          </reference>
        </references>
      </pivotArea>
    </format>
  </formats>
  <conditionalFormats count="4">
    <conditionalFormat priority="8">
      <pivotAreas count="1">
        <pivotArea type="data" collapsedLevelsAreSubtotals="1" fieldPosition="0">
          <references count="2">
            <reference field="4294967294" count="1" selected="0">
              <x v="0"/>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7">
      <pivotAreas count="1">
        <pivotArea type="data" collapsedLevelsAreSubtotals="1" fieldPosition="0">
          <references count="2">
            <reference field="4294967294" count="1" selected="0">
              <x v="1"/>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6">
      <pivotAreas count="1">
        <pivotArea type="data" collapsedLevelsAreSubtotals="1" fieldPosition="0">
          <references count="2">
            <reference field="4294967294" count="1" selected="0">
              <x v="2"/>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 priority="5">
      <pivotAreas count="1">
        <pivotArea type="data" collapsedLevelsAreSubtotals="1" fieldPosition="0">
          <references count="2">
            <reference field="4294967294" count="1" selected="0">
              <x v="3"/>
            </reference>
            <reference field="2" count="33">
              <x v="0"/>
              <x v="1"/>
              <x v="2"/>
              <x v="3"/>
              <x v="4"/>
              <x v="5"/>
              <x v="6"/>
              <x v="7"/>
              <x v="8"/>
              <x v="9"/>
              <x v="10"/>
              <x v="11"/>
              <x v="12"/>
              <x v="13"/>
              <x v="14"/>
              <x v="15"/>
              <x v="16"/>
              <x v="17"/>
              <x v="18"/>
              <x v="19"/>
              <x v="20"/>
              <x v="21"/>
              <x v="22"/>
              <x v="23"/>
              <x v="24"/>
              <x v="25"/>
              <x v="26"/>
              <x v="27"/>
              <x v="28"/>
              <x v="29"/>
              <x v="30"/>
              <x v="31"/>
              <x v="32"/>
            </reference>
          </references>
        </pivotArea>
      </pivotAreas>
    </conditionalFormat>
  </conditionalFormat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A147D3-284D-4D17-AB67-6BFDC6F8427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21:R26" firstHeaderRow="0" firstDataRow="1" firstDataCol="1"/>
  <pivotFields count="21">
    <pivotField dataField="1" showAll="0"/>
    <pivotField showAll="0"/>
    <pivotField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5">
        <item x="3"/>
        <item x="0"/>
        <item x="2"/>
        <item x="1"/>
        <item t="default"/>
      </items>
    </pivotField>
    <pivotField showAll="0">
      <items count="3">
        <item x="0"/>
        <item x="1"/>
        <item t="default"/>
      </items>
    </pivotField>
    <pivotField axis="axisRow" showAll="0">
      <items count="5">
        <item x="1"/>
        <item x="3"/>
        <item x="0"/>
        <item x="2"/>
        <item t="default"/>
      </items>
    </pivotField>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6"/>
  </rowFields>
  <rowItems count="5">
    <i>
      <x/>
    </i>
    <i>
      <x v="1"/>
    </i>
    <i>
      <x v="2"/>
    </i>
    <i>
      <x v="3"/>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1719BC-D287-491C-8BEA-979780083FA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12:R15" firstHeaderRow="0" firstDataRow="1" firstDataCol="1"/>
  <pivotFields count="21">
    <pivotField dataField="1" showAll="0"/>
    <pivotField showAll="0"/>
    <pivotField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showAll="0">
      <items count="5">
        <item x="3"/>
        <item x="0"/>
        <item x="2"/>
        <item x="1"/>
        <item t="default"/>
      </items>
    </pivotField>
    <pivotField axis="axisRow" showAll="0">
      <items count="3">
        <item x="0"/>
        <item x="1"/>
        <item t="default"/>
      </items>
    </pivotField>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5"/>
  </rowFields>
  <rowItems count="3">
    <i>
      <x/>
    </i>
    <i>
      <x v="1"/>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BECEF2-D5BA-495D-8E9A-CF477E51414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12:L17" firstHeaderRow="0" firstDataRow="1" firstDataCol="1"/>
  <pivotFields count="21">
    <pivotField dataField="1" showAll="0"/>
    <pivotField showAll="0"/>
    <pivotField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showAll="0">
      <items count="8">
        <item x="0"/>
        <item x="1"/>
        <item x="2"/>
        <item x="3"/>
        <item x="4"/>
        <item x="5"/>
        <item x="6"/>
        <item t="default"/>
      </items>
    </pivotField>
    <pivotField axis="axisRow" showAll="0">
      <items count="5">
        <item x="3"/>
        <item x="0"/>
        <item x="2"/>
        <item x="1"/>
        <item t="default"/>
      </items>
    </pivotField>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4"/>
  </rowFields>
  <rowItems count="5">
    <i>
      <x/>
    </i>
    <i>
      <x v="1"/>
    </i>
    <i>
      <x v="2"/>
    </i>
    <i>
      <x v="3"/>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9A743A-FED4-444C-90F0-98548B9C0D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21:L29" firstHeaderRow="0" firstDataRow="1" firstDataCol="1"/>
  <pivotFields count="21">
    <pivotField dataField="1" showAll="0"/>
    <pivotField showAll="0"/>
    <pivotField showAll="0" sortType="descending">
      <items count="34">
        <item x="31"/>
        <item x="5"/>
        <item x="3"/>
        <item x="11"/>
        <item x="17"/>
        <item x="22"/>
        <item x="19"/>
        <item x="7"/>
        <item x="14"/>
        <item x="2"/>
        <item x="9"/>
        <item x="21"/>
        <item x="10"/>
        <item x="16"/>
        <item x="20"/>
        <item x="28"/>
        <item x="0"/>
        <item x="30"/>
        <item x="23"/>
        <item x="24"/>
        <item x="12"/>
        <item x="8"/>
        <item x="29"/>
        <item x="27"/>
        <item x="32"/>
        <item x="1"/>
        <item x="15"/>
        <item x="6"/>
        <item x="25"/>
        <item x="26"/>
        <item x="18"/>
        <item x="13"/>
        <item x="4"/>
        <item t="default"/>
      </items>
      <autoSortScope>
        <pivotArea dataOnly="0" outline="0" fieldPosition="0">
          <references count="1">
            <reference field="4294967294" count="1" selected="0">
              <x v="0"/>
            </reference>
          </references>
        </pivotArea>
      </autoSortScope>
    </pivotField>
    <pivotField axis="axisRow" showAll="0">
      <items count="8">
        <item x="0"/>
        <item x="1"/>
        <item x="2"/>
        <item x="3"/>
        <item x="4"/>
        <item x="5"/>
        <item x="6"/>
        <item t="default"/>
      </items>
    </pivotField>
    <pivotField showAll="0"/>
    <pivotField showAll="0"/>
    <pivotField showAll="0"/>
    <pivotField showAll="0"/>
    <pivotField numFmtId="14" showAll="0"/>
    <pivotField numFmtId="1" showAll="0"/>
    <pivotField numFmtId="1" showAll="0"/>
    <pivotField numFmtId="1" showAll="0">
      <items count="31">
        <item x="26"/>
        <item x="29"/>
        <item x="17"/>
        <item x="19"/>
        <item x="14"/>
        <item x="27"/>
        <item x="25"/>
        <item x="28"/>
        <item x="6"/>
        <item x="12"/>
        <item x="23"/>
        <item x="10"/>
        <item x="20"/>
        <item x="24"/>
        <item x="16"/>
        <item x="5"/>
        <item x="13"/>
        <item x="22"/>
        <item x="18"/>
        <item x="9"/>
        <item x="21"/>
        <item x="11"/>
        <item x="7"/>
        <item x="2"/>
        <item x="15"/>
        <item x="1"/>
        <item x="8"/>
        <item x="0"/>
        <item x="4"/>
        <item x="3"/>
        <item t="default"/>
      </items>
    </pivotField>
    <pivotField showAll="0">
      <items count="13">
        <item x="0"/>
        <item x="9"/>
        <item x="5"/>
        <item x="4"/>
        <item x="7"/>
        <item x="6"/>
        <item x="3"/>
        <item x="11"/>
        <item x="2"/>
        <item x="10"/>
        <item x="1"/>
        <item x="8"/>
        <item t="default"/>
      </items>
    </pivotField>
    <pivotField dataField="1" numFmtId="164" showAll="0"/>
    <pivotField showAll="0"/>
    <pivotField numFmtId="165" showAll="0"/>
    <pivotField numFmtId="42" showAll="0"/>
    <pivotField showAll="0"/>
    <pivotField showAll="0"/>
    <pivotField showAll="0"/>
    <pivotField showAll="0"/>
  </pivotFields>
  <rowFields count="1">
    <field x="3"/>
  </rowFields>
  <rowItems count="8">
    <i>
      <x/>
    </i>
    <i>
      <x v="1"/>
    </i>
    <i>
      <x v="2"/>
    </i>
    <i>
      <x v="3"/>
    </i>
    <i>
      <x v="4"/>
    </i>
    <i>
      <x v="5"/>
    </i>
    <i>
      <x v="6"/>
    </i>
    <i t="grand">
      <x/>
    </i>
  </rowItems>
  <colFields count="1">
    <field x="-2"/>
  </colFields>
  <colItems count="4">
    <i>
      <x/>
    </i>
    <i i="1">
      <x v="1"/>
    </i>
    <i i="2">
      <x v="2"/>
    </i>
    <i i="3">
      <x v="3"/>
    </i>
  </colItems>
  <dataFields count="4">
    <dataField name="Total Karyawan" fld="0" subtotal="count" baseField="2" baseItem="0"/>
    <dataField name="Min Salary" fld="13" subtotal="min" baseField="2" baseItem="0" numFmtId="164"/>
    <dataField name="Max Salary" fld="13" subtotal="max" baseField="2" baseItem="0" numFmtId="5"/>
    <dataField name="Avg Salary" fld="13" subtotal="average" baseField="2" baseItem="0" numFmtId="164"/>
  </dataFields>
  <chartFormats count="1">
    <chartFormat chart="0" format="0" series="1">
      <pivotArea type="data" outline="0" fieldPosition="0">
        <references count="1">
          <reference field="4294967294" count="1" selected="0">
            <x v="2"/>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Bulan" xr10:uid="{4A674ACB-4E64-4733-97AC-032B613E21B5}" sourceName="Nama Bulan">
  <pivotTables>
    <pivotTable tabId="4" name="Gender"/>
    <pivotTable tabId="4" name="Department"/>
    <pivotTable tabId="4" name="Job Title &amp; Gaji"/>
    <pivotTable tabId="4" name="Range Income"/>
    <pivotTable tabId="5" name="Wilayah"/>
    <pivotTable tabId="7" name="PivotTable1"/>
    <pivotTable tabId="7" name="PivotTable2"/>
    <pivotTable tabId="7" name="PivotTable3"/>
    <pivotTable tabId="7" name="PivotTable4"/>
    <pivotTable tabId="7" name="PivotTable5"/>
  </pivotTables>
  <data>
    <tabular pivotCacheId="1231936221">
      <items count="12">
        <i x="0" s="1"/>
        <i x="9" s="1"/>
        <i x="5" s="1"/>
        <i x="4" s="1"/>
        <i x="7" s="1"/>
        <i x="6" s="1"/>
        <i x="3" s="1"/>
        <i x="11" s="1"/>
        <i x="2" s="1"/>
        <i x="10" s="1"/>
        <i x="1"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BC824E5-9408-4677-9321-F63A58F6A105}" sourceName="Year">
  <pivotTables>
    <pivotTable tabId="4" name="Gender"/>
    <pivotTable tabId="4" name="Department"/>
    <pivotTable tabId="4" name="Job Title &amp; Gaji"/>
    <pivotTable tabId="4" name="Range Income"/>
    <pivotTable tabId="5" name="Wilayah"/>
    <pivotTable tabId="7" name="PivotTable1"/>
    <pivotTable tabId="7" name="PivotTable2"/>
    <pivotTable tabId="7" name="PivotTable3"/>
    <pivotTable tabId="7" name="PivotTable4"/>
    <pivotTable tabId="7" name="PivotTable5"/>
  </pivotTables>
  <data>
    <tabular pivotCacheId="1231936221">
      <items count="30">
        <i x="26" s="1"/>
        <i x="29" s="1"/>
        <i x="17" s="1"/>
        <i x="19" s="1"/>
        <i x="14" s="1"/>
        <i x="27" s="1"/>
        <i x="25" s="1"/>
        <i x="28" s="1"/>
        <i x="6" s="1"/>
        <i x="12" s="1"/>
        <i x="23" s="1"/>
        <i x="10" s="1"/>
        <i x="20" s="1"/>
        <i x="24" s="1"/>
        <i x="16" s="1"/>
        <i x="5" s="1"/>
        <i x="13" s="1"/>
        <i x="22" s="1"/>
        <i x="18" s="1"/>
        <i x="9" s="1"/>
        <i x="21" s="1"/>
        <i x="11" s="1"/>
        <i x="7" s="1"/>
        <i x="2" s="1"/>
        <i x="15" s="1"/>
        <i x="1" s="1"/>
        <i x="8" s="1"/>
        <i x="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Bulan" xr10:uid="{2EAC6358-744A-45BD-AAE3-B1F53F39C73D}" cache="Slicer_Nama_Bulan" caption="Nama Bulan" columnCount="4" style="SlicerStyleDark6" rowHeight="241300"/>
  <slicer name="Year" xr10:uid="{14D7F465-42AC-4F8F-A319-515F69F2B752}" cache="Slicer_Year" caption="Year" columnCount="6"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33BD93-09A3-4A5F-B791-91BE621635F0}" name="TBL_Employees" displayName="TBL_Employees" ref="A1:N1001" totalsRowShown="0" headerRowDxfId="92">
  <autoFilter ref="A1:N1001" xr:uid="{4C33BD93-09A3-4A5F-B791-91BE621635F0}"/>
  <sortState xmlns:xlrd2="http://schemas.microsoft.com/office/spreadsheetml/2017/richdata2" ref="A2:N1001">
    <sortCondition ref="D1:D1001"/>
  </sortState>
  <tableColumns count="14">
    <tableColumn id="1" xr3:uid="{F3BF6038-7767-416C-9C67-2E7CB79F305B}" name="EEID"/>
    <tableColumn id="2" xr3:uid="{A867CECD-DD71-4DA7-B51A-AACDE6218AB0}" name="Full Name"/>
    <tableColumn id="3" xr3:uid="{64B7B946-3053-4115-A5F3-084EADDA6289}" name="Job Title"/>
    <tableColumn id="4" xr3:uid="{27E261D5-07FF-43BE-B86C-4DC6D971AC1F}" name="Department"/>
    <tableColumn id="5" xr3:uid="{C2ACA7FB-DA0D-4C71-9FB3-C121E9BE67C8}" name="Business Unit"/>
    <tableColumn id="6" xr3:uid="{61D06748-A2CA-48B7-AF87-B5B998F0A527}" name="Gender"/>
    <tableColumn id="7" xr3:uid="{C7BCF67F-586B-4A5E-89B7-FB605D00F0FC}" name="Ethnicity"/>
    <tableColumn id="8" xr3:uid="{FB21E1D9-AF70-4961-9391-AC043E36AFF0}" name="Age"/>
    <tableColumn id="9" xr3:uid="{DE51534D-FC9B-4AE1-AD4C-623DAD25437B}" name="Hire Date" dataDxfId="91"/>
    <tableColumn id="10" xr3:uid="{58577D0A-223C-4DFC-86BC-3E30BD9D137E}" name="Annual Salary" dataDxfId="90"/>
    <tableColumn id="11" xr3:uid="{86C9B06D-4397-4AF1-AA3B-5C493DDDA2F5}" name="Bonus %" dataDxfId="89"/>
    <tableColumn id="12" xr3:uid="{ECA3F1BC-7868-4982-AC37-0D20FFFCDEAB}" name="Country"/>
    <tableColumn id="13" xr3:uid="{F6310EE9-EB94-4649-AA3C-54D44B68C7AF}" name="City"/>
    <tableColumn id="14" xr3:uid="{29407895-B9EA-4A52-8187-10800C92A2CA}" name="Exit Date" dataDxfId="88"/>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CCD94E-2B63-48B7-A557-B4017D7BC0DD}" name="TBL_Employees3" displayName="TBL_Employees3" ref="A1:U1001" totalsRowShown="0" headerRowDxfId="87">
  <autoFilter ref="A1:U1001" xr:uid="{D3CCD94E-2B63-48B7-A557-B4017D7BC0DD}"/>
  <sortState xmlns:xlrd2="http://schemas.microsoft.com/office/spreadsheetml/2017/richdata2" ref="A2:T1001">
    <sortCondition ref="D1:D1001"/>
  </sortState>
  <tableColumns count="21">
    <tableColumn id="1" xr3:uid="{FBBCE85D-6B7F-4000-AB50-39380DEC4948}" name="EEID"/>
    <tableColumn id="2" xr3:uid="{B062B647-B820-41DB-AE08-1B794C599799}" name="Full Name"/>
    <tableColumn id="3" xr3:uid="{02D97959-4C9F-450D-98C0-82294B5B7945}" name="Job Title"/>
    <tableColumn id="4" xr3:uid="{ECB02660-59C9-4B99-BFD8-C883BFF2787E}" name="Department"/>
    <tableColumn id="5" xr3:uid="{DACBA2A8-DED7-41EA-B412-937D368AEC32}" name="Business Unit"/>
    <tableColumn id="6" xr3:uid="{B6049EFA-7EA9-4C30-BDB1-8E024A955B35}" name="Gender"/>
    <tableColumn id="7" xr3:uid="{CE6333CA-A3D3-46AF-80B0-E5393EDC129B}" name="Ethnicity"/>
    <tableColumn id="8" xr3:uid="{6AC961E2-E7B9-4888-817C-F27E6DC7421D}" name="Age"/>
    <tableColumn id="9" xr3:uid="{956D34F7-3C7E-43FD-995E-2C96D0E70922}" name="Hire Date" dataDxfId="86"/>
    <tableColumn id="17" xr3:uid="{A2A7A3C0-D587-4F6D-AF2E-712669A26B03}" name="Day" dataDxfId="85">
      <calculatedColumnFormula>DAY(TBL_Employees3[[#This Row],[Hire Date]])</calculatedColumnFormula>
    </tableColumn>
    <tableColumn id="16" xr3:uid="{5A344E12-35A7-40D8-8C8C-5D5E68406857}" name="Month" dataDxfId="84">
      <calculatedColumnFormula>MONTH(TBL_Employees3[[#This Row],[Hire Date]])</calculatedColumnFormula>
    </tableColumn>
    <tableColumn id="15" xr3:uid="{E52C912C-B53E-4715-BBD3-9D1201CFEAD8}" name="Year" dataDxfId="83">
      <calculatedColumnFormula>YEAR(TBL_Employees3[[#This Row],[Hire Date]])</calculatedColumnFormula>
    </tableColumn>
    <tableColumn id="18" xr3:uid="{3CE08E47-3626-4846-893F-AE79F1255DC2}" name="Nama Bulan" dataDxfId="82">
      <calculatedColumnFormula>TEXT(TBL_Employees3[[#This Row],[Hire Date]],"mmm")</calculatedColumnFormula>
    </tableColumn>
    <tableColumn id="10" xr3:uid="{79AC537A-9928-43C5-A157-BD3C5216351F}" name="Annual Salary" dataDxfId="81"/>
    <tableColumn id="19" xr3:uid="{54E4D1FE-D2AF-4BA1-850C-107E8200FB04}" name="Range Salary" dataDxfId="80">
      <calculatedColumnFormula array="1">_xlfn.IFS(TBL_Employees3[[#This Row],[Annual Salary]]&gt;140000,"High Income",AND(TBL_Employees3[[#This Row],[Annual Salary]]&lt;=140000, TBL_Employees3[[#This Row],[Annual Salary]] &gt; 70000),"Middle Income",TBL_Employees3[[#This Row],[Annual Salary]]&lt;70000,"Low Income")</calculatedColumnFormula>
    </tableColumn>
    <tableColumn id="11" xr3:uid="{6CECD3AF-96FA-451C-A004-EE6592061F41}" name="Bonus %" dataDxfId="79"/>
    <tableColumn id="21" xr3:uid="{086F4933-6B2F-4DB4-82D6-CAF1DF79D10F}" name="Column1" dataDxfId="78">
      <calculatedColumnFormula>TBL_Employees3[[#This Row],[Bonus %]]*TBL_Employees3[[#This Row],[Annual Salary]]</calculatedColumnFormula>
    </tableColumn>
    <tableColumn id="12" xr3:uid="{41642109-D1D1-4700-8AE6-84996361ABB6}" name="Country"/>
    <tableColumn id="13" xr3:uid="{BDA379CA-DF88-4109-B2CD-FEC13081E7DC}" name="City"/>
    <tableColumn id="14" xr3:uid="{14FA29A7-7C3B-479D-B585-E933559C3513}" name="Exit Date" dataDxfId="77"/>
    <tableColumn id="22" xr3:uid="{88259647-5798-4EC2-A171-9825ED2B03A6}" name="Employ" dataDxfId="76">
      <calculatedColumnFormula>IF(TBL_Employees3[[#This Row],[Exit Date]]="","Employed","Resign")</calculatedColumnFormula>
    </tableColum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4.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03A2A-1C25-4007-9144-0418393C1A5A}">
  <sheetPr>
    <tabColor rgb="FFC00000"/>
  </sheetPr>
  <dimension ref="A1:N1001"/>
  <sheetViews>
    <sheetView topLeftCell="A965" workbookViewId="0">
      <selection sqref="A1:N1001"/>
    </sheetView>
  </sheetViews>
  <sheetFormatPr defaultRowHeight="15" x14ac:dyDescent="0.25"/>
  <cols>
    <col min="1" max="1" width="7.140625" bestFit="1" customWidth="1"/>
    <col min="2" max="2" width="20.5703125" bestFit="1" customWidth="1"/>
    <col min="3" max="3" width="27.7109375" bestFit="1" customWidth="1"/>
    <col min="4" max="4" width="16.85546875" bestFit="1" customWidth="1"/>
    <col min="5" max="5" width="23.85546875" bestFit="1" customWidth="1"/>
    <col min="6" max="6" width="10" bestFit="1" customWidth="1"/>
    <col min="7" max="7" width="11" bestFit="1" customWidth="1"/>
    <col min="8" max="8" width="6.7109375" bestFit="1" customWidth="1"/>
    <col min="9" max="9" width="11.5703125" bestFit="1" customWidth="1"/>
    <col min="10" max="10" width="15.42578125" bestFit="1" customWidth="1"/>
    <col min="11" max="11" width="10.7109375" bestFit="1" customWidth="1"/>
    <col min="12" max="12" width="12.85546875" bestFit="1" customWidth="1"/>
    <col min="13" max="13" width="13.5703125" bestFit="1" customWidth="1"/>
    <col min="14" max="14" width="11.140625" bestFit="1" customWidth="1"/>
  </cols>
  <sheetData>
    <row r="1" spans="1:14" x14ac:dyDescent="0.25">
      <c r="A1" s="1" t="s">
        <v>0</v>
      </c>
      <c r="B1" s="2" t="s">
        <v>1</v>
      </c>
      <c r="C1" s="2" t="s">
        <v>2</v>
      </c>
      <c r="D1" s="2" t="s">
        <v>3</v>
      </c>
      <c r="E1" s="2" t="s">
        <v>4</v>
      </c>
      <c r="F1" s="2" t="s">
        <v>5</v>
      </c>
      <c r="G1" s="2" t="s">
        <v>6</v>
      </c>
      <c r="H1" s="2" t="s">
        <v>7</v>
      </c>
      <c r="I1" s="2" t="s">
        <v>8</v>
      </c>
      <c r="J1" s="2" t="s">
        <v>9</v>
      </c>
      <c r="K1" s="2" t="s">
        <v>10</v>
      </c>
      <c r="L1" s="2" t="s">
        <v>11</v>
      </c>
      <c r="M1" s="2" t="s">
        <v>12</v>
      </c>
      <c r="N1" s="3" t="s">
        <v>13</v>
      </c>
    </row>
    <row r="2" spans="1:14" x14ac:dyDescent="0.25">
      <c r="A2" t="s">
        <v>14</v>
      </c>
      <c r="B2" t="s">
        <v>15</v>
      </c>
      <c r="C2" t="s">
        <v>16</v>
      </c>
      <c r="D2" t="s">
        <v>17</v>
      </c>
      <c r="E2" t="s">
        <v>18</v>
      </c>
      <c r="F2" t="s">
        <v>19</v>
      </c>
      <c r="G2" t="s">
        <v>20</v>
      </c>
      <c r="H2">
        <v>29</v>
      </c>
      <c r="I2" s="4">
        <v>43490</v>
      </c>
      <c r="J2" s="5">
        <v>113527</v>
      </c>
      <c r="K2" s="6">
        <v>0.06</v>
      </c>
      <c r="L2" t="s">
        <v>21</v>
      </c>
      <c r="M2" t="s">
        <v>22</v>
      </c>
      <c r="N2" s="4" t="s">
        <v>23</v>
      </c>
    </row>
    <row r="3" spans="1:14" x14ac:dyDescent="0.25">
      <c r="A3" t="s">
        <v>24</v>
      </c>
      <c r="B3" t="s">
        <v>25</v>
      </c>
      <c r="C3" t="s">
        <v>26</v>
      </c>
      <c r="D3" t="s">
        <v>17</v>
      </c>
      <c r="E3" t="s">
        <v>27</v>
      </c>
      <c r="F3" t="s">
        <v>19</v>
      </c>
      <c r="G3" t="s">
        <v>28</v>
      </c>
      <c r="H3">
        <v>31</v>
      </c>
      <c r="I3" s="4">
        <v>43043</v>
      </c>
      <c r="J3" s="5">
        <v>97078</v>
      </c>
      <c r="K3" s="6">
        <v>0</v>
      </c>
      <c r="L3" t="s">
        <v>21</v>
      </c>
      <c r="M3" t="s">
        <v>22</v>
      </c>
      <c r="N3" s="4">
        <v>43899</v>
      </c>
    </row>
    <row r="4" spans="1:14" x14ac:dyDescent="0.25">
      <c r="A4" t="s">
        <v>29</v>
      </c>
      <c r="B4" t="s">
        <v>30</v>
      </c>
      <c r="C4" t="s">
        <v>31</v>
      </c>
      <c r="D4" t="s">
        <v>17</v>
      </c>
      <c r="E4" t="s">
        <v>32</v>
      </c>
      <c r="F4" t="s">
        <v>33</v>
      </c>
      <c r="G4" t="s">
        <v>28</v>
      </c>
      <c r="H4">
        <v>36</v>
      </c>
      <c r="I4" s="4">
        <v>42276</v>
      </c>
      <c r="J4" s="5">
        <v>178700</v>
      </c>
      <c r="K4" s="6">
        <v>0.28999999999999998</v>
      </c>
      <c r="L4" t="s">
        <v>21</v>
      </c>
      <c r="M4" t="s">
        <v>34</v>
      </c>
      <c r="N4" s="4" t="s">
        <v>23</v>
      </c>
    </row>
    <row r="5" spans="1:14" x14ac:dyDescent="0.25">
      <c r="A5" t="s">
        <v>35</v>
      </c>
      <c r="B5" t="s">
        <v>36</v>
      </c>
      <c r="C5" t="s">
        <v>26</v>
      </c>
      <c r="D5" t="s">
        <v>17</v>
      </c>
      <c r="E5" t="s">
        <v>18</v>
      </c>
      <c r="F5" t="s">
        <v>33</v>
      </c>
      <c r="G5" t="s">
        <v>37</v>
      </c>
      <c r="H5">
        <v>44</v>
      </c>
      <c r="I5" s="4">
        <v>43467</v>
      </c>
      <c r="J5" s="5">
        <v>74691</v>
      </c>
      <c r="K5" s="6">
        <v>0</v>
      </c>
      <c r="L5" t="s">
        <v>38</v>
      </c>
      <c r="M5" t="s">
        <v>39</v>
      </c>
      <c r="N5" s="4">
        <v>44020</v>
      </c>
    </row>
    <row r="6" spans="1:14" x14ac:dyDescent="0.25">
      <c r="A6" t="s">
        <v>40</v>
      </c>
      <c r="B6" t="s">
        <v>41</v>
      </c>
      <c r="C6" t="s">
        <v>16</v>
      </c>
      <c r="D6" t="s">
        <v>17</v>
      </c>
      <c r="E6" t="s">
        <v>27</v>
      </c>
      <c r="F6" t="s">
        <v>33</v>
      </c>
      <c r="G6" t="s">
        <v>37</v>
      </c>
      <c r="H6">
        <v>38</v>
      </c>
      <c r="I6" s="4">
        <v>44516</v>
      </c>
      <c r="J6" s="5">
        <v>109812</v>
      </c>
      <c r="K6" s="6">
        <v>0.09</v>
      </c>
      <c r="L6" t="s">
        <v>38</v>
      </c>
      <c r="M6" t="s">
        <v>39</v>
      </c>
      <c r="N6" s="4" t="s">
        <v>23</v>
      </c>
    </row>
    <row r="7" spans="1:14" x14ac:dyDescent="0.25">
      <c r="A7" t="s">
        <v>42</v>
      </c>
      <c r="B7" t="s">
        <v>43</v>
      </c>
      <c r="C7" t="s">
        <v>31</v>
      </c>
      <c r="D7" t="s">
        <v>17</v>
      </c>
      <c r="E7" t="s">
        <v>27</v>
      </c>
      <c r="F7" t="s">
        <v>19</v>
      </c>
      <c r="G7" t="s">
        <v>20</v>
      </c>
      <c r="H7">
        <v>26</v>
      </c>
      <c r="I7" s="4">
        <v>44040</v>
      </c>
      <c r="J7" s="5">
        <v>180664</v>
      </c>
      <c r="K7" s="6">
        <v>0.27</v>
      </c>
      <c r="L7" t="s">
        <v>21</v>
      </c>
      <c r="M7" t="s">
        <v>44</v>
      </c>
      <c r="N7" s="4" t="s">
        <v>23</v>
      </c>
    </row>
    <row r="8" spans="1:14" x14ac:dyDescent="0.25">
      <c r="A8" t="s">
        <v>45</v>
      </c>
      <c r="B8" t="s">
        <v>46</v>
      </c>
      <c r="C8" t="s">
        <v>47</v>
      </c>
      <c r="D8" t="s">
        <v>17</v>
      </c>
      <c r="E8" t="s">
        <v>27</v>
      </c>
      <c r="F8" t="s">
        <v>19</v>
      </c>
      <c r="G8" t="s">
        <v>20</v>
      </c>
      <c r="H8">
        <v>55</v>
      </c>
      <c r="I8" s="4">
        <v>39177</v>
      </c>
      <c r="J8" s="5">
        <v>52310</v>
      </c>
      <c r="K8" s="6">
        <v>0</v>
      </c>
      <c r="L8" t="s">
        <v>21</v>
      </c>
      <c r="M8" t="s">
        <v>48</v>
      </c>
      <c r="N8" s="4">
        <v>43385</v>
      </c>
    </row>
    <row r="9" spans="1:14" x14ac:dyDescent="0.25">
      <c r="A9" t="s">
        <v>49</v>
      </c>
      <c r="B9" t="s">
        <v>50</v>
      </c>
      <c r="C9" t="s">
        <v>16</v>
      </c>
      <c r="D9" t="s">
        <v>17</v>
      </c>
      <c r="E9" t="s">
        <v>32</v>
      </c>
      <c r="F9" t="s">
        <v>19</v>
      </c>
      <c r="G9" t="s">
        <v>20</v>
      </c>
      <c r="H9">
        <v>55</v>
      </c>
      <c r="I9" s="4">
        <v>36644</v>
      </c>
      <c r="J9" s="5">
        <v>115798</v>
      </c>
      <c r="K9" s="6">
        <v>0.05</v>
      </c>
      <c r="L9" t="s">
        <v>21</v>
      </c>
      <c r="M9" t="s">
        <v>48</v>
      </c>
      <c r="N9" s="4" t="s">
        <v>23</v>
      </c>
    </row>
    <row r="10" spans="1:14" x14ac:dyDescent="0.25">
      <c r="A10" t="s">
        <v>51</v>
      </c>
      <c r="B10" t="s">
        <v>52</v>
      </c>
      <c r="C10" t="s">
        <v>53</v>
      </c>
      <c r="D10" t="s">
        <v>17</v>
      </c>
      <c r="E10" t="s">
        <v>54</v>
      </c>
      <c r="F10" t="s">
        <v>33</v>
      </c>
      <c r="G10" t="s">
        <v>28</v>
      </c>
      <c r="H10">
        <v>56</v>
      </c>
      <c r="I10" s="4">
        <v>41714</v>
      </c>
      <c r="J10" s="5">
        <v>190815</v>
      </c>
      <c r="K10" s="6">
        <v>0.4</v>
      </c>
      <c r="L10" t="s">
        <v>21</v>
      </c>
      <c r="M10" t="s">
        <v>22</v>
      </c>
      <c r="N10" s="4" t="s">
        <v>23</v>
      </c>
    </row>
    <row r="11" spans="1:14" x14ac:dyDescent="0.25">
      <c r="A11" t="s">
        <v>55</v>
      </c>
      <c r="B11" t="s">
        <v>56</v>
      </c>
      <c r="C11" t="s">
        <v>31</v>
      </c>
      <c r="D11" t="s">
        <v>17</v>
      </c>
      <c r="E11" t="s">
        <v>18</v>
      </c>
      <c r="F11" t="s">
        <v>33</v>
      </c>
      <c r="G11" t="s">
        <v>37</v>
      </c>
      <c r="H11">
        <v>27</v>
      </c>
      <c r="I11" s="4">
        <v>43276</v>
      </c>
      <c r="J11" s="5">
        <v>174097</v>
      </c>
      <c r="K11" s="6">
        <v>0.21</v>
      </c>
      <c r="L11" t="s">
        <v>21</v>
      </c>
      <c r="M11" t="s">
        <v>57</v>
      </c>
      <c r="N11" s="4" t="s">
        <v>23</v>
      </c>
    </row>
    <row r="12" spans="1:14" x14ac:dyDescent="0.25">
      <c r="A12" t="s">
        <v>58</v>
      </c>
      <c r="B12" t="s">
        <v>59</v>
      </c>
      <c r="C12" t="s">
        <v>53</v>
      </c>
      <c r="D12" t="s">
        <v>17</v>
      </c>
      <c r="E12" t="s">
        <v>32</v>
      </c>
      <c r="F12" t="s">
        <v>19</v>
      </c>
      <c r="G12" t="s">
        <v>28</v>
      </c>
      <c r="H12">
        <v>59</v>
      </c>
      <c r="I12" s="4">
        <v>40681</v>
      </c>
      <c r="J12" s="5">
        <v>192213</v>
      </c>
      <c r="K12" s="6">
        <v>0.4</v>
      </c>
      <c r="L12" t="s">
        <v>21</v>
      </c>
      <c r="M12" t="s">
        <v>44</v>
      </c>
      <c r="N12" s="4" t="s">
        <v>23</v>
      </c>
    </row>
    <row r="13" spans="1:14" x14ac:dyDescent="0.25">
      <c r="A13" t="s">
        <v>60</v>
      </c>
      <c r="B13" t="s">
        <v>61</v>
      </c>
      <c r="C13" t="s">
        <v>26</v>
      </c>
      <c r="D13" t="s">
        <v>17</v>
      </c>
      <c r="E13" t="s">
        <v>27</v>
      </c>
      <c r="F13" t="s">
        <v>19</v>
      </c>
      <c r="G13" t="s">
        <v>20</v>
      </c>
      <c r="H13">
        <v>62</v>
      </c>
      <c r="I13" s="4">
        <v>37733</v>
      </c>
      <c r="J13" s="5">
        <v>76906</v>
      </c>
      <c r="K13" s="6">
        <v>0</v>
      </c>
      <c r="L13" t="s">
        <v>21</v>
      </c>
      <c r="M13" t="s">
        <v>34</v>
      </c>
      <c r="N13" s="4" t="s">
        <v>23</v>
      </c>
    </row>
    <row r="14" spans="1:14" x14ac:dyDescent="0.25">
      <c r="A14" t="s">
        <v>62</v>
      </c>
      <c r="B14" t="s">
        <v>63</v>
      </c>
      <c r="C14" t="s">
        <v>64</v>
      </c>
      <c r="D14" t="s">
        <v>17</v>
      </c>
      <c r="E14" t="s">
        <v>54</v>
      </c>
      <c r="F14" t="s">
        <v>19</v>
      </c>
      <c r="G14" t="s">
        <v>28</v>
      </c>
      <c r="H14">
        <v>28</v>
      </c>
      <c r="I14" s="4">
        <v>42867</v>
      </c>
      <c r="J14" s="5">
        <v>52069</v>
      </c>
      <c r="K14" s="6">
        <v>0</v>
      </c>
      <c r="L14" t="s">
        <v>65</v>
      </c>
      <c r="M14" t="s">
        <v>66</v>
      </c>
      <c r="N14" s="4" t="s">
        <v>23</v>
      </c>
    </row>
    <row r="15" spans="1:14" x14ac:dyDescent="0.25">
      <c r="A15" t="s">
        <v>67</v>
      </c>
      <c r="B15" t="s">
        <v>68</v>
      </c>
      <c r="C15" t="s">
        <v>53</v>
      </c>
      <c r="D15" t="s">
        <v>17</v>
      </c>
      <c r="E15" t="s">
        <v>54</v>
      </c>
      <c r="F15" t="s">
        <v>33</v>
      </c>
      <c r="G15" t="s">
        <v>37</v>
      </c>
      <c r="H15">
        <v>33</v>
      </c>
      <c r="I15" s="4">
        <v>44181</v>
      </c>
      <c r="J15" s="5">
        <v>258426</v>
      </c>
      <c r="K15" s="6">
        <v>0.4</v>
      </c>
      <c r="L15" t="s">
        <v>38</v>
      </c>
      <c r="M15" t="s">
        <v>69</v>
      </c>
      <c r="N15" s="4" t="s">
        <v>23</v>
      </c>
    </row>
    <row r="16" spans="1:14" x14ac:dyDescent="0.25">
      <c r="A16" t="s">
        <v>70</v>
      </c>
      <c r="B16" t="s">
        <v>71</v>
      </c>
      <c r="C16" t="s">
        <v>53</v>
      </c>
      <c r="D16" t="s">
        <v>17</v>
      </c>
      <c r="E16" t="s">
        <v>18</v>
      </c>
      <c r="F16" t="s">
        <v>19</v>
      </c>
      <c r="G16" t="s">
        <v>28</v>
      </c>
      <c r="H16">
        <v>25</v>
      </c>
      <c r="I16" s="4">
        <v>44235</v>
      </c>
      <c r="J16" s="5">
        <v>198243</v>
      </c>
      <c r="K16" s="6">
        <v>0.31</v>
      </c>
      <c r="L16" t="s">
        <v>21</v>
      </c>
      <c r="M16" t="s">
        <v>48</v>
      </c>
      <c r="N16" s="4" t="s">
        <v>23</v>
      </c>
    </row>
    <row r="17" spans="1:14" x14ac:dyDescent="0.25">
      <c r="A17" t="s">
        <v>72</v>
      </c>
      <c r="B17" t="s">
        <v>73</v>
      </c>
      <c r="C17" t="s">
        <v>74</v>
      </c>
      <c r="D17" t="s">
        <v>17</v>
      </c>
      <c r="E17" t="s">
        <v>54</v>
      </c>
      <c r="F17" t="s">
        <v>19</v>
      </c>
      <c r="G17" t="s">
        <v>20</v>
      </c>
      <c r="H17">
        <v>33</v>
      </c>
      <c r="I17" s="4">
        <v>41315</v>
      </c>
      <c r="J17" s="5">
        <v>144231</v>
      </c>
      <c r="K17" s="6">
        <v>0.14000000000000001</v>
      </c>
      <c r="L17" t="s">
        <v>21</v>
      </c>
      <c r="M17" t="s">
        <v>75</v>
      </c>
      <c r="N17" s="4">
        <v>44029</v>
      </c>
    </row>
    <row r="18" spans="1:14" x14ac:dyDescent="0.25">
      <c r="A18" t="s">
        <v>76</v>
      </c>
      <c r="B18" t="s">
        <v>77</v>
      </c>
      <c r="C18" t="s">
        <v>74</v>
      </c>
      <c r="D18" t="s">
        <v>17</v>
      </c>
      <c r="E18" t="s">
        <v>18</v>
      </c>
      <c r="F18" t="s">
        <v>33</v>
      </c>
      <c r="G18" t="s">
        <v>28</v>
      </c>
      <c r="H18">
        <v>49</v>
      </c>
      <c r="I18" s="4">
        <v>36983</v>
      </c>
      <c r="J18" s="5">
        <v>129124</v>
      </c>
      <c r="K18" s="6">
        <v>0.12</v>
      </c>
      <c r="L18" t="s">
        <v>65</v>
      </c>
      <c r="M18" t="s">
        <v>78</v>
      </c>
      <c r="N18" s="4" t="s">
        <v>23</v>
      </c>
    </row>
    <row r="19" spans="1:14" x14ac:dyDescent="0.25">
      <c r="A19" t="s">
        <v>79</v>
      </c>
      <c r="B19" t="s">
        <v>80</v>
      </c>
      <c r="C19" t="s">
        <v>74</v>
      </c>
      <c r="D19" t="s">
        <v>17</v>
      </c>
      <c r="E19" t="s">
        <v>18</v>
      </c>
      <c r="F19" t="s">
        <v>33</v>
      </c>
      <c r="G19" t="s">
        <v>20</v>
      </c>
      <c r="H19">
        <v>55</v>
      </c>
      <c r="I19" s="4">
        <v>40552</v>
      </c>
      <c r="J19" s="5">
        <v>138521</v>
      </c>
      <c r="K19" s="6">
        <v>0.1</v>
      </c>
      <c r="L19" t="s">
        <v>21</v>
      </c>
      <c r="M19" t="s">
        <v>48</v>
      </c>
      <c r="N19" s="4" t="s">
        <v>23</v>
      </c>
    </row>
    <row r="20" spans="1:14" x14ac:dyDescent="0.25">
      <c r="A20" t="s">
        <v>81</v>
      </c>
      <c r="B20" t="s">
        <v>82</v>
      </c>
      <c r="C20" t="s">
        <v>31</v>
      </c>
      <c r="D20" t="s">
        <v>17</v>
      </c>
      <c r="E20" t="s">
        <v>32</v>
      </c>
      <c r="F20" t="s">
        <v>33</v>
      </c>
      <c r="G20" t="s">
        <v>28</v>
      </c>
      <c r="H20">
        <v>58</v>
      </c>
      <c r="I20" s="4">
        <v>37755</v>
      </c>
      <c r="J20" s="5">
        <v>173071</v>
      </c>
      <c r="K20" s="6">
        <v>0.28999999999999998</v>
      </c>
      <c r="L20" t="s">
        <v>21</v>
      </c>
      <c r="M20" t="s">
        <v>75</v>
      </c>
      <c r="N20" s="4" t="s">
        <v>23</v>
      </c>
    </row>
    <row r="21" spans="1:14" x14ac:dyDescent="0.25">
      <c r="A21" t="s">
        <v>83</v>
      </c>
      <c r="B21" t="s">
        <v>84</v>
      </c>
      <c r="C21" t="s">
        <v>26</v>
      </c>
      <c r="D21" t="s">
        <v>17</v>
      </c>
      <c r="E21" t="s">
        <v>18</v>
      </c>
      <c r="F21" t="s">
        <v>19</v>
      </c>
      <c r="G21" t="s">
        <v>37</v>
      </c>
      <c r="H21">
        <v>38</v>
      </c>
      <c r="I21" s="4">
        <v>39634</v>
      </c>
      <c r="J21" s="5">
        <v>78056</v>
      </c>
      <c r="K21" s="6">
        <v>0</v>
      </c>
      <c r="L21" t="s">
        <v>38</v>
      </c>
      <c r="M21" t="s">
        <v>85</v>
      </c>
      <c r="N21" s="4" t="s">
        <v>23</v>
      </c>
    </row>
    <row r="22" spans="1:14" x14ac:dyDescent="0.25">
      <c r="A22" t="s">
        <v>86</v>
      </c>
      <c r="B22" t="s">
        <v>87</v>
      </c>
      <c r="C22" t="s">
        <v>64</v>
      </c>
      <c r="D22" t="s">
        <v>17</v>
      </c>
      <c r="E22" t="s">
        <v>32</v>
      </c>
      <c r="F22" t="s">
        <v>33</v>
      </c>
      <c r="G22" t="s">
        <v>37</v>
      </c>
      <c r="H22">
        <v>55</v>
      </c>
      <c r="I22" s="4">
        <v>35242</v>
      </c>
      <c r="J22" s="5">
        <v>48687</v>
      </c>
      <c r="K22" s="6">
        <v>0</v>
      </c>
      <c r="L22" t="s">
        <v>38</v>
      </c>
      <c r="M22" t="s">
        <v>69</v>
      </c>
      <c r="N22" s="4" t="s">
        <v>23</v>
      </c>
    </row>
    <row r="23" spans="1:14" x14ac:dyDescent="0.25">
      <c r="A23" t="s">
        <v>88</v>
      </c>
      <c r="B23" t="s">
        <v>89</v>
      </c>
      <c r="C23" t="s">
        <v>26</v>
      </c>
      <c r="D23" t="s">
        <v>17</v>
      </c>
      <c r="E23" t="s">
        <v>54</v>
      </c>
      <c r="F23" t="s">
        <v>33</v>
      </c>
      <c r="G23" t="s">
        <v>37</v>
      </c>
      <c r="H23">
        <v>41</v>
      </c>
      <c r="I23" s="4">
        <v>42533</v>
      </c>
      <c r="J23" s="5">
        <v>70165</v>
      </c>
      <c r="K23" s="6">
        <v>0</v>
      </c>
      <c r="L23" t="s">
        <v>21</v>
      </c>
      <c r="M23" t="s">
        <v>75</v>
      </c>
      <c r="N23" s="4" t="s">
        <v>23</v>
      </c>
    </row>
    <row r="24" spans="1:14" x14ac:dyDescent="0.25">
      <c r="A24" t="s">
        <v>90</v>
      </c>
      <c r="B24" t="s">
        <v>91</v>
      </c>
      <c r="C24" t="s">
        <v>26</v>
      </c>
      <c r="D24" t="s">
        <v>17</v>
      </c>
      <c r="E24" t="s">
        <v>18</v>
      </c>
      <c r="F24" t="s">
        <v>19</v>
      </c>
      <c r="G24" t="s">
        <v>28</v>
      </c>
      <c r="H24">
        <v>40</v>
      </c>
      <c r="I24" s="4">
        <v>42384</v>
      </c>
      <c r="J24" s="5">
        <v>89984</v>
      </c>
      <c r="K24" s="6">
        <v>0</v>
      </c>
      <c r="L24" t="s">
        <v>65</v>
      </c>
      <c r="M24" t="s">
        <v>92</v>
      </c>
      <c r="N24" s="4" t="s">
        <v>23</v>
      </c>
    </row>
    <row r="25" spans="1:14" x14ac:dyDescent="0.25">
      <c r="A25" t="s">
        <v>93</v>
      </c>
      <c r="B25" t="s">
        <v>94</v>
      </c>
      <c r="C25" t="s">
        <v>26</v>
      </c>
      <c r="D25" t="s">
        <v>17</v>
      </c>
      <c r="E25" t="s">
        <v>27</v>
      </c>
      <c r="F25" t="s">
        <v>19</v>
      </c>
      <c r="G25" t="s">
        <v>20</v>
      </c>
      <c r="H25">
        <v>27</v>
      </c>
      <c r="I25" s="4">
        <v>44482</v>
      </c>
      <c r="J25" s="5">
        <v>74077</v>
      </c>
      <c r="K25" s="6">
        <v>0</v>
      </c>
      <c r="L25" t="s">
        <v>21</v>
      </c>
      <c r="M25" t="s">
        <v>34</v>
      </c>
      <c r="N25" s="4" t="s">
        <v>23</v>
      </c>
    </row>
    <row r="26" spans="1:14" x14ac:dyDescent="0.25">
      <c r="A26" t="s">
        <v>95</v>
      </c>
      <c r="B26" t="s">
        <v>96</v>
      </c>
      <c r="C26" t="s">
        <v>26</v>
      </c>
      <c r="D26" t="s">
        <v>17</v>
      </c>
      <c r="E26" t="s">
        <v>18</v>
      </c>
      <c r="F26" t="s">
        <v>19</v>
      </c>
      <c r="G26" t="s">
        <v>97</v>
      </c>
      <c r="H26">
        <v>51</v>
      </c>
      <c r="I26" s="4">
        <v>44113</v>
      </c>
      <c r="J26" s="5">
        <v>91853</v>
      </c>
      <c r="K26" s="6">
        <v>0</v>
      </c>
      <c r="L26" t="s">
        <v>21</v>
      </c>
      <c r="M26" t="s">
        <v>44</v>
      </c>
      <c r="N26" s="4" t="s">
        <v>23</v>
      </c>
    </row>
    <row r="27" spans="1:14" x14ac:dyDescent="0.25">
      <c r="A27" t="s">
        <v>98</v>
      </c>
      <c r="B27" t="s">
        <v>99</v>
      </c>
      <c r="C27" t="s">
        <v>74</v>
      </c>
      <c r="D27" t="s">
        <v>17</v>
      </c>
      <c r="E27" t="s">
        <v>18</v>
      </c>
      <c r="F27" t="s">
        <v>19</v>
      </c>
      <c r="G27" t="s">
        <v>28</v>
      </c>
      <c r="H27">
        <v>45</v>
      </c>
      <c r="I27" s="4">
        <v>39063</v>
      </c>
      <c r="J27" s="5">
        <v>149537</v>
      </c>
      <c r="K27" s="6">
        <v>0.14000000000000001</v>
      </c>
      <c r="L27" t="s">
        <v>21</v>
      </c>
      <c r="M27" t="s">
        <v>34</v>
      </c>
      <c r="N27" s="4" t="s">
        <v>23</v>
      </c>
    </row>
    <row r="28" spans="1:14" x14ac:dyDescent="0.25">
      <c r="A28" t="s">
        <v>100</v>
      </c>
      <c r="B28" t="s">
        <v>101</v>
      </c>
      <c r="C28" t="s">
        <v>16</v>
      </c>
      <c r="D28" t="s">
        <v>17</v>
      </c>
      <c r="E28" t="s">
        <v>27</v>
      </c>
      <c r="F28" t="s">
        <v>19</v>
      </c>
      <c r="G28" t="s">
        <v>28</v>
      </c>
      <c r="H28">
        <v>40</v>
      </c>
      <c r="I28" s="4">
        <v>43147</v>
      </c>
      <c r="J28" s="5">
        <v>120905</v>
      </c>
      <c r="K28" s="6">
        <v>0.05</v>
      </c>
      <c r="L28" t="s">
        <v>21</v>
      </c>
      <c r="M28" t="s">
        <v>34</v>
      </c>
      <c r="N28" s="4" t="s">
        <v>23</v>
      </c>
    </row>
    <row r="29" spans="1:14" x14ac:dyDescent="0.25">
      <c r="A29" t="s">
        <v>102</v>
      </c>
      <c r="B29" t="s">
        <v>103</v>
      </c>
      <c r="C29" t="s">
        <v>31</v>
      </c>
      <c r="D29" t="s">
        <v>17</v>
      </c>
      <c r="E29" t="s">
        <v>18</v>
      </c>
      <c r="F29" t="s">
        <v>19</v>
      </c>
      <c r="G29" t="s">
        <v>20</v>
      </c>
      <c r="H29">
        <v>29</v>
      </c>
      <c r="I29" s="4">
        <v>42785</v>
      </c>
      <c r="J29" s="5">
        <v>181854</v>
      </c>
      <c r="K29" s="6">
        <v>0.28999999999999998</v>
      </c>
      <c r="L29" t="s">
        <v>21</v>
      </c>
      <c r="M29" t="s">
        <v>34</v>
      </c>
      <c r="N29" s="4">
        <v>43945</v>
      </c>
    </row>
    <row r="30" spans="1:14" x14ac:dyDescent="0.25">
      <c r="A30" t="s">
        <v>104</v>
      </c>
      <c r="B30" t="s">
        <v>105</v>
      </c>
      <c r="C30" t="s">
        <v>26</v>
      </c>
      <c r="D30" t="s">
        <v>17</v>
      </c>
      <c r="E30" t="s">
        <v>32</v>
      </c>
      <c r="F30" t="s">
        <v>19</v>
      </c>
      <c r="G30" t="s">
        <v>37</v>
      </c>
      <c r="H30">
        <v>58</v>
      </c>
      <c r="I30" s="4">
        <v>34592</v>
      </c>
      <c r="J30" s="5">
        <v>98769</v>
      </c>
      <c r="K30" s="6">
        <v>0</v>
      </c>
      <c r="L30" t="s">
        <v>38</v>
      </c>
      <c r="M30" t="s">
        <v>69</v>
      </c>
      <c r="N30" s="4">
        <v>42646</v>
      </c>
    </row>
    <row r="31" spans="1:14" x14ac:dyDescent="0.25">
      <c r="A31" t="s">
        <v>106</v>
      </c>
      <c r="B31" t="s">
        <v>107</v>
      </c>
      <c r="C31" t="s">
        <v>31</v>
      </c>
      <c r="D31" t="s">
        <v>17</v>
      </c>
      <c r="E31" t="s">
        <v>32</v>
      </c>
      <c r="F31" t="s">
        <v>19</v>
      </c>
      <c r="G31" t="s">
        <v>20</v>
      </c>
      <c r="H31">
        <v>36</v>
      </c>
      <c r="I31" s="4">
        <v>42616</v>
      </c>
      <c r="J31" s="5">
        <v>150399</v>
      </c>
      <c r="K31" s="6">
        <v>0.28000000000000003</v>
      </c>
      <c r="L31" t="s">
        <v>21</v>
      </c>
      <c r="M31" t="s">
        <v>44</v>
      </c>
      <c r="N31" s="4" t="s">
        <v>23</v>
      </c>
    </row>
    <row r="32" spans="1:14" x14ac:dyDescent="0.25">
      <c r="A32" t="s">
        <v>108</v>
      </c>
      <c r="B32" t="s">
        <v>109</v>
      </c>
      <c r="C32" t="s">
        <v>16</v>
      </c>
      <c r="D32" t="s">
        <v>17</v>
      </c>
      <c r="E32" t="s">
        <v>27</v>
      </c>
      <c r="F32" t="s">
        <v>19</v>
      </c>
      <c r="G32" t="s">
        <v>28</v>
      </c>
      <c r="H32">
        <v>63</v>
      </c>
      <c r="I32" s="4">
        <v>42214</v>
      </c>
      <c r="J32" s="5">
        <v>103724</v>
      </c>
      <c r="K32" s="6">
        <v>0.05</v>
      </c>
      <c r="L32" t="s">
        <v>65</v>
      </c>
      <c r="M32" t="s">
        <v>78</v>
      </c>
      <c r="N32" s="4" t="s">
        <v>23</v>
      </c>
    </row>
    <row r="33" spans="1:14" x14ac:dyDescent="0.25">
      <c r="A33" t="s">
        <v>110</v>
      </c>
      <c r="B33" t="s">
        <v>111</v>
      </c>
      <c r="C33" t="s">
        <v>74</v>
      </c>
      <c r="D33" t="s">
        <v>17</v>
      </c>
      <c r="E33" t="s">
        <v>32</v>
      </c>
      <c r="F33" t="s">
        <v>33</v>
      </c>
      <c r="G33" t="s">
        <v>28</v>
      </c>
      <c r="H33">
        <v>55</v>
      </c>
      <c r="I33" s="4">
        <v>38888</v>
      </c>
      <c r="J33" s="5">
        <v>142628</v>
      </c>
      <c r="K33" s="6">
        <v>0.12</v>
      </c>
      <c r="L33" t="s">
        <v>65</v>
      </c>
      <c r="M33" t="s">
        <v>66</v>
      </c>
      <c r="N33" s="4" t="s">
        <v>23</v>
      </c>
    </row>
    <row r="34" spans="1:14" x14ac:dyDescent="0.25">
      <c r="A34" t="s">
        <v>112</v>
      </c>
      <c r="B34" t="s">
        <v>113</v>
      </c>
      <c r="C34" t="s">
        <v>74</v>
      </c>
      <c r="D34" t="s">
        <v>17</v>
      </c>
      <c r="E34" t="s">
        <v>27</v>
      </c>
      <c r="F34" t="s">
        <v>19</v>
      </c>
      <c r="G34" t="s">
        <v>37</v>
      </c>
      <c r="H34">
        <v>40</v>
      </c>
      <c r="I34" s="4">
        <v>43488</v>
      </c>
      <c r="J34" s="5">
        <v>159031</v>
      </c>
      <c r="K34" s="6">
        <v>0.1</v>
      </c>
      <c r="L34" t="s">
        <v>21</v>
      </c>
      <c r="M34" t="s">
        <v>48</v>
      </c>
      <c r="N34" s="4" t="s">
        <v>23</v>
      </c>
    </row>
    <row r="35" spans="1:14" x14ac:dyDescent="0.25">
      <c r="A35" t="s">
        <v>114</v>
      </c>
      <c r="B35" t="s">
        <v>115</v>
      </c>
      <c r="C35" t="s">
        <v>31</v>
      </c>
      <c r="D35" t="s">
        <v>17</v>
      </c>
      <c r="E35" t="s">
        <v>18</v>
      </c>
      <c r="F35" t="s">
        <v>19</v>
      </c>
      <c r="G35" t="s">
        <v>28</v>
      </c>
      <c r="H35">
        <v>55</v>
      </c>
      <c r="I35" s="4">
        <v>40340</v>
      </c>
      <c r="J35" s="5">
        <v>187389</v>
      </c>
      <c r="K35" s="6">
        <v>0.25</v>
      </c>
      <c r="L35" t="s">
        <v>65</v>
      </c>
      <c r="M35" t="s">
        <v>92</v>
      </c>
      <c r="N35" s="4" t="s">
        <v>23</v>
      </c>
    </row>
    <row r="36" spans="1:14" x14ac:dyDescent="0.25">
      <c r="A36" t="s">
        <v>116</v>
      </c>
      <c r="B36" t="s">
        <v>117</v>
      </c>
      <c r="C36" t="s">
        <v>26</v>
      </c>
      <c r="D36" t="s">
        <v>17</v>
      </c>
      <c r="E36" t="s">
        <v>32</v>
      </c>
      <c r="F36" t="s">
        <v>19</v>
      </c>
      <c r="G36" t="s">
        <v>28</v>
      </c>
      <c r="H36">
        <v>34</v>
      </c>
      <c r="I36" s="4">
        <v>40750</v>
      </c>
      <c r="J36" s="5">
        <v>97231</v>
      </c>
      <c r="K36" s="6">
        <v>0</v>
      </c>
      <c r="L36" t="s">
        <v>65</v>
      </c>
      <c r="M36" t="s">
        <v>118</v>
      </c>
      <c r="N36" s="4" t="s">
        <v>23</v>
      </c>
    </row>
    <row r="37" spans="1:14" x14ac:dyDescent="0.25">
      <c r="A37" t="s">
        <v>119</v>
      </c>
      <c r="B37" t="s">
        <v>120</v>
      </c>
      <c r="C37" t="s">
        <v>47</v>
      </c>
      <c r="D37" t="s">
        <v>17</v>
      </c>
      <c r="E37" t="s">
        <v>18</v>
      </c>
      <c r="F37" t="s">
        <v>19</v>
      </c>
      <c r="G37" t="s">
        <v>20</v>
      </c>
      <c r="H37">
        <v>43</v>
      </c>
      <c r="I37" s="4">
        <v>43028</v>
      </c>
      <c r="J37" s="5">
        <v>56555</v>
      </c>
      <c r="K37" s="6">
        <v>0</v>
      </c>
      <c r="L37" t="s">
        <v>21</v>
      </c>
      <c r="M37" t="s">
        <v>57</v>
      </c>
      <c r="N37" s="4" t="s">
        <v>23</v>
      </c>
    </row>
    <row r="38" spans="1:14" x14ac:dyDescent="0.25">
      <c r="A38" t="s">
        <v>121</v>
      </c>
      <c r="B38" t="s">
        <v>122</v>
      </c>
      <c r="C38" t="s">
        <v>31</v>
      </c>
      <c r="D38" t="s">
        <v>17</v>
      </c>
      <c r="E38" t="s">
        <v>27</v>
      </c>
      <c r="F38" t="s">
        <v>33</v>
      </c>
      <c r="G38" t="s">
        <v>28</v>
      </c>
      <c r="H38">
        <v>55</v>
      </c>
      <c r="I38" s="4">
        <v>40468</v>
      </c>
      <c r="J38" s="5">
        <v>188727</v>
      </c>
      <c r="K38" s="6">
        <v>0.23</v>
      </c>
      <c r="L38" t="s">
        <v>65</v>
      </c>
      <c r="M38" t="s">
        <v>92</v>
      </c>
      <c r="N38" s="4" t="s">
        <v>23</v>
      </c>
    </row>
    <row r="39" spans="1:14" x14ac:dyDescent="0.25">
      <c r="A39" t="s">
        <v>123</v>
      </c>
      <c r="B39" t="s">
        <v>124</v>
      </c>
      <c r="C39" t="s">
        <v>64</v>
      </c>
      <c r="D39" t="s">
        <v>17</v>
      </c>
      <c r="E39" t="s">
        <v>54</v>
      </c>
      <c r="F39" t="s">
        <v>33</v>
      </c>
      <c r="G39" t="s">
        <v>37</v>
      </c>
      <c r="H39">
        <v>56</v>
      </c>
      <c r="I39" s="4">
        <v>34802</v>
      </c>
      <c r="J39" s="5">
        <v>50857</v>
      </c>
      <c r="K39" s="6">
        <v>0</v>
      </c>
      <c r="L39" t="s">
        <v>38</v>
      </c>
      <c r="M39" t="s">
        <v>39</v>
      </c>
      <c r="N39" s="4" t="s">
        <v>23</v>
      </c>
    </row>
    <row r="40" spans="1:14" x14ac:dyDescent="0.25">
      <c r="A40" t="s">
        <v>125</v>
      </c>
      <c r="B40" t="s">
        <v>126</v>
      </c>
      <c r="C40" t="s">
        <v>74</v>
      </c>
      <c r="D40" t="s">
        <v>17</v>
      </c>
      <c r="E40" t="s">
        <v>54</v>
      </c>
      <c r="F40" t="s">
        <v>33</v>
      </c>
      <c r="G40" t="s">
        <v>20</v>
      </c>
      <c r="H40">
        <v>55</v>
      </c>
      <c r="I40" s="4">
        <v>38135</v>
      </c>
      <c r="J40" s="5">
        <v>159885</v>
      </c>
      <c r="K40" s="6">
        <v>0.12</v>
      </c>
      <c r="L40" t="s">
        <v>21</v>
      </c>
      <c r="M40" t="s">
        <v>75</v>
      </c>
      <c r="N40" s="4" t="s">
        <v>23</v>
      </c>
    </row>
    <row r="41" spans="1:14" x14ac:dyDescent="0.25">
      <c r="A41" t="s">
        <v>127</v>
      </c>
      <c r="B41" t="s">
        <v>128</v>
      </c>
      <c r="C41" t="s">
        <v>64</v>
      </c>
      <c r="D41" t="s">
        <v>17</v>
      </c>
      <c r="E41" t="s">
        <v>27</v>
      </c>
      <c r="F41" t="s">
        <v>33</v>
      </c>
      <c r="G41" t="s">
        <v>20</v>
      </c>
      <c r="H41">
        <v>56</v>
      </c>
      <c r="I41" s="4">
        <v>43824</v>
      </c>
      <c r="J41" s="5">
        <v>54829</v>
      </c>
      <c r="K41" s="6">
        <v>0</v>
      </c>
      <c r="L41" t="s">
        <v>21</v>
      </c>
      <c r="M41" t="s">
        <v>57</v>
      </c>
      <c r="N41" s="4" t="s">
        <v>23</v>
      </c>
    </row>
    <row r="42" spans="1:14" x14ac:dyDescent="0.25">
      <c r="A42" t="s">
        <v>129</v>
      </c>
      <c r="B42" t="s">
        <v>130</v>
      </c>
      <c r="C42" t="s">
        <v>64</v>
      </c>
      <c r="D42" t="s">
        <v>17</v>
      </c>
      <c r="E42" t="s">
        <v>54</v>
      </c>
      <c r="F42" t="s">
        <v>33</v>
      </c>
      <c r="G42" t="s">
        <v>28</v>
      </c>
      <c r="H42">
        <v>27</v>
      </c>
      <c r="I42" s="4">
        <v>43701</v>
      </c>
      <c r="J42" s="5">
        <v>50809</v>
      </c>
      <c r="K42" s="6">
        <v>0</v>
      </c>
      <c r="L42" t="s">
        <v>65</v>
      </c>
      <c r="M42" t="s">
        <v>66</v>
      </c>
      <c r="N42" s="4" t="s">
        <v>23</v>
      </c>
    </row>
    <row r="43" spans="1:14" x14ac:dyDescent="0.25">
      <c r="A43" t="s">
        <v>131</v>
      </c>
      <c r="B43" t="s">
        <v>132</v>
      </c>
      <c r="C43" t="s">
        <v>47</v>
      </c>
      <c r="D43" t="s">
        <v>17</v>
      </c>
      <c r="E43" t="s">
        <v>18</v>
      </c>
      <c r="F43" t="s">
        <v>19</v>
      </c>
      <c r="G43" t="s">
        <v>97</v>
      </c>
      <c r="H43">
        <v>30</v>
      </c>
      <c r="I43" s="4">
        <v>44124</v>
      </c>
      <c r="J43" s="5">
        <v>67753</v>
      </c>
      <c r="K43" s="6">
        <v>0</v>
      </c>
      <c r="L43" t="s">
        <v>21</v>
      </c>
      <c r="M43" t="s">
        <v>57</v>
      </c>
      <c r="N43" s="4" t="s">
        <v>23</v>
      </c>
    </row>
    <row r="44" spans="1:14" x14ac:dyDescent="0.25">
      <c r="A44" t="s">
        <v>133</v>
      </c>
      <c r="B44" t="s">
        <v>134</v>
      </c>
      <c r="C44" t="s">
        <v>31</v>
      </c>
      <c r="D44" t="s">
        <v>17</v>
      </c>
      <c r="E44" t="s">
        <v>27</v>
      </c>
      <c r="F44" t="s">
        <v>19</v>
      </c>
      <c r="G44" t="s">
        <v>20</v>
      </c>
      <c r="H44">
        <v>41</v>
      </c>
      <c r="I44" s="4">
        <v>41429</v>
      </c>
      <c r="J44" s="5">
        <v>167526</v>
      </c>
      <c r="K44" s="6">
        <v>0.26</v>
      </c>
      <c r="L44" t="s">
        <v>21</v>
      </c>
      <c r="M44" t="s">
        <v>48</v>
      </c>
      <c r="N44" s="4" t="s">
        <v>23</v>
      </c>
    </row>
    <row r="45" spans="1:14" x14ac:dyDescent="0.25">
      <c r="A45" t="s">
        <v>135</v>
      </c>
      <c r="B45" t="s">
        <v>136</v>
      </c>
      <c r="C45" t="s">
        <v>26</v>
      </c>
      <c r="D45" t="s">
        <v>17</v>
      </c>
      <c r="E45" t="s">
        <v>32</v>
      </c>
      <c r="F45" t="s">
        <v>33</v>
      </c>
      <c r="G45" t="s">
        <v>37</v>
      </c>
      <c r="H45">
        <v>53</v>
      </c>
      <c r="I45" s="4">
        <v>38344</v>
      </c>
      <c r="J45" s="5">
        <v>90212</v>
      </c>
      <c r="K45" s="6">
        <v>0</v>
      </c>
      <c r="L45" t="s">
        <v>38</v>
      </c>
      <c r="M45" t="s">
        <v>85</v>
      </c>
      <c r="N45" s="4" t="s">
        <v>23</v>
      </c>
    </row>
    <row r="46" spans="1:14" x14ac:dyDescent="0.25">
      <c r="A46" t="s">
        <v>137</v>
      </c>
      <c r="B46" t="s">
        <v>138</v>
      </c>
      <c r="C46" t="s">
        <v>26</v>
      </c>
      <c r="D46" t="s">
        <v>17</v>
      </c>
      <c r="E46" t="s">
        <v>18</v>
      </c>
      <c r="F46" t="s">
        <v>33</v>
      </c>
      <c r="G46" t="s">
        <v>20</v>
      </c>
      <c r="H46">
        <v>56</v>
      </c>
      <c r="I46" s="4">
        <v>43169</v>
      </c>
      <c r="J46" s="5">
        <v>90040</v>
      </c>
      <c r="K46" s="6">
        <v>0</v>
      </c>
      <c r="L46" t="s">
        <v>21</v>
      </c>
      <c r="M46" t="s">
        <v>44</v>
      </c>
      <c r="N46" s="4" t="s">
        <v>23</v>
      </c>
    </row>
    <row r="47" spans="1:14" x14ac:dyDescent="0.25">
      <c r="A47" t="s">
        <v>139</v>
      </c>
      <c r="B47" t="s">
        <v>140</v>
      </c>
      <c r="C47" t="s">
        <v>64</v>
      </c>
      <c r="D47" t="s">
        <v>17</v>
      </c>
      <c r="E47" t="s">
        <v>54</v>
      </c>
      <c r="F47" t="s">
        <v>33</v>
      </c>
      <c r="G47" t="s">
        <v>28</v>
      </c>
      <c r="H47">
        <v>55</v>
      </c>
      <c r="I47" s="4">
        <v>40899</v>
      </c>
      <c r="J47" s="5">
        <v>54733</v>
      </c>
      <c r="K47" s="6">
        <v>0</v>
      </c>
      <c r="L47" t="s">
        <v>65</v>
      </c>
      <c r="M47" t="s">
        <v>66</v>
      </c>
      <c r="N47" s="4" t="s">
        <v>23</v>
      </c>
    </row>
    <row r="48" spans="1:14" x14ac:dyDescent="0.25">
      <c r="A48" t="s">
        <v>141</v>
      </c>
      <c r="B48" t="s">
        <v>142</v>
      </c>
      <c r="C48" t="s">
        <v>16</v>
      </c>
      <c r="D48" t="s">
        <v>17</v>
      </c>
      <c r="E48" t="s">
        <v>27</v>
      </c>
      <c r="F48" t="s">
        <v>33</v>
      </c>
      <c r="G48" t="s">
        <v>37</v>
      </c>
      <c r="H48">
        <v>46</v>
      </c>
      <c r="I48" s="4">
        <v>40292</v>
      </c>
      <c r="J48" s="5">
        <v>102636</v>
      </c>
      <c r="K48" s="6">
        <v>0.06</v>
      </c>
      <c r="L48" t="s">
        <v>21</v>
      </c>
      <c r="M48" t="s">
        <v>34</v>
      </c>
      <c r="N48" s="4" t="s">
        <v>23</v>
      </c>
    </row>
    <row r="49" spans="1:14" x14ac:dyDescent="0.25">
      <c r="A49" t="s">
        <v>143</v>
      </c>
      <c r="B49" t="s">
        <v>144</v>
      </c>
      <c r="C49" t="s">
        <v>16</v>
      </c>
      <c r="D49" t="s">
        <v>17</v>
      </c>
      <c r="E49" t="s">
        <v>54</v>
      </c>
      <c r="F49" t="s">
        <v>33</v>
      </c>
      <c r="G49" t="s">
        <v>28</v>
      </c>
      <c r="H49">
        <v>52</v>
      </c>
      <c r="I49" s="4">
        <v>44519</v>
      </c>
      <c r="J49" s="5">
        <v>111006</v>
      </c>
      <c r="K49" s="6">
        <v>0.08</v>
      </c>
      <c r="L49" t="s">
        <v>65</v>
      </c>
      <c r="M49" t="s">
        <v>66</v>
      </c>
      <c r="N49" s="4" t="s">
        <v>23</v>
      </c>
    </row>
    <row r="50" spans="1:14" x14ac:dyDescent="0.25">
      <c r="A50" t="s">
        <v>145</v>
      </c>
      <c r="B50" t="s">
        <v>146</v>
      </c>
      <c r="C50" t="s">
        <v>16</v>
      </c>
      <c r="D50" t="s">
        <v>17</v>
      </c>
      <c r="E50" t="s">
        <v>27</v>
      </c>
      <c r="F50" t="s">
        <v>33</v>
      </c>
      <c r="G50" t="s">
        <v>20</v>
      </c>
      <c r="H50">
        <v>31</v>
      </c>
      <c r="I50" s="4">
        <v>41919</v>
      </c>
      <c r="J50" s="5">
        <v>114911</v>
      </c>
      <c r="K50" s="6">
        <v>7.0000000000000007E-2</v>
      </c>
      <c r="L50" t="s">
        <v>21</v>
      </c>
      <c r="M50" t="s">
        <v>44</v>
      </c>
      <c r="N50" s="4" t="s">
        <v>23</v>
      </c>
    </row>
    <row r="51" spans="1:14" x14ac:dyDescent="0.25">
      <c r="A51" t="s">
        <v>147</v>
      </c>
      <c r="B51" t="s">
        <v>148</v>
      </c>
      <c r="C51" t="s">
        <v>16</v>
      </c>
      <c r="D51" t="s">
        <v>17</v>
      </c>
      <c r="E51" t="s">
        <v>27</v>
      </c>
      <c r="F51" t="s">
        <v>19</v>
      </c>
      <c r="G51" t="s">
        <v>28</v>
      </c>
      <c r="H51">
        <v>34</v>
      </c>
      <c r="I51" s="4">
        <v>40952</v>
      </c>
      <c r="J51" s="5">
        <v>118708</v>
      </c>
      <c r="K51" s="6">
        <v>7.0000000000000007E-2</v>
      </c>
      <c r="L51" t="s">
        <v>65</v>
      </c>
      <c r="M51" t="s">
        <v>78</v>
      </c>
      <c r="N51" s="4" t="s">
        <v>23</v>
      </c>
    </row>
    <row r="52" spans="1:14" x14ac:dyDescent="0.25">
      <c r="A52" t="s">
        <v>149</v>
      </c>
      <c r="B52" t="s">
        <v>150</v>
      </c>
      <c r="C52" t="s">
        <v>31</v>
      </c>
      <c r="D52" t="s">
        <v>17</v>
      </c>
      <c r="E52" t="s">
        <v>27</v>
      </c>
      <c r="F52" t="s">
        <v>33</v>
      </c>
      <c r="G52" t="s">
        <v>28</v>
      </c>
      <c r="H52">
        <v>29</v>
      </c>
      <c r="I52" s="4">
        <v>42914</v>
      </c>
      <c r="J52" s="5">
        <v>197649</v>
      </c>
      <c r="K52" s="6">
        <v>0.2</v>
      </c>
      <c r="L52" t="s">
        <v>21</v>
      </c>
      <c r="M52" t="s">
        <v>75</v>
      </c>
      <c r="N52" s="4" t="s">
        <v>23</v>
      </c>
    </row>
    <row r="53" spans="1:14" x14ac:dyDescent="0.25">
      <c r="A53" t="s">
        <v>151</v>
      </c>
      <c r="B53" t="s">
        <v>152</v>
      </c>
      <c r="C53" t="s">
        <v>26</v>
      </c>
      <c r="D53" t="s">
        <v>17</v>
      </c>
      <c r="E53" t="s">
        <v>27</v>
      </c>
      <c r="F53" t="s">
        <v>33</v>
      </c>
      <c r="G53" t="s">
        <v>28</v>
      </c>
      <c r="H53">
        <v>45</v>
      </c>
      <c r="I53" s="4">
        <v>43999</v>
      </c>
      <c r="J53" s="5">
        <v>89841</v>
      </c>
      <c r="K53" s="6">
        <v>0</v>
      </c>
      <c r="L53" t="s">
        <v>65</v>
      </c>
      <c r="M53" t="s">
        <v>118</v>
      </c>
      <c r="N53" s="4" t="s">
        <v>23</v>
      </c>
    </row>
    <row r="54" spans="1:14" x14ac:dyDescent="0.25">
      <c r="A54" t="s">
        <v>153</v>
      </c>
      <c r="B54" t="s">
        <v>154</v>
      </c>
      <c r="C54" t="s">
        <v>16</v>
      </c>
      <c r="D54" t="s">
        <v>17</v>
      </c>
      <c r="E54" t="s">
        <v>54</v>
      </c>
      <c r="F54" t="s">
        <v>33</v>
      </c>
      <c r="G54" t="s">
        <v>28</v>
      </c>
      <c r="H54">
        <v>50</v>
      </c>
      <c r="I54" s="4">
        <v>41155</v>
      </c>
      <c r="J54" s="5">
        <v>102033</v>
      </c>
      <c r="K54" s="6">
        <v>0.08</v>
      </c>
      <c r="L54" t="s">
        <v>21</v>
      </c>
      <c r="M54" t="s">
        <v>22</v>
      </c>
      <c r="N54" s="4" t="s">
        <v>23</v>
      </c>
    </row>
    <row r="55" spans="1:14" x14ac:dyDescent="0.25">
      <c r="A55" t="s">
        <v>155</v>
      </c>
      <c r="B55" t="s">
        <v>156</v>
      </c>
      <c r="C55" t="s">
        <v>74</v>
      </c>
      <c r="D55" t="s">
        <v>17</v>
      </c>
      <c r="E55" t="s">
        <v>27</v>
      </c>
      <c r="F55" t="s">
        <v>33</v>
      </c>
      <c r="G55" t="s">
        <v>20</v>
      </c>
      <c r="H55">
        <v>48</v>
      </c>
      <c r="I55" s="4">
        <v>40389</v>
      </c>
      <c r="J55" s="5">
        <v>124774</v>
      </c>
      <c r="K55" s="6">
        <v>0.12</v>
      </c>
      <c r="L55" t="s">
        <v>21</v>
      </c>
      <c r="M55" t="s">
        <v>57</v>
      </c>
      <c r="N55" s="4" t="s">
        <v>23</v>
      </c>
    </row>
    <row r="56" spans="1:14" x14ac:dyDescent="0.25">
      <c r="A56" t="s">
        <v>157</v>
      </c>
      <c r="B56" t="s">
        <v>158</v>
      </c>
      <c r="C56" t="s">
        <v>64</v>
      </c>
      <c r="D56" t="s">
        <v>17</v>
      </c>
      <c r="E56" t="s">
        <v>18</v>
      </c>
      <c r="F56" t="s">
        <v>33</v>
      </c>
      <c r="G56" t="s">
        <v>28</v>
      </c>
      <c r="H56">
        <v>40</v>
      </c>
      <c r="I56" s="4">
        <v>43440</v>
      </c>
      <c r="J56" s="5">
        <v>57225</v>
      </c>
      <c r="K56" s="6">
        <v>0</v>
      </c>
      <c r="L56" t="s">
        <v>21</v>
      </c>
      <c r="M56" t="s">
        <v>75</v>
      </c>
      <c r="N56" s="4" t="s">
        <v>23</v>
      </c>
    </row>
    <row r="57" spans="1:14" x14ac:dyDescent="0.25">
      <c r="A57" t="s">
        <v>159</v>
      </c>
      <c r="B57" t="s">
        <v>160</v>
      </c>
      <c r="C57" t="s">
        <v>64</v>
      </c>
      <c r="D57" t="s">
        <v>17</v>
      </c>
      <c r="E57" t="s">
        <v>18</v>
      </c>
      <c r="F57" t="s">
        <v>19</v>
      </c>
      <c r="G57" t="s">
        <v>37</v>
      </c>
      <c r="H57">
        <v>58</v>
      </c>
      <c r="I57" s="4">
        <v>40287</v>
      </c>
      <c r="J57" s="5">
        <v>56350</v>
      </c>
      <c r="K57" s="6">
        <v>0</v>
      </c>
      <c r="L57" t="s">
        <v>38</v>
      </c>
      <c r="M57" t="s">
        <v>69</v>
      </c>
      <c r="N57" s="4" t="s">
        <v>23</v>
      </c>
    </row>
    <row r="58" spans="1:14" x14ac:dyDescent="0.25">
      <c r="A58" t="s">
        <v>161</v>
      </c>
      <c r="B58" t="s">
        <v>162</v>
      </c>
      <c r="C58" t="s">
        <v>53</v>
      </c>
      <c r="D58" t="s">
        <v>17</v>
      </c>
      <c r="E58" t="s">
        <v>27</v>
      </c>
      <c r="F58" t="s">
        <v>33</v>
      </c>
      <c r="G58" t="s">
        <v>20</v>
      </c>
      <c r="H58">
        <v>48</v>
      </c>
      <c r="I58" s="4">
        <v>39197</v>
      </c>
      <c r="J58" s="5">
        <v>217783</v>
      </c>
      <c r="K58" s="6">
        <v>0.36</v>
      </c>
      <c r="L58" t="s">
        <v>21</v>
      </c>
      <c r="M58" t="s">
        <v>34</v>
      </c>
      <c r="N58" s="4" t="s">
        <v>23</v>
      </c>
    </row>
    <row r="59" spans="1:14" x14ac:dyDescent="0.25">
      <c r="A59" t="s">
        <v>163</v>
      </c>
      <c r="B59" t="s">
        <v>164</v>
      </c>
      <c r="C59" t="s">
        <v>31</v>
      </c>
      <c r="D59" t="s">
        <v>17</v>
      </c>
      <c r="E59" t="s">
        <v>18</v>
      </c>
      <c r="F59" t="s">
        <v>33</v>
      </c>
      <c r="G59" t="s">
        <v>28</v>
      </c>
      <c r="H59">
        <v>63</v>
      </c>
      <c r="I59" s="4">
        <v>39147</v>
      </c>
      <c r="J59" s="5">
        <v>193044</v>
      </c>
      <c r="K59" s="6">
        <v>0.15</v>
      </c>
      <c r="L59" t="s">
        <v>21</v>
      </c>
      <c r="M59" t="s">
        <v>48</v>
      </c>
      <c r="N59" s="4" t="s">
        <v>23</v>
      </c>
    </row>
    <row r="60" spans="1:14" x14ac:dyDescent="0.25">
      <c r="A60" t="s">
        <v>165</v>
      </c>
      <c r="B60" t="s">
        <v>166</v>
      </c>
      <c r="C60" t="s">
        <v>26</v>
      </c>
      <c r="D60" t="s">
        <v>17</v>
      </c>
      <c r="E60" t="s">
        <v>18</v>
      </c>
      <c r="F60" t="s">
        <v>33</v>
      </c>
      <c r="G60" t="s">
        <v>28</v>
      </c>
      <c r="H60">
        <v>43</v>
      </c>
      <c r="I60" s="4">
        <v>41662</v>
      </c>
      <c r="J60" s="5">
        <v>92940</v>
      </c>
      <c r="K60" s="6">
        <v>0</v>
      </c>
      <c r="L60" t="s">
        <v>65</v>
      </c>
      <c r="M60" t="s">
        <v>92</v>
      </c>
      <c r="N60" s="4" t="s">
        <v>23</v>
      </c>
    </row>
    <row r="61" spans="1:14" x14ac:dyDescent="0.25">
      <c r="A61" t="s">
        <v>167</v>
      </c>
      <c r="B61" t="s">
        <v>168</v>
      </c>
      <c r="C61" t="s">
        <v>47</v>
      </c>
      <c r="D61" t="s">
        <v>17</v>
      </c>
      <c r="E61" t="s">
        <v>27</v>
      </c>
      <c r="F61" t="s">
        <v>19</v>
      </c>
      <c r="G61" t="s">
        <v>28</v>
      </c>
      <c r="H61">
        <v>28</v>
      </c>
      <c r="I61" s="4">
        <v>43336</v>
      </c>
      <c r="J61" s="5">
        <v>61410</v>
      </c>
      <c r="K61" s="6">
        <v>0</v>
      </c>
      <c r="L61" t="s">
        <v>21</v>
      </c>
      <c r="M61" t="s">
        <v>57</v>
      </c>
      <c r="N61" s="4" t="s">
        <v>23</v>
      </c>
    </row>
    <row r="62" spans="1:14" x14ac:dyDescent="0.25">
      <c r="A62" t="s">
        <v>169</v>
      </c>
      <c r="B62" t="s">
        <v>170</v>
      </c>
      <c r="C62" t="s">
        <v>31</v>
      </c>
      <c r="D62" t="s">
        <v>17</v>
      </c>
      <c r="E62" t="s">
        <v>54</v>
      </c>
      <c r="F62" t="s">
        <v>33</v>
      </c>
      <c r="G62" t="s">
        <v>20</v>
      </c>
      <c r="H62">
        <v>27</v>
      </c>
      <c r="I62" s="4">
        <v>44393</v>
      </c>
      <c r="J62" s="5">
        <v>161759</v>
      </c>
      <c r="K62" s="6">
        <v>0.16</v>
      </c>
      <c r="L62" t="s">
        <v>21</v>
      </c>
      <c r="M62" t="s">
        <v>48</v>
      </c>
      <c r="N62" s="4" t="s">
        <v>23</v>
      </c>
    </row>
    <row r="63" spans="1:14" x14ac:dyDescent="0.25">
      <c r="A63" t="s">
        <v>171</v>
      </c>
      <c r="B63" t="s">
        <v>172</v>
      </c>
      <c r="C63" t="s">
        <v>74</v>
      </c>
      <c r="D63" t="s">
        <v>17</v>
      </c>
      <c r="E63" t="s">
        <v>27</v>
      </c>
      <c r="F63" t="s">
        <v>33</v>
      </c>
      <c r="G63" t="s">
        <v>37</v>
      </c>
      <c r="H63">
        <v>28</v>
      </c>
      <c r="I63" s="4">
        <v>43652</v>
      </c>
      <c r="J63" s="5">
        <v>152036</v>
      </c>
      <c r="K63" s="6">
        <v>0.15</v>
      </c>
      <c r="L63" t="s">
        <v>38</v>
      </c>
      <c r="M63" t="s">
        <v>69</v>
      </c>
      <c r="N63" s="4" t="s">
        <v>23</v>
      </c>
    </row>
    <row r="64" spans="1:14" x14ac:dyDescent="0.25">
      <c r="A64" t="s">
        <v>173</v>
      </c>
      <c r="B64" t="s">
        <v>174</v>
      </c>
      <c r="C64" t="s">
        <v>16</v>
      </c>
      <c r="D64" t="s">
        <v>17</v>
      </c>
      <c r="E64" t="s">
        <v>54</v>
      </c>
      <c r="F64" t="s">
        <v>33</v>
      </c>
      <c r="G64" t="s">
        <v>20</v>
      </c>
      <c r="H64">
        <v>38</v>
      </c>
      <c r="I64" s="4">
        <v>42228</v>
      </c>
      <c r="J64" s="5">
        <v>106858</v>
      </c>
      <c r="K64" s="6">
        <v>0.05</v>
      </c>
      <c r="L64" t="s">
        <v>21</v>
      </c>
      <c r="M64" t="s">
        <v>34</v>
      </c>
      <c r="N64" s="4" t="s">
        <v>23</v>
      </c>
    </row>
    <row r="65" spans="1:14" x14ac:dyDescent="0.25">
      <c r="A65" t="s">
        <v>175</v>
      </c>
      <c r="B65" t="s">
        <v>176</v>
      </c>
      <c r="C65" t="s">
        <v>53</v>
      </c>
      <c r="D65" t="s">
        <v>17</v>
      </c>
      <c r="E65" t="s">
        <v>54</v>
      </c>
      <c r="F65" t="s">
        <v>33</v>
      </c>
      <c r="G65" t="s">
        <v>20</v>
      </c>
      <c r="H65">
        <v>36</v>
      </c>
      <c r="I65" s="4">
        <v>43843</v>
      </c>
      <c r="J65" s="5">
        <v>253294</v>
      </c>
      <c r="K65" s="6">
        <v>0.4</v>
      </c>
      <c r="L65" t="s">
        <v>21</v>
      </c>
      <c r="M65" t="s">
        <v>48</v>
      </c>
      <c r="N65" s="4" t="s">
        <v>23</v>
      </c>
    </row>
    <row r="66" spans="1:14" x14ac:dyDescent="0.25">
      <c r="A66" t="s">
        <v>177</v>
      </c>
      <c r="B66" t="s">
        <v>178</v>
      </c>
      <c r="C66" t="s">
        <v>74</v>
      </c>
      <c r="D66" t="s">
        <v>17</v>
      </c>
      <c r="E66" t="s">
        <v>54</v>
      </c>
      <c r="F66" t="s">
        <v>33</v>
      </c>
      <c r="G66" t="s">
        <v>97</v>
      </c>
      <c r="H66">
        <v>31</v>
      </c>
      <c r="I66" s="4">
        <v>42755</v>
      </c>
      <c r="J66" s="5">
        <v>124629</v>
      </c>
      <c r="K66" s="6">
        <v>0.1</v>
      </c>
      <c r="L66" t="s">
        <v>21</v>
      </c>
      <c r="M66" t="s">
        <v>75</v>
      </c>
      <c r="N66" s="4" t="s">
        <v>23</v>
      </c>
    </row>
    <row r="67" spans="1:14" x14ac:dyDescent="0.25">
      <c r="A67" t="s">
        <v>179</v>
      </c>
      <c r="B67" t="s">
        <v>180</v>
      </c>
      <c r="C67" t="s">
        <v>16</v>
      </c>
      <c r="D67" t="s">
        <v>17</v>
      </c>
      <c r="E67" t="s">
        <v>32</v>
      </c>
      <c r="F67" t="s">
        <v>19</v>
      </c>
      <c r="G67" t="s">
        <v>37</v>
      </c>
      <c r="H67">
        <v>34</v>
      </c>
      <c r="I67" s="4">
        <v>43255</v>
      </c>
      <c r="J67" s="5">
        <v>128329</v>
      </c>
      <c r="K67" s="6">
        <v>0.08</v>
      </c>
      <c r="L67" t="s">
        <v>21</v>
      </c>
      <c r="M67" t="s">
        <v>57</v>
      </c>
      <c r="N67" s="4" t="s">
        <v>23</v>
      </c>
    </row>
    <row r="68" spans="1:14" x14ac:dyDescent="0.25">
      <c r="A68" t="s">
        <v>181</v>
      </c>
      <c r="B68" t="s">
        <v>182</v>
      </c>
      <c r="C68" t="s">
        <v>64</v>
      </c>
      <c r="D68" t="s">
        <v>17</v>
      </c>
      <c r="E68" t="s">
        <v>18</v>
      </c>
      <c r="F68" t="s">
        <v>33</v>
      </c>
      <c r="G68" t="s">
        <v>37</v>
      </c>
      <c r="H68">
        <v>33</v>
      </c>
      <c r="I68" s="4">
        <v>43247</v>
      </c>
      <c r="J68" s="5">
        <v>45049</v>
      </c>
      <c r="K68" s="6">
        <v>0</v>
      </c>
      <c r="L68" t="s">
        <v>21</v>
      </c>
      <c r="M68" t="s">
        <v>34</v>
      </c>
      <c r="N68" s="4" t="s">
        <v>23</v>
      </c>
    </row>
    <row r="69" spans="1:14" x14ac:dyDescent="0.25">
      <c r="A69" t="s">
        <v>183</v>
      </c>
      <c r="B69" t="s">
        <v>184</v>
      </c>
      <c r="C69" t="s">
        <v>64</v>
      </c>
      <c r="D69" t="s">
        <v>17</v>
      </c>
      <c r="E69" t="s">
        <v>18</v>
      </c>
      <c r="F69" t="s">
        <v>33</v>
      </c>
      <c r="G69" t="s">
        <v>20</v>
      </c>
      <c r="H69">
        <v>28</v>
      </c>
      <c r="I69" s="4">
        <v>43610</v>
      </c>
      <c r="J69" s="5">
        <v>45819</v>
      </c>
      <c r="K69" s="6">
        <v>0</v>
      </c>
      <c r="L69" t="s">
        <v>21</v>
      </c>
      <c r="M69" t="s">
        <v>48</v>
      </c>
      <c r="N69" s="4" t="s">
        <v>23</v>
      </c>
    </row>
    <row r="70" spans="1:14" x14ac:dyDescent="0.25">
      <c r="A70" t="s">
        <v>185</v>
      </c>
      <c r="B70" t="s">
        <v>186</v>
      </c>
      <c r="C70" t="s">
        <v>64</v>
      </c>
      <c r="D70" t="s">
        <v>17</v>
      </c>
      <c r="E70" t="s">
        <v>32</v>
      </c>
      <c r="F70" t="s">
        <v>33</v>
      </c>
      <c r="G70" t="s">
        <v>28</v>
      </c>
      <c r="H70">
        <v>54</v>
      </c>
      <c r="I70" s="4">
        <v>39080</v>
      </c>
      <c r="J70" s="5">
        <v>55518</v>
      </c>
      <c r="K70" s="6">
        <v>0</v>
      </c>
      <c r="L70" t="s">
        <v>21</v>
      </c>
      <c r="M70" t="s">
        <v>75</v>
      </c>
      <c r="N70" s="4" t="s">
        <v>23</v>
      </c>
    </row>
    <row r="71" spans="1:14" x14ac:dyDescent="0.25">
      <c r="A71" t="s">
        <v>187</v>
      </c>
      <c r="B71" t="s">
        <v>188</v>
      </c>
      <c r="C71" t="s">
        <v>31</v>
      </c>
      <c r="D71" t="s">
        <v>17</v>
      </c>
      <c r="E71" t="s">
        <v>27</v>
      </c>
      <c r="F71" t="s">
        <v>19</v>
      </c>
      <c r="G71" t="s">
        <v>28</v>
      </c>
      <c r="H71">
        <v>35</v>
      </c>
      <c r="I71" s="4">
        <v>42963</v>
      </c>
      <c r="J71" s="5">
        <v>181356</v>
      </c>
      <c r="K71" s="6">
        <v>0.23</v>
      </c>
      <c r="L71" t="s">
        <v>65</v>
      </c>
      <c r="M71" t="s">
        <v>118</v>
      </c>
      <c r="N71" s="4" t="s">
        <v>23</v>
      </c>
    </row>
    <row r="72" spans="1:14" x14ac:dyDescent="0.25">
      <c r="A72" t="s">
        <v>189</v>
      </c>
      <c r="B72" t="s">
        <v>190</v>
      </c>
      <c r="C72" t="s">
        <v>53</v>
      </c>
      <c r="D72" t="s">
        <v>17</v>
      </c>
      <c r="E72" t="s">
        <v>18</v>
      </c>
      <c r="F72" t="s">
        <v>33</v>
      </c>
      <c r="G72" t="s">
        <v>28</v>
      </c>
      <c r="H72">
        <v>38</v>
      </c>
      <c r="I72" s="4">
        <v>41256</v>
      </c>
      <c r="J72" s="5">
        <v>191571</v>
      </c>
      <c r="K72" s="6">
        <v>0.32</v>
      </c>
      <c r="L72" t="s">
        <v>21</v>
      </c>
      <c r="M72" t="s">
        <v>22</v>
      </c>
      <c r="N72" s="4" t="s">
        <v>23</v>
      </c>
    </row>
    <row r="73" spans="1:14" x14ac:dyDescent="0.25">
      <c r="A73" t="s">
        <v>191</v>
      </c>
      <c r="B73" t="s">
        <v>192</v>
      </c>
      <c r="C73" t="s">
        <v>74</v>
      </c>
      <c r="D73" t="s">
        <v>17</v>
      </c>
      <c r="E73" t="s">
        <v>54</v>
      </c>
      <c r="F73" t="s">
        <v>33</v>
      </c>
      <c r="G73" t="s">
        <v>20</v>
      </c>
      <c r="H73">
        <v>62</v>
      </c>
      <c r="I73" s="4">
        <v>39843</v>
      </c>
      <c r="J73" s="5">
        <v>150555</v>
      </c>
      <c r="K73" s="6">
        <v>0.13</v>
      </c>
      <c r="L73" t="s">
        <v>21</v>
      </c>
      <c r="M73" t="s">
        <v>57</v>
      </c>
      <c r="N73" s="4" t="s">
        <v>23</v>
      </c>
    </row>
    <row r="74" spans="1:14" x14ac:dyDescent="0.25">
      <c r="A74" t="s">
        <v>193</v>
      </c>
      <c r="B74" t="s">
        <v>194</v>
      </c>
      <c r="C74" t="s">
        <v>53</v>
      </c>
      <c r="D74" t="s">
        <v>17</v>
      </c>
      <c r="E74" t="s">
        <v>27</v>
      </c>
      <c r="F74" t="s">
        <v>19</v>
      </c>
      <c r="G74" t="s">
        <v>20</v>
      </c>
      <c r="H74">
        <v>41</v>
      </c>
      <c r="I74" s="4">
        <v>41503</v>
      </c>
      <c r="J74" s="5">
        <v>235619</v>
      </c>
      <c r="K74" s="6">
        <v>0.3</v>
      </c>
      <c r="L74" t="s">
        <v>21</v>
      </c>
      <c r="M74" t="s">
        <v>34</v>
      </c>
      <c r="N74" s="4" t="s">
        <v>23</v>
      </c>
    </row>
    <row r="75" spans="1:14" x14ac:dyDescent="0.25">
      <c r="A75" t="s">
        <v>195</v>
      </c>
      <c r="B75" t="s">
        <v>196</v>
      </c>
      <c r="C75" t="s">
        <v>26</v>
      </c>
      <c r="D75" t="s">
        <v>17</v>
      </c>
      <c r="E75" t="s">
        <v>27</v>
      </c>
      <c r="F75" t="s">
        <v>19</v>
      </c>
      <c r="G75" t="s">
        <v>28</v>
      </c>
      <c r="H75">
        <v>54</v>
      </c>
      <c r="I75" s="4">
        <v>42494</v>
      </c>
      <c r="J75" s="5">
        <v>93668</v>
      </c>
      <c r="K75" s="6">
        <v>0</v>
      </c>
      <c r="L75" t="s">
        <v>21</v>
      </c>
      <c r="M75" t="s">
        <v>44</v>
      </c>
      <c r="N75" s="4" t="s">
        <v>23</v>
      </c>
    </row>
    <row r="76" spans="1:14" x14ac:dyDescent="0.25">
      <c r="A76" t="s">
        <v>197</v>
      </c>
      <c r="B76" t="s">
        <v>198</v>
      </c>
      <c r="C76" t="s">
        <v>31</v>
      </c>
      <c r="D76" t="s">
        <v>17</v>
      </c>
      <c r="E76" t="s">
        <v>54</v>
      </c>
      <c r="F76" t="s">
        <v>33</v>
      </c>
      <c r="G76" t="s">
        <v>28</v>
      </c>
      <c r="H76">
        <v>60</v>
      </c>
      <c r="I76" s="4">
        <v>38121</v>
      </c>
      <c r="J76" s="5">
        <v>186378</v>
      </c>
      <c r="K76" s="6">
        <v>0.26</v>
      </c>
      <c r="L76" t="s">
        <v>65</v>
      </c>
      <c r="M76" t="s">
        <v>66</v>
      </c>
      <c r="N76" s="4" t="s">
        <v>23</v>
      </c>
    </row>
    <row r="77" spans="1:14" x14ac:dyDescent="0.25">
      <c r="A77" t="s">
        <v>199</v>
      </c>
      <c r="B77" t="s">
        <v>200</v>
      </c>
      <c r="C77" t="s">
        <v>31</v>
      </c>
      <c r="D77" t="s">
        <v>17</v>
      </c>
      <c r="E77" t="s">
        <v>32</v>
      </c>
      <c r="F77" t="s">
        <v>33</v>
      </c>
      <c r="G77" t="s">
        <v>20</v>
      </c>
      <c r="H77">
        <v>42</v>
      </c>
      <c r="I77" s="4">
        <v>39968</v>
      </c>
      <c r="J77" s="5">
        <v>174099</v>
      </c>
      <c r="K77" s="6">
        <v>0.26</v>
      </c>
      <c r="L77" t="s">
        <v>21</v>
      </c>
      <c r="M77" t="s">
        <v>22</v>
      </c>
      <c r="N77" s="4" t="s">
        <v>23</v>
      </c>
    </row>
    <row r="78" spans="1:14" x14ac:dyDescent="0.25">
      <c r="A78" t="s">
        <v>201</v>
      </c>
      <c r="B78" t="s">
        <v>202</v>
      </c>
      <c r="C78" t="s">
        <v>47</v>
      </c>
      <c r="D78" t="s">
        <v>17</v>
      </c>
      <c r="E78" t="s">
        <v>32</v>
      </c>
      <c r="F78" t="s">
        <v>19</v>
      </c>
      <c r="G78" t="s">
        <v>28</v>
      </c>
      <c r="H78">
        <v>43</v>
      </c>
      <c r="I78" s="4">
        <v>41680</v>
      </c>
      <c r="J78" s="5">
        <v>58875</v>
      </c>
      <c r="K78" s="6">
        <v>0</v>
      </c>
      <c r="L78" t="s">
        <v>65</v>
      </c>
      <c r="M78" t="s">
        <v>92</v>
      </c>
      <c r="N78" s="4" t="s">
        <v>23</v>
      </c>
    </row>
    <row r="79" spans="1:14" x14ac:dyDescent="0.25">
      <c r="A79" t="s">
        <v>203</v>
      </c>
      <c r="B79" t="s">
        <v>204</v>
      </c>
      <c r="C79" t="s">
        <v>53</v>
      </c>
      <c r="D79" t="s">
        <v>17</v>
      </c>
      <c r="E79" t="s">
        <v>18</v>
      </c>
      <c r="F79" t="s">
        <v>19</v>
      </c>
      <c r="G79" t="s">
        <v>28</v>
      </c>
      <c r="H79">
        <v>64</v>
      </c>
      <c r="I79" s="4">
        <v>41362</v>
      </c>
      <c r="J79" s="5">
        <v>252325</v>
      </c>
      <c r="K79" s="6">
        <v>0.4</v>
      </c>
      <c r="L79" t="s">
        <v>21</v>
      </c>
      <c r="M79" t="s">
        <v>75</v>
      </c>
      <c r="N79" s="4" t="s">
        <v>23</v>
      </c>
    </row>
    <row r="80" spans="1:14" x14ac:dyDescent="0.25">
      <c r="A80" t="s">
        <v>205</v>
      </c>
      <c r="B80" t="s">
        <v>206</v>
      </c>
      <c r="C80" t="s">
        <v>53</v>
      </c>
      <c r="D80" t="s">
        <v>17</v>
      </c>
      <c r="E80" t="s">
        <v>54</v>
      </c>
      <c r="F80" t="s">
        <v>33</v>
      </c>
      <c r="G80" t="s">
        <v>28</v>
      </c>
      <c r="H80">
        <v>47</v>
      </c>
      <c r="I80" s="4">
        <v>44556</v>
      </c>
      <c r="J80" s="5">
        <v>243568</v>
      </c>
      <c r="K80" s="6">
        <v>0.33</v>
      </c>
      <c r="L80" t="s">
        <v>21</v>
      </c>
      <c r="M80" t="s">
        <v>22</v>
      </c>
      <c r="N80" s="4" t="s">
        <v>23</v>
      </c>
    </row>
    <row r="81" spans="1:14" x14ac:dyDescent="0.25">
      <c r="A81" t="s">
        <v>207</v>
      </c>
      <c r="B81" t="s">
        <v>208</v>
      </c>
      <c r="C81" t="s">
        <v>26</v>
      </c>
      <c r="D81" t="s">
        <v>17</v>
      </c>
      <c r="E81" t="s">
        <v>27</v>
      </c>
      <c r="F81" t="s">
        <v>33</v>
      </c>
      <c r="G81" t="s">
        <v>20</v>
      </c>
      <c r="H81">
        <v>38</v>
      </c>
      <c r="I81" s="4">
        <v>44036</v>
      </c>
      <c r="J81" s="5">
        <v>89390</v>
      </c>
      <c r="K81" s="6">
        <v>0</v>
      </c>
      <c r="L81" t="s">
        <v>21</v>
      </c>
      <c r="M81" t="s">
        <v>34</v>
      </c>
      <c r="N81" s="4" t="s">
        <v>23</v>
      </c>
    </row>
    <row r="82" spans="1:14" x14ac:dyDescent="0.25">
      <c r="A82" t="s">
        <v>209</v>
      </c>
      <c r="B82" t="s">
        <v>210</v>
      </c>
      <c r="C82" t="s">
        <v>26</v>
      </c>
      <c r="D82" t="s">
        <v>17</v>
      </c>
      <c r="E82" t="s">
        <v>27</v>
      </c>
      <c r="F82" t="s">
        <v>19</v>
      </c>
      <c r="G82" t="s">
        <v>37</v>
      </c>
      <c r="H82">
        <v>62</v>
      </c>
      <c r="I82" s="4">
        <v>40591</v>
      </c>
      <c r="J82" s="5">
        <v>94422</v>
      </c>
      <c r="K82" s="6">
        <v>0</v>
      </c>
      <c r="L82" t="s">
        <v>21</v>
      </c>
      <c r="M82" t="s">
        <v>57</v>
      </c>
      <c r="N82" s="4" t="s">
        <v>23</v>
      </c>
    </row>
    <row r="83" spans="1:14" x14ac:dyDescent="0.25">
      <c r="A83" t="s">
        <v>211</v>
      </c>
      <c r="B83" t="s">
        <v>212</v>
      </c>
      <c r="C83" t="s">
        <v>31</v>
      </c>
      <c r="D83" t="s">
        <v>17</v>
      </c>
      <c r="E83" t="s">
        <v>32</v>
      </c>
      <c r="F83" t="s">
        <v>33</v>
      </c>
      <c r="G83" t="s">
        <v>20</v>
      </c>
      <c r="H83">
        <v>35</v>
      </c>
      <c r="I83" s="4">
        <v>42912</v>
      </c>
      <c r="J83" s="5">
        <v>161269</v>
      </c>
      <c r="K83" s="6">
        <v>0.27</v>
      </c>
      <c r="L83" t="s">
        <v>21</v>
      </c>
      <c r="M83" t="s">
        <v>48</v>
      </c>
      <c r="N83" s="4" t="s">
        <v>23</v>
      </c>
    </row>
    <row r="84" spans="1:14" x14ac:dyDescent="0.25">
      <c r="A84" t="s">
        <v>213</v>
      </c>
      <c r="B84" t="s">
        <v>214</v>
      </c>
      <c r="C84" t="s">
        <v>26</v>
      </c>
      <c r="D84" t="s">
        <v>17</v>
      </c>
      <c r="E84" t="s">
        <v>32</v>
      </c>
      <c r="F84" t="s">
        <v>19</v>
      </c>
      <c r="G84" t="s">
        <v>28</v>
      </c>
      <c r="H84">
        <v>50</v>
      </c>
      <c r="I84" s="4">
        <v>40109</v>
      </c>
      <c r="J84" s="5">
        <v>79447</v>
      </c>
      <c r="K84" s="6">
        <v>0</v>
      </c>
      <c r="L84" t="s">
        <v>65</v>
      </c>
      <c r="M84" t="s">
        <v>78</v>
      </c>
      <c r="N84" s="4" t="s">
        <v>23</v>
      </c>
    </row>
    <row r="85" spans="1:14" x14ac:dyDescent="0.25">
      <c r="A85" t="s">
        <v>215</v>
      </c>
      <c r="B85" t="s">
        <v>216</v>
      </c>
      <c r="C85" t="s">
        <v>16</v>
      </c>
      <c r="D85" t="s">
        <v>17</v>
      </c>
      <c r="E85" t="s">
        <v>32</v>
      </c>
      <c r="F85" t="s">
        <v>19</v>
      </c>
      <c r="G85" t="s">
        <v>20</v>
      </c>
      <c r="H85">
        <v>44</v>
      </c>
      <c r="I85" s="4">
        <v>37296</v>
      </c>
      <c r="J85" s="5">
        <v>117545</v>
      </c>
      <c r="K85" s="6">
        <v>0.06</v>
      </c>
      <c r="L85" t="s">
        <v>21</v>
      </c>
      <c r="M85" t="s">
        <v>57</v>
      </c>
      <c r="N85" s="4" t="s">
        <v>23</v>
      </c>
    </row>
    <row r="86" spans="1:14" x14ac:dyDescent="0.25">
      <c r="A86" t="s">
        <v>217</v>
      </c>
      <c r="B86" t="s">
        <v>218</v>
      </c>
      <c r="C86" t="s">
        <v>64</v>
      </c>
      <c r="D86" t="s">
        <v>17</v>
      </c>
      <c r="E86" t="s">
        <v>54</v>
      </c>
      <c r="F86" t="s">
        <v>33</v>
      </c>
      <c r="G86" t="s">
        <v>37</v>
      </c>
      <c r="H86">
        <v>26</v>
      </c>
      <c r="I86" s="4">
        <v>43489</v>
      </c>
      <c r="J86" s="5">
        <v>55767</v>
      </c>
      <c r="K86" s="6">
        <v>0</v>
      </c>
      <c r="L86" t="s">
        <v>21</v>
      </c>
      <c r="M86" t="s">
        <v>57</v>
      </c>
      <c r="N86" s="4" t="s">
        <v>23</v>
      </c>
    </row>
    <row r="87" spans="1:14" x14ac:dyDescent="0.25">
      <c r="A87" t="s">
        <v>219</v>
      </c>
      <c r="B87" t="s">
        <v>220</v>
      </c>
      <c r="C87" t="s">
        <v>16</v>
      </c>
      <c r="D87" t="s">
        <v>17</v>
      </c>
      <c r="E87" t="s">
        <v>18</v>
      </c>
      <c r="F87" t="s">
        <v>33</v>
      </c>
      <c r="G87" t="s">
        <v>20</v>
      </c>
      <c r="H87">
        <v>34</v>
      </c>
      <c r="I87" s="4">
        <v>41915</v>
      </c>
      <c r="J87" s="5">
        <v>103707</v>
      </c>
      <c r="K87" s="6">
        <v>0.09</v>
      </c>
      <c r="L87" t="s">
        <v>21</v>
      </c>
      <c r="M87" t="s">
        <v>75</v>
      </c>
      <c r="N87" s="4" t="s">
        <v>23</v>
      </c>
    </row>
    <row r="88" spans="1:14" x14ac:dyDescent="0.25">
      <c r="A88" t="s">
        <v>221</v>
      </c>
      <c r="B88" t="s">
        <v>222</v>
      </c>
      <c r="C88" t="s">
        <v>53</v>
      </c>
      <c r="D88" t="s">
        <v>17</v>
      </c>
      <c r="E88" t="s">
        <v>27</v>
      </c>
      <c r="F88" t="s">
        <v>33</v>
      </c>
      <c r="G88" t="s">
        <v>20</v>
      </c>
      <c r="H88">
        <v>41</v>
      </c>
      <c r="I88" s="4">
        <v>41130</v>
      </c>
      <c r="J88" s="5">
        <v>245360</v>
      </c>
      <c r="K88" s="6">
        <v>0.37</v>
      </c>
      <c r="L88" t="s">
        <v>21</v>
      </c>
      <c r="M88" t="s">
        <v>22</v>
      </c>
      <c r="N88" s="4" t="s">
        <v>23</v>
      </c>
    </row>
    <row r="89" spans="1:14" x14ac:dyDescent="0.25">
      <c r="A89" t="s">
        <v>223</v>
      </c>
      <c r="B89" t="s">
        <v>224</v>
      </c>
      <c r="C89" t="s">
        <v>64</v>
      </c>
      <c r="D89" t="s">
        <v>17</v>
      </c>
      <c r="E89" t="s">
        <v>27</v>
      </c>
      <c r="F89" t="s">
        <v>19</v>
      </c>
      <c r="G89" t="s">
        <v>20</v>
      </c>
      <c r="H89">
        <v>49</v>
      </c>
      <c r="I89" s="4">
        <v>40894</v>
      </c>
      <c r="J89" s="5">
        <v>56878</v>
      </c>
      <c r="K89" s="6">
        <v>0</v>
      </c>
      <c r="L89" t="s">
        <v>21</v>
      </c>
      <c r="M89" t="s">
        <v>34</v>
      </c>
      <c r="N89" s="4" t="s">
        <v>23</v>
      </c>
    </row>
    <row r="90" spans="1:14" x14ac:dyDescent="0.25">
      <c r="A90" t="s">
        <v>225</v>
      </c>
      <c r="B90" t="s">
        <v>226</v>
      </c>
      <c r="C90" t="s">
        <v>64</v>
      </c>
      <c r="D90" t="s">
        <v>17</v>
      </c>
      <c r="E90" t="s">
        <v>18</v>
      </c>
      <c r="F90" t="s">
        <v>19</v>
      </c>
      <c r="G90" t="s">
        <v>28</v>
      </c>
      <c r="H90">
        <v>29</v>
      </c>
      <c r="I90" s="4">
        <v>42602</v>
      </c>
      <c r="J90" s="5">
        <v>58703</v>
      </c>
      <c r="K90" s="6">
        <v>0</v>
      </c>
      <c r="L90" t="s">
        <v>21</v>
      </c>
      <c r="M90" t="s">
        <v>75</v>
      </c>
      <c r="N90" s="4" t="s">
        <v>23</v>
      </c>
    </row>
    <row r="91" spans="1:14" x14ac:dyDescent="0.25">
      <c r="A91" t="s">
        <v>227</v>
      </c>
      <c r="B91" t="s">
        <v>228</v>
      </c>
      <c r="C91" t="s">
        <v>26</v>
      </c>
      <c r="D91" t="s">
        <v>17</v>
      </c>
      <c r="E91" t="s">
        <v>18</v>
      </c>
      <c r="F91" t="s">
        <v>33</v>
      </c>
      <c r="G91" t="s">
        <v>28</v>
      </c>
      <c r="H91">
        <v>44</v>
      </c>
      <c r="I91" s="4">
        <v>44314</v>
      </c>
      <c r="J91" s="5">
        <v>98520</v>
      </c>
      <c r="K91" s="6">
        <v>0</v>
      </c>
      <c r="L91" t="s">
        <v>21</v>
      </c>
      <c r="M91" t="s">
        <v>48</v>
      </c>
      <c r="N91" s="4" t="s">
        <v>23</v>
      </c>
    </row>
    <row r="92" spans="1:14" x14ac:dyDescent="0.25">
      <c r="A92" t="s">
        <v>229</v>
      </c>
      <c r="B92" t="s">
        <v>230</v>
      </c>
      <c r="C92" t="s">
        <v>47</v>
      </c>
      <c r="D92" t="s">
        <v>17</v>
      </c>
      <c r="E92" t="s">
        <v>32</v>
      </c>
      <c r="F92" t="s">
        <v>19</v>
      </c>
      <c r="G92" t="s">
        <v>37</v>
      </c>
      <c r="H92">
        <v>58</v>
      </c>
      <c r="I92" s="4">
        <v>38819</v>
      </c>
      <c r="J92" s="5">
        <v>64202</v>
      </c>
      <c r="K92" s="6">
        <v>0</v>
      </c>
      <c r="L92" t="s">
        <v>21</v>
      </c>
      <c r="M92" t="s">
        <v>75</v>
      </c>
      <c r="N92" s="4" t="s">
        <v>23</v>
      </c>
    </row>
    <row r="93" spans="1:14" x14ac:dyDescent="0.25">
      <c r="A93" t="s">
        <v>145</v>
      </c>
      <c r="B93" t="s">
        <v>231</v>
      </c>
      <c r="C93" t="s">
        <v>47</v>
      </c>
      <c r="D93" t="s">
        <v>17</v>
      </c>
      <c r="E93" t="s">
        <v>54</v>
      </c>
      <c r="F93" t="s">
        <v>19</v>
      </c>
      <c r="G93" t="s">
        <v>28</v>
      </c>
      <c r="H93">
        <v>49</v>
      </c>
      <c r="I93" s="4">
        <v>43671</v>
      </c>
      <c r="J93" s="5">
        <v>50883</v>
      </c>
      <c r="K93" s="6">
        <v>0</v>
      </c>
      <c r="L93" t="s">
        <v>65</v>
      </c>
      <c r="M93" t="s">
        <v>66</v>
      </c>
      <c r="N93" s="4">
        <v>44257</v>
      </c>
    </row>
    <row r="94" spans="1:14" x14ac:dyDescent="0.25">
      <c r="A94" t="s">
        <v>232</v>
      </c>
      <c r="B94" t="s">
        <v>233</v>
      </c>
      <c r="C94" t="s">
        <v>16</v>
      </c>
      <c r="D94" t="s">
        <v>17</v>
      </c>
      <c r="E94" t="s">
        <v>18</v>
      </c>
      <c r="F94" t="s">
        <v>19</v>
      </c>
      <c r="G94" t="s">
        <v>20</v>
      </c>
      <c r="H94">
        <v>57</v>
      </c>
      <c r="I94" s="4">
        <v>43484</v>
      </c>
      <c r="J94" s="5">
        <v>101577</v>
      </c>
      <c r="K94" s="6">
        <v>0.05</v>
      </c>
      <c r="L94" t="s">
        <v>21</v>
      </c>
      <c r="M94" t="s">
        <v>44</v>
      </c>
      <c r="N94" s="4" t="s">
        <v>23</v>
      </c>
    </row>
    <row r="95" spans="1:14" x14ac:dyDescent="0.25">
      <c r="A95" t="s">
        <v>234</v>
      </c>
      <c r="B95" t="s">
        <v>235</v>
      </c>
      <c r="C95" t="s">
        <v>16</v>
      </c>
      <c r="D95" t="s">
        <v>17</v>
      </c>
      <c r="E95" t="s">
        <v>18</v>
      </c>
      <c r="F95" t="s">
        <v>33</v>
      </c>
      <c r="G95" t="s">
        <v>37</v>
      </c>
      <c r="H95">
        <v>44</v>
      </c>
      <c r="I95" s="4">
        <v>38642</v>
      </c>
      <c r="J95" s="5">
        <v>105223</v>
      </c>
      <c r="K95" s="6">
        <v>0.1</v>
      </c>
      <c r="L95" t="s">
        <v>21</v>
      </c>
      <c r="M95" t="s">
        <v>57</v>
      </c>
      <c r="N95" s="4" t="s">
        <v>23</v>
      </c>
    </row>
    <row r="96" spans="1:14" x14ac:dyDescent="0.25">
      <c r="A96" t="s">
        <v>236</v>
      </c>
      <c r="B96" t="s">
        <v>237</v>
      </c>
      <c r="C96" t="s">
        <v>16</v>
      </c>
      <c r="D96" t="s">
        <v>17</v>
      </c>
      <c r="E96" t="s">
        <v>27</v>
      </c>
      <c r="F96" t="s">
        <v>33</v>
      </c>
      <c r="G96" t="s">
        <v>28</v>
      </c>
      <c r="H96">
        <v>25</v>
      </c>
      <c r="I96" s="4">
        <v>44545</v>
      </c>
      <c r="J96" s="5">
        <v>114893</v>
      </c>
      <c r="K96" s="6">
        <v>0.06</v>
      </c>
      <c r="L96" t="s">
        <v>65</v>
      </c>
      <c r="M96" t="s">
        <v>92</v>
      </c>
      <c r="N96" s="4" t="s">
        <v>23</v>
      </c>
    </row>
    <row r="97" spans="1:14" x14ac:dyDescent="0.25">
      <c r="A97" t="s">
        <v>238</v>
      </c>
      <c r="B97" t="s">
        <v>239</v>
      </c>
      <c r="C97" t="s">
        <v>53</v>
      </c>
      <c r="D97" t="s">
        <v>17</v>
      </c>
      <c r="E97" t="s">
        <v>54</v>
      </c>
      <c r="F97" t="s">
        <v>33</v>
      </c>
      <c r="G97" t="s">
        <v>28</v>
      </c>
      <c r="H97">
        <v>63</v>
      </c>
      <c r="I97" s="4">
        <v>44038</v>
      </c>
      <c r="J97" s="5">
        <v>216195</v>
      </c>
      <c r="K97" s="6">
        <v>0.31</v>
      </c>
      <c r="L97" t="s">
        <v>21</v>
      </c>
      <c r="M97" t="s">
        <v>48</v>
      </c>
      <c r="N97" s="4" t="s">
        <v>23</v>
      </c>
    </row>
    <row r="98" spans="1:14" x14ac:dyDescent="0.25">
      <c r="A98" t="s">
        <v>240</v>
      </c>
      <c r="B98" t="s">
        <v>241</v>
      </c>
      <c r="C98" t="s">
        <v>242</v>
      </c>
      <c r="D98" t="s">
        <v>243</v>
      </c>
      <c r="E98" t="s">
        <v>27</v>
      </c>
      <c r="F98" t="s">
        <v>33</v>
      </c>
      <c r="G98" t="s">
        <v>20</v>
      </c>
      <c r="H98">
        <v>27</v>
      </c>
      <c r="I98" s="4">
        <v>44490</v>
      </c>
      <c r="J98" s="5">
        <v>109851</v>
      </c>
      <c r="K98" s="6">
        <v>0</v>
      </c>
      <c r="L98" t="s">
        <v>21</v>
      </c>
      <c r="M98" t="s">
        <v>34</v>
      </c>
      <c r="N98" s="4" t="s">
        <v>23</v>
      </c>
    </row>
    <row r="99" spans="1:14" x14ac:dyDescent="0.25">
      <c r="A99" t="s">
        <v>244</v>
      </c>
      <c r="B99" t="s">
        <v>245</v>
      </c>
      <c r="C99" t="s">
        <v>246</v>
      </c>
      <c r="D99" t="s">
        <v>243</v>
      </c>
      <c r="E99" t="s">
        <v>54</v>
      </c>
      <c r="F99" t="s">
        <v>33</v>
      </c>
      <c r="G99" t="s">
        <v>37</v>
      </c>
      <c r="H99">
        <v>56</v>
      </c>
      <c r="I99" s="4">
        <v>38388</v>
      </c>
      <c r="J99" s="5">
        <v>98581</v>
      </c>
      <c r="K99" s="6">
        <v>0</v>
      </c>
      <c r="L99" t="s">
        <v>38</v>
      </c>
      <c r="M99" t="s">
        <v>69</v>
      </c>
      <c r="N99" s="4" t="s">
        <v>23</v>
      </c>
    </row>
    <row r="100" spans="1:14" x14ac:dyDescent="0.25">
      <c r="A100" t="s">
        <v>247</v>
      </c>
      <c r="B100" t="s">
        <v>248</v>
      </c>
      <c r="C100" t="s">
        <v>53</v>
      </c>
      <c r="D100" t="s">
        <v>243</v>
      </c>
      <c r="E100" t="s">
        <v>27</v>
      </c>
      <c r="F100" t="s">
        <v>19</v>
      </c>
      <c r="G100" t="s">
        <v>28</v>
      </c>
      <c r="H100">
        <v>43</v>
      </c>
      <c r="I100" s="4">
        <v>38145</v>
      </c>
      <c r="J100" s="5">
        <v>246231</v>
      </c>
      <c r="K100" s="6">
        <v>0.31</v>
      </c>
      <c r="L100" t="s">
        <v>21</v>
      </c>
      <c r="M100" t="s">
        <v>34</v>
      </c>
      <c r="N100" s="4" t="s">
        <v>23</v>
      </c>
    </row>
    <row r="101" spans="1:14" x14ac:dyDescent="0.25">
      <c r="A101" t="s">
        <v>249</v>
      </c>
      <c r="B101" t="s">
        <v>250</v>
      </c>
      <c r="C101" t="s">
        <v>251</v>
      </c>
      <c r="D101" t="s">
        <v>243</v>
      </c>
      <c r="E101" t="s">
        <v>27</v>
      </c>
      <c r="F101" t="s">
        <v>19</v>
      </c>
      <c r="G101" t="s">
        <v>28</v>
      </c>
      <c r="H101">
        <v>64</v>
      </c>
      <c r="I101" s="4">
        <v>35403</v>
      </c>
      <c r="J101" s="5">
        <v>99354</v>
      </c>
      <c r="K101" s="6">
        <v>0.12</v>
      </c>
      <c r="L101" t="s">
        <v>65</v>
      </c>
      <c r="M101" t="s">
        <v>118</v>
      </c>
      <c r="N101" s="4" t="s">
        <v>23</v>
      </c>
    </row>
    <row r="102" spans="1:14" x14ac:dyDescent="0.25">
      <c r="A102" t="s">
        <v>252</v>
      </c>
      <c r="B102" t="s">
        <v>253</v>
      </c>
      <c r="C102" t="s">
        <v>242</v>
      </c>
      <c r="D102" t="s">
        <v>243</v>
      </c>
      <c r="E102" t="s">
        <v>18</v>
      </c>
      <c r="F102" t="s">
        <v>33</v>
      </c>
      <c r="G102" t="s">
        <v>28</v>
      </c>
      <c r="H102">
        <v>34</v>
      </c>
      <c r="I102" s="4">
        <v>43815</v>
      </c>
      <c r="J102" s="5">
        <v>99989</v>
      </c>
      <c r="K102" s="6">
        <v>0</v>
      </c>
      <c r="L102" t="s">
        <v>65</v>
      </c>
      <c r="M102" t="s">
        <v>92</v>
      </c>
      <c r="N102" s="4" t="s">
        <v>23</v>
      </c>
    </row>
    <row r="103" spans="1:14" x14ac:dyDescent="0.25">
      <c r="A103" t="s">
        <v>254</v>
      </c>
      <c r="B103" t="s">
        <v>255</v>
      </c>
      <c r="C103" t="s">
        <v>246</v>
      </c>
      <c r="D103" t="s">
        <v>243</v>
      </c>
      <c r="E103" t="s">
        <v>32</v>
      </c>
      <c r="F103" t="s">
        <v>19</v>
      </c>
      <c r="G103" t="s">
        <v>20</v>
      </c>
      <c r="H103">
        <v>52</v>
      </c>
      <c r="I103" s="4">
        <v>41199</v>
      </c>
      <c r="J103" s="5">
        <v>71476</v>
      </c>
      <c r="K103" s="6">
        <v>0</v>
      </c>
      <c r="L103" t="s">
        <v>21</v>
      </c>
      <c r="M103" t="s">
        <v>57</v>
      </c>
      <c r="N103" s="4" t="s">
        <v>23</v>
      </c>
    </row>
    <row r="104" spans="1:14" x14ac:dyDescent="0.25">
      <c r="A104" t="s">
        <v>256</v>
      </c>
      <c r="B104" t="s">
        <v>257</v>
      </c>
      <c r="C104" t="s">
        <v>31</v>
      </c>
      <c r="D104" t="s">
        <v>243</v>
      </c>
      <c r="E104" t="s">
        <v>18</v>
      </c>
      <c r="F104" t="s">
        <v>33</v>
      </c>
      <c r="G104" t="s">
        <v>20</v>
      </c>
      <c r="H104">
        <v>45</v>
      </c>
      <c r="I104" s="4">
        <v>41941</v>
      </c>
      <c r="J104" s="5">
        <v>189420</v>
      </c>
      <c r="K104" s="6">
        <v>0.2</v>
      </c>
      <c r="L104" t="s">
        <v>21</v>
      </c>
      <c r="M104" t="s">
        <v>34</v>
      </c>
      <c r="N104" s="4" t="s">
        <v>23</v>
      </c>
    </row>
    <row r="105" spans="1:14" x14ac:dyDescent="0.25">
      <c r="A105" t="s">
        <v>258</v>
      </c>
      <c r="B105" t="s">
        <v>259</v>
      </c>
      <c r="C105" t="s">
        <v>260</v>
      </c>
      <c r="D105" t="s">
        <v>243</v>
      </c>
      <c r="E105" t="s">
        <v>32</v>
      </c>
      <c r="F105" t="s">
        <v>33</v>
      </c>
      <c r="G105" t="s">
        <v>20</v>
      </c>
      <c r="H105">
        <v>33</v>
      </c>
      <c r="I105" s="4">
        <v>43456</v>
      </c>
      <c r="J105" s="5">
        <v>83990</v>
      </c>
      <c r="K105" s="6">
        <v>0</v>
      </c>
      <c r="L105" t="s">
        <v>21</v>
      </c>
      <c r="M105" t="s">
        <v>44</v>
      </c>
      <c r="N105" s="4" t="s">
        <v>23</v>
      </c>
    </row>
    <row r="106" spans="1:14" x14ac:dyDescent="0.25">
      <c r="A106" t="s">
        <v>261</v>
      </c>
      <c r="B106" t="s">
        <v>262</v>
      </c>
      <c r="C106" t="s">
        <v>263</v>
      </c>
      <c r="D106" t="s">
        <v>243</v>
      </c>
      <c r="E106" t="s">
        <v>54</v>
      </c>
      <c r="F106" t="s">
        <v>33</v>
      </c>
      <c r="G106" t="s">
        <v>20</v>
      </c>
      <c r="H106">
        <v>52</v>
      </c>
      <c r="I106" s="4">
        <v>38696</v>
      </c>
      <c r="J106" s="5">
        <v>102043</v>
      </c>
      <c r="K106" s="6">
        <v>0</v>
      </c>
      <c r="L106" t="s">
        <v>21</v>
      </c>
      <c r="M106" t="s">
        <v>44</v>
      </c>
      <c r="N106" s="4" t="s">
        <v>23</v>
      </c>
    </row>
    <row r="107" spans="1:14" x14ac:dyDescent="0.25">
      <c r="A107" t="s">
        <v>264</v>
      </c>
      <c r="B107" t="s">
        <v>265</v>
      </c>
      <c r="C107" t="s">
        <v>266</v>
      </c>
      <c r="D107" t="s">
        <v>243</v>
      </c>
      <c r="E107" t="s">
        <v>18</v>
      </c>
      <c r="F107" t="s">
        <v>33</v>
      </c>
      <c r="G107" t="s">
        <v>28</v>
      </c>
      <c r="H107">
        <v>46</v>
      </c>
      <c r="I107" s="4">
        <v>37041</v>
      </c>
      <c r="J107" s="5">
        <v>90678</v>
      </c>
      <c r="K107" s="6">
        <v>0</v>
      </c>
      <c r="L107" t="s">
        <v>21</v>
      </c>
      <c r="M107" t="s">
        <v>75</v>
      </c>
      <c r="N107" s="4" t="s">
        <v>23</v>
      </c>
    </row>
    <row r="108" spans="1:14" x14ac:dyDescent="0.25">
      <c r="A108" t="s">
        <v>267</v>
      </c>
      <c r="B108" t="s">
        <v>268</v>
      </c>
      <c r="C108" t="s">
        <v>251</v>
      </c>
      <c r="D108" t="s">
        <v>243</v>
      </c>
      <c r="E108" t="s">
        <v>54</v>
      </c>
      <c r="F108" t="s">
        <v>33</v>
      </c>
      <c r="G108" t="s">
        <v>37</v>
      </c>
      <c r="H108">
        <v>44</v>
      </c>
      <c r="I108" s="4">
        <v>39800</v>
      </c>
      <c r="J108" s="5">
        <v>92753</v>
      </c>
      <c r="K108" s="6">
        <v>0.13</v>
      </c>
      <c r="L108" t="s">
        <v>21</v>
      </c>
      <c r="M108" t="s">
        <v>22</v>
      </c>
      <c r="N108" s="4">
        <v>44371</v>
      </c>
    </row>
    <row r="109" spans="1:14" x14ac:dyDescent="0.25">
      <c r="A109" t="s">
        <v>269</v>
      </c>
      <c r="B109" t="s">
        <v>270</v>
      </c>
      <c r="C109" t="s">
        <v>260</v>
      </c>
      <c r="D109" t="s">
        <v>243</v>
      </c>
      <c r="E109" t="s">
        <v>18</v>
      </c>
      <c r="F109" t="s">
        <v>19</v>
      </c>
      <c r="G109" t="s">
        <v>20</v>
      </c>
      <c r="H109">
        <v>58</v>
      </c>
      <c r="I109" s="4">
        <v>37399</v>
      </c>
      <c r="J109" s="5">
        <v>76354</v>
      </c>
      <c r="K109" s="6">
        <v>0</v>
      </c>
      <c r="L109" t="s">
        <v>21</v>
      </c>
      <c r="M109" t="s">
        <v>57</v>
      </c>
      <c r="N109" s="4">
        <v>44465</v>
      </c>
    </row>
    <row r="110" spans="1:14" x14ac:dyDescent="0.25">
      <c r="A110" t="s">
        <v>271</v>
      </c>
      <c r="B110" t="s">
        <v>272</v>
      </c>
      <c r="C110" t="s">
        <v>242</v>
      </c>
      <c r="D110" t="s">
        <v>243</v>
      </c>
      <c r="E110" t="s">
        <v>54</v>
      </c>
      <c r="F110" t="s">
        <v>19</v>
      </c>
      <c r="G110" t="s">
        <v>28</v>
      </c>
      <c r="H110">
        <v>55</v>
      </c>
      <c r="I110" s="4">
        <v>36041</v>
      </c>
      <c r="J110" s="5">
        <v>86299</v>
      </c>
      <c r="K110" s="6">
        <v>0</v>
      </c>
      <c r="L110" t="s">
        <v>21</v>
      </c>
      <c r="M110" t="s">
        <v>34</v>
      </c>
      <c r="N110" s="4" t="s">
        <v>23</v>
      </c>
    </row>
    <row r="111" spans="1:14" x14ac:dyDescent="0.25">
      <c r="A111" t="s">
        <v>273</v>
      </c>
      <c r="B111" t="s">
        <v>274</v>
      </c>
      <c r="C111" t="s">
        <v>275</v>
      </c>
      <c r="D111" t="s">
        <v>243</v>
      </c>
      <c r="E111" t="s">
        <v>32</v>
      </c>
      <c r="F111" t="s">
        <v>33</v>
      </c>
      <c r="G111" t="s">
        <v>28</v>
      </c>
      <c r="H111">
        <v>30</v>
      </c>
      <c r="I111" s="4">
        <v>42877</v>
      </c>
      <c r="J111" s="5">
        <v>86858</v>
      </c>
      <c r="K111" s="6">
        <v>0</v>
      </c>
      <c r="L111" t="s">
        <v>65</v>
      </c>
      <c r="M111" t="s">
        <v>66</v>
      </c>
      <c r="N111" s="4">
        <v>43016</v>
      </c>
    </row>
    <row r="112" spans="1:14" x14ac:dyDescent="0.25">
      <c r="A112" t="s">
        <v>276</v>
      </c>
      <c r="B112" t="s">
        <v>277</v>
      </c>
      <c r="C112" t="s">
        <v>251</v>
      </c>
      <c r="D112" t="s">
        <v>243</v>
      </c>
      <c r="E112" t="s">
        <v>32</v>
      </c>
      <c r="F112" t="s">
        <v>19</v>
      </c>
      <c r="G112" t="s">
        <v>20</v>
      </c>
      <c r="H112">
        <v>53</v>
      </c>
      <c r="I112" s="4">
        <v>33702</v>
      </c>
      <c r="J112" s="5">
        <v>116878</v>
      </c>
      <c r="K112" s="6">
        <v>0.11</v>
      </c>
      <c r="L112" t="s">
        <v>21</v>
      </c>
      <c r="M112" t="s">
        <v>48</v>
      </c>
      <c r="N112" s="4" t="s">
        <v>23</v>
      </c>
    </row>
    <row r="113" spans="1:14" x14ac:dyDescent="0.25">
      <c r="A113" t="s">
        <v>278</v>
      </c>
      <c r="B113" t="s">
        <v>279</v>
      </c>
      <c r="C113" t="s">
        <v>246</v>
      </c>
      <c r="D113" t="s">
        <v>243</v>
      </c>
      <c r="E113" t="s">
        <v>27</v>
      </c>
      <c r="F113" t="s">
        <v>19</v>
      </c>
      <c r="G113" t="s">
        <v>97</v>
      </c>
      <c r="H113">
        <v>45</v>
      </c>
      <c r="I113" s="4">
        <v>38388</v>
      </c>
      <c r="J113" s="5">
        <v>70505</v>
      </c>
      <c r="K113" s="6">
        <v>0</v>
      </c>
      <c r="L113" t="s">
        <v>21</v>
      </c>
      <c r="M113" t="s">
        <v>22</v>
      </c>
      <c r="N113" s="4" t="s">
        <v>23</v>
      </c>
    </row>
    <row r="114" spans="1:14" x14ac:dyDescent="0.25">
      <c r="A114" t="s">
        <v>280</v>
      </c>
      <c r="B114" t="s">
        <v>281</v>
      </c>
      <c r="C114" t="s">
        <v>31</v>
      </c>
      <c r="D114" t="s">
        <v>243</v>
      </c>
      <c r="E114" t="s">
        <v>32</v>
      </c>
      <c r="F114" t="s">
        <v>33</v>
      </c>
      <c r="G114" t="s">
        <v>37</v>
      </c>
      <c r="H114">
        <v>30</v>
      </c>
      <c r="I114" s="4">
        <v>42512</v>
      </c>
      <c r="J114" s="5">
        <v>189702</v>
      </c>
      <c r="K114" s="6">
        <v>0.28000000000000003</v>
      </c>
      <c r="L114" t="s">
        <v>38</v>
      </c>
      <c r="M114" t="s">
        <v>39</v>
      </c>
      <c r="N114" s="4">
        <v>44186</v>
      </c>
    </row>
    <row r="115" spans="1:14" x14ac:dyDescent="0.25">
      <c r="A115" t="s">
        <v>282</v>
      </c>
      <c r="B115" t="s">
        <v>283</v>
      </c>
      <c r="C115" t="s">
        <v>275</v>
      </c>
      <c r="D115" t="s">
        <v>243</v>
      </c>
      <c r="E115" t="s">
        <v>32</v>
      </c>
      <c r="F115" t="s">
        <v>33</v>
      </c>
      <c r="G115" t="s">
        <v>20</v>
      </c>
      <c r="H115">
        <v>45</v>
      </c>
      <c r="I115" s="4">
        <v>41386</v>
      </c>
      <c r="J115" s="5">
        <v>61773</v>
      </c>
      <c r="K115" s="6">
        <v>0</v>
      </c>
      <c r="L115" t="s">
        <v>21</v>
      </c>
      <c r="M115" t="s">
        <v>34</v>
      </c>
      <c r="N115" s="4" t="s">
        <v>23</v>
      </c>
    </row>
    <row r="116" spans="1:14" x14ac:dyDescent="0.25">
      <c r="A116" t="s">
        <v>284</v>
      </c>
      <c r="B116" t="s">
        <v>285</v>
      </c>
      <c r="C116" t="s">
        <v>286</v>
      </c>
      <c r="D116" t="s">
        <v>243</v>
      </c>
      <c r="E116" t="s">
        <v>27</v>
      </c>
      <c r="F116" t="s">
        <v>19</v>
      </c>
      <c r="G116" t="s">
        <v>97</v>
      </c>
      <c r="H116">
        <v>56</v>
      </c>
      <c r="I116" s="4">
        <v>42031</v>
      </c>
      <c r="J116" s="5">
        <v>62575</v>
      </c>
      <c r="K116" s="6">
        <v>0</v>
      </c>
      <c r="L116" t="s">
        <v>21</v>
      </c>
      <c r="M116" t="s">
        <v>48</v>
      </c>
      <c r="N116" s="4" t="s">
        <v>23</v>
      </c>
    </row>
    <row r="117" spans="1:14" x14ac:dyDescent="0.25">
      <c r="A117" t="s">
        <v>287</v>
      </c>
      <c r="B117" t="s">
        <v>288</v>
      </c>
      <c r="C117" t="s">
        <v>260</v>
      </c>
      <c r="D117" t="s">
        <v>243</v>
      </c>
      <c r="E117" t="s">
        <v>32</v>
      </c>
      <c r="F117" t="s">
        <v>33</v>
      </c>
      <c r="G117" t="s">
        <v>37</v>
      </c>
      <c r="H117">
        <v>50</v>
      </c>
      <c r="I117" s="4">
        <v>35726</v>
      </c>
      <c r="J117" s="5">
        <v>91763</v>
      </c>
      <c r="K117" s="6">
        <v>0</v>
      </c>
      <c r="L117" t="s">
        <v>21</v>
      </c>
      <c r="M117" t="s">
        <v>22</v>
      </c>
      <c r="N117" s="4" t="s">
        <v>23</v>
      </c>
    </row>
    <row r="118" spans="1:14" x14ac:dyDescent="0.25">
      <c r="A118" t="s">
        <v>289</v>
      </c>
      <c r="B118" t="s">
        <v>290</v>
      </c>
      <c r="C118" t="s">
        <v>286</v>
      </c>
      <c r="D118" t="s">
        <v>243</v>
      </c>
      <c r="E118" t="s">
        <v>54</v>
      </c>
      <c r="F118" t="s">
        <v>33</v>
      </c>
      <c r="G118" t="s">
        <v>20</v>
      </c>
      <c r="H118">
        <v>51</v>
      </c>
      <c r="I118" s="4">
        <v>35055</v>
      </c>
      <c r="J118" s="5">
        <v>96475</v>
      </c>
      <c r="K118" s="6">
        <v>0</v>
      </c>
      <c r="L118" t="s">
        <v>21</v>
      </c>
      <c r="M118" t="s">
        <v>22</v>
      </c>
      <c r="N118" s="4" t="s">
        <v>23</v>
      </c>
    </row>
    <row r="119" spans="1:14" x14ac:dyDescent="0.25">
      <c r="A119" t="s">
        <v>291</v>
      </c>
      <c r="B119" t="s">
        <v>292</v>
      </c>
      <c r="C119" t="s">
        <v>242</v>
      </c>
      <c r="D119" t="s">
        <v>243</v>
      </c>
      <c r="E119" t="s">
        <v>18</v>
      </c>
      <c r="F119" t="s">
        <v>19</v>
      </c>
      <c r="G119" t="s">
        <v>20</v>
      </c>
      <c r="H119">
        <v>36</v>
      </c>
      <c r="I119" s="4">
        <v>42706</v>
      </c>
      <c r="J119" s="5">
        <v>113781</v>
      </c>
      <c r="K119" s="6">
        <v>0</v>
      </c>
      <c r="L119" t="s">
        <v>21</v>
      </c>
      <c r="M119" t="s">
        <v>75</v>
      </c>
      <c r="N119" s="4" t="s">
        <v>23</v>
      </c>
    </row>
    <row r="120" spans="1:14" x14ac:dyDescent="0.25">
      <c r="A120" t="s">
        <v>293</v>
      </c>
      <c r="B120" t="s">
        <v>294</v>
      </c>
      <c r="C120" t="s">
        <v>266</v>
      </c>
      <c r="D120" t="s">
        <v>243</v>
      </c>
      <c r="E120" t="s">
        <v>54</v>
      </c>
      <c r="F120" t="s">
        <v>33</v>
      </c>
      <c r="G120" t="s">
        <v>37</v>
      </c>
      <c r="H120">
        <v>62</v>
      </c>
      <c r="I120" s="4">
        <v>39002</v>
      </c>
      <c r="J120" s="5">
        <v>79785</v>
      </c>
      <c r="K120" s="6">
        <v>0</v>
      </c>
      <c r="L120" t="s">
        <v>21</v>
      </c>
      <c r="M120" t="s">
        <v>22</v>
      </c>
      <c r="N120" s="4" t="s">
        <v>23</v>
      </c>
    </row>
    <row r="121" spans="1:14" x14ac:dyDescent="0.25">
      <c r="A121" t="s">
        <v>295</v>
      </c>
      <c r="B121" t="s">
        <v>296</v>
      </c>
      <c r="C121" t="s">
        <v>260</v>
      </c>
      <c r="D121" t="s">
        <v>243</v>
      </c>
      <c r="E121" t="s">
        <v>27</v>
      </c>
      <c r="F121" t="s">
        <v>19</v>
      </c>
      <c r="G121" t="s">
        <v>28</v>
      </c>
      <c r="H121">
        <v>27</v>
      </c>
      <c r="I121" s="4">
        <v>43937</v>
      </c>
      <c r="J121" s="5">
        <v>71864</v>
      </c>
      <c r="K121" s="6">
        <v>0</v>
      </c>
      <c r="L121" t="s">
        <v>65</v>
      </c>
      <c r="M121" t="s">
        <v>92</v>
      </c>
      <c r="N121" s="4" t="s">
        <v>23</v>
      </c>
    </row>
    <row r="122" spans="1:14" x14ac:dyDescent="0.25">
      <c r="A122" t="s">
        <v>297</v>
      </c>
      <c r="B122" t="s">
        <v>298</v>
      </c>
      <c r="C122" t="s">
        <v>260</v>
      </c>
      <c r="D122" t="s">
        <v>243</v>
      </c>
      <c r="E122" t="s">
        <v>27</v>
      </c>
      <c r="F122" t="s">
        <v>19</v>
      </c>
      <c r="G122" t="s">
        <v>37</v>
      </c>
      <c r="H122">
        <v>46</v>
      </c>
      <c r="I122" s="4">
        <v>36331</v>
      </c>
      <c r="J122" s="5">
        <v>96997</v>
      </c>
      <c r="K122" s="6">
        <v>0</v>
      </c>
      <c r="L122" t="s">
        <v>38</v>
      </c>
      <c r="M122" t="s">
        <v>85</v>
      </c>
      <c r="N122" s="4" t="s">
        <v>23</v>
      </c>
    </row>
    <row r="123" spans="1:14" x14ac:dyDescent="0.25">
      <c r="A123" t="s">
        <v>299</v>
      </c>
      <c r="B123" t="s">
        <v>300</v>
      </c>
      <c r="C123" t="s">
        <v>53</v>
      </c>
      <c r="D123" t="s">
        <v>243</v>
      </c>
      <c r="E123" t="s">
        <v>54</v>
      </c>
      <c r="F123" t="s">
        <v>33</v>
      </c>
      <c r="G123" t="s">
        <v>37</v>
      </c>
      <c r="H123">
        <v>28</v>
      </c>
      <c r="I123" s="4">
        <v>42922</v>
      </c>
      <c r="J123" s="5">
        <v>240488</v>
      </c>
      <c r="K123" s="6">
        <v>0.4</v>
      </c>
      <c r="L123" t="s">
        <v>38</v>
      </c>
      <c r="M123" t="s">
        <v>69</v>
      </c>
      <c r="N123" s="4" t="s">
        <v>23</v>
      </c>
    </row>
    <row r="124" spans="1:14" x14ac:dyDescent="0.25">
      <c r="A124" t="s">
        <v>301</v>
      </c>
      <c r="B124" t="s">
        <v>302</v>
      </c>
      <c r="C124" t="s">
        <v>246</v>
      </c>
      <c r="D124" t="s">
        <v>243</v>
      </c>
      <c r="E124" t="s">
        <v>27</v>
      </c>
      <c r="F124" t="s">
        <v>19</v>
      </c>
      <c r="G124" t="s">
        <v>28</v>
      </c>
      <c r="H124">
        <v>61</v>
      </c>
      <c r="I124" s="4">
        <v>37582</v>
      </c>
      <c r="J124" s="5">
        <v>80950</v>
      </c>
      <c r="K124" s="6">
        <v>0</v>
      </c>
      <c r="L124" t="s">
        <v>65</v>
      </c>
      <c r="M124" t="s">
        <v>66</v>
      </c>
      <c r="N124" s="4" t="s">
        <v>23</v>
      </c>
    </row>
    <row r="125" spans="1:14" x14ac:dyDescent="0.25">
      <c r="A125" t="s">
        <v>303</v>
      </c>
      <c r="B125" t="s">
        <v>304</v>
      </c>
      <c r="C125" t="s">
        <v>263</v>
      </c>
      <c r="D125" t="s">
        <v>243</v>
      </c>
      <c r="E125" t="s">
        <v>32</v>
      </c>
      <c r="F125" t="s">
        <v>33</v>
      </c>
      <c r="G125" t="s">
        <v>28</v>
      </c>
      <c r="H125">
        <v>46</v>
      </c>
      <c r="I125" s="4">
        <v>44206</v>
      </c>
      <c r="J125" s="5">
        <v>86538</v>
      </c>
      <c r="K125" s="6">
        <v>0</v>
      </c>
      <c r="L125" t="s">
        <v>65</v>
      </c>
      <c r="M125" t="s">
        <v>92</v>
      </c>
      <c r="N125" s="4" t="s">
        <v>23</v>
      </c>
    </row>
    <row r="126" spans="1:14" x14ac:dyDescent="0.25">
      <c r="A126" t="s">
        <v>305</v>
      </c>
      <c r="B126" t="s">
        <v>306</v>
      </c>
      <c r="C126" t="s">
        <v>53</v>
      </c>
      <c r="D126" t="s">
        <v>243</v>
      </c>
      <c r="E126" t="s">
        <v>54</v>
      </c>
      <c r="F126" t="s">
        <v>19</v>
      </c>
      <c r="G126" t="s">
        <v>20</v>
      </c>
      <c r="H126">
        <v>33</v>
      </c>
      <c r="I126" s="4">
        <v>42173</v>
      </c>
      <c r="J126" s="5">
        <v>205314</v>
      </c>
      <c r="K126" s="6">
        <v>0.3</v>
      </c>
      <c r="L126" t="s">
        <v>21</v>
      </c>
      <c r="M126" t="s">
        <v>75</v>
      </c>
      <c r="N126" s="4" t="s">
        <v>23</v>
      </c>
    </row>
    <row r="127" spans="1:14" x14ac:dyDescent="0.25">
      <c r="A127" t="s">
        <v>307</v>
      </c>
      <c r="B127" t="s">
        <v>308</v>
      </c>
      <c r="C127" t="s">
        <v>260</v>
      </c>
      <c r="D127" t="s">
        <v>243</v>
      </c>
      <c r="E127" t="s">
        <v>27</v>
      </c>
      <c r="F127" t="s">
        <v>19</v>
      </c>
      <c r="G127" t="s">
        <v>20</v>
      </c>
      <c r="H127">
        <v>30</v>
      </c>
      <c r="I127" s="4">
        <v>44471</v>
      </c>
      <c r="J127" s="5">
        <v>88758</v>
      </c>
      <c r="K127" s="6">
        <v>0</v>
      </c>
      <c r="L127" t="s">
        <v>21</v>
      </c>
      <c r="M127" t="s">
        <v>34</v>
      </c>
      <c r="N127" s="4" t="s">
        <v>23</v>
      </c>
    </row>
    <row r="128" spans="1:14" x14ac:dyDescent="0.25">
      <c r="A128" t="s">
        <v>309</v>
      </c>
      <c r="B128" t="s">
        <v>310</v>
      </c>
      <c r="C128" t="s">
        <v>260</v>
      </c>
      <c r="D128" t="s">
        <v>243</v>
      </c>
      <c r="E128" t="s">
        <v>18</v>
      </c>
      <c r="F128" t="s">
        <v>19</v>
      </c>
      <c r="G128" t="s">
        <v>37</v>
      </c>
      <c r="H128">
        <v>45</v>
      </c>
      <c r="I128" s="4">
        <v>37313</v>
      </c>
      <c r="J128" s="5">
        <v>75819</v>
      </c>
      <c r="K128" s="6">
        <v>0</v>
      </c>
      <c r="L128" t="s">
        <v>38</v>
      </c>
      <c r="M128" t="s">
        <v>85</v>
      </c>
      <c r="N128" s="4" t="s">
        <v>23</v>
      </c>
    </row>
    <row r="129" spans="1:14" x14ac:dyDescent="0.25">
      <c r="A129" t="s">
        <v>311</v>
      </c>
      <c r="B129" t="s">
        <v>312</v>
      </c>
      <c r="C129" t="s">
        <v>251</v>
      </c>
      <c r="D129" t="s">
        <v>243</v>
      </c>
      <c r="E129" t="s">
        <v>27</v>
      </c>
      <c r="F129" t="s">
        <v>19</v>
      </c>
      <c r="G129" t="s">
        <v>28</v>
      </c>
      <c r="H129">
        <v>34</v>
      </c>
      <c r="I129" s="4">
        <v>43055</v>
      </c>
      <c r="J129" s="5">
        <v>110054</v>
      </c>
      <c r="K129" s="6">
        <v>0.15</v>
      </c>
      <c r="L129" t="s">
        <v>21</v>
      </c>
      <c r="M129" t="s">
        <v>48</v>
      </c>
      <c r="N129" s="4" t="s">
        <v>23</v>
      </c>
    </row>
    <row r="130" spans="1:14" x14ac:dyDescent="0.25">
      <c r="A130" t="s">
        <v>313</v>
      </c>
      <c r="B130" t="s">
        <v>314</v>
      </c>
      <c r="C130" t="s">
        <v>246</v>
      </c>
      <c r="D130" t="s">
        <v>243</v>
      </c>
      <c r="E130" t="s">
        <v>32</v>
      </c>
      <c r="F130" t="s">
        <v>33</v>
      </c>
      <c r="G130" t="s">
        <v>97</v>
      </c>
      <c r="H130">
        <v>27</v>
      </c>
      <c r="I130" s="4">
        <v>44224</v>
      </c>
      <c r="J130" s="5">
        <v>95786</v>
      </c>
      <c r="K130" s="6">
        <v>0</v>
      </c>
      <c r="L130" t="s">
        <v>21</v>
      </c>
      <c r="M130" t="s">
        <v>44</v>
      </c>
      <c r="N130" s="4" t="s">
        <v>23</v>
      </c>
    </row>
    <row r="131" spans="1:14" x14ac:dyDescent="0.25">
      <c r="A131" t="s">
        <v>315</v>
      </c>
      <c r="B131" t="s">
        <v>316</v>
      </c>
      <c r="C131" t="s">
        <v>31</v>
      </c>
      <c r="D131" t="s">
        <v>243</v>
      </c>
      <c r="E131" t="s">
        <v>27</v>
      </c>
      <c r="F131" t="s">
        <v>19</v>
      </c>
      <c r="G131" t="s">
        <v>20</v>
      </c>
      <c r="H131">
        <v>30</v>
      </c>
      <c r="I131" s="4">
        <v>43240</v>
      </c>
      <c r="J131" s="5">
        <v>184368</v>
      </c>
      <c r="K131" s="6">
        <v>0.28999999999999998</v>
      </c>
      <c r="L131" t="s">
        <v>21</v>
      </c>
      <c r="M131" t="s">
        <v>22</v>
      </c>
      <c r="N131" s="4" t="s">
        <v>23</v>
      </c>
    </row>
    <row r="132" spans="1:14" x14ac:dyDescent="0.25">
      <c r="A132" t="s">
        <v>317</v>
      </c>
      <c r="B132" t="s">
        <v>318</v>
      </c>
      <c r="C132" t="s">
        <v>251</v>
      </c>
      <c r="D132" t="s">
        <v>243</v>
      </c>
      <c r="E132" t="s">
        <v>54</v>
      </c>
      <c r="F132" t="s">
        <v>19</v>
      </c>
      <c r="G132" t="s">
        <v>28</v>
      </c>
      <c r="H132">
        <v>57</v>
      </c>
      <c r="I132" s="4">
        <v>36275</v>
      </c>
      <c r="J132" s="5">
        <v>95061</v>
      </c>
      <c r="K132" s="6">
        <v>0.1</v>
      </c>
      <c r="L132" t="s">
        <v>65</v>
      </c>
      <c r="M132" t="s">
        <v>78</v>
      </c>
      <c r="N132" s="4" t="s">
        <v>23</v>
      </c>
    </row>
    <row r="133" spans="1:14" x14ac:dyDescent="0.25">
      <c r="A133" t="s">
        <v>319</v>
      </c>
      <c r="B133" t="s">
        <v>320</v>
      </c>
      <c r="C133" t="s">
        <v>53</v>
      </c>
      <c r="D133" t="s">
        <v>243</v>
      </c>
      <c r="E133" t="s">
        <v>18</v>
      </c>
      <c r="F133" t="s">
        <v>19</v>
      </c>
      <c r="G133" t="s">
        <v>28</v>
      </c>
      <c r="H133">
        <v>35</v>
      </c>
      <c r="I133" s="4">
        <v>40826</v>
      </c>
      <c r="J133" s="5">
        <v>245482</v>
      </c>
      <c r="K133" s="6">
        <v>0.39</v>
      </c>
      <c r="L133" t="s">
        <v>21</v>
      </c>
      <c r="M133" t="s">
        <v>34</v>
      </c>
      <c r="N133" s="4" t="s">
        <v>23</v>
      </c>
    </row>
    <row r="134" spans="1:14" x14ac:dyDescent="0.25">
      <c r="A134" t="s">
        <v>321</v>
      </c>
      <c r="B134" t="s">
        <v>322</v>
      </c>
      <c r="C134" t="s">
        <v>286</v>
      </c>
      <c r="D134" t="s">
        <v>243</v>
      </c>
      <c r="E134" t="s">
        <v>18</v>
      </c>
      <c r="F134" t="s">
        <v>33</v>
      </c>
      <c r="G134" t="s">
        <v>20</v>
      </c>
      <c r="H134">
        <v>25</v>
      </c>
      <c r="I134" s="4">
        <v>43850</v>
      </c>
      <c r="J134" s="5">
        <v>71359</v>
      </c>
      <c r="K134" s="6">
        <v>0</v>
      </c>
      <c r="L134" t="s">
        <v>21</v>
      </c>
      <c r="M134" t="s">
        <v>57</v>
      </c>
      <c r="N134" s="4" t="s">
        <v>23</v>
      </c>
    </row>
    <row r="135" spans="1:14" x14ac:dyDescent="0.25">
      <c r="A135" t="s">
        <v>323</v>
      </c>
      <c r="B135" t="s">
        <v>324</v>
      </c>
      <c r="C135" t="s">
        <v>31</v>
      </c>
      <c r="D135" t="s">
        <v>243</v>
      </c>
      <c r="E135" t="s">
        <v>27</v>
      </c>
      <c r="F135" t="s">
        <v>19</v>
      </c>
      <c r="G135" t="s">
        <v>28</v>
      </c>
      <c r="H135">
        <v>45</v>
      </c>
      <c r="I135" s="4">
        <v>41879</v>
      </c>
      <c r="J135" s="5">
        <v>183161</v>
      </c>
      <c r="K135" s="6">
        <v>0.22</v>
      </c>
      <c r="L135" t="s">
        <v>21</v>
      </c>
      <c r="M135" t="s">
        <v>48</v>
      </c>
      <c r="N135" s="4" t="s">
        <v>23</v>
      </c>
    </row>
    <row r="136" spans="1:14" x14ac:dyDescent="0.25">
      <c r="A136" t="s">
        <v>325</v>
      </c>
      <c r="B136" t="s">
        <v>326</v>
      </c>
      <c r="C136" t="s">
        <v>266</v>
      </c>
      <c r="D136" t="s">
        <v>243</v>
      </c>
      <c r="E136" t="s">
        <v>27</v>
      </c>
      <c r="F136" t="s">
        <v>19</v>
      </c>
      <c r="G136" t="s">
        <v>20</v>
      </c>
      <c r="H136">
        <v>51</v>
      </c>
      <c r="I136" s="4">
        <v>36442</v>
      </c>
      <c r="J136" s="5">
        <v>95639</v>
      </c>
      <c r="K136" s="6">
        <v>0</v>
      </c>
      <c r="L136" t="s">
        <v>21</v>
      </c>
      <c r="M136" t="s">
        <v>22</v>
      </c>
      <c r="N136" s="4" t="s">
        <v>23</v>
      </c>
    </row>
    <row r="137" spans="1:14" x14ac:dyDescent="0.25">
      <c r="A137" t="s">
        <v>327</v>
      </c>
      <c r="B137" t="s">
        <v>328</v>
      </c>
      <c r="C137" t="s">
        <v>286</v>
      </c>
      <c r="D137" t="s">
        <v>243</v>
      </c>
      <c r="E137" t="s">
        <v>32</v>
      </c>
      <c r="F137" t="s">
        <v>19</v>
      </c>
      <c r="G137" t="s">
        <v>37</v>
      </c>
      <c r="H137">
        <v>47</v>
      </c>
      <c r="I137" s="4">
        <v>35990</v>
      </c>
      <c r="J137" s="5">
        <v>99091</v>
      </c>
      <c r="K137" s="6">
        <v>0</v>
      </c>
      <c r="L137" t="s">
        <v>21</v>
      </c>
      <c r="M137" t="s">
        <v>22</v>
      </c>
      <c r="N137" s="4" t="s">
        <v>23</v>
      </c>
    </row>
    <row r="138" spans="1:14" x14ac:dyDescent="0.25">
      <c r="A138" t="s">
        <v>329</v>
      </c>
      <c r="B138" t="s">
        <v>330</v>
      </c>
      <c r="C138" t="s">
        <v>242</v>
      </c>
      <c r="D138" t="s">
        <v>243</v>
      </c>
      <c r="E138" t="s">
        <v>18</v>
      </c>
      <c r="F138" t="s">
        <v>19</v>
      </c>
      <c r="G138" t="s">
        <v>37</v>
      </c>
      <c r="H138">
        <v>40</v>
      </c>
      <c r="I138" s="4">
        <v>39506</v>
      </c>
      <c r="J138" s="5">
        <v>113987</v>
      </c>
      <c r="K138" s="6">
        <v>0</v>
      </c>
      <c r="L138" t="s">
        <v>38</v>
      </c>
      <c r="M138" t="s">
        <v>39</v>
      </c>
      <c r="N138" s="4" t="s">
        <v>23</v>
      </c>
    </row>
    <row r="139" spans="1:14" x14ac:dyDescent="0.25">
      <c r="A139" t="s">
        <v>331</v>
      </c>
      <c r="B139" t="s">
        <v>332</v>
      </c>
      <c r="C139" t="s">
        <v>53</v>
      </c>
      <c r="D139" t="s">
        <v>243</v>
      </c>
      <c r="E139" t="s">
        <v>18</v>
      </c>
      <c r="F139" t="s">
        <v>33</v>
      </c>
      <c r="G139" t="s">
        <v>20</v>
      </c>
      <c r="H139">
        <v>30</v>
      </c>
      <c r="I139" s="4">
        <v>43165</v>
      </c>
      <c r="J139" s="5">
        <v>255431</v>
      </c>
      <c r="K139" s="6">
        <v>0.36</v>
      </c>
      <c r="L139" t="s">
        <v>21</v>
      </c>
      <c r="M139" t="s">
        <v>75</v>
      </c>
      <c r="N139" s="4" t="s">
        <v>23</v>
      </c>
    </row>
    <row r="140" spans="1:14" x14ac:dyDescent="0.25">
      <c r="A140" t="s">
        <v>333</v>
      </c>
      <c r="B140" t="s">
        <v>334</v>
      </c>
      <c r="C140" t="s">
        <v>251</v>
      </c>
      <c r="D140" t="s">
        <v>243</v>
      </c>
      <c r="E140" t="s">
        <v>54</v>
      </c>
      <c r="F140" t="s">
        <v>19</v>
      </c>
      <c r="G140" t="s">
        <v>28</v>
      </c>
      <c r="H140">
        <v>45</v>
      </c>
      <c r="I140" s="4">
        <v>36993</v>
      </c>
      <c r="J140" s="5">
        <v>95743</v>
      </c>
      <c r="K140" s="6">
        <v>0.15</v>
      </c>
      <c r="L140" t="s">
        <v>21</v>
      </c>
      <c r="M140" t="s">
        <v>22</v>
      </c>
      <c r="N140" s="4">
        <v>40193</v>
      </c>
    </row>
    <row r="141" spans="1:14" x14ac:dyDescent="0.25">
      <c r="A141" t="s">
        <v>335</v>
      </c>
      <c r="B141" t="s">
        <v>336</v>
      </c>
      <c r="C141" t="s">
        <v>286</v>
      </c>
      <c r="D141" t="s">
        <v>243</v>
      </c>
      <c r="E141" t="s">
        <v>32</v>
      </c>
      <c r="F141" t="s">
        <v>33</v>
      </c>
      <c r="G141" t="s">
        <v>20</v>
      </c>
      <c r="H141">
        <v>44</v>
      </c>
      <c r="I141" s="4">
        <v>40060</v>
      </c>
      <c r="J141" s="5">
        <v>89695</v>
      </c>
      <c r="K141" s="6">
        <v>0</v>
      </c>
      <c r="L141" t="s">
        <v>21</v>
      </c>
      <c r="M141" t="s">
        <v>22</v>
      </c>
      <c r="N141" s="4" t="s">
        <v>23</v>
      </c>
    </row>
    <row r="142" spans="1:14" x14ac:dyDescent="0.25">
      <c r="A142" t="s">
        <v>337</v>
      </c>
      <c r="B142" t="s">
        <v>338</v>
      </c>
      <c r="C142" t="s">
        <v>275</v>
      </c>
      <c r="D142" t="s">
        <v>243</v>
      </c>
      <c r="E142" t="s">
        <v>32</v>
      </c>
      <c r="F142" t="s">
        <v>33</v>
      </c>
      <c r="G142" t="s">
        <v>37</v>
      </c>
      <c r="H142">
        <v>42</v>
      </c>
      <c r="I142" s="4">
        <v>43062</v>
      </c>
      <c r="J142" s="5">
        <v>96023</v>
      </c>
      <c r="K142" s="6">
        <v>0</v>
      </c>
      <c r="L142" t="s">
        <v>21</v>
      </c>
      <c r="M142" t="s">
        <v>48</v>
      </c>
      <c r="N142" s="4" t="s">
        <v>23</v>
      </c>
    </row>
    <row r="143" spans="1:14" x14ac:dyDescent="0.25">
      <c r="A143" t="s">
        <v>339</v>
      </c>
      <c r="B143" t="s">
        <v>340</v>
      </c>
      <c r="C143" t="s">
        <v>275</v>
      </c>
      <c r="D143" t="s">
        <v>243</v>
      </c>
      <c r="E143" t="s">
        <v>18</v>
      </c>
      <c r="F143" t="s">
        <v>19</v>
      </c>
      <c r="G143" t="s">
        <v>37</v>
      </c>
      <c r="H143">
        <v>36</v>
      </c>
      <c r="I143" s="4">
        <v>39912</v>
      </c>
      <c r="J143" s="5">
        <v>60055</v>
      </c>
      <c r="K143" s="6">
        <v>0</v>
      </c>
      <c r="L143" t="s">
        <v>21</v>
      </c>
      <c r="M143" t="s">
        <v>34</v>
      </c>
      <c r="N143" s="4" t="s">
        <v>23</v>
      </c>
    </row>
    <row r="144" spans="1:14" x14ac:dyDescent="0.25">
      <c r="A144" t="s">
        <v>341</v>
      </c>
      <c r="B144" t="s">
        <v>342</v>
      </c>
      <c r="C144" t="s">
        <v>31</v>
      </c>
      <c r="D144" t="s">
        <v>243</v>
      </c>
      <c r="E144" t="s">
        <v>32</v>
      </c>
      <c r="F144" t="s">
        <v>19</v>
      </c>
      <c r="G144" t="s">
        <v>37</v>
      </c>
      <c r="H144">
        <v>31</v>
      </c>
      <c r="I144" s="4">
        <v>44069</v>
      </c>
      <c r="J144" s="5">
        <v>189290</v>
      </c>
      <c r="K144" s="6">
        <v>0.22</v>
      </c>
      <c r="L144" t="s">
        <v>38</v>
      </c>
      <c r="M144" t="s">
        <v>85</v>
      </c>
      <c r="N144" s="4">
        <v>44099</v>
      </c>
    </row>
    <row r="145" spans="1:14" x14ac:dyDescent="0.25">
      <c r="A145" t="s">
        <v>343</v>
      </c>
      <c r="B145" t="s">
        <v>344</v>
      </c>
      <c r="C145" t="s">
        <v>31</v>
      </c>
      <c r="D145" t="s">
        <v>243</v>
      </c>
      <c r="E145" t="s">
        <v>27</v>
      </c>
      <c r="F145" t="s">
        <v>19</v>
      </c>
      <c r="G145" t="s">
        <v>37</v>
      </c>
      <c r="H145">
        <v>64</v>
      </c>
      <c r="I145" s="4">
        <v>42972</v>
      </c>
      <c r="J145" s="5">
        <v>169509</v>
      </c>
      <c r="K145" s="6">
        <v>0.18</v>
      </c>
      <c r="L145" t="s">
        <v>38</v>
      </c>
      <c r="M145" t="s">
        <v>39</v>
      </c>
      <c r="N145" s="4" t="s">
        <v>23</v>
      </c>
    </row>
    <row r="146" spans="1:14" x14ac:dyDescent="0.25">
      <c r="A146" t="s">
        <v>345</v>
      </c>
      <c r="B146" t="s">
        <v>346</v>
      </c>
      <c r="C146" t="s">
        <v>251</v>
      </c>
      <c r="D146" t="s">
        <v>243</v>
      </c>
      <c r="E146" t="s">
        <v>27</v>
      </c>
      <c r="F146" t="s">
        <v>33</v>
      </c>
      <c r="G146" t="s">
        <v>37</v>
      </c>
      <c r="H146">
        <v>45</v>
      </c>
      <c r="I146" s="4">
        <v>41712</v>
      </c>
      <c r="J146" s="5">
        <v>113873</v>
      </c>
      <c r="K146" s="6">
        <v>0.11</v>
      </c>
      <c r="L146" t="s">
        <v>38</v>
      </c>
      <c r="M146" t="s">
        <v>69</v>
      </c>
      <c r="N146" s="4" t="s">
        <v>23</v>
      </c>
    </row>
    <row r="147" spans="1:14" x14ac:dyDescent="0.25">
      <c r="A147" t="s">
        <v>347</v>
      </c>
      <c r="B147" t="s">
        <v>348</v>
      </c>
      <c r="C147" t="s">
        <v>275</v>
      </c>
      <c r="D147" t="s">
        <v>243</v>
      </c>
      <c r="E147" t="s">
        <v>54</v>
      </c>
      <c r="F147" t="s">
        <v>19</v>
      </c>
      <c r="G147" t="s">
        <v>37</v>
      </c>
      <c r="H147">
        <v>64</v>
      </c>
      <c r="I147" s="4">
        <v>33875</v>
      </c>
      <c r="J147" s="5">
        <v>70778</v>
      </c>
      <c r="K147" s="6">
        <v>0</v>
      </c>
      <c r="L147" t="s">
        <v>21</v>
      </c>
      <c r="M147" t="s">
        <v>22</v>
      </c>
      <c r="N147" s="4" t="s">
        <v>23</v>
      </c>
    </row>
    <row r="148" spans="1:14" x14ac:dyDescent="0.25">
      <c r="A148" t="s">
        <v>349</v>
      </c>
      <c r="B148" t="s">
        <v>350</v>
      </c>
      <c r="C148" t="s">
        <v>275</v>
      </c>
      <c r="D148" t="s">
        <v>243</v>
      </c>
      <c r="E148" t="s">
        <v>54</v>
      </c>
      <c r="F148" t="s">
        <v>19</v>
      </c>
      <c r="G148" t="s">
        <v>20</v>
      </c>
      <c r="H148">
        <v>50</v>
      </c>
      <c r="I148" s="4">
        <v>43447</v>
      </c>
      <c r="J148" s="5">
        <v>63098</v>
      </c>
      <c r="K148" s="6">
        <v>0</v>
      </c>
      <c r="L148" t="s">
        <v>21</v>
      </c>
      <c r="M148" t="s">
        <v>75</v>
      </c>
      <c r="N148" s="4" t="s">
        <v>23</v>
      </c>
    </row>
    <row r="149" spans="1:14" x14ac:dyDescent="0.25">
      <c r="A149" t="s">
        <v>351</v>
      </c>
      <c r="B149" t="s">
        <v>352</v>
      </c>
      <c r="C149" t="s">
        <v>286</v>
      </c>
      <c r="D149" t="s">
        <v>243</v>
      </c>
      <c r="E149" t="s">
        <v>18</v>
      </c>
      <c r="F149" t="s">
        <v>19</v>
      </c>
      <c r="G149" t="s">
        <v>97</v>
      </c>
      <c r="H149">
        <v>40</v>
      </c>
      <c r="I149" s="4">
        <v>38540</v>
      </c>
      <c r="J149" s="5">
        <v>74412</v>
      </c>
      <c r="K149" s="6">
        <v>0</v>
      </c>
      <c r="L149" t="s">
        <v>21</v>
      </c>
      <c r="M149" t="s">
        <v>34</v>
      </c>
      <c r="N149" s="4" t="s">
        <v>23</v>
      </c>
    </row>
    <row r="150" spans="1:14" x14ac:dyDescent="0.25">
      <c r="A150" t="s">
        <v>353</v>
      </c>
      <c r="B150" t="s">
        <v>354</v>
      </c>
      <c r="C150" t="s">
        <v>260</v>
      </c>
      <c r="D150" t="s">
        <v>243</v>
      </c>
      <c r="E150" t="s">
        <v>32</v>
      </c>
      <c r="F150" t="s">
        <v>33</v>
      </c>
      <c r="G150" t="s">
        <v>20</v>
      </c>
      <c r="H150">
        <v>58</v>
      </c>
      <c r="I150" s="4">
        <v>34999</v>
      </c>
      <c r="J150" s="5">
        <v>70189</v>
      </c>
      <c r="K150" s="6">
        <v>0</v>
      </c>
      <c r="L150" t="s">
        <v>21</v>
      </c>
      <c r="M150" t="s">
        <v>75</v>
      </c>
      <c r="N150" s="4" t="s">
        <v>23</v>
      </c>
    </row>
    <row r="151" spans="1:14" x14ac:dyDescent="0.25">
      <c r="A151" t="s">
        <v>355</v>
      </c>
      <c r="B151" t="s">
        <v>356</v>
      </c>
      <c r="C151" t="s">
        <v>263</v>
      </c>
      <c r="D151" t="s">
        <v>243</v>
      </c>
      <c r="E151" t="s">
        <v>27</v>
      </c>
      <c r="F151" t="s">
        <v>19</v>
      </c>
      <c r="G151" t="s">
        <v>20</v>
      </c>
      <c r="H151">
        <v>38</v>
      </c>
      <c r="I151" s="4">
        <v>40360</v>
      </c>
      <c r="J151" s="5">
        <v>78237</v>
      </c>
      <c r="K151" s="6">
        <v>0</v>
      </c>
      <c r="L151" t="s">
        <v>21</v>
      </c>
      <c r="M151" t="s">
        <v>57</v>
      </c>
      <c r="N151" s="4" t="s">
        <v>23</v>
      </c>
    </row>
    <row r="152" spans="1:14" x14ac:dyDescent="0.25">
      <c r="A152" t="s">
        <v>357</v>
      </c>
      <c r="B152" t="s">
        <v>358</v>
      </c>
      <c r="C152" t="s">
        <v>263</v>
      </c>
      <c r="D152" t="s">
        <v>243</v>
      </c>
      <c r="E152" t="s">
        <v>32</v>
      </c>
      <c r="F152" t="s">
        <v>19</v>
      </c>
      <c r="G152" t="s">
        <v>37</v>
      </c>
      <c r="H152">
        <v>52</v>
      </c>
      <c r="I152" s="4">
        <v>44022</v>
      </c>
      <c r="J152" s="5">
        <v>88272</v>
      </c>
      <c r="K152" s="6">
        <v>0</v>
      </c>
      <c r="L152" t="s">
        <v>38</v>
      </c>
      <c r="M152" t="s">
        <v>85</v>
      </c>
      <c r="N152" s="4" t="s">
        <v>23</v>
      </c>
    </row>
    <row r="153" spans="1:14" x14ac:dyDescent="0.25">
      <c r="A153" t="s">
        <v>359</v>
      </c>
      <c r="B153" t="s">
        <v>360</v>
      </c>
      <c r="C153" t="s">
        <v>53</v>
      </c>
      <c r="D153" t="s">
        <v>243</v>
      </c>
      <c r="E153" t="s">
        <v>27</v>
      </c>
      <c r="F153" t="s">
        <v>19</v>
      </c>
      <c r="G153" t="s">
        <v>28</v>
      </c>
      <c r="H153">
        <v>47</v>
      </c>
      <c r="I153" s="4">
        <v>41071</v>
      </c>
      <c r="J153" s="5">
        <v>222941</v>
      </c>
      <c r="K153" s="6">
        <v>0.39</v>
      </c>
      <c r="L153" t="s">
        <v>65</v>
      </c>
      <c r="M153" t="s">
        <v>118</v>
      </c>
      <c r="N153" s="4" t="s">
        <v>23</v>
      </c>
    </row>
    <row r="154" spans="1:14" x14ac:dyDescent="0.25">
      <c r="A154" t="s">
        <v>361</v>
      </c>
      <c r="B154" t="s">
        <v>362</v>
      </c>
      <c r="C154" t="s">
        <v>251</v>
      </c>
      <c r="D154" t="s">
        <v>243</v>
      </c>
      <c r="E154" t="s">
        <v>32</v>
      </c>
      <c r="F154" t="s">
        <v>19</v>
      </c>
      <c r="G154" t="s">
        <v>37</v>
      </c>
      <c r="H154">
        <v>54</v>
      </c>
      <c r="I154" s="4">
        <v>39382</v>
      </c>
      <c r="J154" s="5">
        <v>106313</v>
      </c>
      <c r="K154" s="6">
        <v>0.15</v>
      </c>
      <c r="L154" t="s">
        <v>21</v>
      </c>
      <c r="M154" t="s">
        <v>44</v>
      </c>
      <c r="N154" s="4" t="s">
        <v>23</v>
      </c>
    </row>
    <row r="155" spans="1:14" x14ac:dyDescent="0.25">
      <c r="A155" t="s">
        <v>363</v>
      </c>
      <c r="B155" t="s">
        <v>364</v>
      </c>
      <c r="C155" t="s">
        <v>251</v>
      </c>
      <c r="D155" t="s">
        <v>243</v>
      </c>
      <c r="E155" t="s">
        <v>27</v>
      </c>
      <c r="F155" t="s">
        <v>33</v>
      </c>
      <c r="G155" t="s">
        <v>28</v>
      </c>
      <c r="H155">
        <v>65</v>
      </c>
      <c r="I155" s="4">
        <v>38792</v>
      </c>
      <c r="J155" s="5">
        <v>83756</v>
      </c>
      <c r="K155" s="6">
        <v>0.14000000000000001</v>
      </c>
      <c r="L155" t="s">
        <v>65</v>
      </c>
      <c r="M155" t="s">
        <v>78</v>
      </c>
      <c r="N155" s="4" t="s">
        <v>23</v>
      </c>
    </row>
    <row r="156" spans="1:14" x14ac:dyDescent="0.25">
      <c r="A156" t="s">
        <v>365</v>
      </c>
      <c r="B156" t="s">
        <v>366</v>
      </c>
      <c r="C156" t="s">
        <v>275</v>
      </c>
      <c r="D156" t="s">
        <v>243</v>
      </c>
      <c r="E156" t="s">
        <v>32</v>
      </c>
      <c r="F156" t="s">
        <v>33</v>
      </c>
      <c r="G156" t="s">
        <v>28</v>
      </c>
      <c r="H156">
        <v>55</v>
      </c>
      <c r="I156" s="4">
        <v>41525</v>
      </c>
      <c r="J156" s="5">
        <v>73248</v>
      </c>
      <c r="K156" s="6">
        <v>0</v>
      </c>
      <c r="L156" t="s">
        <v>21</v>
      </c>
      <c r="M156" t="s">
        <v>75</v>
      </c>
      <c r="N156" s="4" t="s">
        <v>23</v>
      </c>
    </row>
    <row r="157" spans="1:14" x14ac:dyDescent="0.25">
      <c r="A157" t="s">
        <v>367</v>
      </c>
      <c r="B157" t="s">
        <v>368</v>
      </c>
      <c r="C157" t="s">
        <v>286</v>
      </c>
      <c r="D157" t="s">
        <v>243</v>
      </c>
      <c r="E157" t="s">
        <v>54</v>
      </c>
      <c r="F157" t="s">
        <v>33</v>
      </c>
      <c r="G157" t="s">
        <v>20</v>
      </c>
      <c r="H157">
        <v>37</v>
      </c>
      <c r="I157" s="4">
        <v>42995</v>
      </c>
      <c r="J157" s="5">
        <v>70770</v>
      </c>
      <c r="K157" s="6">
        <v>0</v>
      </c>
      <c r="L157" t="s">
        <v>21</v>
      </c>
      <c r="M157" t="s">
        <v>48</v>
      </c>
      <c r="N157" s="4" t="s">
        <v>23</v>
      </c>
    </row>
    <row r="158" spans="1:14" x14ac:dyDescent="0.25">
      <c r="A158" t="s">
        <v>369</v>
      </c>
      <c r="B158" t="s">
        <v>370</v>
      </c>
      <c r="C158" t="s">
        <v>266</v>
      </c>
      <c r="D158" t="s">
        <v>243</v>
      </c>
      <c r="E158" t="s">
        <v>54</v>
      </c>
      <c r="F158" t="s">
        <v>33</v>
      </c>
      <c r="G158" t="s">
        <v>28</v>
      </c>
      <c r="H158">
        <v>55</v>
      </c>
      <c r="I158" s="4">
        <v>34915</v>
      </c>
      <c r="J158" s="5">
        <v>80701</v>
      </c>
      <c r="K158" s="6">
        <v>0</v>
      </c>
      <c r="L158" t="s">
        <v>21</v>
      </c>
      <c r="M158" t="s">
        <v>44</v>
      </c>
      <c r="N158" s="4">
        <v>38456</v>
      </c>
    </row>
    <row r="159" spans="1:14" x14ac:dyDescent="0.25">
      <c r="A159" t="s">
        <v>371</v>
      </c>
      <c r="B159" t="s">
        <v>372</v>
      </c>
      <c r="C159" t="s">
        <v>246</v>
      </c>
      <c r="D159" t="s">
        <v>243</v>
      </c>
      <c r="E159" t="s">
        <v>54</v>
      </c>
      <c r="F159" t="s">
        <v>33</v>
      </c>
      <c r="G159" t="s">
        <v>20</v>
      </c>
      <c r="H159">
        <v>45</v>
      </c>
      <c r="I159" s="4">
        <v>43635</v>
      </c>
      <c r="J159" s="5">
        <v>88045</v>
      </c>
      <c r="K159" s="6">
        <v>0</v>
      </c>
      <c r="L159" t="s">
        <v>21</v>
      </c>
      <c r="M159" t="s">
        <v>44</v>
      </c>
      <c r="N159" s="4" t="s">
        <v>23</v>
      </c>
    </row>
    <row r="160" spans="1:14" x14ac:dyDescent="0.25">
      <c r="A160" t="s">
        <v>373</v>
      </c>
      <c r="B160" t="s">
        <v>374</v>
      </c>
      <c r="C160" t="s">
        <v>53</v>
      </c>
      <c r="D160" t="s">
        <v>243</v>
      </c>
      <c r="E160" t="s">
        <v>18</v>
      </c>
      <c r="F160" t="s">
        <v>19</v>
      </c>
      <c r="G160" t="s">
        <v>20</v>
      </c>
      <c r="H160">
        <v>63</v>
      </c>
      <c r="I160" s="4">
        <v>42387</v>
      </c>
      <c r="J160" s="5">
        <v>180994</v>
      </c>
      <c r="K160" s="6">
        <v>0.39</v>
      </c>
      <c r="L160" t="s">
        <v>21</v>
      </c>
      <c r="M160" t="s">
        <v>34</v>
      </c>
      <c r="N160" s="4" t="s">
        <v>23</v>
      </c>
    </row>
    <row r="161" spans="1:14" x14ac:dyDescent="0.25">
      <c r="A161" t="s">
        <v>375</v>
      </c>
      <c r="B161" t="s">
        <v>376</v>
      </c>
      <c r="C161" t="s">
        <v>286</v>
      </c>
      <c r="D161" t="s">
        <v>243</v>
      </c>
      <c r="E161" t="s">
        <v>27</v>
      </c>
      <c r="F161" t="s">
        <v>33</v>
      </c>
      <c r="G161" t="s">
        <v>28</v>
      </c>
      <c r="H161">
        <v>35</v>
      </c>
      <c r="I161" s="4">
        <v>42776</v>
      </c>
      <c r="J161" s="5">
        <v>60132</v>
      </c>
      <c r="K161" s="6">
        <v>0</v>
      </c>
      <c r="L161" t="s">
        <v>65</v>
      </c>
      <c r="M161" t="s">
        <v>66</v>
      </c>
      <c r="N161" s="4" t="s">
        <v>23</v>
      </c>
    </row>
    <row r="162" spans="1:14" x14ac:dyDescent="0.25">
      <c r="A162" t="s">
        <v>377</v>
      </c>
      <c r="B162" t="s">
        <v>378</v>
      </c>
      <c r="C162" t="s">
        <v>286</v>
      </c>
      <c r="D162" t="s">
        <v>243</v>
      </c>
      <c r="E162" t="s">
        <v>32</v>
      </c>
      <c r="F162" t="s">
        <v>33</v>
      </c>
      <c r="G162" t="s">
        <v>37</v>
      </c>
      <c r="H162">
        <v>47</v>
      </c>
      <c r="I162" s="4">
        <v>42245</v>
      </c>
      <c r="J162" s="5">
        <v>68488</v>
      </c>
      <c r="K162" s="6">
        <v>0</v>
      </c>
      <c r="L162" t="s">
        <v>21</v>
      </c>
      <c r="M162" t="s">
        <v>34</v>
      </c>
      <c r="N162" s="4" t="s">
        <v>23</v>
      </c>
    </row>
    <row r="163" spans="1:14" x14ac:dyDescent="0.25">
      <c r="A163" t="s">
        <v>379</v>
      </c>
      <c r="B163" t="s">
        <v>380</v>
      </c>
      <c r="C163" t="s">
        <v>246</v>
      </c>
      <c r="D163" t="s">
        <v>243</v>
      </c>
      <c r="E163" t="s">
        <v>18</v>
      </c>
      <c r="F163" t="s">
        <v>33</v>
      </c>
      <c r="G163" t="s">
        <v>37</v>
      </c>
      <c r="H163">
        <v>60</v>
      </c>
      <c r="I163" s="4">
        <v>35992</v>
      </c>
      <c r="J163" s="5">
        <v>92932</v>
      </c>
      <c r="K163" s="6">
        <v>0</v>
      </c>
      <c r="L163" t="s">
        <v>21</v>
      </c>
      <c r="M163" t="s">
        <v>75</v>
      </c>
      <c r="N163" s="4" t="s">
        <v>23</v>
      </c>
    </row>
    <row r="164" spans="1:14" x14ac:dyDescent="0.25">
      <c r="A164" t="s">
        <v>381</v>
      </c>
      <c r="B164" t="s">
        <v>382</v>
      </c>
      <c r="C164" t="s">
        <v>53</v>
      </c>
      <c r="D164" t="s">
        <v>243</v>
      </c>
      <c r="E164" t="s">
        <v>32</v>
      </c>
      <c r="F164" t="s">
        <v>33</v>
      </c>
      <c r="G164" t="s">
        <v>20</v>
      </c>
      <c r="H164">
        <v>51</v>
      </c>
      <c r="I164" s="4">
        <v>35230</v>
      </c>
      <c r="J164" s="5">
        <v>200246</v>
      </c>
      <c r="K164" s="6">
        <v>0.34</v>
      </c>
      <c r="L164" t="s">
        <v>21</v>
      </c>
      <c r="M164" t="s">
        <v>75</v>
      </c>
      <c r="N164" s="4" t="s">
        <v>23</v>
      </c>
    </row>
    <row r="165" spans="1:14" x14ac:dyDescent="0.25">
      <c r="A165" t="s">
        <v>383</v>
      </c>
      <c r="B165" t="s">
        <v>384</v>
      </c>
      <c r="C165" t="s">
        <v>31</v>
      </c>
      <c r="D165" t="s">
        <v>243</v>
      </c>
      <c r="E165" t="s">
        <v>32</v>
      </c>
      <c r="F165" t="s">
        <v>33</v>
      </c>
      <c r="G165" t="s">
        <v>37</v>
      </c>
      <c r="H165">
        <v>59</v>
      </c>
      <c r="I165" s="4">
        <v>37726</v>
      </c>
      <c r="J165" s="5">
        <v>150699</v>
      </c>
      <c r="K165" s="6">
        <v>0.28999999999999998</v>
      </c>
      <c r="L165" t="s">
        <v>38</v>
      </c>
      <c r="M165" t="s">
        <v>85</v>
      </c>
      <c r="N165" s="4" t="s">
        <v>23</v>
      </c>
    </row>
    <row r="166" spans="1:14" x14ac:dyDescent="0.25">
      <c r="A166" t="s">
        <v>385</v>
      </c>
      <c r="B166" t="s">
        <v>386</v>
      </c>
      <c r="C166" t="s">
        <v>31</v>
      </c>
      <c r="D166" t="s">
        <v>243</v>
      </c>
      <c r="E166" t="s">
        <v>54</v>
      </c>
      <c r="F166" t="s">
        <v>33</v>
      </c>
      <c r="G166" t="s">
        <v>37</v>
      </c>
      <c r="H166">
        <v>60</v>
      </c>
      <c r="I166" s="4">
        <v>42739</v>
      </c>
      <c r="J166" s="5">
        <v>178502</v>
      </c>
      <c r="K166" s="6">
        <v>0.2</v>
      </c>
      <c r="L166" t="s">
        <v>21</v>
      </c>
      <c r="M166" t="s">
        <v>22</v>
      </c>
      <c r="N166" s="4" t="s">
        <v>23</v>
      </c>
    </row>
    <row r="167" spans="1:14" x14ac:dyDescent="0.25">
      <c r="A167" t="s">
        <v>387</v>
      </c>
      <c r="B167" t="s">
        <v>388</v>
      </c>
      <c r="C167" t="s">
        <v>31</v>
      </c>
      <c r="D167" t="s">
        <v>243</v>
      </c>
      <c r="E167" t="s">
        <v>32</v>
      </c>
      <c r="F167" t="s">
        <v>33</v>
      </c>
      <c r="G167" t="s">
        <v>37</v>
      </c>
      <c r="H167">
        <v>37</v>
      </c>
      <c r="I167" s="4">
        <v>39528</v>
      </c>
      <c r="J167" s="5">
        <v>156277</v>
      </c>
      <c r="K167" s="6">
        <v>0.22</v>
      </c>
      <c r="L167" t="s">
        <v>38</v>
      </c>
      <c r="M167" t="s">
        <v>39</v>
      </c>
      <c r="N167" s="4" t="s">
        <v>23</v>
      </c>
    </row>
    <row r="168" spans="1:14" x14ac:dyDescent="0.25">
      <c r="A168" t="s">
        <v>389</v>
      </c>
      <c r="B168" t="s">
        <v>390</v>
      </c>
      <c r="C168" t="s">
        <v>260</v>
      </c>
      <c r="D168" t="s">
        <v>243</v>
      </c>
      <c r="E168" t="s">
        <v>32</v>
      </c>
      <c r="F168" t="s">
        <v>33</v>
      </c>
      <c r="G168" t="s">
        <v>37</v>
      </c>
      <c r="H168">
        <v>30</v>
      </c>
      <c r="I168" s="4">
        <v>43086</v>
      </c>
      <c r="J168" s="5">
        <v>87744</v>
      </c>
      <c r="K168" s="6">
        <v>0</v>
      </c>
      <c r="L168" t="s">
        <v>38</v>
      </c>
      <c r="M168" t="s">
        <v>85</v>
      </c>
      <c r="N168" s="4" t="s">
        <v>23</v>
      </c>
    </row>
    <row r="169" spans="1:14" x14ac:dyDescent="0.25">
      <c r="A169" t="s">
        <v>391</v>
      </c>
      <c r="B169" t="s">
        <v>392</v>
      </c>
      <c r="C169" t="s">
        <v>31</v>
      </c>
      <c r="D169" t="s">
        <v>243</v>
      </c>
      <c r="E169" t="s">
        <v>18</v>
      </c>
      <c r="F169" t="s">
        <v>19</v>
      </c>
      <c r="G169" t="s">
        <v>28</v>
      </c>
      <c r="H169">
        <v>53</v>
      </c>
      <c r="I169" s="4">
        <v>41204</v>
      </c>
      <c r="J169" s="5">
        <v>168510</v>
      </c>
      <c r="K169" s="6">
        <v>0.28999999999999998</v>
      </c>
      <c r="L169" t="s">
        <v>21</v>
      </c>
      <c r="M169" t="s">
        <v>34</v>
      </c>
      <c r="N169" s="4" t="s">
        <v>23</v>
      </c>
    </row>
    <row r="170" spans="1:14" x14ac:dyDescent="0.25">
      <c r="A170" t="s">
        <v>393</v>
      </c>
      <c r="B170" t="s">
        <v>394</v>
      </c>
      <c r="C170" t="s">
        <v>260</v>
      </c>
      <c r="D170" t="s">
        <v>243</v>
      </c>
      <c r="E170" t="s">
        <v>27</v>
      </c>
      <c r="F170" t="s">
        <v>33</v>
      </c>
      <c r="G170" t="s">
        <v>37</v>
      </c>
      <c r="H170">
        <v>36</v>
      </c>
      <c r="I170" s="4">
        <v>42443</v>
      </c>
      <c r="J170" s="5">
        <v>85870</v>
      </c>
      <c r="K170" s="6">
        <v>0</v>
      </c>
      <c r="L170" t="s">
        <v>38</v>
      </c>
      <c r="M170" t="s">
        <v>85</v>
      </c>
      <c r="N170" s="4" t="s">
        <v>23</v>
      </c>
    </row>
    <row r="171" spans="1:14" x14ac:dyDescent="0.25">
      <c r="A171" t="s">
        <v>395</v>
      </c>
      <c r="B171" t="s">
        <v>396</v>
      </c>
      <c r="C171" t="s">
        <v>251</v>
      </c>
      <c r="D171" t="s">
        <v>243</v>
      </c>
      <c r="E171" t="s">
        <v>32</v>
      </c>
      <c r="F171" t="s">
        <v>33</v>
      </c>
      <c r="G171" t="s">
        <v>20</v>
      </c>
      <c r="H171">
        <v>61</v>
      </c>
      <c r="I171" s="4">
        <v>40193</v>
      </c>
      <c r="J171" s="5">
        <v>98110</v>
      </c>
      <c r="K171" s="6">
        <v>0.13</v>
      </c>
      <c r="L171" t="s">
        <v>21</v>
      </c>
      <c r="M171" t="s">
        <v>44</v>
      </c>
      <c r="N171" s="4" t="s">
        <v>23</v>
      </c>
    </row>
    <row r="172" spans="1:14" x14ac:dyDescent="0.25">
      <c r="A172" t="s">
        <v>397</v>
      </c>
      <c r="B172" t="s">
        <v>398</v>
      </c>
      <c r="C172" t="s">
        <v>31</v>
      </c>
      <c r="D172" t="s">
        <v>243</v>
      </c>
      <c r="E172" t="s">
        <v>54</v>
      </c>
      <c r="F172" t="s">
        <v>19</v>
      </c>
      <c r="G172" t="s">
        <v>37</v>
      </c>
      <c r="H172">
        <v>46</v>
      </c>
      <c r="I172" s="4">
        <v>41839</v>
      </c>
      <c r="J172" s="5">
        <v>173629</v>
      </c>
      <c r="K172" s="6">
        <v>0.21</v>
      </c>
      <c r="L172" t="s">
        <v>38</v>
      </c>
      <c r="M172" t="s">
        <v>85</v>
      </c>
      <c r="N172" s="4" t="s">
        <v>23</v>
      </c>
    </row>
    <row r="173" spans="1:14" x14ac:dyDescent="0.25">
      <c r="A173" t="s">
        <v>399</v>
      </c>
      <c r="B173" t="s">
        <v>400</v>
      </c>
      <c r="C173" t="s">
        <v>263</v>
      </c>
      <c r="D173" t="s">
        <v>243</v>
      </c>
      <c r="E173" t="s">
        <v>32</v>
      </c>
      <c r="F173" t="s">
        <v>33</v>
      </c>
      <c r="G173" t="s">
        <v>20</v>
      </c>
      <c r="H173">
        <v>46</v>
      </c>
      <c r="I173" s="4">
        <v>39471</v>
      </c>
      <c r="J173" s="5">
        <v>91621</v>
      </c>
      <c r="K173" s="6">
        <v>0</v>
      </c>
      <c r="L173" t="s">
        <v>21</v>
      </c>
      <c r="M173" t="s">
        <v>44</v>
      </c>
      <c r="N173" s="4" t="s">
        <v>23</v>
      </c>
    </row>
    <row r="174" spans="1:14" x14ac:dyDescent="0.25">
      <c r="A174" t="s">
        <v>401</v>
      </c>
      <c r="B174" t="s">
        <v>402</v>
      </c>
      <c r="C174" t="s">
        <v>53</v>
      </c>
      <c r="D174" t="s">
        <v>243</v>
      </c>
      <c r="E174" t="s">
        <v>18</v>
      </c>
      <c r="F174" t="s">
        <v>33</v>
      </c>
      <c r="G174" t="s">
        <v>28</v>
      </c>
      <c r="H174">
        <v>50</v>
      </c>
      <c r="I174" s="4">
        <v>39734</v>
      </c>
      <c r="J174" s="5">
        <v>181801</v>
      </c>
      <c r="K174" s="6">
        <v>0.4</v>
      </c>
      <c r="L174" t="s">
        <v>65</v>
      </c>
      <c r="M174" t="s">
        <v>66</v>
      </c>
      <c r="N174" s="4">
        <v>43810</v>
      </c>
    </row>
    <row r="175" spans="1:14" x14ac:dyDescent="0.25">
      <c r="A175" t="s">
        <v>403</v>
      </c>
      <c r="B175" t="s">
        <v>404</v>
      </c>
      <c r="C175" t="s">
        <v>53</v>
      </c>
      <c r="D175" t="s">
        <v>243</v>
      </c>
      <c r="E175" t="s">
        <v>18</v>
      </c>
      <c r="F175" t="s">
        <v>33</v>
      </c>
      <c r="G175" t="s">
        <v>28</v>
      </c>
      <c r="H175">
        <v>55</v>
      </c>
      <c r="I175" s="4">
        <v>43345</v>
      </c>
      <c r="J175" s="5">
        <v>221465</v>
      </c>
      <c r="K175" s="6">
        <v>0.34</v>
      </c>
      <c r="L175" t="s">
        <v>65</v>
      </c>
      <c r="M175" t="s">
        <v>92</v>
      </c>
      <c r="N175" s="4" t="s">
        <v>23</v>
      </c>
    </row>
    <row r="176" spans="1:14" x14ac:dyDescent="0.25">
      <c r="A176" t="s">
        <v>405</v>
      </c>
      <c r="B176" t="s">
        <v>406</v>
      </c>
      <c r="C176" t="s">
        <v>246</v>
      </c>
      <c r="D176" t="s">
        <v>243</v>
      </c>
      <c r="E176" t="s">
        <v>32</v>
      </c>
      <c r="F176" t="s">
        <v>33</v>
      </c>
      <c r="G176" t="s">
        <v>28</v>
      </c>
      <c r="H176">
        <v>50</v>
      </c>
      <c r="I176" s="4">
        <v>41404</v>
      </c>
      <c r="J176" s="5">
        <v>79388</v>
      </c>
      <c r="K176" s="6">
        <v>0</v>
      </c>
      <c r="L176" t="s">
        <v>21</v>
      </c>
      <c r="M176" t="s">
        <v>22</v>
      </c>
      <c r="N176" s="4">
        <v>43681</v>
      </c>
    </row>
    <row r="177" spans="1:14" x14ac:dyDescent="0.25">
      <c r="A177" t="s">
        <v>407</v>
      </c>
      <c r="B177" t="s">
        <v>408</v>
      </c>
      <c r="C177" t="s">
        <v>266</v>
      </c>
      <c r="D177" t="s">
        <v>243</v>
      </c>
      <c r="E177" t="s">
        <v>18</v>
      </c>
      <c r="F177" t="s">
        <v>19</v>
      </c>
      <c r="G177" t="s">
        <v>20</v>
      </c>
      <c r="H177">
        <v>47</v>
      </c>
      <c r="I177" s="4">
        <v>36893</v>
      </c>
      <c r="J177" s="5">
        <v>120628</v>
      </c>
      <c r="K177" s="6">
        <v>0</v>
      </c>
      <c r="L177" t="s">
        <v>21</v>
      </c>
      <c r="M177" t="s">
        <v>44</v>
      </c>
      <c r="N177" s="4" t="s">
        <v>23</v>
      </c>
    </row>
    <row r="178" spans="1:14" x14ac:dyDescent="0.25">
      <c r="A178" t="s">
        <v>409</v>
      </c>
      <c r="B178" t="s">
        <v>410</v>
      </c>
      <c r="C178" t="s">
        <v>286</v>
      </c>
      <c r="D178" t="s">
        <v>243</v>
      </c>
      <c r="E178" t="s">
        <v>18</v>
      </c>
      <c r="F178" t="s">
        <v>19</v>
      </c>
      <c r="G178" t="s">
        <v>37</v>
      </c>
      <c r="H178">
        <v>35</v>
      </c>
      <c r="I178" s="4">
        <v>42878</v>
      </c>
      <c r="J178" s="5">
        <v>65566</v>
      </c>
      <c r="K178" s="6">
        <v>0</v>
      </c>
      <c r="L178" t="s">
        <v>21</v>
      </c>
      <c r="M178" t="s">
        <v>34</v>
      </c>
      <c r="N178" s="4" t="s">
        <v>23</v>
      </c>
    </row>
    <row r="179" spans="1:14" x14ac:dyDescent="0.25">
      <c r="A179" t="s">
        <v>411</v>
      </c>
      <c r="B179" t="s">
        <v>412</v>
      </c>
      <c r="C179" t="s">
        <v>246</v>
      </c>
      <c r="D179" t="s">
        <v>243</v>
      </c>
      <c r="E179" t="s">
        <v>54</v>
      </c>
      <c r="F179" t="s">
        <v>19</v>
      </c>
      <c r="G179" t="s">
        <v>37</v>
      </c>
      <c r="H179">
        <v>46</v>
      </c>
      <c r="I179" s="4">
        <v>38464</v>
      </c>
      <c r="J179" s="5">
        <v>96639</v>
      </c>
      <c r="K179" s="6">
        <v>0</v>
      </c>
      <c r="L179" t="s">
        <v>38</v>
      </c>
      <c r="M179" t="s">
        <v>69</v>
      </c>
      <c r="N179" s="4" t="s">
        <v>23</v>
      </c>
    </row>
    <row r="180" spans="1:14" x14ac:dyDescent="0.25">
      <c r="A180" t="s">
        <v>413</v>
      </c>
      <c r="B180" t="s">
        <v>414</v>
      </c>
      <c r="C180" t="s">
        <v>275</v>
      </c>
      <c r="D180" t="s">
        <v>243</v>
      </c>
      <c r="E180" t="s">
        <v>32</v>
      </c>
      <c r="F180" t="s">
        <v>19</v>
      </c>
      <c r="G180" t="s">
        <v>20</v>
      </c>
      <c r="H180">
        <v>62</v>
      </c>
      <c r="I180" s="4">
        <v>40820</v>
      </c>
      <c r="J180" s="5">
        <v>63959</v>
      </c>
      <c r="K180" s="6">
        <v>0</v>
      </c>
      <c r="L180" t="s">
        <v>21</v>
      </c>
      <c r="M180" t="s">
        <v>34</v>
      </c>
      <c r="N180" s="4" t="s">
        <v>23</v>
      </c>
    </row>
    <row r="181" spans="1:14" x14ac:dyDescent="0.25">
      <c r="A181" t="s">
        <v>415</v>
      </c>
      <c r="B181" t="s">
        <v>416</v>
      </c>
      <c r="C181" t="s">
        <v>251</v>
      </c>
      <c r="D181" t="s">
        <v>243</v>
      </c>
      <c r="E181" t="s">
        <v>27</v>
      </c>
      <c r="F181" t="s">
        <v>33</v>
      </c>
      <c r="G181" t="s">
        <v>20</v>
      </c>
      <c r="H181">
        <v>64</v>
      </c>
      <c r="I181" s="4">
        <v>34505</v>
      </c>
      <c r="J181" s="5">
        <v>109456</v>
      </c>
      <c r="K181" s="6">
        <v>0.1</v>
      </c>
      <c r="L181" t="s">
        <v>21</v>
      </c>
      <c r="M181" t="s">
        <v>44</v>
      </c>
      <c r="N181" s="4" t="s">
        <v>23</v>
      </c>
    </row>
    <row r="182" spans="1:14" x14ac:dyDescent="0.25">
      <c r="A182" t="s">
        <v>167</v>
      </c>
      <c r="B182" t="s">
        <v>417</v>
      </c>
      <c r="C182" t="s">
        <v>31</v>
      </c>
      <c r="D182" t="s">
        <v>243</v>
      </c>
      <c r="E182" t="s">
        <v>27</v>
      </c>
      <c r="F182" t="s">
        <v>19</v>
      </c>
      <c r="G182" t="s">
        <v>28</v>
      </c>
      <c r="H182">
        <v>64</v>
      </c>
      <c r="I182" s="4">
        <v>34940</v>
      </c>
      <c r="J182" s="5">
        <v>158787</v>
      </c>
      <c r="K182" s="6">
        <v>0.18</v>
      </c>
      <c r="L182" t="s">
        <v>65</v>
      </c>
      <c r="M182" t="s">
        <v>92</v>
      </c>
      <c r="N182" s="4" t="s">
        <v>23</v>
      </c>
    </row>
    <row r="183" spans="1:14" x14ac:dyDescent="0.25">
      <c r="A183" t="s">
        <v>418</v>
      </c>
      <c r="B183" t="s">
        <v>419</v>
      </c>
      <c r="C183" t="s">
        <v>242</v>
      </c>
      <c r="D183" t="s">
        <v>243</v>
      </c>
      <c r="E183" t="s">
        <v>32</v>
      </c>
      <c r="F183" t="s">
        <v>19</v>
      </c>
      <c r="G183" t="s">
        <v>28</v>
      </c>
      <c r="H183">
        <v>55</v>
      </c>
      <c r="I183" s="4">
        <v>43219</v>
      </c>
      <c r="J183" s="5">
        <v>83378</v>
      </c>
      <c r="K183" s="6">
        <v>0</v>
      </c>
      <c r="L183" t="s">
        <v>65</v>
      </c>
      <c r="M183" t="s">
        <v>118</v>
      </c>
      <c r="N183" s="4" t="s">
        <v>23</v>
      </c>
    </row>
    <row r="184" spans="1:14" x14ac:dyDescent="0.25">
      <c r="A184" t="s">
        <v>420</v>
      </c>
      <c r="B184" t="s">
        <v>421</v>
      </c>
      <c r="C184" t="s">
        <v>31</v>
      </c>
      <c r="D184" t="s">
        <v>243</v>
      </c>
      <c r="E184" t="s">
        <v>54</v>
      </c>
      <c r="F184" t="s">
        <v>19</v>
      </c>
      <c r="G184" t="s">
        <v>37</v>
      </c>
      <c r="H184">
        <v>45</v>
      </c>
      <c r="I184" s="4">
        <v>39185</v>
      </c>
      <c r="J184" s="5">
        <v>189680</v>
      </c>
      <c r="K184" s="6">
        <v>0.23</v>
      </c>
      <c r="L184" t="s">
        <v>38</v>
      </c>
      <c r="M184" t="s">
        <v>85</v>
      </c>
      <c r="N184" s="4" t="s">
        <v>23</v>
      </c>
    </row>
    <row r="185" spans="1:14" x14ac:dyDescent="0.25">
      <c r="A185" t="s">
        <v>422</v>
      </c>
      <c r="B185" t="s">
        <v>423</v>
      </c>
      <c r="C185" t="s">
        <v>275</v>
      </c>
      <c r="D185" t="s">
        <v>243</v>
      </c>
      <c r="E185" t="s">
        <v>18</v>
      </c>
      <c r="F185" t="s">
        <v>19</v>
      </c>
      <c r="G185" t="s">
        <v>20</v>
      </c>
      <c r="H185">
        <v>57</v>
      </c>
      <c r="I185" s="4">
        <v>43299</v>
      </c>
      <c r="J185" s="5">
        <v>71167</v>
      </c>
      <c r="K185" s="6">
        <v>0</v>
      </c>
      <c r="L185" t="s">
        <v>21</v>
      </c>
      <c r="M185" t="s">
        <v>75</v>
      </c>
      <c r="N185" s="4" t="s">
        <v>23</v>
      </c>
    </row>
    <row r="186" spans="1:14" x14ac:dyDescent="0.25">
      <c r="A186" t="s">
        <v>424</v>
      </c>
      <c r="B186" t="s">
        <v>425</v>
      </c>
      <c r="C186" t="s">
        <v>31</v>
      </c>
      <c r="D186" t="s">
        <v>243</v>
      </c>
      <c r="E186" t="s">
        <v>54</v>
      </c>
      <c r="F186" t="s">
        <v>19</v>
      </c>
      <c r="G186" t="s">
        <v>37</v>
      </c>
      <c r="H186">
        <v>48</v>
      </c>
      <c r="I186" s="4">
        <v>43809</v>
      </c>
      <c r="J186" s="5">
        <v>183113</v>
      </c>
      <c r="K186" s="6">
        <v>0.24</v>
      </c>
      <c r="L186" t="s">
        <v>38</v>
      </c>
      <c r="M186" t="s">
        <v>69</v>
      </c>
      <c r="N186" s="4" t="s">
        <v>23</v>
      </c>
    </row>
    <row r="187" spans="1:14" x14ac:dyDescent="0.25">
      <c r="A187" t="s">
        <v>426</v>
      </c>
      <c r="B187" t="s">
        <v>427</v>
      </c>
      <c r="C187" t="s">
        <v>246</v>
      </c>
      <c r="D187" t="s">
        <v>243</v>
      </c>
      <c r="E187" t="s">
        <v>18</v>
      </c>
      <c r="F187" t="s">
        <v>33</v>
      </c>
      <c r="G187" t="s">
        <v>28</v>
      </c>
      <c r="H187">
        <v>50</v>
      </c>
      <c r="I187" s="4">
        <v>37446</v>
      </c>
      <c r="J187" s="5">
        <v>92209</v>
      </c>
      <c r="K187" s="6">
        <v>0</v>
      </c>
      <c r="L187" t="s">
        <v>65</v>
      </c>
      <c r="M187" t="s">
        <v>78</v>
      </c>
      <c r="N187" s="4" t="s">
        <v>23</v>
      </c>
    </row>
    <row r="188" spans="1:14" x14ac:dyDescent="0.25">
      <c r="A188" t="s">
        <v>428</v>
      </c>
      <c r="B188" t="s">
        <v>429</v>
      </c>
      <c r="C188" t="s">
        <v>260</v>
      </c>
      <c r="D188" t="s">
        <v>243</v>
      </c>
      <c r="E188" t="s">
        <v>27</v>
      </c>
      <c r="F188" t="s">
        <v>33</v>
      </c>
      <c r="G188" t="s">
        <v>37</v>
      </c>
      <c r="H188">
        <v>59</v>
      </c>
      <c r="I188" s="4">
        <v>41898</v>
      </c>
      <c r="J188" s="5">
        <v>69578</v>
      </c>
      <c r="K188" s="6">
        <v>0</v>
      </c>
      <c r="L188" t="s">
        <v>38</v>
      </c>
      <c r="M188" t="s">
        <v>69</v>
      </c>
      <c r="N188" s="4" t="s">
        <v>23</v>
      </c>
    </row>
    <row r="189" spans="1:14" x14ac:dyDescent="0.25">
      <c r="A189" t="s">
        <v>430</v>
      </c>
      <c r="B189" t="s">
        <v>431</v>
      </c>
      <c r="C189" t="s">
        <v>260</v>
      </c>
      <c r="D189" t="s">
        <v>243</v>
      </c>
      <c r="E189" t="s">
        <v>27</v>
      </c>
      <c r="F189" t="s">
        <v>33</v>
      </c>
      <c r="G189" t="s">
        <v>37</v>
      </c>
      <c r="H189">
        <v>42</v>
      </c>
      <c r="I189" s="4">
        <v>44232</v>
      </c>
      <c r="J189" s="5">
        <v>65507</v>
      </c>
      <c r="K189" s="6">
        <v>0</v>
      </c>
      <c r="L189" t="s">
        <v>38</v>
      </c>
      <c r="M189" t="s">
        <v>39</v>
      </c>
      <c r="N189" s="4" t="s">
        <v>23</v>
      </c>
    </row>
    <row r="190" spans="1:14" x14ac:dyDescent="0.25">
      <c r="A190" t="s">
        <v>432</v>
      </c>
      <c r="B190" t="s">
        <v>433</v>
      </c>
      <c r="C190" t="s">
        <v>260</v>
      </c>
      <c r="D190" t="s">
        <v>243</v>
      </c>
      <c r="E190" t="s">
        <v>54</v>
      </c>
      <c r="F190" t="s">
        <v>33</v>
      </c>
      <c r="G190" t="s">
        <v>20</v>
      </c>
      <c r="H190">
        <v>39</v>
      </c>
      <c r="I190" s="4">
        <v>43536</v>
      </c>
      <c r="J190" s="5">
        <v>62644</v>
      </c>
      <c r="K190" s="6">
        <v>0</v>
      </c>
      <c r="L190" t="s">
        <v>21</v>
      </c>
      <c r="M190" t="s">
        <v>34</v>
      </c>
      <c r="N190" s="4" t="s">
        <v>23</v>
      </c>
    </row>
    <row r="191" spans="1:14" x14ac:dyDescent="0.25">
      <c r="A191" t="s">
        <v>434</v>
      </c>
      <c r="B191" t="s">
        <v>435</v>
      </c>
      <c r="C191" t="s">
        <v>286</v>
      </c>
      <c r="D191" t="s">
        <v>243</v>
      </c>
      <c r="E191" t="s">
        <v>18</v>
      </c>
      <c r="F191" t="s">
        <v>33</v>
      </c>
      <c r="G191" t="s">
        <v>37</v>
      </c>
      <c r="H191">
        <v>30</v>
      </c>
      <c r="I191" s="4">
        <v>42516</v>
      </c>
      <c r="J191" s="5">
        <v>91134</v>
      </c>
      <c r="K191" s="6">
        <v>0</v>
      </c>
      <c r="L191" t="s">
        <v>38</v>
      </c>
      <c r="M191" t="s">
        <v>85</v>
      </c>
      <c r="N191" s="4" t="s">
        <v>23</v>
      </c>
    </row>
    <row r="192" spans="1:14" x14ac:dyDescent="0.25">
      <c r="A192" t="s">
        <v>436</v>
      </c>
      <c r="B192" t="s">
        <v>437</v>
      </c>
      <c r="C192" t="s">
        <v>246</v>
      </c>
      <c r="D192" t="s">
        <v>243</v>
      </c>
      <c r="E192" t="s">
        <v>27</v>
      </c>
      <c r="F192" t="s">
        <v>19</v>
      </c>
      <c r="G192" t="s">
        <v>28</v>
      </c>
      <c r="H192">
        <v>29</v>
      </c>
      <c r="I192" s="4">
        <v>44515</v>
      </c>
      <c r="J192" s="5">
        <v>91782</v>
      </c>
      <c r="K192" s="6">
        <v>0</v>
      </c>
      <c r="L192" t="s">
        <v>65</v>
      </c>
      <c r="M192" t="s">
        <v>66</v>
      </c>
      <c r="N192" s="4" t="s">
        <v>23</v>
      </c>
    </row>
    <row r="193" spans="1:14" x14ac:dyDescent="0.25">
      <c r="A193" t="s">
        <v>438</v>
      </c>
      <c r="B193" t="s">
        <v>439</v>
      </c>
      <c r="C193" t="s">
        <v>263</v>
      </c>
      <c r="D193" t="s">
        <v>243</v>
      </c>
      <c r="E193" t="s">
        <v>27</v>
      </c>
      <c r="F193" t="s">
        <v>33</v>
      </c>
      <c r="G193" t="s">
        <v>20</v>
      </c>
      <c r="H193">
        <v>28</v>
      </c>
      <c r="I193" s="4">
        <v>43418</v>
      </c>
      <c r="J193" s="5">
        <v>115854</v>
      </c>
      <c r="K193" s="6">
        <v>0</v>
      </c>
      <c r="L193" t="s">
        <v>21</v>
      </c>
      <c r="M193" t="s">
        <v>57</v>
      </c>
      <c r="N193" s="4" t="s">
        <v>23</v>
      </c>
    </row>
    <row r="194" spans="1:14" x14ac:dyDescent="0.25">
      <c r="A194" t="s">
        <v>440</v>
      </c>
      <c r="B194" t="s">
        <v>441</v>
      </c>
      <c r="C194" t="s">
        <v>286</v>
      </c>
      <c r="D194" t="s">
        <v>243</v>
      </c>
      <c r="E194" t="s">
        <v>18</v>
      </c>
      <c r="F194" t="s">
        <v>19</v>
      </c>
      <c r="G194" t="s">
        <v>28</v>
      </c>
      <c r="H194">
        <v>60</v>
      </c>
      <c r="I194" s="4">
        <v>39944</v>
      </c>
      <c r="J194" s="5">
        <v>62239</v>
      </c>
      <c r="K194" s="6">
        <v>0</v>
      </c>
      <c r="L194" t="s">
        <v>65</v>
      </c>
      <c r="M194" t="s">
        <v>118</v>
      </c>
      <c r="N194" s="4" t="s">
        <v>23</v>
      </c>
    </row>
    <row r="195" spans="1:14" x14ac:dyDescent="0.25">
      <c r="A195" t="s">
        <v>442</v>
      </c>
      <c r="B195" t="s">
        <v>443</v>
      </c>
      <c r="C195" t="s">
        <v>251</v>
      </c>
      <c r="D195" t="s">
        <v>243</v>
      </c>
      <c r="E195" t="s">
        <v>54</v>
      </c>
      <c r="F195" t="s">
        <v>19</v>
      </c>
      <c r="G195" t="s">
        <v>37</v>
      </c>
      <c r="H195">
        <v>45</v>
      </c>
      <c r="I195" s="4">
        <v>43217</v>
      </c>
      <c r="J195" s="5">
        <v>115490</v>
      </c>
      <c r="K195" s="6">
        <v>0.12</v>
      </c>
      <c r="L195" t="s">
        <v>21</v>
      </c>
      <c r="M195" t="s">
        <v>44</v>
      </c>
      <c r="N195" s="4" t="s">
        <v>23</v>
      </c>
    </row>
    <row r="196" spans="1:14" x14ac:dyDescent="0.25">
      <c r="A196" t="s">
        <v>444</v>
      </c>
      <c r="B196" t="s">
        <v>445</v>
      </c>
      <c r="C196" t="s">
        <v>242</v>
      </c>
      <c r="D196" t="s">
        <v>243</v>
      </c>
      <c r="E196" t="s">
        <v>27</v>
      </c>
      <c r="F196" t="s">
        <v>33</v>
      </c>
      <c r="G196" t="s">
        <v>20</v>
      </c>
      <c r="H196">
        <v>48</v>
      </c>
      <c r="I196" s="4">
        <v>41907</v>
      </c>
      <c r="J196" s="5">
        <v>96693</v>
      </c>
      <c r="K196" s="6">
        <v>0</v>
      </c>
      <c r="L196" t="s">
        <v>21</v>
      </c>
      <c r="M196" t="s">
        <v>44</v>
      </c>
      <c r="N196" s="4" t="s">
        <v>23</v>
      </c>
    </row>
    <row r="197" spans="1:14" x14ac:dyDescent="0.25">
      <c r="A197" t="s">
        <v>446</v>
      </c>
      <c r="B197" t="s">
        <v>447</v>
      </c>
      <c r="C197" t="s">
        <v>275</v>
      </c>
      <c r="D197" t="s">
        <v>243</v>
      </c>
      <c r="E197" t="s">
        <v>27</v>
      </c>
      <c r="F197" t="s">
        <v>33</v>
      </c>
      <c r="G197" t="s">
        <v>37</v>
      </c>
      <c r="H197">
        <v>48</v>
      </c>
      <c r="I197" s="4">
        <v>39991</v>
      </c>
      <c r="J197" s="5">
        <v>82907</v>
      </c>
      <c r="K197" s="6">
        <v>0</v>
      </c>
      <c r="L197" t="s">
        <v>21</v>
      </c>
      <c r="M197" t="s">
        <v>34</v>
      </c>
      <c r="N197" s="4" t="s">
        <v>23</v>
      </c>
    </row>
    <row r="198" spans="1:14" x14ac:dyDescent="0.25">
      <c r="A198" t="s">
        <v>448</v>
      </c>
      <c r="B198" t="s">
        <v>449</v>
      </c>
      <c r="C198" t="s">
        <v>246</v>
      </c>
      <c r="D198" t="s">
        <v>243</v>
      </c>
      <c r="E198" t="s">
        <v>32</v>
      </c>
      <c r="F198" t="s">
        <v>19</v>
      </c>
      <c r="G198" t="s">
        <v>37</v>
      </c>
      <c r="H198">
        <v>41</v>
      </c>
      <c r="I198" s="4">
        <v>40929</v>
      </c>
      <c r="J198" s="5">
        <v>94658</v>
      </c>
      <c r="K198" s="6">
        <v>0</v>
      </c>
      <c r="L198" t="s">
        <v>21</v>
      </c>
      <c r="M198" t="s">
        <v>48</v>
      </c>
      <c r="N198" s="4" t="s">
        <v>23</v>
      </c>
    </row>
    <row r="199" spans="1:14" x14ac:dyDescent="0.25">
      <c r="A199" t="s">
        <v>450</v>
      </c>
      <c r="B199" t="s">
        <v>451</v>
      </c>
      <c r="C199" t="s">
        <v>246</v>
      </c>
      <c r="D199" t="s">
        <v>243</v>
      </c>
      <c r="E199" t="s">
        <v>32</v>
      </c>
      <c r="F199" t="s">
        <v>19</v>
      </c>
      <c r="G199" t="s">
        <v>28</v>
      </c>
      <c r="H199">
        <v>55</v>
      </c>
      <c r="I199" s="4">
        <v>40663</v>
      </c>
      <c r="J199" s="5">
        <v>89419</v>
      </c>
      <c r="K199" s="6">
        <v>0</v>
      </c>
      <c r="L199" t="s">
        <v>65</v>
      </c>
      <c r="M199" t="s">
        <v>78</v>
      </c>
      <c r="N199" s="4" t="s">
        <v>23</v>
      </c>
    </row>
    <row r="200" spans="1:14" x14ac:dyDescent="0.25">
      <c r="A200" t="s">
        <v>452</v>
      </c>
      <c r="B200" t="s">
        <v>453</v>
      </c>
      <c r="C200" t="s">
        <v>31</v>
      </c>
      <c r="D200" t="s">
        <v>243</v>
      </c>
      <c r="E200" t="s">
        <v>54</v>
      </c>
      <c r="F200" t="s">
        <v>33</v>
      </c>
      <c r="G200" t="s">
        <v>37</v>
      </c>
      <c r="H200">
        <v>27</v>
      </c>
      <c r="I200" s="4">
        <v>43441</v>
      </c>
      <c r="J200" s="5">
        <v>170164</v>
      </c>
      <c r="K200" s="6">
        <v>0.17</v>
      </c>
      <c r="L200" t="s">
        <v>21</v>
      </c>
      <c r="M200" t="s">
        <v>22</v>
      </c>
      <c r="N200" s="4" t="s">
        <v>23</v>
      </c>
    </row>
    <row r="201" spans="1:14" x14ac:dyDescent="0.25">
      <c r="A201" t="s">
        <v>454</v>
      </c>
      <c r="B201" t="s">
        <v>455</v>
      </c>
      <c r="C201" t="s">
        <v>260</v>
      </c>
      <c r="D201" t="s">
        <v>243</v>
      </c>
      <c r="E201" t="s">
        <v>18</v>
      </c>
      <c r="F201" t="s">
        <v>19</v>
      </c>
      <c r="G201" t="s">
        <v>28</v>
      </c>
      <c r="H201">
        <v>60</v>
      </c>
      <c r="I201" s="4">
        <v>33890</v>
      </c>
      <c r="J201" s="5">
        <v>88213</v>
      </c>
      <c r="K201" s="6">
        <v>0</v>
      </c>
      <c r="L201" t="s">
        <v>65</v>
      </c>
      <c r="M201" t="s">
        <v>66</v>
      </c>
      <c r="N201" s="4" t="s">
        <v>23</v>
      </c>
    </row>
    <row r="202" spans="1:14" x14ac:dyDescent="0.25">
      <c r="A202" t="s">
        <v>456</v>
      </c>
      <c r="B202" t="s">
        <v>457</v>
      </c>
      <c r="C202" t="s">
        <v>286</v>
      </c>
      <c r="D202" t="s">
        <v>243</v>
      </c>
      <c r="E202" t="s">
        <v>27</v>
      </c>
      <c r="F202" t="s">
        <v>19</v>
      </c>
      <c r="G202" t="s">
        <v>37</v>
      </c>
      <c r="H202">
        <v>62</v>
      </c>
      <c r="I202" s="4">
        <v>34616</v>
      </c>
      <c r="J202" s="5">
        <v>98230</v>
      </c>
      <c r="K202" s="6">
        <v>0</v>
      </c>
      <c r="L202" t="s">
        <v>21</v>
      </c>
      <c r="M202" t="s">
        <v>48</v>
      </c>
      <c r="N202" s="4" t="s">
        <v>23</v>
      </c>
    </row>
    <row r="203" spans="1:14" x14ac:dyDescent="0.25">
      <c r="A203" t="s">
        <v>458</v>
      </c>
      <c r="B203" t="s">
        <v>459</v>
      </c>
      <c r="C203" t="s">
        <v>275</v>
      </c>
      <c r="D203" t="s">
        <v>243</v>
      </c>
      <c r="E203" t="s">
        <v>32</v>
      </c>
      <c r="F203" t="s">
        <v>33</v>
      </c>
      <c r="G203" t="s">
        <v>28</v>
      </c>
      <c r="H203">
        <v>36</v>
      </c>
      <c r="I203" s="4">
        <v>43448</v>
      </c>
      <c r="J203" s="5">
        <v>96757</v>
      </c>
      <c r="K203" s="6">
        <v>0</v>
      </c>
      <c r="L203" t="s">
        <v>21</v>
      </c>
      <c r="M203" t="s">
        <v>75</v>
      </c>
      <c r="N203" s="4" t="s">
        <v>23</v>
      </c>
    </row>
    <row r="204" spans="1:14" x14ac:dyDescent="0.25">
      <c r="A204" t="s">
        <v>460</v>
      </c>
      <c r="B204" t="s">
        <v>461</v>
      </c>
      <c r="C204" t="s">
        <v>31</v>
      </c>
      <c r="D204" t="s">
        <v>243</v>
      </c>
      <c r="E204" t="s">
        <v>27</v>
      </c>
      <c r="F204" t="s">
        <v>33</v>
      </c>
      <c r="G204" t="s">
        <v>28</v>
      </c>
      <c r="H204">
        <v>46</v>
      </c>
      <c r="I204" s="4">
        <v>44125</v>
      </c>
      <c r="J204" s="5">
        <v>151853</v>
      </c>
      <c r="K204" s="6">
        <v>0.16</v>
      </c>
      <c r="L204" t="s">
        <v>65</v>
      </c>
      <c r="M204" t="s">
        <v>92</v>
      </c>
      <c r="N204" s="4" t="s">
        <v>23</v>
      </c>
    </row>
    <row r="205" spans="1:14" x14ac:dyDescent="0.25">
      <c r="A205" t="s">
        <v>462</v>
      </c>
      <c r="B205" t="s">
        <v>463</v>
      </c>
      <c r="C205" t="s">
        <v>246</v>
      </c>
      <c r="D205" t="s">
        <v>243</v>
      </c>
      <c r="E205" t="s">
        <v>27</v>
      </c>
      <c r="F205" t="s">
        <v>19</v>
      </c>
      <c r="G205" t="s">
        <v>37</v>
      </c>
      <c r="H205">
        <v>54</v>
      </c>
      <c r="I205" s="4">
        <v>41028</v>
      </c>
      <c r="J205" s="5">
        <v>96441</v>
      </c>
      <c r="K205" s="6">
        <v>0</v>
      </c>
      <c r="L205" t="s">
        <v>38</v>
      </c>
      <c r="M205" t="s">
        <v>85</v>
      </c>
      <c r="N205" s="4" t="s">
        <v>23</v>
      </c>
    </row>
    <row r="206" spans="1:14" x14ac:dyDescent="0.25">
      <c r="A206" t="s">
        <v>464</v>
      </c>
      <c r="B206" t="s">
        <v>465</v>
      </c>
      <c r="C206" t="s">
        <v>251</v>
      </c>
      <c r="D206" t="s">
        <v>243</v>
      </c>
      <c r="E206" t="s">
        <v>27</v>
      </c>
      <c r="F206" t="s">
        <v>19</v>
      </c>
      <c r="G206" t="s">
        <v>28</v>
      </c>
      <c r="H206">
        <v>46</v>
      </c>
      <c r="I206" s="4">
        <v>40836</v>
      </c>
      <c r="J206" s="5">
        <v>114250</v>
      </c>
      <c r="K206" s="6">
        <v>0.14000000000000001</v>
      </c>
      <c r="L206" t="s">
        <v>65</v>
      </c>
      <c r="M206" t="s">
        <v>92</v>
      </c>
      <c r="N206" s="4" t="s">
        <v>23</v>
      </c>
    </row>
    <row r="207" spans="1:14" x14ac:dyDescent="0.25">
      <c r="A207" t="s">
        <v>466</v>
      </c>
      <c r="B207" t="s">
        <v>467</v>
      </c>
      <c r="C207" t="s">
        <v>266</v>
      </c>
      <c r="D207" t="s">
        <v>243</v>
      </c>
      <c r="E207" t="s">
        <v>32</v>
      </c>
      <c r="F207" t="s">
        <v>33</v>
      </c>
      <c r="G207" t="s">
        <v>28</v>
      </c>
      <c r="H207">
        <v>30</v>
      </c>
      <c r="I207" s="4">
        <v>42322</v>
      </c>
      <c r="J207" s="5">
        <v>77442</v>
      </c>
      <c r="K207" s="6">
        <v>0</v>
      </c>
      <c r="L207" t="s">
        <v>21</v>
      </c>
      <c r="M207" t="s">
        <v>75</v>
      </c>
      <c r="N207" s="4" t="s">
        <v>23</v>
      </c>
    </row>
    <row r="208" spans="1:14" x14ac:dyDescent="0.25">
      <c r="A208" t="s">
        <v>468</v>
      </c>
      <c r="B208" t="s">
        <v>469</v>
      </c>
      <c r="C208" t="s">
        <v>246</v>
      </c>
      <c r="D208" t="s">
        <v>243</v>
      </c>
      <c r="E208" t="s">
        <v>32</v>
      </c>
      <c r="F208" t="s">
        <v>19</v>
      </c>
      <c r="G208" t="s">
        <v>28</v>
      </c>
      <c r="H208">
        <v>59</v>
      </c>
      <c r="I208" s="4">
        <v>40170</v>
      </c>
      <c r="J208" s="5">
        <v>78006</v>
      </c>
      <c r="K208" s="6">
        <v>0</v>
      </c>
      <c r="L208" t="s">
        <v>21</v>
      </c>
      <c r="M208" t="s">
        <v>48</v>
      </c>
      <c r="N208" s="4" t="s">
        <v>23</v>
      </c>
    </row>
    <row r="209" spans="1:14" x14ac:dyDescent="0.25">
      <c r="A209" t="s">
        <v>470</v>
      </c>
      <c r="B209" t="s">
        <v>471</v>
      </c>
      <c r="C209" t="s">
        <v>246</v>
      </c>
      <c r="D209" t="s">
        <v>243</v>
      </c>
      <c r="E209" t="s">
        <v>27</v>
      </c>
      <c r="F209" t="s">
        <v>19</v>
      </c>
      <c r="G209" t="s">
        <v>97</v>
      </c>
      <c r="H209">
        <v>27</v>
      </c>
      <c r="I209" s="4">
        <v>43613</v>
      </c>
      <c r="J209" s="5">
        <v>70110</v>
      </c>
      <c r="K209" s="6">
        <v>0</v>
      </c>
      <c r="L209" t="s">
        <v>21</v>
      </c>
      <c r="M209" t="s">
        <v>48</v>
      </c>
      <c r="N209" s="4">
        <v>44203</v>
      </c>
    </row>
    <row r="210" spans="1:14" x14ac:dyDescent="0.25">
      <c r="A210" t="s">
        <v>472</v>
      </c>
      <c r="B210" t="s">
        <v>473</v>
      </c>
      <c r="C210" t="s">
        <v>266</v>
      </c>
      <c r="D210" t="s">
        <v>243</v>
      </c>
      <c r="E210" t="s">
        <v>54</v>
      </c>
      <c r="F210" t="s">
        <v>19</v>
      </c>
      <c r="G210" t="s">
        <v>20</v>
      </c>
      <c r="H210">
        <v>47</v>
      </c>
      <c r="I210" s="4">
        <v>43990</v>
      </c>
      <c r="J210" s="5">
        <v>115765</v>
      </c>
      <c r="K210" s="6">
        <v>0</v>
      </c>
      <c r="L210" t="s">
        <v>21</v>
      </c>
      <c r="M210" t="s">
        <v>48</v>
      </c>
      <c r="N210" s="4">
        <v>44229</v>
      </c>
    </row>
    <row r="211" spans="1:14" x14ac:dyDescent="0.25">
      <c r="A211" t="s">
        <v>72</v>
      </c>
      <c r="B211" t="s">
        <v>474</v>
      </c>
      <c r="C211" t="s">
        <v>251</v>
      </c>
      <c r="D211" t="s">
        <v>243</v>
      </c>
      <c r="E211" t="s">
        <v>32</v>
      </c>
      <c r="F211" t="s">
        <v>33</v>
      </c>
      <c r="G211" t="s">
        <v>37</v>
      </c>
      <c r="H211">
        <v>37</v>
      </c>
      <c r="I211" s="4">
        <v>43461</v>
      </c>
      <c r="J211" s="5">
        <v>87359</v>
      </c>
      <c r="K211" s="6">
        <v>0.11</v>
      </c>
      <c r="L211" t="s">
        <v>38</v>
      </c>
      <c r="M211" t="s">
        <v>69</v>
      </c>
      <c r="N211" s="4" t="s">
        <v>23</v>
      </c>
    </row>
    <row r="212" spans="1:14" x14ac:dyDescent="0.25">
      <c r="A212" t="s">
        <v>475</v>
      </c>
      <c r="B212" t="s">
        <v>476</v>
      </c>
      <c r="C212" t="s">
        <v>31</v>
      </c>
      <c r="D212" t="s">
        <v>243</v>
      </c>
      <c r="E212" t="s">
        <v>27</v>
      </c>
      <c r="F212" t="s">
        <v>33</v>
      </c>
      <c r="G212" t="s">
        <v>97</v>
      </c>
      <c r="H212">
        <v>45</v>
      </c>
      <c r="I212" s="4">
        <v>43212</v>
      </c>
      <c r="J212" s="5">
        <v>187205</v>
      </c>
      <c r="K212" s="6">
        <v>0.24</v>
      </c>
      <c r="L212" t="s">
        <v>21</v>
      </c>
      <c r="M212" t="s">
        <v>75</v>
      </c>
      <c r="N212" s="4">
        <v>44732</v>
      </c>
    </row>
    <row r="213" spans="1:14" x14ac:dyDescent="0.25">
      <c r="A213" t="s">
        <v>477</v>
      </c>
      <c r="B213" t="s">
        <v>478</v>
      </c>
      <c r="C213" t="s">
        <v>242</v>
      </c>
      <c r="D213" t="s">
        <v>243</v>
      </c>
      <c r="E213" t="s">
        <v>18</v>
      </c>
      <c r="F213" t="s">
        <v>33</v>
      </c>
      <c r="G213" t="s">
        <v>97</v>
      </c>
      <c r="H213">
        <v>55</v>
      </c>
      <c r="I213" s="4">
        <v>44276</v>
      </c>
      <c r="J213" s="5">
        <v>95562</v>
      </c>
      <c r="K213" s="6">
        <v>0</v>
      </c>
      <c r="L213" t="s">
        <v>21</v>
      </c>
      <c r="M213" t="s">
        <v>44</v>
      </c>
      <c r="N213" s="4" t="s">
        <v>23</v>
      </c>
    </row>
    <row r="214" spans="1:14" x14ac:dyDescent="0.25">
      <c r="A214" t="s">
        <v>479</v>
      </c>
      <c r="B214" t="s">
        <v>480</v>
      </c>
      <c r="C214" t="s">
        <v>53</v>
      </c>
      <c r="D214" t="s">
        <v>243</v>
      </c>
      <c r="E214" t="s">
        <v>18</v>
      </c>
      <c r="F214" t="s">
        <v>19</v>
      </c>
      <c r="G214" t="s">
        <v>28</v>
      </c>
      <c r="H214">
        <v>63</v>
      </c>
      <c r="I214" s="4">
        <v>41428</v>
      </c>
      <c r="J214" s="5">
        <v>254289</v>
      </c>
      <c r="K214" s="6">
        <v>0.39</v>
      </c>
      <c r="L214" t="s">
        <v>21</v>
      </c>
      <c r="M214" t="s">
        <v>44</v>
      </c>
      <c r="N214" s="4" t="s">
        <v>23</v>
      </c>
    </row>
    <row r="215" spans="1:14" x14ac:dyDescent="0.25">
      <c r="A215" t="s">
        <v>481</v>
      </c>
      <c r="B215" t="s">
        <v>482</v>
      </c>
      <c r="C215" t="s">
        <v>242</v>
      </c>
      <c r="D215" t="s">
        <v>243</v>
      </c>
      <c r="E215" t="s">
        <v>54</v>
      </c>
      <c r="F215" t="s">
        <v>19</v>
      </c>
      <c r="G215" t="s">
        <v>28</v>
      </c>
      <c r="H215">
        <v>28</v>
      </c>
      <c r="I215" s="4">
        <v>44548</v>
      </c>
      <c r="J215" s="5">
        <v>95670</v>
      </c>
      <c r="K215" s="6">
        <v>0</v>
      </c>
      <c r="L215" t="s">
        <v>21</v>
      </c>
      <c r="M215" t="s">
        <v>57</v>
      </c>
      <c r="N215" s="4" t="s">
        <v>23</v>
      </c>
    </row>
    <row r="216" spans="1:14" x14ac:dyDescent="0.25">
      <c r="A216" t="s">
        <v>483</v>
      </c>
      <c r="B216" t="s">
        <v>484</v>
      </c>
      <c r="C216" t="s">
        <v>242</v>
      </c>
      <c r="D216" t="s">
        <v>243</v>
      </c>
      <c r="E216" t="s">
        <v>54</v>
      </c>
      <c r="F216" t="s">
        <v>33</v>
      </c>
      <c r="G216" t="s">
        <v>20</v>
      </c>
      <c r="H216">
        <v>56</v>
      </c>
      <c r="I216" s="4">
        <v>42291</v>
      </c>
      <c r="J216" s="5">
        <v>76272</v>
      </c>
      <c r="K216" s="6">
        <v>0</v>
      </c>
      <c r="L216" t="s">
        <v>21</v>
      </c>
      <c r="M216" t="s">
        <v>48</v>
      </c>
      <c r="N216" s="4">
        <v>44491</v>
      </c>
    </row>
    <row r="217" spans="1:14" x14ac:dyDescent="0.25">
      <c r="A217" t="s">
        <v>485</v>
      </c>
      <c r="B217" t="s">
        <v>486</v>
      </c>
      <c r="C217" t="s">
        <v>275</v>
      </c>
      <c r="D217" t="s">
        <v>243</v>
      </c>
      <c r="E217" t="s">
        <v>32</v>
      </c>
      <c r="F217" t="s">
        <v>33</v>
      </c>
      <c r="G217" t="s">
        <v>28</v>
      </c>
      <c r="H217">
        <v>63</v>
      </c>
      <c r="I217" s="4">
        <v>43227</v>
      </c>
      <c r="J217" s="5">
        <v>67987</v>
      </c>
      <c r="K217" s="6">
        <v>0</v>
      </c>
      <c r="L217" t="s">
        <v>21</v>
      </c>
      <c r="M217" t="s">
        <v>48</v>
      </c>
      <c r="N217" s="4" t="s">
        <v>23</v>
      </c>
    </row>
    <row r="218" spans="1:14" x14ac:dyDescent="0.25">
      <c r="A218" t="s">
        <v>487</v>
      </c>
      <c r="B218" t="s">
        <v>488</v>
      </c>
      <c r="C218" t="s">
        <v>260</v>
      </c>
      <c r="D218" t="s">
        <v>243</v>
      </c>
      <c r="E218" t="s">
        <v>27</v>
      </c>
      <c r="F218" t="s">
        <v>19</v>
      </c>
      <c r="G218" t="s">
        <v>20</v>
      </c>
      <c r="H218">
        <v>45</v>
      </c>
      <c r="I218" s="4">
        <v>42329</v>
      </c>
      <c r="J218" s="5">
        <v>87292</v>
      </c>
      <c r="K218" s="6">
        <v>0</v>
      </c>
      <c r="L218" t="s">
        <v>21</v>
      </c>
      <c r="M218" t="s">
        <v>75</v>
      </c>
      <c r="N218" s="4" t="s">
        <v>23</v>
      </c>
    </row>
    <row r="219" spans="1:14" x14ac:dyDescent="0.25">
      <c r="A219" t="s">
        <v>489</v>
      </c>
      <c r="B219" t="s">
        <v>490</v>
      </c>
      <c r="C219" t="s">
        <v>286</v>
      </c>
      <c r="D219" t="s">
        <v>243</v>
      </c>
      <c r="E219" t="s">
        <v>27</v>
      </c>
      <c r="F219" t="s">
        <v>33</v>
      </c>
      <c r="G219" t="s">
        <v>28</v>
      </c>
      <c r="H219">
        <v>51</v>
      </c>
      <c r="I219" s="4">
        <v>42777</v>
      </c>
      <c r="J219" s="5">
        <v>87036</v>
      </c>
      <c r="K219" s="6">
        <v>0</v>
      </c>
      <c r="L219" t="s">
        <v>65</v>
      </c>
      <c r="M219" t="s">
        <v>66</v>
      </c>
      <c r="N219" s="4" t="s">
        <v>23</v>
      </c>
    </row>
    <row r="220" spans="1:14" x14ac:dyDescent="0.25">
      <c r="A220" t="s">
        <v>491</v>
      </c>
      <c r="B220" t="s">
        <v>492</v>
      </c>
      <c r="C220" t="s">
        <v>251</v>
      </c>
      <c r="D220" t="s">
        <v>243</v>
      </c>
      <c r="E220" t="s">
        <v>54</v>
      </c>
      <c r="F220" t="s">
        <v>33</v>
      </c>
      <c r="G220" t="s">
        <v>28</v>
      </c>
      <c r="H220">
        <v>32</v>
      </c>
      <c r="I220" s="4">
        <v>41977</v>
      </c>
      <c r="J220" s="5">
        <v>99202</v>
      </c>
      <c r="K220" s="6">
        <v>0.11</v>
      </c>
      <c r="L220" t="s">
        <v>21</v>
      </c>
      <c r="M220" t="s">
        <v>57</v>
      </c>
      <c r="N220" s="4" t="s">
        <v>23</v>
      </c>
    </row>
    <row r="221" spans="1:14" x14ac:dyDescent="0.25">
      <c r="A221" t="s">
        <v>493</v>
      </c>
      <c r="B221" t="s">
        <v>494</v>
      </c>
      <c r="C221" t="s">
        <v>286</v>
      </c>
      <c r="D221" t="s">
        <v>243</v>
      </c>
      <c r="E221" t="s">
        <v>27</v>
      </c>
      <c r="F221" t="s">
        <v>33</v>
      </c>
      <c r="G221" t="s">
        <v>28</v>
      </c>
      <c r="H221">
        <v>48</v>
      </c>
      <c r="I221" s="4">
        <v>41032</v>
      </c>
      <c r="J221" s="5">
        <v>65340</v>
      </c>
      <c r="K221" s="6">
        <v>0</v>
      </c>
      <c r="L221" t="s">
        <v>65</v>
      </c>
      <c r="M221" t="s">
        <v>78</v>
      </c>
      <c r="N221" s="4">
        <v>43229</v>
      </c>
    </row>
    <row r="222" spans="1:14" x14ac:dyDescent="0.25">
      <c r="A222" t="s">
        <v>495</v>
      </c>
      <c r="B222" t="s">
        <v>496</v>
      </c>
      <c r="C222" t="s">
        <v>266</v>
      </c>
      <c r="D222" t="s">
        <v>243</v>
      </c>
      <c r="E222" t="s">
        <v>32</v>
      </c>
      <c r="F222" t="s">
        <v>33</v>
      </c>
      <c r="G222" t="s">
        <v>28</v>
      </c>
      <c r="H222">
        <v>40</v>
      </c>
      <c r="I222" s="4">
        <v>42622</v>
      </c>
      <c r="J222" s="5">
        <v>109680</v>
      </c>
      <c r="K222" s="6">
        <v>0</v>
      </c>
      <c r="L222" t="s">
        <v>65</v>
      </c>
      <c r="M222" t="s">
        <v>92</v>
      </c>
      <c r="N222" s="4" t="s">
        <v>23</v>
      </c>
    </row>
    <row r="223" spans="1:14" x14ac:dyDescent="0.25">
      <c r="A223" t="s">
        <v>497</v>
      </c>
      <c r="B223" t="s">
        <v>498</v>
      </c>
      <c r="C223" t="s">
        <v>286</v>
      </c>
      <c r="D223" t="s">
        <v>243</v>
      </c>
      <c r="E223" t="s">
        <v>27</v>
      </c>
      <c r="F223" t="s">
        <v>19</v>
      </c>
      <c r="G223" t="s">
        <v>37</v>
      </c>
      <c r="H223">
        <v>54</v>
      </c>
      <c r="I223" s="4">
        <v>41237</v>
      </c>
      <c r="J223" s="5">
        <v>94407</v>
      </c>
      <c r="K223" s="6">
        <v>0</v>
      </c>
      <c r="L223" t="s">
        <v>38</v>
      </c>
      <c r="M223" t="s">
        <v>85</v>
      </c>
      <c r="N223" s="4" t="s">
        <v>23</v>
      </c>
    </row>
    <row r="224" spans="1:14" x14ac:dyDescent="0.25">
      <c r="A224" t="s">
        <v>499</v>
      </c>
      <c r="B224" t="s">
        <v>500</v>
      </c>
      <c r="C224" t="s">
        <v>31</v>
      </c>
      <c r="D224" t="s">
        <v>243</v>
      </c>
      <c r="E224" t="s">
        <v>18</v>
      </c>
      <c r="F224" t="s">
        <v>19</v>
      </c>
      <c r="G224" t="s">
        <v>20</v>
      </c>
      <c r="H224">
        <v>52</v>
      </c>
      <c r="I224" s="4">
        <v>39018</v>
      </c>
      <c r="J224" s="5">
        <v>187992</v>
      </c>
      <c r="K224" s="6">
        <v>0.28000000000000003</v>
      </c>
      <c r="L224" t="s">
        <v>21</v>
      </c>
      <c r="M224" t="s">
        <v>48</v>
      </c>
      <c r="N224" s="4" t="s">
        <v>23</v>
      </c>
    </row>
    <row r="225" spans="1:14" x14ac:dyDescent="0.25">
      <c r="A225" t="s">
        <v>501</v>
      </c>
      <c r="B225" t="s">
        <v>502</v>
      </c>
      <c r="C225" t="s">
        <v>31</v>
      </c>
      <c r="D225" t="s">
        <v>243</v>
      </c>
      <c r="E225" t="s">
        <v>27</v>
      </c>
      <c r="F225" t="s">
        <v>19</v>
      </c>
      <c r="G225" t="s">
        <v>37</v>
      </c>
      <c r="H225">
        <v>40</v>
      </c>
      <c r="I225" s="4">
        <v>43868</v>
      </c>
      <c r="J225" s="5">
        <v>187187</v>
      </c>
      <c r="K225" s="6">
        <v>0.18</v>
      </c>
      <c r="L225" t="s">
        <v>38</v>
      </c>
      <c r="M225" t="s">
        <v>39</v>
      </c>
      <c r="N225" s="4" t="s">
        <v>23</v>
      </c>
    </row>
    <row r="226" spans="1:14" x14ac:dyDescent="0.25">
      <c r="A226" t="s">
        <v>503</v>
      </c>
      <c r="B226" t="s">
        <v>504</v>
      </c>
      <c r="C226" t="s">
        <v>31</v>
      </c>
      <c r="D226" t="s">
        <v>243</v>
      </c>
      <c r="E226" t="s">
        <v>27</v>
      </c>
      <c r="F226" t="s">
        <v>19</v>
      </c>
      <c r="G226" t="s">
        <v>20</v>
      </c>
      <c r="H226">
        <v>41</v>
      </c>
      <c r="I226" s="4">
        <v>39156</v>
      </c>
      <c r="J226" s="5">
        <v>155926</v>
      </c>
      <c r="K226" s="6">
        <v>0.24</v>
      </c>
      <c r="L226" t="s">
        <v>21</v>
      </c>
      <c r="M226" t="s">
        <v>75</v>
      </c>
      <c r="N226" s="4">
        <v>39598</v>
      </c>
    </row>
    <row r="227" spans="1:14" x14ac:dyDescent="0.25">
      <c r="A227" t="s">
        <v>505</v>
      </c>
      <c r="B227" t="s">
        <v>506</v>
      </c>
      <c r="C227" t="s">
        <v>246</v>
      </c>
      <c r="D227" t="s">
        <v>243</v>
      </c>
      <c r="E227" t="s">
        <v>32</v>
      </c>
      <c r="F227" t="s">
        <v>33</v>
      </c>
      <c r="G227" t="s">
        <v>28</v>
      </c>
      <c r="H227">
        <v>45</v>
      </c>
      <c r="I227" s="4">
        <v>42117</v>
      </c>
      <c r="J227" s="5">
        <v>60017</v>
      </c>
      <c r="K227" s="6">
        <v>0</v>
      </c>
      <c r="L227" t="s">
        <v>21</v>
      </c>
      <c r="M227" t="s">
        <v>44</v>
      </c>
      <c r="N227" s="4" t="s">
        <v>23</v>
      </c>
    </row>
    <row r="228" spans="1:14" x14ac:dyDescent="0.25">
      <c r="A228" t="s">
        <v>507</v>
      </c>
      <c r="B228" t="s">
        <v>508</v>
      </c>
      <c r="C228" t="s">
        <v>260</v>
      </c>
      <c r="D228" t="s">
        <v>243</v>
      </c>
      <c r="E228" t="s">
        <v>27</v>
      </c>
      <c r="F228" t="s">
        <v>33</v>
      </c>
      <c r="G228" t="s">
        <v>37</v>
      </c>
      <c r="H228">
        <v>52</v>
      </c>
      <c r="I228" s="4">
        <v>39532</v>
      </c>
      <c r="J228" s="5">
        <v>97398</v>
      </c>
      <c r="K228" s="6">
        <v>0</v>
      </c>
      <c r="L228" t="s">
        <v>38</v>
      </c>
      <c r="M228" t="s">
        <v>39</v>
      </c>
      <c r="N228" s="4" t="s">
        <v>23</v>
      </c>
    </row>
    <row r="229" spans="1:14" x14ac:dyDescent="0.25">
      <c r="A229" t="s">
        <v>509</v>
      </c>
      <c r="B229" t="s">
        <v>510</v>
      </c>
      <c r="C229" t="s">
        <v>260</v>
      </c>
      <c r="D229" t="s">
        <v>243</v>
      </c>
      <c r="E229" t="s">
        <v>54</v>
      </c>
      <c r="F229" t="s">
        <v>33</v>
      </c>
      <c r="G229" t="s">
        <v>20</v>
      </c>
      <c r="H229">
        <v>32</v>
      </c>
      <c r="I229" s="4">
        <v>42317</v>
      </c>
      <c r="J229" s="5">
        <v>65247</v>
      </c>
      <c r="K229" s="6">
        <v>0</v>
      </c>
      <c r="L229" t="s">
        <v>21</v>
      </c>
      <c r="M229" t="s">
        <v>57</v>
      </c>
      <c r="N229" s="4" t="s">
        <v>23</v>
      </c>
    </row>
    <row r="230" spans="1:14" x14ac:dyDescent="0.25">
      <c r="A230" t="s">
        <v>511</v>
      </c>
      <c r="B230" t="s">
        <v>512</v>
      </c>
      <c r="C230" t="s">
        <v>246</v>
      </c>
      <c r="D230" t="s">
        <v>243</v>
      </c>
      <c r="E230" t="s">
        <v>32</v>
      </c>
      <c r="F230" t="s">
        <v>19</v>
      </c>
      <c r="G230" t="s">
        <v>37</v>
      </c>
      <c r="H230">
        <v>27</v>
      </c>
      <c r="I230" s="4">
        <v>43371</v>
      </c>
      <c r="J230" s="5">
        <v>64247</v>
      </c>
      <c r="K230" s="6">
        <v>0</v>
      </c>
      <c r="L230" t="s">
        <v>38</v>
      </c>
      <c r="M230" t="s">
        <v>69</v>
      </c>
      <c r="N230" s="4" t="s">
        <v>23</v>
      </c>
    </row>
    <row r="231" spans="1:14" x14ac:dyDescent="0.25">
      <c r="A231" t="s">
        <v>513</v>
      </c>
      <c r="B231" t="s">
        <v>514</v>
      </c>
      <c r="C231" t="s">
        <v>266</v>
      </c>
      <c r="D231" t="s">
        <v>243</v>
      </c>
      <c r="E231" t="s">
        <v>18</v>
      </c>
      <c r="F231" t="s">
        <v>33</v>
      </c>
      <c r="G231" t="s">
        <v>28</v>
      </c>
      <c r="H231">
        <v>45</v>
      </c>
      <c r="I231" s="4">
        <v>38057</v>
      </c>
      <c r="J231" s="5">
        <v>109422</v>
      </c>
      <c r="K231" s="6">
        <v>0</v>
      </c>
      <c r="L231" t="s">
        <v>65</v>
      </c>
      <c r="M231" t="s">
        <v>66</v>
      </c>
      <c r="N231" s="4" t="s">
        <v>23</v>
      </c>
    </row>
    <row r="232" spans="1:14" x14ac:dyDescent="0.25">
      <c r="A232" t="s">
        <v>515</v>
      </c>
      <c r="B232" t="s">
        <v>516</v>
      </c>
      <c r="C232" t="s">
        <v>263</v>
      </c>
      <c r="D232" t="s">
        <v>243</v>
      </c>
      <c r="E232" t="s">
        <v>18</v>
      </c>
      <c r="F232" t="s">
        <v>19</v>
      </c>
      <c r="G232" t="s">
        <v>28</v>
      </c>
      <c r="H232">
        <v>57</v>
      </c>
      <c r="I232" s="4">
        <v>43157</v>
      </c>
      <c r="J232" s="5">
        <v>103183</v>
      </c>
      <c r="K232" s="6">
        <v>0</v>
      </c>
      <c r="L232" t="s">
        <v>21</v>
      </c>
      <c r="M232" t="s">
        <v>22</v>
      </c>
      <c r="N232" s="4">
        <v>44386</v>
      </c>
    </row>
    <row r="233" spans="1:14" x14ac:dyDescent="0.25">
      <c r="A233" t="s">
        <v>517</v>
      </c>
      <c r="B233" t="s">
        <v>518</v>
      </c>
      <c r="C233" t="s">
        <v>286</v>
      </c>
      <c r="D233" t="s">
        <v>243</v>
      </c>
      <c r="E233" t="s">
        <v>18</v>
      </c>
      <c r="F233" t="s">
        <v>33</v>
      </c>
      <c r="G233" t="s">
        <v>28</v>
      </c>
      <c r="H233">
        <v>29</v>
      </c>
      <c r="I233" s="4">
        <v>43778</v>
      </c>
      <c r="J233" s="5">
        <v>75012</v>
      </c>
      <c r="K233" s="6">
        <v>0</v>
      </c>
      <c r="L233" t="s">
        <v>21</v>
      </c>
      <c r="M233" t="s">
        <v>44</v>
      </c>
      <c r="N233" s="4" t="s">
        <v>23</v>
      </c>
    </row>
    <row r="234" spans="1:14" x14ac:dyDescent="0.25">
      <c r="A234" t="s">
        <v>519</v>
      </c>
      <c r="B234" t="s">
        <v>520</v>
      </c>
      <c r="C234" t="s">
        <v>260</v>
      </c>
      <c r="D234" t="s">
        <v>243</v>
      </c>
      <c r="E234" t="s">
        <v>18</v>
      </c>
      <c r="F234" t="s">
        <v>33</v>
      </c>
      <c r="G234" t="s">
        <v>28</v>
      </c>
      <c r="H234">
        <v>42</v>
      </c>
      <c r="I234" s="4">
        <v>41026</v>
      </c>
      <c r="J234" s="5">
        <v>72903</v>
      </c>
      <c r="K234" s="6">
        <v>0</v>
      </c>
      <c r="L234" t="s">
        <v>21</v>
      </c>
      <c r="M234" t="s">
        <v>57</v>
      </c>
      <c r="N234" s="4" t="s">
        <v>23</v>
      </c>
    </row>
    <row r="235" spans="1:14" x14ac:dyDescent="0.25">
      <c r="A235" t="s">
        <v>521</v>
      </c>
      <c r="B235" t="s">
        <v>522</v>
      </c>
      <c r="C235" t="s">
        <v>266</v>
      </c>
      <c r="D235" t="s">
        <v>243</v>
      </c>
      <c r="E235" t="s">
        <v>27</v>
      </c>
      <c r="F235" t="s">
        <v>33</v>
      </c>
      <c r="G235" t="s">
        <v>37</v>
      </c>
      <c r="H235">
        <v>29</v>
      </c>
      <c r="I235" s="4">
        <v>44099</v>
      </c>
      <c r="J235" s="5">
        <v>123588</v>
      </c>
      <c r="K235" s="6">
        <v>0</v>
      </c>
      <c r="L235" t="s">
        <v>38</v>
      </c>
      <c r="M235" t="s">
        <v>85</v>
      </c>
      <c r="N235" s="4" t="s">
        <v>23</v>
      </c>
    </row>
    <row r="236" spans="1:14" x14ac:dyDescent="0.25">
      <c r="A236" t="s">
        <v>523</v>
      </c>
      <c r="B236" t="s">
        <v>524</v>
      </c>
      <c r="C236" t="s">
        <v>251</v>
      </c>
      <c r="D236" t="s">
        <v>243</v>
      </c>
      <c r="E236" t="s">
        <v>18</v>
      </c>
      <c r="F236" t="s">
        <v>33</v>
      </c>
      <c r="G236" t="s">
        <v>37</v>
      </c>
      <c r="H236">
        <v>49</v>
      </c>
      <c r="I236" s="4">
        <v>42441</v>
      </c>
      <c r="J236" s="5">
        <v>100810</v>
      </c>
      <c r="K236" s="6">
        <v>0.12</v>
      </c>
      <c r="L236" t="s">
        <v>38</v>
      </c>
      <c r="M236" t="s">
        <v>69</v>
      </c>
      <c r="N236" s="4" t="s">
        <v>23</v>
      </c>
    </row>
    <row r="237" spans="1:14" x14ac:dyDescent="0.25">
      <c r="A237" t="s">
        <v>525</v>
      </c>
      <c r="B237" t="s">
        <v>526</v>
      </c>
      <c r="C237" t="s">
        <v>246</v>
      </c>
      <c r="D237" t="s">
        <v>243</v>
      </c>
      <c r="E237" t="s">
        <v>54</v>
      </c>
      <c r="F237" t="s">
        <v>33</v>
      </c>
      <c r="G237" t="s">
        <v>20</v>
      </c>
      <c r="H237">
        <v>41</v>
      </c>
      <c r="I237" s="4">
        <v>38632</v>
      </c>
      <c r="J237" s="5">
        <v>79352</v>
      </c>
      <c r="K237" s="6">
        <v>0</v>
      </c>
      <c r="L237" t="s">
        <v>21</v>
      </c>
      <c r="M237" t="s">
        <v>34</v>
      </c>
      <c r="N237" s="4" t="s">
        <v>23</v>
      </c>
    </row>
    <row r="238" spans="1:14" x14ac:dyDescent="0.25">
      <c r="A238" t="s">
        <v>527</v>
      </c>
      <c r="B238" t="s">
        <v>528</v>
      </c>
      <c r="C238" t="s">
        <v>246</v>
      </c>
      <c r="D238" t="s">
        <v>243</v>
      </c>
      <c r="E238" t="s">
        <v>54</v>
      </c>
      <c r="F238" t="s">
        <v>19</v>
      </c>
      <c r="G238" t="s">
        <v>20</v>
      </c>
      <c r="H238">
        <v>27</v>
      </c>
      <c r="I238" s="4">
        <v>43354</v>
      </c>
      <c r="J238" s="5">
        <v>80745</v>
      </c>
      <c r="K238" s="6">
        <v>0</v>
      </c>
      <c r="L238" t="s">
        <v>21</v>
      </c>
      <c r="M238" t="s">
        <v>44</v>
      </c>
      <c r="N238" s="4" t="s">
        <v>23</v>
      </c>
    </row>
    <row r="239" spans="1:14" x14ac:dyDescent="0.25">
      <c r="A239" t="s">
        <v>529</v>
      </c>
      <c r="B239" t="s">
        <v>530</v>
      </c>
      <c r="C239" t="s">
        <v>251</v>
      </c>
      <c r="D239" t="s">
        <v>243</v>
      </c>
      <c r="E239" t="s">
        <v>32</v>
      </c>
      <c r="F239" t="s">
        <v>19</v>
      </c>
      <c r="G239" t="s">
        <v>37</v>
      </c>
      <c r="H239">
        <v>56</v>
      </c>
      <c r="I239" s="4">
        <v>43363</v>
      </c>
      <c r="J239" s="5">
        <v>78938</v>
      </c>
      <c r="K239" s="6">
        <v>0.14000000000000001</v>
      </c>
      <c r="L239" t="s">
        <v>21</v>
      </c>
      <c r="M239" t="s">
        <v>57</v>
      </c>
      <c r="N239" s="4" t="s">
        <v>23</v>
      </c>
    </row>
    <row r="240" spans="1:14" x14ac:dyDescent="0.25">
      <c r="A240" t="s">
        <v>531</v>
      </c>
      <c r="B240" t="s">
        <v>532</v>
      </c>
      <c r="C240" t="s">
        <v>266</v>
      </c>
      <c r="D240" t="s">
        <v>243</v>
      </c>
      <c r="E240" t="s">
        <v>54</v>
      </c>
      <c r="F240" t="s">
        <v>19</v>
      </c>
      <c r="G240" t="s">
        <v>37</v>
      </c>
      <c r="H240">
        <v>59</v>
      </c>
      <c r="I240" s="4">
        <v>39701</v>
      </c>
      <c r="J240" s="5">
        <v>96313</v>
      </c>
      <c r="K240" s="6">
        <v>0</v>
      </c>
      <c r="L240" t="s">
        <v>21</v>
      </c>
      <c r="M240" t="s">
        <v>22</v>
      </c>
      <c r="N240" s="4" t="s">
        <v>23</v>
      </c>
    </row>
    <row r="241" spans="1:14" x14ac:dyDescent="0.25">
      <c r="A241" t="s">
        <v>533</v>
      </c>
      <c r="B241" t="s">
        <v>534</v>
      </c>
      <c r="C241" t="s">
        <v>31</v>
      </c>
      <c r="D241" t="s">
        <v>243</v>
      </c>
      <c r="E241" t="s">
        <v>27</v>
      </c>
      <c r="F241" t="s">
        <v>19</v>
      </c>
      <c r="G241" t="s">
        <v>20</v>
      </c>
      <c r="H241">
        <v>45</v>
      </c>
      <c r="I241" s="4">
        <v>40511</v>
      </c>
      <c r="J241" s="5">
        <v>153767</v>
      </c>
      <c r="K241" s="6">
        <v>0.27</v>
      </c>
      <c r="L241" t="s">
        <v>21</v>
      </c>
      <c r="M241" t="s">
        <v>57</v>
      </c>
      <c r="N241" s="4" t="s">
        <v>23</v>
      </c>
    </row>
    <row r="242" spans="1:14" x14ac:dyDescent="0.25">
      <c r="A242" t="s">
        <v>535</v>
      </c>
      <c r="B242" t="s">
        <v>536</v>
      </c>
      <c r="C242" t="s">
        <v>242</v>
      </c>
      <c r="D242" t="s">
        <v>243</v>
      </c>
      <c r="E242" t="s">
        <v>54</v>
      </c>
      <c r="F242" t="s">
        <v>33</v>
      </c>
      <c r="G242" t="s">
        <v>28</v>
      </c>
      <c r="H242">
        <v>25</v>
      </c>
      <c r="I242" s="4">
        <v>44370</v>
      </c>
      <c r="J242" s="5">
        <v>86464</v>
      </c>
      <c r="K242" s="6">
        <v>0</v>
      </c>
      <c r="L242" t="s">
        <v>65</v>
      </c>
      <c r="M242" t="s">
        <v>78</v>
      </c>
      <c r="N242" s="4" t="s">
        <v>23</v>
      </c>
    </row>
    <row r="243" spans="1:14" x14ac:dyDescent="0.25">
      <c r="A243" t="s">
        <v>537</v>
      </c>
      <c r="B243" t="s">
        <v>538</v>
      </c>
      <c r="C243" t="s">
        <v>242</v>
      </c>
      <c r="D243" t="s">
        <v>243</v>
      </c>
      <c r="E243" t="s">
        <v>54</v>
      </c>
      <c r="F243" t="s">
        <v>33</v>
      </c>
      <c r="G243" t="s">
        <v>37</v>
      </c>
      <c r="H243">
        <v>29</v>
      </c>
      <c r="I243" s="4">
        <v>43114</v>
      </c>
      <c r="J243" s="5">
        <v>80516</v>
      </c>
      <c r="K243" s="6">
        <v>0</v>
      </c>
      <c r="L243" t="s">
        <v>38</v>
      </c>
      <c r="M243" t="s">
        <v>85</v>
      </c>
      <c r="N243" s="4" t="s">
        <v>23</v>
      </c>
    </row>
    <row r="244" spans="1:14" x14ac:dyDescent="0.25">
      <c r="A244" t="s">
        <v>539</v>
      </c>
      <c r="B244" t="s">
        <v>540</v>
      </c>
      <c r="C244" t="s">
        <v>266</v>
      </c>
      <c r="D244" t="s">
        <v>243</v>
      </c>
      <c r="E244" t="s">
        <v>27</v>
      </c>
      <c r="F244" t="s">
        <v>19</v>
      </c>
      <c r="G244" t="s">
        <v>20</v>
      </c>
      <c r="H244">
        <v>54</v>
      </c>
      <c r="I244" s="4">
        <v>40517</v>
      </c>
      <c r="J244" s="5">
        <v>113982</v>
      </c>
      <c r="K244" s="6">
        <v>0</v>
      </c>
      <c r="L244" t="s">
        <v>21</v>
      </c>
      <c r="M244" t="s">
        <v>34</v>
      </c>
      <c r="N244" s="4" t="s">
        <v>23</v>
      </c>
    </row>
    <row r="245" spans="1:14" x14ac:dyDescent="0.25">
      <c r="A245" t="s">
        <v>541</v>
      </c>
      <c r="B245" t="s">
        <v>542</v>
      </c>
      <c r="C245" t="s">
        <v>260</v>
      </c>
      <c r="D245" t="s">
        <v>243</v>
      </c>
      <c r="E245" t="s">
        <v>32</v>
      </c>
      <c r="F245" t="s">
        <v>19</v>
      </c>
      <c r="G245" t="s">
        <v>20</v>
      </c>
      <c r="H245">
        <v>59</v>
      </c>
      <c r="I245" s="4">
        <v>35153</v>
      </c>
      <c r="J245" s="5">
        <v>62605</v>
      </c>
      <c r="K245" s="6">
        <v>0</v>
      </c>
      <c r="L245" t="s">
        <v>21</v>
      </c>
      <c r="M245" t="s">
        <v>22</v>
      </c>
      <c r="N245" s="4" t="s">
        <v>23</v>
      </c>
    </row>
    <row r="246" spans="1:14" x14ac:dyDescent="0.25">
      <c r="A246" t="s">
        <v>543</v>
      </c>
      <c r="B246" t="s">
        <v>544</v>
      </c>
      <c r="C246" t="s">
        <v>251</v>
      </c>
      <c r="D246" t="s">
        <v>243</v>
      </c>
      <c r="E246" t="s">
        <v>32</v>
      </c>
      <c r="F246" t="s">
        <v>19</v>
      </c>
      <c r="G246" t="s">
        <v>28</v>
      </c>
      <c r="H246">
        <v>60</v>
      </c>
      <c r="I246" s="4">
        <v>43146</v>
      </c>
      <c r="J246" s="5">
        <v>106079</v>
      </c>
      <c r="K246" s="6">
        <v>0.14000000000000001</v>
      </c>
      <c r="L246" t="s">
        <v>21</v>
      </c>
      <c r="M246" t="s">
        <v>22</v>
      </c>
      <c r="N246" s="4">
        <v>44295</v>
      </c>
    </row>
    <row r="247" spans="1:14" x14ac:dyDescent="0.25">
      <c r="A247" t="s">
        <v>545</v>
      </c>
      <c r="B247" t="s">
        <v>546</v>
      </c>
      <c r="C247" t="s">
        <v>260</v>
      </c>
      <c r="D247" t="s">
        <v>243</v>
      </c>
      <c r="E247" t="s">
        <v>18</v>
      </c>
      <c r="F247" t="s">
        <v>19</v>
      </c>
      <c r="G247" t="s">
        <v>28</v>
      </c>
      <c r="H247">
        <v>64</v>
      </c>
      <c r="I247" s="4">
        <v>43527</v>
      </c>
      <c r="J247" s="5">
        <v>67114</v>
      </c>
      <c r="K247" s="6">
        <v>0</v>
      </c>
      <c r="L247" t="s">
        <v>21</v>
      </c>
      <c r="M247" t="s">
        <v>57</v>
      </c>
      <c r="N247" s="4" t="s">
        <v>23</v>
      </c>
    </row>
    <row r="248" spans="1:14" x14ac:dyDescent="0.25">
      <c r="A248" t="s">
        <v>175</v>
      </c>
      <c r="B248" t="s">
        <v>547</v>
      </c>
      <c r="C248" t="s">
        <v>242</v>
      </c>
      <c r="D248" t="s">
        <v>243</v>
      </c>
      <c r="E248" t="s">
        <v>54</v>
      </c>
      <c r="F248" t="s">
        <v>33</v>
      </c>
      <c r="G248" t="s">
        <v>37</v>
      </c>
      <c r="H248">
        <v>47</v>
      </c>
      <c r="I248" s="4">
        <v>43375</v>
      </c>
      <c r="J248" s="5">
        <v>111404</v>
      </c>
      <c r="K248" s="6">
        <v>0</v>
      </c>
      <c r="L248" t="s">
        <v>38</v>
      </c>
      <c r="M248" t="s">
        <v>69</v>
      </c>
      <c r="N248" s="4" t="s">
        <v>23</v>
      </c>
    </row>
    <row r="249" spans="1:14" x14ac:dyDescent="0.25">
      <c r="A249" t="s">
        <v>548</v>
      </c>
      <c r="B249" t="s">
        <v>549</v>
      </c>
      <c r="C249" t="s">
        <v>251</v>
      </c>
      <c r="D249" t="s">
        <v>243</v>
      </c>
      <c r="E249" t="s">
        <v>32</v>
      </c>
      <c r="F249" t="s">
        <v>19</v>
      </c>
      <c r="G249" t="s">
        <v>28</v>
      </c>
      <c r="H249">
        <v>57</v>
      </c>
      <c r="I249" s="4">
        <v>33612</v>
      </c>
      <c r="J249" s="5">
        <v>111299</v>
      </c>
      <c r="K249" s="6">
        <v>0.12</v>
      </c>
      <c r="L249" t="s">
        <v>21</v>
      </c>
      <c r="M249" t="s">
        <v>48</v>
      </c>
      <c r="N249" s="4" t="s">
        <v>23</v>
      </c>
    </row>
    <row r="250" spans="1:14" x14ac:dyDescent="0.25">
      <c r="A250" t="s">
        <v>550</v>
      </c>
      <c r="B250" t="s">
        <v>551</v>
      </c>
      <c r="C250" t="s">
        <v>242</v>
      </c>
      <c r="D250" t="s">
        <v>243</v>
      </c>
      <c r="E250" t="s">
        <v>32</v>
      </c>
      <c r="F250" t="s">
        <v>33</v>
      </c>
      <c r="G250" t="s">
        <v>28</v>
      </c>
      <c r="H250">
        <v>59</v>
      </c>
      <c r="I250" s="4">
        <v>36990</v>
      </c>
      <c r="J250" s="5">
        <v>119699</v>
      </c>
      <c r="K250" s="6">
        <v>0</v>
      </c>
      <c r="L250" t="s">
        <v>65</v>
      </c>
      <c r="M250" t="s">
        <v>78</v>
      </c>
      <c r="N250" s="4" t="s">
        <v>23</v>
      </c>
    </row>
    <row r="251" spans="1:14" x14ac:dyDescent="0.25">
      <c r="A251" t="s">
        <v>552</v>
      </c>
      <c r="B251" t="s">
        <v>553</v>
      </c>
      <c r="C251" t="s">
        <v>251</v>
      </c>
      <c r="D251" t="s">
        <v>243</v>
      </c>
      <c r="E251" t="s">
        <v>27</v>
      </c>
      <c r="F251" t="s">
        <v>19</v>
      </c>
      <c r="G251" t="s">
        <v>37</v>
      </c>
      <c r="H251">
        <v>32</v>
      </c>
      <c r="I251" s="4">
        <v>44478</v>
      </c>
      <c r="J251" s="5">
        <v>102298</v>
      </c>
      <c r="K251" s="6">
        <v>0.13</v>
      </c>
      <c r="L251" t="s">
        <v>38</v>
      </c>
      <c r="M251" t="s">
        <v>69</v>
      </c>
      <c r="N251" s="4" t="s">
        <v>23</v>
      </c>
    </row>
    <row r="252" spans="1:14" x14ac:dyDescent="0.25">
      <c r="A252" t="s">
        <v>554</v>
      </c>
      <c r="B252" t="s">
        <v>555</v>
      </c>
      <c r="C252" t="s">
        <v>286</v>
      </c>
      <c r="D252" t="s">
        <v>243</v>
      </c>
      <c r="E252" t="s">
        <v>27</v>
      </c>
      <c r="F252" t="s">
        <v>19</v>
      </c>
      <c r="G252" t="s">
        <v>28</v>
      </c>
      <c r="H252">
        <v>25</v>
      </c>
      <c r="I252" s="4">
        <v>44385</v>
      </c>
      <c r="J252" s="5">
        <v>67275</v>
      </c>
      <c r="K252" s="6">
        <v>0</v>
      </c>
      <c r="L252" t="s">
        <v>21</v>
      </c>
      <c r="M252" t="s">
        <v>75</v>
      </c>
      <c r="N252" s="4" t="s">
        <v>23</v>
      </c>
    </row>
    <row r="253" spans="1:14" x14ac:dyDescent="0.25">
      <c r="A253" t="s">
        <v>556</v>
      </c>
      <c r="B253" t="s">
        <v>557</v>
      </c>
      <c r="C253" t="s">
        <v>286</v>
      </c>
      <c r="D253" t="s">
        <v>243</v>
      </c>
      <c r="E253" t="s">
        <v>32</v>
      </c>
      <c r="F253" t="s">
        <v>33</v>
      </c>
      <c r="G253" t="s">
        <v>28</v>
      </c>
      <c r="H253">
        <v>37</v>
      </c>
      <c r="I253" s="4">
        <v>43898</v>
      </c>
      <c r="J253" s="5">
        <v>80659</v>
      </c>
      <c r="K253" s="6">
        <v>0</v>
      </c>
      <c r="L253" t="s">
        <v>21</v>
      </c>
      <c r="M253" t="s">
        <v>57</v>
      </c>
      <c r="N253" s="4" t="s">
        <v>23</v>
      </c>
    </row>
    <row r="254" spans="1:14" x14ac:dyDescent="0.25">
      <c r="A254" t="s">
        <v>558</v>
      </c>
      <c r="B254" t="s">
        <v>559</v>
      </c>
      <c r="C254" t="s">
        <v>242</v>
      </c>
      <c r="D254" t="s">
        <v>243</v>
      </c>
      <c r="E254" t="s">
        <v>27</v>
      </c>
      <c r="F254" t="s">
        <v>33</v>
      </c>
      <c r="G254" t="s">
        <v>28</v>
      </c>
      <c r="H254">
        <v>37</v>
      </c>
      <c r="I254" s="4">
        <v>41318</v>
      </c>
      <c r="J254" s="5">
        <v>124827</v>
      </c>
      <c r="K254" s="6">
        <v>0</v>
      </c>
      <c r="L254" t="s">
        <v>65</v>
      </c>
      <c r="M254" t="s">
        <v>118</v>
      </c>
      <c r="N254" s="4" t="s">
        <v>23</v>
      </c>
    </row>
    <row r="255" spans="1:14" x14ac:dyDescent="0.25">
      <c r="A255" t="s">
        <v>560</v>
      </c>
      <c r="B255" t="s">
        <v>561</v>
      </c>
      <c r="C255" t="s">
        <v>260</v>
      </c>
      <c r="D255" t="s">
        <v>243</v>
      </c>
      <c r="E255" t="s">
        <v>54</v>
      </c>
      <c r="F255" t="s">
        <v>33</v>
      </c>
      <c r="G255" t="s">
        <v>28</v>
      </c>
      <c r="H255">
        <v>45</v>
      </c>
      <c r="I255" s="4">
        <v>40967</v>
      </c>
      <c r="J255" s="5">
        <v>89659</v>
      </c>
      <c r="K255" s="6">
        <v>0</v>
      </c>
      <c r="L255" t="s">
        <v>65</v>
      </c>
      <c r="M255" t="s">
        <v>118</v>
      </c>
      <c r="N255" s="4" t="s">
        <v>23</v>
      </c>
    </row>
    <row r="256" spans="1:14" x14ac:dyDescent="0.25">
      <c r="A256" t="s">
        <v>562</v>
      </c>
      <c r="B256" t="s">
        <v>563</v>
      </c>
      <c r="C256" t="s">
        <v>31</v>
      </c>
      <c r="D256" t="s">
        <v>564</v>
      </c>
      <c r="E256" t="s">
        <v>27</v>
      </c>
      <c r="F256" t="s">
        <v>33</v>
      </c>
      <c r="G256" t="s">
        <v>20</v>
      </c>
      <c r="H256">
        <v>50</v>
      </c>
      <c r="I256" s="4">
        <v>39016</v>
      </c>
      <c r="J256" s="5">
        <v>163099</v>
      </c>
      <c r="K256" s="6">
        <v>0.2</v>
      </c>
      <c r="L256" t="s">
        <v>21</v>
      </c>
      <c r="M256" t="s">
        <v>44</v>
      </c>
      <c r="N256" s="4" t="s">
        <v>23</v>
      </c>
    </row>
    <row r="257" spans="1:14" x14ac:dyDescent="0.25">
      <c r="A257" t="s">
        <v>565</v>
      </c>
      <c r="B257" t="s">
        <v>566</v>
      </c>
      <c r="C257" t="s">
        <v>26</v>
      </c>
      <c r="D257" t="s">
        <v>564</v>
      </c>
      <c r="E257" t="s">
        <v>18</v>
      </c>
      <c r="F257" t="s">
        <v>19</v>
      </c>
      <c r="G257" t="s">
        <v>28</v>
      </c>
      <c r="H257">
        <v>55</v>
      </c>
      <c r="I257" s="4">
        <v>35023</v>
      </c>
      <c r="J257" s="5">
        <v>95409</v>
      </c>
      <c r="K257" s="6">
        <v>0</v>
      </c>
      <c r="L257" t="s">
        <v>21</v>
      </c>
      <c r="M257" t="s">
        <v>57</v>
      </c>
      <c r="N257" s="4" t="s">
        <v>23</v>
      </c>
    </row>
    <row r="258" spans="1:14" x14ac:dyDescent="0.25">
      <c r="A258" t="s">
        <v>355</v>
      </c>
      <c r="B258" t="s">
        <v>567</v>
      </c>
      <c r="C258" t="s">
        <v>64</v>
      </c>
      <c r="D258" t="s">
        <v>564</v>
      </c>
      <c r="E258" t="s">
        <v>18</v>
      </c>
      <c r="F258" t="s">
        <v>19</v>
      </c>
      <c r="G258" t="s">
        <v>97</v>
      </c>
      <c r="H258">
        <v>25</v>
      </c>
      <c r="I258" s="4">
        <v>43967</v>
      </c>
      <c r="J258" s="5">
        <v>41336</v>
      </c>
      <c r="K258" s="6">
        <v>0</v>
      </c>
      <c r="L258" t="s">
        <v>21</v>
      </c>
      <c r="M258" t="s">
        <v>48</v>
      </c>
      <c r="N258" s="4">
        <v>44336</v>
      </c>
    </row>
    <row r="259" spans="1:14" x14ac:dyDescent="0.25">
      <c r="A259" t="s">
        <v>568</v>
      </c>
      <c r="B259" t="s">
        <v>569</v>
      </c>
      <c r="C259" t="s">
        <v>26</v>
      </c>
      <c r="D259" t="s">
        <v>564</v>
      </c>
      <c r="E259" t="s">
        <v>27</v>
      </c>
      <c r="F259" t="s">
        <v>33</v>
      </c>
      <c r="G259" t="s">
        <v>20</v>
      </c>
      <c r="H259">
        <v>34</v>
      </c>
      <c r="I259" s="4">
        <v>43264</v>
      </c>
      <c r="J259" s="5">
        <v>77203</v>
      </c>
      <c r="K259" s="6">
        <v>0</v>
      </c>
      <c r="L259" t="s">
        <v>21</v>
      </c>
      <c r="M259" t="s">
        <v>44</v>
      </c>
      <c r="N259" s="4" t="s">
        <v>23</v>
      </c>
    </row>
    <row r="260" spans="1:14" x14ac:dyDescent="0.25">
      <c r="A260" t="s">
        <v>570</v>
      </c>
      <c r="B260" t="s">
        <v>571</v>
      </c>
      <c r="C260" t="s">
        <v>74</v>
      </c>
      <c r="D260" t="s">
        <v>564</v>
      </c>
      <c r="E260" t="s">
        <v>32</v>
      </c>
      <c r="F260" t="s">
        <v>33</v>
      </c>
      <c r="G260" t="s">
        <v>28</v>
      </c>
      <c r="H260">
        <v>51</v>
      </c>
      <c r="I260" s="4">
        <v>44357</v>
      </c>
      <c r="J260" s="5">
        <v>146742</v>
      </c>
      <c r="K260" s="6">
        <v>0.1</v>
      </c>
      <c r="L260" t="s">
        <v>65</v>
      </c>
      <c r="M260" t="s">
        <v>78</v>
      </c>
      <c r="N260" s="4" t="s">
        <v>23</v>
      </c>
    </row>
    <row r="261" spans="1:14" x14ac:dyDescent="0.25">
      <c r="A261" t="s">
        <v>572</v>
      </c>
      <c r="B261" t="s">
        <v>573</v>
      </c>
      <c r="C261" t="s">
        <v>31</v>
      </c>
      <c r="D261" t="s">
        <v>564</v>
      </c>
      <c r="E261" t="s">
        <v>32</v>
      </c>
      <c r="F261" t="s">
        <v>33</v>
      </c>
      <c r="G261" t="s">
        <v>97</v>
      </c>
      <c r="H261">
        <v>65</v>
      </c>
      <c r="I261" s="4">
        <v>37319</v>
      </c>
      <c r="J261" s="5">
        <v>175837</v>
      </c>
      <c r="K261" s="6">
        <v>0.2</v>
      </c>
      <c r="L261" t="s">
        <v>21</v>
      </c>
      <c r="M261" t="s">
        <v>57</v>
      </c>
      <c r="N261" s="4" t="s">
        <v>23</v>
      </c>
    </row>
    <row r="262" spans="1:14" x14ac:dyDescent="0.25">
      <c r="A262" t="s">
        <v>574</v>
      </c>
      <c r="B262" t="s">
        <v>575</v>
      </c>
      <c r="C262" t="s">
        <v>64</v>
      </c>
      <c r="D262" t="s">
        <v>564</v>
      </c>
      <c r="E262" t="s">
        <v>18</v>
      </c>
      <c r="F262" t="s">
        <v>19</v>
      </c>
      <c r="G262" t="s">
        <v>37</v>
      </c>
      <c r="H262">
        <v>65</v>
      </c>
      <c r="I262" s="4">
        <v>38123</v>
      </c>
      <c r="J262" s="5">
        <v>55499</v>
      </c>
      <c r="K262" s="6">
        <v>0</v>
      </c>
      <c r="L262" t="s">
        <v>38</v>
      </c>
      <c r="M262" t="s">
        <v>39</v>
      </c>
      <c r="N262" s="4" t="s">
        <v>23</v>
      </c>
    </row>
    <row r="263" spans="1:14" x14ac:dyDescent="0.25">
      <c r="A263" t="s">
        <v>576</v>
      </c>
      <c r="B263" t="s">
        <v>577</v>
      </c>
      <c r="C263" t="s">
        <v>64</v>
      </c>
      <c r="D263" t="s">
        <v>564</v>
      </c>
      <c r="E263" t="s">
        <v>32</v>
      </c>
      <c r="F263" t="s">
        <v>33</v>
      </c>
      <c r="G263" t="s">
        <v>20</v>
      </c>
      <c r="H263">
        <v>27</v>
      </c>
      <c r="I263" s="4">
        <v>43226</v>
      </c>
      <c r="J263" s="5">
        <v>49011</v>
      </c>
      <c r="K263" s="6">
        <v>0</v>
      </c>
      <c r="L263" t="s">
        <v>21</v>
      </c>
      <c r="M263" t="s">
        <v>44</v>
      </c>
      <c r="N263" s="4" t="s">
        <v>23</v>
      </c>
    </row>
    <row r="264" spans="1:14" x14ac:dyDescent="0.25">
      <c r="A264" t="s">
        <v>578</v>
      </c>
      <c r="B264" t="s">
        <v>579</v>
      </c>
      <c r="C264" t="s">
        <v>64</v>
      </c>
      <c r="D264" t="s">
        <v>564</v>
      </c>
      <c r="E264" t="s">
        <v>54</v>
      </c>
      <c r="F264" t="s">
        <v>33</v>
      </c>
      <c r="G264" t="s">
        <v>97</v>
      </c>
      <c r="H264">
        <v>36</v>
      </c>
      <c r="I264" s="4">
        <v>44435</v>
      </c>
      <c r="J264" s="5">
        <v>48906</v>
      </c>
      <c r="K264" s="6">
        <v>0</v>
      </c>
      <c r="L264" t="s">
        <v>21</v>
      </c>
      <c r="M264" t="s">
        <v>48</v>
      </c>
      <c r="N264" s="4" t="s">
        <v>23</v>
      </c>
    </row>
    <row r="265" spans="1:14" x14ac:dyDescent="0.25">
      <c r="A265" t="s">
        <v>580</v>
      </c>
      <c r="B265" t="s">
        <v>581</v>
      </c>
      <c r="C265" t="s">
        <v>31</v>
      </c>
      <c r="D265" t="s">
        <v>564</v>
      </c>
      <c r="E265" t="s">
        <v>27</v>
      </c>
      <c r="F265" t="s">
        <v>33</v>
      </c>
      <c r="G265" t="s">
        <v>37</v>
      </c>
      <c r="H265">
        <v>37</v>
      </c>
      <c r="I265" s="4">
        <v>43493</v>
      </c>
      <c r="J265" s="5">
        <v>165927</v>
      </c>
      <c r="K265" s="6">
        <v>0.2</v>
      </c>
      <c r="L265" t="s">
        <v>21</v>
      </c>
      <c r="M265" t="s">
        <v>57</v>
      </c>
      <c r="N265" s="4" t="s">
        <v>23</v>
      </c>
    </row>
    <row r="266" spans="1:14" x14ac:dyDescent="0.25">
      <c r="A266" t="s">
        <v>582</v>
      </c>
      <c r="B266" t="s">
        <v>583</v>
      </c>
      <c r="C266" t="s">
        <v>47</v>
      </c>
      <c r="D266" t="s">
        <v>564</v>
      </c>
      <c r="E266" t="s">
        <v>54</v>
      </c>
      <c r="F266" t="s">
        <v>19</v>
      </c>
      <c r="G266" t="s">
        <v>37</v>
      </c>
      <c r="H266">
        <v>34</v>
      </c>
      <c r="I266" s="4">
        <v>42182</v>
      </c>
      <c r="J266" s="5">
        <v>57008</v>
      </c>
      <c r="K266" s="6">
        <v>0</v>
      </c>
      <c r="L266" t="s">
        <v>21</v>
      </c>
      <c r="M266" t="s">
        <v>57</v>
      </c>
      <c r="N266" s="4" t="s">
        <v>23</v>
      </c>
    </row>
    <row r="267" spans="1:14" x14ac:dyDescent="0.25">
      <c r="A267" t="s">
        <v>49</v>
      </c>
      <c r="B267" t="s">
        <v>584</v>
      </c>
      <c r="C267" t="s">
        <v>74</v>
      </c>
      <c r="D267" t="s">
        <v>564</v>
      </c>
      <c r="E267" t="s">
        <v>18</v>
      </c>
      <c r="F267" t="s">
        <v>19</v>
      </c>
      <c r="G267" t="s">
        <v>37</v>
      </c>
      <c r="H267">
        <v>60</v>
      </c>
      <c r="I267" s="4">
        <v>42270</v>
      </c>
      <c r="J267" s="5">
        <v>141899</v>
      </c>
      <c r="K267" s="6">
        <v>0.15</v>
      </c>
      <c r="L267" t="s">
        <v>21</v>
      </c>
      <c r="M267" t="s">
        <v>57</v>
      </c>
      <c r="N267" s="4" t="s">
        <v>23</v>
      </c>
    </row>
    <row r="268" spans="1:14" x14ac:dyDescent="0.25">
      <c r="A268" t="s">
        <v>585</v>
      </c>
      <c r="B268" t="s">
        <v>586</v>
      </c>
      <c r="C268" t="s">
        <v>74</v>
      </c>
      <c r="D268" t="s">
        <v>564</v>
      </c>
      <c r="E268" t="s">
        <v>27</v>
      </c>
      <c r="F268" t="s">
        <v>33</v>
      </c>
      <c r="G268" t="s">
        <v>28</v>
      </c>
      <c r="H268">
        <v>33</v>
      </c>
      <c r="I268" s="4">
        <v>43211</v>
      </c>
      <c r="J268" s="5">
        <v>140402</v>
      </c>
      <c r="K268" s="6">
        <v>0.15</v>
      </c>
      <c r="L268" t="s">
        <v>65</v>
      </c>
      <c r="M268" t="s">
        <v>118</v>
      </c>
      <c r="N268" s="4" t="s">
        <v>23</v>
      </c>
    </row>
    <row r="269" spans="1:14" x14ac:dyDescent="0.25">
      <c r="A269" t="s">
        <v>587</v>
      </c>
      <c r="B269" t="s">
        <v>588</v>
      </c>
      <c r="C269" t="s">
        <v>47</v>
      </c>
      <c r="D269" t="s">
        <v>564</v>
      </c>
      <c r="E269" t="s">
        <v>54</v>
      </c>
      <c r="F269" t="s">
        <v>33</v>
      </c>
      <c r="G269" t="s">
        <v>37</v>
      </c>
      <c r="H269">
        <v>26</v>
      </c>
      <c r="I269" s="4">
        <v>43578</v>
      </c>
      <c r="J269" s="5">
        <v>59817</v>
      </c>
      <c r="K269" s="6">
        <v>0</v>
      </c>
      <c r="L269" t="s">
        <v>38</v>
      </c>
      <c r="M269" t="s">
        <v>85</v>
      </c>
      <c r="N269" s="4" t="s">
        <v>23</v>
      </c>
    </row>
    <row r="270" spans="1:14" x14ac:dyDescent="0.25">
      <c r="A270" t="s">
        <v>589</v>
      </c>
      <c r="B270" t="s">
        <v>30</v>
      </c>
      <c r="C270" t="s">
        <v>53</v>
      </c>
      <c r="D270" t="s">
        <v>564</v>
      </c>
      <c r="E270" t="s">
        <v>27</v>
      </c>
      <c r="F270" t="s">
        <v>33</v>
      </c>
      <c r="G270" t="s">
        <v>28</v>
      </c>
      <c r="H270">
        <v>54</v>
      </c>
      <c r="I270" s="4">
        <v>40734</v>
      </c>
      <c r="J270" s="5">
        <v>247022</v>
      </c>
      <c r="K270" s="6">
        <v>0.3</v>
      </c>
      <c r="L270" t="s">
        <v>65</v>
      </c>
      <c r="M270" t="s">
        <v>118</v>
      </c>
      <c r="N270" s="4" t="s">
        <v>23</v>
      </c>
    </row>
    <row r="271" spans="1:14" x14ac:dyDescent="0.25">
      <c r="A271" t="s">
        <v>590</v>
      </c>
      <c r="B271" t="s">
        <v>591</v>
      </c>
      <c r="C271" t="s">
        <v>74</v>
      </c>
      <c r="D271" t="s">
        <v>564</v>
      </c>
      <c r="E271" t="s">
        <v>27</v>
      </c>
      <c r="F271" t="s">
        <v>19</v>
      </c>
      <c r="G271" t="s">
        <v>97</v>
      </c>
      <c r="H271">
        <v>64</v>
      </c>
      <c r="I271" s="4">
        <v>41454</v>
      </c>
      <c r="J271" s="5">
        <v>159571</v>
      </c>
      <c r="K271" s="6">
        <v>0.1</v>
      </c>
      <c r="L271" t="s">
        <v>21</v>
      </c>
      <c r="M271" t="s">
        <v>75</v>
      </c>
      <c r="N271" s="4" t="s">
        <v>23</v>
      </c>
    </row>
    <row r="272" spans="1:14" x14ac:dyDescent="0.25">
      <c r="A272" t="s">
        <v>592</v>
      </c>
      <c r="B272" t="s">
        <v>593</v>
      </c>
      <c r="C272" t="s">
        <v>31</v>
      </c>
      <c r="D272" t="s">
        <v>564</v>
      </c>
      <c r="E272" t="s">
        <v>32</v>
      </c>
      <c r="F272" t="s">
        <v>19</v>
      </c>
      <c r="G272" t="s">
        <v>28</v>
      </c>
      <c r="H272">
        <v>42</v>
      </c>
      <c r="I272" s="4">
        <v>37636</v>
      </c>
      <c r="J272" s="5">
        <v>166599</v>
      </c>
      <c r="K272" s="6">
        <v>0.26</v>
      </c>
      <c r="L272" t="s">
        <v>21</v>
      </c>
      <c r="M272" t="s">
        <v>34</v>
      </c>
      <c r="N272" s="4" t="s">
        <v>23</v>
      </c>
    </row>
    <row r="273" spans="1:14" x14ac:dyDescent="0.25">
      <c r="A273" t="s">
        <v>594</v>
      </c>
      <c r="B273" t="s">
        <v>595</v>
      </c>
      <c r="C273" t="s">
        <v>26</v>
      </c>
      <c r="D273" t="s">
        <v>564</v>
      </c>
      <c r="E273" t="s">
        <v>18</v>
      </c>
      <c r="F273" t="s">
        <v>33</v>
      </c>
      <c r="G273" t="s">
        <v>37</v>
      </c>
      <c r="H273">
        <v>60</v>
      </c>
      <c r="I273" s="4">
        <v>39137</v>
      </c>
      <c r="J273" s="5">
        <v>71699</v>
      </c>
      <c r="K273" s="6">
        <v>0</v>
      </c>
      <c r="L273" t="s">
        <v>38</v>
      </c>
      <c r="M273" t="s">
        <v>39</v>
      </c>
      <c r="N273" s="4" t="s">
        <v>23</v>
      </c>
    </row>
    <row r="274" spans="1:14" x14ac:dyDescent="0.25">
      <c r="A274" t="s">
        <v>596</v>
      </c>
      <c r="B274" t="s">
        <v>597</v>
      </c>
      <c r="C274" t="s">
        <v>16</v>
      </c>
      <c r="D274" t="s">
        <v>564</v>
      </c>
      <c r="E274" t="s">
        <v>54</v>
      </c>
      <c r="F274" t="s">
        <v>19</v>
      </c>
      <c r="G274" t="s">
        <v>28</v>
      </c>
      <c r="H274">
        <v>39</v>
      </c>
      <c r="I274" s="4">
        <v>40192</v>
      </c>
      <c r="J274" s="5">
        <v>103504</v>
      </c>
      <c r="K274" s="6">
        <v>7.0000000000000007E-2</v>
      </c>
      <c r="L274" t="s">
        <v>65</v>
      </c>
      <c r="M274" t="s">
        <v>92</v>
      </c>
      <c r="N274" s="4" t="s">
        <v>23</v>
      </c>
    </row>
    <row r="275" spans="1:14" x14ac:dyDescent="0.25">
      <c r="A275" t="s">
        <v>598</v>
      </c>
      <c r="B275" t="s">
        <v>599</v>
      </c>
      <c r="C275" t="s">
        <v>47</v>
      </c>
      <c r="D275" t="s">
        <v>564</v>
      </c>
      <c r="E275" t="s">
        <v>27</v>
      </c>
      <c r="F275" t="s">
        <v>33</v>
      </c>
      <c r="G275" t="s">
        <v>37</v>
      </c>
      <c r="H275">
        <v>39</v>
      </c>
      <c r="I275" s="4">
        <v>38813</v>
      </c>
      <c r="J275" s="5">
        <v>71531</v>
      </c>
      <c r="K275" s="6">
        <v>0</v>
      </c>
      <c r="L275" t="s">
        <v>21</v>
      </c>
      <c r="M275" t="s">
        <v>75</v>
      </c>
      <c r="N275" s="4" t="s">
        <v>23</v>
      </c>
    </row>
    <row r="276" spans="1:14" x14ac:dyDescent="0.25">
      <c r="A276" t="s">
        <v>600</v>
      </c>
      <c r="B276" t="s">
        <v>601</v>
      </c>
      <c r="C276" t="s">
        <v>64</v>
      </c>
      <c r="D276" t="s">
        <v>564</v>
      </c>
      <c r="E276" t="s">
        <v>54</v>
      </c>
      <c r="F276" t="s">
        <v>33</v>
      </c>
      <c r="G276" t="s">
        <v>28</v>
      </c>
      <c r="H276">
        <v>52</v>
      </c>
      <c r="I276" s="4">
        <v>43515</v>
      </c>
      <c r="J276" s="5">
        <v>55859</v>
      </c>
      <c r="K276" s="6">
        <v>0</v>
      </c>
      <c r="L276" t="s">
        <v>65</v>
      </c>
      <c r="M276" t="s">
        <v>118</v>
      </c>
      <c r="N276" s="4" t="s">
        <v>23</v>
      </c>
    </row>
    <row r="277" spans="1:14" x14ac:dyDescent="0.25">
      <c r="A277" t="s">
        <v>602</v>
      </c>
      <c r="B277" t="s">
        <v>603</v>
      </c>
      <c r="C277" t="s">
        <v>53</v>
      </c>
      <c r="D277" t="s">
        <v>564</v>
      </c>
      <c r="E277" t="s">
        <v>54</v>
      </c>
      <c r="F277" t="s">
        <v>33</v>
      </c>
      <c r="G277" t="s">
        <v>28</v>
      </c>
      <c r="H277">
        <v>37</v>
      </c>
      <c r="I277" s="4">
        <v>40883</v>
      </c>
      <c r="J277" s="5">
        <v>225558</v>
      </c>
      <c r="K277" s="6">
        <v>0.33</v>
      </c>
      <c r="L277" t="s">
        <v>65</v>
      </c>
      <c r="M277" t="s">
        <v>78</v>
      </c>
      <c r="N277" s="4" t="s">
        <v>23</v>
      </c>
    </row>
    <row r="278" spans="1:14" x14ac:dyDescent="0.25">
      <c r="A278" t="s">
        <v>604</v>
      </c>
      <c r="B278" t="s">
        <v>605</v>
      </c>
      <c r="C278" t="s">
        <v>47</v>
      </c>
      <c r="D278" t="s">
        <v>564</v>
      </c>
      <c r="E278" t="s">
        <v>32</v>
      </c>
      <c r="F278" t="s">
        <v>19</v>
      </c>
      <c r="G278" t="s">
        <v>28</v>
      </c>
      <c r="H278">
        <v>55</v>
      </c>
      <c r="I278" s="4">
        <v>41714</v>
      </c>
      <c r="J278" s="5">
        <v>74552</v>
      </c>
      <c r="K278" s="6">
        <v>0</v>
      </c>
      <c r="L278" t="s">
        <v>65</v>
      </c>
      <c r="M278" t="s">
        <v>92</v>
      </c>
      <c r="N278" s="4" t="s">
        <v>23</v>
      </c>
    </row>
    <row r="279" spans="1:14" x14ac:dyDescent="0.25">
      <c r="A279" t="s">
        <v>606</v>
      </c>
      <c r="B279" t="s">
        <v>607</v>
      </c>
      <c r="C279" t="s">
        <v>53</v>
      </c>
      <c r="D279" t="s">
        <v>564</v>
      </c>
      <c r="E279" t="s">
        <v>27</v>
      </c>
      <c r="F279" t="s">
        <v>33</v>
      </c>
      <c r="G279" t="s">
        <v>20</v>
      </c>
      <c r="H279">
        <v>32</v>
      </c>
      <c r="I279" s="4">
        <v>43102</v>
      </c>
      <c r="J279" s="5">
        <v>190253</v>
      </c>
      <c r="K279" s="6">
        <v>0.33</v>
      </c>
      <c r="L279" t="s">
        <v>21</v>
      </c>
      <c r="M279" t="s">
        <v>22</v>
      </c>
      <c r="N279" s="4" t="s">
        <v>23</v>
      </c>
    </row>
    <row r="280" spans="1:14" x14ac:dyDescent="0.25">
      <c r="A280" t="s">
        <v>608</v>
      </c>
      <c r="B280" t="s">
        <v>609</v>
      </c>
      <c r="C280" t="s">
        <v>74</v>
      </c>
      <c r="D280" t="s">
        <v>564</v>
      </c>
      <c r="E280" t="s">
        <v>54</v>
      </c>
      <c r="F280" t="s">
        <v>19</v>
      </c>
      <c r="G280" t="s">
        <v>37</v>
      </c>
      <c r="H280">
        <v>45</v>
      </c>
      <c r="I280" s="4">
        <v>44554</v>
      </c>
      <c r="J280" s="5">
        <v>144754</v>
      </c>
      <c r="K280" s="6">
        <v>0.15</v>
      </c>
      <c r="L280" t="s">
        <v>21</v>
      </c>
      <c r="M280" t="s">
        <v>57</v>
      </c>
      <c r="N280" s="4" t="s">
        <v>23</v>
      </c>
    </row>
    <row r="281" spans="1:14" x14ac:dyDescent="0.25">
      <c r="A281" t="s">
        <v>610</v>
      </c>
      <c r="B281" t="s">
        <v>611</v>
      </c>
      <c r="C281" t="s">
        <v>53</v>
      </c>
      <c r="D281" t="s">
        <v>564</v>
      </c>
      <c r="E281" t="s">
        <v>27</v>
      </c>
      <c r="F281" t="s">
        <v>33</v>
      </c>
      <c r="G281" t="s">
        <v>28</v>
      </c>
      <c r="H281">
        <v>43</v>
      </c>
      <c r="I281" s="4">
        <v>38564</v>
      </c>
      <c r="J281" s="5">
        <v>249686</v>
      </c>
      <c r="K281" s="6">
        <v>0.31</v>
      </c>
      <c r="L281" t="s">
        <v>65</v>
      </c>
      <c r="M281" t="s">
        <v>66</v>
      </c>
      <c r="N281" s="4" t="s">
        <v>23</v>
      </c>
    </row>
    <row r="282" spans="1:14" x14ac:dyDescent="0.25">
      <c r="A282" t="s">
        <v>612</v>
      </c>
      <c r="B282" t="s">
        <v>613</v>
      </c>
      <c r="C282" t="s">
        <v>64</v>
      </c>
      <c r="D282" t="s">
        <v>564</v>
      </c>
      <c r="E282" t="s">
        <v>18</v>
      </c>
      <c r="F282" t="s">
        <v>33</v>
      </c>
      <c r="G282" t="s">
        <v>28</v>
      </c>
      <c r="H282">
        <v>55</v>
      </c>
      <c r="I282" s="4">
        <v>37343</v>
      </c>
      <c r="J282" s="5">
        <v>50475</v>
      </c>
      <c r="K282" s="6">
        <v>0</v>
      </c>
      <c r="L282" t="s">
        <v>21</v>
      </c>
      <c r="M282" t="s">
        <v>75</v>
      </c>
      <c r="N282" s="4" t="s">
        <v>23</v>
      </c>
    </row>
    <row r="283" spans="1:14" x14ac:dyDescent="0.25">
      <c r="A283" t="s">
        <v>614</v>
      </c>
      <c r="B283" t="s">
        <v>615</v>
      </c>
      <c r="C283" t="s">
        <v>26</v>
      </c>
      <c r="D283" t="s">
        <v>564</v>
      </c>
      <c r="E283" t="s">
        <v>54</v>
      </c>
      <c r="F283" t="s">
        <v>33</v>
      </c>
      <c r="G283" t="s">
        <v>20</v>
      </c>
      <c r="H283">
        <v>28</v>
      </c>
      <c r="I283" s="4">
        <v>44078</v>
      </c>
      <c r="J283" s="5">
        <v>95045</v>
      </c>
      <c r="K283" s="6">
        <v>0</v>
      </c>
      <c r="L283" t="s">
        <v>21</v>
      </c>
      <c r="M283" t="s">
        <v>44</v>
      </c>
      <c r="N283" s="4" t="s">
        <v>23</v>
      </c>
    </row>
    <row r="284" spans="1:14" x14ac:dyDescent="0.25">
      <c r="A284" t="s">
        <v>616</v>
      </c>
      <c r="B284" t="s">
        <v>617</v>
      </c>
      <c r="C284" t="s">
        <v>26</v>
      </c>
      <c r="D284" t="s">
        <v>564</v>
      </c>
      <c r="E284" t="s">
        <v>54</v>
      </c>
      <c r="F284" t="s">
        <v>19</v>
      </c>
      <c r="G284" t="s">
        <v>37</v>
      </c>
      <c r="H284">
        <v>46</v>
      </c>
      <c r="I284" s="4">
        <v>41294</v>
      </c>
      <c r="J284" s="5">
        <v>86061</v>
      </c>
      <c r="K284" s="6">
        <v>0</v>
      </c>
      <c r="L284" t="s">
        <v>38</v>
      </c>
      <c r="M284" t="s">
        <v>69</v>
      </c>
      <c r="N284" s="4" t="s">
        <v>23</v>
      </c>
    </row>
    <row r="285" spans="1:14" x14ac:dyDescent="0.25">
      <c r="A285" t="s">
        <v>618</v>
      </c>
      <c r="B285" t="s">
        <v>619</v>
      </c>
      <c r="C285" t="s">
        <v>64</v>
      </c>
      <c r="D285" t="s">
        <v>564</v>
      </c>
      <c r="E285" t="s">
        <v>18</v>
      </c>
      <c r="F285" t="s">
        <v>33</v>
      </c>
      <c r="G285" t="s">
        <v>20</v>
      </c>
      <c r="H285">
        <v>51</v>
      </c>
      <c r="I285" s="4">
        <v>42753</v>
      </c>
      <c r="J285" s="5">
        <v>53799</v>
      </c>
      <c r="K285" s="6">
        <v>0</v>
      </c>
      <c r="L285" t="s">
        <v>21</v>
      </c>
      <c r="M285" t="s">
        <v>75</v>
      </c>
      <c r="N285" s="4" t="s">
        <v>23</v>
      </c>
    </row>
    <row r="286" spans="1:14" x14ac:dyDescent="0.25">
      <c r="A286" t="s">
        <v>620</v>
      </c>
      <c r="B286" t="s">
        <v>621</v>
      </c>
      <c r="C286" t="s">
        <v>16</v>
      </c>
      <c r="D286" t="s">
        <v>564</v>
      </c>
      <c r="E286" t="s">
        <v>18</v>
      </c>
      <c r="F286" t="s">
        <v>19</v>
      </c>
      <c r="G286" t="s">
        <v>28</v>
      </c>
      <c r="H286">
        <v>64</v>
      </c>
      <c r="I286" s="4">
        <v>35996</v>
      </c>
      <c r="J286" s="5">
        <v>122753</v>
      </c>
      <c r="K286" s="6">
        <v>0.09</v>
      </c>
      <c r="L286" t="s">
        <v>65</v>
      </c>
      <c r="M286" t="s">
        <v>66</v>
      </c>
      <c r="N286" s="4" t="s">
        <v>23</v>
      </c>
    </row>
    <row r="287" spans="1:14" x14ac:dyDescent="0.25">
      <c r="A287" t="s">
        <v>622</v>
      </c>
      <c r="B287" t="s">
        <v>623</v>
      </c>
      <c r="C287" t="s">
        <v>16</v>
      </c>
      <c r="D287" t="s">
        <v>564</v>
      </c>
      <c r="E287" t="s">
        <v>27</v>
      </c>
      <c r="F287" t="s">
        <v>19</v>
      </c>
      <c r="G287" t="s">
        <v>97</v>
      </c>
      <c r="H287">
        <v>51</v>
      </c>
      <c r="I287" s="4">
        <v>34746</v>
      </c>
      <c r="J287" s="5">
        <v>125375</v>
      </c>
      <c r="K287" s="6">
        <v>0.09</v>
      </c>
      <c r="L287" t="s">
        <v>21</v>
      </c>
      <c r="M287" t="s">
        <v>44</v>
      </c>
      <c r="N287" s="4" t="s">
        <v>23</v>
      </c>
    </row>
    <row r="288" spans="1:14" x14ac:dyDescent="0.25">
      <c r="A288" t="s">
        <v>624</v>
      </c>
      <c r="B288" t="s">
        <v>625</v>
      </c>
      <c r="C288" t="s">
        <v>74</v>
      </c>
      <c r="D288" t="s">
        <v>564</v>
      </c>
      <c r="E288" t="s">
        <v>18</v>
      </c>
      <c r="F288" t="s">
        <v>33</v>
      </c>
      <c r="G288" t="s">
        <v>37</v>
      </c>
      <c r="H288">
        <v>37</v>
      </c>
      <c r="I288" s="4">
        <v>41329</v>
      </c>
      <c r="J288" s="5">
        <v>157474</v>
      </c>
      <c r="K288" s="6">
        <v>0.11</v>
      </c>
      <c r="L288" t="s">
        <v>38</v>
      </c>
      <c r="M288" t="s">
        <v>69</v>
      </c>
      <c r="N288" s="4" t="s">
        <v>23</v>
      </c>
    </row>
    <row r="289" spans="1:14" x14ac:dyDescent="0.25">
      <c r="A289" t="s">
        <v>626</v>
      </c>
      <c r="B289" t="s">
        <v>627</v>
      </c>
      <c r="C289" t="s">
        <v>53</v>
      </c>
      <c r="D289" t="s">
        <v>564</v>
      </c>
      <c r="E289" t="s">
        <v>54</v>
      </c>
      <c r="F289" t="s">
        <v>19</v>
      </c>
      <c r="G289" t="s">
        <v>37</v>
      </c>
      <c r="H289">
        <v>50</v>
      </c>
      <c r="I289" s="4">
        <v>38004</v>
      </c>
      <c r="J289" s="5">
        <v>247939</v>
      </c>
      <c r="K289" s="6">
        <v>0.35</v>
      </c>
      <c r="L289" t="s">
        <v>38</v>
      </c>
      <c r="M289" t="s">
        <v>69</v>
      </c>
      <c r="N289" s="4" t="s">
        <v>23</v>
      </c>
    </row>
    <row r="290" spans="1:14" x14ac:dyDescent="0.25">
      <c r="A290" t="s">
        <v>628</v>
      </c>
      <c r="B290" t="s">
        <v>629</v>
      </c>
      <c r="C290" t="s">
        <v>53</v>
      </c>
      <c r="D290" t="s">
        <v>564</v>
      </c>
      <c r="E290" t="s">
        <v>54</v>
      </c>
      <c r="F290" t="s">
        <v>33</v>
      </c>
      <c r="G290" t="s">
        <v>37</v>
      </c>
      <c r="H290">
        <v>27</v>
      </c>
      <c r="I290" s="4">
        <v>44545</v>
      </c>
      <c r="J290" s="5">
        <v>255369</v>
      </c>
      <c r="K290" s="6">
        <v>0.33</v>
      </c>
      <c r="L290" t="s">
        <v>38</v>
      </c>
      <c r="M290" t="s">
        <v>85</v>
      </c>
      <c r="N290" s="4" t="s">
        <v>23</v>
      </c>
    </row>
    <row r="291" spans="1:14" x14ac:dyDescent="0.25">
      <c r="A291" t="s">
        <v>630</v>
      </c>
      <c r="B291" t="s">
        <v>631</v>
      </c>
      <c r="C291" t="s">
        <v>31</v>
      </c>
      <c r="D291" t="s">
        <v>564</v>
      </c>
      <c r="E291" t="s">
        <v>32</v>
      </c>
      <c r="F291" t="s">
        <v>19</v>
      </c>
      <c r="G291" t="s">
        <v>28</v>
      </c>
      <c r="H291">
        <v>64</v>
      </c>
      <c r="I291" s="4">
        <v>35187</v>
      </c>
      <c r="J291" s="5">
        <v>189933</v>
      </c>
      <c r="K291" s="6">
        <v>0.23</v>
      </c>
      <c r="L291" t="s">
        <v>21</v>
      </c>
      <c r="M291" t="s">
        <v>48</v>
      </c>
      <c r="N291" s="4" t="s">
        <v>23</v>
      </c>
    </row>
    <row r="292" spans="1:14" x14ac:dyDescent="0.25">
      <c r="A292" t="s">
        <v>632</v>
      </c>
      <c r="B292" t="s">
        <v>633</v>
      </c>
      <c r="C292" t="s">
        <v>47</v>
      </c>
      <c r="D292" t="s">
        <v>564</v>
      </c>
      <c r="E292" t="s">
        <v>54</v>
      </c>
      <c r="F292" t="s">
        <v>19</v>
      </c>
      <c r="G292" t="s">
        <v>28</v>
      </c>
      <c r="H292">
        <v>52</v>
      </c>
      <c r="I292" s="4">
        <v>42992</v>
      </c>
      <c r="J292" s="5">
        <v>74449</v>
      </c>
      <c r="K292" s="6">
        <v>0</v>
      </c>
      <c r="L292" t="s">
        <v>65</v>
      </c>
      <c r="M292" t="s">
        <v>118</v>
      </c>
      <c r="N292" s="4" t="s">
        <v>23</v>
      </c>
    </row>
    <row r="293" spans="1:14" x14ac:dyDescent="0.25">
      <c r="A293" t="s">
        <v>634</v>
      </c>
      <c r="B293" t="s">
        <v>635</v>
      </c>
      <c r="C293" t="s">
        <v>31</v>
      </c>
      <c r="D293" t="s">
        <v>564</v>
      </c>
      <c r="E293" t="s">
        <v>32</v>
      </c>
      <c r="F293" t="s">
        <v>33</v>
      </c>
      <c r="G293" t="s">
        <v>28</v>
      </c>
      <c r="H293">
        <v>63</v>
      </c>
      <c r="I293" s="4">
        <v>36826</v>
      </c>
      <c r="J293" s="5">
        <v>155320</v>
      </c>
      <c r="K293" s="6">
        <v>0.17</v>
      </c>
      <c r="L293" t="s">
        <v>65</v>
      </c>
      <c r="M293" t="s">
        <v>66</v>
      </c>
      <c r="N293" s="4" t="s">
        <v>23</v>
      </c>
    </row>
    <row r="294" spans="1:14" x14ac:dyDescent="0.25">
      <c r="A294" t="s">
        <v>636</v>
      </c>
      <c r="B294" t="s">
        <v>637</v>
      </c>
      <c r="C294" t="s">
        <v>31</v>
      </c>
      <c r="D294" t="s">
        <v>564</v>
      </c>
      <c r="E294" t="s">
        <v>27</v>
      </c>
      <c r="F294" t="s">
        <v>19</v>
      </c>
      <c r="G294" t="s">
        <v>20</v>
      </c>
      <c r="H294">
        <v>25</v>
      </c>
      <c r="I294" s="4">
        <v>43844</v>
      </c>
      <c r="J294" s="5">
        <v>168014</v>
      </c>
      <c r="K294" s="6">
        <v>0.27</v>
      </c>
      <c r="L294" t="s">
        <v>21</v>
      </c>
      <c r="M294" t="s">
        <v>44</v>
      </c>
      <c r="N294" s="4">
        <v>44404</v>
      </c>
    </row>
    <row r="295" spans="1:14" x14ac:dyDescent="0.25">
      <c r="A295" t="s">
        <v>638</v>
      </c>
      <c r="B295" t="s">
        <v>639</v>
      </c>
      <c r="C295" t="s">
        <v>74</v>
      </c>
      <c r="D295" t="s">
        <v>564</v>
      </c>
      <c r="E295" t="s">
        <v>32</v>
      </c>
      <c r="F295" t="s">
        <v>19</v>
      </c>
      <c r="G295" t="s">
        <v>37</v>
      </c>
      <c r="H295">
        <v>31</v>
      </c>
      <c r="I295" s="4">
        <v>42266</v>
      </c>
      <c r="J295" s="5">
        <v>145846</v>
      </c>
      <c r="K295" s="6">
        <v>0.15</v>
      </c>
      <c r="L295" t="s">
        <v>38</v>
      </c>
      <c r="M295" t="s">
        <v>39</v>
      </c>
      <c r="N295" s="4" t="s">
        <v>23</v>
      </c>
    </row>
    <row r="296" spans="1:14" x14ac:dyDescent="0.25">
      <c r="A296" t="s">
        <v>640</v>
      </c>
      <c r="B296" t="s">
        <v>641</v>
      </c>
      <c r="C296" t="s">
        <v>53</v>
      </c>
      <c r="D296" t="s">
        <v>564</v>
      </c>
      <c r="E296" t="s">
        <v>18</v>
      </c>
      <c r="F296" t="s">
        <v>33</v>
      </c>
      <c r="G296" t="s">
        <v>20</v>
      </c>
      <c r="H296">
        <v>48</v>
      </c>
      <c r="I296" s="4">
        <v>43253</v>
      </c>
      <c r="J296" s="5">
        <v>231567</v>
      </c>
      <c r="K296" s="6">
        <v>0.36</v>
      </c>
      <c r="L296" t="s">
        <v>21</v>
      </c>
      <c r="M296" t="s">
        <v>34</v>
      </c>
      <c r="N296" s="4" t="s">
        <v>23</v>
      </c>
    </row>
    <row r="297" spans="1:14" x14ac:dyDescent="0.25">
      <c r="A297" t="s">
        <v>642</v>
      </c>
      <c r="B297" t="s">
        <v>643</v>
      </c>
      <c r="C297" t="s">
        <v>47</v>
      </c>
      <c r="D297" t="s">
        <v>564</v>
      </c>
      <c r="E297" t="s">
        <v>32</v>
      </c>
      <c r="F297" t="s">
        <v>33</v>
      </c>
      <c r="G297" t="s">
        <v>28</v>
      </c>
      <c r="H297">
        <v>55</v>
      </c>
      <c r="I297" s="4">
        <v>39418</v>
      </c>
      <c r="J297" s="5">
        <v>64494</v>
      </c>
      <c r="K297" s="6">
        <v>0</v>
      </c>
      <c r="L297" t="s">
        <v>21</v>
      </c>
      <c r="M297" t="s">
        <v>75</v>
      </c>
      <c r="N297" s="4" t="s">
        <v>23</v>
      </c>
    </row>
    <row r="298" spans="1:14" x14ac:dyDescent="0.25">
      <c r="A298" t="s">
        <v>644</v>
      </c>
      <c r="B298" t="s">
        <v>645</v>
      </c>
      <c r="C298" t="s">
        <v>64</v>
      </c>
      <c r="D298" t="s">
        <v>564</v>
      </c>
      <c r="E298" t="s">
        <v>54</v>
      </c>
      <c r="F298" t="s">
        <v>33</v>
      </c>
      <c r="G298" t="s">
        <v>37</v>
      </c>
      <c r="H298">
        <v>36</v>
      </c>
      <c r="I298" s="4">
        <v>39994</v>
      </c>
      <c r="J298" s="5">
        <v>43363</v>
      </c>
      <c r="K298" s="6">
        <v>0</v>
      </c>
      <c r="L298" t="s">
        <v>21</v>
      </c>
      <c r="M298" t="s">
        <v>22</v>
      </c>
      <c r="N298" s="4" t="s">
        <v>23</v>
      </c>
    </row>
    <row r="299" spans="1:14" x14ac:dyDescent="0.25">
      <c r="A299" t="s">
        <v>646</v>
      </c>
      <c r="B299" t="s">
        <v>647</v>
      </c>
      <c r="C299" t="s">
        <v>16</v>
      </c>
      <c r="D299" t="s">
        <v>564</v>
      </c>
      <c r="E299" t="s">
        <v>27</v>
      </c>
      <c r="F299" t="s">
        <v>33</v>
      </c>
      <c r="G299" t="s">
        <v>37</v>
      </c>
      <c r="H299">
        <v>55</v>
      </c>
      <c r="I299" s="4">
        <v>40297</v>
      </c>
      <c r="J299" s="5">
        <v>111038</v>
      </c>
      <c r="K299" s="6">
        <v>0.05</v>
      </c>
      <c r="L299" t="s">
        <v>38</v>
      </c>
      <c r="M299" t="s">
        <v>85</v>
      </c>
      <c r="N299" s="4" t="s">
        <v>23</v>
      </c>
    </row>
    <row r="300" spans="1:14" x14ac:dyDescent="0.25">
      <c r="A300" t="s">
        <v>648</v>
      </c>
      <c r="B300" t="s">
        <v>649</v>
      </c>
      <c r="C300" t="s">
        <v>74</v>
      </c>
      <c r="D300" t="s">
        <v>564</v>
      </c>
      <c r="E300" t="s">
        <v>54</v>
      </c>
      <c r="F300" t="s">
        <v>33</v>
      </c>
      <c r="G300" t="s">
        <v>28</v>
      </c>
      <c r="H300">
        <v>48</v>
      </c>
      <c r="I300" s="4">
        <v>37144</v>
      </c>
      <c r="J300" s="5">
        <v>125730</v>
      </c>
      <c r="K300" s="6">
        <v>0.11</v>
      </c>
      <c r="L300" t="s">
        <v>65</v>
      </c>
      <c r="M300" t="s">
        <v>66</v>
      </c>
      <c r="N300" s="4" t="s">
        <v>23</v>
      </c>
    </row>
    <row r="301" spans="1:14" x14ac:dyDescent="0.25">
      <c r="A301" t="s">
        <v>650</v>
      </c>
      <c r="B301" t="s">
        <v>651</v>
      </c>
      <c r="C301" t="s">
        <v>47</v>
      </c>
      <c r="D301" t="s">
        <v>564</v>
      </c>
      <c r="E301" t="s">
        <v>27</v>
      </c>
      <c r="F301" t="s">
        <v>33</v>
      </c>
      <c r="G301" t="s">
        <v>37</v>
      </c>
      <c r="H301">
        <v>53</v>
      </c>
      <c r="I301" s="4">
        <v>37296</v>
      </c>
      <c r="J301" s="5">
        <v>58605</v>
      </c>
      <c r="K301" s="6">
        <v>0</v>
      </c>
      <c r="L301" t="s">
        <v>21</v>
      </c>
      <c r="M301" t="s">
        <v>57</v>
      </c>
      <c r="N301" s="4" t="s">
        <v>23</v>
      </c>
    </row>
    <row r="302" spans="1:14" x14ac:dyDescent="0.25">
      <c r="A302" t="s">
        <v>652</v>
      </c>
      <c r="B302" t="s">
        <v>653</v>
      </c>
      <c r="C302" t="s">
        <v>47</v>
      </c>
      <c r="D302" t="s">
        <v>564</v>
      </c>
      <c r="E302" t="s">
        <v>18</v>
      </c>
      <c r="F302" t="s">
        <v>19</v>
      </c>
      <c r="G302" t="s">
        <v>20</v>
      </c>
      <c r="H302">
        <v>30</v>
      </c>
      <c r="I302" s="4">
        <v>43542</v>
      </c>
      <c r="J302" s="5">
        <v>54714</v>
      </c>
      <c r="K302" s="6">
        <v>0</v>
      </c>
      <c r="L302" t="s">
        <v>21</v>
      </c>
      <c r="M302" t="s">
        <v>75</v>
      </c>
      <c r="N302" s="4" t="s">
        <v>23</v>
      </c>
    </row>
    <row r="303" spans="1:14" x14ac:dyDescent="0.25">
      <c r="A303" t="s">
        <v>654</v>
      </c>
      <c r="B303" t="s">
        <v>655</v>
      </c>
      <c r="C303" t="s">
        <v>47</v>
      </c>
      <c r="D303" t="s">
        <v>564</v>
      </c>
      <c r="E303" t="s">
        <v>27</v>
      </c>
      <c r="F303" t="s">
        <v>19</v>
      </c>
      <c r="G303" t="s">
        <v>20</v>
      </c>
      <c r="H303">
        <v>31</v>
      </c>
      <c r="I303" s="4">
        <v>44308</v>
      </c>
      <c r="J303" s="5">
        <v>74215</v>
      </c>
      <c r="K303" s="6">
        <v>0</v>
      </c>
      <c r="L303" t="s">
        <v>21</v>
      </c>
      <c r="M303" t="s">
        <v>57</v>
      </c>
      <c r="N303" s="4" t="s">
        <v>23</v>
      </c>
    </row>
    <row r="304" spans="1:14" x14ac:dyDescent="0.25">
      <c r="A304" t="s">
        <v>656</v>
      </c>
      <c r="B304" t="s">
        <v>657</v>
      </c>
      <c r="C304" t="s">
        <v>74</v>
      </c>
      <c r="D304" t="s">
        <v>564</v>
      </c>
      <c r="E304" t="s">
        <v>54</v>
      </c>
      <c r="F304" t="s">
        <v>33</v>
      </c>
      <c r="G304" t="s">
        <v>28</v>
      </c>
      <c r="H304">
        <v>41</v>
      </c>
      <c r="I304" s="4">
        <v>38060</v>
      </c>
      <c r="J304" s="5">
        <v>155004</v>
      </c>
      <c r="K304" s="6">
        <v>0.12</v>
      </c>
      <c r="L304" t="s">
        <v>21</v>
      </c>
      <c r="M304" t="s">
        <v>22</v>
      </c>
      <c r="N304" s="4" t="s">
        <v>23</v>
      </c>
    </row>
    <row r="305" spans="1:14" x14ac:dyDescent="0.25">
      <c r="A305" t="s">
        <v>658</v>
      </c>
      <c r="B305" t="s">
        <v>659</v>
      </c>
      <c r="C305" t="s">
        <v>74</v>
      </c>
      <c r="D305" t="s">
        <v>564</v>
      </c>
      <c r="E305" t="s">
        <v>32</v>
      </c>
      <c r="F305" t="s">
        <v>33</v>
      </c>
      <c r="G305" t="s">
        <v>20</v>
      </c>
      <c r="H305">
        <v>51</v>
      </c>
      <c r="I305" s="4">
        <v>38835</v>
      </c>
      <c r="J305" s="5">
        <v>150758</v>
      </c>
      <c r="K305" s="6">
        <v>0.13</v>
      </c>
      <c r="L305" t="s">
        <v>21</v>
      </c>
      <c r="M305" t="s">
        <v>44</v>
      </c>
      <c r="N305" s="4">
        <v>39310</v>
      </c>
    </row>
    <row r="306" spans="1:14" x14ac:dyDescent="0.25">
      <c r="A306" t="s">
        <v>660</v>
      </c>
      <c r="B306" t="s">
        <v>661</v>
      </c>
      <c r="C306" t="s">
        <v>74</v>
      </c>
      <c r="D306" t="s">
        <v>564</v>
      </c>
      <c r="E306" t="s">
        <v>32</v>
      </c>
      <c r="F306" t="s">
        <v>33</v>
      </c>
      <c r="G306" t="s">
        <v>37</v>
      </c>
      <c r="H306">
        <v>39</v>
      </c>
      <c r="I306" s="4">
        <v>43756</v>
      </c>
      <c r="J306" s="5">
        <v>122829</v>
      </c>
      <c r="K306" s="6">
        <v>0.11</v>
      </c>
      <c r="L306" t="s">
        <v>21</v>
      </c>
      <c r="M306" t="s">
        <v>44</v>
      </c>
      <c r="N306" s="4" t="s">
        <v>23</v>
      </c>
    </row>
    <row r="307" spans="1:14" x14ac:dyDescent="0.25">
      <c r="A307" t="s">
        <v>662</v>
      </c>
      <c r="B307" t="s">
        <v>663</v>
      </c>
      <c r="C307" t="s">
        <v>64</v>
      </c>
      <c r="D307" t="s">
        <v>564</v>
      </c>
      <c r="E307" t="s">
        <v>54</v>
      </c>
      <c r="F307" t="s">
        <v>33</v>
      </c>
      <c r="G307" t="s">
        <v>20</v>
      </c>
      <c r="H307">
        <v>63</v>
      </c>
      <c r="I307" s="4">
        <v>40984</v>
      </c>
      <c r="J307" s="5">
        <v>46081</v>
      </c>
      <c r="K307" s="6">
        <v>0</v>
      </c>
      <c r="L307" t="s">
        <v>21</v>
      </c>
      <c r="M307" t="s">
        <v>44</v>
      </c>
      <c r="N307" s="4" t="s">
        <v>23</v>
      </c>
    </row>
    <row r="308" spans="1:14" x14ac:dyDescent="0.25">
      <c r="A308" t="s">
        <v>664</v>
      </c>
      <c r="B308" t="s">
        <v>665</v>
      </c>
      <c r="C308" t="s">
        <v>26</v>
      </c>
      <c r="D308" t="s">
        <v>564</v>
      </c>
      <c r="E308" t="s">
        <v>18</v>
      </c>
      <c r="F308" t="s">
        <v>19</v>
      </c>
      <c r="G308" t="s">
        <v>20</v>
      </c>
      <c r="H308">
        <v>55</v>
      </c>
      <c r="I308" s="4">
        <v>37456</v>
      </c>
      <c r="J308" s="5">
        <v>77396</v>
      </c>
      <c r="K308" s="6">
        <v>0</v>
      </c>
      <c r="L308" t="s">
        <v>21</v>
      </c>
      <c r="M308" t="s">
        <v>48</v>
      </c>
      <c r="N308" s="4" t="s">
        <v>23</v>
      </c>
    </row>
    <row r="309" spans="1:14" x14ac:dyDescent="0.25">
      <c r="A309" t="s">
        <v>666</v>
      </c>
      <c r="B309" t="s">
        <v>667</v>
      </c>
      <c r="C309" t="s">
        <v>26</v>
      </c>
      <c r="D309" t="s">
        <v>564</v>
      </c>
      <c r="E309" t="s">
        <v>27</v>
      </c>
      <c r="F309" t="s">
        <v>33</v>
      </c>
      <c r="G309" t="s">
        <v>28</v>
      </c>
      <c r="H309">
        <v>63</v>
      </c>
      <c r="I309" s="4">
        <v>36525</v>
      </c>
      <c r="J309" s="5">
        <v>89523</v>
      </c>
      <c r="K309" s="6">
        <v>0</v>
      </c>
      <c r="L309" t="s">
        <v>21</v>
      </c>
      <c r="M309" t="s">
        <v>57</v>
      </c>
      <c r="N309" s="4" t="s">
        <v>23</v>
      </c>
    </row>
    <row r="310" spans="1:14" x14ac:dyDescent="0.25">
      <c r="A310" t="s">
        <v>668</v>
      </c>
      <c r="B310" t="s">
        <v>669</v>
      </c>
      <c r="C310" t="s">
        <v>74</v>
      </c>
      <c r="D310" t="s">
        <v>564</v>
      </c>
      <c r="E310" t="s">
        <v>32</v>
      </c>
      <c r="F310" t="s">
        <v>19</v>
      </c>
      <c r="G310" t="s">
        <v>28</v>
      </c>
      <c r="H310">
        <v>43</v>
      </c>
      <c r="I310" s="4">
        <v>44303</v>
      </c>
      <c r="J310" s="5">
        <v>146140</v>
      </c>
      <c r="K310" s="6">
        <v>0.15</v>
      </c>
      <c r="L310" t="s">
        <v>21</v>
      </c>
      <c r="M310" t="s">
        <v>34</v>
      </c>
      <c r="N310" s="4" t="s">
        <v>23</v>
      </c>
    </row>
    <row r="311" spans="1:14" x14ac:dyDescent="0.25">
      <c r="A311" t="s">
        <v>670</v>
      </c>
      <c r="B311" t="s">
        <v>671</v>
      </c>
      <c r="C311" t="s">
        <v>31</v>
      </c>
      <c r="D311" t="s">
        <v>564</v>
      </c>
      <c r="E311" t="s">
        <v>32</v>
      </c>
      <c r="F311" t="s">
        <v>33</v>
      </c>
      <c r="G311" t="s">
        <v>37</v>
      </c>
      <c r="H311">
        <v>65</v>
      </c>
      <c r="I311" s="4">
        <v>39728</v>
      </c>
      <c r="J311" s="5">
        <v>170221</v>
      </c>
      <c r="K311" s="6">
        <v>0.15</v>
      </c>
      <c r="L311" t="s">
        <v>38</v>
      </c>
      <c r="M311" t="s">
        <v>39</v>
      </c>
      <c r="N311" s="4" t="s">
        <v>23</v>
      </c>
    </row>
    <row r="312" spans="1:14" x14ac:dyDescent="0.25">
      <c r="A312" t="s">
        <v>672</v>
      </c>
      <c r="B312" t="s">
        <v>673</v>
      </c>
      <c r="C312" t="s">
        <v>53</v>
      </c>
      <c r="D312" t="s">
        <v>564</v>
      </c>
      <c r="E312" t="s">
        <v>54</v>
      </c>
      <c r="F312" t="s">
        <v>19</v>
      </c>
      <c r="G312" t="s">
        <v>20</v>
      </c>
      <c r="H312">
        <v>28</v>
      </c>
      <c r="I312" s="4">
        <v>43638</v>
      </c>
      <c r="J312" s="5">
        <v>250767</v>
      </c>
      <c r="K312" s="6">
        <v>0.38</v>
      </c>
      <c r="L312" t="s">
        <v>21</v>
      </c>
      <c r="M312" t="s">
        <v>34</v>
      </c>
      <c r="N312" s="4" t="s">
        <v>23</v>
      </c>
    </row>
    <row r="313" spans="1:14" x14ac:dyDescent="0.25">
      <c r="A313" t="s">
        <v>674</v>
      </c>
      <c r="B313" t="s">
        <v>675</v>
      </c>
      <c r="C313" t="s">
        <v>16</v>
      </c>
      <c r="D313" t="s">
        <v>564</v>
      </c>
      <c r="E313" t="s">
        <v>32</v>
      </c>
      <c r="F313" t="s">
        <v>19</v>
      </c>
      <c r="G313" t="s">
        <v>37</v>
      </c>
      <c r="H313">
        <v>54</v>
      </c>
      <c r="I313" s="4">
        <v>35913</v>
      </c>
      <c r="J313" s="5">
        <v>108268</v>
      </c>
      <c r="K313" s="6">
        <v>0.09</v>
      </c>
      <c r="L313" t="s">
        <v>38</v>
      </c>
      <c r="M313" t="s">
        <v>85</v>
      </c>
      <c r="N313" s="4">
        <v>38122</v>
      </c>
    </row>
    <row r="314" spans="1:14" x14ac:dyDescent="0.25">
      <c r="A314" t="s">
        <v>676</v>
      </c>
      <c r="B314" t="s">
        <v>677</v>
      </c>
      <c r="C314" t="s">
        <v>26</v>
      </c>
      <c r="D314" t="s">
        <v>564</v>
      </c>
      <c r="E314" t="s">
        <v>54</v>
      </c>
      <c r="F314" t="s">
        <v>19</v>
      </c>
      <c r="G314" t="s">
        <v>37</v>
      </c>
      <c r="H314">
        <v>34</v>
      </c>
      <c r="I314" s="4">
        <v>41886</v>
      </c>
      <c r="J314" s="5">
        <v>95499</v>
      </c>
      <c r="K314" s="6">
        <v>0</v>
      </c>
      <c r="L314" t="s">
        <v>38</v>
      </c>
      <c r="M314" t="s">
        <v>85</v>
      </c>
      <c r="N314" s="4">
        <v>42958</v>
      </c>
    </row>
    <row r="315" spans="1:14" x14ac:dyDescent="0.25">
      <c r="A315" t="s">
        <v>678</v>
      </c>
      <c r="B315" t="s">
        <v>679</v>
      </c>
      <c r="C315" t="s">
        <v>31</v>
      </c>
      <c r="D315" t="s">
        <v>564</v>
      </c>
      <c r="E315" t="s">
        <v>54</v>
      </c>
      <c r="F315" t="s">
        <v>19</v>
      </c>
      <c r="G315" t="s">
        <v>28</v>
      </c>
      <c r="H315">
        <v>58</v>
      </c>
      <c r="I315" s="4">
        <v>39367</v>
      </c>
      <c r="J315" s="5">
        <v>162038</v>
      </c>
      <c r="K315" s="6">
        <v>0.24</v>
      </c>
      <c r="L315" t="s">
        <v>65</v>
      </c>
      <c r="M315" t="s">
        <v>66</v>
      </c>
      <c r="N315" s="4" t="s">
        <v>23</v>
      </c>
    </row>
    <row r="316" spans="1:14" x14ac:dyDescent="0.25">
      <c r="A316" t="s">
        <v>680</v>
      </c>
      <c r="B316" t="s">
        <v>681</v>
      </c>
      <c r="C316" t="s">
        <v>74</v>
      </c>
      <c r="D316" t="s">
        <v>564</v>
      </c>
      <c r="E316" t="s">
        <v>54</v>
      </c>
      <c r="F316" t="s">
        <v>33</v>
      </c>
      <c r="G316" t="s">
        <v>97</v>
      </c>
      <c r="H316">
        <v>59</v>
      </c>
      <c r="I316" s="4">
        <v>43400</v>
      </c>
      <c r="J316" s="5">
        <v>139208</v>
      </c>
      <c r="K316" s="6">
        <v>0.11</v>
      </c>
      <c r="L316" t="s">
        <v>21</v>
      </c>
      <c r="M316" t="s">
        <v>22</v>
      </c>
      <c r="N316" s="4" t="s">
        <v>23</v>
      </c>
    </row>
    <row r="317" spans="1:14" x14ac:dyDescent="0.25">
      <c r="A317" t="s">
        <v>682</v>
      </c>
      <c r="B317" t="s">
        <v>631</v>
      </c>
      <c r="C317" t="s">
        <v>16</v>
      </c>
      <c r="D317" t="s">
        <v>564</v>
      </c>
      <c r="E317" t="s">
        <v>18</v>
      </c>
      <c r="F317" t="s">
        <v>19</v>
      </c>
      <c r="G317" t="s">
        <v>28</v>
      </c>
      <c r="H317">
        <v>50</v>
      </c>
      <c r="I317" s="4">
        <v>43239</v>
      </c>
      <c r="J317" s="5">
        <v>106437</v>
      </c>
      <c r="K317" s="6">
        <v>7.0000000000000007E-2</v>
      </c>
      <c r="L317" t="s">
        <v>65</v>
      </c>
      <c r="M317" t="s">
        <v>66</v>
      </c>
      <c r="N317" s="4" t="s">
        <v>23</v>
      </c>
    </row>
    <row r="318" spans="1:14" x14ac:dyDescent="0.25">
      <c r="A318" t="s">
        <v>683</v>
      </c>
      <c r="B318" t="s">
        <v>684</v>
      </c>
      <c r="C318" t="s">
        <v>47</v>
      </c>
      <c r="D318" t="s">
        <v>564</v>
      </c>
      <c r="E318" t="s">
        <v>18</v>
      </c>
      <c r="F318" t="s">
        <v>19</v>
      </c>
      <c r="G318" t="s">
        <v>37</v>
      </c>
      <c r="H318">
        <v>46</v>
      </c>
      <c r="I318" s="4">
        <v>42129</v>
      </c>
      <c r="J318" s="5">
        <v>64364</v>
      </c>
      <c r="K318" s="6">
        <v>0</v>
      </c>
      <c r="L318" t="s">
        <v>38</v>
      </c>
      <c r="M318" t="s">
        <v>85</v>
      </c>
      <c r="N318" s="4" t="s">
        <v>23</v>
      </c>
    </row>
    <row r="319" spans="1:14" x14ac:dyDescent="0.25">
      <c r="A319" t="s">
        <v>254</v>
      </c>
      <c r="B319" t="s">
        <v>685</v>
      </c>
      <c r="C319" t="s">
        <v>16</v>
      </c>
      <c r="D319" t="s">
        <v>564</v>
      </c>
      <c r="E319" t="s">
        <v>54</v>
      </c>
      <c r="F319" t="s">
        <v>33</v>
      </c>
      <c r="G319" t="s">
        <v>20</v>
      </c>
      <c r="H319">
        <v>48</v>
      </c>
      <c r="I319" s="4">
        <v>36272</v>
      </c>
      <c r="J319" s="5">
        <v>102847</v>
      </c>
      <c r="K319" s="6">
        <v>0.05</v>
      </c>
      <c r="L319" t="s">
        <v>21</v>
      </c>
      <c r="M319" t="s">
        <v>44</v>
      </c>
      <c r="N319" s="4" t="s">
        <v>23</v>
      </c>
    </row>
    <row r="320" spans="1:14" x14ac:dyDescent="0.25">
      <c r="A320" t="s">
        <v>686</v>
      </c>
      <c r="B320" t="s">
        <v>687</v>
      </c>
      <c r="C320" t="s">
        <v>74</v>
      </c>
      <c r="D320" t="s">
        <v>564</v>
      </c>
      <c r="E320" t="s">
        <v>18</v>
      </c>
      <c r="F320" t="s">
        <v>19</v>
      </c>
      <c r="G320" t="s">
        <v>37</v>
      </c>
      <c r="H320">
        <v>46</v>
      </c>
      <c r="I320" s="4">
        <v>40378</v>
      </c>
      <c r="J320" s="5">
        <v>134881</v>
      </c>
      <c r="K320" s="6">
        <v>0.15</v>
      </c>
      <c r="L320" t="s">
        <v>38</v>
      </c>
      <c r="M320" t="s">
        <v>39</v>
      </c>
      <c r="N320" s="4" t="s">
        <v>23</v>
      </c>
    </row>
    <row r="321" spans="1:14" x14ac:dyDescent="0.25">
      <c r="A321" t="s">
        <v>688</v>
      </c>
      <c r="B321" t="s">
        <v>689</v>
      </c>
      <c r="C321" t="s">
        <v>74</v>
      </c>
      <c r="D321" t="s">
        <v>564</v>
      </c>
      <c r="E321" t="s">
        <v>54</v>
      </c>
      <c r="F321" t="s">
        <v>33</v>
      </c>
      <c r="G321" t="s">
        <v>28</v>
      </c>
      <c r="H321">
        <v>43</v>
      </c>
      <c r="I321" s="4">
        <v>39005</v>
      </c>
      <c r="J321" s="5">
        <v>153492</v>
      </c>
      <c r="K321" s="6">
        <v>0.11</v>
      </c>
      <c r="L321" t="s">
        <v>21</v>
      </c>
      <c r="M321" t="s">
        <v>44</v>
      </c>
      <c r="N321" s="4" t="s">
        <v>23</v>
      </c>
    </row>
    <row r="322" spans="1:14" x14ac:dyDescent="0.25">
      <c r="A322" t="s">
        <v>282</v>
      </c>
      <c r="B322" t="s">
        <v>690</v>
      </c>
      <c r="C322" t="s">
        <v>47</v>
      </c>
      <c r="D322" t="s">
        <v>564</v>
      </c>
      <c r="E322" t="s">
        <v>27</v>
      </c>
      <c r="F322" t="s">
        <v>33</v>
      </c>
      <c r="G322" t="s">
        <v>20</v>
      </c>
      <c r="H322">
        <v>52</v>
      </c>
      <c r="I322" s="4">
        <v>43819</v>
      </c>
      <c r="J322" s="5">
        <v>61026</v>
      </c>
      <c r="K322" s="6">
        <v>0</v>
      </c>
      <c r="L322" t="s">
        <v>21</v>
      </c>
      <c r="M322" t="s">
        <v>57</v>
      </c>
      <c r="N322" s="4" t="s">
        <v>23</v>
      </c>
    </row>
    <row r="323" spans="1:14" x14ac:dyDescent="0.25">
      <c r="A323" t="s">
        <v>691</v>
      </c>
      <c r="B323" t="s">
        <v>692</v>
      </c>
      <c r="C323" t="s">
        <v>31</v>
      </c>
      <c r="D323" t="s">
        <v>564</v>
      </c>
      <c r="E323" t="s">
        <v>54</v>
      </c>
      <c r="F323" t="s">
        <v>33</v>
      </c>
      <c r="G323" t="s">
        <v>28</v>
      </c>
      <c r="H323">
        <v>53</v>
      </c>
      <c r="I323" s="4">
        <v>37304</v>
      </c>
      <c r="J323" s="5">
        <v>179494</v>
      </c>
      <c r="K323" s="6">
        <v>0.2</v>
      </c>
      <c r="L323" t="s">
        <v>65</v>
      </c>
      <c r="M323" t="s">
        <v>66</v>
      </c>
      <c r="N323" s="4" t="s">
        <v>23</v>
      </c>
    </row>
    <row r="324" spans="1:14" x14ac:dyDescent="0.25">
      <c r="A324" t="s">
        <v>693</v>
      </c>
      <c r="B324" t="s">
        <v>694</v>
      </c>
      <c r="C324" t="s">
        <v>74</v>
      </c>
      <c r="D324" t="s">
        <v>564</v>
      </c>
      <c r="E324" t="s">
        <v>54</v>
      </c>
      <c r="F324" t="s">
        <v>33</v>
      </c>
      <c r="G324" t="s">
        <v>37</v>
      </c>
      <c r="H324">
        <v>55</v>
      </c>
      <c r="I324" s="4">
        <v>42772</v>
      </c>
      <c r="J324" s="5">
        <v>144986</v>
      </c>
      <c r="K324" s="6">
        <v>0.12</v>
      </c>
      <c r="L324" t="s">
        <v>21</v>
      </c>
      <c r="M324" t="s">
        <v>57</v>
      </c>
      <c r="N324" s="4" t="s">
        <v>23</v>
      </c>
    </row>
    <row r="325" spans="1:14" x14ac:dyDescent="0.25">
      <c r="A325" t="s">
        <v>600</v>
      </c>
      <c r="B325" t="s">
        <v>695</v>
      </c>
      <c r="C325" t="s">
        <v>26</v>
      </c>
      <c r="D325" t="s">
        <v>564</v>
      </c>
      <c r="E325" t="s">
        <v>27</v>
      </c>
      <c r="F325" t="s">
        <v>33</v>
      </c>
      <c r="G325" t="s">
        <v>28</v>
      </c>
      <c r="H325">
        <v>33</v>
      </c>
      <c r="I325" s="4">
        <v>42285</v>
      </c>
      <c r="J325" s="5">
        <v>94876</v>
      </c>
      <c r="K325" s="6">
        <v>0</v>
      </c>
      <c r="L325" t="s">
        <v>21</v>
      </c>
      <c r="M325" t="s">
        <v>48</v>
      </c>
      <c r="N325" s="4" t="s">
        <v>23</v>
      </c>
    </row>
    <row r="326" spans="1:14" x14ac:dyDescent="0.25">
      <c r="A326" t="s">
        <v>696</v>
      </c>
      <c r="B326" t="s">
        <v>697</v>
      </c>
      <c r="C326" t="s">
        <v>74</v>
      </c>
      <c r="D326" t="s">
        <v>564</v>
      </c>
      <c r="E326" t="s">
        <v>27</v>
      </c>
      <c r="F326" t="s">
        <v>19</v>
      </c>
      <c r="G326" t="s">
        <v>37</v>
      </c>
      <c r="H326">
        <v>44</v>
      </c>
      <c r="I326" s="4">
        <v>43685</v>
      </c>
      <c r="J326" s="5">
        <v>130133</v>
      </c>
      <c r="K326" s="6">
        <v>0.15</v>
      </c>
      <c r="L326" t="s">
        <v>21</v>
      </c>
      <c r="M326" t="s">
        <v>22</v>
      </c>
      <c r="N326" s="4">
        <v>44699</v>
      </c>
    </row>
    <row r="327" spans="1:14" x14ac:dyDescent="0.25">
      <c r="A327" t="s">
        <v>698</v>
      </c>
      <c r="B327" t="s">
        <v>699</v>
      </c>
      <c r="C327" t="s">
        <v>53</v>
      </c>
      <c r="D327" t="s">
        <v>564</v>
      </c>
      <c r="E327" t="s">
        <v>54</v>
      </c>
      <c r="F327" t="s">
        <v>33</v>
      </c>
      <c r="G327" t="s">
        <v>20</v>
      </c>
      <c r="H327">
        <v>36</v>
      </c>
      <c r="I327" s="4">
        <v>41650</v>
      </c>
      <c r="J327" s="5">
        <v>202323</v>
      </c>
      <c r="K327" s="6">
        <v>0.39</v>
      </c>
      <c r="L327" t="s">
        <v>21</v>
      </c>
      <c r="M327" t="s">
        <v>44</v>
      </c>
      <c r="N327" s="4" t="s">
        <v>23</v>
      </c>
    </row>
    <row r="328" spans="1:14" x14ac:dyDescent="0.25">
      <c r="A328" t="s">
        <v>700</v>
      </c>
      <c r="B328" t="s">
        <v>701</v>
      </c>
      <c r="C328" t="s">
        <v>31</v>
      </c>
      <c r="D328" t="s">
        <v>564</v>
      </c>
      <c r="E328" t="s">
        <v>27</v>
      </c>
      <c r="F328" t="s">
        <v>33</v>
      </c>
      <c r="G328" t="s">
        <v>28</v>
      </c>
      <c r="H328">
        <v>34</v>
      </c>
      <c r="I328" s="4">
        <v>44032</v>
      </c>
      <c r="J328" s="5">
        <v>184960</v>
      </c>
      <c r="K328" s="6">
        <v>0.18</v>
      </c>
      <c r="L328" t="s">
        <v>21</v>
      </c>
      <c r="M328" t="s">
        <v>34</v>
      </c>
      <c r="N328" s="4" t="s">
        <v>23</v>
      </c>
    </row>
    <row r="329" spans="1:14" x14ac:dyDescent="0.25">
      <c r="A329" t="s">
        <v>303</v>
      </c>
      <c r="B329" t="s">
        <v>702</v>
      </c>
      <c r="C329" t="s">
        <v>74</v>
      </c>
      <c r="D329" t="s">
        <v>564</v>
      </c>
      <c r="E329" t="s">
        <v>32</v>
      </c>
      <c r="F329" t="s">
        <v>33</v>
      </c>
      <c r="G329" t="s">
        <v>37</v>
      </c>
      <c r="H329">
        <v>45</v>
      </c>
      <c r="I329" s="4">
        <v>42379</v>
      </c>
      <c r="J329" s="5">
        <v>149761</v>
      </c>
      <c r="K329" s="6">
        <v>0.12</v>
      </c>
      <c r="L329" t="s">
        <v>21</v>
      </c>
      <c r="M329" t="s">
        <v>75</v>
      </c>
      <c r="N329" s="4" t="s">
        <v>23</v>
      </c>
    </row>
    <row r="330" spans="1:14" x14ac:dyDescent="0.25">
      <c r="A330" t="s">
        <v>703</v>
      </c>
      <c r="B330" t="s">
        <v>704</v>
      </c>
      <c r="C330" t="s">
        <v>74</v>
      </c>
      <c r="D330" t="s">
        <v>564</v>
      </c>
      <c r="E330" t="s">
        <v>54</v>
      </c>
      <c r="F330" t="s">
        <v>19</v>
      </c>
      <c r="G330" t="s">
        <v>37</v>
      </c>
      <c r="H330">
        <v>44</v>
      </c>
      <c r="I330" s="4">
        <v>39305</v>
      </c>
      <c r="J330" s="5">
        <v>126277</v>
      </c>
      <c r="K330" s="6">
        <v>0.13</v>
      </c>
      <c r="L330" t="s">
        <v>38</v>
      </c>
      <c r="M330" t="s">
        <v>39</v>
      </c>
      <c r="N330" s="4" t="s">
        <v>23</v>
      </c>
    </row>
    <row r="331" spans="1:14" x14ac:dyDescent="0.25">
      <c r="A331" t="s">
        <v>565</v>
      </c>
      <c r="B331" t="s">
        <v>705</v>
      </c>
      <c r="C331" t="s">
        <v>64</v>
      </c>
      <c r="D331" t="s">
        <v>564</v>
      </c>
      <c r="E331" t="s">
        <v>18</v>
      </c>
      <c r="F331" t="s">
        <v>33</v>
      </c>
      <c r="G331" t="s">
        <v>20</v>
      </c>
      <c r="H331">
        <v>55</v>
      </c>
      <c r="I331" s="4">
        <v>44302</v>
      </c>
      <c r="J331" s="5">
        <v>48266</v>
      </c>
      <c r="K331" s="6">
        <v>0</v>
      </c>
      <c r="L331" t="s">
        <v>21</v>
      </c>
      <c r="M331" t="s">
        <v>44</v>
      </c>
      <c r="N331" s="4" t="s">
        <v>23</v>
      </c>
    </row>
    <row r="332" spans="1:14" x14ac:dyDescent="0.25">
      <c r="A332" t="s">
        <v>706</v>
      </c>
      <c r="B332" t="s">
        <v>707</v>
      </c>
      <c r="C332" t="s">
        <v>53</v>
      </c>
      <c r="D332" t="s">
        <v>564</v>
      </c>
      <c r="E332" t="s">
        <v>32</v>
      </c>
      <c r="F332" t="s">
        <v>19</v>
      </c>
      <c r="G332" t="s">
        <v>37</v>
      </c>
      <c r="H332">
        <v>36</v>
      </c>
      <c r="I332" s="4">
        <v>43330</v>
      </c>
      <c r="J332" s="5">
        <v>223404</v>
      </c>
      <c r="K332" s="6">
        <v>0.32</v>
      </c>
      <c r="L332" t="s">
        <v>21</v>
      </c>
      <c r="M332" t="s">
        <v>75</v>
      </c>
      <c r="N332" s="4" t="s">
        <v>23</v>
      </c>
    </row>
    <row r="333" spans="1:14" x14ac:dyDescent="0.25">
      <c r="A333" t="s">
        <v>708</v>
      </c>
      <c r="B333" t="s">
        <v>709</v>
      </c>
      <c r="C333" t="s">
        <v>47</v>
      </c>
      <c r="D333" t="s">
        <v>564</v>
      </c>
      <c r="E333" t="s">
        <v>18</v>
      </c>
      <c r="F333" t="s">
        <v>33</v>
      </c>
      <c r="G333" t="s">
        <v>20</v>
      </c>
      <c r="H333">
        <v>41</v>
      </c>
      <c r="I333" s="4">
        <v>39091</v>
      </c>
      <c r="J333" s="5">
        <v>50685</v>
      </c>
      <c r="K333" s="6">
        <v>0</v>
      </c>
      <c r="L333" t="s">
        <v>21</v>
      </c>
      <c r="M333" t="s">
        <v>75</v>
      </c>
      <c r="N333" s="4" t="s">
        <v>23</v>
      </c>
    </row>
    <row r="334" spans="1:14" x14ac:dyDescent="0.25">
      <c r="A334" t="s">
        <v>710</v>
      </c>
      <c r="B334" t="s">
        <v>711</v>
      </c>
      <c r="C334" t="s">
        <v>74</v>
      </c>
      <c r="D334" t="s">
        <v>564</v>
      </c>
      <c r="E334" t="s">
        <v>18</v>
      </c>
      <c r="F334" t="s">
        <v>33</v>
      </c>
      <c r="G334" t="s">
        <v>97</v>
      </c>
      <c r="H334">
        <v>33</v>
      </c>
      <c r="I334" s="4">
        <v>43763</v>
      </c>
      <c r="J334" s="5">
        <v>131652</v>
      </c>
      <c r="K334" s="6">
        <v>0.11</v>
      </c>
      <c r="L334" t="s">
        <v>21</v>
      </c>
      <c r="M334" t="s">
        <v>34</v>
      </c>
      <c r="N334" s="4" t="s">
        <v>23</v>
      </c>
    </row>
    <row r="335" spans="1:14" x14ac:dyDescent="0.25">
      <c r="A335" t="s">
        <v>712</v>
      </c>
      <c r="B335" t="s">
        <v>713</v>
      </c>
      <c r="C335" t="s">
        <v>16</v>
      </c>
      <c r="D335" t="s">
        <v>564</v>
      </c>
      <c r="E335" t="s">
        <v>27</v>
      </c>
      <c r="F335" t="s">
        <v>33</v>
      </c>
      <c r="G335" t="s">
        <v>97</v>
      </c>
      <c r="H335">
        <v>61</v>
      </c>
      <c r="I335" s="4">
        <v>40293</v>
      </c>
      <c r="J335" s="5">
        <v>110302</v>
      </c>
      <c r="K335" s="6">
        <v>0.06</v>
      </c>
      <c r="L335" t="s">
        <v>21</v>
      </c>
      <c r="M335" t="s">
        <v>48</v>
      </c>
      <c r="N335" s="4" t="s">
        <v>23</v>
      </c>
    </row>
    <row r="336" spans="1:14" x14ac:dyDescent="0.25">
      <c r="A336" t="s">
        <v>177</v>
      </c>
      <c r="B336" t="s">
        <v>714</v>
      </c>
      <c r="C336" t="s">
        <v>53</v>
      </c>
      <c r="D336" t="s">
        <v>564</v>
      </c>
      <c r="E336" t="s">
        <v>27</v>
      </c>
      <c r="F336" t="s">
        <v>33</v>
      </c>
      <c r="G336" t="s">
        <v>97</v>
      </c>
      <c r="H336">
        <v>38</v>
      </c>
      <c r="I336" s="4">
        <v>43413</v>
      </c>
      <c r="J336" s="5">
        <v>223805</v>
      </c>
      <c r="K336" s="6">
        <v>0.36</v>
      </c>
      <c r="L336" t="s">
        <v>21</v>
      </c>
      <c r="M336" t="s">
        <v>44</v>
      </c>
      <c r="N336" s="4" t="s">
        <v>23</v>
      </c>
    </row>
    <row r="337" spans="1:14" x14ac:dyDescent="0.25">
      <c r="A337" t="s">
        <v>715</v>
      </c>
      <c r="B337" t="s">
        <v>716</v>
      </c>
      <c r="C337" t="s">
        <v>26</v>
      </c>
      <c r="D337" t="s">
        <v>564</v>
      </c>
      <c r="E337" t="s">
        <v>54</v>
      </c>
      <c r="F337" t="s">
        <v>19</v>
      </c>
      <c r="G337" t="s">
        <v>28</v>
      </c>
      <c r="H337">
        <v>49</v>
      </c>
      <c r="I337" s="4">
        <v>43623</v>
      </c>
      <c r="J337" s="5">
        <v>80700</v>
      </c>
      <c r="K337" s="6">
        <v>0</v>
      </c>
      <c r="L337" t="s">
        <v>21</v>
      </c>
      <c r="M337" t="s">
        <v>75</v>
      </c>
      <c r="N337" s="4" t="s">
        <v>23</v>
      </c>
    </row>
    <row r="338" spans="1:14" x14ac:dyDescent="0.25">
      <c r="A338" t="s">
        <v>717</v>
      </c>
      <c r="B338" t="s">
        <v>718</v>
      </c>
      <c r="C338" t="s">
        <v>47</v>
      </c>
      <c r="D338" t="s">
        <v>564</v>
      </c>
      <c r="E338" t="s">
        <v>18</v>
      </c>
      <c r="F338" t="s">
        <v>33</v>
      </c>
      <c r="G338" t="s">
        <v>28</v>
      </c>
      <c r="H338">
        <v>45</v>
      </c>
      <c r="I338" s="4">
        <v>42711</v>
      </c>
      <c r="J338" s="5">
        <v>71454</v>
      </c>
      <c r="K338" s="6">
        <v>0</v>
      </c>
      <c r="L338" t="s">
        <v>65</v>
      </c>
      <c r="M338" t="s">
        <v>78</v>
      </c>
      <c r="N338" s="4" t="s">
        <v>23</v>
      </c>
    </row>
    <row r="339" spans="1:14" x14ac:dyDescent="0.25">
      <c r="A339" t="s">
        <v>719</v>
      </c>
      <c r="B339" t="s">
        <v>720</v>
      </c>
      <c r="C339" t="s">
        <v>53</v>
      </c>
      <c r="D339" t="s">
        <v>564</v>
      </c>
      <c r="E339" t="s">
        <v>32</v>
      </c>
      <c r="F339" t="s">
        <v>33</v>
      </c>
      <c r="G339" t="s">
        <v>28</v>
      </c>
      <c r="H339">
        <v>25</v>
      </c>
      <c r="I339" s="4">
        <v>44515</v>
      </c>
      <c r="J339" s="5">
        <v>210708</v>
      </c>
      <c r="K339" s="6">
        <v>0.33</v>
      </c>
      <c r="L339" t="s">
        <v>21</v>
      </c>
      <c r="M339" t="s">
        <v>44</v>
      </c>
      <c r="N339" s="4" t="s">
        <v>23</v>
      </c>
    </row>
    <row r="340" spans="1:14" x14ac:dyDescent="0.25">
      <c r="A340" t="s">
        <v>721</v>
      </c>
      <c r="B340" t="s">
        <v>722</v>
      </c>
      <c r="C340" t="s">
        <v>47</v>
      </c>
      <c r="D340" t="s">
        <v>564</v>
      </c>
      <c r="E340" t="s">
        <v>18</v>
      </c>
      <c r="F340" t="s">
        <v>33</v>
      </c>
      <c r="G340" t="s">
        <v>28</v>
      </c>
      <c r="H340">
        <v>48</v>
      </c>
      <c r="I340" s="4">
        <v>37796</v>
      </c>
      <c r="J340" s="5">
        <v>55760</v>
      </c>
      <c r="K340" s="6">
        <v>0</v>
      </c>
      <c r="L340" t="s">
        <v>21</v>
      </c>
      <c r="M340" t="s">
        <v>22</v>
      </c>
      <c r="N340" s="4" t="s">
        <v>23</v>
      </c>
    </row>
    <row r="341" spans="1:14" x14ac:dyDescent="0.25">
      <c r="A341" t="s">
        <v>723</v>
      </c>
      <c r="B341" t="s">
        <v>724</v>
      </c>
      <c r="C341" t="s">
        <v>47</v>
      </c>
      <c r="D341" t="s">
        <v>564</v>
      </c>
      <c r="E341" t="s">
        <v>54</v>
      </c>
      <c r="F341" t="s">
        <v>19</v>
      </c>
      <c r="G341" t="s">
        <v>20</v>
      </c>
      <c r="H341">
        <v>60</v>
      </c>
      <c r="I341" s="4">
        <v>39310</v>
      </c>
      <c r="J341" s="5">
        <v>58671</v>
      </c>
      <c r="K341" s="6">
        <v>0</v>
      </c>
      <c r="L341" t="s">
        <v>21</v>
      </c>
      <c r="M341" t="s">
        <v>75</v>
      </c>
      <c r="N341" s="4" t="s">
        <v>23</v>
      </c>
    </row>
    <row r="342" spans="1:14" x14ac:dyDescent="0.25">
      <c r="A342" t="s">
        <v>725</v>
      </c>
      <c r="B342" t="s">
        <v>726</v>
      </c>
      <c r="C342" t="s">
        <v>16</v>
      </c>
      <c r="D342" t="s">
        <v>564</v>
      </c>
      <c r="E342" t="s">
        <v>18</v>
      </c>
      <c r="F342" t="s">
        <v>33</v>
      </c>
      <c r="G342" t="s">
        <v>20</v>
      </c>
      <c r="H342">
        <v>37</v>
      </c>
      <c r="I342" s="4">
        <v>43935</v>
      </c>
      <c r="J342" s="5">
        <v>103524</v>
      </c>
      <c r="K342" s="6">
        <v>0.09</v>
      </c>
      <c r="L342" t="s">
        <v>21</v>
      </c>
      <c r="M342" t="s">
        <v>57</v>
      </c>
      <c r="N342" s="4" t="s">
        <v>23</v>
      </c>
    </row>
    <row r="343" spans="1:14" x14ac:dyDescent="0.25">
      <c r="A343" t="s">
        <v>727</v>
      </c>
      <c r="B343" t="s">
        <v>728</v>
      </c>
      <c r="C343" t="s">
        <v>64</v>
      </c>
      <c r="D343" t="s">
        <v>564</v>
      </c>
      <c r="E343" t="s">
        <v>27</v>
      </c>
      <c r="F343" t="s">
        <v>33</v>
      </c>
      <c r="G343" t="s">
        <v>28</v>
      </c>
      <c r="H343">
        <v>62</v>
      </c>
      <c r="I343" s="4">
        <v>37519</v>
      </c>
      <c r="J343" s="5">
        <v>49738</v>
      </c>
      <c r="K343" s="6">
        <v>0</v>
      </c>
      <c r="L343" t="s">
        <v>65</v>
      </c>
      <c r="M343" t="s">
        <v>118</v>
      </c>
      <c r="N343" s="4" t="s">
        <v>23</v>
      </c>
    </row>
    <row r="344" spans="1:14" x14ac:dyDescent="0.25">
      <c r="A344" t="s">
        <v>729</v>
      </c>
      <c r="B344" t="s">
        <v>730</v>
      </c>
      <c r="C344" t="s">
        <v>31</v>
      </c>
      <c r="D344" t="s">
        <v>564</v>
      </c>
      <c r="E344" t="s">
        <v>32</v>
      </c>
      <c r="F344" t="s">
        <v>33</v>
      </c>
      <c r="G344" t="s">
        <v>28</v>
      </c>
      <c r="H344">
        <v>27</v>
      </c>
      <c r="I344" s="4">
        <v>43977</v>
      </c>
      <c r="J344" s="5">
        <v>153628</v>
      </c>
      <c r="K344" s="6">
        <v>0.28999999999999998</v>
      </c>
      <c r="L344" t="s">
        <v>65</v>
      </c>
      <c r="M344" t="s">
        <v>66</v>
      </c>
      <c r="N344" s="4">
        <v>44177</v>
      </c>
    </row>
    <row r="345" spans="1:14" x14ac:dyDescent="0.25">
      <c r="A345" t="s">
        <v>731</v>
      </c>
      <c r="B345" t="s">
        <v>732</v>
      </c>
      <c r="C345" t="s">
        <v>53</v>
      </c>
      <c r="D345" t="s">
        <v>564</v>
      </c>
      <c r="E345" t="s">
        <v>54</v>
      </c>
      <c r="F345" t="s">
        <v>33</v>
      </c>
      <c r="G345" t="s">
        <v>28</v>
      </c>
      <c r="H345">
        <v>54</v>
      </c>
      <c r="I345" s="4">
        <v>39330</v>
      </c>
      <c r="J345" s="5">
        <v>183239</v>
      </c>
      <c r="K345" s="6">
        <v>0.32</v>
      </c>
      <c r="L345" t="s">
        <v>21</v>
      </c>
      <c r="M345" t="s">
        <v>34</v>
      </c>
      <c r="N345" s="4" t="s">
        <v>23</v>
      </c>
    </row>
    <row r="346" spans="1:14" x14ac:dyDescent="0.25">
      <c r="A346" t="s">
        <v>733</v>
      </c>
      <c r="B346" t="s">
        <v>734</v>
      </c>
      <c r="C346" t="s">
        <v>16</v>
      </c>
      <c r="D346" t="s">
        <v>564</v>
      </c>
      <c r="E346" t="s">
        <v>54</v>
      </c>
      <c r="F346" t="s">
        <v>19</v>
      </c>
      <c r="G346" t="s">
        <v>28</v>
      </c>
      <c r="H346">
        <v>52</v>
      </c>
      <c r="I346" s="4">
        <v>40091</v>
      </c>
      <c r="J346" s="5">
        <v>122890</v>
      </c>
      <c r="K346" s="6">
        <v>7.0000000000000007E-2</v>
      </c>
      <c r="L346" t="s">
        <v>65</v>
      </c>
      <c r="M346" t="s">
        <v>78</v>
      </c>
      <c r="N346" s="4" t="s">
        <v>23</v>
      </c>
    </row>
    <row r="347" spans="1:14" x14ac:dyDescent="0.25">
      <c r="A347" t="s">
        <v>735</v>
      </c>
      <c r="B347" t="s">
        <v>736</v>
      </c>
      <c r="C347" t="s">
        <v>53</v>
      </c>
      <c r="D347" t="s">
        <v>564</v>
      </c>
      <c r="E347" t="s">
        <v>32</v>
      </c>
      <c r="F347" t="s">
        <v>19</v>
      </c>
      <c r="G347" t="s">
        <v>28</v>
      </c>
      <c r="H347">
        <v>52</v>
      </c>
      <c r="I347" s="4">
        <v>35576</v>
      </c>
      <c r="J347" s="5">
        <v>216999</v>
      </c>
      <c r="K347" s="6">
        <v>0.37</v>
      </c>
      <c r="L347" t="s">
        <v>21</v>
      </c>
      <c r="M347" t="s">
        <v>48</v>
      </c>
      <c r="N347" s="4" t="s">
        <v>23</v>
      </c>
    </row>
    <row r="348" spans="1:14" x14ac:dyDescent="0.25">
      <c r="A348" t="s">
        <v>737</v>
      </c>
      <c r="B348" t="s">
        <v>738</v>
      </c>
      <c r="C348" t="s">
        <v>74</v>
      </c>
      <c r="D348" t="s">
        <v>564</v>
      </c>
      <c r="E348" t="s">
        <v>27</v>
      </c>
      <c r="F348" t="s">
        <v>19</v>
      </c>
      <c r="G348" t="s">
        <v>28</v>
      </c>
      <c r="H348">
        <v>44</v>
      </c>
      <c r="I348" s="4">
        <v>40274</v>
      </c>
      <c r="J348" s="5">
        <v>142878</v>
      </c>
      <c r="K348" s="6">
        <v>0.12</v>
      </c>
      <c r="L348" t="s">
        <v>21</v>
      </c>
      <c r="M348" t="s">
        <v>75</v>
      </c>
      <c r="N348" s="4" t="s">
        <v>23</v>
      </c>
    </row>
    <row r="349" spans="1:14" x14ac:dyDescent="0.25">
      <c r="A349" t="s">
        <v>739</v>
      </c>
      <c r="B349" t="s">
        <v>740</v>
      </c>
      <c r="C349" t="s">
        <v>74</v>
      </c>
      <c r="D349" t="s">
        <v>564</v>
      </c>
      <c r="E349" t="s">
        <v>18</v>
      </c>
      <c r="F349" t="s">
        <v>19</v>
      </c>
      <c r="G349" t="s">
        <v>28</v>
      </c>
      <c r="H349">
        <v>63</v>
      </c>
      <c r="I349" s="4">
        <v>37295</v>
      </c>
      <c r="J349" s="5">
        <v>128703</v>
      </c>
      <c r="K349" s="6">
        <v>0.13</v>
      </c>
      <c r="L349" t="s">
        <v>21</v>
      </c>
      <c r="M349" t="s">
        <v>22</v>
      </c>
      <c r="N349" s="4" t="s">
        <v>23</v>
      </c>
    </row>
    <row r="350" spans="1:14" x14ac:dyDescent="0.25">
      <c r="A350" t="s">
        <v>741</v>
      </c>
      <c r="B350" t="s">
        <v>742</v>
      </c>
      <c r="C350" t="s">
        <v>16</v>
      </c>
      <c r="D350" t="s">
        <v>564</v>
      </c>
      <c r="E350" t="s">
        <v>32</v>
      </c>
      <c r="F350" t="s">
        <v>33</v>
      </c>
      <c r="G350" t="s">
        <v>28</v>
      </c>
      <c r="H350">
        <v>37</v>
      </c>
      <c r="I350" s="4">
        <v>42605</v>
      </c>
      <c r="J350" s="5">
        <v>124928</v>
      </c>
      <c r="K350" s="6">
        <v>0.06</v>
      </c>
      <c r="L350" t="s">
        <v>65</v>
      </c>
      <c r="M350" t="s">
        <v>66</v>
      </c>
      <c r="N350" s="4" t="s">
        <v>23</v>
      </c>
    </row>
    <row r="351" spans="1:14" x14ac:dyDescent="0.25">
      <c r="A351" t="s">
        <v>743</v>
      </c>
      <c r="B351" t="s">
        <v>744</v>
      </c>
      <c r="C351" t="s">
        <v>16</v>
      </c>
      <c r="D351" t="s">
        <v>564</v>
      </c>
      <c r="E351" t="s">
        <v>27</v>
      </c>
      <c r="F351" t="s">
        <v>33</v>
      </c>
      <c r="G351" t="s">
        <v>37</v>
      </c>
      <c r="H351">
        <v>51</v>
      </c>
      <c r="I351" s="4">
        <v>41439</v>
      </c>
      <c r="J351" s="5">
        <v>108221</v>
      </c>
      <c r="K351" s="6">
        <v>0.05</v>
      </c>
      <c r="L351" t="s">
        <v>38</v>
      </c>
      <c r="M351" t="s">
        <v>39</v>
      </c>
      <c r="N351" s="4" t="s">
        <v>23</v>
      </c>
    </row>
    <row r="352" spans="1:14" x14ac:dyDescent="0.25">
      <c r="A352" t="s">
        <v>745</v>
      </c>
      <c r="B352" t="s">
        <v>746</v>
      </c>
      <c r="C352" t="s">
        <v>31</v>
      </c>
      <c r="D352" t="s">
        <v>564</v>
      </c>
      <c r="E352" t="s">
        <v>32</v>
      </c>
      <c r="F352" t="s">
        <v>33</v>
      </c>
      <c r="G352" t="s">
        <v>28</v>
      </c>
      <c r="H352">
        <v>25</v>
      </c>
      <c r="I352" s="4">
        <v>44303</v>
      </c>
      <c r="J352" s="5">
        <v>186870</v>
      </c>
      <c r="K352" s="6">
        <v>0.2</v>
      </c>
      <c r="L352" t="s">
        <v>65</v>
      </c>
      <c r="M352" t="s">
        <v>78</v>
      </c>
      <c r="N352" s="4" t="s">
        <v>23</v>
      </c>
    </row>
    <row r="353" spans="1:14" x14ac:dyDescent="0.25">
      <c r="A353" t="s">
        <v>747</v>
      </c>
      <c r="B353" t="s">
        <v>748</v>
      </c>
      <c r="C353" t="s">
        <v>64</v>
      </c>
      <c r="D353" t="s">
        <v>564</v>
      </c>
      <c r="E353" t="s">
        <v>32</v>
      </c>
      <c r="F353" t="s">
        <v>19</v>
      </c>
      <c r="G353" t="s">
        <v>28</v>
      </c>
      <c r="H353">
        <v>46</v>
      </c>
      <c r="I353" s="4">
        <v>40657</v>
      </c>
      <c r="J353" s="5">
        <v>55894</v>
      </c>
      <c r="K353" s="6">
        <v>0</v>
      </c>
      <c r="L353" t="s">
        <v>21</v>
      </c>
      <c r="M353" t="s">
        <v>34</v>
      </c>
      <c r="N353" s="4" t="s">
        <v>23</v>
      </c>
    </row>
    <row r="354" spans="1:14" x14ac:dyDescent="0.25">
      <c r="A354" t="s">
        <v>749</v>
      </c>
      <c r="B354" t="s">
        <v>750</v>
      </c>
      <c r="C354" t="s">
        <v>64</v>
      </c>
      <c r="D354" t="s">
        <v>564</v>
      </c>
      <c r="E354" t="s">
        <v>54</v>
      </c>
      <c r="F354" t="s">
        <v>19</v>
      </c>
      <c r="G354" t="s">
        <v>28</v>
      </c>
      <c r="H354">
        <v>37</v>
      </c>
      <c r="I354" s="4">
        <v>42317</v>
      </c>
      <c r="J354" s="5">
        <v>45369</v>
      </c>
      <c r="K354" s="6">
        <v>0</v>
      </c>
      <c r="L354" t="s">
        <v>65</v>
      </c>
      <c r="M354" t="s">
        <v>118</v>
      </c>
      <c r="N354" s="4" t="s">
        <v>23</v>
      </c>
    </row>
    <row r="355" spans="1:14" x14ac:dyDescent="0.25">
      <c r="A355" t="s">
        <v>751</v>
      </c>
      <c r="B355" t="s">
        <v>752</v>
      </c>
      <c r="C355" t="s">
        <v>16</v>
      </c>
      <c r="D355" t="s">
        <v>564</v>
      </c>
      <c r="E355" t="s">
        <v>27</v>
      </c>
      <c r="F355" t="s">
        <v>19</v>
      </c>
      <c r="G355" t="s">
        <v>20</v>
      </c>
      <c r="H355">
        <v>60</v>
      </c>
      <c r="I355" s="4">
        <v>40344</v>
      </c>
      <c r="J355" s="5">
        <v>106578</v>
      </c>
      <c r="K355" s="6">
        <v>0.09</v>
      </c>
      <c r="L355" t="s">
        <v>21</v>
      </c>
      <c r="M355" t="s">
        <v>48</v>
      </c>
      <c r="N355" s="4" t="s">
        <v>23</v>
      </c>
    </row>
    <row r="356" spans="1:14" x14ac:dyDescent="0.25">
      <c r="A356" t="s">
        <v>753</v>
      </c>
      <c r="B356" t="s">
        <v>754</v>
      </c>
      <c r="C356" t="s">
        <v>47</v>
      </c>
      <c r="D356" t="s">
        <v>564</v>
      </c>
      <c r="E356" t="s">
        <v>32</v>
      </c>
      <c r="F356" t="s">
        <v>33</v>
      </c>
      <c r="G356" t="s">
        <v>20</v>
      </c>
      <c r="H356">
        <v>30</v>
      </c>
      <c r="I356" s="4">
        <v>42068</v>
      </c>
      <c r="J356" s="5">
        <v>52697</v>
      </c>
      <c r="K356" s="6">
        <v>0</v>
      </c>
      <c r="L356" t="s">
        <v>21</v>
      </c>
      <c r="M356" t="s">
        <v>34</v>
      </c>
      <c r="N356" s="4" t="s">
        <v>23</v>
      </c>
    </row>
    <row r="357" spans="1:14" x14ac:dyDescent="0.25">
      <c r="A357" t="s">
        <v>755</v>
      </c>
      <c r="B357" t="s">
        <v>756</v>
      </c>
      <c r="C357" t="s">
        <v>26</v>
      </c>
      <c r="D357" t="s">
        <v>564</v>
      </c>
      <c r="E357" t="s">
        <v>18</v>
      </c>
      <c r="F357" t="s">
        <v>33</v>
      </c>
      <c r="G357" t="s">
        <v>28</v>
      </c>
      <c r="H357">
        <v>35</v>
      </c>
      <c r="I357" s="4">
        <v>43542</v>
      </c>
      <c r="J357" s="5">
        <v>74779</v>
      </c>
      <c r="K357" s="6">
        <v>0</v>
      </c>
      <c r="L357" t="s">
        <v>21</v>
      </c>
      <c r="M357" t="s">
        <v>57</v>
      </c>
      <c r="N357" s="4" t="s">
        <v>23</v>
      </c>
    </row>
    <row r="358" spans="1:14" x14ac:dyDescent="0.25">
      <c r="A358" t="s">
        <v>757</v>
      </c>
      <c r="B358" t="s">
        <v>758</v>
      </c>
      <c r="C358" t="s">
        <v>16</v>
      </c>
      <c r="D358" t="s">
        <v>564</v>
      </c>
      <c r="E358" t="s">
        <v>54</v>
      </c>
      <c r="F358" t="s">
        <v>19</v>
      </c>
      <c r="G358" t="s">
        <v>28</v>
      </c>
      <c r="H358">
        <v>63</v>
      </c>
      <c r="I358" s="4">
        <v>38096</v>
      </c>
      <c r="J358" s="5">
        <v>122487</v>
      </c>
      <c r="K358" s="6">
        <v>0.08</v>
      </c>
      <c r="L358" t="s">
        <v>65</v>
      </c>
      <c r="M358" t="s">
        <v>78</v>
      </c>
      <c r="N358" s="4" t="s">
        <v>23</v>
      </c>
    </row>
    <row r="359" spans="1:14" x14ac:dyDescent="0.25">
      <c r="A359" t="s">
        <v>759</v>
      </c>
      <c r="B359" t="s">
        <v>760</v>
      </c>
      <c r="C359" t="s">
        <v>64</v>
      </c>
      <c r="D359" t="s">
        <v>564</v>
      </c>
      <c r="E359" t="s">
        <v>18</v>
      </c>
      <c r="F359" t="s">
        <v>19</v>
      </c>
      <c r="G359" t="s">
        <v>28</v>
      </c>
      <c r="H359">
        <v>56</v>
      </c>
      <c r="I359" s="4">
        <v>38847</v>
      </c>
      <c r="J359" s="5">
        <v>41561</v>
      </c>
      <c r="K359" s="6">
        <v>0</v>
      </c>
      <c r="L359" t="s">
        <v>21</v>
      </c>
      <c r="M359" t="s">
        <v>22</v>
      </c>
      <c r="N359" s="4" t="s">
        <v>23</v>
      </c>
    </row>
    <row r="360" spans="1:14" x14ac:dyDescent="0.25">
      <c r="A360" t="s">
        <v>761</v>
      </c>
      <c r="B360" t="s">
        <v>762</v>
      </c>
      <c r="C360" t="s">
        <v>74</v>
      </c>
      <c r="D360" t="s">
        <v>564</v>
      </c>
      <c r="E360" t="s">
        <v>27</v>
      </c>
      <c r="F360" t="s">
        <v>33</v>
      </c>
      <c r="G360" t="s">
        <v>28</v>
      </c>
      <c r="H360">
        <v>37</v>
      </c>
      <c r="I360" s="4">
        <v>40657</v>
      </c>
      <c r="J360" s="5">
        <v>131183</v>
      </c>
      <c r="K360" s="6">
        <v>0.14000000000000001</v>
      </c>
      <c r="L360" t="s">
        <v>65</v>
      </c>
      <c r="M360" t="s">
        <v>78</v>
      </c>
      <c r="N360" s="4">
        <v>42445</v>
      </c>
    </row>
    <row r="361" spans="1:14" x14ac:dyDescent="0.25">
      <c r="A361" t="s">
        <v>763</v>
      </c>
      <c r="B361" t="s">
        <v>764</v>
      </c>
      <c r="C361" t="s">
        <v>53</v>
      </c>
      <c r="D361" t="s">
        <v>564</v>
      </c>
      <c r="E361" t="s">
        <v>54</v>
      </c>
      <c r="F361" t="s">
        <v>19</v>
      </c>
      <c r="G361" t="s">
        <v>37</v>
      </c>
      <c r="H361">
        <v>29</v>
      </c>
      <c r="I361" s="4">
        <v>43439</v>
      </c>
      <c r="J361" s="5">
        <v>199504</v>
      </c>
      <c r="K361" s="6">
        <v>0.3</v>
      </c>
      <c r="L361" t="s">
        <v>21</v>
      </c>
      <c r="M361" t="s">
        <v>22</v>
      </c>
      <c r="N361" s="4" t="s">
        <v>23</v>
      </c>
    </row>
    <row r="362" spans="1:14" x14ac:dyDescent="0.25">
      <c r="A362" t="s">
        <v>765</v>
      </c>
      <c r="B362" t="s">
        <v>766</v>
      </c>
      <c r="C362" t="s">
        <v>47</v>
      </c>
      <c r="D362" t="s">
        <v>564</v>
      </c>
      <c r="E362" t="s">
        <v>32</v>
      </c>
      <c r="F362" t="s">
        <v>33</v>
      </c>
      <c r="G362" t="s">
        <v>37</v>
      </c>
      <c r="H362">
        <v>25</v>
      </c>
      <c r="I362" s="4">
        <v>44024</v>
      </c>
      <c r="J362" s="5">
        <v>56565</v>
      </c>
      <c r="K362" s="6">
        <v>0</v>
      </c>
      <c r="L362" t="s">
        <v>38</v>
      </c>
      <c r="M362" t="s">
        <v>85</v>
      </c>
      <c r="N362" s="4" t="s">
        <v>23</v>
      </c>
    </row>
    <row r="363" spans="1:14" x14ac:dyDescent="0.25">
      <c r="A363" t="s">
        <v>767</v>
      </c>
      <c r="B363" t="s">
        <v>768</v>
      </c>
      <c r="C363" t="s">
        <v>31</v>
      </c>
      <c r="D363" t="s">
        <v>564</v>
      </c>
      <c r="E363" t="s">
        <v>54</v>
      </c>
      <c r="F363" t="s">
        <v>19</v>
      </c>
      <c r="G363" t="s">
        <v>20</v>
      </c>
      <c r="H363">
        <v>41</v>
      </c>
      <c r="I363" s="4">
        <v>43600</v>
      </c>
      <c r="J363" s="5">
        <v>174415</v>
      </c>
      <c r="K363" s="6">
        <v>0.23</v>
      </c>
      <c r="L363" t="s">
        <v>21</v>
      </c>
      <c r="M363" t="s">
        <v>48</v>
      </c>
      <c r="N363" s="4" t="s">
        <v>23</v>
      </c>
    </row>
    <row r="364" spans="1:14" x14ac:dyDescent="0.25">
      <c r="A364" t="s">
        <v>769</v>
      </c>
      <c r="B364" t="s">
        <v>770</v>
      </c>
      <c r="C364" t="s">
        <v>74</v>
      </c>
      <c r="D364" t="s">
        <v>564</v>
      </c>
      <c r="E364" t="s">
        <v>18</v>
      </c>
      <c r="F364" t="s">
        <v>33</v>
      </c>
      <c r="G364" t="s">
        <v>28</v>
      </c>
      <c r="H364">
        <v>42</v>
      </c>
      <c r="I364" s="4">
        <v>40620</v>
      </c>
      <c r="J364" s="5">
        <v>150034</v>
      </c>
      <c r="K364" s="6">
        <v>0.12</v>
      </c>
      <c r="L364" t="s">
        <v>65</v>
      </c>
      <c r="M364" t="s">
        <v>118</v>
      </c>
      <c r="N364" s="4" t="s">
        <v>23</v>
      </c>
    </row>
    <row r="365" spans="1:14" x14ac:dyDescent="0.25">
      <c r="A365" t="s">
        <v>771</v>
      </c>
      <c r="B365" t="s">
        <v>772</v>
      </c>
      <c r="C365" t="s">
        <v>47</v>
      </c>
      <c r="D365" t="s">
        <v>564</v>
      </c>
      <c r="E365" t="s">
        <v>32</v>
      </c>
      <c r="F365" t="s">
        <v>33</v>
      </c>
      <c r="G365" t="s">
        <v>37</v>
      </c>
      <c r="H365">
        <v>45</v>
      </c>
      <c r="I365" s="4">
        <v>41127</v>
      </c>
      <c r="J365" s="5">
        <v>58586</v>
      </c>
      <c r="K365" s="6">
        <v>0</v>
      </c>
      <c r="L365" t="s">
        <v>38</v>
      </c>
      <c r="M365" t="s">
        <v>85</v>
      </c>
      <c r="N365" s="4" t="s">
        <v>23</v>
      </c>
    </row>
    <row r="366" spans="1:14" x14ac:dyDescent="0.25">
      <c r="A366" t="s">
        <v>773</v>
      </c>
      <c r="B366" t="s">
        <v>774</v>
      </c>
      <c r="C366" t="s">
        <v>31</v>
      </c>
      <c r="D366" t="s">
        <v>564</v>
      </c>
      <c r="E366" t="s">
        <v>54</v>
      </c>
      <c r="F366" t="s">
        <v>19</v>
      </c>
      <c r="G366" t="s">
        <v>37</v>
      </c>
      <c r="H366">
        <v>31</v>
      </c>
      <c r="I366" s="4">
        <v>42957</v>
      </c>
      <c r="J366" s="5">
        <v>156931</v>
      </c>
      <c r="K366" s="6">
        <v>0.28000000000000003</v>
      </c>
      <c r="L366" t="s">
        <v>21</v>
      </c>
      <c r="M366" t="s">
        <v>34</v>
      </c>
      <c r="N366" s="4" t="s">
        <v>23</v>
      </c>
    </row>
    <row r="367" spans="1:14" x14ac:dyDescent="0.25">
      <c r="A367" t="s">
        <v>775</v>
      </c>
      <c r="B367" t="s">
        <v>776</v>
      </c>
      <c r="C367" t="s">
        <v>53</v>
      </c>
      <c r="D367" t="s">
        <v>564</v>
      </c>
      <c r="E367" t="s">
        <v>54</v>
      </c>
      <c r="F367" t="s">
        <v>19</v>
      </c>
      <c r="G367" t="s">
        <v>20</v>
      </c>
      <c r="H367">
        <v>36</v>
      </c>
      <c r="I367" s="4">
        <v>39830</v>
      </c>
      <c r="J367" s="5">
        <v>238236</v>
      </c>
      <c r="K367" s="6">
        <v>0.31</v>
      </c>
      <c r="L367" t="s">
        <v>21</v>
      </c>
      <c r="M367" t="s">
        <v>34</v>
      </c>
      <c r="N367" s="4" t="s">
        <v>23</v>
      </c>
    </row>
    <row r="368" spans="1:14" x14ac:dyDescent="0.25">
      <c r="A368" t="s">
        <v>777</v>
      </c>
      <c r="B368" t="s">
        <v>778</v>
      </c>
      <c r="C368" t="s">
        <v>31</v>
      </c>
      <c r="D368" t="s">
        <v>564</v>
      </c>
      <c r="E368" t="s">
        <v>54</v>
      </c>
      <c r="F368" t="s">
        <v>33</v>
      </c>
      <c r="G368" t="s">
        <v>20</v>
      </c>
      <c r="H368">
        <v>64</v>
      </c>
      <c r="I368" s="4">
        <v>41264</v>
      </c>
      <c r="J368" s="5">
        <v>153253</v>
      </c>
      <c r="K368" s="6">
        <v>0.24</v>
      </c>
      <c r="L368" t="s">
        <v>21</v>
      </c>
      <c r="M368" t="s">
        <v>22</v>
      </c>
      <c r="N368" s="4" t="s">
        <v>23</v>
      </c>
    </row>
    <row r="369" spans="1:14" x14ac:dyDescent="0.25">
      <c r="A369" t="s">
        <v>779</v>
      </c>
      <c r="B369" t="s">
        <v>780</v>
      </c>
      <c r="C369" t="s">
        <v>16</v>
      </c>
      <c r="D369" t="s">
        <v>564</v>
      </c>
      <c r="E369" t="s">
        <v>54</v>
      </c>
      <c r="F369" t="s">
        <v>33</v>
      </c>
      <c r="G369" t="s">
        <v>28</v>
      </c>
      <c r="H369">
        <v>61</v>
      </c>
      <c r="I369" s="4">
        <v>40092</v>
      </c>
      <c r="J369" s="5">
        <v>103096</v>
      </c>
      <c r="K369" s="6">
        <v>7.0000000000000007E-2</v>
      </c>
      <c r="L369" t="s">
        <v>65</v>
      </c>
      <c r="M369" t="s">
        <v>118</v>
      </c>
      <c r="N369" s="4" t="s">
        <v>23</v>
      </c>
    </row>
    <row r="370" spans="1:14" x14ac:dyDescent="0.25">
      <c r="A370" t="s">
        <v>781</v>
      </c>
      <c r="B370" t="s">
        <v>782</v>
      </c>
      <c r="C370" t="s">
        <v>16</v>
      </c>
      <c r="D370" t="s">
        <v>564</v>
      </c>
      <c r="E370" t="s">
        <v>18</v>
      </c>
      <c r="F370" t="s">
        <v>19</v>
      </c>
      <c r="G370" t="s">
        <v>20</v>
      </c>
      <c r="H370">
        <v>32</v>
      </c>
      <c r="I370" s="4">
        <v>43936</v>
      </c>
      <c r="J370" s="5">
        <v>126671</v>
      </c>
      <c r="K370" s="6">
        <v>0.09</v>
      </c>
      <c r="L370" t="s">
        <v>21</v>
      </c>
      <c r="M370" t="s">
        <v>48</v>
      </c>
      <c r="N370" s="4" t="s">
        <v>23</v>
      </c>
    </row>
    <row r="371" spans="1:14" x14ac:dyDescent="0.25">
      <c r="A371" t="s">
        <v>783</v>
      </c>
      <c r="B371" t="s">
        <v>784</v>
      </c>
      <c r="C371" t="s">
        <v>47</v>
      </c>
      <c r="D371" t="s">
        <v>564</v>
      </c>
      <c r="E371" t="s">
        <v>18</v>
      </c>
      <c r="F371" t="s">
        <v>19</v>
      </c>
      <c r="G371" t="s">
        <v>37</v>
      </c>
      <c r="H371">
        <v>39</v>
      </c>
      <c r="I371" s="4">
        <v>39708</v>
      </c>
      <c r="J371" s="5">
        <v>62861</v>
      </c>
      <c r="K371" s="6">
        <v>0</v>
      </c>
      <c r="L371" t="s">
        <v>21</v>
      </c>
      <c r="M371" t="s">
        <v>34</v>
      </c>
      <c r="N371" s="4" t="s">
        <v>23</v>
      </c>
    </row>
    <row r="372" spans="1:14" x14ac:dyDescent="0.25">
      <c r="A372" t="s">
        <v>197</v>
      </c>
      <c r="B372" t="s">
        <v>785</v>
      </c>
      <c r="C372" t="s">
        <v>16</v>
      </c>
      <c r="D372" t="s">
        <v>564</v>
      </c>
      <c r="E372" t="s">
        <v>18</v>
      </c>
      <c r="F372" t="s">
        <v>19</v>
      </c>
      <c r="G372" t="s">
        <v>28</v>
      </c>
      <c r="H372">
        <v>52</v>
      </c>
      <c r="I372" s="4">
        <v>36523</v>
      </c>
      <c r="J372" s="5">
        <v>116527</v>
      </c>
      <c r="K372" s="6">
        <v>7.0000000000000007E-2</v>
      </c>
      <c r="L372" t="s">
        <v>21</v>
      </c>
      <c r="M372" t="s">
        <v>57</v>
      </c>
      <c r="N372" s="4" t="s">
        <v>23</v>
      </c>
    </row>
    <row r="373" spans="1:14" x14ac:dyDescent="0.25">
      <c r="A373" t="s">
        <v>187</v>
      </c>
      <c r="B373" t="s">
        <v>786</v>
      </c>
      <c r="C373" t="s">
        <v>31</v>
      </c>
      <c r="D373" t="s">
        <v>564</v>
      </c>
      <c r="E373" t="s">
        <v>54</v>
      </c>
      <c r="F373" t="s">
        <v>19</v>
      </c>
      <c r="G373" t="s">
        <v>28</v>
      </c>
      <c r="H373">
        <v>60</v>
      </c>
      <c r="I373" s="4">
        <v>42891</v>
      </c>
      <c r="J373" s="5">
        <v>158898</v>
      </c>
      <c r="K373" s="6">
        <v>0.18</v>
      </c>
      <c r="L373" t="s">
        <v>21</v>
      </c>
      <c r="M373" t="s">
        <v>48</v>
      </c>
      <c r="N373" s="4" t="s">
        <v>23</v>
      </c>
    </row>
    <row r="374" spans="1:14" x14ac:dyDescent="0.25">
      <c r="A374" t="s">
        <v>787</v>
      </c>
      <c r="B374" t="s">
        <v>788</v>
      </c>
      <c r="C374" t="s">
        <v>64</v>
      </c>
      <c r="D374" t="s">
        <v>564</v>
      </c>
      <c r="E374" t="s">
        <v>27</v>
      </c>
      <c r="F374" t="s">
        <v>33</v>
      </c>
      <c r="G374" t="s">
        <v>28</v>
      </c>
      <c r="H374">
        <v>44</v>
      </c>
      <c r="I374" s="4">
        <v>40329</v>
      </c>
      <c r="J374" s="5">
        <v>47387</v>
      </c>
      <c r="K374" s="6">
        <v>0</v>
      </c>
      <c r="L374" t="s">
        <v>65</v>
      </c>
      <c r="M374" t="s">
        <v>92</v>
      </c>
      <c r="N374" s="4">
        <v>43108</v>
      </c>
    </row>
    <row r="375" spans="1:14" x14ac:dyDescent="0.25">
      <c r="A375" t="s">
        <v>789</v>
      </c>
      <c r="B375" t="s">
        <v>790</v>
      </c>
      <c r="C375" t="s">
        <v>26</v>
      </c>
      <c r="D375" t="s">
        <v>564</v>
      </c>
      <c r="E375" t="s">
        <v>27</v>
      </c>
      <c r="F375" t="s">
        <v>33</v>
      </c>
      <c r="G375" t="s">
        <v>28</v>
      </c>
      <c r="H375">
        <v>33</v>
      </c>
      <c r="I375" s="4">
        <v>40936</v>
      </c>
      <c r="J375" s="5">
        <v>95960</v>
      </c>
      <c r="K375" s="6">
        <v>0</v>
      </c>
      <c r="L375" t="s">
        <v>65</v>
      </c>
      <c r="M375" t="s">
        <v>92</v>
      </c>
      <c r="N375" s="4" t="s">
        <v>23</v>
      </c>
    </row>
    <row r="376" spans="1:14" x14ac:dyDescent="0.25">
      <c r="A376" t="s">
        <v>791</v>
      </c>
      <c r="B376" t="s">
        <v>792</v>
      </c>
      <c r="C376" t="s">
        <v>74</v>
      </c>
      <c r="D376" t="s">
        <v>793</v>
      </c>
      <c r="E376" t="s">
        <v>18</v>
      </c>
      <c r="F376" t="s">
        <v>33</v>
      </c>
      <c r="G376" t="s">
        <v>28</v>
      </c>
      <c r="H376">
        <v>36</v>
      </c>
      <c r="I376" s="4">
        <v>39855</v>
      </c>
      <c r="J376" s="5">
        <v>157333</v>
      </c>
      <c r="K376" s="6">
        <v>0.15</v>
      </c>
      <c r="L376" t="s">
        <v>21</v>
      </c>
      <c r="M376" t="s">
        <v>48</v>
      </c>
      <c r="N376" s="4" t="s">
        <v>23</v>
      </c>
    </row>
    <row r="377" spans="1:14" x14ac:dyDescent="0.25">
      <c r="A377" t="s">
        <v>794</v>
      </c>
      <c r="B377" t="s">
        <v>795</v>
      </c>
      <c r="C377" t="s">
        <v>16</v>
      </c>
      <c r="D377" t="s">
        <v>793</v>
      </c>
      <c r="E377" t="s">
        <v>18</v>
      </c>
      <c r="F377" t="s">
        <v>19</v>
      </c>
      <c r="G377" t="s">
        <v>20</v>
      </c>
      <c r="H377">
        <v>59</v>
      </c>
      <c r="I377" s="4">
        <v>36233</v>
      </c>
      <c r="J377" s="5">
        <v>105086</v>
      </c>
      <c r="K377" s="6">
        <v>0.09</v>
      </c>
      <c r="L377" t="s">
        <v>21</v>
      </c>
      <c r="M377" t="s">
        <v>22</v>
      </c>
      <c r="N377" s="4" t="s">
        <v>23</v>
      </c>
    </row>
    <row r="378" spans="1:14" x14ac:dyDescent="0.25">
      <c r="A378" t="s">
        <v>796</v>
      </c>
      <c r="B378" t="s">
        <v>797</v>
      </c>
      <c r="C378" t="s">
        <v>31</v>
      </c>
      <c r="D378" t="s">
        <v>793</v>
      </c>
      <c r="E378" t="s">
        <v>27</v>
      </c>
      <c r="F378" t="s">
        <v>19</v>
      </c>
      <c r="G378" t="s">
        <v>97</v>
      </c>
      <c r="H378">
        <v>41</v>
      </c>
      <c r="I378" s="4">
        <v>42111</v>
      </c>
      <c r="J378" s="5">
        <v>152239</v>
      </c>
      <c r="K378" s="6">
        <v>0.23</v>
      </c>
      <c r="L378" t="s">
        <v>21</v>
      </c>
      <c r="M378" t="s">
        <v>75</v>
      </c>
      <c r="N378" s="4" t="s">
        <v>23</v>
      </c>
    </row>
    <row r="379" spans="1:14" x14ac:dyDescent="0.25">
      <c r="A379" t="s">
        <v>798</v>
      </c>
      <c r="B379" t="s">
        <v>799</v>
      </c>
      <c r="C379" t="s">
        <v>800</v>
      </c>
      <c r="D379" t="s">
        <v>793</v>
      </c>
      <c r="E379" t="s">
        <v>27</v>
      </c>
      <c r="F379" t="s">
        <v>19</v>
      </c>
      <c r="G379" t="s">
        <v>28</v>
      </c>
      <c r="H379">
        <v>30</v>
      </c>
      <c r="I379" s="4">
        <v>42884</v>
      </c>
      <c r="J379" s="5">
        <v>86317</v>
      </c>
      <c r="K379" s="6">
        <v>0</v>
      </c>
      <c r="L379" t="s">
        <v>65</v>
      </c>
      <c r="M379" t="s">
        <v>92</v>
      </c>
      <c r="N379" s="4">
        <v>42932</v>
      </c>
    </row>
    <row r="380" spans="1:14" x14ac:dyDescent="0.25">
      <c r="A380" t="s">
        <v>801</v>
      </c>
      <c r="B380" t="s">
        <v>802</v>
      </c>
      <c r="C380" t="s">
        <v>803</v>
      </c>
      <c r="D380" t="s">
        <v>793</v>
      </c>
      <c r="E380" t="s">
        <v>32</v>
      </c>
      <c r="F380" t="s">
        <v>33</v>
      </c>
      <c r="G380" t="s">
        <v>20</v>
      </c>
      <c r="H380">
        <v>64</v>
      </c>
      <c r="I380" s="4">
        <v>37184</v>
      </c>
      <c r="J380" s="5">
        <v>64057</v>
      </c>
      <c r="K380" s="6">
        <v>0</v>
      </c>
      <c r="L380" t="s">
        <v>21</v>
      </c>
      <c r="M380" t="s">
        <v>57</v>
      </c>
      <c r="N380" s="4" t="s">
        <v>23</v>
      </c>
    </row>
    <row r="381" spans="1:14" x14ac:dyDescent="0.25">
      <c r="A381" t="s">
        <v>804</v>
      </c>
      <c r="B381" t="s">
        <v>805</v>
      </c>
      <c r="C381" t="s">
        <v>806</v>
      </c>
      <c r="D381" t="s">
        <v>793</v>
      </c>
      <c r="E381" t="s">
        <v>18</v>
      </c>
      <c r="F381" t="s">
        <v>33</v>
      </c>
      <c r="G381" t="s">
        <v>97</v>
      </c>
      <c r="H381">
        <v>46</v>
      </c>
      <c r="I381" s="4">
        <v>39681</v>
      </c>
      <c r="J381" s="5">
        <v>59067</v>
      </c>
      <c r="K381" s="6">
        <v>0</v>
      </c>
      <c r="L381" t="s">
        <v>21</v>
      </c>
      <c r="M381" t="s">
        <v>48</v>
      </c>
      <c r="N381" s="4" t="s">
        <v>23</v>
      </c>
    </row>
    <row r="382" spans="1:14" x14ac:dyDescent="0.25">
      <c r="A382" t="s">
        <v>807</v>
      </c>
      <c r="B382" t="s">
        <v>808</v>
      </c>
      <c r="C382" t="s">
        <v>53</v>
      </c>
      <c r="D382" t="s">
        <v>793</v>
      </c>
      <c r="E382" t="s">
        <v>27</v>
      </c>
      <c r="F382" t="s">
        <v>19</v>
      </c>
      <c r="G382" t="s">
        <v>97</v>
      </c>
      <c r="H382">
        <v>45</v>
      </c>
      <c r="I382" s="4">
        <v>41493</v>
      </c>
      <c r="J382" s="5">
        <v>236946</v>
      </c>
      <c r="K382" s="6">
        <v>0.37</v>
      </c>
      <c r="L382" t="s">
        <v>21</v>
      </c>
      <c r="M382" t="s">
        <v>34</v>
      </c>
      <c r="N382" s="4" t="s">
        <v>23</v>
      </c>
    </row>
    <row r="383" spans="1:14" x14ac:dyDescent="0.25">
      <c r="A383" t="s">
        <v>809</v>
      </c>
      <c r="B383" t="s">
        <v>810</v>
      </c>
      <c r="C383" t="s">
        <v>803</v>
      </c>
      <c r="D383" t="s">
        <v>793</v>
      </c>
      <c r="E383" t="s">
        <v>27</v>
      </c>
      <c r="F383" t="s">
        <v>33</v>
      </c>
      <c r="G383" t="s">
        <v>20</v>
      </c>
      <c r="H383">
        <v>41</v>
      </c>
      <c r="I383" s="4">
        <v>40109</v>
      </c>
      <c r="J383" s="5">
        <v>54415</v>
      </c>
      <c r="K383" s="6">
        <v>0</v>
      </c>
      <c r="L383" t="s">
        <v>21</v>
      </c>
      <c r="M383" t="s">
        <v>34</v>
      </c>
      <c r="N383" s="4">
        <v>41661</v>
      </c>
    </row>
    <row r="384" spans="1:14" x14ac:dyDescent="0.25">
      <c r="A384" t="s">
        <v>811</v>
      </c>
      <c r="B384" t="s">
        <v>812</v>
      </c>
      <c r="C384" t="s">
        <v>806</v>
      </c>
      <c r="D384" t="s">
        <v>793</v>
      </c>
      <c r="E384" t="s">
        <v>18</v>
      </c>
      <c r="F384" t="s">
        <v>33</v>
      </c>
      <c r="G384" t="s">
        <v>28</v>
      </c>
      <c r="H384">
        <v>45</v>
      </c>
      <c r="I384" s="4">
        <v>37972</v>
      </c>
      <c r="J384" s="5">
        <v>48345</v>
      </c>
      <c r="K384" s="6">
        <v>0</v>
      </c>
      <c r="L384" t="s">
        <v>65</v>
      </c>
      <c r="M384" t="s">
        <v>92</v>
      </c>
      <c r="N384" s="4" t="s">
        <v>23</v>
      </c>
    </row>
    <row r="385" spans="1:14" x14ac:dyDescent="0.25">
      <c r="A385" t="s">
        <v>813</v>
      </c>
      <c r="B385" t="s">
        <v>814</v>
      </c>
      <c r="C385" t="s">
        <v>31</v>
      </c>
      <c r="D385" t="s">
        <v>793</v>
      </c>
      <c r="E385" t="s">
        <v>18</v>
      </c>
      <c r="F385" t="s">
        <v>19</v>
      </c>
      <c r="G385" t="s">
        <v>28</v>
      </c>
      <c r="H385">
        <v>42</v>
      </c>
      <c r="I385" s="4">
        <v>41655</v>
      </c>
      <c r="J385" s="5">
        <v>152214</v>
      </c>
      <c r="K385" s="6">
        <v>0.3</v>
      </c>
      <c r="L385" t="s">
        <v>65</v>
      </c>
      <c r="M385" t="s">
        <v>118</v>
      </c>
      <c r="N385" s="4" t="s">
        <v>23</v>
      </c>
    </row>
    <row r="386" spans="1:14" x14ac:dyDescent="0.25">
      <c r="A386" t="s">
        <v>815</v>
      </c>
      <c r="B386" t="s">
        <v>816</v>
      </c>
      <c r="C386" t="s">
        <v>800</v>
      </c>
      <c r="D386" t="s">
        <v>793</v>
      </c>
      <c r="E386" t="s">
        <v>32</v>
      </c>
      <c r="F386" t="s">
        <v>19</v>
      </c>
      <c r="G386" t="s">
        <v>28</v>
      </c>
      <c r="H386">
        <v>53</v>
      </c>
      <c r="I386" s="4">
        <v>37576</v>
      </c>
      <c r="J386" s="5">
        <v>95998</v>
      </c>
      <c r="K386" s="6">
        <v>0</v>
      </c>
      <c r="L386" t="s">
        <v>21</v>
      </c>
      <c r="M386" t="s">
        <v>34</v>
      </c>
      <c r="N386" s="4" t="s">
        <v>23</v>
      </c>
    </row>
    <row r="387" spans="1:14" x14ac:dyDescent="0.25">
      <c r="A387" t="s">
        <v>817</v>
      </c>
      <c r="B387" t="s">
        <v>818</v>
      </c>
      <c r="C387" t="s">
        <v>31</v>
      </c>
      <c r="D387" t="s">
        <v>793</v>
      </c>
      <c r="E387" t="s">
        <v>54</v>
      </c>
      <c r="F387" t="s">
        <v>33</v>
      </c>
      <c r="G387" t="s">
        <v>28</v>
      </c>
      <c r="H387">
        <v>27</v>
      </c>
      <c r="I387" s="4">
        <v>44250</v>
      </c>
      <c r="J387" s="5">
        <v>199041</v>
      </c>
      <c r="K387" s="6">
        <v>0.16</v>
      </c>
      <c r="L387" t="s">
        <v>65</v>
      </c>
      <c r="M387" t="s">
        <v>118</v>
      </c>
      <c r="N387" s="4" t="s">
        <v>23</v>
      </c>
    </row>
    <row r="388" spans="1:14" x14ac:dyDescent="0.25">
      <c r="A388" t="s">
        <v>819</v>
      </c>
      <c r="B388" t="s">
        <v>820</v>
      </c>
      <c r="C388" t="s">
        <v>31</v>
      </c>
      <c r="D388" t="s">
        <v>793</v>
      </c>
      <c r="E388" t="s">
        <v>54</v>
      </c>
      <c r="F388" t="s">
        <v>19</v>
      </c>
      <c r="G388" t="s">
        <v>20</v>
      </c>
      <c r="H388">
        <v>50</v>
      </c>
      <c r="I388" s="4">
        <v>35998</v>
      </c>
      <c r="J388" s="5">
        <v>174895</v>
      </c>
      <c r="K388" s="6">
        <v>0.15</v>
      </c>
      <c r="L388" t="s">
        <v>21</v>
      </c>
      <c r="M388" t="s">
        <v>44</v>
      </c>
      <c r="N388" s="4" t="s">
        <v>23</v>
      </c>
    </row>
    <row r="389" spans="1:14" x14ac:dyDescent="0.25">
      <c r="A389" t="s">
        <v>821</v>
      </c>
      <c r="B389" t="s">
        <v>822</v>
      </c>
      <c r="C389" t="s">
        <v>31</v>
      </c>
      <c r="D389" t="s">
        <v>793</v>
      </c>
      <c r="E389" t="s">
        <v>18</v>
      </c>
      <c r="F389" t="s">
        <v>33</v>
      </c>
      <c r="G389" t="s">
        <v>37</v>
      </c>
      <c r="H389">
        <v>54</v>
      </c>
      <c r="I389" s="4">
        <v>43122</v>
      </c>
      <c r="J389" s="5">
        <v>176294</v>
      </c>
      <c r="K389" s="6">
        <v>0.28000000000000003</v>
      </c>
      <c r="L389" t="s">
        <v>21</v>
      </c>
      <c r="M389" t="s">
        <v>22</v>
      </c>
      <c r="N389" s="4" t="s">
        <v>23</v>
      </c>
    </row>
    <row r="390" spans="1:14" x14ac:dyDescent="0.25">
      <c r="A390" t="s">
        <v>823</v>
      </c>
      <c r="B390" t="s">
        <v>824</v>
      </c>
      <c r="C390" t="s">
        <v>53</v>
      </c>
      <c r="D390" t="s">
        <v>793</v>
      </c>
      <c r="E390" t="s">
        <v>18</v>
      </c>
      <c r="F390" t="s">
        <v>33</v>
      </c>
      <c r="G390" t="s">
        <v>28</v>
      </c>
      <c r="H390">
        <v>49</v>
      </c>
      <c r="I390" s="4">
        <v>37680</v>
      </c>
      <c r="J390" s="5">
        <v>211291</v>
      </c>
      <c r="K390" s="6">
        <v>0.37</v>
      </c>
      <c r="L390" t="s">
        <v>65</v>
      </c>
      <c r="M390" t="s">
        <v>66</v>
      </c>
      <c r="N390" s="4" t="s">
        <v>23</v>
      </c>
    </row>
    <row r="391" spans="1:14" x14ac:dyDescent="0.25">
      <c r="A391" t="s">
        <v>825</v>
      </c>
      <c r="B391" t="s">
        <v>826</v>
      </c>
      <c r="C391" t="s">
        <v>53</v>
      </c>
      <c r="D391" t="s">
        <v>793</v>
      </c>
      <c r="E391" t="s">
        <v>54</v>
      </c>
      <c r="F391" t="s">
        <v>33</v>
      </c>
      <c r="G391" t="s">
        <v>28</v>
      </c>
      <c r="H391">
        <v>61</v>
      </c>
      <c r="I391" s="4">
        <v>42804</v>
      </c>
      <c r="J391" s="5">
        <v>196951</v>
      </c>
      <c r="K391" s="6">
        <v>0.33</v>
      </c>
      <c r="L391" t="s">
        <v>65</v>
      </c>
      <c r="M391" t="s">
        <v>118</v>
      </c>
      <c r="N391" s="4" t="s">
        <v>23</v>
      </c>
    </row>
    <row r="392" spans="1:14" x14ac:dyDescent="0.25">
      <c r="A392" t="s">
        <v>827</v>
      </c>
      <c r="B392" t="s">
        <v>828</v>
      </c>
      <c r="C392" t="s">
        <v>16</v>
      </c>
      <c r="D392" t="s">
        <v>793</v>
      </c>
      <c r="E392" t="s">
        <v>18</v>
      </c>
      <c r="F392" t="s">
        <v>19</v>
      </c>
      <c r="G392" t="s">
        <v>28</v>
      </c>
      <c r="H392">
        <v>55</v>
      </c>
      <c r="I392" s="4">
        <v>35019</v>
      </c>
      <c r="J392" s="5">
        <v>125936</v>
      </c>
      <c r="K392" s="6">
        <v>0.08</v>
      </c>
      <c r="L392" t="s">
        <v>65</v>
      </c>
      <c r="M392" t="s">
        <v>66</v>
      </c>
      <c r="N392" s="4" t="s">
        <v>23</v>
      </c>
    </row>
    <row r="393" spans="1:14" x14ac:dyDescent="0.25">
      <c r="A393" t="s">
        <v>829</v>
      </c>
      <c r="B393" t="s">
        <v>830</v>
      </c>
      <c r="C393" t="s">
        <v>800</v>
      </c>
      <c r="D393" t="s">
        <v>793</v>
      </c>
      <c r="E393" t="s">
        <v>32</v>
      </c>
      <c r="F393" t="s">
        <v>33</v>
      </c>
      <c r="G393" t="s">
        <v>28</v>
      </c>
      <c r="H393">
        <v>58</v>
      </c>
      <c r="I393" s="4">
        <v>34567</v>
      </c>
      <c r="J393" s="5">
        <v>93102</v>
      </c>
      <c r="K393" s="6">
        <v>0</v>
      </c>
      <c r="L393" t="s">
        <v>21</v>
      </c>
      <c r="M393" t="s">
        <v>34</v>
      </c>
      <c r="N393" s="4">
        <v>41621</v>
      </c>
    </row>
    <row r="394" spans="1:14" x14ac:dyDescent="0.25">
      <c r="A394" t="s">
        <v>831</v>
      </c>
      <c r="B394" t="s">
        <v>832</v>
      </c>
      <c r="C394" t="s">
        <v>800</v>
      </c>
      <c r="D394" t="s">
        <v>793</v>
      </c>
      <c r="E394" t="s">
        <v>18</v>
      </c>
      <c r="F394" t="s">
        <v>33</v>
      </c>
      <c r="G394" t="s">
        <v>37</v>
      </c>
      <c r="H394">
        <v>45</v>
      </c>
      <c r="I394" s="4">
        <v>39437</v>
      </c>
      <c r="J394" s="5">
        <v>93840</v>
      </c>
      <c r="K394" s="6">
        <v>0</v>
      </c>
      <c r="L394" t="s">
        <v>38</v>
      </c>
      <c r="M394" t="s">
        <v>39</v>
      </c>
      <c r="N394" s="4" t="s">
        <v>23</v>
      </c>
    </row>
    <row r="395" spans="1:14" x14ac:dyDescent="0.25">
      <c r="A395" t="s">
        <v>833</v>
      </c>
      <c r="B395" t="s">
        <v>834</v>
      </c>
      <c r="C395" t="s">
        <v>53</v>
      </c>
      <c r="D395" t="s">
        <v>793</v>
      </c>
      <c r="E395" t="s">
        <v>32</v>
      </c>
      <c r="F395" t="s">
        <v>19</v>
      </c>
      <c r="G395" t="s">
        <v>28</v>
      </c>
      <c r="H395">
        <v>48</v>
      </c>
      <c r="I395" s="4">
        <v>41706</v>
      </c>
      <c r="J395" s="5">
        <v>197367</v>
      </c>
      <c r="K395" s="6">
        <v>0.39</v>
      </c>
      <c r="L395" t="s">
        <v>21</v>
      </c>
      <c r="M395" t="s">
        <v>22</v>
      </c>
      <c r="N395" s="4" t="s">
        <v>23</v>
      </c>
    </row>
    <row r="396" spans="1:14" x14ac:dyDescent="0.25">
      <c r="A396" t="s">
        <v>835</v>
      </c>
      <c r="B396" t="s">
        <v>836</v>
      </c>
      <c r="C396" t="s">
        <v>74</v>
      </c>
      <c r="D396" t="s">
        <v>793</v>
      </c>
      <c r="E396" t="s">
        <v>32</v>
      </c>
      <c r="F396" t="s">
        <v>19</v>
      </c>
      <c r="G396" t="s">
        <v>37</v>
      </c>
      <c r="H396">
        <v>29</v>
      </c>
      <c r="I396" s="4">
        <v>43594</v>
      </c>
      <c r="J396" s="5">
        <v>125828</v>
      </c>
      <c r="K396" s="6">
        <v>0.15</v>
      </c>
      <c r="L396" t="s">
        <v>38</v>
      </c>
      <c r="M396" t="s">
        <v>85</v>
      </c>
      <c r="N396" s="4" t="s">
        <v>23</v>
      </c>
    </row>
    <row r="397" spans="1:14" x14ac:dyDescent="0.25">
      <c r="A397" t="s">
        <v>837</v>
      </c>
      <c r="B397" t="s">
        <v>838</v>
      </c>
      <c r="C397" t="s">
        <v>800</v>
      </c>
      <c r="D397" t="s">
        <v>793</v>
      </c>
      <c r="E397" t="s">
        <v>18</v>
      </c>
      <c r="F397" t="s">
        <v>19</v>
      </c>
      <c r="G397" t="s">
        <v>20</v>
      </c>
      <c r="H397">
        <v>33</v>
      </c>
      <c r="I397" s="4">
        <v>42951</v>
      </c>
      <c r="J397" s="5">
        <v>92610</v>
      </c>
      <c r="K397" s="6">
        <v>0</v>
      </c>
      <c r="L397" t="s">
        <v>21</v>
      </c>
      <c r="M397" t="s">
        <v>75</v>
      </c>
      <c r="N397" s="4" t="s">
        <v>23</v>
      </c>
    </row>
    <row r="398" spans="1:14" x14ac:dyDescent="0.25">
      <c r="A398" t="s">
        <v>839</v>
      </c>
      <c r="B398" t="s">
        <v>840</v>
      </c>
      <c r="C398" t="s">
        <v>16</v>
      </c>
      <c r="D398" t="s">
        <v>793</v>
      </c>
      <c r="E398" t="s">
        <v>32</v>
      </c>
      <c r="F398" t="s">
        <v>19</v>
      </c>
      <c r="G398" t="s">
        <v>28</v>
      </c>
      <c r="H398">
        <v>48</v>
      </c>
      <c r="I398" s="4">
        <v>38168</v>
      </c>
      <c r="J398" s="5">
        <v>120660</v>
      </c>
      <c r="K398" s="6">
        <v>7.0000000000000007E-2</v>
      </c>
      <c r="L398" t="s">
        <v>65</v>
      </c>
      <c r="M398" t="s">
        <v>92</v>
      </c>
      <c r="N398" s="4" t="s">
        <v>23</v>
      </c>
    </row>
    <row r="399" spans="1:14" x14ac:dyDescent="0.25">
      <c r="A399" t="s">
        <v>841</v>
      </c>
      <c r="B399" t="s">
        <v>842</v>
      </c>
      <c r="C399" t="s">
        <v>31</v>
      </c>
      <c r="D399" t="s">
        <v>793</v>
      </c>
      <c r="E399" t="s">
        <v>32</v>
      </c>
      <c r="F399" t="s">
        <v>33</v>
      </c>
      <c r="G399" t="s">
        <v>20</v>
      </c>
      <c r="H399">
        <v>51</v>
      </c>
      <c r="I399" s="4">
        <v>44283</v>
      </c>
      <c r="J399" s="5">
        <v>180687</v>
      </c>
      <c r="K399" s="6">
        <v>0.19</v>
      </c>
      <c r="L399" t="s">
        <v>21</v>
      </c>
      <c r="M399" t="s">
        <v>57</v>
      </c>
      <c r="N399" s="4" t="s">
        <v>23</v>
      </c>
    </row>
    <row r="400" spans="1:14" x14ac:dyDescent="0.25">
      <c r="A400" t="s">
        <v>843</v>
      </c>
      <c r="B400" t="s">
        <v>844</v>
      </c>
      <c r="C400" t="s">
        <v>800</v>
      </c>
      <c r="D400" t="s">
        <v>793</v>
      </c>
      <c r="E400" t="s">
        <v>32</v>
      </c>
      <c r="F400" t="s">
        <v>19</v>
      </c>
      <c r="G400" t="s">
        <v>20</v>
      </c>
      <c r="H400">
        <v>30</v>
      </c>
      <c r="I400" s="4">
        <v>42078</v>
      </c>
      <c r="J400" s="5">
        <v>93734</v>
      </c>
      <c r="K400" s="6">
        <v>0</v>
      </c>
      <c r="L400" t="s">
        <v>21</v>
      </c>
      <c r="M400" t="s">
        <v>57</v>
      </c>
      <c r="N400" s="4" t="s">
        <v>23</v>
      </c>
    </row>
    <row r="401" spans="1:14" x14ac:dyDescent="0.25">
      <c r="A401" t="s">
        <v>845</v>
      </c>
      <c r="B401" t="s">
        <v>846</v>
      </c>
      <c r="C401" t="s">
        <v>803</v>
      </c>
      <c r="D401" t="s">
        <v>793</v>
      </c>
      <c r="E401" t="s">
        <v>32</v>
      </c>
      <c r="F401" t="s">
        <v>19</v>
      </c>
      <c r="G401" t="s">
        <v>28</v>
      </c>
      <c r="H401">
        <v>41</v>
      </c>
      <c r="I401" s="4">
        <v>39379</v>
      </c>
      <c r="J401" s="5">
        <v>51630</v>
      </c>
      <c r="K401" s="6">
        <v>0</v>
      </c>
      <c r="L401" t="s">
        <v>65</v>
      </c>
      <c r="M401" t="s">
        <v>118</v>
      </c>
      <c r="N401" s="4" t="s">
        <v>23</v>
      </c>
    </row>
    <row r="402" spans="1:14" x14ac:dyDescent="0.25">
      <c r="A402" t="s">
        <v>847</v>
      </c>
      <c r="B402" t="s">
        <v>848</v>
      </c>
      <c r="C402" t="s">
        <v>800</v>
      </c>
      <c r="D402" t="s">
        <v>793</v>
      </c>
      <c r="E402" t="s">
        <v>18</v>
      </c>
      <c r="F402" t="s">
        <v>19</v>
      </c>
      <c r="G402" t="s">
        <v>37</v>
      </c>
      <c r="H402">
        <v>48</v>
      </c>
      <c r="I402" s="4">
        <v>38454</v>
      </c>
      <c r="J402" s="5">
        <v>87158</v>
      </c>
      <c r="K402" s="6">
        <v>0</v>
      </c>
      <c r="L402" t="s">
        <v>38</v>
      </c>
      <c r="M402" t="s">
        <v>39</v>
      </c>
      <c r="N402" s="4" t="s">
        <v>23</v>
      </c>
    </row>
    <row r="403" spans="1:14" x14ac:dyDescent="0.25">
      <c r="A403" t="s">
        <v>849</v>
      </c>
      <c r="B403" t="s">
        <v>850</v>
      </c>
      <c r="C403" t="s">
        <v>31</v>
      </c>
      <c r="D403" t="s">
        <v>793</v>
      </c>
      <c r="E403" t="s">
        <v>27</v>
      </c>
      <c r="F403" t="s">
        <v>33</v>
      </c>
      <c r="G403" t="s">
        <v>37</v>
      </c>
      <c r="H403">
        <v>65</v>
      </c>
      <c r="I403" s="4">
        <v>38130</v>
      </c>
      <c r="J403" s="5">
        <v>153938</v>
      </c>
      <c r="K403" s="6">
        <v>0.2</v>
      </c>
      <c r="L403" t="s">
        <v>21</v>
      </c>
      <c r="M403" t="s">
        <v>57</v>
      </c>
      <c r="N403" s="4" t="s">
        <v>23</v>
      </c>
    </row>
    <row r="404" spans="1:14" x14ac:dyDescent="0.25">
      <c r="A404" t="s">
        <v>851</v>
      </c>
      <c r="B404" t="s">
        <v>852</v>
      </c>
      <c r="C404" t="s">
        <v>74</v>
      </c>
      <c r="D404" t="s">
        <v>793</v>
      </c>
      <c r="E404" t="s">
        <v>18</v>
      </c>
      <c r="F404" t="s">
        <v>33</v>
      </c>
      <c r="G404" t="s">
        <v>97</v>
      </c>
      <c r="H404">
        <v>55</v>
      </c>
      <c r="I404" s="4">
        <v>38301</v>
      </c>
      <c r="J404" s="5">
        <v>142318</v>
      </c>
      <c r="K404" s="6">
        <v>0.14000000000000001</v>
      </c>
      <c r="L404" t="s">
        <v>21</v>
      </c>
      <c r="M404" t="s">
        <v>44</v>
      </c>
      <c r="N404" s="4" t="s">
        <v>23</v>
      </c>
    </row>
    <row r="405" spans="1:14" x14ac:dyDescent="0.25">
      <c r="A405" t="s">
        <v>853</v>
      </c>
      <c r="B405" t="s">
        <v>854</v>
      </c>
      <c r="C405" t="s">
        <v>806</v>
      </c>
      <c r="D405" t="s">
        <v>793</v>
      </c>
      <c r="E405" t="s">
        <v>18</v>
      </c>
      <c r="F405" t="s">
        <v>19</v>
      </c>
      <c r="G405" t="s">
        <v>97</v>
      </c>
      <c r="H405">
        <v>41</v>
      </c>
      <c r="I405" s="4">
        <v>38219</v>
      </c>
      <c r="J405" s="5">
        <v>49186</v>
      </c>
      <c r="K405" s="6">
        <v>0</v>
      </c>
      <c r="L405" t="s">
        <v>21</v>
      </c>
      <c r="M405" t="s">
        <v>22</v>
      </c>
      <c r="N405" s="4">
        <v>39616</v>
      </c>
    </row>
    <row r="406" spans="1:14" x14ac:dyDescent="0.25">
      <c r="A406" t="s">
        <v>855</v>
      </c>
      <c r="B406" t="s">
        <v>856</v>
      </c>
      <c r="C406" t="s">
        <v>53</v>
      </c>
      <c r="D406" t="s">
        <v>793</v>
      </c>
      <c r="E406" t="s">
        <v>32</v>
      </c>
      <c r="F406" t="s">
        <v>33</v>
      </c>
      <c r="G406" t="s">
        <v>97</v>
      </c>
      <c r="H406">
        <v>34</v>
      </c>
      <c r="I406" s="4">
        <v>43673</v>
      </c>
      <c r="J406" s="5">
        <v>220937</v>
      </c>
      <c r="K406" s="6">
        <v>0.38</v>
      </c>
      <c r="L406" t="s">
        <v>21</v>
      </c>
      <c r="M406" t="s">
        <v>22</v>
      </c>
      <c r="N406" s="4" t="s">
        <v>23</v>
      </c>
    </row>
    <row r="407" spans="1:14" x14ac:dyDescent="0.25">
      <c r="A407" t="s">
        <v>857</v>
      </c>
      <c r="B407" t="s">
        <v>858</v>
      </c>
      <c r="C407" t="s">
        <v>803</v>
      </c>
      <c r="D407" t="s">
        <v>793</v>
      </c>
      <c r="E407" t="s">
        <v>27</v>
      </c>
      <c r="F407" t="s">
        <v>19</v>
      </c>
      <c r="G407" t="s">
        <v>20</v>
      </c>
      <c r="H407">
        <v>26</v>
      </c>
      <c r="I407" s="4">
        <v>44267</v>
      </c>
      <c r="J407" s="5">
        <v>70369</v>
      </c>
      <c r="K407" s="6">
        <v>0</v>
      </c>
      <c r="L407" t="s">
        <v>21</v>
      </c>
      <c r="M407" t="s">
        <v>34</v>
      </c>
      <c r="N407" s="4" t="s">
        <v>23</v>
      </c>
    </row>
    <row r="408" spans="1:14" x14ac:dyDescent="0.25">
      <c r="A408" t="s">
        <v>859</v>
      </c>
      <c r="B408" t="s">
        <v>860</v>
      </c>
      <c r="C408" t="s">
        <v>803</v>
      </c>
      <c r="D408" t="s">
        <v>793</v>
      </c>
      <c r="E408" t="s">
        <v>54</v>
      </c>
      <c r="F408" t="s">
        <v>33</v>
      </c>
      <c r="G408" t="s">
        <v>37</v>
      </c>
      <c r="H408">
        <v>31</v>
      </c>
      <c r="I408" s="4">
        <v>44297</v>
      </c>
      <c r="J408" s="5">
        <v>72235</v>
      </c>
      <c r="K408" s="6">
        <v>0</v>
      </c>
      <c r="L408" t="s">
        <v>38</v>
      </c>
      <c r="M408" t="s">
        <v>39</v>
      </c>
      <c r="N408" s="4" t="s">
        <v>23</v>
      </c>
    </row>
    <row r="409" spans="1:14" x14ac:dyDescent="0.25">
      <c r="A409" t="s">
        <v>861</v>
      </c>
      <c r="B409" t="s">
        <v>862</v>
      </c>
      <c r="C409" t="s">
        <v>31</v>
      </c>
      <c r="D409" t="s">
        <v>793</v>
      </c>
      <c r="E409" t="s">
        <v>54</v>
      </c>
      <c r="F409" t="s">
        <v>33</v>
      </c>
      <c r="G409" t="s">
        <v>28</v>
      </c>
      <c r="H409">
        <v>57</v>
      </c>
      <c r="I409" s="4">
        <v>42667</v>
      </c>
      <c r="J409" s="5">
        <v>176324</v>
      </c>
      <c r="K409" s="6">
        <v>0.23</v>
      </c>
      <c r="L409" t="s">
        <v>65</v>
      </c>
      <c r="M409" t="s">
        <v>78</v>
      </c>
      <c r="N409" s="4" t="s">
        <v>23</v>
      </c>
    </row>
    <row r="410" spans="1:14" x14ac:dyDescent="0.25">
      <c r="A410" t="s">
        <v>863</v>
      </c>
      <c r="B410" t="s">
        <v>864</v>
      </c>
      <c r="C410" t="s">
        <v>16</v>
      </c>
      <c r="D410" t="s">
        <v>793</v>
      </c>
      <c r="E410" t="s">
        <v>18</v>
      </c>
      <c r="F410" t="s">
        <v>33</v>
      </c>
      <c r="G410" t="s">
        <v>20</v>
      </c>
      <c r="H410">
        <v>31</v>
      </c>
      <c r="I410" s="4">
        <v>44214</v>
      </c>
      <c r="J410" s="5">
        <v>104162</v>
      </c>
      <c r="K410" s="6">
        <v>7.0000000000000007E-2</v>
      </c>
      <c r="L410" t="s">
        <v>21</v>
      </c>
      <c r="M410" t="s">
        <v>22</v>
      </c>
      <c r="N410" s="4" t="s">
        <v>23</v>
      </c>
    </row>
    <row r="411" spans="1:14" x14ac:dyDescent="0.25">
      <c r="A411" t="s">
        <v>865</v>
      </c>
      <c r="B411" t="s">
        <v>866</v>
      </c>
      <c r="C411" t="s">
        <v>803</v>
      </c>
      <c r="D411" t="s">
        <v>793</v>
      </c>
      <c r="E411" t="s">
        <v>54</v>
      </c>
      <c r="F411" t="s">
        <v>19</v>
      </c>
      <c r="G411" t="s">
        <v>20</v>
      </c>
      <c r="H411">
        <v>62</v>
      </c>
      <c r="I411" s="4">
        <v>38271</v>
      </c>
      <c r="J411" s="5">
        <v>50825</v>
      </c>
      <c r="K411" s="6">
        <v>0</v>
      </c>
      <c r="L411" t="s">
        <v>21</v>
      </c>
      <c r="M411" t="s">
        <v>34</v>
      </c>
      <c r="N411" s="4" t="s">
        <v>23</v>
      </c>
    </row>
    <row r="412" spans="1:14" x14ac:dyDescent="0.25">
      <c r="A412" t="s">
        <v>867</v>
      </c>
      <c r="B412" t="s">
        <v>868</v>
      </c>
      <c r="C412" t="s">
        <v>74</v>
      </c>
      <c r="D412" t="s">
        <v>793</v>
      </c>
      <c r="E412" t="s">
        <v>32</v>
      </c>
      <c r="F412" t="s">
        <v>33</v>
      </c>
      <c r="G412" t="s">
        <v>28</v>
      </c>
      <c r="H412">
        <v>64</v>
      </c>
      <c r="I412" s="4">
        <v>37962</v>
      </c>
      <c r="J412" s="5">
        <v>125807</v>
      </c>
      <c r="K412" s="6">
        <v>0.15</v>
      </c>
      <c r="L412" t="s">
        <v>21</v>
      </c>
      <c r="M412" t="s">
        <v>44</v>
      </c>
      <c r="N412" s="4" t="s">
        <v>23</v>
      </c>
    </row>
    <row r="413" spans="1:14" x14ac:dyDescent="0.25">
      <c r="A413" t="s">
        <v>869</v>
      </c>
      <c r="B413" t="s">
        <v>870</v>
      </c>
      <c r="C413" t="s">
        <v>803</v>
      </c>
      <c r="D413" t="s">
        <v>793</v>
      </c>
      <c r="E413" t="s">
        <v>18</v>
      </c>
      <c r="F413" t="s">
        <v>19</v>
      </c>
      <c r="G413" t="s">
        <v>37</v>
      </c>
      <c r="H413">
        <v>31</v>
      </c>
      <c r="I413" s="4">
        <v>42347</v>
      </c>
      <c r="J413" s="5">
        <v>73854</v>
      </c>
      <c r="K413" s="6">
        <v>0</v>
      </c>
      <c r="L413" t="s">
        <v>21</v>
      </c>
      <c r="M413" t="s">
        <v>34</v>
      </c>
      <c r="N413" s="4" t="s">
        <v>23</v>
      </c>
    </row>
    <row r="414" spans="1:14" x14ac:dyDescent="0.25">
      <c r="A414" t="s">
        <v>871</v>
      </c>
      <c r="B414" t="s">
        <v>872</v>
      </c>
      <c r="C414" t="s">
        <v>16</v>
      </c>
      <c r="D414" t="s">
        <v>793</v>
      </c>
      <c r="E414" t="s">
        <v>54</v>
      </c>
      <c r="F414" t="s">
        <v>19</v>
      </c>
      <c r="G414" t="s">
        <v>37</v>
      </c>
      <c r="H414">
        <v>46</v>
      </c>
      <c r="I414" s="4">
        <v>40810</v>
      </c>
      <c r="J414" s="5">
        <v>102167</v>
      </c>
      <c r="K414" s="6">
        <v>0.06</v>
      </c>
      <c r="L414" t="s">
        <v>38</v>
      </c>
      <c r="M414" t="s">
        <v>69</v>
      </c>
      <c r="N414" s="4" t="s">
        <v>23</v>
      </c>
    </row>
    <row r="415" spans="1:14" x14ac:dyDescent="0.25">
      <c r="A415" t="s">
        <v>873</v>
      </c>
      <c r="B415" t="s">
        <v>874</v>
      </c>
      <c r="C415" t="s">
        <v>806</v>
      </c>
      <c r="D415" t="s">
        <v>793</v>
      </c>
      <c r="E415" t="s">
        <v>27</v>
      </c>
      <c r="F415" t="s">
        <v>33</v>
      </c>
      <c r="G415" t="s">
        <v>37</v>
      </c>
      <c r="H415">
        <v>34</v>
      </c>
      <c r="I415" s="4">
        <v>42664</v>
      </c>
      <c r="J415" s="5">
        <v>52811</v>
      </c>
      <c r="K415" s="6">
        <v>0</v>
      </c>
      <c r="L415" t="s">
        <v>21</v>
      </c>
      <c r="M415" t="s">
        <v>48</v>
      </c>
      <c r="N415" s="4" t="s">
        <v>23</v>
      </c>
    </row>
    <row r="416" spans="1:14" x14ac:dyDescent="0.25">
      <c r="A416" t="s">
        <v>875</v>
      </c>
      <c r="B416" t="s">
        <v>876</v>
      </c>
      <c r="C416" t="s">
        <v>31</v>
      </c>
      <c r="D416" t="s">
        <v>793</v>
      </c>
      <c r="E416" t="s">
        <v>27</v>
      </c>
      <c r="F416" t="s">
        <v>19</v>
      </c>
      <c r="G416" t="s">
        <v>28</v>
      </c>
      <c r="H416">
        <v>39</v>
      </c>
      <c r="I416" s="4">
        <v>39049</v>
      </c>
      <c r="J416" s="5">
        <v>161690</v>
      </c>
      <c r="K416" s="6">
        <v>0.28999999999999998</v>
      </c>
      <c r="L416" t="s">
        <v>65</v>
      </c>
      <c r="M416" t="s">
        <v>118</v>
      </c>
      <c r="N416" s="4" t="s">
        <v>23</v>
      </c>
    </row>
    <row r="417" spans="1:14" x14ac:dyDescent="0.25">
      <c r="A417" t="s">
        <v>877</v>
      </c>
      <c r="B417" t="s">
        <v>878</v>
      </c>
      <c r="C417" t="s">
        <v>31</v>
      </c>
      <c r="D417" t="s">
        <v>793</v>
      </c>
      <c r="E417" t="s">
        <v>32</v>
      </c>
      <c r="F417" t="s">
        <v>19</v>
      </c>
      <c r="G417" t="s">
        <v>28</v>
      </c>
      <c r="H417">
        <v>37</v>
      </c>
      <c r="I417" s="4">
        <v>41048</v>
      </c>
      <c r="J417" s="5">
        <v>160280</v>
      </c>
      <c r="K417" s="6">
        <v>0.19</v>
      </c>
      <c r="L417" t="s">
        <v>65</v>
      </c>
      <c r="M417" t="s">
        <v>118</v>
      </c>
      <c r="N417" s="4" t="s">
        <v>23</v>
      </c>
    </row>
    <row r="418" spans="1:14" x14ac:dyDescent="0.25">
      <c r="A418" t="s">
        <v>879</v>
      </c>
      <c r="B418" t="s">
        <v>880</v>
      </c>
      <c r="C418" t="s">
        <v>806</v>
      </c>
      <c r="D418" t="s">
        <v>793</v>
      </c>
      <c r="E418" t="s">
        <v>27</v>
      </c>
      <c r="F418" t="s">
        <v>19</v>
      </c>
      <c r="G418" t="s">
        <v>28</v>
      </c>
      <c r="H418">
        <v>57</v>
      </c>
      <c r="I418" s="4">
        <v>35548</v>
      </c>
      <c r="J418" s="5">
        <v>54051</v>
      </c>
      <c r="K418" s="6">
        <v>0</v>
      </c>
      <c r="L418" t="s">
        <v>21</v>
      </c>
      <c r="M418" t="s">
        <v>48</v>
      </c>
      <c r="N418" s="4">
        <v>36079</v>
      </c>
    </row>
    <row r="419" spans="1:14" x14ac:dyDescent="0.25">
      <c r="A419" t="s">
        <v>881</v>
      </c>
      <c r="B419" t="s">
        <v>882</v>
      </c>
      <c r="C419" t="s">
        <v>803</v>
      </c>
      <c r="D419" t="s">
        <v>793</v>
      </c>
      <c r="E419" t="s">
        <v>18</v>
      </c>
      <c r="F419" t="s">
        <v>19</v>
      </c>
      <c r="G419" t="s">
        <v>20</v>
      </c>
      <c r="H419">
        <v>49</v>
      </c>
      <c r="I419" s="4">
        <v>36979</v>
      </c>
      <c r="J419" s="5">
        <v>57606</v>
      </c>
      <c r="K419" s="6">
        <v>0</v>
      </c>
      <c r="L419" t="s">
        <v>21</v>
      </c>
      <c r="M419" t="s">
        <v>48</v>
      </c>
      <c r="N419" s="4" t="s">
        <v>23</v>
      </c>
    </row>
    <row r="420" spans="1:14" x14ac:dyDescent="0.25">
      <c r="A420" t="s">
        <v>883</v>
      </c>
      <c r="B420" t="s">
        <v>884</v>
      </c>
      <c r="C420" t="s">
        <v>800</v>
      </c>
      <c r="D420" t="s">
        <v>793</v>
      </c>
      <c r="E420" t="s">
        <v>27</v>
      </c>
      <c r="F420" t="s">
        <v>19</v>
      </c>
      <c r="G420" t="s">
        <v>37</v>
      </c>
      <c r="H420">
        <v>56</v>
      </c>
      <c r="I420" s="4">
        <v>35816</v>
      </c>
      <c r="J420" s="5">
        <v>72303</v>
      </c>
      <c r="K420" s="6">
        <v>0</v>
      </c>
      <c r="L420" t="s">
        <v>21</v>
      </c>
      <c r="M420" t="s">
        <v>57</v>
      </c>
      <c r="N420" s="4" t="s">
        <v>23</v>
      </c>
    </row>
    <row r="421" spans="1:14" x14ac:dyDescent="0.25">
      <c r="A421" t="s">
        <v>885</v>
      </c>
      <c r="B421" t="s">
        <v>770</v>
      </c>
      <c r="C421" t="s">
        <v>53</v>
      </c>
      <c r="D421" t="s">
        <v>793</v>
      </c>
      <c r="E421" t="s">
        <v>18</v>
      </c>
      <c r="F421" t="s">
        <v>33</v>
      </c>
      <c r="G421" t="s">
        <v>28</v>
      </c>
      <c r="H421">
        <v>52</v>
      </c>
      <c r="I421" s="4">
        <v>41113</v>
      </c>
      <c r="J421" s="5">
        <v>187048</v>
      </c>
      <c r="K421" s="6">
        <v>0.32</v>
      </c>
      <c r="L421" t="s">
        <v>65</v>
      </c>
      <c r="M421" t="s">
        <v>92</v>
      </c>
      <c r="N421" s="4" t="s">
        <v>23</v>
      </c>
    </row>
    <row r="422" spans="1:14" x14ac:dyDescent="0.25">
      <c r="A422" t="s">
        <v>886</v>
      </c>
      <c r="B422" t="s">
        <v>887</v>
      </c>
      <c r="C422" t="s">
        <v>74</v>
      </c>
      <c r="D422" t="s">
        <v>793</v>
      </c>
      <c r="E422" t="s">
        <v>27</v>
      </c>
      <c r="F422" t="s">
        <v>33</v>
      </c>
      <c r="G422" t="s">
        <v>20</v>
      </c>
      <c r="H422">
        <v>41</v>
      </c>
      <c r="I422" s="4">
        <v>39747</v>
      </c>
      <c r="J422" s="5">
        <v>131841</v>
      </c>
      <c r="K422" s="6">
        <v>0.13</v>
      </c>
      <c r="L422" t="s">
        <v>21</v>
      </c>
      <c r="M422" t="s">
        <v>75</v>
      </c>
      <c r="N422" s="4" t="s">
        <v>23</v>
      </c>
    </row>
    <row r="423" spans="1:14" x14ac:dyDescent="0.25">
      <c r="A423" t="s">
        <v>888</v>
      </c>
      <c r="B423" t="s">
        <v>889</v>
      </c>
      <c r="C423" t="s">
        <v>53</v>
      </c>
      <c r="D423" t="s">
        <v>793</v>
      </c>
      <c r="E423" t="s">
        <v>54</v>
      </c>
      <c r="F423" t="s">
        <v>19</v>
      </c>
      <c r="G423" t="s">
        <v>28</v>
      </c>
      <c r="H423">
        <v>31</v>
      </c>
      <c r="I423" s="4">
        <v>42250</v>
      </c>
      <c r="J423" s="5">
        <v>250953</v>
      </c>
      <c r="K423" s="6">
        <v>0.34</v>
      </c>
      <c r="L423" t="s">
        <v>21</v>
      </c>
      <c r="M423" t="s">
        <v>75</v>
      </c>
      <c r="N423" s="4" t="s">
        <v>23</v>
      </c>
    </row>
    <row r="424" spans="1:14" x14ac:dyDescent="0.25">
      <c r="A424" t="s">
        <v>890</v>
      </c>
      <c r="B424" t="s">
        <v>891</v>
      </c>
      <c r="C424" t="s">
        <v>806</v>
      </c>
      <c r="D424" t="s">
        <v>793</v>
      </c>
      <c r="E424" t="s">
        <v>18</v>
      </c>
      <c r="F424" t="s">
        <v>33</v>
      </c>
      <c r="G424" t="s">
        <v>97</v>
      </c>
      <c r="H424">
        <v>42</v>
      </c>
      <c r="I424" s="4">
        <v>44092</v>
      </c>
      <c r="J424" s="5">
        <v>47071</v>
      </c>
      <c r="K424" s="6">
        <v>0</v>
      </c>
      <c r="L424" t="s">
        <v>21</v>
      </c>
      <c r="M424" t="s">
        <v>75</v>
      </c>
      <c r="N424" s="4" t="s">
        <v>23</v>
      </c>
    </row>
    <row r="425" spans="1:14" x14ac:dyDescent="0.25">
      <c r="A425" t="s">
        <v>892</v>
      </c>
      <c r="B425" t="s">
        <v>893</v>
      </c>
      <c r="C425" t="s">
        <v>16</v>
      </c>
      <c r="D425" t="s">
        <v>793</v>
      </c>
      <c r="E425" t="s">
        <v>18</v>
      </c>
      <c r="F425" t="s">
        <v>19</v>
      </c>
      <c r="G425" t="s">
        <v>28</v>
      </c>
      <c r="H425">
        <v>42</v>
      </c>
      <c r="I425" s="4">
        <v>40159</v>
      </c>
      <c r="J425" s="5">
        <v>114242</v>
      </c>
      <c r="K425" s="6">
        <v>0.08</v>
      </c>
      <c r="L425" t="s">
        <v>21</v>
      </c>
      <c r="M425" t="s">
        <v>57</v>
      </c>
      <c r="N425" s="4" t="s">
        <v>23</v>
      </c>
    </row>
    <row r="426" spans="1:14" x14ac:dyDescent="0.25">
      <c r="A426" t="s">
        <v>894</v>
      </c>
      <c r="B426" t="s">
        <v>895</v>
      </c>
      <c r="C426" t="s">
        <v>806</v>
      </c>
      <c r="D426" t="s">
        <v>793</v>
      </c>
      <c r="E426" t="s">
        <v>32</v>
      </c>
      <c r="F426" t="s">
        <v>33</v>
      </c>
      <c r="G426" t="s">
        <v>28</v>
      </c>
      <c r="H426">
        <v>45</v>
      </c>
      <c r="I426" s="4">
        <v>36755</v>
      </c>
      <c r="J426" s="5">
        <v>55563</v>
      </c>
      <c r="K426" s="6">
        <v>0</v>
      </c>
      <c r="L426" t="s">
        <v>65</v>
      </c>
      <c r="M426" t="s">
        <v>92</v>
      </c>
      <c r="N426" s="4" t="s">
        <v>23</v>
      </c>
    </row>
    <row r="427" spans="1:14" x14ac:dyDescent="0.25">
      <c r="A427" t="s">
        <v>896</v>
      </c>
      <c r="B427" t="s">
        <v>897</v>
      </c>
      <c r="C427" t="s">
        <v>806</v>
      </c>
      <c r="D427" t="s">
        <v>793</v>
      </c>
      <c r="E427" t="s">
        <v>32</v>
      </c>
      <c r="F427" t="s">
        <v>19</v>
      </c>
      <c r="G427" t="s">
        <v>28</v>
      </c>
      <c r="H427">
        <v>35</v>
      </c>
      <c r="I427" s="4">
        <v>40596</v>
      </c>
      <c r="J427" s="5">
        <v>43336</v>
      </c>
      <c r="K427" s="6">
        <v>0</v>
      </c>
      <c r="L427" t="s">
        <v>21</v>
      </c>
      <c r="M427" t="s">
        <v>22</v>
      </c>
      <c r="N427" s="4">
        <v>44024</v>
      </c>
    </row>
    <row r="428" spans="1:14" x14ac:dyDescent="0.25">
      <c r="A428" t="s">
        <v>898</v>
      </c>
      <c r="B428" t="s">
        <v>899</v>
      </c>
      <c r="C428" t="s">
        <v>74</v>
      </c>
      <c r="D428" t="s">
        <v>793</v>
      </c>
      <c r="E428" t="s">
        <v>54</v>
      </c>
      <c r="F428" t="s">
        <v>19</v>
      </c>
      <c r="G428" t="s">
        <v>37</v>
      </c>
      <c r="H428">
        <v>38</v>
      </c>
      <c r="I428" s="4">
        <v>40083</v>
      </c>
      <c r="J428" s="5">
        <v>127801</v>
      </c>
      <c r="K428" s="6">
        <v>0.15</v>
      </c>
      <c r="L428" t="s">
        <v>21</v>
      </c>
      <c r="M428" t="s">
        <v>57</v>
      </c>
      <c r="N428" s="4" t="s">
        <v>23</v>
      </c>
    </row>
    <row r="429" spans="1:14" x14ac:dyDescent="0.25">
      <c r="A429" t="s">
        <v>900</v>
      </c>
      <c r="B429" t="s">
        <v>901</v>
      </c>
      <c r="C429" t="s">
        <v>800</v>
      </c>
      <c r="D429" t="s">
        <v>793</v>
      </c>
      <c r="E429" t="s">
        <v>32</v>
      </c>
      <c r="F429" t="s">
        <v>33</v>
      </c>
      <c r="G429" t="s">
        <v>28</v>
      </c>
      <c r="H429">
        <v>60</v>
      </c>
      <c r="I429" s="4">
        <v>38667</v>
      </c>
      <c r="J429" s="5">
        <v>78388</v>
      </c>
      <c r="K429" s="6">
        <v>0</v>
      </c>
      <c r="L429" t="s">
        <v>65</v>
      </c>
      <c r="M429" t="s">
        <v>66</v>
      </c>
      <c r="N429" s="4" t="s">
        <v>23</v>
      </c>
    </row>
    <row r="430" spans="1:14" x14ac:dyDescent="0.25">
      <c r="A430" t="s">
        <v>902</v>
      </c>
      <c r="B430" t="s">
        <v>903</v>
      </c>
      <c r="C430" t="s">
        <v>806</v>
      </c>
      <c r="D430" t="s">
        <v>793</v>
      </c>
      <c r="E430" t="s">
        <v>18</v>
      </c>
      <c r="F430" t="s">
        <v>33</v>
      </c>
      <c r="G430" t="s">
        <v>37</v>
      </c>
      <c r="H430">
        <v>58</v>
      </c>
      <c r="I430" s="4">
        <v>40463</v>
      </c>
      <c r="J430" s="5">
        <v>43001</v>
      </c>
      <c r="K430" s="6">
        <v>0</v>
      </c>
      <c r="L430" t="s">
        <v>21</v>
      </c>
      <c r="M430" t="s">
        <v>22</v>
      </c>
      <c r="N430" s="4" t="s">
        <v>23</v>
      </c>
    </row>
    <row r="431" spans="1:14" x14ac:dyDescent="0.25">
      <c r="A431" t="s">
        <v>904</v>
      </c>
      <c r="B431" t="s">
        <v>905</v>
      </c>
      <c r="C431" t="s">
        <v>806</v>
      </c>
      <c r="D431" t="s">
        <v>793</v>
      </c>
      <c r="E431" t="s">
        <v>18</v>
      </c>
      <c r="F431" t="s">
        <v>19</v>
      </c>
      <c r="G431" t="s">
        <v>37</v>
      </c>
      <c r="H431">
        <v>34</v>
      </c>
      <c r="I431" s="4">
        <v>42219</v>
      </c>
      <c r="J431" s="5">
        <v>52200</v>
      </c>
      <c r="K431" s="6">
        <v>0</v>
      </c>
      <c r="L431" t="s">
        <v>21</v>
      </c>
      <c r="M431" t="s">
        <v>75</v>
      </c>
      <c r="N431" s="4" t="s">
        <v>23</v>
      </c>
    </row>
    <row r="432" spans="1:14" x14ac:dyDescent="0.25">
      <c r="A432" t="s">
        <v>906</v>
      </c>
      <c r="B432" t="s">
        <v>907</v>
      </c>
      <c r="C432" t="s">
        <v>74</v>
      </c>
      <c r="D432" t="s">
        <v>793</v>
      </c>
      <c r="E432" t="s">
        <v>54</v>
      </c>
      <c r="F432" t="s">
        <v>33</v>
      </c>
      <c r="G432" t="s">
        <v>20</v>
      </c>
      <c r="H432">
        <v>60</v>
      </c>
      <c r="I432" s="4">
        <v>39739</v>
      </c>
      <c r="J432" s="5">
        <v>150855</v>
      </c>
      <c r="K432" s="6">
        <v>0.11</v>
      </c>
      <c r="L432" t="s">
        <v>21</v>
      </c>
      <c r="M432" t="s">
        <v>57</v>
      </c>
      <c r="N432" s="4" t="s">
        <v>23</v>
      </c>
    </row>
    <row r="433" spans="1:14" x14ac:dyDescent="0.25">
      <c r="A433" t="s">
        <v>908</v>
      </c>
      <c r="B433" t="s">
        <v>909</v>
      </c>
      <c r="C433" t="s">
        <v>53</v>
      </c>
      <c r="D433" t="s">
        <v>793</v>
      </c>
      <c r="E433" t="s">
        <v>27</v>
      </c>
      <c r="F433" t="s">
        <v>33</v>
      </c>
      <c r="G433" t="s">
        <v>28</v>
      </c>
      <c r="H433">
        <v>45</v>
      </c>
      <c r="I433" s="4">
        <v>44461</v>
      </c>
      <c r="J433" s="5">
        <v>201396</v>
      </c>
      <c r="K433" s="6">
        <v>0.32</v>
      </c>
      <c r="L433" t="s">
        <v>21</v>
      </c>
      <c r="M433" t="s">
        <v>48</v>
      </c>
      <c r="N433" s="4" t="s">
        <v>23</v>
      </c>
    </row>
    <row r="434" spans="1:14" x14ac:dyDescent="0.25">
      <c r="A434" t="s">
        <v>910</v>
      </c>
      <c r="B434" t="s">
        <v>911</v>
      </c>
      <c r="C434" t="s">
        <v>31</v>
      </c>
      <c r="D434" t="s">
        <v>793</v>
      </c>
      <c r="E434" t="s">
        <v>18</v>
      </c>
      <c r="F434" t="s">
        <v>19</v>
      </c>
      <c r="G434" t="s">
        <v>20</v>
      </c>
      <c r="H434">
        <v>50</v>
      </c>
      <c r="I434" s="4">
        <v>44486</v>
      </c>
      <c r="J434" s="5">
        <v>172180</v>
      </c>
      <c r="K434" s="6">
        <v>0.3</v>
      </c>
      <c r="L434" t="s">
        <v>21</v>
      </c>
      <c r="M434" t="s">
        <v>75</v>
      </c>
      <c r="N434" s="4" t="s">
        <v>23</v>
      </c>
    </row>
    <row r="435" spans="1:14" x14ac:dyDescent="0.25">
      <c r="A435" t="s">
        <v>912</v>
      </c>
      <c r="B435" t="s">
        <v>913</v>
      </c>
      <c r="C435" t="s">
        <v>16</v>
      </c>
      <c r="D435" t="s">
        <v>793</v>
      </c>
      <c r="E435" t="s">
        <v>18</v>
      </c>
      <c r="F435" t="s">
        <v>19</v>
      </c>
      <c r="G435" t="s">
        <v>37</v>
      </c>
      <c r="H435">
        <v>34</v>
      </c>
      <c r="I435" s="4">
        <v>41499</v>
      </c>
      <c r="J435" s="5">
        <v>113909</v>
      </c>
      <c r="K435" s="6">
        <v>0.06</v>
      </c>
      <c r="L435" t="s">
        <v>38</v>
      </c>
      <c r="M435" t="s">
        <v>69</v>
      </c>
      <c r="N435" s="4" t="s">
        <v>23</v>
      </c>
    </row>
    <row r="436" spans="1:14" x14ac:dyDescent="0.25">
      <c r="A436" t="s">
        <v>914</v>
      </c>
      <c r="B436" t="s">
        <v>915</v>
      </c>
      <c r="C436" t="s">
        <v>53</v>
      </c>
      <c r="D436" t="s">
        <v>793</v>
      </c>
      <c r="E436" t="s">
        <v>54</v>
      </c>
      <c r="F436" t="s">
        <v>33</v>
      </c>
      <c r="G436" t="s">
        <v>97</v>
      </c>
      <c r="H436">
        <v>28</v>
      </c>
      <c r="I436" s="4">
        <v>43121</v>
      </c>
      <c r="J436" s="5">
        <v>208210</v>
      </c>
      <c r="K436" s="6">
        <v>0.3</v>
      </c>
      <c r="L436" t="s">
        <v>21</v>
      </c>
      <c r="M436" t="s">
        <v>34</v>
      </c>
      <c r="N436" s="4" t="s">
        <v>23</v>
      </c>
    </row>
    <row r="437" spans="1:14" x14ac:dyDescent="0.25">
      <c r="A437" t="s">
        <v>916</v>
      </c>
      <c r="B437" t="s">
        <v>917</v>
      </c>
      <c r="C437" t="s">
        <v>803</v>
      </c>
      <c r="D437" t="s">
        <v>793</v>
      </c>
      <c r="E437" t="s">
        <v>54</v>
      </c>
      <c r="F437" t="s">
        <v>19</v>
      </c>
      <c r="G437" t="s">
        <v>28</v>
      </c>
      <c r="H437">
        <v>31</v>
      </c>
      <c r="I437" s="4">
        <v>43002</v>
      </c>
      <c r="J437" s="5">
        <v>71755</v>
      </c>
      <c r="K437" s="6">
        <v>0</v>
      </c>
      <c r="L437" t="s">
        <v>65</v>
      </c>
      <c r="M437" t="s">
        <v>66</v>
      </c>
      <c r="N437" s="4" t="s">
        <v>23</v>
      </c>
    </row>
    <row r="438" spans="1:14" x14ac:dyDescent="0.25">
      <c r="A438" t="s">
        <v>918</v>
      </c>
      <c r="B438" t="s">
        <v>919</v>
      </c>
      <c r="C438" t="s">
        <v>803</v>
      </c>
      <c r="D438" t="s">
        <v>793</v>
      </c>
      <c r="E438" t="s">
        <v>18</v>
      </c>
      <c r="F438" t="s">
        <v>19</v>
      </c>
      <c r="G438" t="s">
        <v>97</v>
      </c>
      <c r="H438">
        <v>45</v>
      </c>
      <c r="I438" s="4">
        <v>42357</v>
      </c>
      <c r="J438" s="5">
        <v>51983</v>
      </c>
      <c r="K438" s="6">
        <v>0</v>
      </c>
      <c r="L438" t="s">
        <v>21</v>
      </c>
      <c r="M438" t="s">
        <v>75</v>
      </c>
      <c r="N438" s="4" t="s">
        <v>23</v>
      </c>
    </row>
    <row r="439" spans="1:14" x14ac:dyDescent="0.25">
      <c r="A439" t="s">
        <v>587</v>
      </c>
      <c r="B439" t="s">
        <v>920</v>
      </c>
      <c r="C439" t="s">
        <v>803</v>
      </c>
      <c r="D439" t="s">
        <v>793</v>
      </c>
      <c r="E439" t="s">
        <v>32</v>
      </c>
      <c r="F439" t="s">
        <v>33</v>
      </c>
      <c r="G439" t="s">
        <v>37</v>
      </c>
      <c r="H439">
        <v>52</v>
      </c>
      <c r="I439" s="4">
        <v>44304</v>
      </c>
      <c r="J439" s="5">
        <v>50548</v>
      </c>
      <c r="K439" s="6">
        <v>0</v>
      </c>
      <c r="L439" t="s">
        <v>38</v>
      </c>
      <c r="M439" t="s">
        <v>85</v>
      </c>
      <c r="N439" s="4" t="s">
        <v>23</v>
      </c>
    </row>
    <row r="440" spans="1:14" x14ac:dyDescent="0.25">
      <c r="A440" t="s">
        <v>921</v>
      </c>
      <c r="B440" t="s">
        <v>922</v>
      </c>
      <c r="C440" t="s">
        <v>800</v>
      </c>
      <c r="D440" t="s">
        <v>793</v>
      </c>
      <c r="E440" t="s">
        <v>54</v>
      </c>
      <c r="F440" t="s">
        <v>33</v>
      </c>
      <c r="G440" t="s">
        <v>20</v>
      </c>
      <c r="H440">
        <v>30</v>
      </c>
      <c r="I440" s="4">
        <v>42761</v>
      </c>
      <c r="J440" s="5">
        <v>88663</v>
      </c>
      <c r="K440" s="6">
        <v>0</v>
      </c>
      <c r="L440" t="s">
        <v>21</v>
      </c>
      <c r="M440" t="s">
        <v>57</v>
      </c>
      <c r="N440" s="4" t="s">
        <v>23</v>
      </c>
    </row>
    <row r="441" spans="1:14" x14ac:dyDescent="0.25">
      <c r="A441" t="s">
        <v>923</v>
      </c>
      <c r="B441" t="s">
        <v>924</v>
      </c>
      <c r="C441" t="s">
        <v>74</v>
      </c>
      <c r="D441" t="s">
        <v>793</v>
      </c>
      <c r="E441" t="s">
        <v>27</v>
      </c>
      <c r="F441" t="s">
        <v>33</v>
      </c>
      <c r="G441" t="s">
        <v>37</v>
      </c>
      <c r="H441">
        <v>45</v>
      </c>
      <c r="I441" s="4">
        <v>40685</v>
      </c>
      <c r="J441" s="5">
        <v>152353</v>
      </c>
      <c r="K441" s="6">
        <v>0.14000000000000001</v>
      </c>
      <c r="L441" t="s">
        <v>21</v>
      </c>
      <c r="M441" t="s">
        <v>34</v>
      </c>
      <c r="N441" s="4" t="s">
        <v>23</v>
      </c>
    </row>
    <row r="442" spans="1:14" x14ac:dyDescent="0.25">
      <c r="A442" t="s">
        <v>925</v>
      </c>
      <c r="B442" t="s">
        <v>926</v>
      </c>
      <c r="C442" t="s">
        <v>74</v>
      </c>
      <c r="D442" t="s">
        <v>793</v>
      </c>
      <c r="E442" t="s">
        <v>54</v>
      </c>
      <c r="F442" t="s">
        <v>33</v>
      </c>
      <c r="G442" t="s">
        <v>37</v>
      </c>
      <c r="H442">
        <v>29</v>
      </c>
      <c r="I442" s="4">
        <v>44025</v>
      </c>
      <c r="J442" s="5">
        <v>141555</v>
      </c>
      <c r="K442" s="6">
        <v>0.11</v>
      </c>
      <c r="L442" t="s">
        <v>38</v>
      </c>
      <c r="M442" t="s">
        <v>39</v>
      </c>
      <c r="N442" s="4" t="s">
        <v>23</v>
      </c>
    </row>
    <row r="443" spans="1:14" x14ac:dyDescent="0.25">
      <c r="A443" t="s">
        <v>927</v>
      </c>
      <c r="B443" t="s">
        <v>928</v>
      </c>
      <c r="C443" t="s">
        <v>803</v>
      </c>
      <c r="D443" t="s">
        <v>793</v>
      </c>
      <c r="E443" t="s">
        <v>18</v>
      </c>
      <c r="F443" t="s">
        <v>33</v>
      </c>
      <c r="G443" t="s">
        <v>28</v>
      </c>
      <c r="H443">
        <v>44</v>
      </c>
      <c r="I443" s="4">
        <v>39841</v>
      </c>
      <c r="J443" s="5">
        <v>53301</v>
      </c>
      <c r="K443" s="6">
        <v>0</v>
      </c>
      <c r="L443" t="s">
        <v>21</v>
      </c>
      <c r="M443" t="s">
        <v>34</v>
      </c>
      <c r="N443" s="4" t="s">
        <v>23</v>
      </c>
    </row>
    <row r="444" spans="1:14" x14ac:dyDescent="0.25">
      <c r="A444" t="s">
        <v>929</v>
      </c>
      <c r="B444" t="s">
        <v>930</v>
      </c>
      <c r="C444" t="s">
        <v>74</v>
      </c>
      <c r="D444" t="s">
        <v>793</v>
      </c>
      <c r="E444" t="s">
        <v>32</v>
      </c>
      <c r="F444" t="s">
        <v>33</v>
      </c>
      <c r="G444" t="s">
        <v>28</v>
      </c>
      <c r="H444">
        <v>52</v>
      </c>
      <c r="I444" s="4">
        <v>42983</v>
      </c>
      <c r="J444" s="5">
        <v>140042</v>
      </c>
      <c r="K444" s="6">
        <v>0.13</v>
      </c>
      <c r="L444" t="s">
        <v>21</v>
      </c>
      <c r="M444" t="s">
        <v>22</v>
      </c>
      <c r="N444" s="4" t="s">
        <v>23</v>
      </c>
    </row>
    <row r="445" spans="1:14" x14ac:dyDescent="0.25">
      <c r="A445" t="s">
        <v>931</v>
      </c>
      <c r="B445" t="s">
        <v>932</v>
      </c>
      <c r="C445" t="s">
        <v>16</v>
      </c>
      <c r="D445" t="s">
        <v>793</v>
      </c>
      <c r="E445" t="s">
        <v>27</v>
      </c>
      <c r="F445" t="s">
        <v>33</v>
      </c>
      <c r="G445" t="s">
        <v>37</v>
      </c>
      <c r="H445">
        <v>55</v>
      </c>
      <c r="I445" s="4">
        <v>40233</v>
      </c>
      <c r="J445" s="5">
        <v>102839</v>
      </c>
      <c r="K445" s="6">
        <v>0.05</v>
      </c>
      <c r="L445" t="s">
        <v>21</v>
      </c>
      <c r="M445" t="s">
        <v>48</v>
      </c>
      <c r="N445" s="4" t="s">
        <v>23</v>
      </c>
    </row>
    <row r="446" spans="1:14" x14ac:dyDescent="0.25">
      <c r="A446" t="s">
        <v>933</v>
      </c>
      <c r="B446" t="s">
        <v>934</v>
      </c>
      <c r="C446" t="s">
        <v>800</v>
      </c>
      <c r="D446" t="s">
        <v>793</v>
      </c>
      <c r="E446" t="s">
        <v>32</v>
      </c>
      <c r="F446" t="s">
        <v>19</v>
      </c>
      <c r="G446" t="s">
        <v>37</v>
      </c>
      <c r="H446">
        <v>32</v>
      </c>
      <c r="I446" s="4">
        <v>44295</v>
      </c>
      <c r="J446" s="5">
        <v>70980</v>
      </c>
      <c r="K446" s="6">
        <v>0</v>
      </c>
      <c r="L446" t="s">
        <v>38</v>
      </c>
      <c r="M446" t="s">
        <v>69</v>
      </c>
      <c r="N446" s="4" t="s">
        <v>23</v>
      </c>
    </row>
    <row r="447" spans="1:14" x14ac:dyDescent="0.25">
      <c r="A447" t="s">
        <v>935</v>
      </c>
      <c r="B447" t="s">
        <v>936</v>
      </c>
      <c r="C447" t="s">
        <v>806</v>
      </c>
      <c r="D447" t="s">
        <v>793</v>
      </c>
      <c r="E447" t="s">
        <v>27</v>
      </c>
      <c r="F447" t="s">
        <v>19</v>
      </c>
      <c r="G447" t="s">
        <v>20</v>
      </c>
      <c r="H447">
        <v>28</v>
      </c>
      <c r="I447" s="4">
        <v>44374</v>
      </c>
      <c r="J447" s="5">
        <v>48510</v>
      </c>
      <c r="K447" s="6">
        <v>0</v>
      </c>
      <c r="L447" t="s">
        <v>21</v>
      </c>
      <c r="M447" t="s">
        <v>44</v>
      </c>
      <c r="N447" s="4" t="s">
        <v>23</v>
      </c>
    </row>
    <row r="448" spans="1:14" x14ac:dyDescent="0.25">
      <c r="A448" t="s">
        <v>937</v>
      </c>
      <c r="B448" t="s">
        <v>938</v>
      </c>
      <c r="C448" t="s">
        <v>16</v>
      </c>
      <c r="D448" t="s">
        <v>793</v>
      </c>
      <c r="E448" t="s">
        <v>27</v>
      </c>
      <c r="F448" t="s">
        <v>19</v>
      </c>
      <c r="G448" t="s">
        <v>28</v>
      </c>
      <c r="H448">
        <v>54</v>
      </c>
      <c r="I448" s="4">
        <v>35500</v>
      </c>
      <c r="J448" s="5">
        <v>128136</v>
      </c>
      <c r="K448" s="6">
        <v>0.05</v>
      </c>
      <c r="L448" t="s">
        <v>65</v>
      </c>
      <c r="M448" t="s">
        <v>118</v>
      </c>
      <c r="N448" s="4" t="s">
        <v>23</v>
      </c>
    </row>
    <row r="449" spans="1:14" x14ac:dyDescent="0.25">
      <c r="A449" t="s">
        <v>939</v>
      </c>
      <c r="B449" t="s">
        <v>940</v>
      </c>
      <c r="C449" t="s">
        <v>31</v>
      </c>
      <c r="D449" t="s">
        <v>793</v>
      </c>
      <c r="E449" t="s">
        <v>54</v>
      </c>
      <c r="F449" t="s">
        <v>19</v>
      </c>
      <c r="G449" t="s">
        <v>20</v>
      </c>
      <c r="H449">
        <v>60</v>
      </c>
      <c r="I449" s="4">
        <v>42108</v>
      </c>
      <c r="J449" s="5">
        <v>155788</v>
      </c>
      <c r="K449" s="6">
        <v>0.17</v>
      </c>
      <c r="L449" t="s">
        <v>21</v>
      </c>
      <c r="M449" t="s">
        <v>34</v>
      </c>
      <c r="N449" s="4" t="s">
        <v>23</v>
      </c>
    </row>
    <row r="450" spans="1:14" x14ac:dyDescent="0.25">
      <c r="A450" t="s">
        <v>941</v>
      </c>
      <c r="B450" t="s">
        <v>942</v>
      </c>
      <c r="C450" t="s">
        <v>800</v>
      </c>
      <c r="D450" t="s">
        <v>793</v>
      </c>
      <c r="E450" t="s">
        <v>27</v>
      </c>
      <c r="F450" t="s">
        <v>33</v>
      </c>
      <c r="G450" t="s">
        <v>37</v>
      </c>
      <c r="H450">
        <v>45</v>
      </c>
      <c r="I450" s="4">
        <v>43581</v>
      </c>
      <c r="J450" s="5">
        <v>74891</v>
      </c>
      <c r="K450" s="6">
        <v>0</v>
      </c>
      <c r="L450" t="s">
        <v>38</v>
      </c>
      <c r="M450" t="s">
        <v>69</v>
      </c>
      <c r="N450" s="4" t="s">
        <v>23</v>
      </c>
    </row>
    <row r="451" spans="1:14" x14ac:dyDescent="0.25">
      <c r="A451" t="s">
        <v>943</v>
      </c>
      <c r="B451" t="s">
        <v>944</v>
      </c>
      <c r="C451" t="s">
        <v>53</v>
      </c>
      <c r="D451" t="s">
        <v>793</v>
      </c>
      <c r="E451" t="s">
        <v>27</v>
      </c>
      <c r="F451" t="s">
        <v>33</v>
      </c>
      <c r="G451" t="s">
        <v>20</v>
      </c>
      <c r="H451">
        <v>28</v>
      </c>
      <c r="I451" s="4">
        <v>44402</v>
      </c>
      <c r="J451" s="5">
        <v>231850</v>
      </c>
      <c r="K451" s="6">
        <v>0.39</v>
      </c>
      <c r="L451" t="s">
        <v>21</v>
      </c>
      <c r="M451" t="s">
        <v>48</v>
      </c>
      <c r="N451" s="4" t="s">
        <v>23</v>
      </c>
    </row>
    <row r="452" spans="1:14" x14ac:dyDescent="0.25">
      <c r="A452" t="s">
        <v>945</v>
      </c>
      <c r="B452" t="s">
        <v>946</v>
      </c>
      <c r="C452" t="s">
        <v>31</v>
      </c>
      <c r="D452" t="s">
        <v>793</v>
      </c>
      <c r="E452" t="s">
        <v>27</v>
      </c>
      <c r="F452" t="s">
        <v>33</v>
      </c>
      <c r="G452" t="s">
        <v>20</v>
      </c>
      <c r="H452">
        <v>41</v>
      </c>
      <c r="I452" s="4">
        <v>40319</v>
      </c>
      <c r="J452" s="5">
        <v>153275</v>
      </c>
      <c r="K452" s="6">
        <v>0.24</v>
      </c>
      <c r="L452" t="s">
        <v>21</v>
      </c>
      <c r="M452" t="s">
        <v>75</v>
      </c>
      <c r="N452" s="4" t="s">
        <v>23</v>
      </c>
    </row>
    <row r="453" spans="1:14" x14ac:dyDescent="0.25">
      <c r="A453" t="s">
        <v>947</v>
      </c>
      <c r="B453" t="s">
        <v>948</v>
      </c>
      <c r="C453" t="s">
        <v>16</v>
      </c>
      <c r="D453" t="s">
        <v>793</v>
      </c>
      <c r="E453" t="s">
        <v>54</v>
      </c>
      <c r="F453" t="s">
        <v>33</v>
      </c>
      <c r="G453" t="s">
        <v>37</v>
      </c>
      <c r="H453">
        <v>42</v>
      </c>
      <c r="I453" s="4">
        <v>43058</v>
      </c>
      <c r="J453" s="5">
        <v>101143</v>
      </c>
      <c r="K453" s="6">
        <v>0.06</v>
      </c>
      <c r="L453" t="s">
        <v>21</v>
      </c>
      <c r="M453" t="s">
        <v>48</v>
      </c>
      <c r="N453" s="4" t="s">
        <v>23</v>
      </c>
    </row>
    <row r="454" spans="1:14" x14ac:dyDescent="0.25">
      <c r="A454" t="s">
        <v>209</v>
      </c>
      <c r="B454" t="s">
        <v>949</v>
      </c>
      <c r="C454" t="s">
        <v>806</v>
      </c>
      <c r="D454" t="s">
        <v>793</v>
      </c>
      <c r="E454" t="s">
        <v>18</v>
      </c>
      <c r="F454" t="s">
        <v>33</v>
      </c>
      <c r="G454" t="s">
        <v>37</v>
      </c>
      <c r="H454">
        <v>45</v>
      </c>
      <c r="I454" s="4">
        <v>38639</v>
      </c>
      <c r="J454" s="5">
        <v>51404</v>
      </c>
      <c r="K454" s="6">
        <v>0</v>
      </c>
      <c r="L454" t="s">
        <v>38</v>
      </c>
      <c r="M454" t="s">
        <v>39</v>
      </c>
      <c r="N454" s="4">
        <v>40153</v>
      </c>
    </row>
    <row r="455" spans="1:14" x14ac:dyDescent="0.25">
      <c r="A455" t="s">
        <v>950</v>
      </c>
      <c r="B455" t="s">
        <v>951</v>
      </c>
      <c r="C455" t="s">
        <v>16</v>
      </c>
      <c r="D455" t="s">
        <v>793</v>
      </c>
      <c r="E455" t="s">
        <v>54</v>
      </c>
      <c r="F455" t="s">
        <v>19</v>
      </c>
      <c r="G455" t="s">
        <v>28</v>
      </c>
      <c r="H455">
        <v>48</v>
      </c>
      <c r="I455" s="4">
        <v>42201</v>
      </c>
      <c r="J455" s="5">
        <v>110565</v>
      </c>
      <c r="K455" s="6">
        <v>0.09</v>
      </c>
      <c r="L455" t="s">
        <v>65</v>
      </c>
      <c r="M455" t="s">
        <v>118</v>
      </c>
      <c r="N455" s="4" t="s">
        <v>23</v>
      </c>
    </row>
    <row r="456" spans="1:14" x14ac:dyDescent="0.25">
      <c r="A456" t="s">
        <v>952</v>
      </c>
      <c r="B456" t="s">
        <v>953</v>
      </c>
      <c r="C456" t="s">
        <v>800</v>
      </c>
      <c r="D456" t="s">
        <v>793</v>
      </c>
      <c r="E456" t="s">
        <v>32</v>
      </c>
      <c r="F456" t="s">
        <v>33</v>
      </c>
      <c r="G456" t="s">
        <v>28</v>
      </c>
      <c r="H456">
        <v>45</v>
      </c>
      <c r="I456" s="4">
        <v>43581</v>
      </c>
      <c r="J456" s="5">
        <v>90870</v>
      </c>
      <c r="K456" s="6">
        <v>0</v>
      </c>
      <c r="L456" t="s">
        <v>21</v>
      </c>
      <c r="M456" t="s">
        <v>44</v>
      </c>
      <c r="N456" s="4" t="s">
        <v>23</v>
      </c>
    </row>
    <row r="457" spans="1:14" x14ac:dyDescent="0.25">
      <c r="A457" t="s">
        <v>954</v>
      </c>
      <c r="B457" t="s">
        <v>955</v>
      </c>
      <c r="C457" t="s">
        <v>53</v>
      </c>
      <c r="D457" t="s">
        <v>793</v>
      </c>
      <c r="E457" t="s">
        <v>54</v>
      </c>
      <c r="F457" t="s">
        <v>19</v>
      </c>
      <c r="G457" t="s">
        <v>37</v>
      </c>
      <c r="H457">
        <v>62</v>
      </c>
      <c r="I457" s="4">
        <v>37484</v>
      </c>
      <c r="J457" s="5">
        <v>234594</v>
      </c>
      <c r="K457" s="6">
        <v>0.33</v>
      </c>
      <c r="L457" t="s">
        <v>21</v>
      </c>
      <c r="M457" t="s">
        <v>34</v>
      </c>
      <c r="N457" s="4" t="s">
        <v>23</v>
      </c>
    </row>
    <row r="458" spans="1:14" x14ac:dyDescent="0.25">
      <c r="A458" t="s">
        <v>956</v>
      </c>
      <c r="B458" t="s">
        <v>957</v>
      </c>
      <c r="C458" t="s">
        <v>53</v>
      </c>
      <c r="D458" t="s">
        <v>793</v>
      </c>
      <c r="E458" t="s">
        <v>27</v>
      </c>
      <c r="F458" t="s">
        <v>33</v>
      </c>
      <c r="G458" t="s">
        <v>37</v>
      </c>
      <c r="H458">
        <v>45</v>
      </c>
      <c r="I458" s="4">
        <v>43521</v>
      </c>
      <c r="J458" s="5">
        <v>249801</v>
      </c>
      <c r="K458" s="6">
        <v>0.39</v>
      </c>
      <c r="L458" t="s">
        <v>38</v>
      </c>
      <c r="M458" t="s">
        <v>85</v>
      </c>
      <c r="N458" s="4" t="s">
        <v>23</v>
      </c>
    </row>
    <row r="459" spans="1:14" x14ac:dyDescent="0.25">
      <c r="A459" t="s">
        <v>958</v>
      </c>
      <c r="B459" t="s">
        <v>959</v>
      </c>
      <c r="C459" t="s">
        <v>803</v>
      </c>
      <c r="D459" t="s">
        <v>793</v>
      </c>
      <c r="E459" t="s">
        <v>32</v>
      </c>
      <c r="F459" t="s">
        <v>19</v>
      </c>
      <c r="G459" t="s">
        <v>20</v>
      </c>
      <c r="H459">
        <v>38</v>
      </c>
      <c r="I459" s="4">
        <v>43798</v>
      </c>
      <c r="J459" s="5">
        <v>69647</v>
      </c>
      <c r="K459" s="6">
        <v>0</v>
      </c>
      <c r="L459" t="s">
        <v>21</v>
      </c>
      <c r="M459" t="s">
        <v>48</v>
      </c>
      <c r="N459" s="4">
        <v>44671</v>
      </c>
    </row>
    <row r="460" spans="1:14" x14ac:dyDescent="0.25">
      <c r="A460" t="s">
        <v>960</v>
      </c>
      <c r="B460" t="s">
        <v>961</v>
      </c>
      <c r="C460" t="s">
        <v>74</v>
      </c>
      <c r="D460" t="s">
        <v>793</v>
      </c>
      <c r="E460" t="s">
        <v>18</v>
      </c>
      <c r="F460" t="s">
        <v>19</v>
      </c>
      <c r="G460" t="s">
        <v>28</v>
      </c>
      <c r="H460">
        <v>62</v>
      </c>
      <c r="I460" s="4">
        <v>43061</v>
      </c>
      <c r="J460" s="5">
        <v>138808</v>
      </c>
      <c r="K460" s="6">
        <v>0.15</v>
      </c>
      <c r="L460" t="s">
        <v>65</v>
      </c>
      <c r="M460" t="s">
        <v>66</v>
      </c>
      <c r="N460" s="4" t="s">
        <v>23</v>
      </c>
    </row>
    <row r="461" spans="1:14" x14ac:dyDescent="0.25">
      <c r="A461" t="s">
        <v>962</v>
      </c>
      <c r="B461" t="s">
        <v>963</v>
      </c>
      <c r="C461" t="s">
        <v>800</v>
      </c>
      <c r="D461" t="s">
        <v>793</v>
      </c>
      <c r="E461" t="s">
        <v>18</v>
      </c>
      <c r="F461" t="s">
        <v>33</v>
      </c>
      <c r="G461" t="s">
        <v>28</v>
      </c>
      <c r="H461">
        <v>63</v>
      </c>
      <c r="I461" s="4">
        <v>39204</v>
      </c>
      <c r="J461" s="5">
        <v>72805</v>
      </c>
      <c r="K461" s="6">
        <v>0</v>
      </c>
      <c r="L461" t="s">
        <v>65</v>
      </c>
      <c r="M461" t="s">
        <v>78</v>
      </c>
      <c r="N461" s="4" t="s">
        <v>23</v>
      </c>
    </row>
    <row r="462" spans="1:14" x14ac:dyDescent="0.25">
      <c r="A462" t="s">
        <v>964</v>
      </c>
      <c r="B462" t="s">
        <v>965</v>
      </c>
      <c r="C462" t="s">
        <v>16</v>
      </c>
      <c r="D462" t="s">
        <v>793</v>
      </c>
      <c r="E462" t="s">
        <v>18</v>
      </c>
      <c r="F462" t="s">
        <v>19</v>
      </c>
      <c r="G462" t="s">
        <v>20</v>
      </c>
      <c r="H462">
        <v>64</v>
      </c>
      <c r="I462" s="4">
        <v>33964</v>
      </c>
      <c r="J462" s="5">
        <v>104668</v>
      </c>
      <c r="K462" s="6">
        <v>0.08</v>
      </c>
      <c r="L462" t="s">
        <v>21</v>
      </c>
      <c r="M462" t="s">
        <v>75</v>
      </c>
      <c r="N462" s="4" t="s">
        <v>23</v>
      </c>
    </row>
    <row r="463" spans="1:14" x14ac:dyDescent="0.25">
      <c r="A463" t="s">
        <v>72</v>
      </c>
      <c r="B463" t="s">
        <v>966</v>
      </c>
      <c r="C463" t="s">
        <v>16</v>
      </c>
      <c r="D463" t="s">
        <v>793</v>
      </c>
      <c r="E463" t="s">
        <v>54</v>
      </c>
      <c r="F463" t="s">
        <v>19</v>
      </c>
      <c r="G463" t="s">
        <v>20</v>
      </c>
      <c r="H463">
        <v>45</v>
      </c>
      <c r="I463" s="4">
        <v>41099</v>
      </c>
      <c r="J463" s="5">
        <v>109883</v>
      </c>
      <c r="K463" s="6">
        <v>7.0000000000000007E-2</v>
      </c>
      <c r="L463" t="s">
        <v>21</v>
      </c>
      <c r="M463" t="s">
        <v>75</v>
      </c>
      <c r="N463" s="4" t="s">
        <v>23</v>
      </c>
    </row>
    <row r="464" spans="1:14" x14ac:dyDescent="0.25">
      <c r="A464" t="s">
        <v>967</v>
      </c>
      <c r="B464" t="s">
        <v>968</v>
      </c>
      <c r="C464" t="s">
        <v>806</v>
      </c>
      <c r="D464" t="s">
        <v>793</v>
      </c>
      <c r="E464" t="s">
        <v>18</v>
      </c>
      <c r="F464" t="s">
        <v>33</v>
      </c>
      <c r="G464" t="s">
        <v>28</v>
      </c>
      <c r="H464">
        <v>25</v>
      </c>
      <c r="I464" s="4">
        <v>44270</v>
      </c>
      <c r="J464" s="5">
        <v>47974</v>
      </c>
      <c r="K464" s="6">
        <v>0</v>
      </c>
      <c r="L464" t="s">
        <v>65</v>
      </c>
      <c r="M464" t="s">
        <v>66</v>
      </c>
      <c r="N464" s="4" t="s">
        <v>23</v>
      </c>
    </row>
    <row r="465" spans="1:14" x14ac:dyDescent="0.25">
      <c r="A465" t="s">
        <v>969</v>
      </c>
      <c r="B465" t="s">
        <v>970</v>
      </c>
      <c r="C465" t="s">
        <v>16</v>
      </c>
      <c r="D465" t="s">
        <v>793</v>
      </c>
      <c r="E465" t="s">
        <v>32</v>
      </c>
      <c r="F465" t="s">
        <v>33</v>
      </c>
      <c r="G465" t="s">
        <v>20</v>
      </c>
      <c r="H465">
        <v>33</v>
      </c>
      <c r="I465" s="4">
        <v>41071</v>
      </c>
      <c r="J465" s="5">
        <v>118253</v>
      </c>
      <c r="K465" s="6">
        <v>0.08</v>
      </c>
      <c r="L465" t="s">
        <v>21</v>
      </c>
      <c r="M465" t="s">
        <v>22</v>
      </c>
      <c r="N465" s="4" t="s">
        <v>23</v>
      </c>
    </row>
    <row r="466" spans="1:14" x14ac:dyDescent="0.25">
      <c r="A466" t="s">
        <v>971</v>
      </c>
      <c r="B466" t="s">
        <v>972</v>
      </c>
      <c r="C466" t="s">
        <v>16</v>
      </c>
      <c r="D466" t="s">
        <v>793</v>
      </c>
      <c r="E466" t="s">
        <v>54</v>
      </c>
      <c r="F466" t="s">
        <v>19</v>
      </c>
      <c r="G466" t="s">
        <v>28</v>
      </c>
      <c r="H466">
        <v>41</v>
      </c>
      <c r="I466" s="4">
        <v>43502</v>
      </c>
      <c r="J466" s="5">
        <v>126950</v>
      </c>
      <c r="K466" s="6">
        <v>0.1</v>
      </c>
      <c r="L466" t="s">
        <v>21</v>
      </c>
      <c r="M466" t="s">
        <v>44</v>
      </c>
      <c r="N466" s="4" t="s">
        <v>23</v>
      </c>
    </row>
    <row r="467" spans="1:14" x14ac:dyDescent="0.25">
      <c r="A467" t="s">
        <v>327</v>
      </c>
      <c r="B467" t="s">
        <v>973</v>
      </c>
      <c r="C467" t="s">
        <v>800</v>
      </c>
      <c r="D467" t="s">
        <v>793</v>
      </c>
      <c r="E467" t="s">
        <v>54</v>
      </c>
      <c r="F467" t="s">
        <v>19</v>
      </c>
      <c r="G467" t="s">
        <v>20</v>
      </c>
      <c r="H467">
        <v>46</v>
      </c>
      <c r="I467" s="4">
        <v>39133</v>
      </c>
      <c r="J467" s="5">
        <v>75579</v>
      </c>
      <c r="K467" s="6">
        <v>0</v>
      </c>
      <c r="L467" t="s">
        <v>21</v>
      </c>
      <c r="M467" t="s">
        <v>34</v>
      </c>
      <c r="N467" s="4" t="s">
        <v>23</v>
      </c>
    </row>
    <row r="468" spans="1:14" x14ac:dyDescent="0.25">
      <c r="A468" t="s">
        <v>974</v>
      </c>
      <c r="B468" t="s">
        <v>975</v>
      </c>
      <c r="C468" t="s">
        <v>74</v>
      </c>
      <c r="D468" t="s">
        <v>793</v>
      </c>
      <c r="E468" t="s">
        <v>18</v>
      </c>
      <c r="F468" t="s">
        <v>19</v>
      </c>
      <c r="G468" t="s">
        <v>37</v>
      </c>
      <c r="H468">
        <v>41</v>
      </c>
      <c r="I468" s="4">
        <v>42365</v>
      </c>
      <c r="J468" s="5">
        <v>129903</v>
      </c>
      <c r="K468" s="6">
        <v>0.13</v>
      </c>
      <c r="L468" t="s">
        <v>38</v>
      </c>
      <c r="M468" t="s">
        <v>85</v>
      </c>
      <c r="N468" s="4" t="s">
        <v>23</v>
      </c>
    </row>
    <row r="469" spans="1:14" x14ac:dyDescent="0.25">
      <c r="A469" t="s">
        <v>976</v>
      </c>
      <c r="B469" t="s">
        <v>977</v>
      </c>
      <c r="C469" t="s">
        <v>800</v>
      </c>
      <c r="D469" t="s">
        <v>793</v>
      </c>
      <c r="E469" t="s">
        <v>32</v>
      </c>
      <c r="F469" t="s">
        <v>33</v>
      </c>
      <c r="G469" t="s">
        <v>37</v>
      </c>
      <c r="H469">
        <v>52</v>
      </c>
      <c r="I469" s="4">
        <v>36416</v>
      </c>
      <c r="J469" s="5">
        <v>92994</v>
      </c>
      <c r="K469" s="6">
        <v>0</v>
      </c>
      <c r="L469" t="s">
        <v>21</v>
      </c>
      <c r="M469" t="s">
        <v>44</v>
      </c>
      <c r="N469" s="4" t="s">
        <v>23</v>
      </c>
    </row>
    <row r="470" spans="1:14" x14ac:dyDescent="0.25">
      <c r="A470" t="s">
        <v>978</v>
      </c>
      <c r="B470" t="s">
        <v>979</v>
      </c>
      <c r="C470" t="s">
        <v>74</v>
      </c>
      <c r="D470" t="s">
        <v>793</v>
      </c>
      <c r="E470" t="s">
        <v>18</v>
      </c>
      <c r="F470" t="s">
        <v>19</v>
      </c>
      <c r="G470" t="s">
        <v>20</v>
      </c>
      <c r="H470">
        <v>42</v>
      </c>
      <c r="I470" s="4">
        <v>41382</v>
      </c>
      <c r="J470" s="5">
        <v>131179</v>
      </c>
      <c r="K470" s="6">
        <v>0.15</v>
      </c>
      <c r="L470" t="s">
        <v>21</v>
      </c>
      <c r="M470" t="s">
        <v>75</v>
      </c>
      <c r="N470" s="4" t="s">
        <v>23</v>
      </c>
    </row>
    <row r="471" spans="1:14" x14ac:dyDescent="0.25">
      <c r="A471" t="s">
        <v>980</v>
      </c>
      <c r="B471" t="s">
        <v>981</v>
      </c>
      <c r="C471" t="s">
        <v>74</v>
      </c>
      <c r="D471" t="s">
        <v>793</v>
      </c>
      <c r="E471" t="s">
        <v>18</v>
      </c>
      <c r="F471" t="s">
        <v>33</v>
      </c>
      <c r="G471" t="s">
        <v>28</v>
      </c>
      <c r="H471">
        <v>32</v>
      </c>
      <c r="I471" s="4">
        <v>42839</v>
      </c>
      <c r="J471" s="5">
        <v>154956</v>
      </c>
      <c r="K471" s="6">
        <v>0.13</v>
      </c>
      <c r="L471" t="s">
        <v>21</v>
      </c>
      <c r="M471" t="s">
        <v>57</v>
      </c>
      <c r="N471" s="4" t="s">
        <v>23</v>
      </c>
    </row>
    <row r="472" spans="1:14" x14ac:dyDescent="0.25">
      <c r="A472" t="s">
        <v>982</v>
      </c>
      <c r="B472" t="s">
        <v>983</v>
      </c>
      <c r="C472" t="s">
        <v>16</v>
      </c>
      <c r="D472" t="s">
        <v>793</v>
      </c>
      <c r="E472" t="s">
        <v>27</v>
      </c>
      <c r="F472" t="s">
        <v>33</v>
      </c>
      <c r="G472" t="s">
        <v>28</v>
      </c>
      <c r="H472">
        <v>32</v>
      </c>
      <c r="I472" s="4">
        <v>42738</v>
      </c>
      <c r="J472" s="5">
        <v>101870</v>
      </c>
      <c r="K472" s="6">
        <v>0.1</v>
      </c>
      <c r="L472" t="s">
        <v>21</v>
      </c>
      <c r="M472" t="s">
        <v>57</v>
      </c>
      <c r="N472" s="4" t="s">
        <v>23</v>
      </c>
    </row>
    <row r="473" spans="1:14" x14ac:dyDescent="0.25">
      <c r="A473" t="s">
        <v>984</v>
      </c>
      <c r="B473" t="s">
        <v>985</v>
      </c>
      <c r="C473" t="s">
        <v>16</v>
      </c>
      <c r="D473" t="s">
        <v>793</v>
      </c>
      <c r="E473" t="s">
        <v>27</v>
      </c>
      <c r="F473" t="s">
        <v>33</v>
      </c>
      <c r="G473" t="s">
        <v>97</v>
      </c>
      <c r="H473">
        <v>33</v>
      </c>
      <c r="I473" s="4">
        <v>41507</v>
      </c>
      <c r="J473" s="5">
        <v>105390</v>
      </c>
      <c r="K473" s="6">
        <v>0.06</v>
      </c>
      <c r="L473" t="s">
        <v>21</v>
      </c>
      <c r="M473" t="s">
        <v>75</v>
      </c>
      <c r="N473" s="4" t="s">
        <v>23</v>
      </c>
    </row>
    <row r="474" spans="1:14" x14ac:dyDescent="0.25">
      <c r="A474" t="s">
        <v>986</v>
      </c>
      <c r="B474" t="s">
        <v>987</v>
      </c>
      <c r="C474" t="s">
        <v>16</v>
      </c>
      <c r="D474" t="s">
        <v>793</v>
      </c>
      <c r="E474" t="s">
        <v>27</v>
      </c>
      <c r="F474" t="s">
        <v>19</v>
      </c>
      <c r="G474" t="s">
        <v>37</v>
      </c>
      <c r="H474">
        <v>59</v>
      </c>
      <c r="I474" s="4">
        <v>42165</v>
      </c>
      <c r="J474" s="5">
        <v>101985</v>
      </c>
      <c r="K474" s="6">
        <v>7.0000000000000007E-2</v>
      </c>
      <c r="L474" t="s">
        <v>21</v>
      </c>
      <c r="M474" t="s">
        <v>48</v>
      </c>
      <c r="N474" s="4" t="s">
        <v>23</v>
      </c>
    </row>
    <row r="475" spans="1:14" x14ac:dyDescent="0.25">
      <c r="A475" t="s">
        <v>287</v>
      </c>
      <c r="B475" t="s">
        <v>988</v>
      </c>
      <c r="C475" t="s">
        <v>806</v>
      </c>
      <c r="D475" t="s">
        <v>793</v>
      </c>
      <c r="E475" t="s">
        <v>27</v>
      </c>
      <c r="F475" t="s">
        <v>19</v>
      </c>
      <c r="G475" t="s">
        <v>28</v>
      </c>
      <c r="H475">
        <v>58</v>
      </c>
      <c r="I475" s="4">
        <v>41810</v>
      </c>
      <c r="J475" s="5">
        <v>41728</v>
      </c>
      <c r="K475" s="6">
        <v>0</v>
      </c>
      <c r="L475" t="s">
        <v>65</v>
      </c>
      <c r="M475" t="s">
        <v>66</v>
      </c>
      <c r="N475" s="4" t="s">
        <v>23</v>
      </c>
    </row>
    <row r="476" spans="1:14" x14ac:dyDescent="0.25">
      <c r="A476" t="s">
        <v>989</v>
      </c>
      <c r="B476" t="s">
        <v>990</v>
      </c>
      <c r="C476" t="s">
        <v>806</v>
      </c>
      <c r="D476" t="s">
        <v>793</v>
      </c>
      <c r="E476" t="s">
        <v>32</v>
      </c>
      <c r="F476" t="s">
        <v>33</v>
      </c>
      <c r="G476" t="s">
        <v>20</v>
      </c>
      <c r="H476">
        <v>56</v>
      </c>
      <c r="I476" s="4">
        <v>40045</v>
      </c>
      <c r="J476" s="5">
        <v>52800</v>
      </c>
      <c r="K476" s="6">
        <v>0</v>
      </c>
      <c r="L476" t="s">
        <v>21</v>
      </c>
      <c r="M476" t="s">
        <v>57</v>
      </c>
      <c r="N476" s="4" t="s">
        <v>23</v>
      </c>
    </row>
    <row r="477" spans="1:14" x14ac:dyDescent="0.25">
      <c r="A477" t="s">
        <v>991</v>
      </c>
      <c r="B477" t="s">
        <v>992</v>
      </c>
      <c r="C477" t="s">
        <v>74</v>
      </c>
      <c r="D477" t="s">
        <v>793</v>
      </c>
      <c r="E477" t="s">
        <v>54</v>
      </c>
      <c r="F477" t="s">
        <v>19</v>
      </c>
      <c r="G477" t="s">
        <v>28</v>
      </c>
      <c r="H477">
        <v>45</v>
      </c>
      <c r="I477" s="4">
        <v>40305</v>
      </c>
      <c r="J477" s="5">
        <v>145093</v>
      </c>
      <c r="K477" s="6">
        <v>0.12</v>
      </c>
      <c r="L477" t="s">
        <v>21</v>
      </c>
      <c r="M477" t="s">
        <v>44</v>
      </c>
      <c r="N477" s="4" t="s">
        <v>23</v>
      </c>
    </row>
    <row r="478" spans="1:14" x14ac:dyDescent="0.25">
      <c r="A478" t="s">
        <v>993</v>
      </c>
      <c r="B478" t="s">
        <v>994</v>
      </c>
      <c r="C478" t="s">
        <v>74</v>
      </c>
      <c r="D478" t="s">
        <v>793</v>
      </c>
      <c r="E478" t="s">
        <v>32</v>
      </c>
      <c r="F478" t="s">
        <v>33</v>
      </c>
      <c r="G478" t="s">
        <v>28</v>
      </c>
      <c r="H478">
        <v>37</v>
      </c>
      <c r="I478" s="4">
        <v>40560</v>
      </c>
      <c r="J478" s="5">
        <v>131353</v>
      </c>
      <c r="K478" s="6">
        <v>0.11</v>
      </c>
      <c r="L478" t="s">
        <v>65</v>
      </c>
      <c r="M478" t="s">
        <v>78</v>
      </c>
      <c r="N478" s="4" t="s">
        <v>23</v>
      </c>
    </row>
    <row r="479" spans="1:14" x14ac:dyDescent="0.25">
      <c r="A479" t="s">
        <v>995</v>
      </c>
      <c r="B479" t="s">
        <v>996</v>
      </c>
      <c r="C479" t="s">
        <v>803</v>
      </c>
      <c r="D479" t="s">
        <v>793</v>
      </c>
      <c r="E479" t="s">
        <v>18</v>
      </c>
      <c r="F479" t="s">
        <v>33</v>
      </c>
      <c r="G479" t="s">
        <v>20</v>
      </c>
      <c r="H479">
        <v>61</v>
      </c>
      <c r="I479" s="4">
        <v>40683</v>
      </c>
      <c r="J479" s="5">
        <v>64937</v>
      </c>
      <c r="K479" s="6">
        <v>0</v>
      </c>
      <c r="L479" t="s">
        <v>21</v>
      </c>
      <c r="M479" t="s">
        <v>57</v>
      </c>
      <c r="N479" s="4" t="s">
        <v>23</v>
      </c>
    </row>
    <row r="480" spans="1:14" x14ac:dyDescent="0.25">
      <c r="A480" t="s">
        <v>997</v>
      </c>
      <c r="B480" t="s">
        <v>998</v>
      </c>
      <c r="C480" t="s">
        <v>803</v>
      </c>
      <c r="D480" t="s">
        <v>793</v>
      </c>
      <c r="E480" t="s">
        <v>27</v>
      </c>
      <c r="F480" t="s">
        <v>19</v>
      </c>
      <c r="G480" t="s">
        <v>28</v>
      </c>
      <c r="H480">
        <v>25</v>
      </c>
      <c r="I480" s="4">
        <v>44217</v>
      </c>
      <c r="J480" s="5">
        <v>67299</v>
      </c>
      <c r="K480" s="6">
        <v>0</v>
      </c>
      <c r="L480" t="s">
        <v>21</v>
      </c>
      <c r="M480" t="s">
        <v>57</v>
      </c>
      <c r="N480" s="4" t="s">
        <v>23</v>
      </c>
    </row>
    <row r="481" spans="1:14" x14ac:dyDescent="0.25">
      <c r="A481" t="s">
        <v>999</v>
      </c>
      <c r="B481" t="s">
        <v>1000</v>
      </c>
      <c r="C481" t="s">
        <v>806</v>
      </c>
      <c r="D481" t="s">
        <v>793</v>
      </c>
      <c r="E481" t="s">
        <v>32</v>
      </c>
      <c r="F481" t="s">
        <v>33</v>
      </c>
      <c r="G481" t="s">
        <v>37</v>
      </c>
      <c r="H481">
        <v>62</v>
      </c>
      <c r="I481" s="4">
        <v>41748</v>
      </c>
      <c r="J481" s="5">
        <v>45295</v>
      </c>
      <c r="K481" s="6">
        <v>0</v>
      </c>
      <c r="L481" t="s">
        <v>38</v>
      </c>
      <c r="M481" t="s">
        <v>85</v>
      </c>
      <c r="N481" s="4" t="s">
        <v>23</v>
      </c>
    </row>
    <row r="482" spans="1:14" x14ac:dyDescent="0.25">
      <c r="A482" t="s">
        <v>1001</v>
      </c>
      <c r="B482" t="s">
        <v>1002</v>
      </c>
      <c r="C482" t="s">
        <v>806</v>
      </c>
      <c r="D482" t="s">
        <v>793</v>
      </c>
      <c r="E482" t="s">
        <v>27</v>
      </c>
      <c r="F482" t="s">
        <v>33</v>
      </c>
      <c r="G482" t="s">
        <v>28</v>
      </c>
      <c r="H482">
        <v>31</v>
      </c>
      <c r="I482" s="4">
        <v>43171</v>
      </c>
      <c r="J482" s="5">
        <v>47913</v>
      </c>
      <c r="K482" s="6">
        <v>0</v>
      </c>
      <c r="L482" t="s">
        <v>21</v>
      </c>
      <c r="M482" t="s">
        <v>34</v>
      </c>
      <c r="N482" s="4" t="s">
        <v>23</v>
      </c>
    </row>
    <row r="483" spans="1:14" x14ac:dyDescent="0.25">
      <c r="A483" t="s">
        <v>1003</v>
      </c>
      <c r="B483" t="s">
        <v>1004</v>
      </c>
      <c r="C483" t="s">
        <v>806</v>
      </c>
      <c r="D483" t="s">
        <v>793</v>
      </c>
      <c r="E483" t="s">
        <v>27</v>
      </c>
      <c r="F483" t="s">
        <v>33</v>
      </c>
      <c r="G483" t="s">
        <v>28</v>
      </c>
      <c r="H483">
        <v>53</v>
      </c>
      <c r="I483" s="4">
        <v>42985</v>
      </c>
      <c r="J483" s="5">
        <v>46727</v>
      </c>
      <c r="K483" s="6">
        <v>0</v>
      </c>
      <c r="L483" t="s">
        <v>21</v>
      </c>
      <c r="M483" t="s">
        <v>75</v>
      </c>
      <c r="N483" s="4">
        <v>43251</v>
      </c>
    </row>
    <row r="484" spans="1:14" x14ac:dyDescent="0.25">
      <c r="A484" t="s">
        <v>1005</v>
      </c>
      <c r="B484" t="s">
        <v>1006</v>
      </c>
      <c r="C484" t="s">
        <v>74</v>
      </c>
      <c r="D484" t="s">
        <v>793</v>
      </c>
      <c r="E484" t="s">
        <v>27</v>
      </c>
      <c r="F484" t="s">
        <v>19</v>
      </c>
      <c r="G484" t="s">
        <v>28</v>
      </c>
      <c r="H484">
        <v>27</v>
      </c>
      <c r="I484" s="4">
        <v>44302</v>
      </c>
      <c r="J484" s="5">
        <v>133400</v>
      </c>
      <c r="K484" s="6">
        <v>0.11</v>
      </c>
      <c r="L484" t="s">
        <v>21</v>
      </c>
      <c r="M484" t="s">
        <v>57</v>
      </c>
      <c r="N484" s="4" t="s">
        <v>23</v>
      </c>
    </row>
    <row r="485" spans="1:14" x14ac:dyDescent="0.25">
      <c r="A485" t="s">
        <v>1005</v>
      </c>
      <c r="B485" t="s">
        <v>1007</v>
      </c>
      <c r="C485" t="s">
        <v>803</v>
      </c>
      <c r="D485" t="s">
        <v>793</v>
      </c>
      <c r="E485" t="s">
        <v>54</v>
      </c>
      <c r="F485" t="s">
        <v>33</v>
      </c>
      <c r="G485" t="s">
        <v>28</v>
      </c>
      <c r="H485">
        <v>44</v>
      </c>
      <c r="I485" s="4">
        <v>38771</v>
      </c>
      <c r="J485" s="5">
        <v>63705</v>
      </c>
      <c r="K485" s="6">
        <v>0</v>
      </c>
      <c r="L485" t="s">
        <v>21</v>
      </c>
      <c r="M485" t="s">
        <v>48</v>
      </c>
      <c r="N485" s="4" t="s">
        <v>23</v>
      </c>
    </row>
    <row r="486" spans="1:14" x14ac:dyDescent="0.25">
      <c r="A486" t="s">
        <v>1008</v>
      </c>
      <c r="B486" t="s">
        <v>1009</v>
      </c>
      <c r="C486" t="s">
        <v>806</v>
      </c>
      <c r="D486" t="s">
        <v>793</v>
      </c>
      <c r="E486" t="s">
        <v>32</v>
      </c>
      <c r="F486" t="s">
        <v>19</v>
      </c>
      <c r="G486" t="s">
        <v>97</v>
      </c>
      <c r="H486">
        <v>48</v>
      </c>
      <c r="I486" s="4">
        <v>44095</v>
      </c>
      <c r="J486" s="5">
        <v>54654</v>
      </c>
      <c r="K486" s="6">
        <v>0</v>
      </c>
      <c r="L486" t="s">
        <v>21</v>
      </c>
      <c r="M486" t="s">
        <v>57</v>
      </c>
      <c r="N486" s="4" t="s">
        <v>23</v>
      </c>
    </row>
    <row r="487" spans="1:14" x14ac:dyDescent="0.25">
      <c r="A487" t="s">
        <v>541</v>
      </c>
      <c r="B487" t="s">
        <v>1010</v>
      </c>
      <c r="C487" t="s">
        <v>31</v>
      </c>
      <c r="D487" t="s">
        <v>793</v>
      </c>
      <c r="E487" t="s">
        <v>27</v>
      </c>
      <c r="F487" t="s">
        <v>33</v>
      </c>
      <c r="G487" t="s">
        <v>28</v>
      </c>
      <c r="H487">
        <v>38</v>
      </c>
      <c r="I487" s="4">
        <v>39232</v>
      </c>
      <c r="J487" s="5">
        <v>198562</v>
      </c>
      <c r="K487" s="6">
        <v>0.22</v>
      </c>
      <c r="L487" t="s">
        <v>21</v>
      </c>
      <c r="M487" t="s">
        <v>34</v>
      </c>
      <c r="N487" s="4" t="s">
        <v>23</v>
      </c>
    </row>
    <row r="488" spans="1:14" x14ac:dyDescent="0.25">
      <c r="A488" t="s">
        <v>1011</v>
      </c>
      <c r="B488" t="s">
        <v>1012</v>
      </c>
      <c r="C488" t="s">
        <v>16</v>
      </c>
      <c r="D488" t="s">
        <v>793</v>
      </c>
      <c r="E488" t="s">
        <v>27</v>
      </c>
      <c r="F488" t="s">
        <v>19</v>
      </c>
      <c r="G488" t="s">
        <v>28</v>
      </c>
      <c r="H488">
        <v>50</v>
      </c>
      <c r="I488" s="4">
        <v>40983</v>
      </c>
      <c r="J488" s="5">
        <v>117226</v>
      </c>
      <c r="K488" s="6">
        <v>0.08</v>
      </c>
      <c r="L488" t="s">
        <v>21</v>
      </c>
      <c r="M488" t="s">
        <v>57</v>
      </c>
      <c r="N488" s="4" t="s">
        <v>23</v>
      </c>
    </row>
    <row r="489" spans="1:14" x14ac:dyDescent="0.25">
      <c r="A489" t="s">
        <v>1013</v>
      </c>
      <c r="B489" t="s">
        <v>1014</v>
      </c>
      <c r="C489" t="s">
        <v>31</v>
      </c>
      <c r="D489" t="s">
        <v>793</v>
      </c>
      <c r="E489" t="s">
        <v>27</v>
      </c>
      <c r="F489" t="s">
        <v>33</v>
      </c>
      <c r="G489" t="s">
        <v>37</v>
      </c>
      <c r="H489">
        <v>40</v>
      </c>
      <c r="I489" s="4">
        <v>44094</v>
      </c>
      <c r="J489" s="5">
        <v>198176</v>
      </c>
      <c r="K489" s="6">
        <v>0.17</v>
      </c>
      <c r="L489" t="s">
        <v>38</v>
      </c>
      <c r="M489" t="s">
        <v>39</v>
      </c>
      <c r="N489" s="4" t="s">
        <v>23</v>
      </c>
    </row>
    <row r="490" spans="1:14" x14ac:dyDescent="0.25">
      <c r="A490" t="s">
        <v>1015</v>
      </c>
      <c r="B490" t="s">
        <v>1016</v>
      </c>
      <c r="C490" t="s">
        <v>74</v>
      </c>
      <c r="D490" t="s">
        <v>793</v>
      </c>
      <c r="E490" t="s">
        <v>27</v>
      </c>
      <c r="F490" t="s">
        <v>33</v>
      </c>
      <c r="G490" t="s">
        <v>97</v>
      </c>
      <c r="H490">
        <v>25</v>
      </c>
      <c r="I490" s="4">
        <v>44272</v>
      </c>
      <c r="J490" s="5">
        <v>155080</v>
      </c>
      <c r="K490" s="6">
        <v>0.1</v>
      </c>
      <c r="L490" t="s">
        <v>21</v>
      </c>
      <c r="M490" t="s">
        <v>22</v>
      </c>
      <c r="N490" s="4" t="s">
        <v>23</v>
      </c>
    </row>
    <row r="491" spans="1:14" x14ac:dyDescent="0.25">
      <c r="A491" t="s">
        <v>1017</v>
      </c>
      <c r="B491" t="s">
        <v>1018</v>
      </c>
      <c r="C491" t="s">
        <v>31</v>
      </c>
      <c r="D491" t="s">
        <v>793</v>
      </c>
      <c r="E491" t="s">
        <v>27</v>
      </c>
      <c r="F491" t="s">
        <v>33</v>
      </c>
      <c r="G491" t="s">
        <v>37</v>
      </c>
      <c r="H491">
        <v>52</v>
      </c>
      <c r="I491" s="4">
        <v>34209</v>
      </c>
      <c r="J491" s="5">
        <v>177443</v>
      </c>
      <c r="K491" s="6">
        <v>0.25</v>
      </c>
      <c r="L491" t="s">
        <v>38</v>
      </c>
      <c r="M491" t="s">
        <v>85</v>
      </c>
      <c r="N491" s="4" t="s">
        <v>23</v>
      </c>
    </row>
    <row r="492" spans="1:14" x14ac:dyDescent="0.25">
      <c r="A492" t="s">
        <v>1019</v>
      </c>
      <c r="B492" t="s">
        <v>1020</v>
      </c>
      <c r="C492" t="s">
        <v>53</v>
      </c>
      <c r="D492" t="s">
        <v>793</v>
      </c>
      <c r="E492" t="s">
        <v>54</v>
      </c>
      <c r="F492" t="s">
        <v>19</v>
      </c>
      <c r="G492" t="s">
        <v>37</v>
      </c>
      <c r="H492">
        <v>44</v>
      </c>
      <c r="I492" s="4">
        <v>39335</v>
      </c>
      <c r="J492" s="5">
        <v>181247</v>
      </c>
      <c r="K492" s="6">
        <v>0.33</v>
      </c>
      <c r="L492" t="s">
        <v>38</v>
      </c>
      <c r="M492" t="s">
        <v>85</v>
      </c>
      <c r="N492" s="4" t="s">
        <v>23</v>
      </c>
    </row>
    <row r="493" spans="1:14" x14ac:dyDescent="0.25">
      <c r="A493" t="s">
        <v>1021</v>
      </c>
      <c r="B493" t="s">
        <v>1022</v>
      </c>
      <c r="C493" t="s">
        <v>74</v>
      </c>
      <c r="D493" t="s">
        <v>793</v>
      </c>
      <c r="E493" t="s">
        <v>32</v>
      </c>
      <c r="F493" t="s">
        <v>19</v>
      </c>
      <c r="G493" t="s">
        <v>97</v>
      </c>
      <c r="H493">
        <v>42</v>
      </c>
      <c r="I493" s="4">
        <v>37914</v>
      </c>
      <c r="J493" s="5">
        <v>135558</v>
      </c>
      <c r="K493" s="6">
        <v>0.14000000000000001</v>
      </c>
      <c r="L493" t="s">
        <v>21</v>
      </c>
      <c r="M493" t="s">
        <v>57</v>
      </c>
      <c r="N493" s="4" t="s">
        <v>23</v>
      </c>
    </row>
    <row r="494" spans="1:14" x14ac:dyDescent="0.25">
      <c r="A494" t="s">
        <v>1023</v>
      </c>
      <c r="B494" t="s">
        <v>1024</v>
      </c>
      <c r="C494" t="s">
        <v>53</v>
      </c>
      <c r="D494" t="s">
        <v>793</v>
      </c>
      <c r="E494" t="s">
        <v>27</v>
      </c>
      <c r="F494" t="s">
        <v>19</v>
      </c>
      <c r="G494" t="s">
        <v>28</v>
      </c>
      <c r="H494">
        <v>31</v>
      </c>
      <c r="I494" s="4">
        <v>42018</v>
      </c>
      <c r="J494" s="5">
        <v>230025</v>
      </c>
      <c r="K494" s="6">
        <v>0.34</v>
      </c>
      <c r="L494" t="s">
        <v>21</v>
      </c>
      <c r="M494" t="s">
        <v>57</v>
      </c>
      <c r="N494" s="4" t="s">
        <v>23</v>
      </c>
    </row>
    <row r="495" spans="1:14" x14ac:dyDescent="0.25">
      <c r="A495" t="s">
        <v>1025</v>
      </c>
      <c r="B495" t="s">
        <v>1026</v>
      </c>
      <c r="C495" t="s">
        <v>74</v>
      </c>
      <c r="D495" t="s">
        <v>793</v>
      </c>
      <c r="E495" t="s">
        <v>27</v>
      </c>
      <c r="F495" t="s">
        <v>33</v>
      </c>
      <c r="G495" t="s">
        <v>28</v>
      </c>
      <c r="H495">
        <v>36</v>
      </c>
      <c r="I495" s="4">
        <v>40248</v>
      </c>
      <c r="J495" s="5">
        <v>134006</v>
      </c>
      <c r="K495" s="6">
        <v>0.13</v>
      </c>
      <c r="L495" t="s">
        <v>65</v>
      </c>
      <c r="M495" t="s">
        <v>118</v>
      </c>
      <c r="N495" s="4" t="s">
        <v>23</v>
      </c>
    </row>
    <row r="496" spans="1:14" x14ac:dyDescent="0.25">
      <c r="A496" t="s">
        <v>1027</v>
      </c>
      <c r="B496" t="s">
        <v>1028</v>
      </c>
      <c r="C496" t="s">
        <v>31</v>
      </c>
      <c r="D496" t="s">
        <v>793</v>
      </c>
      <c r="E496" t="s">
        <v>54</v>
      </c>
      <c r="F496" t="s">
        <v>33</v>
      </c>
      <c r="G496" t="s">
        <v>37</v>
      </c>
      <c r="H496">
        <v>53</v>
      </c>
      <c r="I496" s="4">
        <v>38919</v>
      </c>
      <c r="J496" s="5">
        <v>151246</v>
      </c>
      <c r="K496" s="6">
        <v>0.21</v>
      </c>
      <c r="L496" t="s">
        <v>38</v>
      </c>
      <c r="M496" t="s">
        <v>85</v>
      </c>
      <c r="N496" s="4" t="s">
        <v>23</v>
      </c>
    </row>
    <row r="497" spans="1:14" x14ac:dyDescent="0.25">
      <c r="A497" t="s">
        <v>1029</v>
      </c>
      <c r="B497" t="s">
        <v>1030</v>
      </c>
      <c r="C497" t="s">
        <v>31</v>
      </c>
      <c r="D497" t="s">
        <v>793</v>
      </c>
      <c r="E497" t="s">
        <v>18</v>
      </c>
      <c r="F497" t="s">
        <v>33</v>
      </c>
      <c r="G497" t="s">
        <v>20</v>
      </c>
      <c r="H497">
        <v>54</v>
      </c>
      <c r="I497" s="4">
        <v>34603</v>
      </c>
      <c r="J497" s="5">
        <v>162978</v>
      </c>
      <c r="K497" s="6">
        <v>0.17</v>
      </c>
      <c r="L497" t="s">
        <v>21</v>
      </c>
      <c r="M497" t="s">
        <v>48</v>
      </c>
      <c r="N497" s="4">
        <v>38131</v>
      </c>
    </row>
    <row r="498" spans="1:14" x14ac:dyDescent="0.25">
      <c r="A498" t="s">
        <v>1031</v>
      </c>
      <c r="B498" t="s">
        <v>1032</v>
      </c>
      <c r="C498" t="s">
        <v>31</v>
      </c>
      <c r="D498" t="s">
        <v>793</v>
      </c>
      <c r="E498" t="s">
        <v>27</v>
      </c>
      <c r="F498" t="s">
        <v>19</v>
      </c>
      <c r="G498" t="s">
        <v>28</v>
      </c>
      <c r="H498">
        <v>47</v>
      </c>
      <c r="I498" s="4">
        <v>43772</v>
      </c>
      <c r="J498" s="5">
        <v>195385</v>
      </c>
      <c r="K498" s="6">
        <v>0.21</v>
      </c>
      <c r="L498" t="s">
        <v>65</v>
      </c>
      <c r="M498" t="s">
        <v>92</v>
      </c>
      <c r="N498" s="4" t="s">
        <v>23</v>
      </c>
    </row>
    <row r="499" spans="1:14" x14ac:dyDescent="0.25">
      <c r="A499" t="s">
        <v>1033</v>
      </c>
      <c r="B499" t="s">
        <v>1034</v>
      </c>
      <c r="C499" t="s">
        <v>53</v>
      </c>
      <c r="D499" t="s">
        <v>793</v>
      </c>
      <c r="E499" t="s">
        <v>54</v>
      </c>
      <c r="F499" t="s">
        <v>19</v>
      </c>
      <c r="G499" t="s">
        <v>97</v>
      </c>
      <c r="H499">
        <v>45</v>
      </c>
      <c r="I499" s="4">
        <v>40524</v>
      </c>
      <c r="J499" s="5">
        <v>190512</v>
      </c>
      <c r="K499" s="6">
        <v>0.32</v>
      </c>
      <c r="L499" t="s">
        <v>21</v>
      </c>
      <c r="M499" t="s">
        <v>75</v>
      </c>
      <c r="N499" s="4" t="s">
        <v>23</v>
      </c>
    </row>
    <row r="500" spans="1:14" x14ac:dyDescent="0.25">
      <c r="A500" t="s">
        <v>1035</v>
      </c>
      <c r="B500" t="s">
        <v>1036</v>
      </c>
      <c r="C500" t="s">
        <v>800</v>
      </c>
      <c r="D500" t="s">
        <v>793</v>
      </c>
      <c r="E500" t="s">
        <v>32</v>
      </c>
      <c r="F500" t="s">
        <v>19</v>
      </c>
      <c r="G500" t="s">
        <v>37</v>
      </c>
      <c r="H500">
        <v>48</v>
      </c>
      <c r="I500" s="4">
        <v>35907</v>
      </c>
      <c r="J500" s="5">
        <v>85369</v>
      </c>
      <c r="K500" s="6">
        <v>0</v>
      </c>
      <c r="L500" t="s">
        <v>38</v>
      </c>
      <c r="M500" t="s">
        <v>39</v>
      </c>
      <c r="N500" s="4">
        <v>38318</v>
      </c>
    </row>
    <row r="501" spans="1:14" x14ac:dyDescent="0.25">
      <c r="A501" t="s">
        <v>1037</v>
      </c>
      <c r="B501" t="s">
        <v>1038</v>
      </c>
      <c r="C501" t="s">
        <v>74</v>
      </c>
      <c r="D501" t="s">
        <v>1039</v>
      </c>
      <c r="E501" t="s">
        <v>32</v>
      </c>
      <c r="F501" t="s">
        <v>33</v>
      </c>
      <c r="G501" t="s">
        <v>97</v>
      </c>
      <c r="H501">
        <v>55</v>
      </c>
      <c r="I501" s="4">
        <v>42468</v>
      </c>
      <c r="J501" s="5">
        <v>141604</v>
      </c>
      <c r="K501" s="6">
        <v>0.15</v>
      </c>
      <c r="L501" t="s">
        <v>21</v>
      </c>
      <c r="M501" t="s">
        <v>34</v>
      </c>
      <c r="N501" s="4">
        <v>44485</v>
      </c>
    </row>
    <row r="502" spans="1:14" x14ac:dyDescent="0.25">
      <c r="A502" t="s">
        <v>1040</v>
      </c>
      <c r="B502" t="s">
        <v>1041</v>
      </c>
      <c r="C502" t="s">
        <v>1042</v>
      </c>
      <c r="D502" t="s">
        <v>1039</v>
      </c>
      <c r="E502" t="s">
        <v>18</v>
      </c>
      <c r="F502" t="s">
        <v>19</v>
      </c>
      <c r="G502" t="s">
        <v>28</v>
      </c>
      <c r="H502">
        <v>59</v>
      </c>
      <c r="I502" s="4">
        <v>35763</v>
      </c>
      <c r="J502" s="5">
        <v>99975</v>
      </c>
      <c r="K502" s="6">
        <v>0</v>
      </c>
      <c r="L502" t="s">
        <v>65</v>
      </c>
      <c r="M502" t="s">
        <v>66</v>
      </c>
      <c r="N502" s="4" t="s">
        <v>23</v>
      </c>
    </row>
    <row r="503" spans="1:14" x14ac:dyDescent="0.25">
      <c r="A503" t="s">
        <v>1043</v>
      </c>
      <c r="B503" t="s">
        <v>1044</v>
      </c>
      <c r="C503" t="s">
        <v>1045</v>
      </c>
      <c r="D503" t="s">
        <v>1039</v>
      </c>
      <c r="E503" t="s">
        <v>18</v>
      </c>
      <c r="F503" t="s">
        <v>33</v>
      </c>
      <c r="G503" t="s">
        <v>20</v>
      </c>
      <c r="H503">
        <v>26</v>
      </c>
      <c r="I503" s="4">
        <v>43735</v>
      </c>
      <c r="J503" s="5">
        <v>84913</v>
      </c>
      <c r="K503" s="6">
        <v>7.0000000000000007E-2</v>
      </c>
      <c r="L503" t="s">
        <v>21</v>
      </c>
      <c r="M503" t="s">
        <v>44</v>
      </c>
      <c r="N503" s="4" t="s">
        <v>23</v>
      </c>
    </row>
    <row r="504" spans="1:14" x14ac:dyDescent="0.25">
      <c r="A504" t="s">
        <v>1046</v>
      </c>
      <c r="B504" t="s">
        <v>1047</v>
      </c>
      <c r="C504" t="s">
        <v>16</v>
      </c>
      <c r="D504" t="s">
        <v>1039</v>
      </c>
      <c r="E504" t="s">
        <v>54</v>
      </c>
      <c r="F504" t="s">
        <v>33</v>
      </c>
      <c r="G504" t="s">
        <v>20</v>
      </c>
      <c r="H504">
        <v>27</v>
      </c>
      <c r="I504" s="4">
        <v>44013</v>
      </c>
      <c r="J504" s="5">
        <v>119746</v>
      </c>
      <c r="K504" s="6">
        <v>0.1</v>
      </c>
      <c r="L504" t="s">
        <v>21</v>
      </c>
      <c r="M504" t="s">
        <v>57</v>
      </c>
      <c r="N504" s="4" t="s">
        <v>23</v>
      </c>
    </row>
    <row r="505" spans="1:14" x14ac:dyDescent="0.25">
      <c r="A505" t="s">
        <v>1048</v>
      </c>
      <c r="B505" t="s">
        <v>1049</v>
      </c>
      <c r="C505" t="s">
        <v>31</v>
      </c>
      <c r="D505" t="s">
        <v>1039</v>
      </c>
      <c r="E505" t="s">
        <v>54</v>
      </c>
      <c r="F505" t="s">
        <v>19</v>
      </c>
      <c r="G505" t="s">
        <v>20</v>
      </c>
      <c r="H505">
        <v>64</v>
      </c>
      <c r="I505" s="4">
        <v>41581</v>
      </c>
      <c r="J505" s="5">
        <v>186503</v>
      </c>
      <c r="K505" s="6">
        <v>0.24</v>
      </c>
      <c r="L505" t="s">
        <v>21</v>
      </c>
      <c r="M505" t="s">
        <v>75</v>
      </c>
      <c r="N505" s="4" t="s">
        <v>23</v>
      </c>
    </row>
    <row r="506" spans="1:14" x14ac:dyDescent="0.25">
      <c r="A506" t="s">
        <v>1050</v>
      </c>
      <c r="B506" t="s">
        <v>1051</v>
      </c>
      <c r="C506" t="s">
        <v>74</v>
      </c>
      <c r="D506" t="s">
        <v>1039</v>
      </c>
      <c r="E506" t="s">
        <v>18</v>
      </c>
      <c r="F506" t="s">
        <v>19</v>
      </c>
      <c r="G506" t="s">
        <v>37</v>
      </c>
      <c r="H506">
        <v>56</v>
      </c>
      <c r="I506" s="4">
        <v>40917</v>
      </c>
      <c r="J506" s="5">
        <v>146140</v>
      </c>
      <c r="K506" s="6">
        <v>0.1</v>
      </c>
      <c r="L506" t="s">
        <v>38</v>
      </c>
      <c r="M506" t="s">
        <v>39</v>
      </c>
      <c r="N506" s="4" t="s">
        <v>23</v>
      </c>
    </row>
    <row r="507" spans="1:14" x14ac:dyDescent="0.25">
      <c r="A507" t="s">
        <v>1052</v>
      </c>
      <c r="B507" t="s">
        <v>1053</v>
      </c>
      <c r="C507" t="s">
        <v>31</v>
      </c>
      <c r="D507" t="s">
        <v>1039</v>
      </c>
      <c r="E507" t="s">
        <v>32</v>
      </c>
      <c r="F507" t="s">
        <v>19</v>
      </c>
      <c r="G507" t="s">
        <v>37</v>
      </c>
      <c r="H507">
        <v>59</v>
      </c>
      <c r="I507" s="4">
        <v>37400</v>
      </c>
      <c r="J507" s="5">
        <v>172787</v>
      </c>
      <c r="K507" s="6">
        <v>0.28000000000000003</v>
      </c>
      <c r="L507" t="s">
        <v>38</v>
      </c>
      <c r="M507" t="s">
        <v>69</v>
      </c>
      <c r="N507" s="4" t="s">
        <v>23</v>
      </c>
    </row>
    <row r="508" spans="1:14" x14ac:dyDescent="0.25">
      <c r="A508" t="s">
        <v>1054</v>
      </c>
      <c r="B508" t="s">
        <v>1055</v>
      </c>
      <c r="C508" t="s">
        <v>53</v>
      </c>
      <c r="D508" t="s">
        <v>1039</v>
      </c>
      <c r="E508" t="s">
        <v>54</v>
      </c>
      <c r="F508" t="s">
        <v>19</v>
      </c>
      <c r="G508" t="s">
        <v>28</v>
      </c>
      <c r="H508">
        <v>63</v>
      </c>
      <c r="I508" s="4">
        <v>41040</v>
      </c>
      <c r="J508" s="5">
        <v>231141</v>
      </c>
      <c r="K508" s="6">
        <v>0.34</v>
      </c>
      <c r="L508" t="s">
        <v>65</v>
      </c>
      <c r="M508" t="s">
        <v>118</v>
      </c>
      <c r="N508" s="4" t="s">
        <v>23</v>
      </c>
    </row>
    <row r="509" spans="1:14" x14ac:dyDescent="0.25">
      <c r="A509" t="s">
        <v>1056</v>
      </c>
      <c r="B509" t="s">
        <v>1057</v>
      </c>
      <c r="C509" t="s">
        <v>1058</v>
      </c>
      <c r="D509" t="s">
        <v>1039</v>
      </c>
      <c r="E509" t="s">
        <v>32</v>
      </c>
      <c r="F509" t="s">
        <v>19</v>
      </c>
      <c r="G509" t="s">
        <v>28</v>
      </c>
      <c r="H509">
        <v>28</v>
      </c>
      <c r="I509" s="4">
        <v>42911</v>
      </c>
      <c r="J509" s="5">
        <v>54775</v>
      </c>
      <c r="K509" s="6">
        <v>0</v>
      </c>
      <c r="L509" t="s">
        <v>21</v>
      </c>
      <c r="M509" t="s">
        <v>75</v>
      </c>
      <c r="N509" s="4" t="s">
        <v>23</v>
      </c>
    </row>
    <row r="510" spans="1:14" x14ac:dyDescent="0.25">
      <c r="A510" t="s">
        <v>1059</v>
      </c>
      <c r="B510" t="s">
        <v>1060</v>
      </c>
      <c r="C510" t="s">
        <v>1061</v>
      </c>
      <c r="D510" t="s">
        <v>1039</v>
      </c>
      <c r="E510" t="s">
        <v>18</v>
      </c>
      <c r="F510" t="s">
        <v>33</v>
      </c>
      <c r="G510" t="s">
        <v>20</v>
      </c>
      <c r="H510">
        <v>32</v>
      </c>
      <c r="I510" s="4">
        <v>41681</v>
      </c>
      <c r="J510" s="5">
        <v>99575</v>
      </c>
      <c r="K510" s="6">
        <v>0</v>
      </c>
      <c r="L510" t="s">
        <v>21</v>
      </c>
      <c r="M510" t="s">
        <v>22</v>
      </c>
      <c r="N510" s="4" t="s">
        <v>23</v>
      </c>
    </row>
    <row r="511" spans="1:14" x14ac:dyDescent="0.25">
      <c r="A511" t="s">
        <v>1062</v>
      </c>
      <c r="B511" t="s">
        <v>1063</v>
      </c>
      <c r="C511" t="s">
        <v>1042</v>
      </c>
      <c r="D511" t="s">
        <v>1039</v>
      </c>
      <c r="E511" t="s">
        <v>18</v>
      </c>
      <c r="F511" t="s">
        <v>33</v>
      </c>
      <c r="G511" t="s">
        <v>37</v>
      </c>
      <c r="H511">
        <v>35</v>
      </c>
      <c r="I511" s="4">
        <v>41409</v>
      </c>
      <c r="J511" s="5">
        <v>78940</v>
      </c>
      <c r="K511" s="6">
        <v>0</v>
      </c>
      <c r="L511" t="s">
        <v>21</v>
      </c>
      <c r="M511" t="s">
        <v>48</v>
      </c>
      <c r="N511" s="4" t="s">
        <v>23</v>
      </c>
    </row>
    <row r="512" spans="1:14" x14ac:dyDescent="0.25">
      <c r="A512" t="s">
        <v>1064</v>
      </c>
      <c r="B512" t="s">
        <v>1065</v>
      </c>
      <c r="C512" t="s">
        <v>1061</v>
      </c>
      <c r="D512" t="s">
        <v>1039</v>
      </c>
      <c r="E512" t="s">
        <v>54</v>
      </c>
      <c r="F512" t="s">
        <v>33</v>
      </c>
      <c r="G512" t="s">
        <v>37</v>
      </c>
      <c r="H512">
        <v>57</v>
      </c>
      <c r="I512" s="4">
        <v>34337</v>
      </c>
      <c r="J512" s="5">
        <v>82872</v>
      </c>
      <c r="K512" s="6">
        <v>0</v>
      </c>
      <c r="L512" t="s">
        <v>38</v>
      </c>
      <c r="M512" t="s">
        <v>39</v>
      </c>
      <c r="N512" s="4" t="s">
        <v>23</v>
      </c>
    </row>
    <row r="513" spans="1:14" x14ac:dyDescent="0.25">
      <c r="A513" t="s">
        <v>1066</v>
      </c>
      <c r="B513" t="s">
        <v>1067</v>
      </c>
      <c r="C513" t="s">
        <v>53</v>
      </c>
      <c r="D513" t="s">
        <v>1039</v>
      </c>
      <c r="E513" t="s">
        <v>27</v>
      </c>
      <c r="F513" t="s">
        <v>19</v>
      </c>
      <c r="G513" t="s">
        <v>20</v>
      </c>
      <c r="H513">
        <v>52</v>
      </c>
      <c r="I513" s="4">
        <v>38664</v>
      </c>
      <c r="J513" s="5">
        <v>199808</v>
      </c>
      <c r="K513" s="6">
        <v>0.32</v>
      </c>
      <c r="L513" t="s">
        <v>21</v>
      </c>
      <c r="M513" t="s">
        <v>34</v>
      </c>
      <c r="N513" s="4" t="s">
        <v>23</v>
      </c>
    </row>
    <row r="514" spans="1:14" x14ac:dyDescent="0.25">
      <c r="A514" t="s">
        <v>1068</v>
      </c>
      <c r="B514" t="s">
        <v>1069</v>
      </c>
      <c r="C514" t="s">
        <v>1061</v>
      </c>
      <c r="D514" t="s">
        <v>1039</v>
      </c>
      <c r="E514" t="s">
        <v>32</v>
      </c>
      <c r="F514" t="s">
        <v>19</v>
      </c>
      <c r="G514" t="s">
        <v>20</v>
      </c>
      <c r="H514">
        <v>40</v>
      </c>
      <c r="I514" s="4">
        <v>40486</v>
      </c>
      <c r="J514" s="5">
        <v>92952</v>
      </c>
      <c r="K514" s="6">
        <v>0</v>
      </c>
      <c r="L514" t="s">
        <v>21</v>
      </c>
      <c r="M514" t="s">
        <v>34</v>
      </c>
      <c r="N514" s="4" t="s">
        <v>23</v>
      </c>
    </row>
    <row r="515" spans="1:14" x14ac:dyDescent="0.25">
      <c r="A515" t="s">
        <v>900</v>
      </c>
      <c r="B515" t="s">
        <v>1070</v>
      </c>
      <c r="C515" t="s">
        <v>1045</v>
      </c>
      <c r="D515" t="s">
        <v>1039</v>
      </c>
      <c r="E515" t="s">
        <v>54</v>
      </c>
      <c r="F515" t="s">
        <v>19</v>
      </c>
      <c r="G515" t="s">
        <v>37</v>
      </c>
      <c r="H515">
        <v>32</v>
      </c>
      <c r="I515" s="4">
        <v>41353</v>
      </c>
      <c r="J515" s="5">
        <v>79921</v>
      </c>
      <c r="K515" s="6">
        <v>0.05</v>
      </c>
      <c r="L515" t="s">
        <v>21</v>
      </c>
      <c r="M515" t="s">
        <v>22</v>
      </c>
      <c r="N515" s="4" t="s">
        <v>23</v>
      </c>
    </row>
    <row r="516" spans="1:14" x14ac:dyDescent="0.25">
      <c r="A516" t="s">
        <v>1071</v>
      </c>
      <c r="B516" t="s">
        <v>1072</v>
      </c>
      <c r="C516" t="s">
        <v>31</v>
      </c>
      <c r="D516" t="s">
        <v>1039</v>
      </c>
      <c r="E516" t="s">
        <v>32</v>
      </c>
      <c r="F516" t="s">
        <v>33</v>
      </c>
      <c r="G516" t="s">
        <v>97</v>
      </c>
      <c r="H516">
        <v>37</v>
      </c>
      <c r="I516" s="4">
        <v>40076</v>
      </c>
      <c r="J516" s="5">
        <v>167199</v>
      </c>
      <c r="K516" s="6">
        <v>0.2</v>
      </c>
      <c r="L516" t="s">
        <v>21</v>
      </c>
      <c r="M516" t="s">
        <v>34</v>
      </c>
      <c r="N516" s="4" t="s">
        <v>23</v>
      </c>
    </row>
    <row r="517" spans="1:14" x14ac:dyDescent="0.25">
      <c r="A517" t="s">
        <v>1073</v>
      </c>
      <c r="B517" t="s">
        <v>1074</v>
      </c>
      <c r="C517" t="s">
        <v>74</v>
      </c>
      <c r="D517" t="s">
        <v>1039</v>
      </c>
      <c r="E517" t="s">
        <v>18</v>
      </c>
      <c r="F517" t="s">
        <v>33</v>
      </c>
      <c r="G517" t="s">
        <v>28</v>
      </c>
      <c r="H517">
        <v>25</v>
      </c>
      <c r="I517" s="4">
        <v>44379</v>
      </c>
      <c r="J517" s="5">
        <v>125633</v>
      </c>
      <c r="K517" s="6">
        <v>0.11</v>
      </c>
      <c r="L517" t="s">
        <v>65</v>
      </c>
      <c r="M517" t="s">
        <v>118</v>
      </c>
      <c r="N517" s="4" t="s">
        <v>23</v>
      </c>
    </row>
    <row r="518" spans="1:14" x14ac:dyDescent="0.25">
      <c r="A518" t="s">
        <v>1075</v>
      </c>
      <c r="B518" t="s">
        <v>1076</v>
      </c>
      <c r="C518" t="s">
        <v>74</v>
      </c>
      <c r="D518" t="s">
        <v>1039</v>
      </c>
      <c r="E518" t="s">
        <v>54</v>
      </c>
      <c r="F518" t="s">
        <v>33</v>
      </c>
      <c r="G518" t="s">
        <v>37</v>
      </c>
      <c r="H518">
        <v>55</v>
      </c>
      <c r="I518" s="4">
        <v>38945</v>
      </c>
      <c r="J518" s="5">
        <v>159044</v>
      </c>
      <c r="K518" s="6">
        <v>0.1</v>
      </c>
      <c r="L518" t="s">
        <v>38</v>
      </c>
      <c r="M518" t="s">
        <v>39</v>
      </c>
      <c r="N518" s="4" t="s">
        <v>23</v>
      </c>
    </row>
    <row r="519" spans="1:14" x14ac:dyDescent="0.25">
      <c r="A519" t="s">
        <v>193</v>
      </c>
      <c r="B519" t="s">
        <v>1077</v>
      </c>
      <c r="C519" t="s">
        <v>53</v>
      </c>
      <c r="D519" t="s">
        <v>1039</v>
      </c>
      <c r="E519" t="s">
        <v>27</v>
      </c>
      <c r="F519" t="s">
        <v>33</v>
      </c>
      <c r="G519" t="s">
        <v>37</v>
      </c>
      <c r="H519">
        <v>43</v>
      </c>
      <c r="I519" s="4">
        <v>40029</v>
      </c>
      <c r="J519" s="5">
        <v>208415</v>
      </c>
      <c r="K519" s="6">
        <v>0.35</v>
      </c>
      <c r="L519" t="s">
        <v>21</v>
      </c>
      <c r="M519" t="s">
        <v>34</v>
      </c>
      <c r="N519" s="4" t="s">
        <v>23</v>
      </c>
    </row>
    <row r="520" spans="1:14" x14ac:dyDescent="0.25">
      <c r="A520" t="s">
        <v>187</v>
      </c>
      <c r="B520" t="s">
        <v>1078</v>
      </c>
      <c r="C520" t="s">
        <v>1079</v>
      </c>
      <c r="D520" t="s">
        <v>1039</v>
      </c>
      <c r="E520" t="s">
        <v>27</v>
      </c>
      <c r="F520" t="s">
        <v>33</v>
      </c>
      <c r="G520" t="s">
        <v>28</v>
      </c>
      <c r="H520">
        <v>32</v>
      </c>
      <c r="I520" s="4">
        <v>43835</v>
      </c>
      <c r="J520" s="5">
        <v>78844</v>
      </c>
      <c r="K520" s="6">
        <v>0</v>
      </c>
      <c r="L520" t="s">
        <v>21</v>
      </c>
      <c r="M520" t="s">
        <v>34</v>
      </c>
      <c r="N520" s="4" t="s">
        <v>23</v>
      </c>
    </row>
    <row r="521" spans="1:14" x14ac:dyDescent="0.25">
      <c r="A521" t="s">
        <v>1080</v>
      </c>
      <c r="B521" t="s">
        <v>1081</v>
      </c>
      <c r="C521" t="s">
        <v>1058</v>
      </c>
      <c r="D521" t="s">
        <v>1039</v>
      </c>
      <c r="E521" t="s">
        <v>18</v>
      </c>
      <c r="F521" t="s">
        <v>19</v>
      </c>
      <c r="G521" t="s">
        <v>37</v>
      </c>
      <c r="H521">
        <v>36</v>
      </c>
      <c r="I521" s="4">
        <v>40535</v>
      </c>
      <c r="J521" s="5">
        <v>53215</v>
      </c>
      <c r="K521" s="6">
        <v>0</v>
      </c>
      <c r="L521" t="s">
        <v>38</v>
      </c>
      <c r="M521" t="s">
        <v>85</v>
      </c>
      <c r="N521" s="4">
        <v>41725</v>
      </c>
    </row>
    <row r="522" spans="1:14" x14ac:dyDescent="0.25">
      <c r="A522" t="s">
        <v>1082</v>
      </c>
      <c r="B522" t="s">
        <v>1083</v>
      </c>
      <c r="C522" t="s">
        <v>1045</v>
      </c>
      <c r="D522" t="s">
        <v>1039</v>
      </c>
      <c r="E522" t="s">
        <v>18</v>
      </c>
      <c r="F522" t="s">
        <v>19</v>
      </c>
      <c r="G522" t="s">
        <v>28</v>
      </c>
      <c r="H522">
        <v>40</v>
      </c>
      <c r="I522" s="4">
        <v>39265</v>
      </c>
      <c r="J522" s="5">
        <v>93971</v>
      </c>
      <c r="K522" s="6">
        <v>0.08</v>
      </c>
      <c r="L522" t="s">
        <v>65</v>
      </c>
      <c r="M522" t="s">
        <v>66</v>
      </c>
      <c r="N522" s="4" t="s">
        <v>23</v>
      </c>
    </row>
    <row r="523" spans="1:14" x14ac:dyDescent="0.25">
      <c r="A523" t="s">
        <v>1084</v>
      </c>
      <c r="B523" t="s">
        <v>1085</v>
      </c>
      <c r="C523" t="s">
        <v>1079</v>
      </c>
      <c r="D523" t="s">
        <v>1039</v>
      </c>
      <c r="E523" t="s">
        <v>54</v>
      </c>
      <c r="F523" t="s">
        <v>33</v>
      </c>
      <c r="G523" t="s">
        <v>37</v>
      </c>
      <c r="H523">
        <v>41</v>
      </c>
      <c r="I523" s="4">
        <v>39931</v>
      </c>
      <c r="J523" s="5">
        <v>69803</v>
      </c>
      <c r="K523" s="6">
        <v>0</v>
      </c>
      <c r="L523" t="s">
        <v>38</v>
      </c>
      <c r="M523" t="s">
        <v>39</v>
      </c>
      <c r="N523" s="4" t="s">
        <v>23</v>
      </c>
    </row>
    <row r="524" spans="1:14" x14ac:dyDescent="0.25">
      <c r="A524" t="s">
        <v>829</v>
      </c>
      <c r="B524" t="s">
        <v>1086</v>
      </c>
      <c r="C524" t="s">
        <v>1087</v>
      </c>
      <c r="D524" t="s">
        <v>1039</v>
      </c>
      <c r="E524" t="s">
        <v>54</v>
      </c>
      <c r="F524" t="s">
        <v>33</v>
      </c>
      <c r="G524" t="s">
        <v>37</v>
      </c>
      <c r="H524">
        <v>48</v>
      </c>
      <c r="I524" s="4">
        <v>43650</v>
      </c>
      <c r="J524" s="5">
        <v>76588</v>
      </c>
      <c r="K524" s="6">
        <v>0</v>
      </c>
      <c r="L524" t="s">
        <v>38</v>
      </c>
      <c r="M524" t="s">
        <v>69</v>
      </c>
      <c r="N524" s="4" t="s">
        <v>23</v>
      </c>
    </row>
    <row r="525" spans="1:14" x14ac:dyDescent="0.25">
      <c r="A525" t="s">
        <v>1088</v>
      </c>
      <c r="B525" t="s">
        <v>1089</v>
      </c>
      <c r="C525" t="s">
        <v>1090</v>
      </c>
      <c r="D525" t="s">
        <v>1039</v>
      </c>
      <c r="E525" t="s">
        <v>18</v>
      </c>
      <c r="F525" t="s">
        <v>19</v>
      </c>
      <c r="G525" t="s">
        <v>20</v>
      </c>
      <c r="H525">
        <v>29</v>
      </c>
      <c r="I525" s="4">
        <v>43444</v>
      </c>
      <c r="J525" s="5">
        <v>84596</v>
      </c>
      <c r="K525" s="6">
        <v>0</v>
      </c>
      <c r="L525" t="s">
        <v>21</v>
      </c>
      <c r="M525" t="s">
        <v>48</v>
      </c>
      <c r="N525" s="4" t="s">
        <v>23</v>
      </c>
    </row>
    <row r="526" spans="1:14" x14ac:dyDescent="0.25">
      <c r="A526" t="s">
        <v>1091</v>
      </c>
      <c r="B526" t="s">
        <v>1092</v>
      </c>
      <c r="C526" t="s">
        <v>1087</v>
      </c>
      <c r="D526" t="s">
        <v>1039</v>
      </c>
      <c r="E526" t="s">
        <v>18</v>
      </c>
      <c r="F526" t="s">
        <v>33</v>
      </c>
      <c r="G526" t="s">
        <v>37</v>
      </c>
      <c r="H526">
        <v>32</v>
      </c>
      <c r="I526" s="4">
        <v>44474</v>
      </c>
      <c r="J526" s="5">
        <v>88072</v>
      </c>
      <c r="K526" s="6">
        <v>0</v>
      </c>
      <c r="L526" t="s">
        <v>38</v>
      </c>
      <c r="M526" t="s">
        <v>85</v>
      </c>
      <c r="N526" s="4" t="s">
        <v>23</v>
      </c>
    </row>
    <row r="527" spans="1:14" x14ac:dyDescent="0.25">
      <c r="A527" t="s">
        <v>1093</v>
      </c>
      <c r="B527" t="s">
        <v>1094</v>
      </c>
      <c r="C527" t="s">
        <v>1045</v>
      </c>
      <c r="D527" t="s">
        <v>1039</v>
      </c>
      <c r="E527" t="s">
        <v>32</v>
      </c>
      <c r="F527" t="s">
        <v>19</v>
      </c>
      <c r="G527" t="s">
        <v>28</v>
      </c>
      <c r="H527">
        <v>28</v>
      </c>
      <c r="I527" s="4">
        <v>43977</v>
      </c>
      <c r="J527" s="5">
        <v>67925</v>
      </c>
      <c r="K527" s="6">
        <v>0.08</v>
      </c>
      <c r="L527" t="s">
        <v>65</v>
      </c>
      <c r="M527" t="s">
        <v>78</v>
      </c>
      <c r="N527" s="4" t="s">
        <v>23</v>
      </c>
    </row>
    <row r="528" spans="1:14" x14ac:dyDescent="0.25">
      <c r="A528" t="s">
        <v>1095</v>
      </c>
      <c r="B528" t="s">
        <v>1096</v>
      </c>
      <c r="C528" t="s">
        <v>1045</v>
      </c>
      <c r="D528" t="s">
        <v>1039</v>
      </c>
      <c r="E528" t="s">
        <v>27</v>
      </c>
      <c r="F528" t="s">
        <v>33</v>
      </c>
      <c r="G528" t="s">
        <v>28</v>
      </c>
      <c r="H528">
        <v>48</v>
      </c>
      <c r="I528" s="4">
        <v>39091</v>
      </c>
      <c r="J528" s="5">
        <v>74546</v>
      </c>
      <c r="K528" s="6">
        <v>0.09</v>
      </c>
      <c r="L528" t="s">
        <v>21</v>
      </c>
      <c r="M528" t="s">
        <v>34</v>
      </c>
      <c r="N528" s="4" t="s">
        <v>23</v>
      </c>
    </row>
    <row r="529" spans="1:14" x14ac:dyDescent="0.25">
      <c r="A529" t="s">
        <v>1097</v>
      </c>
      <c r="B529" t="s">
        <v>1098</v>
      </c>
      <c r="C529" t="s">
        <v>31</v>
      </c>
      <c r="D529" t="s">
        <v>1039</v>
      </c>
      <c r="E529" t="s">
        <v>32</v>
      </c>
      <c r="F529" t="s">
        <v>33</v>
      </c>
      <c r="G529" t="s">
        <v>28</v>
      </c>
      <c r="H529">
        <v>29</v>
      </c>
      <c r="I529" s="4">
        <v>44052</v>
      </c>
      <c r="J529" s="5">
        <v>161203</v>
      </c>
      <c r="K529" s="6">
        <v>0.15</v>
      </c>
      <c r="L529" t="s">
        <v>65</v>
      </c>
      <c r="M529" t="s">
        <v>92</v>
      </c>
      <c r="N529" s="4" t="s">
        <v>23</v>
      </c>
    </row>
    <row r="530" spans="1:14" x14ac:dyDescent="0.25">
      <c r="A530" t="s">
        <v>1099</v>
      </c>
      <c r="B530" t="s">
        <v>1100</v>
      </c>
      <c r="C530" t="s">
        <v>1101</v>
      </c>
      <c r="D530" t="s">
        <v>1039</v>
      </c>
      <c r="E530" t="s">
        <v>18</v>
      </c>
      <c r="F530" t="s">
        <v>33</v>
      </c>
      <c r="G530" t="s">
        <v>20</v>
      </c>
      <c r="H530">
        <v>44</v>
      </c>
      <c r="I530" s="4">
        <v>39064</v>
      </c>
      <c r="J530" s="5">
        <v>74738</v>
      </c>
      <c r="K530" s="6">
        <v>0</v>
      </c>
      <c r="L530" t="s">
        <v>21</v>
      </c>
      <c r="M530" t="s">
        <v>48</v>
      </c>
      <c r="N530" s="4" t="s">
        <v>23</v>
      </c>
    </row>
    <row r="531" spans="1:14" x14ac:dyDescent="0.25">
      <c r="A531" t="s">
        <v>1102</v>
      </c>
      <c r="B531" t="s">
        <v>1103</v>
      </c>
      <c r="C531" t="s">
        <v>74</v>
      </c>
      <c r="D531" t="s">
        <v>1039</v>
      </c>
      <c r="E531" t="s">
        <v>18</v>
      </c>
      <c r="F531" t="s">
        <v>33</v>
      </c>
      <c r="G531" t="s">
        <v>28</v>
      </c>
      <c r="H531">
        <v>49</v>
      </c>
      <c r="I531" s="4">
        <v>38825</v>
      </c>
      <c r="J531" s="5">
        <v>134486</v>
      </c>
      <c r="K531" s="6">
        <v>0.14000000000000001</v>
      </c>
      <c r="L531" t="s">
        <v>21</v>
      </c>
      <c r="M531" t="s">
        <v>22</v>
      </c>
      <c r="N531" s="4" t="s">
        <v>23</v>
      </c>
    </row>
    <row r="532" spans="1:14" x14ac:dyDescent="0.25">
      <c r="A532" t="s">
        <v>1104</v>
      </c>
      <c r="B532" t="s">
        <v>1105</v>
      </c>
      <c r="C532" t="s">
        <v>1061</v>
      </c>
      <c r="D532" t="s">
        <v>1039</v>
      </c>
      <c r="E532" t="s">
        <v>18</v>
      </c>
      <c r="F532" t="s">
        <v>33</v>
      </c>
      <c r="G532" t="s">
        <v>28</v>
      </c>
      <c r="H532">
        <v>55</v>
      </c>
      <c r="I532" s="4">
        <v>38573</v>
      </c>
      <c r="J532" s="5">
        <v>92771</v>
      </c>
      <c r="K532" s="6">
        <v>0</v>
      </c>
      <c r="L532" t="s">
        <v>21</v>
      </c>
      <c r="M532" t="s">
        <v>48</v>
      </c>
      <c r="N532" s="4" t="s">
        <v>23</v>
      </c>
    </row>
    <row r="533" spans="1:14" x14ac:dyDescent="0.25">
      <c r="A533" t="s">
        <v>1106</v>
      </c>
      <c r="B533" t="s">
        <v>1107</v>
      </c>
      <c r="C533" t="s">
        <v>1079</v>
      </c>
      <c r="D533" t="s">
        <v>1039</v>
      </c>
      <c r="E533" t="s">
        <v>27</v>
      </c>
      <c r="F533" t="s">
        <v>19</v>
      </c>
      <c r="G533" t="s">
        <v>97</v>
      </c>
      <c r="H533">
        <v>28</v>
      </c>
      <c r="I533" s="4">
        <v>43530</v>
      </c>
      <c r="J533" s="5">
        <v>90304</v>
      </c>
      <c r="K533" s="6">
        <v>0</v>
      </c>
      <c r="L533" t="s">
        <v>21</v>
      </c>
      <c r="M533" t="s">
        <v>44</v>
      </c>
      <c r="N533" s="4" t="s">
        <v>23</v>
      </c>
    </row>
    <row r="534" spans="1:14" x14ac:dyDescent="0.25">
      <c r="A534" t="s">
        <v>1108</v>
      </c>
      <c r="B534" t="s">
        <v>1109</v>
      </c>
      <c r="C534" t="s">
        <v>1110</v>
      </c>
      <c r="D534" t="s">
        <v>1039</v>
      </c>
      <c r="E534" t="s">
        <v>18</v>
      </c>
      <c r="F534" t="s">
        <v>33</v>
      </c>
      <c r="G534" t="s">
        <v>20</v>
      </c>
      <c r="H534">
        <v>63</v>
      </c>
      <c r="I534" s="4">
        <v>33695</v>
      </c>
      <c r="J534" s="5">
        <v>53809</v>
      </c>
      <c r="K534" s="6">
        <v>0</v>
      </c>
      <c r="L534" t="s">
        <v>21</v>
      </c>
      <c r="M534" t="s">
        <v>57</v>
      </c>
      <c r="N534" s="4" t="s">
        <v>23</v>
      </c>
    </row>
    <row r="535" spans="1:14" x14ac:dyDescent="0.25">
      <c r="A535" t="s">
        <v>1111</v>
      </c>
      <c r="B535" t="s">
        <v>1112</v>
      </c>
      <c r="C535" t="s">
        <v>74</v>
      </c>
      <c r="D535" t="s">
        <v>1039</v>
      </c>
      <c r="E535" t="s">
        <v>18</v>
      </c>
      <c r="F535" t="s">
        <v>19</v>
      </c>
      <c r="G535" t="s">
        <v>20</v>
      </c>
      <c r="H535">
        <v>37</v>
      </c>
      <c r="I535" s="4">
        <v>41695</v>
      </c>
      <c r="J535" s="5">
        <v>128984</v>
      </c>
      <c r="K535" s="6">
        <v>0.12</v>
      </c>
      <c r="L535" t="s">
        <v>21</v>
      </c>
      <c r="M535" t="s">
        <v>48</v>
      </c>
      <c r="N535" s="4">
        <v>44317</v>
      </c>
    </row>
    <row r="536" spans="1:14" x14ac:dyDescent="0.25">
      <c r="A536" t="s">
        <v>371</v>
      </c>
      <c r="B536" t="s">
        <v>1113</v>
      </c>
      <c r="C536" t="s">
        <v>1061</v>
      </c>
      <c r="D536" t="s">
        <v>1039</v>
      </c>
      <c r="E536" t="s">
        <v>18</v>
      </c>
      <c r="F536" t="s">
        <v>19</v>
      </c>
      <c r="G536" t="s">
        <v>20</v>
      </c>
      <c r="H536">
        <v>40</v>
      </c>
      <c r="I536" s="4">
        <v>40565</v>
      </c>
      <c r="J536" s="5">
        <v>97339</v>
      </c>
      <c r="K536" s="6">
        <v>0</v>
      </c>
      <c r="L536" t="s">
        <v>21</v>
      </c>
      <c r="M536" t="s">
        <v>22</v>
      </c>
      <c r="N536" s="4" t="s">
        <v>23</v>
      </c>
    </row>
    <row r="537" spans="1:14" x14ac:dyDescent="0.25">
      <c r="A537" t="s">
        <v>1114</v>
      </c>
      <c r="B537" t="s">
        <v>1115</v>
      </c>
      <c r="C537" t="s">
        <v>1090</v>
      </c>
      <c r="D537" t="s">
        <v>1039</v>
      </c>
      <c r="E537" t="s">
        <v>27</v>
      </c>
      <c r="F537" t="s">
        <v>19</v>
      </c>
      <c r="G537" t="s">
        <v>28</v>
      </c>
      <c r="H537">
        <v>45</v>
      </c>
      <c r="I537" s="4">
        <v>38613</v>
      </c>
      <c r="J537" s="5">
        <v>67686</v>
      </c>
      <c r="K537" s="6">
        <v>0</v>
      </c>
      <c r="L537" t="s">
        <v>65</v>
      </c>
      <c r="M537" t="s">
        <v>118</v>
      </c>
      <c r="N537" s="4" t="s">
        <v>23</v>
      </c>
    </row>
    <row r="538" spans="1:14" x14ac:dyDescent="0.25">
      <c r="A538" t="s">
        <v>1116</v>
      </c>
      <c r="B538" t="s">
        <v>1117</v>
      </c>
      <c r="C538" t="s">
        <v>1042</v>
      </c>
      <c r="D538" t="s">
        <v>1039</v>
      </c>
      <c r="E538" t="s">
        <v>32</v>
      </c>
      <c r="F538" t="s">
        <v>19</v>
      </c>
      <c r="G538" t="s">
        <v>37</v>
      </c>
      <c r="H538">
        <v>51</v>
      </c>
      <c r="I538" s="4">
        <v>39553</v>
      </c>
      <c r="J538" s="5">
        <v>86431</v>
      </c>
      <c r="K538" s="6">
        <v>0</v>
      </c>
      <c r="L538" t="s">
        <v>21</v>
      </c>
      <c r="M538" t="s">
        <v>75</v>
      </c>
      <c r="N538" s="4" t="s">
        <v>23</v>
      </c>
    </row>
    <row r="539" spans="1:14" x14ac:dyDescent="0.25">
      <c r="A539" t="s">
        <v>580</v>
      </c>
      <c r="B539" t="s">
        <v>1118</v>
      </c>
      <c r="C539" t="s">
        <v>1119</v>
      </c>
      <c r="D539" t="s">
        <v>1039</v>
      </c>
      <c r="E539" t="s">
        <v>32</v>
      </c>
      <c r="F539" t="s">
        <v>19</v>
      </c>
      <c r="G539" t="s">
        <v>28</v>
      </c>
      <c r="H539">
        <v>54</v>
      </c>
      <c r="I539" s="4">
        <v>41468</v>
      </c>
      <c r="J539" s="5">
        <v>83639</v>
      </c>
      <c r="K539" s="6">
        <v>0</v>
      </c>
      <c r="L539" t="s">
        <v>65</v>
      </c>
      <c r="M539" t="s">
        <v>118</v>
      </c>
      <c r="N539" s="4" t="s">
        <v>23</v>
      </c>
    </row>
    <row r="540" spans="1:14" x14ac:dyDescent="0.25">
      <c r="A540" t="s">
        <v>1120</v>
      </c>
      <c r="B540" t="s">
        <v>1121</v>
      </c>
      <c r="C540" t="s">
        <v>1087</v>
      </c>
      <c r="D540" t="s">
        <v>1039</v>
      </c>
      <c r="E540" t="s">
        <v>32</v>
      </c>
      <c r="F540" t="s">
        <v>33</v>
      </c>
      <c r="G540" t="s">
        <v>20</v>
      </c>
      <c r="H540">
        <v>54</v>
      </c>
      <c r="I540" s="4">
        <v>35933</v>
      </c>
      <c r="J540" s="5">
        <v>68268</v>
      </c>
      <c r="K540" s="6">
        <v>0</v>
      </c>
      <c r="L540" t="s">
        <v>21</v>
      </c>
      <c r="M540" t="s">
        <v>57</v>
      </c>
      <c r="N540" s="4" t="s">
        <v>23</v>
      </c>
    </row>
    <row r="541" spans="1:14" x14ac:dyDescent="0.25">
      <c r="A541" t="s">
        <v>1122</v>
      </c>
      <c r="B541" t="s">
        <v>1123</v>
      </c>
      <c r="C541" t="s">
        <v>1061</v>
      </c>
      <c r="D541" t="s">
        <v>1039</v>
      </c>
      <c r="E541" t="s">
        <v>18</v>
      </c>
      <c r="F541" t="s">
        <v>33</v>
      </c>
      <c r="G541" t="s">
        <v>28</v>
      </c>
      <c r="H541">
        <v>62</v>
      </c>
      <c r="I541" s="4">
        <v>39887</v>
      </c>
      <c r="J541" s="5">
        <v>82839</v>
      </c>
      <c r="K541" s="6">
        <v>0</v>
      </c>
      <c r="L541" t="s">
        <v>21</v>
      </c>
      <c r="M541" t="s">
        <v>48</v>
      </c>
      <c r="N541" s="4" t="s">
        <v>23</v>
      </c>
    </row>
    <row r="542" spans="1:14" x14ac:dyDescent="0.25">
      <c r="A542" t="s">
        <v>1124</v>
      </c>
      <c r="B542" t="s">
        <v>1125</v>
      </c>
      <c r="C542" t="s">
        <v>1087</v>
      </c>
      <c r="D542" t="s">
        <v>1039</v>
      </c>
      <c r="E542" t="s">
        <v>27</v>
      </c>
      <c r="F542" t="s">
        <v>33</v>
      </c>
      <c r="G542" t="s">
        <v>20</v>
      </c>
      <c r="H542">
        <v>28</v>
      </c>
      <c r="I542" s="4">
        <v>44477</v>
      </c>
      <c r="J542" s="5">
        <v>64475</v>
      </c>
      <c r="K542" s="6">
        <v>0</v>
      </c>
      <c r="L542" t="s">
        <v>21</v>
      </c>
      <c r="M542" t="s">
        <v>57</v>
      </c>
      <c r="N542" s="4" t="s">
        <v>23</v>
      </c>
    </row>
    <row r="543" spans="1:14" x14ac:dyDescent="0.25">
      <c r="A543" t="s">
        <v>1126</v>
      </c>
      <c r="B543" t="s">
        <v>1127</v>
      </c>
      <c r="C543" t="s">
        <v>1087</v>
      </c>
      <c r="D543" t="s">
        <v>1039</v>
      </c>
      <c r="E543" t="s">
        <v>18</v>
      </c>
      <c r="F543" t="s">
        <v>19</v>
      </c>
      <c r="G543" t="s">
        <v>28</v>
      </c>
      <c r="H543">
        <v>33</v>
      </c>
      <c r="I543" s="4">
        <v>44036</v>
      </c>
      <c r="J543" s="5">
        <v>69453</v>
      </c>
      <c r="K543" s="6">
        <v>0</v>
      </c>
      <c r="L543" t="s">
        <v>65</v>
      </c>
      <c r="M543" t="s">
        <v>92</v>
      </c>
      <c r="N543" s="4" t="s">
        <v>23</v>
      </c>
    </row>
    <row r="544" spans="1:14" x14ac:dyDescent="0.25">
      <c r="A544" t="s">
        <v>1128</v>
      </c>
      <c r="B544" t="s">
        <v>1129</v>
      </c>
      <c r="C544" t="s">
        <v>16</v>
      </c>
      <c r="D544" t="s">
        <v>1039</v>
      </c>
      <c r="E544" t="s">
        <v>54</v>
      </c>
      <c r="F544" t="s">
        <v>19</v>
      </c>
      <c r="G544" t="s">
        <v>20</v>
      </c>
      <c r="H544">
        <v>32</v>
      </c>
      <c r="I544" s="4">
        <v>41642</v>
      </c>
      <c r="J544" s="5">
        <v>127148</v>
      </c>
      <c r="K544" s="6">
        <v>0.1</v>
      </c>
      <c r="L544" t="s">
        <v>21</v>
      </c>
      <c r="M544" t="s">
        <v>48</v>
      </c>
      <c r="N544" s="4" t="s">
        <v>23</v>
      </c>
    </row>
    <row r="545" spans="1:14" x14ac:dyDescent="0.25">
      <c r="A545" t="s">
        <v>1130</v>
      </c>
      <c r="B545" t="s">
        <v>1131</v>
      </c>
      <c r="C545" t="s">
        <v>1061</v>
      </c>
      <c r="D545" t="s">
        <v>1039</v>
      </c>
      <c r="E545" t="s">
        <v>18</v>
      </c>
      <c r="F545" t="s">
        <v>19</v>
      </c>
      <c r="G545" t="s">
        <v>37</v>
      </c>
      <c r="H545">
        <v>47</v>
      </c>
      <c r="I545" s="4">
        <v>36233</v>
      </c>
      <c r="J545" s="5">
        <v>92897</v>
      </c>
      <c r="K545" s="6">
        <v>0</v>
      </c>
      <c r="L545" t="s">
        <v>38</v>
      </c>
      <c r="M545" t="s">
        <v>85</v>
      </c>
      <c r="N545" s="4" t="s">
        <v>23</v>
      </c>
    </row>
    <row r="546" spans="1:14" x14ac:dyDescent="0.25">
      <c r="A546" t="s">
        <v>1132</v>
      </c>
      <c r="B546" t="s">
        <v>1133</v>
      </c>
      <c r="C546" t="s">
        <v>1042</v>
      </c>
      <c r="D546" t="s">
        <v>1039</v>
      </c>
      <c r="E546" t="s">
        <v>32</v>
      </c>
      <c r="F546" t="s">
        <v>19</v>
      </c>
      <c r="G546" t="s">
        <v>28</v>
      </c>
      <c r="H546">
        <v>46</v>
      </c>
      <c r="I546" s="4">
        <v>44495</v>
      </c>
      <c r="J546" s="5">
        <v>94790</v>
      </c>
      <c r="K546" s="6">
        <v>0</v>
      </c>
      <c r="L546" t="s">
        <v>65</v>
      </c>
      <c r="M546" t="s">
        <v>66</v>
      </c>
      <c r="N546" s="4" t="s">
        <v>23</v>
      </c>
    </row>
    <row r="547" spans="1:14" x14ac:dyDescent="0.25">
      <c r="A547" t="s">
        <v>1134</v>
      </c>
      <c r="B547" t="s">
        <v>1135</v>
      </c>
      <c r="C547" t="s">
        <v>16</v>
      </c>
      <c r="D547" t="s">
        <v>1039</v>
      </c>
      <c r="E547" t="s">
        <v>27</v>
      </c>
      <c r="F547" t="s">
        <v>19</v>
      </c>
      <c r="G547" t="s">
        <v>37</v>
      </c>
      <c r="H547">
        <v>53</v>
      </c>
      <c r="I547" s="4">
        <v>39021</v>
      </c>
      <c r="J547" s="5">
        <v>120128</v>
      </c>
      <c r="K547" s="6">
        <v>0.1</v>
      </c>
      <c r="L547" t="s">
        <v>21</v>
      </c>
      <c r="M547" t="s">
        <v>22</v>
      </c>
      <c r="N547" s="4" t="s">
        <v>23</v>
      </c>
    </row>
    <row r="548" spans="1:14" x14ac:dyDescent="0.25">
      <c r="A548" t="s">
        <v>1136</v>
      </c>
      <c r="B548" t="s">
        <v>1137</v>
      </c>
      <c r="C548" t="s">
        <v>1058</v>
      </c>
      <c r="D548" t="s">
        <v>1039</v>
      </c>
      <c r="E548" t="s">
        <v>18</v>
      </c>
      <c r="F548" t="s">
        <v>33</v>
      </c>
      <c r="G548" t="s">
        <v>20</v>
      </c>
      <c r="H548">
        <v>54</v>
      </c>
      <c r="I548" s="4">
        <v>42731</v>
      </c>
      <c r="J548" s="5">
        <v>41673</v>
      </c>
      <c r="K548" s="6">
        <v>0</v>
      </c>
      <c r="L548" t="s">
        <v>21</v>
      </c>
      <c r="M548" t="s">
        <v>48</v>
      </c>
      <c r="N548" s="4" t="s">
        <v>23</v>
      </c>
    </row>
    <row r="549" spans="1:14" x14ac:dyDescent="0.25">
      <c r="A549" t="s">
        <v>1138</v>
      </c>
      <c r="B549" t="s">
        <v>1139</v>
      </c>
      <c r="C549" t="s">
        <v>1090</v>
      </c>
      <c r="D549" t="s">
        <v>1039</v>
      </c>
      <c r="E549" t="s">
        <v>18</v>
      </c>
      <c r="F549" t="s">
        <v>33</v>
      </c>
      <c r="G549" t="s">
        <v>28</v>
      </c>
      <c r="H549">
        <v>50</v>
      </c>
      <c r="I549" s="4">
        <v>36914</v>
      </c>
      <c r="J549" s="5">
        <v>97537</v>
      </c>
      <c r="K549" s="6">
        <v>0</v>
      </c>
      <c r="L549" t="s">
        <v>65</v>
      </c>
      <c r="M549" t="s">
        <v>92</v>
      </c>
      <c r="N549" s="4" t="s">
        <v>23</v>
      </c>
    </row>
    <row r="550" spans="1:14" x14ac:dyDescent="0.25">
      <c r="A550" t="s">
        <v>1140</v>
      </c>
      <c r="B550" t="s">
        <v>1141</v>
      </c>
      <c r="C550" t="s">
        <v>1142</v>
      </c>
      <c r="D550" t="s">
        <v>1039</v>
      </c>
      <c r="E550" t="s">
        <v>32</v>
      </c>
      <c r="F550" t="s">
        <v>19</v>
      </c>
      <c r="G550" t="s">
        <v>28</v>
      </c>
      <c r="H550">
        <v>31</v>
      </c>
      <c r="I550" s="4">
        <v>44086</v>
      </c>
      <c r="J550" s="5">
        <v>96567</v>
      </c>
      <c r="K550" s="6">
        <v>0</v>
      </c>
      <c r="L550" t="s">
        <v>65</v>
      </c>
      <c r="M550" t="s">
        <v>78</v>
      </c>
      <c r="N550" s="4" t="s">
        <v>23</v>
      </c>
    </row>
    <row r="551" spans="1:14" x14ac:dyDescent="0.25">
      <c r="A551" t="s">
        <v>1143</v>
      </c>
      <c r="B551" t="s">
        <v>1144</v>
      </c>
      <c r="C551" t="s">
        <v>1110</v>
      </c>
      <c r="D551" t="s">
        <v>1039</v>
      </c>
      <c r="E551" t="s">
        <v>27</v>
      </c>
      <c r="F551" t="s">
        <v>19</v>
      </c>
      <c r="G551" t="s">
        <v>28</v>
      </c>
      <c r="H551">
        <v>47</v>
      </c>
      <c r="I551" s="4">
        <v>36229</v>
      </c>
      <c r="J551" s="5">
        <v>49404</v>
      </c>
      <c r="K551" s="6">
        <v>0</v>
      </c>
      <c r="L551" t="s">
        <v>65</v>
      </c>
      <c r="M551" t="s">
        <v>118</v>
      </c>
      <c r="N551" s="4" t="s">
        <v>23</v>
      </c>
    </row>
    <row r="552" spans="1:14" x14ac:dyDescent="0.25">
      <c r="A552" t="s">
        <v>1145</v>
      </c>
      <c r="B552" t="s">
        <v>1146</v>
      </c>
      <c r="C552" t="s">
        <v>1142</v>
      </c>
      <c r="D552" t="s">
        <v>1039</v>
      </c>
      <c r="E552" t="s">
        <v>32</v>
      </c>
      <c r="F552" t="s">
        <v>19</v>
      </c>
      <c r="G552" t="s">
        <v>37</v>
      </c>
      <c r="H552">
        <v>29</v>
      </c>
      <c r="I552" s="4">
        <v>43753</v>
      </c>
      <c r="J552" s="5">
        <v>66819</v>
      </c>
      <c r="K552" s="6">
        <v>0</v>
      </c>
      <c r="L552" t="s">
        <v>38</v>
      </c>
      <c r="M552" t="s">
        <v>69</v>
      </c>
      <c r="N552" s="4" t="s">
        <v>23</v>
      </c>
    </row>
    <row r="553" spans="1:14" x14ac:dyDescent="0.25">
      <c r="A553" t="s">
        <v>1147</v>
      </c>
      <c r="B553" t="s">
        <v>1148</v>
      </c>
      <c r="C553" t="s">
        <v>1149</v>
      </c>
      <c r="D553" t="s">
        <v>1039</v>
      </c>
      <c r="E553" t="s">
        <v>18</v>
      </c>
      <c r="F553" t="s">
        <v>19</v>
      </c>
      <c r="G553" t="s">
        <v>97</v>
      </c>
      <c r="H553">
        <v>54</v>
      </c>
      <c r="I553" s="4">
        <v>40540</v>
      </c>
      <c r="J553" s="5">
        <v>64417</v>
      </c>
      <c r="K553" s="6">
        <v>0</v>
      </c>
      <c r="L553" t="s">
        <v>21</v>
      </c>
      <c r="M553" t="s">
        <v>75</v>
      </c>
      <c r="N553" s="4" t="s">
        <v>23</v>
      </c>
    </row>
    <row r="554" spans="1:14" x14ac:dyDescent="0.25">
      <c r="A554" t="s">
        <v>1150</v>
      </c>
      <c r="B554" t="s">
        <v>1151</v>
      </c>
      <c r="C554" t="s">
        <v>1149</v>
      </c>
      <c r="D554" t="s">
        <v>1039</v>
      </c>
      <c r="E554" t="s">
        <v>18</v>
      </c>
      <c r="F554" t="s">
        <v>33</v>
      </c>
      <c r="G554" t="s">
        <v>37</v>
      </c>
      <c r="H554">
        <v>36</v>
      </c>
      <c r="I554" s="4">
        <v>43818</v>
      </c>
      <c r="J554" s="5">
        <v>91954</v>
      </c>
      <c r="K554" s="6">
        <v>0</v>
      </c>
      <c r="L554" t="s">
        <v>21</v>
      </c>
      <c r="M554" t="s">
        <v>75</v>
      </c>
      <c r="N554" s="4" t="s">
        <v>23</v>
      </c>
    </row>
    <row r="555" spans="1:14" x14ac:dyDescent="0.25">
      <c r="A555" t="s">
        <v>1152</v>
      </c>
      <c r="B555" t="s">
        <v>1153</v>
      </c>
      <c r="C555" t="s">
        <v>1101</v>
      </c>
      <c r="D555" t="s">
        <v>1039</v>
      </c>
      <c r="E555" t="s">
        <v>18</v>
      </c>
      <c r="F555" t="s">
        <v>19</v>
      </c>
      <c r="G555" t="s">
        <v>37</v>
      </c>
      <c r="H555">
        <v>29</v>
      </c>
      <c r="I555" s="4">
        <v>42866</v>
      </c>
      <c r="J555" s="5">
        <v>87536</v>
      </c>
      <c r="K555" s="6">
        <v>0</v>
      </c>
      <c r="L555" t="s">
        <v>21</v>
      </c>
      <c r="M555" t="s">
        <v>34</v>
      </c>
      <c r="N555" s="4" t="s">
        <v>23</v>
      </c>
    </row>
    <row r="556" spans="1:14" x14ac:dyDescent="0.25">
      <c r="A556" t="s">
        <v>1154</v>
      </c>
      <c r="B556" t="s">
        <v>1155</v>
      </c>
      <c r="C556" t="s">
        <v>1156</v>
      </c>
      <c r="D556" t="s">
        <v>1039</v>
      </c>
      <c r="E556" t="s">
        <v>54</v>
      </c>
      <c r="F556" t="s">
        <v>19</v>
      </c>
      <c r="G556" t="s">
        <v>20</v>
      </c>
      <c r="H556">
        <v>58</v>
      </c>
      <c r="I556" s="4">
        <v>34176</v>
      </c>
      <c r="J556" s="5">
        <v>69260</v>
      </c>
      <c r="K556" s="6">
        <v>0</v>
      </c>
      <c r="L556" t="s">
        <v>21</v>
      </c>
      <c r="M556" t="s">
        <v>57</v>
      </c>
      <c r="N556" s="4" t="s">
        <v>23</v>
      </c>
    </row>
    <row r="557" spans="1:14" x14ac:dyDescent="0.25">
      <c r="A557" t="s">
        <v>1157</v>
      </c>
      <c r="B557" t="s">
        <v>1158</v>
      </c>
      <c r="C557" t="s">
        <v>16</v>
      </c>
      <c r="D557" t="s">
        <v>1039</v>
      </c>
      <c r="E557" t="s">
        <v>54</v>
      </c>
      <c r="F557" t="s">
        <v>19</v>
      </c>
      <c r="G557" t="s">
        <v>28</v>
      </c>
      <c r="H557">
        <v>51</v>
      </c>
      <c r="I557" s="4">
        <v>34388</v>
      </c>
      <c r="J557" s="5">
        <v>122802</v>
      </c>
      <c r="K557" s="6">
        <v>0.05</v>
      </c>
      <c r="L557" t="s">
        <v>65</v>
      </c>
      <c r="M557" t="s">
        <v>78</v>
      </c>
      <c r="N557" s="4" t="s">
        <v>23</v>
      </c>
    </row>
    <row r="558" spans="1:14" x14ac:dyDescent="0.25">
      <c r="A558" t="s">
        <v>1159</v>
      </c>
      <c r="B558" t="s">
        <v>1160</v>
      </c>
      <c r="C558" t="s">
        <v>1149</v>
      </c>
      <c r="D558" t="s">
        <v>1039</v>
      </c>
      <c r="E558" t="s">
        <v>18</v>
      </c>
      <c r="F558" t="s">
        <v>33</v>
      </c>
      <c r="G558" t="s">
        <v>28</v>
      </c>
      <c r="H558">
        <v>48</v>
      </c>
      <c r="I558" s="4">
        <v>37855</v>
      </c>
      <c r="J558" s="5">
        <v>82017</v>
      </c>
      <c r="K558" s="6">
        <v>0</v>
      </c>
      <c r="L558" t="s">
        <v>65</v>
      </c>
      <c r="M558" t="s">
        <v>118</v>
      </c>
      <c r="N558" s="4" t="s">
        <v>23</v>
      </c>
    </row>
    <row r="559" spans="1:14" x14ac:dyDescent="0.25">
      <c r="A559" t="s">
        <v>1161</v>
      </c>
      <c r="B559" t="s">
        <v>1162</v>
      </c>
      <c r="C559" t="s">
        <v>1079</v>
      </c>
      <c r="D559" t="s">
        <v>1039</v>
      </c>
      <c r="E559" t="s">
        <v>18</v>
      </c>
      <c r="F559" t="s">
        <v>33</v>
      </c>
      <c r="G559" t="s">
        <v>20</v>
      </c>
      <c r="H559">
        <v>36</v>
      </c>
      <c r="I559" s="4">
        <v>41789</v>
      </c>
      <c r="J559" s="5">
        <v>99080</v>
      </c>
      <c r="K559" s="6">
        <v>0</v>
      </c>
      <c r="L559" t="s">
        <v>21</v>
      </c>
      <c r="M559" t="s">
        <v>44</v>
      </c>
      <c r="N559" s="4" t="s">
        <v>23</v>
      </c>
    </row>
    <row r="560" spans="1:14" x14ac:dyDescent="0.25">
      <c r="A560" t="s">
        <v>1163</v>
      </c>
      <c r="B560" t="s">
        <v>1164</v>
      </c>
      <c r="C560" t="s">
        <v>53</v>
      </c>
      <c r="D560" t="s">
        <v>1039</v>
      </c>
      <c r="E560" t="s">
        <v>54</v>
      </c>
      <c r="F560" t="s">
        <v>33</v>
      </c>
      <c r="G560" t="s">
        <v>28</v>
      </c>
      <c r="H560">
        <v>53</v>
      </c>
      <c r="I560" s="4">
        <v>39568</v>
      </c>
      <c r="J560" s="5">
        <v>182202</v>
      </c>
      <c r="K560" s="6">
        <v>0.3</v>
      </c>
      <c r="L560" t="s">
        <v>21</v>
      </c>
      <c r="M560" t="s">
        <v>22</v>
      </c>
      <c r="N560" s="4" t="s">
        <v>23</v>
      </c>
    </row>
    <row r="561" spans="1:14" x14ac:dyDescent="0.25">
      <c r="A561" t="s">
        <v>1165</v>
      </c>
      <c r="B561" t="s">
        <v>1166</v>
      </c>
      <c r="C561" t="s">
        <v>1061</v>
      </c>
      <c r="D561" t="s">
        <v>1039</v>
      </c>
      <c r="E561" t="s">
        <v>54</v>
      </c>
      <c r="F561" t="s">
        <v>33</v>
      </c>
      <c r="G561" t="s">
        <v>97</v>
      </c>
      <c r="H561">
        <v>39</v>
      </c>
      <c r="I561" s="4">
        <v>43229</v>
      </c>
      <c r="J561" s="5">
        <v>73317</v>
      </c>
      <c r="K561" s="6">
        <v>0</v>
      </c>
      <c r="L561" t="s">
        <v>21</v>
      </c>
      <c r="M561" t="s">
        <v>48</v>
      </c>
      <c r="N561" s="4" t="s">
        <v>23</v>
      </c>
    </row>
    <row r="562" spans="1:14" x14ac:dyDescent="0.25">
      <c r="A562" t="s">
        <v>1167</v>
      </c>
      <c r="B562" t="s">
        <v>1168</v>
      </c>
      <c r="C562" t="s">
        <v>1149</v>
      </c>
      <c r="D562" t="s">
        <v>1039</v>
      </c>
      <c r="E562" t="s">
        <v>27</v>
      </c>
      <c r="F562" t="s">
        <v>33</v>
      </c>
      <c r="G562" t="s">
        <v>28</v>
      </c>
      <c r="H562">
        <v>40</v>
      </c>
      <c r="I562" s="4">
        <v>41451</v>
      </c>
      <c r="J562" s="5">
        <v>69096</v>
      </c>
      <c r="K562" s="6">
        <v>0</v>
      </c>
      <c r="L562" t="s">
        <v>21</v>
      </c>
      <c r="M562" t="s">
        <v>34</v>
      </c>
      <c r="N562" s="4" t="s">
        <v>23</v>
      </c>
    </row>
    <row r="563" spans="1:14" x14ac:dyDescent="0.25">
      <c r="A563" t="s">
        <v>1169</v>
      </c>
      <c r="B563" t="s">
        <v>1170</v>
      </c>
      <c r="C563" t="s">
        <v>1110</v>
      </c>
      <c r="D563" t="s">
        <v>1039</v>
      </c>
      <c r="E563" t="s">
        <v>32</v>
      </c>
      <c r="F563" t="s">
        <v>19</v>
      </c>
      <c r="G563" t="s">
        <v>28</v>
      </c>
      <c r="H563">
        <v>43</v>
      </c>
      <c r="I563" s="4">
        <v>43224</v>
      </c>
      <c r="J563" s="5">
        <v>59888</v>
      </c>
      <c r="K563" s="6">
        <v>0</v>
      </c>
      <c r="L563" t="s">
        <v>65</v>
      </c>
      <c r="M563" t="s">
        <v>118</v>
      </c>
      <c r="N563" s="4" t="s">
        <v>23</v>
      </c>
    </row>
    <row r="564" spans="1:14" x14ac:dyDescent="0.25">
      <c r="A564" t="s">
        <v>1171</v>
      </c>
      <c r="B564" t="s">
        <v>1172</v>
      </c>
      <c r="C564" t="s">
        <v>31</v>
      </c>
      <c r="D564" t="s">
        <v>1039</v>
      </c>
      <c r="E564" t="s">
        <v>27</v>
      </c>
      <c r="F564" t="s">
        <v>33</v>
      </c>
      <c r="G564" t="s">
        <v>28</v>
      </c>
      <c r="H564">
        <v>47</v>
      </c>
      <c r="I564" s="4">
        <v>41208</v>
      </c>
      <c r="J564" s="5">
        <v>183156</v>
      </c>
      <c r="K564" s="6">
        <v>0.3</v>
      </c>
      <c r="L564" t="s">
        <v>21</v>
      </c>
      <c r="M564" t="s">
        <v>34</v>
      </c>
      <c r="N564" s="4" t="s">
        <v>23</v>
      </c>
    </row>
    <row r="565" spans="1:14" x14ac:dyDescent="0.25">
      <c r="A565" t="s">
        <v>1173</v>
      </c>
      <c r="B565" t="s">
        <v>1174</v>
      </c>
      <c r="C565" t="s">
        <v>53</v>
      </c>
      <c r="D565" t="s">
        <v>1039</v>
      </c>
      <c r="E565" t="s">
        <v>27</v>
      </c>
      <c r="F565" t="s">
        <v>33</v>
      </c>
      <c r="G565" t="s">
        <v>37</v>
      </c>
      <c r="H565">
        <v>32</v>
      </c>
      <c r="I565" s="4">
        <v>44034</v>
      </c>
      <c r="J565" s="5">
        <v>192749</v>
      </c>
      <c r="K565" s="6">
        <v>0.31</v>
      </c>
      <c r="L565" t="s">
        <v>21</v>
      </c>
      <c r="M565" t="s">
        <v>44</v>
      </c>
      <c r="N565" s="4" t="s">
        <v>23</v>
      </c>
    </row>
    <row r="566" spans="1:14" x14ac:dyDescent="0.25">
      <c r="A566" t="s">
        <v>1175</v>
      </c>
      <c r="B566" t="s">
        <v>1176</v>
      </c>
      <c r="C566" t="s">
        <v>74</v>
      </c>
      <c r="D566" t="s">
        <v>1039</v>
      </c>
      <c r="E566" t="s">
        <v>18</v>
      </c>
      <c r="F566" t="s">
        <v>33</v>
      </c>
      <c r="G566" t="s">
        <v>28</v>
      </c>
      <c r="H566">
        <v>39</v>
      </c>
      <c r="I566" s="4">
        <v>42819</v>
      </c>
      <c r="J566" s="5">
        <v>135325</v>
      </c>
      <c r="K566" s="6">
        <v>0.14000000000000001</v>
      </c>
      <c r="L566" t="s">
        <v>21</v>
      </c>
      <c r="M566" t="s">
        <v>57</v>
      </c>
      <c r="N566" s="4" t="s">
        <v>23</v>
      </c>
    </row>
    <row r="567" spans="1:14" x14ac:dyDescent="0.25">
      <c r="A567" t="s">
        <v>276</v>
      </c>
      <c r="B567" t="s">
        <v>1177</v>
      </c>
      <c r="C567" t="s">
        <v>1045</v>
      </c>
      <c r="D567" t="s">
        <v>1039</v>
      </c>
      <c r="E567" t="s">
        <v>18</v>
      </c>
      <c r="F567" t="s">
        <v>33</v>
      </c>
      <c r="G567" t="s">
        <v>37</v>
      </c>
      <c r="H567">
        <v>32</v>
      </c>
      <c r="I567" s="4">
        <v>43010</v>
      </c>
      <c r="J567" s="5">
        <v>61886</v>
      </c>
      <c r="K567" s="6">
        <v>0.09</v>
      </c>
      <c r="L567" t="s">
        <v>38</v>
      </c>
      <c r="M567" t="s">
        <v>69</v>
      </c>
      <c r="N567" s="4" t="s">
        <v>23</v>
      </c>
    </row>
    <row r="568" spans="1:14" x14ac:dyDescent="0.25">
      <c r="A568" t="s">
        <v>592</v>
      </c>
      <c r="B568" t="s">
        <v>1178</v>
      </c>
      <c r="C568" t="s">
        <v>1110</v>
      </c>
      <c r="D568" t="s">
        <v>1039</v>
      </c>
      <c r="E568" t="s">
        <v>18</v>
      </c>
      <c r="F568" t="s">
        <v>33</v>
      </c>
      <c r="G568" t="s">
        <v>28</v>
      </c>
      <c r="H568">
        <v>34</v>
      </c>
      <c r="I568" s="4">
        <v>42512</v>
      </c>
      <c r="J568" s="5">
        <v>44614</v>
      </c>
      <c r="K568" s="6">
        <v>0</v>
      </c>
      <c r="L568" t="s">
        <v>21</v>
      </c>
      <c r="M568" t="s">
        <v>48</v>
      </c>
      <c r="N568" s="4" t="s">
        <v>23</v>
      </c>
    </row>
    <row r="569" spans="1:14" x14ac:dyDescent="0.25">
      <c r="A569" t="s">
        <v>1179</v>
      </c>
      <c r="B569" t="s">
        <v>1180</v>
      </c>
      <c r="C569" t="s">
        <v>53</v>
      </c>
      <c r="D569" t="s">
        <v>1039</v>
      </c>
      <c r="E569" t="s">
        <v>32</v>
      </c>
      <c r="F569" t="s">
        <v>19</v>
      </c>
      <c r="G569" t="s">
        <v>28</v>
      </c>
      <c r="H569">
        <v>40</v>
      </c>
      <c r="I569" s="4">
        <v>44143</v>
      </c>
      <c r="J569" s="5">
        <v>234469</v>
      </c>
      <c r="K569" s="6">
        <v>0.31</v>
      </c>
      <c r="L569" t="s">
        <v>65</v>
      </c>
      <c r="M569" t="s">
        <v>92</v>
      </c>
      <c r="N569" s="4" t="s">
        <v>23</v>
      </c>
    </row>
    <row r="570" spans="1:14" x14ac:dyDescent="0.25">
      <c r="A570" t="s">
        <v>1181</v>
      </c>
      <c r="B570" t="s">
        <v>1182</v>
      </c>
      <c r="C570" t="s">
        <v>1042</v>
      </c>
      <c r="D570" t="s">
        <v>1039</v>
      </c>
      <c r="E570" t="s">
        <v>18</v>
      </c>
      <c r="F570" t="s">
        <v>33</v>
      </c>
      <c r="G570" t="s">
        <v>28</v>
      </c>
      <c r="H570">
        <v>58</v>
      </c>
      <c r="I570" s="4">
        <v>38521</v>
      </c>
      <c r="J570" s="5">
        <v>86089</v>
      </c>
      <c r="K570" s="6">
        <v>0</v>
      </c>
      <c r="L570" t="s">
        <v>21</v>
      </c>
      <c r="M570" t="s">
        <v>44</v>
      </c>
      <c r="N570" s="4" t="s">
        <v>23</v>
      </c>
    </row>
    <row r="571" spans="1:14" x14ac:dyDescent="0.25">
      <c r="A571" t="s">
        <v>727</v>
      </c>
      <c r="B571" t="s">
        <v>1183</v>
      </c>
      <c r="C571" t="s">
        <v>1142</v>
      </c>
      <c r="D571" t="s">
        <v>1039</v>
      </c>
      <c r="E571" t="s">
        <v>54</v>
      </c>
      <c r="F571" t="s">
        <v>33</v>
      </c>
      <c r="G571" t="s">
        <v>28</v>
      </c>
      <c r="H571">
        <v>45</v>
      </c>
      <c r="I571" s="4">
        <v>40418</v>
      </c>
      <c r="J571" s="5">
        <v>82162</v>
      </c>
      <c r="K571" s="6">
        <v>0</v>
      </c>
      <c r="L571" t="s">
        <v>65</v>
      </c>
      <c r="M571" t="s">
        <v>118</v>
      </c>
      <c r="N571" s="4">
        <v>44107</v>
      </c>
    </row>
    <row r="572" spans="1:14" x14ac:dyDescent="0.25">
      <c r="A572" t="s">
        <v>1184</v>
      </c>
      <c r="B572" t="s">
        <v>1185</v>
      </c>
      <c r="C572" t="s">
        <v>1119</v>
      </c>
      <c r="D572" t="s">
        <v>1039</v>
      </c>
      <c r="E572" t="s">
        <v>54</v>
      </c>
      <c r="F572" t="s">
        <v>33</v>
      </c>
      <c r="G572" t="s">
        <v>20</v>
      </c>
      <c r="H572">
        <v>40</v>
      </c>
      <c r="I572" s="4">
        <v>40522</v>
      </c>
      <c r="J572" s="5">
        <v>97807</v>
      </c>
      <c r="K572" s="6">
        <v>0</v>
      </c>
      <c r="L572" t="s">
        <v>21</v>
      </c>
      <c r="M572" t="s">
        <v>44</v>
      </c>
      <c r="N572" s="4" t="s">
        <v>23</v>
      </c>
    </row>
    <row r="573" spans="1:14" x14ac:dyDescent="0.25">
      <c r="A573" t="s">
        <v>1186</v>
      </c>
      <c r="B573" t="s">
        <v>1187</v>
      </c>
      <c r="C573" t="s">
        <v>1087</v>
      </c>
      <c r="D573" t="s">
        <v>1039</v>
      </c>
      <c r="E573" t="s">
        <v>27</v>
      </c>
      <c r="F573" t="s">
        <v>19</v>
      </c>
      <c r="G573" t="s">
        <v>97</v>
      </c>
      <c r="H573">
        <v>46</v>
      </c>
      <c r="I573" s="4">
        <v>38513</v>
      </c>
      <c r="J573" s="5">
        <v>67374</v>
      </c>
      <c r="K573" s="6">
        <v>0</v>
      </c>
      <c r="L573" t="s">
        <v>21</v>
      </c>
      <c r="M573" t="s">
        <v>22</v>
      </c>
      <c r="N573" s="4" t="s">
        <v>23</v>
      </c>
    </row>
    <row r="574" spans="1:14" x14ac:dyDescent="0.25">
      <c r="A574" t="s">
        <v>831</v>
      </c>
      <c r="B574" t="s">
        <v>1188</v>
      </c>
      <c r="C574" t="s">
        <v>53</v>
      </c>
      <c r="D574" t="s">
        <v>1039</v>
      </c>
      <c r="E574" t="s">
        <v>32</v>
      </c>
      <c r="F574" t="s">
        <v>19</v>
      </c>
      <c r="G574" t="s">
        <v>28</v>
      </c>
      <c r="H574">
        <v>31</v>
      </c>
      <c r="I574" s="4">
        <v>42197</v>
      </c>
      <c r="J574" s="5">
        <v>215388</v>
      </c>
      <c r="K574" s="6">
        <v>0.33</v>
      </c>
      <c r="L574" t="s">
        <v>21</v>
      </c>
      <c r="M574" t="s">
        <v>48</v>
      </c>
      <c r="N574" s="4" t="s">
        <v>23</v>
      </c>
    </row>
    <row r="575" spans="1:14" x14ac:dyDescent="0.25">
      <c r="A575" t="s">
        <v>1189</v>
      </c>
      <c r="B575" t="s">
        <v>1190</v>
      </c>
      <c r="C575" t="s">
        <v>1045</v>
      </c>
      <c r="D575" t="s">
        <v>1039</v>
      </c>
      <c r="E575" t="s">
        <v>27</v>
      </c>
      <c r="F575" t="s">
        <v>33</v>
      </c>
      <c r="G575" t="s">
        <v>97</v>
      </c>
      <c r="H575">
        <v>45</v>
      </c>
      <c r="I575" s="4">
        <v>43185</v>
      </c>
      <c r="J575" s="5">
        <v>86478</v>
      </c>
      <c r="K575" s="6">
        <v>0.06</v>
      </c>
      <c r="L575" t="s">
        <v>21</v>
      </c>
      <c r="M575" t="s">
        <v>22</v>
      </c>
      <c r="N575" s="4" t="s">
        <v>23</v>
      </c>
    </row>
    <row r="576" spans="1:14" x14ac:dyDescent="0.25">
      <c r="A576" t="s">
        <v>1191</v>
      </c>
      <c r="B576" t="s">
        <v>1192</v>
      </c>
      <c r="C576" t="s">
        <v>1110</v>
      </c>
      <c r="D576" t="s">
        <v>1039</v>
      </c>
      <c r="E576" t="s">
        <v>32</v>
      </c>
      <c r="F576" t="s">
        <v>33</v>
      </c>
      <c r="G576" t="s">
        <v>28</v>
      </c>
      <c r="H576">
        <v>28</v>
      </c>
      <c r="I576" s="4">
        <v>43763</v>
      </c>
      <c r="J576" s="5">
        <v>50111</v>
      </c>
      <c r="K576" s="6">
        <v>0</v>
      </c>
      <c r="L576" t="s">
        <v>65</v>
      </c>
      <c r="M576" t="s">
        <v>92</v>
      </c>
      <c r="N576" s="4" t="s">
        <v>23</v>
      </c>
    </row>
    <row r="577" spans="1:14" x14ac:dyDescent="0.25">
      <c r="A577" t="s">
        <v>1193</v>
      </c>
      <c r="B577" t="s">
        <v>356</v>
      </c>
      <c r="C577" t="s">
        <v>1156</v>
      </c>
      <c r="D577" t="s">
        <v>1039</v>
      </c>
      <c r="E577" t="s">
        <v>18</v>
      </c>
      <c r="F577" t="s">
        <v>19</v>
      </c>
      <c r="G577" t="s">
        <v>97</v>
      </c>
      <c r="H577">
        <v>31</v>
      </c>
      <c r="I577" s="4">
        <v>42497</v>
      </c>
      <c r="J577" s="5">
        <v>71192</v>
      </c>
      <c r="K577" s="6">
        <v>0</v>
      </c>
      <c r="L577" t="s">
        <v>21</v>
      </c>
      <c r="M577" t="s">
        <v>22</v>
      </c>
      <c r="N577" s="4" t="s">
        <v>23</v>
      </c>
    </row>
    <row r="578" spans="1:14" x14ac:dyDescent="0.25">
      <c r="A578" t="s">
        <v>1194</v>
      </c>
      <c r="B578" t="s">
        <v>1195</v>
      </c>
      <c r="C578" t="s">
        <v>1087</v>
      </c>
      <c r="D578" t="s">
        <v>1039</v>
      </c>
      <c r="E578" t="s">
        <v>18</v>
      </c>
      <c r="F578" t="s">
        <v>19</v>
      </c>
      <c r="G578" t="s">
        <v>20</v>
      </c>
      <c r="H578">
        <v>54</v>
      </c>
      <c r="I578" s="4">
        <v>34631</v>
      </c>
      <c r="J578" s="5">
        <v>87216</v>
      </c>
      <c r="K578" s="6">
        <v>0</v>
      </c>
      <c r="L578" t="s">
        <v>21</v>
      </c>
      <c r="M578" t="s">
        <v>48</v>
      </c>
      <c r="N578" s="4" t="s">
        <v>23</v>
      </c>
    </row>
    <row r="579" spans="1:14" x14ac:dyDescent="0.25">
      <c r="A579" t="s">
        <v>1196</v>
      </c>
      <c r="B579" t="s">
        <v>1197</v>
      </c>
      <c r="C579" t="s">
        <v>1110</v>
      </c>
      <c r="D579" t="s">
        <v>1039</v>
      </c>
      <c r="E579" t="s">
        <v>54</v>
      </c>
      <c r="F579" t="s">
        <v>19</v>
      </c>
      <c r="G579" t="s">
        <v>20</v>
      </c>
      <c r="H579">
        <v>47</v>
      </c>
      <c r="I579" s="4">
        <v>43944</v>
      </c>
      <c r="J579" s="5">
        <v>50069</v>
      </c>
      <c r="K579" s="6">
        <v>0</v>
      </c>
      <c r="L579" t="s">
        <v>21</v>
      </c>
      <c r="M579" t="s">
        <v>34</v>
      </c>
      <c r="N579" s="4" t="s">
        <v>23</v>
      </c>
    </row>
    <row r="580" spans="1:14" x14ac:dyDescent="0.25">
      <c r="A580" t="s">
        <v>1198</v>
      </c>
      <c r="B580" t="s">
        <v>1199</v>
      </c>
      <c r="C580" t="s">
        <v>31</v>
      </c>
      <c r="D580" t="s">
        <v>1039</v>
      </c>
      <c r="E580" t="s">
        <v>27</v>
      </c>
      <c r="F580" t="s">
        <v>33</v>
      </c>
      <c r="G580" t="s">
        <v>20</v>
      </c>
      <c r="H580">
        <v>26</v>
      </c>
      <c r="I580" s="4">
        <v>44403</v>
      </c>
      <c r="J580" s="5">
        <v>151108</v>
      </c>
      <c r="K580" s="6">
        <v>0.22</v>
      </c>
      <c r="L580" t="s">
        <v>21</v>
      </c>
      <c r="M580" t="s">
        <v>57</v>
      </c>
      <c r="N580" s="4" t="s">
        <v>23</v>
      </c>
    </row>
    <row r="581" spans="1:14" x14ac:dyDescent="0.25">
      <c r="A581" t="s">
        <v>1200</v>
      </c>
      <c r="B581" t="s">
        <v>1201</v>
      </c>
      <c r="C581" t="s">
        <v>1045</v>
      </c>
      <c r="D581" t="s">
        <v>1039</v>
      </c>
      <c r="E581" t="s">
        <v>18</v>
      </c>
      <c r="F581" t="s">
        <v>33</v>
      </c>
      <c r="G581" t="s">
        <v>28</v>
      </c>
      <c r="H581">
        <v>42</v>
      </c>
      <c r="I581" s="4">
        <v>38640</v>
      </c>
      <c r="J581" s="5">
        <v>67398</v>
      </c>
      <c r="K581" s="6">
        <v>7.0000000000000007E-2</v>
      </c>
      <c r="L581" t="s">
        <v>21</v>
      </c>
      <c r="M581" t="s">
        <v>57</v>
      </c>
      <c r="N581" s="4" t="s">
        <v>23</v>
      </c>
    </row>
    <row r="582" spans="1:14" x14ac:dyDescent="0.25">
      <c r="A582" t="s">
        <v>1202</v>
      </c>
      <c r="B582" t="s">
        <v>1203</v>
      </c>
      <c r="C582" t="s">
        <v>1149</v>
      </c>
      <c r="D582" t="s">
        <v>1039</v>
      </c>
      <c r="E582" t="s">
        <v>27</v>
      </c>
      <c r="F582" t="s">
        <v>19</v>
      </c>
      <c r="G582" t="s">
        <v>28</v>
      </c>
      <c r="H582">
        <v>31</v>
      </c>
      <c r="I582" s="4">
        <v>42780</v>
      </c>
      <c r="J582" s="5">
        <v>95963</v>
      </c>
      <c r="K582" s="6">
        <v>0</v>
      </c>
      <c r="L582" t="s">
        <v>65</v>
      </c>
      <c r="M582" t="s">
        <v>92</v>
      </c>
      <c r="N582" s="4" t="s">
        <v>23</v>
      </c>
    </row>
    <row r="583" spans="1:14" x14ac:dyDescent="0.25">
      <c r="A583" t="s">
        <v>337</v>
      </c>
      <c r="B583" t="s">
        <v>1204</v>
      </c>
      <c r="C583" t="s">
        <v>53</v>
      </c>
      <c r="D583" t="s">
        <v>1039</v>
      </c>
      <c r="E583" t="s">
        <v>54</v>
      </c>
      <c r="F583" t="s">
        <v>33</v>
      </c>
      <c r="G583" t="s">
        <v>20</v>
      </c>
      <c r="H583">
        <v>48</v>
      </c>
      <c r="I583" s="4">
        <v>42053</v>
      </c>
      <c r="J583" s="5">
        <v>194871</v>
      </c>
      <c r="K583" s="6">
        <v>0.35</v>
      </c>
      <c r="L583" t="s">
        <v>21</v>
      </c>
      <c r="M583" t="s">
        <v>75</v>
      </c>
      <c r="N583" s="4" t="s">
        <v>23</v>
      </c>
    </row>
    <row r="584" spans="1:14" x14ac:dyDescent="0.25">
      <c r="A584" t="s">
        <v>1205</v>
      </c>
      <c r="B584" t="s">
        <v>1206</v>
      </c>
      <c r="C584" t="s">
        <v>1042</v>
      </c>
      <c r="D584" t="s">
        <v>1039</v>
      </c>
      <c r="E584" t="s">
        <v>18</v>
      </c>
      <c r="F584" t="s">
        <v>33</v>
      </c>
      <c r="G584" t="s">
        <v>37</v>
      </c>
      <c r="H584">
        <v>25</v>
      </c>
      <c r="I584" s="4">
        <v>44327</v>
      </c>
      <c r="J584" s="5">
        <v>83934</v>
      </c>
      <c r="K584" s="6">
        <v>0</v>
      </c>
      <c r="L584" t="s">
        <v>21</v>
      </c>
      <c r="M584" t="s">
        <v>48</v>
      </c>
      <c r="N584" s="4" t="s">
        <v>23</v>
      </c>
    </row>
    <row r="585" spans="1:14" x14ac:dyDescent="0.25">
      <c r="A585" t="s">
        <v>937</v>
      </c>
      <c r="B585" t="s">
        <v>1207</v>
      </c>
      <c r="C585" t="s">
        <v>1149</v>
      </c>
      <c r="D585" t="s">
        <v>1039</v>
      </c>
      <c r="E585" t="s">
        <v>18</v>
      </c>
      <c r="F585" t="s">
        <v>33</v>
      </c>
      <c r="G585" t="s">
        <v>28</v>
      </c>
      <c r="H585">
        <v>30</v>
      </c>
      <c r="I585" s="4">
        <v>43553</v>
      </c>
      <c r="J585" s="5">
        <v>86774</v>
      </c>
      <c r="K585" s="6">
        <v>0</v>
      </c>
      <c r="L585" t="s">
        <v>65</v>
      </c>
      <c r="M585" t="s">
        <v>92</v>
      </c>
      <c r="N585" s="4" t="s">
        <v>23</v>
      </c>
    </row>
    <row r="586" spans="1:14" x14ac:dyDescent="0.25">
      <c r="A586" t="s">
        <v>1208</v>
      </c>
      <c r="B586" t="s">
        <v>1209</v>
      </c>
      <c r="C586" t="s">
        <v>1101</v>
      </c>
      <c r="D586" t="s">
        <v>1039</v>
      </c>
      <c r="E586" t="s">
        <v>32</v>
      </c>
      <c r="F586" t="s">
        <v>33</v>
      </c>
      <c r="G586" t="s">
        <v>28</v>
      </c>
      <c r="H586">
        <v>51</v>
      </c>
      <c r="I586" s="4">
        <v>40964</v>
      </c>
      <c r="J586" s="5">
        <v>64170</v>
      </c>
      <c r="K586" s="6">
        <v>0</v>
      </c>
      <c r="L586" t="s">
        <v>21</v>
      </c>
      <c r="M586" t="s">
        <v>75</v>
      </c>
      <c r="N586" s="4" t="s">
        <v>23</v>
      </c>
    </row>
    <row r="587" spans="1:14" x14ac:dyDescent="0.25">
      <c r="A587" t="s">
        <v>1210</v>
      </c>
      <c r="B587" t="s">
        <v>1211</v>
      </c>
      <c r="C587" t="s">
        <v>1061</v>
      </c>
      <c r="D587" t="s">
        <v>1039</v>
      </c>
      <c r="E587" t="s">
        <v>54</v>
      </c>
      <c r="F587" t="s">
        <v>33</v>
      </c>
      <c r="G587" t="s">
        <v>28</v>
      </c>
      <c r="H587">
        <v>45</v>
      </c>
      <c r="I587" s="4">
        <v>41511</v>
      </c>
      <c r="J587" s="5">
        <v>99169</v>
      </c>
      <c r="K587" s="6">
        <v>0</v>
      </c>
      <c r="L587" t="s">
        <v>65</v>
      </c>
      <c r="M587" t="s">
        <v>118</v>
      </c>
      <c r="N587" s="4" t="s">
        <v>23</v>
      </c>
    </row>
    <row r="588" spans="1:14" x14ac:dyDescent="0.25">
      <c r="A588" t="s">
        <v>232</v>
      </c>
      <c r="B588" t="s">
        <v>1212</v>
      </c>
      <c r="C588" t="s">
        <v>1087</v>
      </c>
      <c r="D588" t="s">
        <v>1039</v>
      </c>
      <c r="E588" t="s">
        <v>18</v>
      </c>
      <c r="F588" t="s">
        <v>33</v>
      </c>
      <c r="G588" t="s">
        <v>20</v>
      </c>
      <c r="H588">
        <v>65</v>
      </c>
      <c r="I588" s="4">
        <v>43234</v>
      </c>
      <c r="J588" s="5">
        <v>60985</v>
      </c>
      <c r="K588" s="6">
        <v>0</v>
      </c>
      <c r="L588" t="s">
        <v>21</v>
      </c>
      <c r="M588" t="s">
        <v>34</v>
      </c>
      <c r="N588" s="4" t="s">
        <v>23</v>
      </c>
    </row>
    <row r="589" spans="1:14" x14ac:dyDescent="0.25">
      <c r="A589" t="s">
        <v>1213</v>
      </c>
      <c r="B589" t="s">
        <v>1214</v>
      </c>
      <c r="C589" t="s">
        <v>74</v>
      </c>
      <c r="D589" t="s">
        <v>1039</v>
      </c>
      <c r="E589" t="s">
        <v>32</v>
      </c>
      <c r="F589" t="s">
        <v>33</v>
      </c>
      <c r="G589" t="s">
        <v>28</v>
      </c>
      <c r="H589">
        <v>60</v>
      </c>
      <c r="I589" s="4">
        <v>40383</v>
      </c>
      <c r="J589" s="5">
        <v>126911</v>
      </c>
      <c r="K589" s="6">
        <v>0.1</v>
      </c>
      <c r="L589" t="s">
        <v>65</v>
      </c>
      <c r="M589" t="s">
        <v>78</v>
      </c>
      <c r="N589" s="4" t="s">
        <v>23</v>
      </c>
    </row>
    <row r="590" spans="1:14" x14ac:dyDescent="0.25">
      <c r="A590" t="s">
        <v>1215</v>
      </c>
      <c r="B590" t="s">
        <v>1216</v>
      </c>
      <c r="C590" t="s">
        <v>1061</v>
      </c>
      <c r="D590" t="s">
        <v>1039</v>
      </c>
      <c r="E590" t="s">
        <v>32</v>
      </c>
      <c r="F590" t="s">
        <v>19</v>
      </c>
      <c r="G590" t="s">
        <v>20</v>
      </c>
      <c r="H590">
        <v>62</v>
      </c>
      <c r="I590" s="4">
        <v>36996</v>
      </c>
      <c r="J590" s="5">
        <v>80921</v>
      </c>
      <c r="K590" s="6">
        <v>0</v>
      </c>
      <c r="L590" t="s">
        <v>21</v>
      </c>
      <c r="M590" t="s">
        <v>75</v>
      </c>
      <c r="N590" s="4" t="s">
        <v>23</v>
      </c>
    </row>
    <row r="591" spans="1:14" x14ac:dyDescent="0.25">
      <c r="A591" t="s">
        <v>1217</v>
      </c>
      <c r="B591" t="s">
        <v>1218</v>
      </c>
      <c r="C591" t="s">
        <v>1087</v>
      </c>
      <c r="D591" t="s">
        <v>1039</v>
      </c>
      <c r="E591" t="s">
        <v>27</v>
      </c>
      <c r="F591" t="s">
        <v>33</v>
      </c>
      <c r="G591" t="s">
        <v>20</v>
      </c>
      <c r="H591">
        <v>59</v>
      </c>
      <c r="I591" s="4">
        <v>43028</v>
      </c>
      <c r="J591" s="5">
        <v>86831</v>
      </c>
      <c r="K591" s="6">
        <v>0</v>
      </c>
      <c r="L591" t="s">
        <v>21</v>
      </c>
      <c r="M591" t="s">
        <v>57</v>
      </c>
      <c r="N591" s="4" t="s">
        <v>23</v>
      </c>
    </row>
    <row r="592" spans="1:14" x14ac:dyDescent="0.25">
      <c r="A592" t="s">
        <v>1219</v>
      </c>
      <c r="B592" t="s">
        <v>1220</v>
      </c>
      <c r="C592" t="s">
        <v>1042</v>
      </c>
      <c r="D592" t="s">
        <v>1039</v>
      </c>
      <c r="E592" t="s">
        <v>27</v>
      </c>
      <c r="F592" t="s">
        <v>33</v>
      </c>
      <c r="G592" t="s">
        <v>28</v>
      </c>
      <c r="H592">
        <v>49</v>
      </c>
      <c r="I592" s="4">
        <v>40431</v>
      </c>
      <c r="J592" s="5">
        <v>72826</v>
      </c>
      <c r="K592" s="6">
        <v>0</v>
      </c>
      <c r="L592" t="s">
        <v>65</v>
      </c>
      <c r="M592" t="s">
        <v>118</v>
      </c>
      <c r="N592" s="4" t="s">
        <v>23</v>
      </c>
    </row>
    <row r="593" spans="1:14" x14ac:dyDescent="0.25">
      <c r="A593" t="s">
        <v>1221</v>
      </c>
      <c r="B593" t="s">
        <v>1222</v>
      </c>
      <c r="C593" t="s">
        <v>16</v>
      </c>
      <c r="D593" t="s">
        <v>1039</v>
      </c>
      <c r="E593" t="s">
        <v>32</v>
      </c>
      <c r="F593" t="s">
        <v>33</v>
      </c>
      <c r="G593" t="s">
        <v>20</v>
      </c>
      <c r="H593">
        <v>57</v>
      </c>
      <c r="I593" s="4">
        <v>43948</v>
      </c>
      <c r="J593" s="5">
        <v>103058</v>
      </c>
      <c r="K593" s="6">
        <v>7.0000000000000007E-2</v>
      </c>
      <c r="L593" t="s">
        <v>21</v>
      </c>
      <c r="M593" t="s">
        <v>75</v>
      </c>
      <c r="N593" s="4" t="s">
        <v>23</v>
      </c>
    </row>
    <row r="594" spans="1:14" x14ac:dyDescent="0.25">
      <c r="A594" t="s">
        <v>1223</v>
      </c>
      <c r="B594" t="s">
        <v>1224</v>
      </c>
      <c r="C594" t="s">
        <v>74</v>
      </c>
      <c r="D594" t="s">
        <v>1039</v>
      </c>
      <c r="E594" t="s">
        <v>32</v>
      </c>
      <c r="F594" t="s">
        <v>33</v>
      </c>
      <c r="G594" t="s">
        <v>37</v>
      </c>
      <c r="H594">
        <v>49</v>
      </c>
      <c r="I594" s="4">
        <v>38000</v>
      </c>
      <c r="J594" s="5">
        <v>125086</v>
      </c>
      <c r="K594" s="6">
        <v>0.1</v>
      </c>
      <c r="L594" t="s">
        <v>38</v>
      </c>
      <c r="M594" t="s">
        <v>85</v>
      </c>
      <c r="N594" s="4" t="s">
        <v>23</v>
      </c>
    </row>
    <row r="595" spans="1:14" x14ac:dyDescent="0.25">
      <c r="A595" t="s">
        <v>1225</v>
      </c>
      <c r="B595" t="s">
        <v>1226</v>
      </c>
      <c r="C595" t="s">
        <v>1101</v>
      </c>
      <c r="D595" t="s">
        <v>1039</v>
      </c>
      <c r="E595" t="s">
        <v>27</v>
      </c>
      <c r="F595" t="s">
        <v>19</v>
      </c>
      <c r="G595" t="s">
        <v>20</v>
      </c>
      <c r="H595">
        <v>43</v>
      </c>
      <c r="I595" s="4">
        <v>42467</v>
      </c>
      <c r="J595" s="5">
        <v>67976</v>
      </c>
      <c r="K595" s="6">
        <v>0</v>
      </c>
      <c r="L595" t="s">
        <v>21</v>
      </c>
      <c r="M595" t="s">
        <v>34</v>
      </c>
      <c r="N595" s="4" t="s">
        <v>23</v>
      </c>
    </row>
    <row r="596" spans="1:14" x14ac:dyDescent="0.25">
      <c r="A596" t="s">
        <v>1227</v>
      </c>
      <c r="B596" t="s">
        <v>1228</v>
      </c>
      <c r="C596" t="s">
        <v>1110</v>
      </c>
      <c r="D596" t="s">
        <v>1039</v>
      </c>
      <c r="E596" t="s">
        <v>18</v>
      </c>
      <c r="F596" t="s">
        <v>19</v>
      </c>
      <c r="G596" t="s">
        <v>28</v>
      </c>
      <c r="H596">
        <v>40</v>
      </c>
      <c r="I596" s="4">
        <v>39293</v>
      </c>
      <c r="J596" s="5">
        <v>41859</v>
      </c>
      <c r="K596" s="6">
        <v>0</v>
      </c>
      <c r="L596" t="s">
        <v>21</v>
      </c>
      <c r="M596" t="s">
        <v>34</v>
      </c>
      <c r="N596" s="4" t="s">
        <v>23</v>
      </c>
    </row>
    <row r="597" spans="1:14" x14ac:dyDescent="0.25">
      <c r="A597" t="s">
        <v>1229</v>
      </c>
      <c r="B597" t="s">
        <v>1230</v>
      </c>
      <c r="C597" t="s">
        <v>1058</v>
      </c>
      <c r="D597" t="s">
        <v>1039</v>
      </c>
      <c r="E597" t="s">
        <v>18</v>
      </c>
      <c r="F597" t="s">
        <v>19</v>
      </c>
      <c r="G597" t="s">
        <v>97</v>
      </c>
      <c r="H597">
        <v>42</v>
      </c>
      <c r="I597" s="4">
        <v>38984</v>
      </c>
      <c r="J597" s="5">
        <v>52733</v>
      </c>
      <c r="K597" s="6">
        <v>0</v>
      </c>
      <c r="L597" t="s">
        <v>21</v>
      </c>
      <c r="M597" t="s">
        <v>44</v>
      </c>
      <c r="N597" s="4" t="s">
        <v>23</v>
      </c>
    </row>
    <row r="598" spans="1:14" x14ac:dyDescent="0.25">
      <c r="A598" t="s">
        <v>1231</v>
      </c>
      <c r="B598" t="s">
        <v>1232</v>
      </c>
      <c r="C598" t="s">
        <v>1042</v>
      </c>
      <c r="D598" t="s">
        <v>1039</v>
      </c>
      <c r="E598" t="s">
        <v>27</v>
      </c>
      <c r="F598" t="s">
        <v>19</v>
      </c>
      <c r="G598" t="s">
        <v>28</v>
      </c>
      <c r="H598">
        <v>42</v>
      </c>
      <c r="I598" s="4">
        <v>41813</v>
      </c>
      <c r="J598" s="5">
        <v>64677</v>
      </c>
      <c r="K598" s="6">
        <v>0</v>
      </c>
      <c r="L598" t="s">
        <v>65</v>
      </c>
      <c r="M598" t="s">
        <v>66</v>
      </c>
      <c r="N598" s="4" t="s">
        <v>23</v>
      </c>
    </row>
    <row r="599" spans="1:14" x14ac:dyDescent="0.25">
      <c r="A599" t="s">
        <v>51</v>
      </c>
      <c r="B599" t="s">
        <v>1233</v>
      </c>
      <c r="C599" t="s">
        <v>74</v>
      </c>
      <c r="D599" t="s">
        <v>1039</v>
      </c>
      <c r="E599" t="s">
        <v>54</v>
      </c>
      <c r="F599" t="s">
        <v>19</v>
      </c>
      <c r="G599" t="s">
        <v>20</v>
      </c>
      <c r="H599">
        <v>46</v>
      </c>
      <c r="I599" s="4">
        <v>38244</v>
      </c>
      <c r="J599" s="5">
        <v>130274</v>
      </c>
      <c r="K599" s="6">
        <v>0.11</v>
      </c>
      <c r="L599" t="s">
        <v>21</v>
      </c>
      <c r="M599" t="s">
        <v>44</v>
      </c>
      <c r="N599" s="4" t="s">
        <v>23</v>
      </c>
    </row>
    <row r="600" spans="1:14" x14ac:dyDescent="0.25">
      <c r="A600" t="s">
        <v>1234</v>
      </c>
      <c r="B600" t="s">
        <v>1235</v>
      </c>
      <c r="C600" t="s">
        <v>1087</v>
      </c>
      <c r="D600" t="s">
        <v>1039</v>
      </c>
      <c r="E600" t="s">
        <v>32</v>
      </c>
      <c r="F600" t="s">
        <v>19</v>
      </c>
      <c r="G600" t="s">
        <v>28</v>
      </c>
      <c r="H600">
        <v>37</v>
      </c>
      <c r="I600" s="4">
        <v>42922</v>
      </c>
      <c r="J600" s="5">
        <v>96331</v>
      </c>
      <c r="K600" s="6">
        <v>0</v>
      </c>
      <c r="L600" t="s">
        <v>65</v>
      </c>
      <c r="M600" t="s">
        <v>78</v>
      </c>
      <c r="N600" s="4" t="s">
        <v>23</v>
      </c>
    </row>
    <row r="601" spans="1:14" x14ac:dyDescent="0.25">
      <c r="A601" t="s">
        <v>1236</v>
      </c>
      <c r="B601" t="s">
        <v>1237</v>
      </c>
      <c r="C601" t="s">
        <v>1119</v>
      </c>
      <c r="D601" t="s">
        <v>1039</v>
      </c>
      <c r="E601" t="s">
        <v>54</v>
      </c>
      <c r="F601" t="s">
        <v>19</v>
      </c>
      <c r="G601" t="s">
        <v>97</v>
      </c>
      <c r="H601">
        <v>55</v>
      </c>
      <c r="I601" s="4">
        <v>35919</v>
      </c>
      <c r="J601" s="5">
        <v>62174</v>
      </c>
      <c r="K601" s="6">
        <v>0</v>
      </c>
      <c r="L601" t="s">
        <v>21</v>
      </c>
      <c r="M601" t="s">
        <v>44</v>
      </c>
      <c r="N601" s="4" t="s">
        <v>23</v>
      </c>
    </row>
    <row r="602" spans="1:14" x14ac:dyDescent="0.25">
      <c r="A602" t="s">
        <v>1238</v>
      </c>
      <c r="B602" t="s">
        <v>1239</v>
      </c>
      <c r="C602" t="s">
        <v>1101</v>
      </c>
      <c r="D602" t="s">
        <v>1039</v>
      </c>
      <c r="E602" t="s">
        <v>54</v>
      </c>
      <c r="F602" t="s">
        <v>19</v>
      </c>
      <c r="G602" t="s">
        <v>20</v>
      </c>
      <c r="H602">
        <v>48</v>
      </c>
      <c r="I602" s="4">
        <v>37844</v>
      </c>
      <c r="J602" s="5">
        <v>93017</v>
      </c>
      <c r="K602" s="6">
        <v>0</v>
      </c>
      <c r="L602" t="s">
        <v>21</v>
      </c>
      <c r="M602" t="s">
        <v>34</v>
      </c>
      <c r="N602" s="4" t="s">
        <v>23</v>
      </c>
    </row>
    <row r="603" spans="1:14" x14ac:dyDescent="0.25">
      <c r="A603" t="s">
        <v>1240</v>
      </c>
      <c r="B603" t="s">
        <v>1241</v>
      </c>
      <c r="C603" t="s">
        <v>1142</v>
      </c>
      <c r="D603" t="s">
        <v>1039</v>
      </c>
      <c r="E603" t="s">
        <v>18</v>
      </c>
      <c r="F603" t="s">
        <v>33</v>
      </c>
      <c r="G603" t="s">
        <v>20</v>
      </c>
      <c r="H603">
        <v>55</v>
      </c>
      <c r="I603" s="4">
        <v>40868</v>
      </c>
      <c r="J603" s="5">
        <v>81218</v>
      </c>
      <c r="K603" s="6">
        <v>0</v>
      </c>
      <c r="L603" t="s">
        <v>21</v>
      </c>
      <c r="M603" t="s">
        <v>44</v>
      </c>
      <c r="N603" s="4" t="s">
        <v>23</v>
      </c>
    </row>
    <row r="604" spans="1:14" x14ac:dyDescent="0.25">
      <c r="A604" t="s">
        <v>1242</v>
      </c>
      <c r="B604" t="s">
        <v>1243</v>
      </c>
      <c r="C604" t="s">
        <v>1119</v>
      </c>
      <c r="D604" t="s">
        <v>1039</v>
      </c>
      <c r="E604" t="s">
        <v>18</v>
      </c>
      <c r="F604" t="s">
        <v>33</v>
      </c>
      <c r="G604" t="s">
        <v>20</v>
      </c>
      <c r="H604">
        <v>28</v>
      </c>
      <c r="I604" s="4">
        <v>43122</v>
      </c>
      <c r="J604" s="5">
        <v>68176</v>
      </c>
      <c r="K604" s="6">
        <v>0</v>
      </c>
      <c r="L604" t="s">
        <v>21</v>
      </c>
      <c r="M604" t="s">
        <v>34</v>
      </c>
      <c r="N604" s="4" t="s">
        <v>23</v>
      </c>
    </row>
    <row r="605" spans="1:14" x14ac:dyDescent="0.25">
      <c r="A605" t="s">
        <v>1244</v>
      </c>
      <c r="B605" t="s">
        <v>1245</v>
      </c>
      <c r="C605" t="s">
        <v>1058</v>
      </c>
      <c r="D605" t="s">
        <v>1039</v>
      </c>
      <c r="E605" t="s">
        <v>27</v>
      </c>
      <c r="F605" t="s">
        <v>33</v>
      </c>
      <c r="G605" t="s">
        <v>28</v>
      </c>
      <c r="H605">
        <v>39</v>
      </c>
      <c r="I605" s="4">
        <v>44153</v>
      </c>
      <c r="J605" s="5">
        <v>48415</v>
      </c>
      <c r="K605" s="6">
        <v>0</v>
      </c>
      <c r="L605" t="s">
        <v>65</v>
      </c>
      <c r="M605" t="s">
        <v>78</v>
      </c>
      <c r="N605" s="4" t="s">
        <v>23</v>
      </c>
    </row>
    <row r="606" spans="1:14" x14ac:dyDescent="0.25">
      <c r="A606" t="s">
        <v>1246</v>
      </c>
      <c r="B606" t="s">
        <v>1247</v>
      </c>
      <c r="C606" t="s">
        <v>1079</v>
      </c>
      <c r="D606" t="s">
        <v>1039</v>
      </c>
      <c r="E606" t="s">
        <v>54</v>
      </c>
      <c r="F606" t="s">
        <v>33</v>
      </c>
      <c r="G606" t="s">
        <v>20</v>
      </c>
      <c r="H606">
        <v>42</v>
      </c>
      <c r="I606" s="4">
        <v>43866</v>
      </c>
      <c r="J606" s="5">
        <v>96636</v>
      </c>
      <c r="K606" s="6">
        <v>0</v>
      </c>
      <c r="L606" t="s">
        <v>21</v>
      </c>
      <c r="M606" t="s">
        <v>75</v>
      </c>
      <c r="N606" s="4" t="s">
        <v>23</v>
      </c>
    </row>
    <row r="607" spans="1:14" x14ac:dyDescent="0.25">
      <c r="A607" t="s">
        <v>1248</v>
      </c>
      <c r="B607" t="s">
        <v>1249</v>
      </c>
      <c r="C607" t="s">
        <v>1101</v>
      </c>
      <c r="D607" t="s">
        <v>1039</v>
      </c>
      <c r="E607" t="s">
        <v>18</v>
      </c>
      <c r="F607" t="s">
        <v>33</v>
      </c>
      <c r="G607" t="s">
        <v>97</v>
      </c>
      <c r="H607">
        <v>35</v>
      </c>
      <c r="I607" s="4">
        <v>41941</v>
      </c>
      <c r="J607" s="5">
        <v>91592</v>
      </c>
      <c r="K607" s="6">
        <v>0</v>
      </c>
      <c r="L607" t="s">
        <v>21</v>
      </c>
      <c r="M607" t="s">
        <v>44</v>
      </c>
      <c r="N607" s="4" t="s">
        <v>23</v>
      </c>
    </row>
    <row r="608" spans="1:14" x14ac:dyDescent="0.25">
      <c r="A608" t="s">
        <v>1250</v>
      </c>
      <c r="B608" t="s">
        <v>1251</v>
      </c>
      <c r="C608" t="s">
        <v>31</v>
      </c>
      <c r="D608" t="s">
        <v>1039</v>
      </c>
      <c r="E608" t="s">
        <v>32</v>
      </c>
      <c r="F608" t="s">
        <v>33</v>
      </c>
      <c r="G608" t="s">
        <v>28</v>
      </c>
      <c r="H608">
        <v>52</v>
      </c>
      <c r="I608" s="4">
        <v>35109</v>
      </c>
      <c r="J608" s="5">
        <v>159724</v>
      </c>
      <c r="K608" s="6">
        <v>0.23</v>
      </c>
      <c r="L608" t="s">
        <v>65</v>
      </c>
      <c r="M608" t="s">
        <v>118</v>
      </c>
      <c r="N608" s="4" t="s">
        <v>23</v>
      </c>
    </row>
    <row r="609" spans="1:14" x14ac:dyDescent="0.25">
      <c r="A609" t="s">
        <v>1252</v>
      </c>
      <c r="B609" t="s">
        <v>1253</v>
      </c>
      <c r="C609" t="s">
        <v>1045</v>
      </c>
      <c r="D609" t="s">
        <v>1039</v>
      </c>
      <c r="E609" t="s">
        <v>27</v>
      </c>
      <c r="F609" t="s">
        <v>19</v>
      </c>
      <c r="G609" t="s">
        <v>28</v>
      </c>
      <c r="H609">
        <v>53</v>
      </c>
      <c r="I609" s="4">
        <v>39487</v>
      </c>
      <c r="J609" s="5">
        <v>84193</v>
      </c>
      <c r="K609" s="6">
        <v>0.09</v>
      </c>
      <c r="L609" t="s">
        <v>65</v>
      </c>
      <c r="M609" t="s">
        <v>78</v>
      </c>
      <c r="N609" s="4" t="s">
        <v>23</v>
      </c>
    </row>
    <row r="610" spans="1:14" x14ac:dyDescent="0.25">
      <c r="A610" t="s">
        <v>1254</v>
      </c>
      <c r="B610" t="s">
        <v>1255</v>
      </c>
      <c r="C610" t="s">
        <v>1156</v>
      </c>
      <c r="D610" t="s">
        <v>1039</v>
      </c>
      <c r="E610" t="s">
        <v>18</v>
      </c>
      <c r="F610" t="s">
        <v>33</v>
      </c>
      <c r="G610" t="s">
        <v>20</v>
      </c>
      <c r="H610">
        <v>47</v>
      </c>
      <c r="I610" s="4">
        <v>43309</v>
      </c>
      <c r="J610" s="5">
        <v>87806</v>
      </c>
      <c r="K610" s="6">
        <v>0</v>
      </c>
      <c r="L610" t="s">
        <v>21</v>
      </c>
      <c r="M610" t="s">
        <v>34</v>
      </c>
      <c r="N610" s="4" t="s">
        <v>23</v>
      </c>
    </row>
    <row r="611" spans="1:14" x14ac:dyDescent="0.25">
      <c r="A611" t="s">
        <v>1256</v>
      </c>
      <c r="B611" t="s">
        <v>1257</v>
      </c>
      <c r="C611" t="s">
        <v>53</v>
      </c>
      <c r="D611" t="s">
        <v>1039</v>
      </c>
      <c r="E611" t="s">
        <v>32</v>
      </c>
      <c r="F611" t="s">
        <v>19</v>
      </c>
      <c r="G611" t="s">
        <v>28</v>
      </c>
      <c r="H611">
        <v>35</v>
      </c>
      <c r="I611" s="4">
        <v>42166</v>
      </c>
      <c r="J611" s="5">
        <v>234723</v>
      </c>
      <c r="K611" s="6">
        <v>0.36</v>
      </c>
      <c r="L611" t="s">
        <v>65</v>
      </c>
      <c r="M611" t="s">
        <v>78</v>
      </c>
      <c r="N611" s="4" t="s">
        <v>23</v>
      </c>
    </row>
    <row r="612" spans="1:14" x14ac:dyDescent="0.25">
      <c r="A612" t="s">
        <v>1258</v>
      </c>
      <c r="B612" t="s">
        <v>1259</v>
      </c>
      <c r="C612" t="s">
        <v>1079</v>
      </c>
      <c r="D612" t="s">
        <v>1039</v>
      </c>
      <c r="E612" t="s">
        <v>54</v>
      </c>
      <c r="F612" t="s">
        <v>33</v>
      </c>
      <c r="G612" t="s">
        <v>28</v>
      </c>
      <c r="H612">
        <v>53</v>
      </c>
      <c r="I612" s="4">
        <v>40744</v>
      </c>
      <c r="J612" s="5">
        <v>86173</v>
      </c>
      <c r="K612" s="6">
        <v>0</v>
      </c>
      <c r="L612" t="s">
        <v>65</v>
      </c>
      <c r="M612" t="s">
        <v>66</v>
      </c>
      <c r="N612" s="4" t="s">
        <v>23</v>
      </c>
    </row>
    <row r="613" spans="1:14" x14ac:dyDescent="0.25">
      <c r="A613" t="s">
        <v>1260</v>
      </c>
      <c r="B613" t="s">
        <v>1261</v>
      </c>
      <c r="C613" t="s">
        <v>1045</v>
      </c>
      <c r="D613" t="s">
        <v>1039</v>
      </c>
      <c r="E613" t="s">
        <v>32</v>
      </c>
      <c r="F613" t="s">
        <v>33</v>
      </c>
      <c r="G613" t="s">
        <v>20</v>
      </c>
      <c r="H613">
        <v>42</v>
      </c>
      <c r="I613" s="4">
        <v>38777</v>
      </c>
      <c r="J613" s="5">
        <v>97433</v>
      </c>
      <c r="K613" s="6">
        <v>0.05</v>
      </c>
      <c r="L613" t="s">
        <v>21</v>
      </c>
      <c r="M613" t="s">
        <v>34</v>
      </c>
      <c r="N613" s="4">
        <v>42224</v>
      </c>
    </row>
    <row r="614" spans="1:14" x14ac:dyDescent="0.25">
      <c r="A614" t="s">
        <v>1262</v>
      </c>
      <c r="B614" t="s">
        <v>1263</v>
      </c>
      <c r="C614" t="s">
        <v>1156</v>
      </c>
      <c r="D614" t="s">
        <v>1039</v>
      </c>
      <c r="E614" t="s">
        <v>54</v>
      </c>
      <c r="F614" t="s">
        <v>19</v>
      </c>
      <c r="G614" t="s">
        <v>97</v>
      </c>
      <c r="H614">
        <v>54</v>
      </c>
      <c r="I614" s="4">
        <v>36617</v>
      </c>
      <c r="J614" s="5">
        <v>76352</v>
      </c>
      <c r="K614" s="6">
        <v>0</v>
      </c>
      <c r="L614" t="s">
        <v>21</v>
      </c>
      <c r="M614" t="s">
        <v>22</v>
      </c>
      <c r="N614" s="4" t="s">
        <v>23</v>
      </c>
    </row>
    <row r="615" spans="1:14" x14ac:dyDescent="0.25">
      <c r="A615" t="s">
        <v>1264</v>
      </c>
      <c r="B615" t="s">
        <v>1265</v>
      </c>
      <c r="C615" t="s">
        <v>1042</v>
      </c>
      <c r="D615" t="s">
        <v>1039</v>
      </c>
      <c r="E615" t="s">
        <v>27</v>
      </c>
      <c r="F615" t="s">
        <v>33</v>
      </c>
      <c r="G615" t="s">
        <v>20</v>
      </c>
      <c r="H615">
        <v>59</v>
      </c>
      <c r="I615" s="4">
        <v>40272</v>
      </c>
      <c r="J615" s="5">
        <v>76027</v>
      </c>
      <c r="K615" s="6">
        <v>0</v>
      </c>
      <c r="L615" t="s">
        <v>21</v>
      </c>
      <c r="M615" t="s">
        <v>34</v>
      </c>
      <c r="N615" s="4" t="s">
        <v>23</v>
      </c>
    </row>
    <row r="616" spans="1:14" x14ac:dyDescent="0.25">
      <c r="A616" t="s">
        <v>1266</v>
      </c>
      <c r="B616" t="s">
        <v>1267</v>
      </c>
      <c r="C616" t="s">
        <v>1045</v>
      </c>
      <c r="D616" t="s">
        <v>1039</v>
      </c>
      <c r="E616" t="s">
        <v>54</v>
      </c>
      <c r="F616" t="s">
        <v>19</v>
      </c>
      <c r="G616" t="s">
        <v>97</v>
      </c>
      <c r="H616">
        <v>31</v>
      </c>
      <c r="I616" s="4">
        <v>42656</v>
      </c>
      <c r="J616" s="5">
        <v>63744</v>
      </c>
      <c r="K616" s="6">
        <v>0.08</v>
      </c>
      <c r="L616" t="s">
        <v>21</v>
      </c>
      <c r="M616" t="s">
        <v>22</v>
      </c>
      <c r="N616" s="4" t="s">
        <v>23</v>
      </c>
    </row>
    <row r="617" spans="1:14" x14ac:dyDescent="0.25">
      <c r="A617" t="s">
        <v>1268</v>
      </c>
      <c r="B617" t="s">
        <v>1269</v>
      </c>
      <c r="C617" t="s">
        <v>1156</v>
      </c>
      <c r="D617" t="s">
        <v>1039</v>
      </c>
      <c r="E617" t="s">
        <v>32</v>
      </c>
      <c r="F617" t="s">
        <v>19</v>
      </c>
      <c r="G617" t="s">
        <v>28</v>
      </c>
      <c r="H617">
        <v>45</v>
      </c>
      <c r="I617" s="4">
        <v>40235</v>
      </c>
      <c r="J617" s="5">
        <v>90770</v>
      </c>
      <c r="K617" s="6">
        <v>0</v>
      </c>
      <c r="L617" t="s">
        <v>21</v>
      </c>
      <c r="M617" t="s">
        <v>75</v>
      </c>
      <c r="N617" s="4" t="s">
        <v>23</v>
      </c>
    </row>
    <row r="618" spans="1:14" x14ac:dyDescent="0.25">
      <c r="A618" t="s">
        <v>1270</v>
      </c>
      <c r="B618" t="s">
        <v>1271</v>
      </c>
      <c r="C618" t="s">
        <v>1042</v>
      </c>
      <c r="D618" t="s">
        <v>1039</v>
      </c>
      <c r="E618" t="s">
        <v>32</v>
      </c>
      <c r="F618" t="s">
        <v>19</v>
      </c>
      <c r="G618" t="s">
        <v>28</v>
      </c>
      <c r="H618">
        <v>37</v>
      </c>
      <c r="I618" s="4">
        <v>42405</v>
      </c>
      <c r="J618" s="5">
        <v>80055</v>
      </c>
      <c r="K618" s="6">
        <v>0</v>
      </c>
      <c r="L618" t="s">
        <v>65</v>
      </c>
      <c r="M618" t="s">
        <v>118</v>
      </c>
      <c r="N618" s="4" t="s">
        <v>23</v>
      </c>
    </row>
    <row r="619" spans="1:14" x14ac:dyDescent="0.25">
      <c r="A619" t="s">
        <v>622</v>
      </c>
      <c r="B619" t="s">
        <v>1272</v>
      </c>
      <c r="C619" t="s">
        <v>53</v>
      </c>
      <c r="D619" t="s">
        <v>1039</v>
      </c>
      <c r="E619" t="s">
        <v>54</v>
      </c>
      <c r="F619" t="s">
        <v>19</v>
      </c>
      <c r="G619" t="s">
        <v>20</v>
      </c>
      <c r="H619">
        <v>38</v>
      </c>
      <c r="I619" s="4">
        <v>42543</v>
      </c>
      <c r="J619" s="5">
        <v>249870</v>
      </c>
      <c r="K619" s="6">
        <v>0.34</v>
      </c>
      <c r="L619" t="s">
        <v>21</v>
      </c>
      <c r="M619" t="s">
        <v>44</v>
      </c>
      <c r="N619" s="4" t="s">
        <v>23</v>
      </c>
    </row>
    <row r="620" spans="1:14" x14ac:dyDescent="0.25">
      <c r="A620" t="s">
        <v>1273</v>
      </c>
      <c r="B620" t="s">
        <v>1274</v>
      </c>
      <c r="C620" t="s">
        <v>1149</v>
      </c>
      <c r="D620" t="s">
        <v>1039</v>
      </c>
      <c r="E620" t="s">
        <v>54</v>
      </c>
      <c r="F620" t="s">
        <v>33</v>
      </c>
      <c r="G620" t="s">
        <v>28</v>
      </c>
      <c r="H620">
        <v>60</v>
      </c>
      <c r="I620" s="4">
        <v>38027</v>
      </c>
      <c r="J620" s="5">
        <v>90258</v>
      </c>
      <c r="K620" s="6">
        <v>0</v>
      </c>
      <c r="L620" t="s">
        <v>65</v>
      </c>
      <c r="M620" t="s">
        <v>66</v>
      </c>
      <c r="N620" s="4" t="s">
        <v>23</v>
      </c>
    </row>
    <row r="621" spans="1:14" x14ac:dyDescent="0.25">
      <c r="A621" t="s">
        <v>1275</v>
      </c>
      <c r="B621" t="s">
        <v>1276</v>
      </c>
      <c r="C621" t="s">
        <v>1101</v>
      </c>
      <c r="D621" t="s">
        <v>1039</v>
      </c>
      <c r="E621" t="s">
        <v>18</v>
      </c>
      <c r="F621" t="s">
        <v>33</v>
      </c>
      <c r="G621" t="s">
        <v>97</v>
      </c>
      <c r="H621">
        <v>42</v>
      </c>
      <c r="I621" s="4">
        <v>40593</v>
      </c>
      <c r="J621" s="5">
        <v>72486</v>
      </c>
      <c r="K621" s="6">
        <v>0</v>
      </c>
      <c r="L621" t="s">
        <v>21</v>
      </c>
      <c r="M621" t="s">
        <v>34</v>
      </c>
      <c r="N621" s="4" t="s">
        <v>23</v>
      </c>
    </row>
    <row r="622" spans="1:14" x14ac:dyDescent="0.25">
      <c r="A622" t="s">
        <v>809</v>
      </c>
      <c r="B622" t="s">
        <v>1277</v>
      </c>
      <c r="C622" t="s">
        <v>1045</v>
      </c>
      <c r="D622" t="s">
        <v>1039</v>
      </c>
      <c r="E622" t="s">
        <v>18</v>
      </c>
      <c r="F622" t="s">
        <v>19</v>
      </c>
      <c r="G622" t="s">
        <v>37</v>
      </c>
      <c r="H622">
        <v>60</v>
      </c>
      <c r="I622" s="4">
        <v>36010</v>
      </c>
      <c r="J622" s="5">
        <v>85120</v>
      </c>
      <c r="K622" s="6">
        <v>0.09</v>
      </c>
      <c r="L622" t="s">
        <v>21</v>
      </c>
      <c r="M622" t="s">
        <v>34</v>
      </c>
      <c r="N622" s="4" t="s">
        <v>23</v>
      </c>
    </row>
    <row r="623" spans="1:14" x14ac:dyDescent="0.25">
      <c r="A623" t="s">
        <v>1278</v>
      </c>
      <c r="B623" t="s">
        <v>1279</v>
      </c>
      <c r="C623" t="s">
        <v>1061</v>
      </c>
      <c r="D623" t="s">
        <v>1039</v>
      </c>
      <c r="E623" t="s">
        <v>18</v>
      </c>
      <c r="F623" t="s">
        <v>33</v>
      </c>
      <c r="G623" t="s">
        <v>37</v>
      </c>
      <c r="H623">
        <v>53</v>
      </c>
      <c r="I623" s="4">
        <v>38188</v>
      </c>
      <c r="J623" s="5">
        <v>65702</v>
      </c>
      <c r="K623" s="6">
        <v>0</v>
      </c>
      <c r="L623" t="s">
        <v>21</v>
      </c>
      <c r="M623" t="s">
        <v>75</v>
      </c>
      <c r="N623" s="4" t="s">
        <v>23</v>
      </c>
    </row>
    <row r="624" spans="1:14" x14ac:dyDescent="0.25">
      <c r="A624" t="s">
        <v>1280</v>
      </c>
      <c r="B624" t="s">
        <v>1281</v>
      </c>
      <c r="C624" t="s">
        <v>16</v>
      </c>
      <c r="D624" t="s">
        <v>1039</v>
      </c>
      <c r="E624" t="s">
        <v>32</v>
      </c>
      <c r="F624" t="s">
        <v>19</v>
      </c>
      <c r="G624" t="s">
        <v>20</v>
      </c>
      <c r="H624">
        <v>46</v>
      </c>
      <c r="I624" s="4">
        <v>44419</v>
      </c>
      <c r="J624" s="5">
        <v>127559</v>
      </c>
      <c r="K624" s="6">
        <v>0.1</v>
      </c>
      <c r="L624" t="s">
        <v>21</v>
      </c>
      <c r="M624" t="s">
        <v>22</v>
      </c>
      <c r="N624" s="4" t="s">
        <v>23</v>
      </c>
    </row>
    <row r="625" spans="1:14" x14ac:dyDescent="0.25">
      <c r="A625" t="s">
        <v>1282</v>
      </c>
      <c r="B625" t="s">
        <v>1283</v>
      </c>
      <c r="C625" t="s">
        <v>1087</v>
      </c>
      <c r="D625" t="s">
        <v>1039</v>
      </c>
      <c r="E625" t="s">
        <v>18</v>
      </c>
      <c r="F625" t="s">
        <v>19</v>
      </c>
      <c r="G625" t="s">
        <v>28</v>
      </c>
      <c r="H625">
        <v>50</v>
      </c>
      <c r="I625" s="4">
        <v>36956</v>
      </c>
      <c r="J625" s="5">
        <v>73907</v>
      </c>
      <c r="K625" s="6">
        <v>0</v>
      </c>
      <c r="L625" t="s">
        <v>65</v>
      </c>
      <c r="M625" t="s">
        <v>78</v>
      </c>
      <c r="N625" s="4" t="s">
        <v>23</v>
      </c>
    </row>
    <row r="626" spans="1:14" x14ac:dyDescent="0.25">
      <c r="A626" t="s">
        <v>1284</v>
      </c>
      <c r="B626" t="s">
        <v>1285</v>
      </c>
      <c r="C626" t="s">
        <v>1101</v>
      </c>
      <c r="D626" t="s">
        <v>1039</v>
      </c>
      <c r="E626" t="s">
        <v>54</v>
      </c>
      <c r="F626" t="s">
        <v>19</v>
      </c>
      <c r="G626" t="s">
        <v>97</v>
      </c>
      <c r="H626">
        <v>28</v>
      </c>
      <c r="I626" s="4">
        <v>43633</v>
      </c>
      <c r="J626" s="5">
        <v>65341</v>
      </c>
      <c r="K626" s="6">
        <v>0</v>
      </c>
      <c r="L626" t="s">
        <v>21</v>
      </c>
      <c r="M626" t="s">
        <v>48</v>
      </c>
      <c r="N626" s="4">
        <v>44662</v>
      </c>
    </row>
    <row r="627" spans="1:14" x14ac:dyDescent="0.25">
      <c r="A627" t="s">
        <v>1286</v>
      </c>
      <c r="B627" t="s">
        <v>1287</v>
      </c>
      <c r="C627" t="s">
        <v>1058</v>
      </c>
      <c r="D627" t="s">
        <v>1039</v>
      </c>
      <c r="E627" t="s">
        <v>32</v>
      </c>
      <c r="F627" t="s">
        <v>19</v>
      </c>
      <c r="G627" t="s">
        <v>20</v>
      </c>
      <c r="H627">
        <v>45</v>
      </c>
      <c r="I627" s="4">
        <v>43248</v>
      </c>
      <c r="J627" s="5">
        <v>49219</v>
      </c>
      <c r="K627" s="6">
        <v>0</v>
      </c>
      <c r="L627" t="s">
        <v>21</v>
      </c>
      <c r="M627" t="s">
        <v>75</v>
      </c>
      <c r="N627" s="4" t="s">
        <v>23</v>
      </c>
    </row>
    <row r="628" spans="1:14" x14ac:dyDescent="0.25">
      <c r="A628" t="s">
        <v>1288</v>
      </c>
      <c r="B628" t="s">
        <v>1289</v>
      </c>
      <c r="C628" t="s">
        <v>1119</v>
      </c>
      <c r="D628" t="s">
        <v>1039</v>
      </c>
      <c r="E628" t="s">
        <v>27</v>
      </c>
      <c r="F628" t="s">
        <v>19</v>
      </c>
      <c r="G628" t="s">
        <v>37</v>
      </c>
      <c r="H628">
        <v>57</v>
      </c>
      <c r="I628" s="4">
        <v>41830</v>
      </c>
      <c r="J628" s="5">
        <v>66649</v>
      </c>
      <c r="K628" s="6">
        <v>0</v>
      </c>
      <c r="L628" t="s">
        <v>38</v>
      </c>
      <c r="M628" t="s">
        <v>69</v>
      </c>
      <c r="N628" s="4" t="s">
        <v>23</v>
      </c>
    </row>
    <row r="629" spans="1:14" x14ac:dyDescent="0.25">
      <c r="A629" t="s">
        <v>1290</v>
      </c>
      <c r="B629" t="s">
        <v>1291</v>
      </c>
      <c r="C629" t="s">
        <v>53</v>
      </c>
      <c r="D629" t="s">
        <v>1039</v>
      </c>
      <c r="E629" t="s">
        <v>18</v>
      </c>
      <c r="F629" t="s">
        <v>19</v>
      </c>
      <c r="G629" t="s">
        <v>20</v>
      </c>
      <c r="H629">
        <v>56</v>
      </c>
      <c r="I629" s="4">
        <v>38866</v>
      </c>
      <c r="J629" s="5">
        <v>228822</v>
      </c>
      <c r="K629" s="6">
        <v>0.36</v>
      </c>
      <c r="L629" t="s">
        <v>21</v>
      </c>
      <c r="M629" t="s">
        <v>48</v>
      </c>
      <c r="N629" s="4" t="s">
        <v>23</v>
      </c>
    </row>
    <row r="630" spans="1:14" x14ac:dyDescent="0.25">
      <c r="A630" t="s">
        <v>580</v>
      </c>
      <c r="B630" t="s">
        <v>1292</v>
      </c>
      <c r="C630" t="s">
        <v>1045</v>
      </c>
      <c r="D630" t="s">
        <v>1039</v>
      </c>
      <c r="E630" t="s">
        <v>18</v>
      </c>
      <c r="F630" t="s">
        <v>19</v>
      </c>
      <c r="G630" t="s">
        <v>20</v>
      </c>
      <c r="H630">
        <v>28</v>
      </c>
      <c r="I630" s="4">
        <v>44051</v>
      </c>
      <c r="J630" s="5">
        <v>73255</v>
      </c>
      <c r="K630" s="6">
        <v>0.09</v>
      </c>
      <c r="L630" t="s">
        <v>21</v>
      </c>
      <c r="M630" t="s">
        <v>57</v>
      </c>
      <c r="N630" s="4" t="s">
        <v>23</v>
      </c>
    </row>
    <row r="631" spans="1:14" x14ac:dyDescent="0.25">
      <c r="A631" t="s">
        <v>1293</v>
      </c>
      <c r="B631" t="s">
        <v>1294</v>
      </c>
      <c r="C631" t="s">
        <v>1119</v>
      </c>
      <c r="D631" t="s">
        <v>1039</v>
      </c>
      <c r="E631" t="s">
        <v>27</v>
      </c>
      <c r="F631" t="s">
        <v>19</v>
      </c>
      <c r="G631" t="s">
        <v>20</v>
      </c>
      <c r="H631">
        <v>34</v>
      </c>
      <c r="I631" s="4">
        <v>42514</v>
      </c>
      <c r="J631" s="5">
        <v>94352</v>
      </c>
      <c r="K631" s="6">
        <v>0</v>
      </c>
      <c r="L631" t="s">
        <v>21</v>
      </c>
      <c r="M631" t="s">
        <v>48</v>
      </c>
      <c r="N631" s="4" t="s">
        <v>23</v>
      </c>
    </row>
    <row r="632" spans="1:14" x14ac:dyDescent="0.25">
      <c r="A632" t="s">
        <v>1295</v>
      </c>
      <c r="B632" t="s">
        <v>1296</v>
      </c>
      <c r="C632" t="s">
        <v>1142</v>
      </c>
      <c r="D632" t="s">
        <v>1039</v>
      </c>
      <c r="E632" t="s">
        <v>32</v>
      </c>
      <c r="F632" t="s">
        <v>33</v>
      </c>
      <c r="G632" t="s">
        <v>37</v>
      </c>
      <c r="H632">
        <v>55</v>
      </c>
      <c r="I632" s="4">
        <v>34576</v>
      </c>
      <c r="J632" s="5">
        <v>73955</v>
      </c>
      <c r="K632" s="6">
        <v>0</v>
      </c>
      <c r="L632" t="s">
        <v>21</v>
      </c>
      <c r="M632" t="s">
        <v>57</v>
      </c>
      <c r="N632" s="4" t="s">
        <v>23</v>
      </c>
    </row>
    <row r="633" spans="1:14" x14ac:dyDescent="0.25">
      <c r="A633" t="s">
        <v>1297</v>
      </c>
      <c r="B633" t="s">
        <v>1298</v>
      </c>
      <c r="C633" t="s">
        <v>1156</v>
      </c>
      <c r="D633" t="s">
        <v>1039</v>
      </c>
      <c r="E633" t="s">
        <v>18</v>
      </c>
      <c r="F633" t="s">
        <v>19</v>
      </c>
      <c r="G633" t="s">
        <v>28</v>
      </c>
      <c r="H633">
        <v>27</v>
      </c>
      <c r="I633" s="4">
        <v>44189</v>
      </c>
      <c r="J633" s="5">
        <v>92321</v>
      </c>
      <c r="K633" s="6">
        <v>0</v>
      </c>
      <c r="L633" t="s">
        <v>21</v>
      </c>
      <c r="M633" t="s">
        <v>44</v>
      </c>
      <c r="N633" s="4" t="s">
        <v>23</v>
      </c>
    </row>
    <row r="634" spans="1:14" x14ac:dyDescent="0.25">
      <c r="A634" t="s">
        <v>678</v>
      </c>
      <c r="B634" t="s">
        <v>1299</v>
      </c>
      <c r="C634" t="s">
        <v>1045</v>
      </c>
      <c r="D634" t="s">
        <v>1039</v>
      </c>
      <c r="E634" t="s">
        <v>32</v>
      </c>
      <c r="F634" t="s">
        <v>19</v>
      </c>
      <c r="G634" t="s">
        <v>20</v>
      </c>
      <c r="H634">
        <v>52</v>
      </c>
      <c r="I634" s="4">
        <v>41417</v>
      </c>
      <c r="J634" s="5">
        <v>99557</v>
      </c>
      <c r="K634" s="6">
        <v>0.09</v>
      </c>
      <c r="L634" t="s">
        <v>21</v>
      </c>
      <c r="M634" t="s">
        <v>34</v>
      </c>
      <c r="N634" s="4" t="s">
        <v>23</v>
      </c>
    </row>
    <row r="635" spans="1:14" x14ac:dyDescent="0.25">
      <c r="A635" t="s">
        <v>1300</v>
      </c>
      <c r="B635" t="s">
        <v>1301</v>
      </c>
      <c r="C635" t="s">
        <v>1142</v>
      </c>
      <c r="D635" t="s">
        <v>1039</v>
      </c>
      <c r="E635" t="s">
        <v>18</v>
      </c>
      <c r="F635" t="s">
        <v>33</v>
      </c>
      <c r="G635" t="s">
        <v>37</v>
      </c>
      <c r="H635">
        <v>44</v>
      </c>
      <c r="I635" s="4">
        <v>40603</v>
      </c>
      <c r="J635" s="5">
        <v>82462</v>
      </c>
      <c r="K635" s="6">
        <v>0</v>
      </c>
      <c r="L635" t="s">
        <v>21</v>
      </c>
      <c r="M635" t="s">
        <v>22</v>
      </c>
      <c r="N635" s="4" t="s">
        <v>23</v>
      </c>
    </row>
    <row r="636" spans="1:14" x14ac:dyDescent="0.25">
      <c r="A636" t="s">
        <v>1302</v>
      </c>
      <c r="B636" t="s">
        <v>1303</v>
      </c>
      <c r="C636" t="s">
        <v>53</v>
      </c>
      <c r="D636" t="s">
        <v>1039</v>
      </c>
      <c r="E636" t="s">
        <v>32</v>
      </c>
      <c r="F636" t="s">
        <v>33</v>
      </c>
      <c r="G636" t="s">
        <v>20</v>
      </c>
      <c r="H636">
        <v>53</v>
      </c>
      <c r="I636" s="4">
        <v>40856</v>
      </c>
      <c r="J636" s="5">
        <v>198473</v>
      </c>
      <c r="K636" s="6">
        <v>0.32</v>
      </c>
      <c r="L636" t="s">
        <v>21</v>
      </c>
      <c r="M636" t="s">
        <v>48</v>
      </c>
      <c r="N636" s="4" t="s">
        <v>23</v>
      </c>
    </row>
    <row r="637" spans="1:14" x14ac:dyDescent="0.25">
      <c r="A637" t="s">
        <v>1304</v>
      </c>
      <c r="B637" t="s">
        <v>1305</v>
      </c>
      <c r="C637" t="s">
        <v>1079</v>
      </c>
      <c r="D637" t="s">
        <v>1039</v>
      </c>
      <c r="E637" t="s">
        <v>54</v>
      </c>
      <c r="F637" t="s">
        <v>19</v>
      </c>
      <c r="G637" t="s">
        <v>28</v>
      </c>
      <c r="H637">
        <v>55</v>
      </c>
      <c r="I637" s="4">
        <v>34692</v>
      </c>
      <c r="J637" s="5">
        <v>99774</v>
      </c>
      <c r="K637" s="6">
        <v>0</v>
      </c>
      <c r="L637" t="s">
        <v>21</v>
      </c>
      <c r="M637" t="s">
        <v>22</v>
      </c>
      <c r="N637" s="4" t="s">
        <v>23</v>
      </c>
    </row>
    <row r="638" spans="1:14" x14ac:dyDescent="0.25">
      <c r="A638" t="s">
        <v>1306</v>
      </c>
      <c r="B638" t="s">
        <v>1307</v>
      </c>
      <c r="C638" t="s">
        <v>31</v>
      </c>
      <c r="D638" t="s">
        <v>1039</v>
      </c>
      <c r="E638" t="s">
        <v>32</v>
      </c>
      <c r="F638" t="s">
        <v>19</v>
      </c>
      <c r="G638" t="s">
        <v>28</v>
      </c>
      <c r="H638">
        <v>55</v>
      </c>
      <c r="I638" s="4">
        <v>39154</v>
      </c>
      <c r="J638" s="5">
        <v>184648</v>
      </c>
      <c r="K638" s="6">
        <v>0.24</v>
      </c>
      <c r="L638" t="s">
        <v>65</v>
      </c>
      <c r="M638" t="s">
        <v>78</v>
      </c>
      <c r="N638" s="4" t="s">
        <v>23</v>
      </c>
    </row>
    <row r="639" spans="1:14" x14ac:dyDescent="0.25">
      <c r="A639" t="s">
        <v>1308</v>
      </c>
      <c r="B639" t="s">
        <v>1309</v>
      </c>
      <c r="C639" t="s">
        <v>53</v>
      </c>
      <c r="D639" t="s">
        <v>1039</v>
      </c>
      <c r="E639" t="s">
        <v>18</v>
      </c>
      <c r="F639" t="s">
        <v>19</v>
      </c>
      <c r="G639" t="s">
        <v>37</v>
      </c>
      <c r="H639">
        <v>51</v>
      </c>
      <c r="I639" s="4">
        <v>37091</v>
      </c>
      <c r="J639" s="5">
        <v>247874</v>
      </c>
      <c r="K639" s="6">
        <v>0.33</v>
      </c>
      <c r="L639" t="s">
        <v>38</v>
      </c>
      <c r="M639" t="s">
        <v>39</v>
      </c>
      <c r="N639" s="4" t="s">
        <v>23</v>
      </c>
    </row>
    <row r="640" spans="1:14" x14ac:dyDescent="0.25">
      <c r="A640" t="s">
        <v>1310</v>
      </c>
      <c r="B640" t="s">
        <v>1311</v>
      </c>
      <c r="C640" t="s">
        <v>1142</v>
      </c>
      <c r="D640" t="s">
        <v>1039</v>
      </c>
      <c r="E640" t="s">
        <v>54</v>
      </c>
      <c r="F640" t="s">
        <v>19</v>
      </c>
      <c r="G640" t="s">
        <v>37</v>
      </c>
      <c r="H640">
        <v>49</v>
      </c>
      <c r="I640" s="4">
        <v>42545</v>
      </c>
      <c r="J640" s="5">
        <v>68426</v>
      </c>
      <c r="K640" s="6">
        <v>0</v>
      </c>
      <c r="L640" t="s">
        <v>38</v>
      </c>
      <c r="M640" t="s">
        <v>69</v>
      </c>
      <c r="N640" s="4" t="s">
        <v>23</v>
      </c>
    </row>
    <row r="641" spans="1:14" x14ac:dyDescent="0.25">
      <c r="A641" t="s">
        <v>70</v>
      </c>
      <c r="B641" t="s">
        <v>1312</v>
      </c>
      <c r="C641" t="s">
        <v>1119</v>
      </c>
      <c r="D641" t="s">
        <v>1039</v>
      </c>
      <c r="E641" t="s">
        <v>54</v>
      </c>
      <c r="F641" t="s">
        <v>33</v>
      </c>
      <c r="G641" t="s">
        <v>37</v>
      </c>
      <c r="H641">
        <v>59</v>
      </c>
      <c r="I641" s="4">
        <v>41717</v>
      </c>
      <c r="J641" s="5">
        <v>90901</v>
      </c>
      <c r="K641" s="6">
        <v>0</v>
      </c>
      <c r="L641" t="s">
        <v>21</v>
      </c>
      <c r="M641" t="s">
        <v>34</v>
      </c>
      <c r="N641" s="4" t="s">
        <v>23</v>
      </c>
    </row>
    <row r="642" spans="1:14" x14ac:dyDescent="0.25">
      <c r="A642" t="s">
        <v>1313</v>
      </c>
      <c r="B642" t="s">
        <v>1314</v>
      </c>
      <c r="C642" t="s">
        <v>1045</v>
      </c>
      <c r="D642" t="s">
        <v>1039</v>
      </c>
      <c r="E642" t="s">
        <v>54</v>
      </c>
      <c r="F642" t="s">
        <v>19</v>
      </c>
      <c r="G642" t="s">
        <v>37</v>
      </c>
      <c r="H642">
        <v>36</v>
      </c>
      <c r="I642" s="4">
        <v>44192</v>
      </c>
      <c r="J642" s="5">
        <v>70165</v>
      </c>
      <c r="K642" s="6">
        <v>7.0000000000000007E-2</v>
      </c>
      <c r="L642" t="s">
        <v>38</v>
      </c>
      <c r="M642" t="s">
        <v>39</v>
      </c>
      <c r="N642" s="4" t="s">
        <v>23</v>
      </c>
    </row>
    <row r="643" spans="1:14" x14ac:dyDescent="0.25">
      <c r="A643" t="s">
        <v>1315</v>
      </c>
      <c r="B643" t="s">
        <v>1316</v>
      </c>
      <c r="C643" t="s">
        <v>16</v>
      </c>
      <c r="D643" t="s">
        <v>1039</v>
      </c>
      <c r="E643" t="s">
        <v>54</v>
      </c>
      <c r="F643" t="s">
        <v>19</v>
      </c>
      <c r="G643" t="s">
        <v>28</v>
      </c>
      <c r="H643">
        <v>60</v>
      </c>
      <c r="I643" s="4">
        <v>36554</v>
      </c>
      <c r="J643" s="5">
        <v>109059</v>
      </c>
      <c r="K643" s="6">
        <v>7.0000000000000007E-2</v>
      </c>
      <c r="L643" t="s">
        <v>65</v>
      </c>
      <c r="M643" t="s">
        <v>92</v>
      </c>
      <c r="N643" s="4" t="s">
        <v>23</v>
      </c>
    </row>
    <row r="644" spans="1:14" x14ac:dyDescent="0.25">
      <c r="A644" t="s">
        <v>1317</v>
      </c>
      <c r="B644" t="s">
        <v>1318</v>
      </c>
      <c r="C644" t="s">
        <v>1149</v>
      </c>
      <c r="D644" t="s">
        <v>1039</v>
      </c>
      <c r="E644" t="s">
        <v>18</v>
      </c>
      <c r="F644" t="s">
        <v>19</v>
      </c>
      <c r="G644" t="s">
        <v>20</v>
      </c>
      <c r="H644">
        <v>55</v>
      </c>
      <c r="I644" s="4">
        <v>41565</v>
      </c>
      <c r="J644" s="5">
        <v>70334</v>
      </c>
      <c r="K644" s="6">
        <v>0</v>
      </c>
      <c r="L644" t="s">
        <v>21</v>
      </c>
      <c r="M644" t="s">
        <v>48</v>
      </c>
      <c r="N644" s="4" t="s">
        <v>23</v>
      </c>
    </row>
    <row r="645" spans="1:14" x14ac:dyDescent="0.25">
      <c r="A645" t="s">
        <v>1319</v>
      </c>
      <c r="B645" t="s">
        <v>1320</v>
      </c>
      <c r="C645" t="s">
        <v>31</v>
      </c>
      <c r="D645" t="s">
        <v>1039</v>
      </c>
      <c r="E645" t="s">
        <v>18</v>
      </c>
      <c r="F645" t="s">
        <v>33</v>
      </c>
      <c r="G645" t="s">
        <v>37</v>
      </c>
      <c r="H645">
        <v>28</v>
      </c>
      <c r="I645" s="4">
        <v>44221</v>
      </c>
      <c r="J645" s="5">
        <v>160385</v>
      </c>
      <c r="K645" s="6">
        <v>0.23</v>
      </c>
      <c r="L645" t="s">
        <v>21</v>
      </c>
      <c r="M645" t="s">
        <v>48</v>
      </c>
      <c r="N645" s="4">
        <v>44334</v>
      </c>
    </row>
    <row r="646" spans="1:14" x14ac:dyDescent="0.25">
      <c r="A646" t="s">
        <v>1321</v>
      </c>
      <c r="B646" t="s">
        <v>1322</v>
      </c>
      <c r="C646" t="s">
        <v>53</v>
      </c>
      <c r="D646" t="s">
        <v>1039</v>
      </c>
      <c r="E646" t="s">
        <v>18</v>
      </c>
      <c r="F646" t="s">
        <v>19</v>
      </c>
      <c r="G646" t="s">
        <v>28</v>
      </c>
      <c r="H646">
        <v>37</v>
      </c>
      <c r="I646" s="4">
        <v>40719</v>
      </c>
      <c r="J646" s="5">
        <v>221592</v>
      </c>
      <c r="K646" s="6">
        <v>0.31</v>
      </c>
      <c r="L646" t="s">
        <v>21</v>
      </c>
      <c r="M646" t="s">
        <v>75</v>
      </c>
      <c r="N646" s="4" t="s">
        <v>23</v>
      </c>
    </row>
    <row r="647" spans="1:14" x14ac:dyDescent="0.25">
      <c r="A647" t="s">
        <v>1323</v>
      </c>
      <c r="B647" t="s">
        <v>1324</v>
      </c>
      <c r="C647" t="s">
        <v>1079</v>
      </c>
      <c r="D647" t="s">
        <v>1039</v>
      </c>
      <c r="E647" t="s">
        <v>54</v>
      </c>
      <c r="F647" t="s">
        <v>19</v>
      </c>
      <c r="G647" t="s">
        <v>28</v>
      </c>
      <c r="H647">
        <v>45</v>
      </c>
      <c r="I647" s="4">
        <v>36587</v>
      </c>
      <c r="J647" s="5">
        <v>91276</v>
      </c>
      <c r="K647" s="6">
        <v>0</v>
      </c>
      <c r="L647" t="s">
        <v>21</v>
      </c>
      <c r="M647" t="s">
        <v>34</v>
      </c>
      <c r="N647" s="4" t="s">
        <v>23</v>
      </c>
    </row>
    <row r="648" spans="1:14" x14ac:dyDescent="0.25">
      <c r="A648" t="s">
        <v>1325</v>
      </c>
      <c r="B648" t="s">
        <v>1326</v>
      </c>
      <c r="C648" t="s">
        <v>53</v>
      </c>
      <c r="D648" t="s">
        <v>1039</v>
      </c>
      <c r="E648" t="s">
        <v>32</v>
      </c>
      <c r="F648" t="s">
        <v>19</v>
      </c>
      <c r="G648" t="s">
        <v>28</v>
      </c>
      <c r="H648">
        <v>26</v>
      </c>
      <c r="I648" s="4">
        <v>43960</v>
      </c>
      <c r="J648" s="5">
        <v>256561</v>
      </c>
      <c r="K648" s="6">
        <v>0.39</v>
      </c>
      <c r="L648" t="s">
        <v>21</v>
      </c>
      <c r="M648" t="s">
        <v>22</v>
      </c>
      <c r="N648" s="4" t="s">
        <v>23</v>
      </c>
    </row>
    <row r="649" spans="1:14" x14ac:dyDescent="0.25">
      <c r="A649" t="s">
        <v>1327</v>
      </c>
      <c r="B649" t="s">
        <v>1328</v>
      </c>
      <c r="C649" t="s">
        <v>1119</v>
      </c>
      <c r="D649" t="s">
        <v>1039</v>
      </c>
      <c r="E649" t="s">
        <v>27</v>
      </c>
      <c r="F649" t="s">
        <v>33</v>
      </c>
      <c r="G649" t="s">
        <v>37</v>
      </c>
      <c r="H649">
        <v>45</v>
      </c>
      <c r="I649" s="4">
        <v>43937</v>
      </c>
      <c r="J649" s="5">
        <v>66958</v>
      </c>
      <c r="K649" s="6">
        <v>0</v>
      </c>
      <c r="L649" t="s">
        <v>21</v>
      </c>
      <c r="M649" t="s">
        <v>48</v>
      </c>
      <c r="N649" s="4" t="s">
        <v>23</v>
      </c>
    </row>
    <row r="650" spans="1:14" x14ac:dyDescent="0.25">
      <c r="A650" t="s">
        <v>578</v>
      </c>
      <c r="B650" t="s">
        <v>1329</v>
      </c>
      <c r="C650" t="s">
        <v>1042</v>
      </c>
      <c r="D650" t="s">
        <v>1039</v>
      </c>
      <c r="E650" t="s">
        <v>54</v>
      </c>
      <c r="F650" t="s">
        <v>19</v>
      </c>
      <c r="G650" t="s">
        <v>20</v>
      </c>
      <c r="H650">
        <v>37</v>
      </c>
      <c r="I650" s="4">
        <v>39493</v>
      </c>
      <c r="J650" s="5">
        <v>71695</v>
      </c>
      <c r="K650" s="6">
        <v>0</v>
      </c>
      <c r="L650" t="s">
        <v>21</v>
      </c>
      <c r="M650" t="s">
        <v>57</v>
      </c>
      <c r="N650" s="4" t="s">
        <v>23</v>
      </c>
    </row>
    <row r="651" spans="1:14" x14ac:dyDescent="0.25">
      <c r="A651" t="s">
        <v>1330</v>
      </c>
      <c r="B651" t="s">
        <v>1331</v>
      </c>
      <c r="C651" t="s">
        <v>1101</v>
      </c>
      <c r="D651" t="s">
        <v>1039</v>
      </c>
      <c r="E651" t="s">
        <v>27</v>
      </c>
      <c r="F651" t="s">
        <v>33</v>
      </c>
      <c r="G651" t="s">
        <v>28</v>
      </c>
      <c r="H651">
        <v>57</v>
      </c>
      <c r="I651" s="4">
        <v>41649</v>
      </c>
      <c r="J651" s="5">
        <v>74854</v>
      </c>
      <c r="K651" s="6">
        <v>0</v>
      </c>
      <c r="L651" t="s">
        <v>21</v>
      </c>
      <c r="M651" t="s">
        <v>34</v>
      </c>
      <c r="N651" s="4" t="s">
        <v>23</v>
      </c>
    </row>
    <row r="652" spans="1:14" x14ac:dyDescent="0.25">
      <c r="A652" t="s">
        <v>1332</v>
      </c>
      <c r="B652" t="s">
        <v>1333</v>
      </c>
      <c r="C652" t="s">
        <v>1110</v>
      </c>
      <c r="D652" t="s">
        <v>1039</v>
      </c>
      <c r="E652" t="s">
        <v>18</v>
      </c>
      <c r="F652" t="s">
        <v>33</v>
      </c>
      <c r="G652" t="s">
        <v>37</v>
      </c>
      <c r="H652">
        <v>53</v>
      </c>
      <c r="I652" s="4">
        <v>38214</v>
      </c>
      <c r="J652" s="5">
        <v>44735</v>
      </c>
      <c r="K652" s="6">
        <v>0</v>
      </c>
      <c r="L652" t="s">
        <v>38</v>
      </c>
      <c r="M652" t="s">
        <v>39</v>
      </c>
      <c r="N652" s="4" t="s">
        <v>23</v>
      </c>
    </row>
    <row r="653" spans="1:14" x14ac:dyDescent="0.25">
      <c r="A653" t="s">
        <v>1334</v>
      </c>
      <c r="B653" t="s">
        <v>1335</v>
      </c>
      <c r="C653" t="s">
        <v>1119</v>
      </c>
      <c r="D653" t="s">
        <v>1039</v>
      </c>
      <c r="E653" t="s">
        <v>18</v>
      </c>
      <c r="F653" t="s">
        <v>19</v>
      </c>
      <c r="G653" t="s">
        <v>28</v>
      </c>
      <c r="H653">
        <v>43</v>
      </c>
      <c r="I653" s="4">
        <v>42753</v>
      </c>
      <c r="J653" s="5">
        <v>86417</v>
      </c>
      <c r="K653" s="6">
        <v>0</v>
      </c>
      <c r="L653" t="s">
        <v>21</v>
      </c>
      <c r="M653" t="s">
        <v>44</v>
      </c>
      <c r="N653" s="4" t="s">
        <v>23</v>
      </c>
    </row>
    <row r="654" spans="1:14" x14ac:dyDescent="0.25">
      <c r="A654" t="s">
        <v>1336</v>
      </c>
      <c r="B654" t="s">
        <v>518</v>
      </c>
      <c r="C654" t="s">
        <v>1101</v>
      </c>
      <c r="D654" t="s">
        <v>1039</v>
      </c>
      <c r="E654" t="s">
        <v>32</v>
      </c>
      <c r="F654" t="s">
        <v>33</v>
      </c>
      <c r="G654" t="s">
        <v>28</v>
      </c>
      <c r="H654">
        <v>65</v>
      </c>
      <c r="I654" s="4">
        <v>37749</v>
      </c>
      <c r="J654" s="5">
        <v>96548</v>
      </c>
      <c r="K654" s="6">
        <v>0</v>
      </c>
      <c r="L654" t="s">
        <v>21</v>
      </c>
      <c r="M654" t="s">
        <v>22</v>
      </c>
      <c r="N654" s="4" t="s">
        <v>23</v>
      </c>
    </row>
    <row r="655" spans="1:14" x14ac:dyDescent="0.25">
      <c r="A655" t="s">
        <v>1337</v>
      </c>
      <c r="B655" t="s">
        <v>1338</v>
      </c>
      <c r="C655" t="s">
        <v>53</v>
      </c>
      <c r="D655" t="s">
        <v>1039</v>
      </c>
      <c r="E655" t="s">
        <v>27</v>
      </c>
      <c r="F655" t="s">
        <v>19</v>
      </c>
      <c r="G655" t="s">
        <v>37</v>
      </c>
      <c r="H655">
        <v>54</v>
      </c>
      <c r="I655" s="4">
        <v>40040</v>
      </c>
      <c r="J655" s="5">
        <v>241083</v>
      </c>
      <c r="K655" s="6">
        <v>0.39</v>
      </c>
      <c r="L655" t="s">
        <v>21</v>
      </c>
      <c r="M655" t="s">
        <v>75</v>
      </c>
      <c r="N655" s="4" t="s">
        <v>23</v>
      </c>
    </row>
    <row r="656" spans="1:14" x14ac:dyDescent="0.25">
      <c r="A656" t="s">
        <v>1339</v>
      </c>
      <c r="B656" t="s">
        <v>1340</v>
      </c>
      <c r="C656" t="s">
        <v>1045</v>
      </c>
      <c r="D656" t="s">
        <v>1039</v>
      </c>
      <c r="E656" t="s">
        <v>32</v>
      </c>
      <c r="F656" t="s">
        <v>19</v>
      </c>
      <c r="G656" t="s">
        <v>97</v>
      </c>
      <c r="H656">
        <v>40</v>
      </c>
      <c r="I656" s="4">
        <v>43520</v>
      </c>
      <c r="J656" s="5">
        <v>95899</v>
      </c>
      <c r="K656" s="6">
        <v>0.1</v>
      </c>
      <c r="L656" t="s">
        <v>21</v>
      </c>
      <c r="M656" t="s">
        <v>75</v>
      </c>
      <c r="N656" s="4">
        <v>44263</v>
      </c>
    </row>
    <row r="657" spans="1:14" x14ac:dyDescent="0.25">
      <c r="A657" t="s">
        <v>1341</v>
      </c>
      <c r="B657" t="s">
        <v>1342</v>
      </c>
      <c r="C657" t="s">
        <v>1042</v>
      </c>
      <c r="D657" t="s">
        <v>1039</v>
      </c>
      <c r="E657" t="s">
        <v>54</v>
      </c>
      <c r="F657" t="s">
        <v>33</v>
      </c>
      <c r="G657" t="s">
        <v>28</v>
      </c>
      <c r="H657">
        <v>57</v>
      </c>
      <c r="I657" s="4">
        <v>33728</v>
      </c>
      <c r="J657" s="5">
        <v>76202</v>
      </c>
      <c r="K657" s="6">
        <v>0</v>
      </c>
      <c r="L657" t="s">
        <v>21</v>
      </c>
      <c r="M657" t="s">
        <v>22</v>
      </c>
      <c r="N657" s="4">
        <v>34686</v>
      </c>
    </row>
    <row r="658" spans="1:14" x14ac:dyDescent="0.25">
      <c r="A658" t="s">
        <v>1343</v>
      </c>
      <c r="B658" t="s">
        <v>1344</v>
      </c>
      <c r="C658" t="s">
        <v>1079</v>
      </c>
      <c r="D658" t="s">
        <v>1039</v>
      </c>
      <c r="E658" t="s">
        <v>18</v>
      </c>
      <c r="F658" t="s">
        <v>33</v>
      </c>
      <c r="G658" t="s">
        <v>20</v>
      </c>
      <c r="H658">
        <v>30</v>
      </c>
      <c r="I658" s="4">
        <v>43864</v>
      </c>
      <c r="J658" s="5">
        <v>94652</v>
      </c>
      <c r="K658" s="6">
        <v>0</v>
      </c>
      <c r="L658" t="s">
        <v>21</v>
      </c>
      <c r="M658" t="s">
        <v>34</v>
      </c>
      <c r="N658" s="4" t="s">
        <v>23</v>
      </c>
    </row>
    <row r="659" spans="1:14" x14ac:dyDescent="0.25">
      <c r="A659" t="s">
        <v>1345</v>
      </c>
      <c r="B659" t="s">
        <v>224</v>
      </c>
      <c r="C659" t="s">
        <v>1042</v>
      </c>
      <c r="D659" t="s">
        <v>1039</v>
      </c>
      <c r="E659" t="s">
        <v>18</v>
      </c>
      <c r="F659" t="s">
        <v>19</v>
      </c>
      <c r="G659" t="s">
        <v>97</v>
      </c>
      <c r="H659">
        <v>34</v>
      </c>
      <c r="I659" s="4">
        <v>42416</v>
      </c>
      <c r="J659" s="5">
        <v>63411</v>
      </c>
      <c r="K659" s="6">
        <v>0</v>
      </c>
      <c r="L659" t="s">
        <v>21</v>
      </c>
      <c r="M659" t="s">
        <v>48</v>
      </c>
      <c r="N659" s="4" t="s">
        <v>23</v>
      </c>
    </row>
    <row r="660" spans="1:14" x14ac:dyDescent="0.25">
      <c r="A660" t="s">
        <v>1346</v>
      </c>
      <c r="B660" t="s">
        <v>1347</v>
      </c>
      <c r="C660" t="s">
        <v>1045</v>
      </c>
      <c r="D660" t="s">
        <v>1039</v>
      </c>
      <c r="E660" t="s">
        <v>32</v>
      </c>
      <c r="F660" t="s">
        <v>19</v>
      </c>
      <c r="G660" t="s">
        <v>20</v>
      </c>
      <c r="H660">
        <v>26</v>
      </c>
      <c r="I660" s="4">
        <v>43656</v>
      </c>
      <c r="J660" s="5">
        <v>69110</v>
      </c>
      <c r="K660" s="6">
        <v>0.05</v>
      </c>
      <c r="L660" t="s">
        <v>21</v>
      </c>
      <c r="M660" t="s">
        <v>44</v>
      </c>
      <c r="N660" s="4" t="s">
        <v>23</v>
      </c>
    </row>
    <row r="661" spans="1:14" x14ac:dyDescent="0.25">
      <c r="A661" t="s">
        <v>1348</v>
      </c>
      <c r="B661" t="s">
        <v>1349</v>
      </c>
      <c r="C661" t="s">
        <v>1101</v>
      </c>
      <c r="D661" t="s">
        <v>1039</v>
      </c>
      <c r="E661" t="s">
        <v>54</v>
      </c>
      <c r="F661" t="s">
        <v>19</v>
      </c>
      <c r="G661" t="s">
        <v>37</v>
      </c>
      <c r="H661">
        <v>40</v>
      </c>
      <c r="I661" s="4">
        <v>44465</v>
      </c>
      <c r="J661" s="5">
        <v>87770</v>
      </c>
      <c r="K661" s="6">
        <v>0</v>
      </c>
      <c r="L661" t="s">
        <v>21</v>
      </c>
      <c r="M661" t="s">
        <v>22</v>
      </c>
      <c r="N661" s="4" t="s">
        <v>23</v>
      </c>
    </row>
    <row r="662" spans="1:14" x14ac:dyDescent="0.25">
      <c r="A662" t="s">
        <v>1350</v>
      </c>
      <c r="B662" t="s">
        <v>1351</v>
      </c>
      <c r="C662" t="s">
        <v>31</v>
      </c>
      <c r="D662" t="s">
        <v>1039</v>
      </c>
      <c r="E662" t="s">
        <v>18</v>
      </c>
      <c r="F662" t="s">
        <v>33</v>
      </c>
      <c r="G662" t="s">
        <v>28</v>
      </c>
      <c r="H662">
        <v>27</v>
      </c>
      <c r="I662" s="4">
        <v>43103</v>
      </c>
      <c r="J662" s="5">
        <v>167100</v>
      </c>
      <c r="K662" s="6">
        <v>0.2</v>
      </c>
      <c r="L662" t="s">
        <v>65</v>
      </c>
      <c r="M662" t="s">
        <v>92</v>
      </c>
      <c r="N662" s="4" t="s">
        <v>23</v>
      </c>
    </row>
    <row r="663" spans="1:14" x14ac:dyDescent="0.25">
      <c r="A663" t="s">
        <v>1352</v>
      </c>
      <c r="B663" t="s">
        <v>1353</v>
      </c>
      <c r="C663" t="s">
        <v>1042</v>
      </c>
      <c r="D663" t="s">
        <v>1039</v>
      </c>
      <c r="E663" t="s">
        <v>54</v>
      </c>
      <c r="F663" t="s">
        <v>33</v>
      </c>
      <c r="G663" t="s">
        <v>20</v>
      </c>
      <c r="H663">
        <v>53</v>
      </c>
      <c r="I663" s="4">
        <v>35543</v>
      </c>
      <c r="J663" s="5">
        <v>78153</v>
      </c>
      <c r="K663" s="6">
        <v>0</v>
      </c>
      <c r="L663" t="s">
        <v>21</v>
      </c>
      <c r="M663" t="s">
        <v>48</v>
      </c>
      <c r="N663" s="4" t="s">
        <v>23</v>
      </c>
    </row>
    <row r="664" spans="1:14" x14ac:dyDescent="0.25">
      <c r="A664" t="s">
        <v>1354</v>
      </c>
      <c r="B664" t="s">
        <v>1355</v>
      </c>
      <c r="C664" t="s">
        <v>16</v>
      </c>
      <c r="D664" t="s">
        <v>1039</v>
      </c>
      <c r="E664" t="s">
        <v>54</v>
      </c>
      <c r="F664" t="s">
        <v>19</v>
      </c>
      <c r="G664" t="s">
        <v>20</v>
      </c>
      <c r="H664">
        <v>30</v>
      </c>
      <c r="I664" s="4">
        <v>42952</v>
      </c>
      <c r="J664" s="5">
        <v>119906</v>
      </c>
      <c r="K664" s="6">
        <v>0.05</v>
      </c>
      <c r="L664" t="s">
        <v>21</v>
      </c>
      <c r="M664" t="s">
        <v>75</v>
      </c>
      <c r="N664" s="4" t="s">
        <v>23</v>
      </c>
    </row>
    <row r="665" spans="1:14" x14ac:dyDescent="0.25">
      <c r="A665" t="s">
        <v>1356</v>
      </c>
      <c r="B665" t="s">
        <v>1357</v>
      </c>
      <c r="C665" t="s">
        <v>1142</v>
      </c>
      <c r="D665" t="s">
        <v>1039</v>
      </c>
      <c r="E665" t="s">
        <v>54</v>
      </c>
      <c r="F665" t="s">
        <v>19</v>
      </c>
      <c r="G665" t="s">
        <v>28</v>
      </c>
      <c r="H665">
        <v>51</v>
      </c>
      <c r="I665" s="4">
        <v>37638</v>
      </c>
      <c r="J665" s="5">
        <v>91399</v>
      </c>
      <c r="K665" s="6">
        <v>0</v>
      </c>
      <c r="L665" t="s">
        <v>21</v>
      </c>
      <c r="M665" t="s">
        <v>34</v>
      </c>
      <c r="N665" s="4" t="s">
        <v>23</v>
      </c>
    </row>
    <row r="666" spans="1:14" x14ac:dyDescent="0.25">
      <c r="A666" t="s">
        <v>1358</v>
      </c>
      <c r="B666" t="s">
        <v>1359</v>
      </c>
      <c r="C666" t="s">
        <v>1061</v>
      </c>
      <c r="D666" t="s">
        <v>1039</v>
      </c>
      <c r="E666" t="s">
        <v>32</v>
      </c>
      <c r="F666" t="s">
        <v>19</v>
      </c>
      <c r="G666" t="s">
        <v>37</v>
      </c>
      <c r="H666">
        <v>28</v>
      </c>
      <c r="I666" s="4">
        <v>43006</v>
      </c>
      <c r="J666" s="5">
        <v>97336</v>
      </c>
      <c r="K666" s="6">
        <v>0</v>
      </c>
      <c r="L666" t="s">
        <v>21</v>
      </c>
      <c r="M666" t="s">
        <v>22</v>
      </c>
      <c r="N666" s="4" t="s">
        <v>23</v>
      </c>
    </row>
    <row r="667" spans="1:14" x14ac:dyDescent="0.25">
      <c r="A667" t="s">
        <v>1360</v>
      </c>
      <c r="B667" t="s">
        <v>1361</v>
      </c>
      <c r="C667" t="s">
        <v>1119</v>
      </c>
      <c r="D667" t="s">
        <v>1039</v>
      </c>
      <c r="E667" t="s">
        <v>27</v>
      </c>
      <c r="F667" t="s">
        <v>33</v>
      </c>
      <c r="G667" t="s">
        <v>37</v>
      </c>
      <c r="H667">
        <v>43</v>
      </c>
      <c r="I667" s="4">
        <v>40290</v>
      </c>
      <c r="J667" s="5">
        <v>76912</v>
      </c>
      <c r="K667" s="6">
        <v>0</v>
      </c>
      <c r="L667" t="s">
        <v>38</v>
      </c>
      <c r="M667" t="s">
        <v>85</v>
      </c>
      <c r="N667" s="4" t="s">
        <v>23</v>
      </c>
    </row>
    <row r="668" spans="1:14" x14ac:dyDescent="0.25">
      <c r="A668" t="s">
        <v>1362</v>
      </c>
      <c r="B668" t="s">
        <v>1363</v>
      </c>
      <c r="C668" t="s">
        <v>53</v>
      </c>
      <c r="D668" t="s">
        <v>1039</v>
      </c>
      <c r="E668" t="s">
        <v>27</v>
      </c>
      <c r="F668" t="s">
        <v>19</v>
      </c>
      <c r="G668" t="s">
        <v>97</v>
      </c>
      <c r="H668">
        <v>59</v>
      </c>
      <c r="I668" s="4">
        <v>40542</v>
      </c>
      <c r="J668" s="5">
        <v>246619</v>
      </c>
      <c r="K668" s="6">
        <v>0.36</v>
      </c>
      <c r="L668" t="s">
        <v>21</v>
      </c>
      <c r="M668" t="s">
        <v>48</v>
      </c>
      <c r="N668" s="4" t="s">
        <v>23</v>
      </c>
    </row>
    <row r="669" spans="1:14" x14ac:dyDescent="0.25">
      <c r="A669" t="s">
        <v>177</v>
      </c>
      <c r="B669" t="s">
        <v>1364</v>
      </c>
      <c r="C669" t="s">
        <v>1110</v>
      </c>
      <c r="D669" t="s">
        <v>1039</v>
      </c>
      <c r="E669" t="s">
        <v>54</v>
      </c>
      <c r="F669" t="s">
        <v>19</v>
      </c>
      <c r="G669" t="s">
        <v>20</v>
      </c>
      <c r="H669">
        <v>51</v>
      </c>
      <c r="I669" s="4">
        <v>41697</v>
      </c>
      <c r="J669" s="5">
        <v>53929</v>
      </c>
      <c r="K669" s="6">
        <v>0</v>
      </c>
      <c r="L669" t="s">
        <v>21</v>
      </c>
      <c r="M669" t="s">
        <v>48</v>
      </c>
      <c r="N669" s="4">
        <v>43091</v>
      </c>
    </row>
    <row r="670" spans="1:14" x14ac:dyDescent="0.25">
      <c r="A670" t="s">
        <v>1365</v>
      </c>
      <c r="B670" t="s">
        <v>1366</v>
      </c>
      <c r="C670" t="s">
        <v>1058</v>
      </c>
      <c r="D670" t="s">
        <v>1039</v>
      </c>
      <c r="E670" t="s">
        <v>27</v>
      </c>
      <c r="F670" t="s">
        <v>19</v>
      </c>
      <c r="G670" t="s">
        <v>20</v>
      </c>
      <c r="H670">
        <v>38</v>
      </c>
      <c r="I670" s="4">
        <v>42113</v>
      </c>
      <c r="J670" s="5">
        <v>48762</v>
      </c>
      <c r="K670" s="6">
        <v>0</v>
      </c>
      <c r="L670" t="s">
        <v>21</v>
      </c>
      <c r="M670" t="s">
        <v>34</v>
      </c>
      <c r="N670" s="4" t="s">
        <v>23</v>
      </c>
    </row>
    <row r="671" spans="1:14" x14ac:dyDescent="0.25">
      <c r="A671" t="s">
        <v>1367</v>
      </c>
      <c r="B671" t="s">
        <v>1368</v>
      </c>
      <c r="C671" t="s">
        <v>1061</v>
      </c>
      <c r="D671" t="s">
        <v>1039</v>
      </c>
      <c r="E671" t="s">
        <v>32</v>
      </c>
      <c r="F671" t="s">
        <v>33</v>
      </c>
      <c r="G671" t="s">
        <v>28</v>
      </c>
      <c r="H671">
        <v>36</v>
      </c>
      <c r="I671" s="4">
        <v>42489</v>
      </c>
      <c r="J671" s="5">
        <v>75862</v>
      </c>
      <c r="K671" s="6">
        <v>0</v>
      </c>
      <c r="L671" t="s">
        <v>21</v>
      </c>
      <c r="M671" t="s">
        <v>22</v>
      </c>
      <c r="N671" s="4" t="s">
        <v>23</v>
      </c>
    </row>
    <row r="672" spans="1:14" x14ac:dyDescent="0.25">
      <c r="A672" t="s">
        <v>1369</v>
      </c>
      <c r="B672" t="s">
        <v>1370</v>
      </c>
      <c r="C672" t="s">
        <v>1119</v>
      </c>
      <c r="D672" t="s">
        <v>1039</v>
      </c>
      <c r="E672" t="s">
        <v>54</v>
      </c>
      <c r="F672" t="s">
        <v>19</v>
      </c>
      <c r="G672" t="s">
        <v>20</v>
      </c>
      <c r="H672">
        <v>54</v>
      </c>
      <c r="I672" s="4">
        <v>33785</v>
      </c>
      <c r="J672" s="5">
        <v>63196</v>
      </c>
      <c r="K672" s="6">
        <v>0</v>
      </c>
      <c r="L672" t="s">
        <v>21</v>
      </c>
      <c r="M672" t="s">
        <v>44</v>
      </c>
      <c r="N672" s="4">
        <v>41938</v>
      </c>
    </row>
    <row r="673" spans="1:14" x14ac:dyDescent="0.25">
      <c r="A673" t="s">
        <v>1371</v>
      </c>
      <c r="B673" t="s">
        <v>1372</v>
      </c>
      <c r="C673" t="s">
        <v>1045</v>
      </c>
      <c r="D673" t="s">
        <v>1039</v>
      </c>
      <c r="E673" t="s">
        <v>18</v>
      </c>
      <c r="F673" t="s">
        <v>33</v>
      </c>
      <c r="G673" t="s">
        <v>37</v>
      </c>
      <c r="H673">
        <v>46</v>
      </c>
      <c r="I673" s="4">
        <v>42849</v>
      </c>
      <c r="J673" s="5">
        <v>77461</v>
      </c>
      <c r="K673" s="6">
        <v>0.09</v>
      </c>
      <c r="L673" t="s">
        <v>38</v>
      </c>
      <c r="M673" t="s">
        <v>85</v>
      </c>
      <c r="N673" s="4" t="s">
        <v>23</v>
      </c>
    </row>
    <row r="674" spans="1:14" x14ac:dyDescent="0.25">
      <c r="A674" t="s">
        <v>1373</v>
      </c>
      <c r="B674" t="s">
        <v>1374</v>
      </c>
      <c r="C674" t="s">
        <v>1110</v>
      </c>
      <c r="D674" t="s">
        <v>1039</v>
      </c>
      <c r="E674" t="s">
        <v>27</v>
      </c>
      <c r="F674" t="s">
        <v>19</v>
      </c>
      <c r="G674" t="s">
        <v>20</v>
      </c>
      <c r="H674">
        <v>48</v>
      </c>
      <c r="I674" s="4">
        <v>37298</v>
      </c>
      <c r="J674" s="5">
        <v>43080</v>
      </c>
      <c r="K674" s="6">
        <v>0</v>
      </c>
      <c r="L674" t="s">
        <v>21</v>
      </c>
      <c r="M674" t="s">
        <v>22</v>
      </c>
      <c r="N674" s="4" t="s">
        <v>23</v>
      </c>
    </row>
    <row r="675" spans="1:14" x14ac:dyDescent="0.25">
      <c r="A675" t="s">
        <v>1375</v>
      </c>
      <c r="B675" t="s">
        <v>1376</v>
      </c>
      <c r="C675" t="s">
        <v>1156</v>
      </c>
      <c r="D675" t="s">
        <v>1039</v>
      </c>
      <c r="E675" t="s">
        <v>32</v>
      </c>
      <c r="F675" t="s">
        <v>19</v>
      </c>
      <c r="G675" t="s">
        <v>20</v>
      </c>
      <c r="H675">
        <v>48</v>
      </c>
      <c r="I675" s="4">
        <v>38987</v>
      </c>
      <c r="J675" s="5">
        <v>76505</v>
      </c>
      <c r="K675" s="6">
        <v>0</v>
      </c>
      <c r="L675" t="s">
        <v>21</v>
      </c>
      <c r="M675" t="s">
        <v>34</v>
      </c>
      <c r="N675" s="4">
        <v>39180</v>
      </c>
    </row>
    <row r="676" spans="1:14" x14ac:dyDescent="0.25">
      <c r="A676" t="s">
        <v>1377</v>
      </c>
      <c r="B676" t="s">
        <v>1378</v>
      </c>
      <c r="C676" t="s">
        <v>1149</v>
      </c>
      <c r="D676" t="s">
        <v>1039</v>
      </c>
      <c r="E676" t="s">
        <v>54</v>
      </c>
      <c r="F676" t="s">
        <v>19</v>
      </c>
      <c r="G676" t="s">
        <v>37</v>
      </c>
      <c r="H676">
        <v>39</v>
      </c>
      <c r="I676" s="4">
        <v>42664</v>
      </c>
      <c r="J676" s="5">
        <v>84297</v>
      </c>
      <c r="K676" s="6">
        <v>0</v>
      </c>
      <c r="L676" t="s">
        <v>38</v>
      </c>
      <c r="M676" t="s">
        <v>39</v>
      </c>
      <c r="N676" s="4" t="s">
        <v>23</v>
      </c>
    </row>
    <row r="677" spans="1:14" x14ac:dyDescent="0.25">
      <c r="A677" t="s">
        <v>1379</v>
      </c>
      <c r="B677" t="s">
        <v>1380</v>
      </c>
      <c r="C677" t="s">
        <v>1090</v>
      </c>
      <c r="D677" t="s">
        <v>1039</v>
      </c>
      <c r="E677" t="s">
        <v>32</v>
      </c>
      <c r="F677" t="s">
        <v>19</v>
      </c>
      <c r="G677" t="s">
        <v>37</v>
      </c>
      <c r="H677">
        <v>48</v>
      </c>
      <c r="I677" s="4">
        <v>38560</v>
      </c>
      <c r="J677" s="5">
        <v>68987</v>
      </c>
      <c r="K677" s="6">
        <v>0</v>
      </c>
      <c r="L677" t="s">
        <v>21</v>
      </c>
      <c r="M677" t="s">
        <v>44</v>
      </c>
      <c r="N677" s="4">
        <v>38829</v>
      </c>
    </row>
    <row r="678" spans="1:14" x14ac:dyDescent="0.25">
      <c r="A678" t="s">
        <v>1381</v>
      </c>
      <c r="B678" t="s">
        <v>1382</v>
      </c>
      <c r="C678" t="s">
        <v>1101</v>
      </c>
      <c r="D678" t="s">
        <v>1039</v>
      </c>
      <c r="E678" t="s">
        <v>54</v>
      </c>
      <c r="F678" t="s">
        <v>19</v>
      </c>
      <c r="G678" t="s">
        <v>28</v>
      </c>
      <c r="H678">
        <v>57</v>
      </c>
      <c r="I678" s="4">
        <v>37798</v>
      </c>
      <c r="J678" s="5">
        <v>63318</v>
      </c>
      <c r="K678" s="6">
        <v>0</v>
      </c>
      <c r="L678" t="s">
        <v>21</v>
      </c>
      <c r="M678" t="s">
        <v>75</v>
      </c>
      <c r="N678" s="4" t="s">
        <v>23</v>
      </c>
    </row>
    <row r="679" spans="1:14" x14ac:dyDescent="0.25">
      <c r="A679" t="s">
        <v>1383</v>
      </c>
      <c r="B679" t="s">
        <v>1384</v>
      </c>
      <c r="C679" t="s">
        <v>1061</v>
      </c>
      <c r="D679" t="s">
        <v>1039</v>
      </c>
      <c r="E679" t="s">
        <v>32</v>
      </c>
      <c r="F679" t="s">
        <v>33</v>
      </c>
      <c r="G679" t="s">
        <v>20</v>
      </c>
      <c r="H679">
        <v>49</v>
      </c>
      <c r="I679" s="4">
        <v>41703</v>
      </c>
      <c r="J679" s="5">
        <v>88777</v>
      </c>
      <c r="K679" s="6">
        <v>0</v>
      </c>
      <c r="L679" t="s">
        <v>21</v>
      </c>
      <c r="M679" t="s">
        <v>44</v>
      </c>
      <c r="N679" s="4" t="s">
        <v>23</v>
      </c>
    </row>
    <row r="680" spans="1:14" x14ac:dyDescent="0.25">
      <c r="A680" t="s">
        <v>1385</v>
      </c>
      <c r="B680" t="s">
        <v>1386</v>
      </c>
      <c r="C680" t="s">
        <v>74</v>
      </c>
      <c r="D680" t="s">
        <v>1039</v>
      </c>
      <c r="E680" t="s">
        <v>27</v>
      </c>
      <c r="F680" t="s">
        <v>33</v>
      </c>
      <c r="G680" t="s">
        <v>20</v>
      </c>
      <c r="H680">
        <v>43</v>
      </c>
      <c r="I680" s="4">
        <v>42090</v>
      </c>
      <c r="J680" s="5">
        <v>120321</v>
      </c>
      <c r="K680" s="6">
        <v>0.12</v>
      </c>
      <c r="L680" t="s">
        <v>21</v>
      </c>
      <c r="M680" t="s">
        <v>22</v>
      </c>
      <c r="N680" s="4" t="s">
        <v>23</v>
      </c>
    </row>
    <row r="681" spans="1:14" x14ac:dyDescent="0.25">
      <c r="A681" t="s">
        <v>1387</v>
      </c>
      <c r="B681" t="s">
        <v>1388</v>
      </c>
      <c r="C681" t="s">
        <v>1058</v>
      </c>
      <c r="D681" t="s">
        <v>1039</v>
      </c>
      <c r="E681" t="s">
        <v>18</v>
      </c>
      <c r="F681" t="s">
        <v>33</v>
      </c>
      <c r="G681" t="s">
        <v>37</v>
      </c>
      <c r="H681">
        <v>61</v>
      </c>
      <c r="I681" s="4">
        <v>41861</v>
      </c>
      <c r="J681" s="5">
        <v>57446</v>
      </c>
      <c r="K681" s="6">
        <v>0</v>
      </c>
      <c r="L681" t="s">
        <v>21</v>
      </c>
      <c r="M681" t="s">
        <v>57</v>
      </c>
      <c r="N681" s="4" t="s">
        <v>23</v>
      </c>
    </row>
    <row r="682" spans="1:14" x14ac:dyDescent="0.25">
      <c r="A682" t="s">
        <v>1389</v>
      </c>
      <c r="B682" t="s">
        <v>1390</v>
      </c>
      <c r="C682" t="s">
        <v>1061</v>
      </c>
      <c r="D682" t="s">
        <v>1039</v>
      </c>
      <c r="E682" t="s">
        <v>18</v>
      </c>
      <c r="F682" t="s">
        <v>33</v>
      </c>
      <c r="G682" t="s">
        <v>28</v>
      </c>
      <c r="H682">
        <v>36</v>
      </c>
      <c r="I682" s="4">
        <v>41964</v>
      </c>
      <c r="J682" s="5">
        <v>97500</v>
      </c>
      <c r="K682" s="6">
        <v>0</v>
      </c>
      <c r="L682" t="s">
        <v>21</v>
      </c>
      <c r="M682" t="s">
        <v>48</v>
      </c>
      <c r="N682" s="4" t="s">
        <v>23</v>
      </c>
    </row>
    <row r="683" spans="1:14" x14ac:dyDescent="0.25">
      <c r="A683" t="s">
        <v>1391</v>
      </c>
      <c r="B683" t="s">
        <v>1392</v>
      </c>
      <c r="C683" t="s">
        <v>1058</v>
      </c>
      <c r="D683" t="s">
        <v>1039</v>
      </c>
      <c r="E683" t="s">
        <v>18</v>
      </c>
      <c r="F683" t="s">
        <v>19</v>
      </c>
      <c r="G683" t="s">
        <v>28</v>
      </c>
      <c r="H683">
        <v>25</v>
      </c>
      <c r="I683" s="4">
        <v>44213</v>
      </c>
      <c r="J683" s="5">
        <v>41844</v>
      </c>
      <c r="K683" s="6">
        <v>0</v>
      </c>
      <c r="L683" t="s">
        <v>65</v>
      </c>
      <c r="M683" t="s">
        <v>66</v>
      </c>
      <c r="N683" s="4" t="s">
        <v>23</v>
      </c>
    </row>
    <row r="684" spans="1:14" x14ac:dyDescent="0.25">
      <c r="A684" t="s">
        <v>1393</v>
      </c>
      <c r="B684" t="s">
        <v>1394</v>
      </c>
      <c r="C684" t="s">
        <v>1058</v>
      </c>
      <c r="D684" t="s">
        <v>1039</v>
      </c>
      <c r="E684" t="s">
        <v>27</v>
      </c>
      <c r="F684" t="s">
        <v>19</v>
      </c>
      <c r="G684" t="s">
        <v>28</v>
      </c>
      <c r="H684">
        <v>61</v>
      </c>
      <c r="I684" s="4">
        <v>36793</v>
      </c>
      <c r="J684" s="5">
        <v>40063</v>
      </c>
      <c r="K684" s="6">
        <v>0</v>
      </c>
      <c r="L684" t="s">
        <v>21</v>
      </c>
      <c r="M684" t="s">
        <v>48</v>
      </c>
      <c r="N684" s="4" t="s">
        <v>23</v>
      </c>
    </row>
    <row r="685" spans="1:14" x14ac:dyDescent="0.25">
      <c r="A685" t="s">
        <v>1395</v>
      </c>
      <c r="B685" t="s">
        <v>1396</v>
      </c>
      <c r="C685" t="s">
        <v>1058</v>
      </c>
      <c r="D685" t="s">
        <v>1039</v>
      </c>
      <c r="E685" t="s">
        <v>18</v>
      </c>
      <c r="F685" t="s">
        <v>33</v>
      </c>
      <c r="G685" t="s">
        <v>20</v>
      </c>
      <c r="H685">
        <v>55</v>
      </c>
      <c r="I685" s="4">
        <v>38107</v>
      </c>
      <c r="J685" s="5">
        <v>40124</v>
      </c>
      <c r="K685" s="6">
        <v>0</v>
      </c>
      <c r="L685" t="s">
        <v>21</v>
      </c>
      <c r="M685" t="s">
        <v>22</v>
      </c>
      <c r="N685" s="4" t="s">
        <v>23</v>
      </c>
    </row>
    <row r="686" spans="1:14" x14ac:dyDescent="0.25">
      <c r="A686" t="s">
        <v>1397</v>
      </c>
      <c r="B686" t="s">
        <v>1398</v>
      </c>
      <c r="C686" t="s">
        <v>1101</v>
      </c>
      <c r="D686" t="s">
        <v>1039</v>
      </c>
      <c r="E686" t="s">
        <v>54</v>
      </c>
      <c r="F686" t="s">
        <v>19</v>
      </c>
      <c r="G686" t="s">
        <v>28</v>
      </c>
      <c r="H686">
        <v>54</v>
      </c>
      <c r="I686" s="4">
        <v>35961</v>
      </c>
      <c r="J686" s="5">
        <v>95239</v>
      </c>
      <c r="K686" s="6">
        <v>0</v>
      </c>
      <c r="L686" t="s">
        <v>21</v>
      </c>
      <c r="M686" t="s">
        <v>57</v>
      </c>
      <c r="N686" s="4" t="s">
        <v>23</v>
      </c>
    </row>
    <row r="687" spans="1:14" x14ac:dyDescent="0.25">
      <c r="A687" t="s">
        <v>1399</v>
      </c>
      <c r="B687" t="s">
        <v>1400</v>
      </c>
      <c r="C687" t="s">
        <v>1087</v>
      </c>
      <c r="D687" t="s">
        <v>1039</v>
      </c>
      <c r="E687" t="s">
        <v>18</v>
      </c>
      <c r="F687" t="s">
        <v>33</v>
      </c>
      <c r="G687" t="s">
        <v>28</v>
      </c>
      <c r="H687">
        <v>33</v>
      </c>
      <c r="I687" s="4">
        <v>41819</v>
      </c>
      <c r="J687" s="5">
        <v>96366</v>
      </c>
      <c r="K687" s="6">
        <v>0</v>
      </c>
      <c r="L687" t="s">
        <v>65</v>
      </c>
      <c r="M687" t="s">
        <v>92</v>
      </c>
      <c r="N687" s="4" t="s">
        <v>23</v>
      </c>
    </row>
    <row r="688" spans="1:14" x14ac:dyDescent="0.25">
      <c r="A688" t="s">
        <v>1401</v>
      </c>
      <c r="B688" t="s">
        <v>1402</v>
      </c>
      <c r="C688" t="s">
        <v>1079</v>
      </c>
      <c r="D688" t="s">
        <v>1039</v>
      </c>
      <c r="E688" t="s">
        <v>32</v>
      </c>
      <c r="F688" t="s">
        <v>19</v>
      </c>
      <c r="G688" t="s">
        <v>20</v>
      </c>
      <c r="H688">
        <v>48</v>
      </c>
      <c r="I688" s="4">
        <v>40435</v>
      </c>
      <c r="J688" s="5">
        <v>99335</v>
      </c>
      <c r="K688" s="6">
        <v>0</v>
      </c>
      <c r="L688" t="s">
        <v>21</v>
      </c>
      <c r="M688" t="s">
        <v>57</v>
      </c>
      <c r="N688" s="4" t="s">
        <v>23</v>
      </c>
    </row>
    <row r="689" spans="1:14" x14ac:dyDescent="0.25">
      <c r="A689" t="s">
        <v>1403</v>
      </c>
      <c r="B689" t="s">
        <v>1404</v>
      </c>
      <c r="C689" t="s">
        <v>1045</v>
      </c>
      <c r="D689" t="s">
        <v>1039</v>
      </c>
      <c r="E689" t="s">
        <v>27</v>
      </c>
      <c r="F689" t="s">
        <v>19</v>
      </c>
      <c r="G689" t="s">
        <v>28</v>
      </c>
      <c r="H689">
        <v>35</v>
      </c>
      <c r="I689" s="4">
        <v>42493</v>
      </c>
      <c r="J689" s="5">
        <v>73899</v>
      </c>
      <c r="K689" s="6">
        <v>0.05</v>
      </c>
      <c r="L689" t="s">
        <v>65</v>
      </c>
      <c r="M689" t="s">
        <v>92</v>
      </c>
      <c r="N689" s="4" t="s">
        <v>23</v>
      </c>
    </row>
    <row r="690" spans="1:14" x14ac:dyDescent="0.25">
      <c r="A690" t="s">
        <v>1071</v>
      </c>
      <c r="B690" t="s">
        <v>1405</v>
      </c>
      <c r="C690" t="s">
        <v>1042</v>
      </c>
      <c r="D690" t="s">
        <v>1039</v>
      </c>
      <c r="E690" t="s">
        <v>27</v>
      </c>
      <c r="F690" t="s">
        <v>33</v>
      </c>
      <c r="G690" t="s">
        <v>28</v>
      </c>
      <c r="H690">
        <v>56</v>
      </c>
      <c r="I690" s="4">
        <v>35238</v>
      </c>
      <c r="J690" s="5">
        <v>82806</v>
      </c>
      <c r="K690" s="6">
        <v>0</v>
      </c>
      <c r="L690" t="s">
        <v>21</v>
      </c>
      <c r="M690" t="s">
        <v>34</v>
      </c>
      <c r="N690" s="4" t="s">
        <v>23</v>
      </c>
    </row>
    <row r="691" spans="1:14" x14ac:dyDescent="0.25">
      <c r="A691" t="s">
        <v>1406</v>
      </c>
      <c r="B691" t="s">
        <v>1407</v>
      </c>
      <c r="C691" t="s">
        <v>1087</v>
      </c>
      <c r="D691" t="s">
        <v>1039</v>
      </c>
      <c r="E691" t="s">
        <v>18</v>
      </c>
      <c r="F691" t="s">
        <v>19</v>
      </c>
      <c r="G691" t="s">
        <v>20</v>
      </c>
      <c r="H691">
        <v>41</v>
      </c>
      <c r="I691" s="4">
        <v>43013</v>
      </c>
      <c r="J691" s="5">
        <v>67468</v>
      </c>
      <c r="K691" s="6">
        <v>0</v>
      </c>
      <c r="L691" t="s">
        <v>21</v>
      </c>
      <c r="M691" t="s">
        <v>48</v>
      </c>
      <c r="N691" s="4" t="s">
        <v>23</v>
      </c>
    </row>
    <row r="692" spans="1:14" x14ac:dyDescent="0.25">
      <c r="A692" t="s">
        <v>886</v>
      </c>
      <c r="B692" t="s">
        <v>1408</v>
      </c>
      <c r="C692" t="s">
        <v>1090</v>
      </c>
      <c r="D692" t="s">
        <v>1039</v>
      </c>
      <c r="E692" t="s">
        <v>54</v>
      </c>
      <c r="F692" t="s">
        <v>33</v>
      </c>
      <c r="G692" t="s">
        <v>28</v>
      </c>
      <c r="H692">
        <v>29</v>
      </c>
      <c r="I692" s="4">
        <v>43048</v>
      </c>
      <c r="J692" s="5">
        <v>63985</v>
      </c>
      <c r="K692" s="6">
        <v>0</v>
      </c>
      <c r="L692" t="s">
        <v>21</v>
      </c>
      <c r="M692" t="s">
        <v>48</v>
      </c>
      <c r="N692" s="4" t="s">
        <v>23</v>
      </c>
    </row>
    <row r="693" spans="1:14" x14ac:dyDescent="0.25">
      <c r="A693" t="s">
        <v>1409</v>
      </c>
      <c r="B693" t="s">
        <v>1410</v>
      </c>
      <c r="C693" t="s">
        <v>1119</v>
      </c>
      <c r="D693" t="s">
        <v>1039</v>
      </c>
      <c r="E693" t="s">
        <v>18</v>
      </c>
      <c r="F693" t="s">
        <v>33</v>
      </c>
      <c r="G693" t="s">
        <v>20</v>
      </c>
      <c r="H693">
        <v>64</v>
      </c>
      <c r="I693" s="4">
        <v>38176</v>
      </c>
      <c r="J693" s="5">
        <v>77903</v>
      </c>
      <c r="K693" s="6">
        <v>0</v>
      </c>
      <c r="L693" t="s">
        <v>21</v>
      </c>
      <c r="M693" t="s">
        <v>34</v>
      </c>
      <c r="N693" s="4" t="s">
        <v>23</v>
      </c>
    </row>
    <row r="694" spans="1:14" x14ac:dyDescent="0.25">
      <c r="A694" t="s">
        <v>1411</v>
      </c>
      <c r="B694" t="s">
        <v>1412</v>
      </c>
      <c r="C694" t="s">
        <v>1142</v>
      </c>
      <c r="D694" t="s">
        <v>1039</v>
      </c>
      <c r="E694" t="s">
        <v>54</v>
      </c>
      <c r="F694" t="s">
        <v>19</v>
      </c>
      <c r="G694" t="s">
        <v>28</v>
      </c>
      <c r="H694">
        <v>29</v>
      </c>
      <c r="I694" s="4">
        <v>44375</v>
      </c>
      <c r="J694" s="5">
        <v>71234</v>
      </c>
      <c r="K694" s="6">
        <v>0</v>
      </c>
      <c r="L694" t="s">
        <v>21</v>
      </c>
      <c r="M694" t="s">
        <v>34</v>
      </c>
      <c r="N694" s="4" t="s">
        <v>23</v>
      </c>
    </row>
    <row r="695" spans="1:14" x14ac:dyDescent="0.25">
      <c r="A695" t="s">
        <v>1413</v>
      </c>
      <c r="B695" t="s">
        <v>1414</v>
      </c>
      <c r="C695" t="s">
        <v>1110</v>
      </c>
      <c r="D695" t="s">
        <v>1039</v>
      </c>
      <c r="E695" t="s">
        <v>32</v>
      </c>
      <c r="F695" t="s">
        <v>19</v>
      </c>
      <c r="G695" t="s">
        <v>37</v>
      </c>
      <c r="H695">
        <v>64</v>
      </c>
      <c r="I695" s="4">
        <v>44009</v>
      </c>
      <c r="J695" s="5">
        <v>40316</v>
      </c>
      <c r="K695" s="6">
        <v>0</v>
      </c>
      <c r="L695" t="s">
        <v>38</v>
      </c>
      <c r="M695" t="s">
        <v>39</v>
      </c>
      <c r="N695" s="4" t="s">
        <v>23</v>
      </c>
    </row>
    <row r="696" spans="1:14" x14ac:dyDescent="0.25">
      <c r="A696" t="s">
        <v>1415</v>
      </c>
      <c r="B696" t="s">
        <v>1416</v>
      </c>
      <c r="C696" t="s">
        <v>16</v>
      </c>
      <c r="D696" t="s">
        <v>1039</v>
      </c>
      <c r="E696" t="s">
        <v>32</v>
      </c>
      <c r="F696" t="s">
        <v>33</v>
      </c>
      <c r="G696" t="s">
        <v>28</v>
      </c>
      <c r="H696">
        <v>55</v>
      </c>
      <c r="I696" s="4">
        <v>38391</v>
      </c>
      <c r="J696" s="5">
        <v>115145</v>
      </c>
      <c r="K696" s="6">
        <v>0.05</v>
      </c>
      <c r="L696" t="s">
        <v>65</v>
      </c>
      <c r="M696" t="s">
        <v>66</v>
      </c>
      <c r="N696" s="4" t="s">
        <v>23</v>
      </c>
    </row>
    <row r="697" spans="1:14" x14ac:dyDescent="0.25">
      <c r="A697" t="s">
        <v>1417</v>
      </c>
      <c r="B697" t="s">
        <v>1418</v>
      </c>
      <c r="C697" t="s">
        <v>1079</v>
      </c>
      <c r="D697" t="s">
        <v>1039</v>
      </c>
      <c r="E697" t="s">
        <v>18</v>
      </c>
      <c r="F697" t="s">
        <v>33</v>
      </c>
      <c r="G697" t="s">
        <v>37</v>
      </c>
      <c r="H697">
        <v>43</v>
      </c>
      <c r="I697" s="4">
        <v>39885</v>
      </c>
      <c r="J697" s="5">
        <v>62335</v>
      </c>
      <c r="K697" s="6">
        <v>0</v>
      </c>
      <c r="L697" t="s">
        <v>38</v>
      </c>
      <c r="M697" t="s">
        <v>39</v>
      </c>
      <c r="N697" s="4" t="s">
        <v>23</v>
      </c>
    </row>
    <row r="698" spans="1:14" x14ac:dyDescent="0.25">
      <c r="A698" t="s">
        <v>413</v>
      </c>
      <c r="B698" t="s">
        <v>1419</v>
      </c>
      <c r="C698" t="s">
        <v>1042</v>
      </c>
      <c r="D698" t="s">
        <v>1039</v>
      </c>
      <c r="E698" t="s">
        <v>18</v>
      </c>
      <c r="F698" t="s">
        <v>33</v>
      </c>
      <c r="G698" t="s">
        <v>28</v>
      </c>
      <c r="H698">
        <v>45</v>
      </c>
      <c r="I698" s="4">
        <v>37445</v>
      </c>
      <c r="J698" s="5">
        <v>92655</v>
      </c>
      <c r="K698" s="6">
        <v>0</v>
      </c>
      <c r="L698" t="s">
        <v>65</v>
      </c>
      <c r="M698" t="s">
        <v>92</v>
      </c>
      <c r="N698" s="4" t="s">
        <v>23</v>
      </c>
    </row>
    <row r="699" spans="1:14" x14ac:dyDescent="0.25">
      <c r="A699" t="s">
        <v>1420</v>
      </c>
      <c r="B699" t="s">
        <v>1421</v>
      </c>
      <c r="C699" t="s">
        <v>1061</v>
      </c>
      <c r="D699" t="s">
        <v>1039</v>
      </c>
      <c r="E699" t="s">
        <v>27</v>
      </c>
      <c r="F699" t="s">
        <v>33</v>
      </c>
      <c r="G699" t="s">
        <v>20</v>
      </c>
      <c r="H699">
        <v>61</v>
      </c>
      <c r="I699" s="4">
        <v>38392</v>
      </c>
      <c r="J699" s="5">
        <v>64462</v>
      </c>
      <c r="K699" s="6">
        <v>0</v>
      </c>
      <c r="L699" t="s">
        <v>21</v>
      </c>
      <c r="M699" t="s">
        <v>44</v>
      </c>
      <c r="N699" s="4" t="s">
        <v>23</v>
      </c>
    </row>
    <row r="700" spans="1:14" x14ac:dyDescent="0.25">
      <c r="A700" t="s">
        <v>1422</v>
      </c>
      <c r="B700" t="s">
        <v>1423</v>
      </c>
      <c r="C700" t="s">
        <v>1101</v>
      </c>
      <c r="D700" t="s">
        <v>1039</v>
      </c>
      <c r="E700" t="s">
        <v>18</v>
      </c>
      <c r="F700" t="s">
        <v>33</v>
      </c>
      <c r="G700" t="s">
        <v>20</v>
      </c>
      <c r="H700">
        <v>57</v>
      </c>
      <c r="I700" s="4">
        <v>35113</v>
      </c>
      <c r="J700" s="5">
        <v>75354</v>
      </c>
      <c r="K700" s="6">
        <v>0</v>
      </c>
      <c r="L700" t="s">
        <v>21</v>
      </c>
      <c r="M700" t="s">
        <v>22</v>
      </c>
      <c r="N700" s="4">
        <v>35413</v>
      </c>
    </row>
    <row r="701" spans="1:14" x14ac:dyDescent="0.25">
      <c r="A701" t="s">
        <v>1424</v>
      </c>
      <c r="B701" t="s">
        <v>1425</v>
      </c>
      <c r="C701" t="s">
        <v>1079</v>
      </c>
      <c r="D701" t="s">
        <v>1039</v>
      </c>
      <c r="E701" t="s">
        <v>18</v>
      </c>
      <c r="F701" t="s">
        <v>33</v>
      </c>
      <c r="G701" t="s">
        <v>28</v>
      </c>
      <c r="H701">
        <v>50</v>
      </c>
      <c r="I701" s="4">
        <v>44445</v>
      </c>
      <c r="J701" s="5">
        <v>83418</v>
      </c>
      <c r="K701" s="6">
        <v>0</v>
      </c>
      <c r="L701" t="s">
        <v>65</v>
      </c>
      <c r="M701" t="s">
        <v>78</v>
      </c>
      <c r="N701" s="4" t="s">
        <v>23</v>
      </c>
    </row>
    <row r="702" spans="1:14" x14ac:dyDescent="0.25">
      <c r="A702" t="s">
        <v>1426</v>
      </c>
      <c r="B702" t="s">
        <v>1427</v>
      </c>
      <c r="C702" t="s">
        <v>1119</v>
      </c>
      <c r="D702" t="s">
        <v>1039</v>
      </c>
      <c r="E702" t="s">
        <v>27</v>
      </c>
      <c r="F702" t="s">
        <v>33</v>
      </c>
      <c r="G702" t="s">
        <v>20</v>
      </c>
      <c r="H702">
        <v>45</v>
      </c>
      <c r="I702" s="4">
        <v>43042</v>
      </c>
      <c r="J702" s="5">
        <v>66660</v>
      </c>
      <c r="K702" s="6">
        <v>0</v>
      </c>
      <c r="L702" t="s">
        <v>21</v>
      </c>
      <c r="M702" t="s">
        <v>22</v>
      </c>
      <c r="N702" s="4" t="s">
        <v>23</v>
      </c>
    </row>
    <row r="703" spans="1:14" x14ac:dyDescent="0.25">
      <c r="A703" t="s">
        <v>1428</v>
      </c>
      <c r="B703" t="s">
        <v>1429</v>
      </c>
      <c r="C703" t="s">
        <v>53</v>
      </c>
      <c r="D703" t="s">
        <v>1039</v>
      </c>
      <c r="E703" t="s">
        <v>32</v>
      </c>
      <c r="F703" t="s">
        <v>19</v>
      </c>
      <c r="G703" t="s">
        <v>37</v>
      </c>
      <c r="H703">
        <v>42</v>
      </c>
      <c r="I703" s="4">
        <v>40511</v>
      </c>
      <c r="J703" s="5">
        <v>186725</v>
      </c>
      <c r="K703" s="6">
        <v>0.32</v>
      </c>
      <c r="L703" t="s">
        <v>38</v>
      </c>
      <c r="M703" t="s">
        <v>39</v>
      </c>
      <c r="N703" s="4" t="s">
        <v>23</v>
      </c>
    </row>
    <row r="704" spans="1:14" x14ac:dyDescent="0.25">
      <c r="A704" t="s">
        <v>1430</v>
      </c>
      <c r="B704" t="s">
        <v>1431</v>
      </c>
      <c r="C704" t="s">
        <v>1087</v>
      </c>
      <c r="D704" t="s">
        <v>1039</v>
      </c>
      <c r="E704" t="s">
        <v>27</v>
      </c>
      <c r="F704" t="s">
        <v>33</v>
      </c>
      <c r="G704" t="s">
        <v>28</v>
      </c>
      <c r="H704">
        <v>45</v>
      </c>
      <c r="I704" s="4">
        <v>39069</v>
      </c>
      <c r="J704" s="5">
        <v>68337</v>
      </c>
      <c r="K704" s="6">
        <v>0</v>
      </c>
      <c r="L704" t="s">
        <v>65</v>
      </c>
      <c r="M704" t="s">
        <v>66</v>
      </c>
      <c r="N704" s="4" t="s">
        <v>23</v>
      </c>
    </row>
    <row r="705" spans="1:14" x14ac:dyDescent="0.25">
      <c r="A705" t="s">
        <v>1432</v>
      </c>
      <c r="B705" t="s">
        <v>1433</v>
      </c>
      <c r="C705" t="s">
        <v>1142</v>
      </c>
      <c r="D705" t="s">
        <v>1039</v>
      </c>
      <c r="E705" t="s">
        <v>27</v>
      </c>
      <c r="F705" t="s">
        <v>33</v>
      </c>
      <c r="G705" t="s">
        <v>20</v>
      </c>
      <c r="H705">
        <v>26</v>
      </c>
      <c r="I705" s="4">
        <v>44266</v>
      </c>
      <c r="J705" s="5">
        <v>74170</v>
      </c>
      <c r="K705" s="6">
        <v>0</v>
      </c>
      <c r="L705" t="s">
        <v>21</v>
      </c>
      <c r="M705" t="s">
        <v>22</v>
      </c>
      <c r="N705" s="4" t="s">
        <v>23</v>
      </c>
    </row>
    <row r="706" spans="1:14" x14ac:dyDescent="0.25">
      <c r="A706" t="s">
        <v>1434</v>
      </c>
      <c r="B706" t="s">
        <v>1435</v>
      </c>
      <c r="C706" t="s">
        <v>16</v>
      </c>
      <c r="D706" t="s">
        <v>1039</v>
      </c>
      <c r="E706" t="s">
        <v>27</v>
      </c>
      <c r="F706" t="s">
        <v>33</v>
      </c>
      <c r="G706" t="s">
        <v>20</v>
      </c>
      <c r="H706">
        <v>51</v>
      </c>
      <c r="I706" s="4">
        <v>43903</v>
      </c>
      <c r="J706" s="5">
        <v>107195</v>
      </c>
      <c r="K706" s="6">
        <v>0.09</v>
      </c>
      <c r="L706" t="s">
        <v>21</v>
      </c>
      <c r="M706" t="s">
        <v>22</v>
      </c>
      <c r="N706" s="4" t="s">
        <v>23</v>
      </c>
    </row>
    <row r="707" spans="1:14" x14ac:dyDescent="0.25">
      <c r="A707" t="s">
        <v>1436</v>
      </c>
      <c r="B707" t="s">
        <v>1437</v>
      </c>
      <c r="C707" t="s">
        <v>1149</v>
      </c>
      <c r="D707" t="s">
        <v>1039</v>
      </c>
      <c r="E707" t="s">
        <v>18</v>
      </c>
      <c r="F707" t="s">
        <v>19</v>
      </c>
      <c r="G707" t="s">
        <v>28</v>
      </c>
      <c r="H707">
        <v>45</v>
      </c>
      <c r="I707" s="4">
        <v>40253</v>
      </c>
      <c r="J707" s="5">
        <v>88182</v>
      </c>
      <c r="K707" s="6">
        <v>0</v>
      </c>
      <c r="L707" t="s">
        <v>65</v>
      </c>
      <c r="M707" t="s">
        <v>92</v>
      </c>
      <c r="N707" s="4" t="s">
        <v>23</v>
      </c>
    </row>
    <row r="708" spans="1:14" x14ac:dyDescent="0.25">
      <c r="A708" t="s">
        <v>1438</v>
      </c>
      <c r="B708" t="s">
        <v>1439</v>
      </c>
      <c r="C708" t="s">
        <v>1061</v>
      </c>
      <c r="D708" t="s">
        <v>1039</v>
      </c>
      <c r="E708" t="s">
        <v>27</v>
      </c>
      <c r="F708" t="s">
        <v>19</v>
      </c>
      <c r="G708" t="s">
        <v>20</v>
      </c>
      <c r="H708">
        <v>61</v>
      </c>
      <c r="I708" s="4">
        <v>43703</v>
      </c>
      <c r="J708" s="5">
        <v>75780</v>
      </c>
      <c r="K708" s="6">
        <v>0</v>
      </c>
      <c r="L708" t="s">
        <v>21</v>
      </c>
      <c r="M708" t="s">
        <v>34</v>
      </c>
      <c r="N708" s="4" t="s">
        <v>23</v>
      </c>
    </row>
    <row r="709" spans="1:14" x14ac:dyDescent="0.25">
      <c r="A709" t="s">
        <v>1440</v>
      </c>
      <c r="B709" t="s">
        <v>1441</v>
      </c>
      <c r="C709" t="s">
        <v>1079</v>
      </c>
      <c r="D709" t="s">
        <v>1039</v>
      </c>
      <c r="E709" t="s">
        <v>54</v>
      </c>
      <c r="F709" t="s">
        <v>19</v>
      </c>
      <c r="G709" t="s">
        <v>37</v>
      </c>
      <c r="H709">
        <v>30</v>
      </c>
      <c r="I709" s="4">
        <v>42777</v>
      </c>
      <c r="J709" s="5">
        <v>92058</v>
      </c>
      <c r="K709" s="6">
        <v>0</v>
      </c>
      <c r="L709" t="s">
        <v>21</v>
      </c>
      <c r="M709" t="s">
        <v>22</v>
      </c>
      <c r="N709" s="4" t="s">
        <v>23</v>
      </c>
    </row>
    <row r="710" spans="1:14" x14ac:dyDescent="0.25">
      <c r="A710" t="s">
        <v>1442</v>
      </c>
      <c r="B710" t="s">
        <v>1443</v>
      </c>
      <c r="C710" t="s">
        <v>1087</v>
      </c>
      <c r="D710" t="s">
        <v>1039</v>
      </c>
      <c r="E710" t="s">
        <v>54</v>
      </c>
      <c r="F710" t="s">
        <v>19</v>
      </c>
      <c r="G710" t="s">
        <v>97</v>
      </c>
      <c r="H710">
        <v>61</v>
      </c>
      <c r="I710" s="4">
        <v>38013</v>
      </c>
      <c r="J710" s="5">
        <v>88478</v>
      </c>
      <c r="K710" s="6">
        <v>0</v>
      </c>
      <c r="L710" t="s">
        <v>21</v>
      </c>
      <c r="M710" t="s">
        <v>22</v>
      </c>
      <c r="N710" s="4" t="s">
        <v>23</v>
      </c>
    </row>
    <row r="711" spans="1:14" x14ac:dyDescent="0.25">
      <c r="A711" t="s">
        <v>1444</v>
      </c>
      <c r="B711" t="s">
        <v>1445</v>
      </c>
      <c r="C711" t="s">
        <v>1045</v>
      </c>
      <c r="D711" t="s">
        <v>1039</v>
      </c>
      <c r="E711" t="s">
        <v>27</v>
      </c>
      <c r="F711" t="s">
        <v>33</v>
      </c>
      <c r="G711" t="s">
        <v>28</v>
      </c>
      <c r="H711">
        <v>48</v>
      </c>
      <c r="I711" s="4">
        <v>41749</v>
      </c>
      <c r="J711" s="5">
        <v>91679</v>
      </c>
      <c r="K711" s="6">
        <v>7.0000000000000007E-2</v>
      </c>
      <c r="L711" t="s">
        <v>65</v>
      </c>
      <c r="M711" t="s">
        <v>66</v>
      </c>
      <c r="N711" s="4" t="s">
        <v>23</v>
      </c>
    </row>
    <row r="712" spans="1:14" x14ac:dyDescent="0.25">
      <c r="A712" t="s">
        <v>1446</v>
      </c>
      <c r="B712" t="s">
        <v>1447</v>
      </c>
      <c r="C712" t="s">
        <v>1090</v>
      </c>
      <c r="D712" t="s">
        <v>1039</v>
      </c>
      <c r="E712" t="s">
        <v>18</v>
      </c>
      <c r="F712" t="s">
        <v>19</v>
      </c>
      <c r="G712" t="s">
        <v>28</v>
      </c>
      <c r="H712">
        <v>34</v>
      </c>
      <c r="I712" s="4">
        <v>43414</v>
      </c>
      <c r="J712" s="5">
        <v>61944</v>
      </c>
      <c r="K712" s="6">
        <v>0</v>
      </c>
      <c r="L712" t="s">
        <v>65</v>
      </c>
      <c r="M712" t="s">
        <v>78</v>
      </c>
      <c r="N712" s="4" t="s">
        <v>23</v>
      </c>
    </row>
    <row r="713" spans="1:14" x14ac:dyDescent="0.25">
      <c r="A713" t="s">
        <v>1448</v>
      </c>
      <c r="B713" t="s">
        <v>1449</v>
      </c>
      <c r="C713" t="s">
        <v>1087</v>
      </c>
      <c r="D713" t="s">
        <v>1039</v>
      </c>
      <c r="E713" t="s">
        <v>27</v>
      </c>
      <c r="F713" t="s">
        <v>33</v>
      </c>
      <c r="G713" t="s">
        <v>37</v>
      </c>
      <c r="H713">
        <v>36</v>
      </c>
      <c r="I713" s="4">
        <v>44217</v>
      </c>
      <c r="J713" s="5">
        <v>90333</v>
      </c>
      <c r="K713" s="6">
        <v>0</v>
      </c>
      <c r="L713" t="s">
        <v>38</v>
      </c>
      <c r="M713" t="s">
        <v>69</v>
      </c>
      <c r="N713" s="4" t="s">
        <v>23</v>
      </c>
    </row>
    <row r="714" spans="1:14" x14ac:dyDescent="0.25">
      <c r="A714" t="s">
        <v>1450</v>
      </c>
      <c r="B714" t="s">
        <v>1451</v>
      </c>
      <c r="C714" t="s">
        <v>1110</v>
      </c>
      <c r="D714" t="s">
        <v>1039</v>
      </c>
      <c r="E714" t="s">
        <v>32</v>
      </c>
      <c r="F714" t="s">
        <v>33</v>
      </c>
      <c r="G714" t="s">
        <v>20</v>
      </c>
      <c r="H714">
        <v>52</v>
      </c>
      <c r="I714" s="4">
        <v>38406</v>
      </c>
      <c r="J714" s="5">
        <v>45286</v>
      </c>
      <c r="K714" s="6">
        <v>0</v>
      </c>
      <c r="L714" t="s">
        <v>21</v>
      </c>
      <c r="M714" t="s">
        <v>44</v>
      </c>
      <c r="N714" s="4" t="s">
        <v>23</v>
      </c>
    </row>
    <row r="715" spans="1:14" x14ac:dyDescent="0.25">
      <c r="A715" t="s">
        <v>1452</v>
      </c>
      <c r="B715" t="s">
        <v>1453</v>
      </c>
      <c r="C715" t="s">
        <v>1156</v>
      </c>
      <c r="D715" t="s">
        <v>1039</v>
      </c>
      <c r="E715" t="s">
        <v>18</v>
      </c>
      <c r="F715" t="s">
        <v>33</v>
      </c>
      <c r="G715" t="s">
        <v>20</v>
      </c>
      <c r="H715">
        <v>36</v>
      </c>
      <c r="I715" s="4">
        <v>40413</v>
      </c>
      <c r="J715" s="5">
        <v>61310</v>
      </c>
      <c r="K715" s="6">
        <v>0</v>
      </c>
      <c r="L715" t="s">
        <v>21</v>
      </c>
      <c r="M715" t="s">
        <v>57</v>
      </c>
      <c r="N715" s="4" t="s">
        <v>23</v>
      </c>
    </row>
    <row r="716" spans="1:14" x14ac:dyDescent="0.25">
      <c r="A716" t="s">
        <v>1454</v>
      </c>
      <c r="B716" t="s">
        <v>740</v>
      </c>
      <c r="C716" t="s">
        <v>1101</v>
      </c>
      <c r="D716" t="s">
        <v>1039</v>
      </c>
      <c r="E716" t="s">
        <v>32</v>
      </c>
      <c r="F716" t="s">
        <v>19</v>
      </c>
      <c r="G716" t="s">
        <v>28</v>
      </c>
      <c r="H716">
        <v>55</v>
      </c>
      <c r="I716" s="4">
        <v>42683</v>
      </c>
      <c r="J716" s="5">
        <v>87851</v>
      </c>
      <c r="K716" s="6">
        <v>0</v>
      </c>
      <c r="L716" t="s">
        <v>65</v>
      </c>
      <c r="M716" t="s">
        <v>66</v>
      </c>
      <c r="N716" s="4" t="s">
        <v>23</v>
      </c>
    </row>
    <row r="717" spans="1:14" x14ac:dyDescent="0.25">
      <c r="A717" t="s">
        <v>1455</v>
      </c>
      <c r="B717" t="s">
        <v>1456</v>
      </c>
      <c r="C717" t="s">
        <v>1119</v>
      </c>
      <c r="D717" t="s">
        <v>1039</v>
      </c>
      <c r="E717" t="s">
        <v>27</v>
      </c>
      <c r="F717" t="s">
        <v>33</v>
      </c>
      <c r="G717" t="s">
        <v>28</v>
      </c>
      <c r="H717">
        <v>39</v>
      </c>
      <c r="I717" s="4">
        <v>43943</v>
      </c>
      <c r="J717" s="5">
        <v>90535</v>
      </c>
      <c r="K717" s="6">
        <v>0</v>
      </c>
      <c r="L717" t="s">
        <v>21</v>
      </c>
      <c r="M717" t="s">
        <v>48</v>
      </c>
      <c r="N717" s="4" t="s">
        <v>23</v>
      </c>
    </row>
    <row r="718" spans="1:14" x14ac:dyDescent="0.25">
      <c r="A718" t="s">
        <v>1457</v>
      </c>
      <c r="B718" t="s">
        <v>1458</v>
      </c>
      <c r="C718" t="s">
        <v>1090</v>
      </c>
      <c r="D718" t="s">
        <v>1039</v>
      </c>
      <c r="E718" t="s">
        <v>18</v>
      </c>
      <c r="F718" t="s">
        <v>19</v>
      </c>
      <c r="G718" t="s">
        <v>37</v>
      </c>
      <c r="H718">
        <v>26</v>
      </c>
      <c r="I718" s="4">
        <v>43569</v>
      </c>
      <c r="J718" s="5">
        <v>74467</v>
      </c>
      <c r="K718" s="6">
        <v>0</v>
      </c>
      <c r="L718" t="s">
        <v>21</v>
      </c>
      <c r="M718" t="s">
        <v>75</v>
      </c>
      <c r="N718" s="4">
        <v>44211</v>
      </c>
    </row>
    <row r="719" spans="1:14" x14ac:dyDescent="0.25">
      <c r="A719" t="s">
        <v>1459</v>
      </c>
      <c r="B719" t="s">
        <v>1460</v>
      </c>
      <c r="C719" t="s">
        <v>1079</v>
      </c>
      <c r="D719" t="s">
        <v>1039</v>
      </c>
      <c r="E719" t="s">
        <v>18</v>
      </c>
      <c r="F719" t="s">
        <v>33</v>
      </c>
      <c r="G719" t="s">
        <v>28</v>
      </c>
      <c r="H719">
        <v>33</v>
      </c>
      <c r="I719" s="4">
        <v>43029</v>
      </c>
      <c r="J719" s="5">
        <v>69332</v>
      </c>
      <c r="K719" s="6">
        <v>0</v>
      </c>
      <c r="L719" t="s">
        <v>21</v>
      </c>
      <c r="M719" t="s">
        <v>75</v>
      </c>
      <c r="N719" s="4" t="s">
        <v>23</v>
      </c>
    </row>
    <row r="720" spans="1:14" x14ac:dyDescent="0.25">
      <c r="A720" t="s">
        <v>1461</v>
      </c>
      <c r="B720" t="s">
        <v>1462</v>
      </c>
      <c r="C720" t="s">
        <v>1061</v>
      </c>
      <c r="D720" t="s">
        <v>1039</v>
      </c>
      <c r="E720" t="s">
        <v>32</v>
      </c>
      <c r="F720" t="s">
        <v>33</v>
      </c>
      <c r="G720" t="s">
        <v>20</v>
      </c>
      <c r="H720">
        <v>45</v>
      </c>
      <c r="I720" s="4">
        <v>39908</v>
      </c>
      <c r="J720" s="5">
        <v>64505</v>
      </c>
      <c r="K720" s="6">
        <v>0</v>
      </c>
      <c r="L720" t="s">
        <v>21</v>
      </c>
      <c r="M720" t="s">
        <v>48</v>
      </c>
      <c r="N720" s="4" t="s">
        <v>23</v>
      </c>
    </row>
    <row r="721" spans="1:14" x14ac:dyDescent="0.25">
      <c r="A721" t="s">
        <v>1463</v>
      </c>
      <c r="B721" t="s">
        <v>1464</v>
      </c>
      <c r="C721" t="s">
        <v>74</v>
      </c>
      <c r="D721" t="s">
        <v>1039</v>
      </c>
      <c r="E721" t="s">
        <v>18</v>
      </c>
      <c r="F721" t="s">
        <v>19</v>
      </c>
      <c r="G721" t="s">
        <v>28</v>
      </c>
      <c r="H721">
        <v>46</v>
      </c>
      <c r="I721" s="4">
        <v>43085</v>
      </c>
      <c r="J721" s="5">
        <v>136716</v>
      </c>
      <c r="K721" s="6">
        <v>0.12</v>
      </c>
      <c r="L721" t="s">
        <v>21</v>
      </c>
      <c r="M721" t="s">
        <v>22</v>
      </c>
      <c r="N721" s="4" t="s">
        <v>23</v>
      </c>
    </row>
    <row r="722" spans="1:14" x14ac:dyDescent="0.25">
      <c r="A722" t="s">
        <v>1465</v>
      </c>
      <c r="B722" t="s">
        <v>1466</v>
      </c>
      <c r="C722" t="s">
        <v>16</v>
      </c>
      <c r="D722" t="s">
        <v>1039</v>
      </c>
      <c r="E722" t="s">
        <v>18</v>
      </c>
      <c r="F722" t="s">
        <v>19</v>
      </c>
      <c r="G722" t="s">
        <v>28</v>
      </c>
      <c r="H722">
        <v>45</v>
      </c>
      <c r="I722" s="4">
        <v>42026</v>
      </c>
      <c r="J722" s="5">
        <v>101288</v>
      </c>
      <c r="K722" s="6">
        <v>0.1</v>
      </c>
      <c r="L722" t="s">
        <v>21</v>
      </c>
      <c r="M722" t="s">
        <v>57</v>
      </c>
      <c r="N722" s="4" t="s">
        <v>23</v>
      </c>
    </row>
    <row r="723" spans="1:14" x14ac:dyDescent="0.25">
      <c r="A723" t="s">
        <v>1467</v>
      </c>
      <c r="B723" t="s">
        <v>1468</v>
      </c>
      <c r="C723" t="s">
        <v>1079</v>
      </c>
      <c r="D723" t="s">
        <v>1039</v>
      </c>
      <c r="E723" t="s">
        <v>18</v>
      </c>
      <c r="F723" t="s">
        <v>33</v>
      </c>
      <c r="G723" t="s">
        <v>97</v>
      </c>
      <c r="H723">
        <v>37</v>
      </c>
      <c r="I723" s="4">
        <v>42487</v>
      </c>
      <c r="J723" s="5">
        <v>91400</v>
      </c>
      <c r="K723" s="6">
        <v>0</v>
      </c>
      <c r="L723" t="s">
        <v>21</v>
      </c>
      <c r="M723" t="s">
        <v>44</v>
      </c>
      <c r="N723" s="4" t="s">
        <v>23</v>
      </c>
    </row>
    <row r="724" spans="1:14" x14ac:dyDescent="0.25">
      <c r="A724" t="s">
        <v>1469</v>
      </c>
      <c r="B724" t="s">
        <v>1470</v>
      </c>
      <c r="C724" t="s">
        <v>1142</v>
      </c>
      <c r="D724" t="s">
        <v>1039</v>
      </c>
      <c r="E724" t="s">
        <v>27</v>
      </c>
      <c r="F724" t="s">
        <v>19</v>
      </c>
      <c r="G724" t="s">
        <v>28</v>
      </c>
      <c r="H724">
        <v>34</v>
      </c>
      <c r="I724" s="4">
        <v>43728</v>
      </c>
      <c r="J724" s="5">
        <v>94735</v>
      </c>
      <c r="K724" s="6">
        <v>0</v>
      </c>
      <c r="L724" t="s">
        <v>65</v>
      </c>
      <c r="M724" t="s">
        <v>118</v>
      </c>
      <c r="N724" s="4" t="s">
        <v>23</v>
      </c>
    </row>
    <row r="725" spans="1:14" x14ac:dyDescent="0.25">
      <c r="A725" t="s">
        <v>1471</v>
      </c>
      <c r="B725" t="s">
        <v>1472</v>
      </c>
      <c r="C725" t="s">
        <v>74</v>
      </c>
      <c r="D725" t="s">
        <v>1039</v>
      </c>
      <c r="E725" t="s">
        <v>27</v>
      </c>
      <c r="F725" t="s">
        <v>19</v>
      </c>
      <c r="G725" t="s">
        <v>37</v>
      </c>
      <c r="H725">
        <v>33</v>
      </c>
      <c r="I725" s="4">
        <v>41267</v>
      </c>
      <c r="J725" s="5">
        <v>132544</v>
      </c>
      <c r="K725" s="6">
        <v>0.1</v>
      </c>
      <c r="L725" t="s">
        <v>38</v>
      </c>
      <c r="M725" t="s">
        <v>69</v>
      </c>
      <c r="N725" s="4" t="s">
        <v>23</v>
      </c>
    </row>
    <row r="726" spans="1:14" x14ac:dyDescent="0.25">
      <c r="A726" t="s">
        <v>1473</v>
      </c>
      <c r="B726" t="s">
        <v>1474</v>
      </c>
      <c r="C726" t="s">
        <v>1045</v>
      </c>
      <c r="D726" t="s">
        <v>1039</v>
      </c>
      <c r="E726" t="s">
        <v>27</v>
      </c>
      <c r="F726" t="s">
        <v>33</v>
      </c>
      <c r="G726" t="s">
        <v>28</v>
      </c>
      <c r="H726">
        <v>36</v>
      </c>
      <c r="I726" s="4">
        <v>41972</v>
      </c>
      <c r="J726" s="5">
        <v>88730</v>
      </c>
      <c r="K726" s="6">
        <v>0.08</v>
      </c>
      <c r="L726" t="s">
        <v>65</v>
      </c>
      <c r="M726" t="s">
        <v>66</v>
      </c>
      <c r="N726" s="4" t="s">
        <v>23</v>
      </c>
    </row>
    <row r="727" spans="1:14" x14ac:dyDescent="0.25">
      <c r="A727" t="s">
        <v>1475</v>
      </c>
      <c r="B727" t="s">
        <v>1476</v>
      </c>
      <c r="C727" t="s">
        <v>74</v>
      </c>
      <c r="D727" t="s">
        <v>1039</v>
      </c>
      <c r="E727" t="s">
        <v>18</v>
      </c>
      <c r="F727" t="s">
        <v>33</v>
      </c>
      <c r="G727" t="s">
        <v>28</v>
      </c>
      <c r="H727">
        <v>53</v>
      </c>
      <c r="I727" s="4">
        <v>35532</v>
      </c>
      <c r="J727" s="5">
        <v>154388</v>
      </c>
      <c r="K727" s="6">
        <v>0.1</v>
      </c>
      <c r="L727" t="s">
        <v>21</v>
      </c>
      <c r="M727" t="s">
        <v>34</v>
      </c>
      <c r="N727" s="4" t="s">
        <v>23</v>
      </c>
    </row>
    <row r="728" spans="1:14" x14ac:dyDescent="0.25">
      <c r="A728" t="s">
        <v>1477</v>
      </c>
      <c r="B728" t="s">
        <v>1478</v>
      </c>
      <c r="C728" t="s">
        <v>1119</v>
      </c>
      <c r="D728" t="s">
        <v>1039</v>
      </c>
      <c r="E728" t="s">
        <v>27</v>
      </c>
      <c r="F728" t="s">
        <v>19</v>
      </c>
      <c r="G728" t="s">
        <v>37</v>
      </c>
      <c r="H728">
        <v>55</v>
      </c>
      <c r="I728" s="4">
        <v>34290</v>
      </c>
      <c r="J728" s="5">
        <v>80170</v>
      </c>
      <c r="K728" s="6">
        <v>0</v>
      </c>
      <c r="L728" t="s">
        <v>21</v>
      </c>
      <c r="M728" t="s">
        <v>48</v>
      </c>
      <c r="N728" s="4" t="s">
        <v>23</v>
      </c>
    </row>
    <row r="729" spans="1:14" x14ac:dyDescent="0.25">
      <c r="A729" t="s">
        <v>1479</v>
      </c>
      <c r="B729" t="s">
        <v>1480</v>
      </c>
      <c r="C729" t="s">
        <v>1087</v>
      </c>
      <c r="D729" t="s">
        <v>1039</v>
      </c>
      <c r="E729" t="s">
        <v>27</v>
      </c>
      <c r="F729" t="s">
        <v>33</v>
      </c>
      <c r="G729" t="s">
        <v>37</v>
      </c>
      <c r="H729">
        <v>36</v>
      </c>
      <c r="I729" s="4">
        <v>42677</v>
      </c>
      <c r="J729" s="5">
        <v>94618</v>
      </c>
      <c r="K729" s="6">
        <v>0</v>
      </c>
      <c r="L729" t="s">
        <v>21</v>
      </c>
      <c r="M729" t="s">
        <v>75</v>
      </c>
      <c r="N729" s="4" t="s">
        <v>23</v>
      </c>
    </row>
    <row r="730" spans="1:14" x14ac:dyDescent="0.25">
      <c r="A730" t="s">
        <v>1481</v>
      </c>
      <c r="B730" t="s">
        <v>1482</v>
      </c>
      <c r="C730" t="s">
        <v>1110</v>
      </c>
      <c r="D730" t="s">
        <v>1039</v>
      </c>
      <c r="E730" t="s">
        <v>27</v>
      </c>
      <c r="F730" t="s">
        <v>19</v>
      </c>
      <c r="G730" t="s">
        <v>37</v>
      </c>
      <c r="H730">
        <v>29</v>
      </c>
      <c r="I730" s="4">
        <v>42509</v>
      </c>
      <c r="J730" s="5">
        <v>52693</v>
      </c>
      <c r="K730" s="6">
        <v>0</v>
      </c>
      <c r="L730" t="s">
        <v>38</v>
      </c>
      <c r="M730" t="s">
        <v>69</v>
      </c>
      <c r="N730" s="4" t="s">
        <v>23</v>
      </c>
    </row>
    <row r="731" spans="1:14" x14ac:dyDescent="0.25">
      <c r="A731" t="s">
        <v>1483</v>
      </c>
      <c r="B731" t="s">
        <v>1484</v>
      </c>
      <c r="C731" t="s">
        <v>1156</v>
      </c>
      <c r="D731" t="s">
        <v>1039</v>
      </c>
      <c r="E731" t="s">
        <v>32</v>
      </c>
      <c r="F731" t="s">
        <v>33</v>
      </c>
      <c r="G731" t="s">
        <v>20</v>
      </c>
      <c r="H731">
        <v>58</v>
      </c>
      <c r="I731" s="4">
        <v>42486</v>
      </c>
      <c r="J731" s="5">
        <v>72045</v>
      </c>
      <c r="K731" s="6">
        <v>0</v>
      </c>
      <c r="L731" t="s">
        <v>21</v>
      </c>
      <c r="M731" t="s">
        <v>57</v>
      </c>
      <c r="N731" s="4" t="s">
        <v>23</v>
      </c>
    </row>
    <row r="732" spans="1:14" x14ac:dyDescent="0.25">
      <c r="A732" t="s">
        <v>1485</v>
      </c>
      <c r="B732" t="s">
        <v>1486</v>
      </c>
      <c r="C732" t="s">
        <v>1087</v>
      </c>
      <c r="D732" t="s">
        <v>1039</v>
      </c>
      <c r="E732" t="s">
        <v>32</v>
      </c>
      <c r="F732" t="s">
        <v>19</v>
      </c>
      <c r="G732" t="s">
        <v>20</v>
      </c>
      <c r="H732">
        <v>61</v>
      </c>
      <c r="I732" s="4">
        <v>42437</v>
      </c>
      <c r="J732" s="5">
        <v>96566</v>
      </c>
      <c r="K732" s="6">
        <v>0</v>
      </c>
      <c r="L732" t="s">
        <v>21</v>
      </c>
      <c r="M732" t="s">
        <v>75</v>
      </c>
      <c r="N732" s="4" t="s">
        <v>23</v>
      </c>
    </row>
    <row r="733" spans="1:14" x14ac:dyDescent="0.25">
      <c r="A733" t="s">
        <v>1487</v>
      </c>
      <c r="B733" t="s">
        <v>1488</v>
      </c>
      <c r="C733" t="s">
        <v>1110</v>
      </c>
      <c r="D733" t="s">
        <v>1039</v>
      </c>
      <c r="E733" t="s">
        <v>32</v>
      </c>
      <c r="F733" t="s">
        <v>19</v>
      </c>
      <c r="G733" t="s">
        <v>37</v>
      </c>
      <c r="H733">
        <v>45</v>
      </c>
      <c r="I733" s="4">
        <v>37126</v>
      </c>
      <c r="J733" s="5">
        <v>54994</v>
      </c>
      <c r="K733" s="6">
        <v>0</v>
      </c>
      <c r="L733" t="s">
        <v>21</v>
      </c>
      <c r="M733" t="s">
        <v>75</v>
      </c>
      <c r="N733" s="4" t="s">
        <v>23</v>
      </c>
    </row>
    <row r="734" spans="1:14" x14ac:dyDescent="0.25">
      <c r="A734" t="s">
        <v>1489</v>
      </c>
      <c r="B734" t="s">
        <v>1490</v>
      </c>
      <c r="C734" t="s">
        <v>1156</v>
      </c>
      <c r="D734" t="s">
        <v>1039</v>
      </c>
      <c r="E734" t="s">
        <v>54</v>
      </c>
      <c r="F734" t="s">
        <v>33</v>
      </c>
      <c r="G734" t="s">
        <v>20</v>
      </c>
      <c r="H734">
        <v>40</v>
      </c>
      <c r="I734" s="4">
        <v>40944</v>
      </c>
      <c r="J734" s="5">
        <v>61523</v>
      </c>
      <c r="K734" s="6">
        <v>0</v>
      </c>
      <c r="L734" t="s">
        <v>21</v>
      </c>
      <c r="M734" t="s">
        <v>75</v>
      </c>
      <c r="N734" s="4" t="s">
        <v>23</v>
      </c>
    </row>
    <row r="735" spans="1:14" x14ac:dyDescent="0.25">
      <c r="A735" t="s">
        <v>751</v>
      </c>
      <c r="B735" t="s">
        <v>1491</v>
      </c>
      <c r="C735" t="s">
        <v>1142</v>
      </c>
      <c r="D735" t="s">
        <v>1039</v>
      </c>
      <c r="E735" t="s">
        <v>54</v>
      </c>
      <c r="F735" t="s">
        <v>19</v>
      </c>
      <c r="G735" t="s">
        <v>37</v>
      </c>
      <c r="H735">
        <v>48</v>
      </c>
      <c r="I735" s="4">
        <v>39635</v>
      </c>
      <c r="J735" s="5">
        <v>94815</v>
      </c>
      <c r="K735" s="6">
        <v>0</v>
      </c>
      <c r="L735" t="s">
        <v>21</v>
      </c>
      <c r="M735" t="s">
        <v>44</v>
      </c>
      <c r="N735" s="4" t="s">
        <v>23</v>
      </c>
    </row>
    <row r="736" spans="1:14" x14ac:dyDescent="0.25">
      <c r="A736" t="s">
        <v>576</v>
      </c>
      <c r="B736" t="s">
        <v>1492</v>
      </c>
      <c r="C736" t="s">
        <v>53</v>
      </c>
      <c r="D736" t="s">
        <v>1039</v>
      </c>
      <c r="E736" t="s">
        <v>27</v>
      </c>
      <c r="F736" t="s">
        <v>33</v>
      </c>
      <c r="G736" t="s">
        <v>28</v>
      </c>
      <c r="H736">
        <v>57</v>
      </c>
      <c r="I736" s="4">
        <v>42685</v>
      </c>
      <c r="J736" s="5">
        <v>246589</v>
      </c>
      <c r="K736" s="6">
        <v>0.33</v>
      </c>
      <c r="L736" t="s">
        <v>21</v>
      </c>
      <c r="M736" t="s">
        <v>57</v>
      </c>
      <c r="N736" s="4">
        <v>42820</v>
      </c>
    </row>
    <row r="737" spans="1:14" x14ac:dyDescent="0.25">
      <c r="A737" t="s">
        <v>1493</v>
      </c>
      <c r="B737" t="s">
        <v>1494</v>
      </c>
      <c r="C737" t="s">
        <v>74</v>
      </c>
      <c r="D737" t="s">
        <v>1039</v>
      </c>
      <c r="E737" t="s">
        <v>32</v>
      </c>
      <c r="F737" t="s">
        <v>33</v>
      </c>
      <c r="G737" t="s">
        <v>20</v>
      </c>
      <c r="H737">
        <v>46</v>
      </c>
      <c r="I737" s="4">
        <v>37265</v>
      </c>
      <c r="J737" s="5">
        <v>148035</v>
      </c>
      <c r="K737" s="6">
        <v>0.14000000000000001</v>
      </c>
      <c r="L737" t="s">
        <v>21</v>
      </c>
      <c r="M737" t="s">
        <v>57</v>
      </c>
      <c r="N737" s="4" t="s">
        <v>23</v>
      </c>
    </row>
    <row r="738" spans="1:14" x14ac:dyDescent="0.25">
      <c r="A738" t="s">
        <v>1495</v>
      </c>
      <c r="B738" t="s">
        <v>1496</v>
      </c>
      <c r="C738" t="s">
        <v>74</v>
      </c>
      <c r="D738" t="s">
        <v>1039</v>
      </c>
      <c r="E738" t="s">
        <v>32</v>
      </c>
      <c r="F738" t="s">
        <v>19</v>
      </c>
      <c r="G738" t="s">
        <v>28</v>
      </c>
      <c r="H738">
        <v>37</v>
      </c>
      <c r="I738" s="4">
        <v>40511</v>
      </c>
      <c r="J738" s="5">
        <v>146961</v>
      </c>
      <c r="K738" s="6">
        <v>0.11</v>
      </c>
      <c r="L738" t="s">
        <v>21</v>
      </c>
      <c r="M738" t="s">
        <v>75</v>
      </c>
      <c r="N738" s="4" t="s">
        <v>23</v>
      </c>
    </row>
    <row r="739" spans="1:14" x14ac:dyDescent="0.25">
      <c r="A739" t="s">
        <v>1256</v>
      </c>
      <c r="B739" t="s">
        <v>1497</v>
      </c>
      <c r="C739" t="s">
        <v>1042</v>
      </c>
      <c r="D739" t="s">
        <v>1039</v>
      </c>
      <c r="E739" t="s">
        <v>18</v>
      </c>
      <c r="F739" t="s">
        <v>19</v>
      </c>
      <c r="G739" t="s">
        <v>20</v>
      </c>
      <c r="H739">
        <v>30</v>
      </c>
      <c r="I739" s="4">
        <v>42169</v>
      </c>
      <c r="J739" s="5">
        <v>67489</v>
      </c>
      <c r="K739" s="6">
        <v>0</v>
      </c>
      <c r="L739" t="s">
        <v>21</v>
      </c>
      <c r="M739" t="s">
        <v>44</v>
      </c>
      <c r="N739" s="4" t="s">
        <v>23</v>
      </c>
    </row>
    <row r="740" spans="1:14" x14ac:dyDescent="0.25">
      <c r="A740" t="s">
        <v>1498</v>
      </c>
      <c r="B740" t="s">
        <v>1499</v>
      </c>
      <c r="C740" t="s">
        <v>31</v>
      </c>
      <c r="D740" t="s">
        <v>1039</v>
      </c>
      <c r="E740" t="s">
        <v>18</v>
      </c>
      <c r="F740" t="s">
        <v>33</v>
      </c>
      <c r="G740" t="s">
        <v>20</v>
      </c>
      <c r="H740">
        <v>46</v>
      </c>
      <c r="I740" s="4">
        <v>43379</v>
      </c>
      <c r="J740" s="5">
        <v>166259</v>
      </c>
      <c r="K740" s="6">
        <v>0.17</v>
      </c>
      <c r="L740" t="s">
        <v>21</v>
      </c>
      <c r="M740" t="s">
        <v>44</v>
      </c>
      <c r="N740" s="4" t="s">
        <v>23</v>
      </c>
    </row>
    <row r="741" spans="1:14" x14ac:dyDescent="0.25">
      <c r="A741" t="s">
        <v>1500</v>
      </c>
      <c r="B741" t="s">
        <v>1501</v>
      </c>
      <c r="C741" t="s">
        <v>1110</v>
      </c>
      <c r="D741" t="s">
        <v>1039</v>
      </c>
      <c r="E741" t="s">
        <v>54</v>
      </c>
      <c r="F741" t="s">
        <v>33</v>
      </c>
      <c r="G741" t="s">
        <v>28</v>
      </c>
      <c r="H741">
        <v>55</v>
      </c>
      <c r="I741" s="4">
        <v>39820</v>
      </c>
      <c r="J741" s="5">
        <v>47032</v>
      </c>
      <c r="K741" s="6">
        <v>0</v>
      </c>
      <c r="L741" t="s">
        <v>21</v>
      </c>
      <c r="M741" t="s">
        <v>75</v>
      </c>
      <c r="N741" s="4" t="s">
        <v>23</v>
      </c>
    </row>
    <row r="742" spans="1:14" x14ac:dyDescent="0.25">
      <c r="A742" t="s">
        <v>1502</v>
      </c>
      <c r="B742" t="s">
        <v>1503</v>
      </c>
      <c r="C742" t="s">
        <v>53</v>
      </c>
      <c r="D742" t="s">
        <v>1504</v>
      </c>
      <c r="E742" t="s">
        <v>32</v>
      </c>
      <c r="F742" t="s">
        <v>33</v>
      </c>
      <c r="G742" t="s">
        <v>28</v>
      </c>
      <c r="H742">
        <v>41</v>
      </c>
      <c r="I742" s="4">
        <v>41346</v>
      </c>
      <c r="J742" s="5">
        <v>249270</v>
      </c>
      <c r="K742" s="6">
        <v>0.3</v>
      </c>
      <c r="L742" t="s">
        <v>21</v>
      </c>
      <c r="M742" t="s">
        <v>34</v>
      </c>
      <c r="N742" s="4" t="s">
        <v>23</v>
      </c>
    </row>
    <row r="743" spans="1:14" x14ac:dyDescent="0.25">
      <c r="A743" t="s">
        <v>1505</v>
      </c>
      <c r="B743" t="s">
        <v>1506</v>
      </c>
      <c r="C743" t="s">
        <v>74</v>
      </c>
      <c r="D743" t="s">
        <v>1504</v>
      </c>
      <c r="E743" t="s">
        <v>27</v>
      </c>
      <c r="F743" t="s">
        <v>33</v>
      </c>
      <c r="G743" t="s">
        <v>37</v>
      </c>
      <c r="H743">
        <v>64</v>
      </c>
      <c r="I743" s="4">
        <v>37956</v>
      </c>
      <c r="J743" s="5">
        <v>154828</v>
      </c>
      <c r="K743" s="6">
        <v>0.13</v>
      </c>
      <c r="L743" t="s">
        <v>21</v>
      </c>
      <c r="M743" t="s">
        <v>34</v>
      </c>
      <c r="N743" s="4" t="s">
        <v>23</v>
      </c>
    </row>
    <row r="744" spans="1:14" x14ac:dyDescent="0.25">
      <c r="A744" t="s">
        <v>1507</v>
      </c>
      <c r="B744" t="s">
        <v>1508</v>
      </c>
      <c r="C744" t="s">
        <v>53</v>
      </c>
      <c r="D744" t="s">
        <v>1504</v>
      </c>
      <c r="E744" t="s">
        <v>32</v>
      </c>
      <c r="F744" t="s">
        <v>19</v>
      </c>
      <c r="G744" t="s">
        <v>20</v>
      </c>
      <c r="H744">
        <v>27</v>
      </c>
      <c r="I744" s="4">
        <v>43758</v>
      </c>
      <c r="J744" s="5">
        <v>256420</v>
      </c>
      <c r="K744" s="6">
        <v>0.3</v>
      </c>
      <c r="L744" t="s">
        <v>21</v>
      </c>
      <c r="M744" t="s">
        <v>57</v>
      </c>
      <c r="N744" s="4" t="s">
        <v>23</v>
      </c>
    </row>
    <row r="745" spans="1:14" x14ac:dyDescent="0.25">
      <c r="A745" t="s">
        <v>1509</v>
      </c>
      <c r="B745" t="s">
        <v>1510</v>
      </c>
      <c r="C745" t="s">
        <v>16</v>
      </c>
      <c r="D745" t="s">
        <v>1504</v>
      </c>
      <c r="E745" t="s">
        <v>27</v>
      </c>
      <c r="F745" t="s">
        <v>33</v>
      </c>
      <c r="G745" t="s">
        <v>20</v>
      </c>
      <c r="H745">
        <v>53</v>
      </c>
      <c r="I745" s="4">
        <v>41601</v>
      </c>
      <c r="J745" s="5">
        <v>113135</v>
      </c>
      <c r="K745" s="6">
        <v>0.05</v>
      </c>
      <c r="L745" t="s">
        <v>21</v>
      </c>
      <c r="M745" t="s">
        <v>22</v>
      </c>
      <c r="N745" s="4" t="s">
        <v>23</v>
      </c>
    </row>
    <row r="746" spans="1:14" x14ac:dyDescent="0.25">
      <c r="A746" t="s">
        <v>1511</v>
      </c>
      <c r="B746" t="s">
        <v>1512</v>
      </c>
      <c r="C746" t="s">
        <v>74</v>
      </c>
      <c r="D746" t="s">
        <v>1504</v>
      </c>
      <c r="E746" t="s">
        <v>32</v>
      </c>
      <c r="F746" t="s">
        <v>33</v>
      </c>
      <c r="G746" t="s">
        <v>20</v>
      </c>
      <c r="H746">
        <v>29</v>
      </c>
      <c r="I746" s="4">
        <v>43609</v>
      </c>
      <c r="J746" s="5">
        <v>122350</v>
      </c>
      <c r="K746" s="6">
        <v>0.12</v>
      </c>
      <c r="L746" t="s">
        <v>21</v>
      </c>
      <c r="M746" t="s">
        <v>57</v>
      </c>
      <c r="N746" s="4" t="s">
        <v>23</v>
      </c>
    </row>
    <row r="747" spans="1:14" x14ac:dyDescent="0.25">
      <c r="A747" t="s">
        <v>1513</v>
      </c>
      <c r="B747" t="s">
        <v>1514</v>
      </c>
      <c r="C747" t="s">
        <v>47</v>
      </c>
      <c r="D747" t="s">
        <v>1504</v>
      </c>
      <c r="E747" t="s">
        <v>18</v>
      </c>
      <c r="F747" t="s">
        <v>33</v>
      </c>
      <c r="G747" t="s">
        <v>97</v>
      </c>
      <c r="H747">
        <v>27</v>
      </c>
      <c r="I747" s="4">
        <v>44460</v>
      </c>
      <c r="J747" s="5">
        <v>68728</v>
      </c>
      <c r="K747" s="6">
        <v>0</v>
      </c>
      <c r="L747" t="s">
        <v>21</v>
      </c>
      <c r="M747" t="s">
        <v>57</v>
      </c>
      <c r="N747" s="4" t="s">
        <v>23</v>
      </c>
    </row>
    <row r="748" spans="1:14" x14ac:dyDescent="0.25">
      <c r="A748" t="s">
        <v>1515</v>
      </c>
      <c r="B748" t="s">
        <v>1516</v>
      </c>
      <c r="C748" t="s">
        <v>47</v>
      </c>
      <c r="D748" t="s">
        <v>1504</v>
      </c>
      <c r="E748" t="s">
        <v>18</v>
      </c>
      <c r="F748" t="s">
        <v>19</v>
      </c>
      <c r="G748" t="s">
        <v>37</v>
      </c>
      <c r="H748">
        <v>35</v>
      </c>
      <c r="I748" s="4">
        <v>40678</v>
      </c>
      <c r="J748" s="5">
        <v>66889</v>
      </c>
      <c r="K748" s="6">
        <v>0</v>
      </c>
      <c r="L748" t="s">
        <v>21</v>
      </c>
      <c r="M748" t="s">
        <v>75</v>
      </c>
      <c r="N748" s="4" t="s">
        <v>23</v>
      </c>
    </row>
    <row r="749" spans="1:14" x14ac:dyDescent="0.25">
      <c r="A749" t="s">
        <v>1517</v>
      </c>
      <c r="B749" t="s">
        <v>1518</v>
      </c>
      <c r="C749" t="s">
        <v>74</v>
      </c>
      <c r="D749" t="s">
        <v>1504</v>
      </c>
      <c r="E749" t="s">
        <v>32</v>
      </c>
      <c r="F749" t="s">
        <v>19</v>
      </c>
      <c r="G749" t="s">
        <v>28</v>
      </c>
      <c r="H749">
        <v>45</v>
      </c>
      <c r="I749" s="4">
        <v>44266</v>
      </c>
      <c r="J749" s="5">
        <v>135062</v>
      </c>
      <c r="K749" s="6">
        <v>0.15</v>
      </c>
      <c r="L749" t="s">
        <v>65</v>
      </c>
      <c r="M749" t="s">
        <v>92</v>
      </c>
      <c r="N749" s="4" t="s">
        <v>23</v>
      </c>
    </row>
    <row r="750" spans="1:14" x14ac:dyDescent="0.25">
      <c r="A750" t="s">
        <v>1519</v>
      </c>
      <c r="B750" t="s">
        <v>1520</v>
      </c>
      <c r="C750" t="s">
        <v>16</v>
      </c>
      <c r="D750" t="s">
        <v>1504</v>
      </c>
      <c r="E750" t="s">
        <v>32</v>
      </c>
      <c r="F750" t="s">
        <v>33</v>
      </c>
      <c r="G750" t="s">
        <v>28</v>
      </c>
      <c r="H750">
        <v>30</v>
      </c>
      <c r="I750" s="4">
        <v>42484</v>
      </c>
      <c r="J750" s="5">
        <v>120341</v>
      </c>
      <c r="K750" s="6">
        <v>7.0000000000000007E-2</v>
      </c>
      <c r="L750" t="s">
        <v>21</v>
      </c>
      <c r="M750" t="s">
        <v>34</v>
      </c>
      <c r="N750" s="4" t="s">
        <v>23</v>
      </c>
    </row>
    <row r="751" spans="1:14" x14ac:dyDescent="0.25">
      <c r="A751" t="s">
        <v>1521</v>
      </c>
      <c r="B751" t="s">
        <v>1522</v>
      </c>
      <c r="C751" t="s">
        <v>53</v>
      </c>
      <c r="D751" t="s">
        <v>1504</v>
      </c>
      <c r="E751" t="s">
        <v>32</v>
      </c>
      <c r="F751" t="s">
        <v>19</v>
      </c>
      <c r="G751" t="s">
        <v>37</v>
      </c>
      <c r="H751">
        <v>57</v>
      </c>
      <c r="I751" s="4">
        <v>37828</v>
      </c>
      <c r="J751" s="5">
        <v>206624</v>
      </c>
      <c r="K751" s="6">
        <v>0.4</v>
      </c>
      <c r="L751" t="s">
        <v>38</v>
      </c>
      <c r="M751" t="s">
        <v>85</v>
      </c>
      <c r="N751" s="4" t="s">
        <v>23</v>
      </c>
    </row>
    <row r="752" spans="1:14" x14ac:dyDescent="0.25">
      <c r="A752" t="s">
        <v>1523</v>
      </c>
      <c r="B752" t="s">
        <v>1524</v>
      </c>
      <c r="C752" t="s">
        <v>47</v>
      </c>
      <c r="D752" t="s">
        <v>1504</v>
      </c>
      <c r="E752" t="s">
        <v>54</v>
      </c>
      <c r="F752" t="s">
        <v>19</v>
      </c>
      <c r="G752" t="s">
        <v>97</v>
      </c>
      <c r="H752">
        <v>41</v>
      </c>
      <c r="I752" s="4">
        <v>42626</v>
      </c>
      <c r="J752" s="5">
        <v>64847</v>
      </c>
      <c r="K752" s="6">
        <v>0</v>
      </c>
      <c r="L752" t="s">
        <v>21</v>
      </c>
      <c r="M752" t="s">
        <v>48</v>
      </c>
      <c r="N752" s="4" t="s">
        <v>23</v>
      </c>
    </row>
    <row r="753" spans="1:14" x14ac:dyDescent="0.25">
      <c r="A753" t="s">
        <v>731</v>
      </c>
      <c r="B753" t="s">
        <v>1525</v>
      </c>
      <c r="C753" t="s">
        <v>16</v>
      </c>
      <c r="D753" t="s">
        <v>1504</v>
      </c>
      <c r="E753" t="s">
        <v>32</v>
      </c>
      <c r="F753" t="s">
        <v>19</v>
      </c>
      <c r="G753" t="s">
        <v>28</v>
      </c>
      <c r="H753">
        <v>27</v>
      </c>
      <c r="I753" s="4">
        <v>43368</v>
      </c>
      <c r="J753" s="5">
        <v>114441</v>
      </c>
      <c r="K753" s="6">
        <v>0.1</v>
      </c>
      <c r="L753" t="s">
        <v>65</v>
      </c>
      <c r="M753" t="s">
        <v>66</v>
      </c>
      <c r="N753" s="4">
        <v>43821</v>
      </c>
    </row>
    <row r="754" spans="1:14" x14ac:dyDescent="0.25">
      <c r="A754" t="s">
        <v>157</v>
      </c>
      <c r="B754" t="s">
        <v>1526</v>
      </c>
      <c r="C754" t="s">
        <v>26</v>
      </c>
      <c r="D754" t="s">
        <v>1504</v>
      </c>
      <c r="E754" t="s">
        <v>54</v>
      </c>
      <c r="F754" t="s">
        <v>33</v>
      </c>
      <c r="G754" t="s">
        <v>37</v>
      </c>
      <c r="H754">
        <v>42</v>
      </c>
      <c r="I754" s="4">
        <v>44198</v>
      </c>
      <c r="J754" s="5">
        <v>94430</v>
      </c>
      <c r="K754" s="6">
        <v>0</v>
      </c>
      <c r="L754" t="s">
        <v>21</v>
      </c>
      <c r="M754" t="s">
        <v>34</v>
      </c>
      <c r="N754" s="4" t="s">
        <v>23</v>
      </c>
    </row>
    <row r="755" spans="1:14" x14ac:dyDescent="0.25">
      <c r="A755" t="s">
        <v>1527</v>
      </c>
      <c r="B755" t="s">
        <v>1528</v>
      </c>
      <c r="C755" t="s">
        <v>16</v>
      </c>
      <c r="D755" t="s">
        <v>1504</v>
      </c>
      <c r="E755" t="s">
        <v>18</v>
      </c>
      <c r="F755" t="s">
        <v>33</v>
      </c>
      <c r="G755" t="s">
        <v>20</v>
      </c>
      <c r="H755">
        <v>65</v>
      </c>
      <c r="I755" s="4">
        <v>40793</v>
      </c>
      <c r="J755" s="5">
        <v>104903</v>
      </c>
      <c r="K755" s="6">
        <v>0.1</v>
      </c>
      <c r="L755" t="s">
        <v>21</v>
      </c>
      <c r="M755" t="s">
        <v>75</v>
      </c>
      <c r="N755" s="4" t="s">
        <v>23</v>
      </c>
    </row>
    <row r="756" spans="1:14" x14ac:dyDescent="0.25">
      <c r="A756" t="s">
        <v>1529</v>
      </c>
      <c r="B756" t="s">
        <v>1530</v>
      </c>
      <c r="C756" t="s">
        <v>26</v>
      </c>
      <c r="D756" t="s">
        <v>1504</v>
      </c>
      <c r="E756" t="s">
        <v>54</v>
      </c>
      <c r="F756" t="s">
        <v>33</v>
      </c>
      <c r="G756" t="s">
        <v>28</v>
      </c>
      <c r="H756">
        <v>39</v>
      </c>
      <c r="I756" s="4">
        <v>39391</v>
      </c>
      <c r="J756" s="5">
        <v>99017</v>
      </c>
      <c r="K756" s="6">
        <v>0</v>
      </c>
      <c r="L756" t="s">
        <v>65</v>
      </c>
      <c r="M756" t="s">
        <v>118</v>
      </c>
      <c r="N756" s="4" t="s">
        <v>23</v>
      </c>
    </row>
    <row r="757" spans="1:14" x14ac:dyDescent="0.25">
      <c r="A757" t="s">
        <v>1531</v>
      </c>
      <c r="B757" t="s">
        <v>1532</v>
      </c>
      <c r="C757" t="s">
        <v>26</v>
      </c>
      <c r="D757" t="s">
        <v>1504</v>
      </c>
      <c r="E757" t="s">
        <v>27</v>
      </c>
      <c r="F757" t="s">
        <v>33</v>
      </c>
      <c r="G757" t="s">
        <v>20</v>
      </c>
      <c r="H757">
        <v>35</v>
      </c>
      <c r="I757" s="4">
        <v>43715</v>
      </c>
      <c r="J757" s="5">
        <v>70992</v>
      </c>
      <c r="K757" s="6">
        <v>0</v>
      </c>
      <c r="L757" t="s">
        <v>21</v>
      </c>
      <c r="M757" t="s">
        <v>22</v>
      </c>
      <c r="N757" s="4" t="s">
        <v>23</v>
      </c>
    </row>
    <row r="758" spans="1:14" x14ac:dyDescent="0.25">
      <c r="A758" t="s">
        <v>1533</v>
      </c>
      <c r="B758" t="s">
        <v>1534</v>
      </c>
      <c r="C758" t="s">
        <v>53</v>
      </c>
      <c r="D758" t="s">
        <v>1504</v>
      </c>
      <c r="E758" t="s">
        <v>27</v>
      </c>
      <c r="F758" t="s">
        <v>19</v>
      </c>
      <c r="G758" t="s">
        <v>28</v>
      </c>
      <c r="H758">
        <v>40</v>
      </c>
      <c r="I758" s="4">
        <v>39872</v>
      </c>
      <c r="J758" s="5">
        <v>242919</v>
      </c>
      <c r="K758" s="6">
        <v>0.31</v>
      </c>
      <c r="L758" t="s">
        <v>65</v>
      </c>
      <c r="M758" t="s">
        <v>66</v>
      </c>
      <c r="N758" s="4" t="s">
        <v>23</v>
      </c>
    </row>
    <row r="759" spans="1:14" x14ac:dyDescent="0.25">
      <c r="A759" t="s">
        <v>1535</v>
      </c>
      <c r="B759" t="s">
        <v>1536</v>
      </c>
      <c r="C759" t="s">
        <v>16</v>
      </c>
      <c r="D759" t="s">
        <v>1504</v>
      </c>
      <c r="E759" t="s">
        <v>18</v>
      </c>
      <c r="F759" t="s">
        <v>33</v>
      </c>
      <c r="G759" t="s">
        <v>20</v>
      </c>
      <c r="H759">
        <v>59</v>
      </c>
      <c r="I759" s="4">
        <v>39197</v>
      </c>
      <c r="J759" s="5">
        <v>129708</v>
      </c>
      <c r="K759" s="6">
        <v>0.05</v>
      </c>
      <c r="L759" t="s">
        <v>21</v>
      </c>
      <c r="M759" t="s">
        <v>48</v>
      </c>
      <c r="N759" s="4" t="s">
        <v>23</v>
      </c>
    </row>
    <row r="760" spans="1:14" x14ac:dyDescent="0.25">
      <c r="A760" t="s">
        <v>1537</v>
      </c>
      <c r="B760" t="s">
        <v>1538</v>
      </c>
      <c r="C760" t="s">
        <v>16</v>
      </c>
      <c r="D760" t="s">
        <v>1504</v>
      </c>
      <c r="E760" t="s">
        <v>32</v>
      </c>
      <c r="F760" t="s">
        <v>19</v>
      </c>
      <c r="G760" t="s">
        <v>28</v>
      </c>
      <c r="H760">
        <v>55</v>
      </c>
      <c r="I760" s="4">
        <v>34595</v>
      </c>
      <c r="J760" s="5">
        <v>102270</v>
      </c>
      <c r="K760" s="6">
        <v>0.1</v>
      </c>
      <c r="L760" t="s">
        <v>21</v>
      </c>
      <c r="M760" t="s">
        <v>44</v>
      </c>
      <c r="N760" s="4" t="s">
        <v>23</v>
      </c>
    </row>
    <row r="761" spans="1:14" x14ac:dyDescent="0.25">
      <c r="A761" t="s">
        <v>1539</v>
      </c>
      <c r="B761" t="s">
        <v>1540</v>
      </c>
      <c r="C761" t="s">
        <v>16</v>
      </c>
      <c r="D761" t="s">
        <v>1504</v>
      </c>
      <c r="E761" t="s">
        <v>32</v>
      </c>
      <c r="F761" t="s">
        <v>19</v>
      </c>
      <c r="G761" t="s">
        <v>20</v>
      </c>
      <c r="H761">
        <v>51</v>
      </c>
      <c r="I761" s="4">
        <v>44014</v>
      </c>
      <c r="J761" s="5">
        <v>100099</v>
      </c>
      <c r="K761" s="6">
        <v>0.08</v>
      </c>
      <c r="L761" t="s">
        <v>21</v>
      </c>
      <c r="M761" t="s">
        <v>48</v>
      </c>
      <c r="N761" s="4" t="s">
        <v>23</v>
      </c>
    </row>
    <row r="762" spans="1:14" x14ac:dyDescent="0.25">
      <c r="A762" t="s">
        <v>1541</v>
      </c>
      <c r="B762" t="s">
        <v>1542</v>
      </c>
      <c r="C762" t="s">
        <v>26</v>
      </c>
      <c r="D762" t="s">
        <v>1504</v>
      </c>
      <c r="E762" t="s">
        <v>27</v>
      </c>
      <c r="F762" t="s">
        <v>33</v>
      </c>
      <c r="G762" t="s">
        <v>28</v>
      </c>
      <c r="H762">
        <v>47</v>
      </c>
      <c r="I762" s="4">
        <v>42928</v>
      </c>
      <c r="J762" s="5">
        <v>70996</v>
      </c>
      <c r="K762" s="6">
        <v>0</v>
      </c>
      <c r="L762" t="s">
        <v>65</v>
      </c>
      <c r="M762" t="s">
        <v>92</v>
      </c>
      <c r="N762" s="4" t="s">
        <v>23</v>
      </c>
    </row>
    <row r="763" spans="1:14" x14ac:dyDescent="0.25">
      <c r="A763" t="s">
        <v>1543</v>
      </c>
      <c r="B763" t="s">
        <v>1544</v>
      </c>
      <c r="C763" t="s">
        <v>64</v>
      </c>
      <c r="D763" t="s">
        <v>1504</v>
      </c>
      <c r="E763" t="s">
        <v>54</v>
      </c>
      <c r="F763" t="s">
        <v>19</v>
      </c>
      <c r="G763" t="s">
        <v>20</v>
      </c>
      <c r="H763">
        <v>55</v>
      </c>
      <c r="I763" s="4">
        <v>38328</v>
      </c>
      <c r="J763" s="5">
        <v>40752</v>
      </c>
      <c r="K763" s="6">
        <v>0</v>
      </c>
      <c r="L763" t="s">
        <v>21</v>
      </c>
      <c r="M763" t="s">
        <v>57</v>
      </c>
      <c r="N763" s="4" t="s">
        <v>23</v>
      </c>
    </row>
    <row r="764" spans="1:14" x14ac:dyDescent="0.25">
      <c r="A764" t="s">
        <v>1545</v>
      </c>
      <c r="B764" t="s">
        <v>1546</v>
      </c>
      <c r="C764" t="s">
        <v>64</v>
      </c>
      <c r="D764" t="s">
        <v>1504</v>
      </c>
      <c r="E764" t="s">
        <v>27</v>
      </c>
      <c r="F764" t="s">
        <v>19</v>
      </c>
      <c r="G764" t="s">
        <v>37</v>
      </c>
      <c r="H764">
        <v>38</v>
      </c>
      <c r="I764" s="4">
        <v>42492</v>
      </c>
      <c r="J764" s="5">
        <v>50784</v>
      </c>
      <c r="K764" s="6">
        <v>0</v>
      </c>
      <c r="L764" t="s">
        <v>38</v>
      </c>
      <c r="M764" t="s">
        <v>69</v>
      </c>
      <c r="N764" s="4" t="s">
        <v>23</v>
      </c>
    </row>
    <row r="765" spans="1:14" x14ac:dyDescent="0.25">
      <c r="A765" t="s">
        <v>1547</v>
      </c>
      <c r="B765" t="s">
        <v>1548</v>
      </c>
      <c r="C765" t="s">
        <v>64</v>
      </c>
      <c r="D765" t="s">
        <v>1504</v>
      </c>
      <c r="E765" t="s">
        <v>18</v>
      </c>
      <c r="F765" t="s">
        <v>19</v>
      </c>
      <c r="G765" t="s">
        <v>37</v>
      </c>
      <c r="H765">
        <v>30</v>
      </c>
      <c r="I765" s="4">
        <v>43272</v>
      </c>
      <c r="J765" s="5">
        <v>56154</v>
      </c>
      <c r="K765" s="6">
        <v>0</v>
      </c>
      <c r="L765" t="s">
        <v>38</v>
      </c>
      <c r="M765" t="s">
        <v>85</v>
      </c>
      <c r="N765" s="4" t="s">
        <v>23</v>
      </c>
    </row>
    <row r="766" spans="1:14" x14ac:dyDescent="0.25">
      <c r="A766" t="s">
        <v>749</v>
      </c>
      <c r="B766" t="s">
        <v>1549</v>
      </c>
      <c r="C766" t="s">
        <v>53</v>
      </c>
      <c r="D766" t="s">
        <v>1504</v>
      </c>
      <c r="E766" t="s">
        <v>54</v>
      </c>
      <c r="F766" t="s">
        <v>33</v>
      </c>
      <c r="G766" t="s">
        <v>97</v>
      </c>
      <c r="H766">
        <v>30</v>
      </c>
      <c r="I766" s="4">
        <v>42634</v>
      </c>
      <c r="J766" s="5">
        <v>221217</v>
      </c>
      <c r="K766" s="6">
        <v>0.32</v>
      </c>
      <c r="L766" t="s">
        <v>21</v>
      </c>
      <c r="M766" t="s">
        <v>75</v>
      </c>
      <c r="N766" s="4">
        <v>43003</v>
      </c>
    </row>
    <row r="767" spans="1:14" x14ac:dyDescent="0.25">
      <c r="A767" t="s">
        <v>1550</v>
      </c>
      <c r="B767" t="s">
        <v>1551</v>
      </c>
      <c r="C767" t="s">
        <v>53</v>
      </c>
      <c r="D767" t="s">
        <v>1504</v>
      </c>
      <c r="E767" t="s">
        <v>27</v>
      </c>
      <c r="F767" t="s">
        <v>33</v>
      </c>
      <c r="G767" t="s">
        <v>20</v>
      </c>
      <c r="H767">
        <v>29</v>
      </c>
      <c r="I767" s="4">
        <v>42740</v>
      </c>
      <c r="J767" s="5">
        <v>190401</v>
      </c>
      <c r="K767" s="6">
        <v>0.37</v>
      </c>
      <c r="L767" t="s">
        <v>21</v>
      </c>
      <c r="M767" t="s">
        <v>75</v>
      </c>
      <c r="N767" s="4" t="s">
        <v>23</v>
      </c>
    </row>
    <row r="768" spans="1:14" x14ac:dyDescent="0.25">
      <c r="A768" t="s">
        <v>769</v>
      </c>
      <c r="B768" t="s">
        <v>1552</v>
      </c>
      <c r="C768" t="s">
        <v>26</v>
      </c>
      <c r="D768" t="s">
        <v>1504</v>
      </c>
      <c r="E768" t="s">
        <v>32</v>
      </c>
      <c r="F768" t="s">
        <v>33</v>
      </c>
      <c r="G768" t="s">
        <v>20</v>
      </c>
      <c r="H768">
        <v>34</v>
      </c>
      <c r="I768" s="4">
        <v>41085</v>
      </c>
      <c r="J768" s="5">
        <v>83066</v>
      </c>
      <c r="K768" s="6">
        <v>0</v>
      </c>
      <c r="L768" t="s">
        <v>21</v>
      </c>
      <c r="M768" t="s">
        <v>44</v>
      </c>
      <c r="N768" s="4">
        <v>41430</v>
      </c>
    </row>
    <row r="769" spans="1:14" x14ac:dyDescent="0.25">
      <c r="A769" t="s">
        <v>1553</v>
      </c>
      <c r="B769" t="s">
        <v>1554</v>
      </c>
      <c r="C769" t="s">
        <v>16</v>
      </c>
      <c r="D769" t="s">
        <v>1504</v>
      </c>
      <c r="E769" t="s">
        <v>18</v>
      </c>
      <c r="F769" t="s">
        <v>19</v>
      </c>
      <c r="G769" t="s">
        <v>20</v>
      </c>
      <c r="H769">
        <v>38</v>
      </c>
      <c r="I769" s="4">
        <v>39544</v>
      </c>
      <c r="J769" s="5">
        <v>126856</v>
      </c>
      <c r="K769" s="6">
        <v>0.06</v>
      </c>
      <c r="L769" t="s">
        <v>21</v>
      </c>
      <c r="M769" t="s">
        <v>75</v>
      </c>
      <c r="N769" s="4" t="s">
        <v>23</v>
      </c>
    </row>
    <row r="770" spans="1:14" x14ac:dyDescent="0.25">
      <c r="A770" t="s">
        <v>1555</v>
      </c>
      <c r="B770" t="s">
        <v>1556</v>
      </c>
      <c r="C770" t="s">
        <v>74</v>
      </c>
      <c r="D770" t="s">
        <v>1504</v>
      </c>
      <c r="E770" t="s">
        <v>18</v>
      </c>
      <c r="F770" t="s">
        <v>33</v>
      </c>
      <c r="G770" t="s">
        <v>37</v>
      </c>
      <c r="H770">
        <v>45</v>
      </c>
      <c r="I770" s="4">
        <v>38218</v>
      </c>
      <c r="J770" s="5">
        <v>121065</v>
      </c>
      <c r="K770" s="6">
        <v>0.15</v>
      </c>
      <c r="L770" t="s">
        <v>38</v>
      </c>
      <c r="M770" t="s">
        <v>69</v>
      </c>
      <c r="N770" s="4" t="s">
        <v>23</v>
      </c>
    </row>
    <row r="771" spans="1:14" x14ac:dyDescent="0.25">
      <c r="A771" t="s">
        <v>1557</v>
      </c>
      <c r="B771" t="s">
        <v>1558</v>
      </c>
      <c r="C771" t="s">
        <v>64</v>
      </c>
      <c r="D771" t="s">
        <v>1504</v>
      </c>
      <c r="E771" t="s">
        <v>18</v>
      </c>
      <c r="F771" t="s">
        <v>33</v>
      </c>
      <c r="G771" t="s">
        <v>28</v>
      </c>
      <c r="H771">
        <v>65</v>
      </c>
      <c r="I771" s="4">
        <v>41543</v>
      </c>
      <c r="J771" s="5">
        <v>50341</v>
      </c>
      <c r="K771" s="6">
        <v>0</v>
      </c>
      <c r="L771" t="s">
        <v>65</v>
      </c>
      <c r="M771" t="s">
        <v>118</v>
      </c>
      <c r="N771" s="4" t="s">
        <v>23</v>
      </c>
    </row>
    <row r="772" spans="1:14" x14ac:dyDescent="0.25">
      <c r="A772" t="s">
        <v>886</v>
      </c>
      <c r="B772" t="s">
        <v>1559</v>
      </c>
      <c r="C772" t="s">
        <v>74</v>
      </c>
      <c r="D772" t="s">
        <v>1504</v>
      </c>
      <c r="E772" t="s">
        <v>27</v>
      </c>
      <c r="F772" t="s">
        <v>19</v>
      </c>
      <c r="G772" t="s">
        <v>20</v>
      </c>
      <c r="H772">
        <v>30</v>
      </c>
      <c r="I772" s="4">
        <v>44030</v>
      </c>
      <c r="J772" s="5">
        <v>148485</v>
      </c>
      <c r="K772" s="6">
        <v>0.15</v>
      </c>
      <c r="L772" t="s">
        <v>21</v>
      </c>
      <c r="M772" t="s">
        <v>48</v>
      </c>
      <c r="N772" s="4" t="s">
        <v>23</v>
      </c>
    </row>
    <row r="773" spans="1:14" x14ac:dyDescent="0.25">
      <c r="A773" t="s">
        <v>1560</v>
      </c>
      <c r="B773" t="s">
        <v>1561</v>
      </c>
      <c r="C773" t="s">
        <v>64</v>
      </c>
      <c r="D773" t="s">
        <v>1504</v>
      </c>
      <c r="E773" t="s">
        <v>32</v>
      </c>
      <c r="F773" t="s">
        <v>33</v>
      </c>
      <c r="G773" t="s">
        <v>28</v>
      </c>
      <c r="H773">
        <v>40</v>
      </c>
      <c r="I773" s="4">
        <v>44251</v>
      </c>
      <c r="J773" s="5">
        <v>46833</v>
      </c>
      <c r="K773" s="6">
        <v>0</v>
      </c>
      <c r="L773" t="s">
        <v>65</v>
      </c>
      <c r="M773" t="s">
        <v>92</v>
      </c>
      <c r="N773" s="4">
        <v>44510</v>
      </c>
    </row>
    <row r="774" spans="1:14" x14ac:dyDescent="0.25">
      <c r="A774" t="s">
        <v>1562</v>
      </c>
      <c r="B774" t="s">
        <v>1563</v>
      </c>
      <c r="C774" t="s">
        <v>74</v>
      </c>
      <c r="D774" t="s">
        <v>1504</v>
      </c>
      <c r="E774" t="s">
        <v>54</v>
      </c>
      <c r="F774" t="s">
        <v>33</v>
      </c>
      <c r="G774" t="s">
        <v>28</v>
      </c>
      <c r="H774">
        <v>59</v>
      </c>
      <c r="I774" s="4">
        <v>39689</v>
      </c>
      <c r="J774" s="5">
        <v>157969</v>
      </c>
      <c r="K774" s="6">
        <v>0.1</v>
      </c>
      <c r="L774" t="s">
        <v>65</v>
      </c>
      <c r="M774" t="s">
        <v>66</v>
      </c>
      <c r="N774" s="4" t="s">
        <v>23</v>
      </c>
    </row>
    <row r="775" spans="1:14" x14ac:dyDescent="0.25">
      <c r="A775" t="s">
        <v>1564</v>
      </c>
      <c r="B775" t="s">
        <v>1565</v>
      </c>
      <c r="C775" t="s">
        <v>16</v>
      </c>
      <c r="D775" t="s">
        <v>1504</v>
      </c>
      <c r="E775" t="s">
        <v>54</v>
      </c>
      <c r="F775" t="s">
        <v>19</v>
      </c>
      <c r="G775" t="s">
        <v>28</v>
      </c>
      <c r="H775">
        <v>28</v>
      </c>
      <c r="I775" s="4">
        <v>43863</v>
      </c>
      <c r="J775" s="5">
        <v>115417</v>
      </c>
      <c r="K775" s="6">
        <v>0.06</v>
      </c>
      <c r="L775" t="s">
        <v>65</v>
      </c>
      <c r="M775" t="s">
        <v>78</v>
      </c>
      <c r="N775" s="4" t="s">
        <v>23</v>
      </c>
    </row>
    <row r="776" spans="1:14" x14ac:dyDescent="0.25">
      <c r="A776" t="s">
        <v>1566</v>
      </c>
      <c r="B776" t="s">
        <v>1567</v>
      </c>
      <c r="C776" t="s">
        <v>47</v>
      </c>
      <c r="D776" t="s">
        <v>1504</v>
      </c>
      <c r="E776" t="s">
        <v>27</v>
      </c>
      <c r="F776" t="s">
        <v>19</v>
      </c>
      <c r="G776" t="s">
        <v>37</v>
      </c>
      <c r="H776">
        <v>37</v>
      </c>
      <c r="I776" s="4">
        <v>41363</v>
      </c>
      <c r="J776" s="5">
        <v>69570</v>
      </c>
      <c r="K776" s="6">
        <v>0</v>
      </c>
      <c r="L776" t="s">
        <v>21</v>
      </c>
      <c r="M776" t="s">
        <v>48</v>
      </c>
      <c r="N776" s="4" t="s">
        <v>23</v>
      </c>
    </row>
    <row r="777" spans="1:14" x14ac:dyDescent="0.25">
      <c r="A777" t="s">
        <v>835</v>
      </c>
      <c r="B777" t="s">
        <v>1568</v>
      </c>
      <c r="C777" t="s">
        <v>53</v>
      </c>
      <c r="D777" t="s">
        <v>1504</v>
      </c>
      <c r="E777" t="s">
        <v>27</v>
      </c>
      <c r="F777" t="s">
        <v>19</v>
      </c>
      <c r="G777" t="s">
        <v>28</v>
      </c>
      <c r="H777">
        <v>38</v>
      </c>
      <c r="I777" s="4">
        <v>44433</v>
      </c>
      <c r="J777" s="5">
        <v>255230</v>
      </c>
      <c r="K777" s="6">
        <v>0.36</v>
      </c>
      <c r="L777" t="s">
        <v>21</v>
      </c>
      <c r="M777" t="s">
        <v>22</v>
      </c>
      <c r="N777" s="4" t="s">
        <v>23</v>
      </c>
    </row>
    <row r="778" spans="1:14" x14ac:dyDescent="0.25">
      <c r="A778" t="s">
        <v>1569</v>
      </c>
      <c r="B778" t="s">
        <v>1570</v>
      </c>
      <c r="C778" t="s">
        <v>26</v>
      </c>
      <c r="D778" t="s">
        <v>1504</v>
      </c>
      <c r="E778" t="s">
        <v>18</v>
      </c>
      <c r="F778" t="s">
        <v>33</v>
      </c>
      <c r="G778" t="s">
        <v>37</v>
      </c>
      <c r="H778">
        <v>33</v>
      </c>
      <c r="I778" s="4">
        <v>41756</v>
      </c>
      <c r="J778" s="5">
        <v>75869</v>
      </c>
      <c r="K778" s="6">
        <v>0</v>
      </c>
      <c r="L778" t="s">
        <v>38</v>
      </c>
      <c r="M778" t="s">
        <v>85</v>
      </c>
      <c r="N778" s="4" t="s">
        <v>23</v>
      </c>
    </row>
    <row r="779" spans="1:14" x14ac:dyDescent="0.25">
      <c r="A779" t="s">
        <v>1571</v>
      </c>
      <c r="B779" t="s">
        <v>1572</v>
      </c>
      <c r="C779" t="s">
        <v>26</v>
      </c>
      <c r="D779" t="s">
        <v>1504</v>
      </c>
      <c r="E779" t="s">
        <v>54</v>
      </c>
      <c r="F779" t="s">
        <v>33</v>
      </c>
      <c r="G779" t="s">
        <v>28</v>
      </c>
      <c r="H779">
        <v>46</v>
      </c>
      <c r="I779" s="4">
        <v>37271</v>
      </c>
      <c r="J779" s="5">
        <v>86510</v>
      </c>
      <c r="K779" s="6">
        <v>0</v>
      </c>
      <c r="L779" t="s">
        <v>65</v>
      </c>
      <c r="M779" t="s">
        <v>118</v>
      </c>
      <c r="N779" s="4">
        <v>37623</v>
      </c>
    </row>
    <row r="780" spans="1:14" x14ac:dyDescent="0.25">
      <c r="A780" t="s">
        <v>1573</v>
      </c>
      <c r="B780" t="s">
        <v>1574</v>
      </c>
      <c r="C780" t="s">
        <v>31</v>
      </c>
      <c r="D780" t="s">
        <v>1504</v>
      </c>
      <c r="E780" t="s">
        <v>18</v>
      </c>
      <c r="F780" t="s">
        <v>33</v>
      </c>
      <c r="G780" t="s">
        <v>28</v>
      </c>
      <c r="H780">
        <v>64</v>
      </c>
      <c r="I780" s="4">
        <v>40588</v>
      </c>
      <c r="J780" s="5">
        <v>171217</v>
      </c>
      <c r="K780" s="6">
        <v>0.19</v>
      </c>
      <c r="L780" t="s">
        <v>21</v>
      </c>
      <c r="M780" t="s">
        <v>34</v>
      </c>
      <c r="N780" s="4" t="s">
        <v>23</v>
      </c>
    </row>
    <row r="781" spans="1:14" x14ac:dyDescent="0.25">
      <c r="A781" t="s">
        <v>1575</v>
      </c>
      <c r="B781" t="s">
        <v>1576</v>
      </c>
      <c r="C781" t="s">
        <v>31</v>
      </c>
      <c r="D781" t="s">
        <v>1504</v>
      </c>
      <c r="E781" t="s">
        <v>32</v>
      </c>
      <c r="F781" t="s">
        <v>19</v>
      </c>
      <c r="G781" t="s">
        <v>28</v>
      </c>
      <c r="H781">
        <v>49</v>
      </c>
      <c r="I781" s="4">
        <v>36210</v>
      </c>
      <c r="J781" s="5">
        <v>191807</v>
      </c>
      <c r="K781" s="6">
        <v>0.21</v>
      </c>
      <c r="L781" t="s">
        <v>65</v>
      </c>
      <c r="M781" t="s">
        <v>66</v>
      </c>
      <c r="N781" s="4" t="s">
        <v>23</v>
      </c>
    </row>
    <row r="782" spans="1:14" x14ac:dyDescent="0.25">
      <c r="A782" t="s">
        <v>1577</v>
      </c>
      <c r="B782" t="s">
        <v>1578</v>
      </c>
      <c r="C782" t="s">
        <v>47</v>
      </c>
      <c r="D782" t="s">
        <v>1504</v>
      </c>
      <c r="E782" t="s">
        <v>18</v>
      </c>
      <c r="F782" t="s">
        <v>19</v>
      </c>
      <c r="G782" t="s">
        <v>20</v>
      </c>
      <c r="H782">
        <v>48</v>
      </c>
      <c r="I782" s="4">
        <v>38623</v>
      </c>
      <c r="J782" s="5">
        <v>74655</v>
      </c>
      <c r="K782" s="6">
        <v>0</v>
      </c>
      <c r="L782" t="s">
        <v>21</v>
      </c>
      <c r="M782" t="s">
        <v>22</v>
      </c>
      <c r="N782" s="4" t="s">
        <v>23</v>
      </c>
    </row>
    <row r="783" spans="1:14" x14ac:dyDescent="0.25">
      <c r="A783" t="s">
        <v>1579</v>
      </c>
      <c r="B783" t="s">
        <v>1580</v>
      </c>
      <c r="C783" t="s">
        <v>26</v>
      </c>
      <c r="D783" t="s">
        <v>1504</v>
      </c>
      <c r="E783" t="s">
        <v>18</v>
      </c>
      <c r="F783" t="s">
        <v>19</v>
      </c>
      <c r="G783" t="s">
        <v>28</v>
      </c>
      <c r="H783">
        <v>51</v>
      </c>
      <c r="I783" s="4">
        <v>41013</v>
      </c>
      <c r="J783" s="5">
        <v>82300</v>
      </c>
      <c r="K783" s="6">
        <v>0</v>
      </c>
      <c r="L783" t="s">
        <v>65</v>
      </c>
      <c r="M783" t="s">
        <v>92</v>
      </c>
      <c r="N783" s="4" t="s">
        <v>23</v>
      </c>
    </row>
    <row r="784" spans="1:14" x14ac:dyDescent="0.25">
      <c r="A784" t="s">
        <v>1581</v>
      </c>
      <c r="B784" t="s">
        <v>1582</v>
      </c>
      <c r="C784" t="s">
        <v>26</v>
      </c>
      <c r="D784" t="s">
        <v>1504</v>
      </c>
      <c r="E784" t="s">
        <v>32</v>
      </c>
      <c r="F784" t="s">
        <v>19</v>
      </c>
      <c r="G784" t="s">
        <v>37</v>
      </c>
      <c r="H784">
        <v>33</v>
      </c>
      <c r="I784" s="4">
        <v>41973</v>
      </c>
      <c r="J784" s="5">
        <v>91280</v>
      </c>
      <c r="K784" s="6">
        <v>0</v>
      </c>
      <c r="L784" t="s">
        <v>21</v>
      </c>
      <c r="M784" t="s">
        <v>48</v>
      </c>
      <c r="N784" s="4" t="s">
        <v>23</v>
      </c>
    </row>
    <row r="785" spans="1:14" x14ac:dyDescent="0.25">
      <c r="A785" t="s">
        <v>1583</v>
      </c>
      <c r="B785" t="s">
        <v>1584</v>
      </c>
      <c r="C785" t="s">
        <v>74</v>
      </c>
      <c r="D785" t="s">
        <v>1504</v>
      </c>
      <c r="E785" t="s">
        <v>27</v>
      </c>
      <c r="F785" t="s">
        <v>33</v>
      </c>
      <c r="G785" t="s">
        <v>28</v>
      </c>
      <c r="H785">
        <v>31</v>
      </c>
      <c r="I785" s="4">
        <v>43695</v>
      </c>
      <c r="J785" s="5">
        <v>126353</v>
      </c>
      <c r="K785" s="6">
        <v>0.12</v>
      </c>
      <c r="L785" t="s">
        <v>65</v>
      </c>
      <c r="M785" t="s">
        <v>78</v>
      </c>
      <c r="N785" s="4" t="s">
        <v>23</v>
      </c>
    </row>
    <row r="786" spans="1:14" x14ac:dyDescent="0.25">
      <c r="A786" t="s">
        <v>1585</v>
      </c>
      <c r="B786" t="s">
        <v>1586</v>
      </c>
      <c r="C786" t="s">
        <v>74</v>
      </c>
      <c r="D786" t="s">
        <v>1504</v>
      </c>
      <c r="E786" t="s">
        <v>32</v>
      </c>
      <c r="F786" t="s">
        <v>19</v>
      </c>
      <c r="G786" t="s">
        <v>28</v>
      </c>
      <c r="H786">
        <v>45</v>
      </c>
      <c r="I786" s="4">
        <v>37014</v>
      </c>
      <c r="J786" s="5">
        <v>147752</v>
      </c>
      <c r="K786" s="6">
        <v>0.12</v>
      </c>
      <c r="L786" t="s">
        <v>65</v>
      </c>
      <c r="M786" t="s">
        <v>78</v>
      </c>
      <c r="N786" s="4">
        <v>40903</v>
      </c>
    </row>
    <row r="787" spans="1:14" x14ac:dyDescent="0.25">
      <c r="A787" t="s">
        <v>1587</v>
      </c>
      <c r="B787" t="s">
        <v>1588</v>
      </c>
      <c r="C787" t="s">
        <v>74</v>
      </c>
      <c r="D787" t="s">
        <v>1504</v>
      </c>
      <c r="E787" t="s">
        <v>18</v>
      </c>
      <c r="F787" t="s">
        <v>33</v>
      </c>
      <c r="G787" t="s">
        <v>28</v>
      </c>
      <c r="H787">
        <v>25</v>
      </c>
      <c r="I787" s="4">
        <v>44453</v>
      </c>
      <c r="J787" s="5">
        <v>136810</v>
      </c>
      <c r="K787" s="6">
        <v>0.14000000000000001</v>
      </c>
      <c r="L787" t="s">
        <v>65</v>
      </c>
      <c r="M787" t="s">
        <v>66</v>
      </c>
      <c r="N787" s="4" t="s">
        <v>23</v>
      </c>
    </row>
    <row r="788" spans="1:14" x14ac:dyDescent="0.25">
      <c r="A788" t="s">
        <v>1589</v>
      </c>
      <c r="B788" t="s">
        <v>1590</v>
      </c>
      <c r="C788" t="s">
        <v>53</v>
      </c>
      <c r="D788" t="s">
        <v>1504</v>
      </c>
      <c r="E788" t="s">
        <v>54</v>
      </c>
      <c r="F788" t="s">
        <v>19</v>
      </c>
      <c r="G788" t="s">
        <v>28</v>
      </c>
      <c r="H788">
        <v>57</v>
      </c>
      <c r="I788" s="4">
        <v>42951</v>
      </c>
      <c r="J788" s="5">
        <v>183190</v>
      </c>
      <c r="K788" s="6">
        <v>0.36</v>
      </c>
      <c r="L788" t="s">
        <v>21</v>
      </c>
      <c r="M788" t="s">
        <v>44</v>
      </c>
      <c r="N788" s="4" t="s">
        <v>23</v>
      </c>
    </row>
    <row r="789" spans="1:14" x14ac:dyDescent="0.25">
      <c r="A789" t="s">
        <v>1591</v>
      </c>
      <c r="B789" t="s">
        <v>1592</v>
      </c>
      <c r="C789" t="s">
        <v>16</v>
      </c>
      <c r="D789" t="s">
        <v>1504</v>
      </c>
      <c r="E789" t="s">
        <v>27</v>
      </c>
      <c r="F789" t="s">
        <v>33</v>
      </c>
      <c r="G789" t="s">
        <v>28</v>
      </c>
      <c r="H789">
        <v>43</v>
      </c>
      <c r="I789" s="4">
        <v>38879</v>
      </c>
      <c r="J789" s="5">
        <v>117278</v>
      </c>
      <c r="K789" s="6">
        <v>0.09</v>
      </c>
      <c r="L789" t="s">
        <v>21</v>
      </c>
      <c r="M789" t="s">
        <v>48</v>
      </c>
      <c r="N789" s="4" t="s">
        <v>23</v>
      </c>
    </row>
    <row r="790" spans="1:14" x14ac:dyDescent="0.25">
      <c r="A790" t="s">
        <v>1593</v>
      </c>
      <c r="B790" t="s">
        <v>1594</v>
      </c>
      <c r="C790" t="s">
        <v>26</v>
      </c>
      <c r="D790" t="s">
        <v>1504</v>
      </c>
      <c r="E790" t="s">
        <v>54</v>
      </c>
      <c r="F790" t="s">
        <v>33</v>
      </c>
      <c r="G790" t="s">
        <v>37</v>
      </c>
      <c r="H790">
        <v>32</v>
      </c>
      <c r="I790" s="4">
        <v>41590</v>
      </c>
      <c r="J790" s="5">
        <v>88895</v>
      </c>
      <c r="K790" s="6">
        <v>0</v>
      </c>
      <c r="L790" t="s">
        <v>21</v>
      </c>
      <c r="M790" t="s">
        <v>44</v>
      </c>
      <c r="N790" s="4" t="s">
        <v>23</v>
      </c>
    </row>
    <row r="791" spans="1:14" x14ac:dyDescent="0.25">
      <c r="A791" t="s">
        <v>1595</v>
      </c>
      <c r="B791" t="s">
        <v>1596</v>
      </c>
      <c r="C791" t="s">
        <v>31</v>
      </c>
      <c r="D791" t="s">
        <v>1504</v>
      </c>
      <c r="E791" t="s">
        <v>54</v>
      </c>
      <c r="F791" t="s">
        <v>19</v>
      </c>
      <c r="G791" t="s">
        <v>28</v>
      </c>
      <c r="H791">
        <v>45</v>
      </c>
      <c r="I791" s="4">
        <v>38332</v>
      </c>
      <c r="J791" s="5">
        <v>168846</v>
      </c>
      <c r="K791" s="6">
        <v>0.24</v>
      </c>
      <c r="L791" t="s">
        <v>65</v>
      </c>
      <c r="M791" t="s">
        <v>66</v>
      </c>
      <c r="N791" s="4" t="s">
        <v>23</v>
      </c>
    </row>
    <row r="792" spans="1:14" x14ac:dyDescent="0.25">
      <c r="A792" t="s">
        <v>1597</v>
      </c>
      <c r="B792" t="s">
        <v>1598</v>
      </c>
      <c r="C792" t="s">
        <v>53</v>
      </c>
      <c r="D792" t="s">
        <v>1504</v>
      </c>
      <c r="E792" t="s">
        <v>54</v>
      </c>
      <c r="F792" t="s">
        <v>19</v>
      </c>
      <c r="G792" t="s">
        <v>20</v>
      </c>
      <c r="H792">
        <v>26</v>
      </c>
      <c r="I792" s="4">
        <v>44101</v>
      </c>
      <c r="J792" s="5">
        <v>223055</v>
      </c>
      <c r="K792" s="6">
        <v>0.3</v>
      </c>
      <c r="L792" t="s">
        <v>21</v>
      </c>
      <c r="M792" t="s">
        <v>75</v>
      </c>
      <c r="N792" s="4" t="s">
        <v>23</v>
      </c>
    </row>
    <row r="793" spans="1:14" x14ac:dyDescent="0.25">
      <c r="A793" t="s">
        <v>1599</v>
      </c>
      <c r="B793" t="s">
        <v>1600</v>
      </c>
      <c r="C793" t="s">
        <v>26</v>
      </c>
      <c r="D793" t="s">
        <v>1504</v>
      </c>
      <c r="E793" t="s">
        <v>32</v>
      </c>
      <c r="F793" t="s">
        <v>19</v>
      </c>
      <c r="G793" t="s">
        <v>37</v>
      </c>
      <c r="H793">
        <v>42</v>
      </c>
      <c r="I793" s="4">
        <v>42101</v>
      </c>
      <c r="J793" s="5">
        <v>99697</v>
      </c>
      <c r="K793" s="6">
        <v>0</v>
      </c>
      <c r="L793" t="s">
        <v>38</v>
      </c>
      <c r="M793" t="s">
        <v>69</v>
      </c>
      <c r="N793" s="4" t="s">
        <v>23</v>
      </c>
    </row>
    <row r="794" spans="1:14" x14ac:dyDescent="0.25">
      <c r="A794" t="s">
        <v>1200</v>
      </c>
      <c r="B794" t="s">
        <v>1601</v>
      </c>
      <c r="C794" t="s">
        <v>74</v>
      </c>
      <c r="D794" t="s">
        <v>1504</v>
      </c>
      <c r="E794" t="s">
        <v>18</v>
      </c>
      <c r="F794" t="s">
        <v>19</v>
      </c>
      <c r="G794" t="s">
        <v>28</v>
      </c>
      <c r="H794">
        <v>63</v>
      </c>
      <c r="I794" s="4">
        <v>42064</v>
      </c>
      <c r="J794" s="5">
        <v>148321</v>
      </c>
      <c r="K794" s="6">
        <v>0.15</v>
      </c>
      <c r="L794" t="s">
        <v>65</v>
      </c>
      <c r="M794" t="s">
        <v>118</v>
      </c>
      <c r="N794" s="4" t="s">
        <v>23</v>
      </c>
    </row>
    <row r="795" spans="1:14" x14ac:dyDescent="0.25">
      <c r="A795" t="s">
        <v>1602</v>
      </c>
      <c r="B795" t="s">
        <v>1603</v>
      </c>
      <c r="C795" t="s">
        <v>53</v>
      </c>
      <c r="D795" t="s">
        <v>1504</v>
      </c>
      <c r="E795" t="s">
        <v>32</v>
      </c>
      <c r="F795" t="s">
        <v>19</v>
      </c>
      <c r="G795" t="s">
        <v>28</v>
      </c>
      <c r="H795">
        <v>39</v>
      </c>
      <c r="I795" s="4">
        <v>43804</v>
      </c>
      <c r="J795" s="5">
        <v>254057</v>
      </c>
      <c r="K795" s="6">
        <v>0.39</v>
      </c>
      <c r="L795" t="s">
        <v>65</v>
      </c>
      <c r="M795" t="s">
        <v>78</v>
      </c>
      <c r="N795" s="4" t="s">
        <v>23</v>
      </c>
    </row>
    <row r="796" spans="1:14" x14ac:dyDescent="0.25">
      <c r="A796" t="s">
        <v>1604</v>
      </c>
      <c r="B796" t="s">
        <v>1605</v>
      </c>
      <c r="C796" t="s">
        <v>74</v>
      </c>
      <c r="D796" t="s">
        <v>1504</v>
      </c>
      <c r="E796" t="s">
        <v>32</v>
      </c>
      <c r="F796" t="s">
        <v>33</v>
      </c>
      <c r="G796" t="s">
        <v>28</v>
      </c>
      <c r="H796">
        <v>25</v>
      </c>
      <c r="I796" s="4">
        <v>43930</v>
      </c>
      <c r="J796" s="5">
        <v>157057</v>
      </c>
      <c r="K796" s="6">
        <v>0.1</v>
      </c>
      <c r="L796" t="s">
        <v>21</v>
      </c>
      <c r="M796" t="s">
        <v>75</v>
      </c>
      <c r="N796" s="4" t="s">
        <v>23</v>
      </c>
    </row>
    <row r="797" spans="1:14" x14ac:dyDescent="0.25">
      <c r="A797" t="s">
        <v>1606</v>
      </c>
      <c r="B797" t="s">
        <v>1607</v>
      </c>
      <c r="C797" t="s">
        <v>47</v>
      </c>
      <c r="D797" t="s">
        <v>1504</v>
      </c>
      <c r="E797" t="s">
        <v>18</v>
      </c>
      <c r="F797" t="s">
        <v>19</v>
      </c>
      <c r="G797" t="s">
        <v>28</v>
      </c>
      <c r="H797">
        <v>52</v>
      </c>
      <c r="I797" s="4">
        <v>36303</v>
      </c>
      <c r="J797" s="5">
        <v>68807</v>
      </c>
      <c r="K797" s="6">
        <v>0</v>
      </c>
      <c r="L797" t="s">
        <v>65</v>
      </c>
      <c r="M797" t="s">
        <v>92</v>
      </c>
      <c r="N797" s="4">
        <v>42338</v>
      </c>
    </row>
    <row r="798" spans="1:14" x14ac:dyDescent="0.25">
      <c r="A798" t="s">
        <v>1608</v>
      </c>
      <c r="B798" t="s">
        <v>1609</v>
      </c>
      <c r="C798" t="s">
        <v>64</v>
      </c>
      <c r="D798" t="s">
        <v>1504</v>
      </c>
      <c r="E798" t="s">
        <v>18</v>
      </c>
      <c r="F798" t="s">
        <v>19</v>
      </c>
      <c r="G798" t="s">
        <v>20</v>
      </c>
      <c r="H798">
        <v>28</v>
      </c>
      <c r="I798" s="4">
        <v>44395</v>
      </c>
      <c r="J798" s="5">
        <v>43391</v>
      </c>
      <c r="K798" s="6">
        <v>0</v>
      </c>
      <c r="L798" t="s">
        <v>21</v>
      </c>
      <c r="M798" t="s">
        <v>75</v>
      </c>
      <c r="N798" s="4" t="s">
        <v>23</v>
      </c>
    </row>
    <row r="799" spans="1:14" x14ac:dyDescent="0.25">
      <c r="A799" t="s">
        <v>1610</v>
      </c>
      <c r="B799" t="s">
        <v>1611</v>
      </c>
      <c r="C799" t="s">
        <v>53</v>
      </c>
      <c r="D799" t="s">
        <v>1504</v>
      </c>
      <c r="E799" t="s">
        <v>54</v>
      </c>
      <c r="F799" t="s">
        <v>33</v>
      </c>
      <c r="G799" t="s">
        <v>28</v>
      </c>
      <c r="H799">
        <v>45</v>
      </c>
      <c r="I799" s="4">
        <v>42428</v>
      </c>
      <c r="J799" s="5">
        <v>211637</v>
      </c>
      <c r="K799" s="6">
        <v>0.31</v>
      </c>
      <c r="L799" t="s">
        <v>21</v>
      </c>
      <c r="M799" t="s">
        <v>44</v>
      </c>
      <c r="N799" s="4" t="s">
        <v>23</v>
      </c>
    </row>
    <row r="800" spans="1:14" x14ac:dyDescent="0.25">
      <c r="A800" t="s">
        <v>1612</v>
      </c>
      <c r="B800" t="s">
        <v>1613</v>
      </c>
      <c r="C800" t="s">
        <v>26</v>
      </c>
      <c r="D800" t="s">
        <v>1504</v>
      </c>
      <c r="E800" t="s">
        <v>54</v>
      </c>
      <c r="F800" t="s">
        <v>19</v>
      </c>
      <c r="G800" t="s">
        <v>20</v>
      </c>
      <c r="H800">
        <v>33</v>
      </c>
      <c r="I800" s="4">
        <v>42325</v>
      </c>
      <c r="J800" s="5">
        <v>91632</v>
      </c>
      <c r="K800" s="6">
        <v>0</v>
      </c>
      <c r="L800" t="s">
        <v>21</v>
      </c>
      <c r="M800" t="s">
        <v>57</v>
      </c>
      <c r="N800" s="4" t="s">
        <v>23</v>
      </c>
    </row>
    <row r="801" spans="1:14" x14ac:dyDescent="0.25">
      <c r="A801" t="s">
        <v>1614</v>
      </c>
      <c r="B801" t="s">
        <v>1615</v>
      </c>
      <c r="C801" t="s">
        <v>53</v>
      </c>
      <c r="D801" t="s">
        <v>1504</v>
      </c>
      <c r="E801" t="s">
        <v>54</v>
      </c>
      <c r="F801" t="s">
        <v>19</v>
      </c>
      <c r="G801" t="s">
        <v>28</v>
      </c>
      <c r="H801">
        <v>41</v>
      </c>
      <c r="I801" s="4">
        <v>41916</v>
      </c>
      <c r="J801" s="5">
        <v>257194</v>
      </c>
      <c r="K801" s="6">
        <v>0.35</v>
      </c>
      <c r="L801" t="s">
        <v>65</v>
      </c>
      <c r="M801" t="s">
        <v>66</v>
      </c>
      <c r="N801" s="4" t="s">
        <v>23</v>
      </c>
    </row>
    <row r="802" spans="1:14" x14ac:dyDescent="0.25">
      <c r="A802" t="s">
        <v>1616</v>
      </c>
      <c r="B802" t="s">
        <v>1617</v>
      </c>
      <c r="C802" t="s">
        <v>47</v>
      </c>
      <c r="D802" t="s">
        <v>1504</v>
      </c>
      <c r="E802" t="s">
        <v>18</v>
      </c>
      <c r="F802" t="s">
        <v>33</v>
      </c>
      <c r="G802" t="s">
        <v>20</v>
      </c>
      <c r="H802">
        <v>33</v>
      </c>
      <c r="I802" s="4">
        <v>43904</v>
      </c>
      <c r="J802" s="5">
        <v>68846</v>
      </c>
      <c r="K802" s="6">
        <v>0</v>
      </c>
      <c r="L802" t="s">
        <v>21</v>
      </c>
      <c r="M802" t="s">
        <v>44</v>
      </c>
      <c r="N802" s="4" t="s">
        <v>23</v>
      </c>
    </row>
    <row r="803" spans="1:14" x14ac:dyDescent="0.25">
      <c r="A803" t="s">
        <v>1618</v>
      </c>
      <c r="B803" t="s">
        <v>1619</v>
      </c>
      <c r="C803" t="s">
        <v>74</v>
      </c>
      <c r="D803" t="s">
        <v>1504</v>
      </c>
      <c r="E803" t="s">
        <v>27</v>
      </c>
      <c r="F803" t="s">
        <v>33</v>
      </c>
      <c r="G803" t="s">
        <v>28</v>
      </c>
      <c r="H803">
        <v>35</v>
      </c>
      <c r="I803" s="4">
        <v>41690</v>
      </c>
      <c r="J803" s="5">
        <v>155905</v>
      </c>
      <c r="K803" s="6">
        <v>0.14000000000000001</v>
      </c>
      <c r="L803" t="s">
        <v>21</v>
      </c>
      <c r="M803" t="s">
        <v>57</v>
      </c>
      <c r="N803" s="4" t="s">
        <v>23</v>
      </c>
    </row>
    <row r="804" spans="1:14" x14ac:dyDescent="0.25">
      <c r="A804" t="s">
        <v>1620</v>
      </c>
      <c r="B804" t="s">
        <v>1621</v>
      </c>
      <c r="C804" t="s">
        <v>47</v>
      </c>
      <c r="D804" t="s">
        <v>1504</v>
      </c>
      <c r="E804" t="s">
        <v>18</v>
      </c>
      <c r="F804" t="s">
        <v>19</v>
      </c>
      <c r="G804" t="s">
        <v>97</v>
      </c>
      <c r="H804">
        <v>35</v>
      </c>
      <c r="I804" s="4">
        <v>44015</v>
      </c>
      <c r="J804" s="5">
        <v>51513</v>
      </c>
      <c r="K804" s="6">
        <v>0</v>
      </c>
      <c r="L804" t="s">
        <v>21</v>
      </c>
      <c r="M804" t="s">
        <v>75</v>
      </c>
      <c r="N804" s="4" t="s">
        <v>23</v>
      </c>
    </row>
    <row r="805" spans="1:14" x14ac:dyDescent="0.25">
      <c r="A805" t="s">
        <v>1622</v>
      </c>
      <c r="B805" t="s">
        <v>1623</v>
      </c>
      <c r="C805" t="s">
        <v>53</v>
      </c>
      <c r="D805" t="s">
        <v>1504</v>
      </c>
      <c r="E805" t="s">
        <v>54</v>
      </c>
      <c r="F805" t="s">
        <v>19</v>
      </c>
      <c r="G805" t="s">
        <v>28</v>
      </c>
      <c r="H805">
        <v>60</v>
      </c>
      <c r="I805" s="4">
        <v>39109</v>
      </c>
      <c r="J805" s="5">
        <v>234311</v>
      </c>
      <c r="K805" s="6">
        <v>0.37</v>
      </c>
      <c r="L805" t="s">
        <v>21</v>
      </c>
      <c r="M805" t="s">
        <v>48</v>
      </c>
      <c r="N805" s="4" t="s">
        <v>23</v>
      </c>
    </row>
    <row r="806" spans="1:14" x14ac:dyDescent="0.25">
      <c r="A806" t="s">
        <v>125</v>
      </c>
      <c r="B806" t="s">
        <v>1624</v>
      </c>
      <c r="C806" t="s">
        <v>31</v>
      </c>
      <c r="D806" t="s">
        <v>1504</v>
      </c>
      <c r="E806" t="s">
        <v>54</v>
      </c>
      <c r="F806" t="s">
        <v>33</v>
      </c>
      <c r="G806" t="s">
        <v>28</v>
      </c>
      <c r="H806">
        <v>36</v>
      </c>
      <c r="I806" s="4">
        <v>40434</v>
      </c>
      <c r="J806" s="5">
        <v>157070</v>
      </c>
      <c r="K806" s="6">
        <v>0.28000000000000003</v>
      </c>
      <c r="L806" t="s">
        <v>65</v>
      </c>
      <c r="M806" t="s">
        <v>66</v>
      </c>
      <c r="N806" s="4" t="s">
        <v>23</v>
      </c>
    </row>
    <row r="807" spans="1:14" x14ac:dyDescent="0.25">
      <c r="A807" t="s">
        <v>1625</v>
      </c>
      <c r="B807" t="s">
        <v>1626</v>
      </c>
      <c r="C807" t="s">
        <v>16</v>
      </c>
      <c r="D807" t="s">
        <v>1504</v>
      </c>
      <c r="E807" t="s">
        <v>18</v>
      </c>
      <c r="F807" t="s">
        <v>33</v>
      </c>
      <c r="G807" t="s">
        <v>28</v>
      </c>
      <c r="H807">
        <v>64</v>
      </c>
      <c r="I807" s="4">
        <v>43729</v>
      </c>
      <c r="J807" s="5">
        <v>108780</v>
      </c>
      <c r="K807" s="6">
        <v>0.06</v>
      </c>
      <c r="L807" t="s">
        <v>65</v>
      </c>
      <c r="M807" t="s">
        <v>78</v>
      </c>
      <c r="N807" s="4" t="s">
        <v>23</v>
      </c>
    </row>
    <row r="808" spans="1:14" x14ac:dyDescent="0.25">
      <c r="A808" t="s">
        <v>1627</v>
      </c>
      <c r="B808" t="s">
        <v>1628</v>
      </c>
      <c r="C808" t="s">
        <v>47</v>
      </c>
      <c r="D808" t="s">
        <v>1504</v>
      </c>
      <c r="E808" t="s">
        <v>32</v>
      </c>
      <c r="F808" t="s">
        <v>19</v>
      </c>
      <c r="G808" t="s">
        <v>37</v>
      </c>
      <c r="H808">
        <v>61</v>
      </c>
      <c r="I808" s="4">
        <v>39568</v>
      </c>
      <c r="J808" s="5">
        <v>69352</v>
      </c>
      <c r="K808" s="6">
        <v>0</v>
      </c>
      <c r="L808" t="s">
        <v>38</v>
      </c>
      <c r="M808" t="s">
        <v>69</v>
      </c>
      <c r="N808" s="4" t="s">
        <v>23</v>
      </c>
    </row>
    <row r="809" spans="1:14" x14ac:dyDescent="0.25">
      <c r="A809" t="s">
        <v>1430</v>
      </c>
      <c r="B809" t="s">
        <v>1629</v>
      </c>
      <c r="C809" t="s">
        <v>47</v>
      </c>
      <c r="D809" t="s">
        <v>1504</v>
      </c>
      <c r="E809" t="s">
        <v>32</v>
      </c>
      <c r="F809" t="s">
        <v>19</v>
      </c>
      <c r="G809" t="s">
        <v>28</v>
      </c>
      <c r="H809">
        <v>65</v>
      </c>
      <c r="I809" s="4">
        <v>37181</v>
      </c>
      <c r="J809" s="5">
        <v>74631</v>
      </c>
      <c r="K809" s="6">
        <v>0</v>
      </c>
      <c r="L809" t="s">
        <v>65</v>
      </c>
      <c r="M809" t="s">
        <v>66</v>
      </c>
      <c r="N809" s="4" t="s">
        <v>23</v>
      </c>
    </row>
    <row r="810" spans="1:14" x14ac:dyDescent="0.25">
      <c r="A810" t="s">
        <v>1630</v>
      </c>
      <c r="B810" t="s">
        <v>1631</v>
      </c>
      <c r="C810" t="s">
        <v>31</v>
      </c>
      <c r="D810" t="s">
        <v>1504</v>
      </c>
      <c r="E810" t="s">
        <v>32</v>
      </c>
      <c r="F810" t="s">
        <v>19</v>
      </c>
      <c r="G810" t="s">
        <v>28</v>
      </c>
      <c r="H810">
        <v>29</v>
      </c>
      <c r="I810" s="4">
        <v>44454</v>
      </c>
      <c r="J810" s="5">
        <v>199783</v>
      </c>
      <c r="K810" s="6">
        <v>0.21</v>
      </c>
      <c r="L810" t="s">
        <v>21</v>
      </c>
      <c r="M810" t="s">
        <v>44</v>
      </c>
      <c r="N810" s="4">
        <v>44661</v>
      </c>
    </row>
    <row r="811" spans="1:14" x14ac:dyDescent="0.25">
      <c r="A811" t="s">
        <v>1632</v>
      </c>
      <c r="B811" t="s">
        <v>1633</v>
      </c>
      <c r="C811" t="s">
        <v>16</v>
      </c>
      <c r="D811" t="s">
        <v>1504</v>
      </c>
      <c r="E811" t="s">
        <v>54</v>
      </c>
      <c r="F811" t="s">
        <v>19</v>
      </c>
      <c r="G811" t="s">
        <v>20</v>
      </c>
      <c r="H811">
        <v>51</v>
      </c>
      <c r="I811" s="4">
        <v>35456</v>
      </c>
      <c r="J811" s="5">
        <v>104431</v>
      </c>
      <c r="K811" s="6">
        <v>7.0000000000000007E-2</v>
      </c>
      <c r="L811" t="s">
        <v>21</v>
      </c>
      <c r="M811" t="s">
        <v>57</v>
      </c>
      <c r="N811" s="4" t="s">
        <v>23</v>
      </c>
    </row>
    <row r="812" spans="1:14" x14ac:dyDescent="0.25">
      <c r="A812" t="s">
        <v>1634</v>
      </c>
      <c r="B812" t="s">
        <v>1635</v>
      </c>
      <c r="C812" t="s">
        <v>31</v>
      </c>
      <c r="D812" t="s">
        <v>1504</v>
      </c>
      <c r="E812" t="s">
        <v>54</v>
      </c>
      <c r="F812" t="s">
        <v>19</v>
      </c>
      <c r="G812" t="s">
        <v>28</v>
      </c>
      <c r="H812">
        <v>45</v>
      </c>
      <c r="I812" s="4">
        <v>39519</v>
      </c>
      <c r="J812" s="5">
        <v>186138</v>
      </c>
      <c r="K812" s="6">
        <v>0.28000000000000003</v>
      </c>
      <c r="L812" t="s">
        <v>65</v>
      </c>
      <c r="M812" t="s">
        <v>66</v>
      </c>
      <c r="N812" s="4" t="s">
        <v>23</v>
      </c>
    </row>
    <row r="813" spans="1:14" x14ac:dyDescent="0.25">
      <c r="A813" t="s">
        <v>986</v>
      </c>
      <c r="B813" t="s">
        <v>1636</v>
      </c>
      <c r="C813" t="s">
        <v>26</v>
      </c>
      <c r="D813" t="s">
        <v>1504</v>
      </c>
      <c r="E813" t="s">
        <v>54</v>
      </c>
      <c r="F813" t="s">
        <v>19</v>
      </c>
      <c r="G813" t="s">
        <v>28</v>
      </c>
      <c r="H813">
        <v>40</v>
      </c>
      <c r="I813" s="4">
        <v>41904</v>
      </c>
      <c r="J813" s="5">
        <v>73779</v>
      </c>
      <c r="K813" s="6">
        <v>0</v>
      </c>
      <c r="L813" t="s">
        <v>65</v>
      </c>
      <c r="M813" t="s">
        <v>66</v>
      </c>
      <c r="N813" s="4">
        <v>43594</v>
      </c>
    </row>
    <row r="814" spans="1:14" x14ac:dyDescent="0.25">
      <c r="A814" t="s">
        <v>1637</v>
      </c>
      <c r="B814" t="s">
        <v>1638</v>
      </c>
      <c r="C814" t="s">
        <v>64</v>
      </c>
      <c r="D814" t="s">
        <v>1504</v>
      </c>
      <c r="E814" t="s">
        <v>27</v>
      </c>
      <c r="F814" t="s">
        <v>33</v>
      </c>
      <c r="G814" t="s">
        <v>20</v>
      </c>
      <c r="H814">
        <v>64</v>
      </c>
      <c r="I814" s="4">
        <v>37662</v>
      </c>
      <c r="J814" s="5">
        <v>57032</v>
      </c>
      <c r="K814" s="6">
        <v>0</v>
      </c>
      <c r="L814" t="s">
        <v>21</v>
      </c>
      <c r="M814" t="s">
        <v>48</v>
      </c>
      <c r="N814" s="4" t="s">
        <v>23</v>
      </c>
    </row>
    <row r="815" spans="1:14" x14ac:dyDescent="0.25">
      <c r="A815" t="s">
        <v>1639</v>
      </c>
      <c r="B815" t="s">
        <v>1640</v>
      </c>
      <c r="C815" t="s">
        <v>31</v>
      </c>
      <c r="D815" t="s">
        <v>1504</v>
      </c>
      <c r="E815" t="s">
        <v>18</v>
      </c>
      <c r="F815" t="s">
        <v>33</v>
      </c>
      <c r="G815" t="s">
        <v>28</v>
      </c>
      <c r="H815">
        <v>35</v>
      </c>
      <c r="I815" s="4">
        <v>42800</v>
      </c>
      <c r="J815" s="5">
        <v>171426</v>
      </c>
      <c r="K815" s="6">
        <v>0.15</v>
      </c>
      <c r="L815" t="s">
        <v>65</v>
      </c>
      <c r="M815" t="s">
        <v>118</v>
      </c>
      <c r="N815" s="4">
        <v>43000</v>
      </c>
    </row>
    <row r="816" spans="1:14" x14ac:dyDescent="0.25">
      <c r="A816" t="s">
        <v>1641</v>
      </c>
      <c r="B816" t="s">
        <v>1642</v>
      </c>
      <c r="C816" t="s">
        <v>64</v>
      </c>
      <c r="D816" t="s">
        <v>1504</v>
      </c>
      <c r="E816" t="s">
        <v>32</v>
      </c>
      <c r="F816" t="s">
        <v>33</v>
      </c>
      <c r="G816" t="s">
        <v>97</v>
      </c>
      <c r="H816">
        <v>65</v>
      </c>
      <c r="I816" s="4">
        <v>40711</v>
      </c>
      <c r="J816" s="5">
        <v>56686</v>
      </c>
      <c r="K816" s="6">
        <v>0</v>
      </c>
      <c r="L816" t="s">
        <v>21</v>
      </c>
      <c r="M816" t="s">
        <v>34</v>
      </c>
      <c r="N816" s="4">
        <v>42164</v>
      </c>
    </row>
    <row r="817" spans="1:14" x14ac:dyDescent="0.25">
      <c r="A817" t="s">
        <v>1643</v>
      </c>
      <c r="B817" t="s">
        <v>1644</v>
      </c>
      <c r="C817" t="s">
        <v>31</v>
      </c>
      <c r="D817" t="s">
        <v>1504</v>
      </c>
      <c r="E817" t="s">
        <v>18</v>
      </c>
      <c r="F817" t="s">
        <v>33</v>
      </c>
      <c r="G817" t="s">
        <v>97</v>
      </c>
      <c r="H817">
        <v>45</v>
      </c>
      <c r="I817" s="4">
        <v>39507</v>
      </c>
      <c r="J817" s="5">
        <v>150577</v>
      </c>
      <c r="K817" s="6">
        <v>0.25</v>
      </c>
      <c r="L817" t="s">
        <v>21</v>
      </c>
      <c r="M817" t="s">
        <v>48</v>
      </c>
      <c r="N817" s="4" t="s">
        <v>23</v>
      </c>
    </row>
    <row r="818" spans="1:14" x14ac:dyDescent="0.25">
      <c r="A818" t="s">
        <v>1645</v>
      </c>
      <c r="B818" t="s">
        <v>1646</v>
      </c>
      <c r="C818" t="s">
        <v>47</v>
      </c>
      <c r="D818" t="s">
        <v>1504</v>
      </c>
      <c r="E818" t="s">
        <v>54</v>
      </c>
      <c r="F818" t="s">
        <v>33</v>
      </c>
      <c r="G818" t="s">
        <v>20</v>
      </c>
      <c r="H818">
        <v>39</v>
      </c>
      <c r="I818" s="4">
        <v>42843</v>
      </c>
      <c r="J818" s="5">
        <v>58745</v>
      </c>
      <c r="K818" s="6">
        <v>0</v>
      </c>
      <c r="L818" t="s">
        <v>21</v>
      </c>
      <c r="M818" t="s">
        <v>22</v>
      </c>
      <c r="N818" s="4" t="s">
        <v>23</v>
      </c>
    </row>
    <row r="819" spans="1:14" x14ac:dyDescent="0.25">
      <c r="A819" t="s">
        <v>1647</v>
      </c>
      <c r="B819" t="s">
        <v>1648</v>
      </c>
      <c r="C819" t="s">
        <v>53</v>
      </c>
      <c r="D819" t="s">
        <v>1504</v>
      </c>
      <c r="E819" t="s">
        <v>27</v>
      </c>
      <c r="F819" t="s">
        <v>19</v>
      </c>
      <c r="G819" t="s">
        <v>20</v>
      </c>
      <c r="H819">
        <v>52</v>
      </c>
      <c r="I819" s="4">
        <v>37418</v>
      </c>
      <c r="J819" s="5">
        <v>236314</v>
      </c>
      <c r="K819" s="6">
        <v>0.34</v>
      </c>
      <c r="L819" t="s">
        <v>21</v>
      </c>
      <c r="M819" t="s">
        <v>48</v>
      </c>
      <c r="N819" s="4" t="s">
        <v>23</v>
      </c>
    </row>
    <row r="820" spans="1:14" x14ac:dyDescent="0.25">
      <c r="A820" t="s">
        <v>1649</v>
      </c>
      <c r="B820" t="s">
        <v>1650</v>
      </c>
      <c r="C820" t="s">
        <v>64</v>
      </c>
      <c r="D820" t="s">
        <v>1504</v>
      </c>
      <c r="E820" t="s">
        <v>54</v>
      </c>
      <c r="F820" t="s">
        <v>19</v>
      </c>
      <c r="G820" t="s">
        <v>37</v>
      </c>
      <c r="H820">
        <v>51</v>
      </c>
      <c r="I820" s="4">
        <v>39252</v>
      </c>
      <c r="J820" s="5">
        <v>45206</v>
      </c>
      <c r="K820" s="6">
        <v>0</v>
      </c>
      <c r="L820" t="s">
        <v>21</v>
      </c>
      <c r="M820" t="s">
        <v>75</v>
      </c>
      <c r="N820" s="4" t="s">
        <v>23</v>
      </c>
    </row>
    <row r="821" spans="1:14" x14ac:dyDescent="0.25">
      <c r="A821" t="s">
        <v>1651</v>
      </c>
      <c r="B821" t="s">
        <v>1652</v>
      </c>
      <c r="C821" t="s">
        <v>16</v>
      </c>
      <c r="D821" t="s">
        <v>1504</v>
      </c>
      <c r="E821" t="s">
        <v>54</v>
      </c>
      <c r="F821" t="s">
        <v>33</v>
      </c>
      <c r="G821" t="s">
        <v>20</v>
      </c>
      <c r="H821">
        <v>29</v>
      </c>
      <c r="I821" s="4">
        <v>42676</v>
      </c>
      <c r="J821" s="5">
        <v>122054</v>
      </c>
      <c r="K821" s="6">
        <v>0.06</v>
      </c>
      <c r="L821" t="s">
        <v>21</v>
      </c>
      <c r="M821" t="s">
        <v>57</v>
      </c>
      <c r="N821" s="4" t="s">
        <v>23</v>
      </c>
    </row>
    <row r="822" spans="1:14" x14ac:dyDescent="0.25">
      <c r="A822" t="s">
        <v>1653</v>
      </c>
      <c r="B822" t="s">
        <v>1654</v>
      </c>
      <c r="C822" t="s">
        <v>64</v>
      </c>
      <c r="D822" t="s">
        <v>1504</v>
      </c>
      <c r="E822" t="s">
        <v>27</v>
      </c>
      <c r="F822" t="s">
        <v>33</v>
      </c>
      <c r="G822" t="s">
        <v>20</v>
      </c>
      <c r="H822">
        <v>28</v>
      </c>
      <c r="I822" s="4">
        <v>43847</v>
      </c>
      <c r="J822" s="5">
        <v>45061</v>
      </c>
      <c r="K822" s="6">
        <v>0</v>
      </c>
      <c r="L822" t="s">
        <v>21</v>
      </c>
      <c r="M822" t="s">
        <v>48</v>
      </c>
      <c r="N822" s="4" t="s">
        <v>23</v>
      </c>
    </row>
    <row r="823" spans="1:14" x14ac:dyDescent="0.25">
      <c r="A823" t="s">
        <v>1655</v>
      </c>
      <c r="B823" t="s">
        <v>1656</v>
      </c>
      <c r="C823" t="s">
        <v>53</v>
      </c>
      <c r="D823" t="s">
        <v>1504</v>
      </c>
      <c r="E823" t="s">
        <v>27</v>
      </c>
      <c r="F823" t="s">
        <v>19</v>
      </c>
      <c r="G823" t="s">
        <v>37</v>
      </c>
      <c r="H823">
        <v>44</v>
      </c>
      <c r="I823" s="4">
        <v>44283</v>
      </c>
      <c r="J823" s="5">
        <v>186033</v>
      </c>
      <c r="K823" s="6">
        <v>0.34</v>
      </c>
      <c r="L823" t="s">
        <v>38</v>
      </c>
      <c r="M823" t="s">
        <v>85</v>
      </c>
      <c r="N823" s="4" t="s">
        <v>23</v>
      </c>
    </row>
    <row r="824" spans="1:14" x14ac:dyDescent="0.25">
      <c r="A824" t="s">
        <v>1657</v>
      </c>
      <c r="B824" t="s">
        <v>1658</v>
      </c>
      <c r="C824" t="s">
        <v>74</v>
      </c>
      <c r="D824" t="s">
        <v>1504</v>
      </c>
      <c r="E824" t="s">
        <v>18</v>
      </c>
      <c r="F824" t="s">
        <v>19</v>
      </c>
      <c r="G824" t="s">
        <v>28</v>
      </c>
      <c r="H824">
        <v>60</v>
      </c>
      <c r="I824" s="4">
        <v>44403</v>
      </c>
      <c r="J824" s="5">
        <v>121480</v>
      </c>
      <c r="K824" s="6">
        <v>0.14000000000000001</v>
      </c>
      <c r="L824" t="s">
        <v>21</v>
      </c>
      <c r="M824" t="s">
        <v>57</v>
      </c>
      <c r="N824" s="4" t="s">
        <v>23</v>
      </c>
    </row>
    <row r="825" spans="1:14" x14ac:dyDescent="0.25">
      <c r="A825" t="s">
        <v>1659</v>
      </c>
      <c r="B825" t="s">
        <v>1660</v>
      </c>
      <c r="C825" t="s">
        <v>53</v>
      </c>
      <c r="D825" t="s">
        <v>1504</v>
      </c>
      <c r="E825" t="s">
        <v>54</v>
      </c>
      <c r="F825" t="s">
        <v>33</v>
      </c>
      <c r="G825" t="s">
        <v>37</v>
      </c>
      <c r="H825">
        <v>47</v>
      </c>
      <c r="I825" s="4">
        <v>36232</v>
      </c>
      <c r="J825" s="5">
        <v>239394</v>
      </c>
      <c r="K825" s="6">
        <v>0.32</v>
      </c>
      <c r="L825" t="s">
        <v>21</v>
      </c>
      <c r="M825" t="s">
        <v>22</v>
      </c>
      <c r="N825" s="4" t="s">
        <v>23</v>
      </c>
    </row>
    <row r="826" spans="1:14" x14ac:dyDescent="0.25">
      <c r="A826" t="s">
        <v>1661</v>
      </c>
      <c r="B826" t="s">
        <v>1662</v>
      </c>
      <c r="C826" t="s">
        <v>74</v>
      </c>
      <c r="D826" t="s">
        <v>1504</v>
      </c>
      <c r="E826" t="s">
        <v>27</v>
      </c>
      <c r="F826" t="s">
        <v>33</v>
      </c>
      <c r="G826" t="s">
        <v>37</v>
      </c>
      <c r="H826">
        <v>29</v>
      </c>
      <c r="I826" s="4">
        <v>43966</v>
      </c>
      <c r="J826" s="5">
        <v>137106</v>
      </c>
      <c r="K826" s="6">
        <v>0.12</v>
      </c>
      <c r="L826" t="s">
        <v>38</v>
      </c>
      <c r="M826" t="s">
        <v>85</v>
      </c>
      <c r="N826" s="4" t="s">
        <v>23</v>
      </c>
    </row>
    <row r="827" spans="1:14" x14ac:dyDescent="0.25">
      <c r="A827" t="s">
        <v>1663</v>
      </c>
      <c r="B827" t="s">
        <v>1664</v>
      </c>
      <c r="C827" t="s">
        <v>16</v>
      </c>
      <c r="D827" t="s">
        <v>1504</v>
      </c>
      <c r="E827" t="s">
        <v>18</v>
      </c>
      <c r="F827" t="s">
        <v>33</v>
      </c>
      <c r="G827" t="s">
        <v>28</v>
      </c>
      <c r="H827">
        <v>50</v>
      </c>
      <c r="I827" s="4">
        <v>40979</v>
      </c>
      <c r="J827" s="5">
        <v>108134</v>
      </c>
      <c r="K827" s="6">
        <v>0.1</v>
      </c>
      <c r="L827" t="s">
        <v>65</v>
      </c>
      <c r="M827" t="s">
        <v>78</v>
      </c>
      <c r="N827" s="4" t="s">
        <v>23</v>
      </c>
    </row>
    <row r="828" spans="1:14" x14ac:dyDescent="0.25">
      <c r="A828" t="s">
        <v>1665</v>
      </c>
      <c r="B828" t="s">
        <v>1666</v>
      </c>
      <c r="C828" t="s">
        <v>16</v>
      </c>
      <c r="D828" t="s">
        <v>1504</v>
      </c>
      <c r="E828" t="s">
        <v>32</v>
      </c>
      <c r="F828" t="s">
        <v>33</v>
      </c>
      <c r="G828" t="s">
        <v>97</v>
      </c>
      <c r="H828">
        <v>55</v>
      </c>
      <c r="I828" s="4">
        <v>33958</v>
      </c>
      <c r="J828" s="5">
        <v>113950</v>
      </c>
      <c r="K828" s="6">
        <v>0.09</v>
      </c>
      <c r="L828" t="s">
        <v>21</v>
      </c>
      <c r="M828" t="s">
        <v>48</v>
      </c>
      <c r="N828" s="4" t="s">
        <v>23</v>
      </c>
    </row>
    <row r="829" spans="1:14" x14ac:dyDescent="0.25">
      <c r="A829" t="s">
        <v>1667</v>
      </c>
      <c r="B829" t="s">
        <v>1668</v>
      </c>
      <c r="C829" t="s">
        <v>53</v>
      </c>
      <c r="D829" t="s">
        <v>1504</v>
      </c>
      <c r="E829" t="s">
        <v>27</v>
      </c>
      <c r="F829" t="s">
        <v>33</v>
      </c>
      <c r="G829" t="s">
        <v>28</v>
      </c>
      <c r="H829">
        <v>52</v>
      </c>
      <c r="I829" s="4">
        <v>35886</v>
      </c>
      <c r="J829" s="5">
        <v>182035</v>
      </c>
      <c r="K829" s="6">
        <v>0.3</v>
      </c>
      <c r="L829" t="s">
        <v>21</v>
      </c>
      <c r="M829" t="s">
        <v>44</v>
      </c>
      <c r="N829" s="4" t="s">
        <v>23</v>
      </c>
    </row>
    <row r="830" spans="1:14" x14ac:dyDescent="0.25">
      <c r="A830" t="s">
        <v>1669</v>
      </c>
      <c r="B830" t="s">
        <v>1670</v>
      </c>
      <c r="C830" t="s">
        <v>47</v>
      </c>
      <c r="D830" t="s">
        <v>1504</v>
      </c>
      <c r="E830" t="s">
        <v>18</v>
      </c>
      <c r="F830" t="s">
        <v>19</v>
      </c>
      <c r="G830" t="s">
        <v>20</v>
      </c>
      <c r="H830">
        <v>65</v>
      </c>
      <c r="I830" s="4">
        <v>38584</v>
      </c>
      <c r="J830" s="5">
        <v>59833</v>
      </c>
      <c r="K830" s="6">
        <v>0</v>
      </c>
      <c r="L830" t="s">
        <v>21</v>
      </c>
      <c r="M830" t="s">
        <v>75</v>
      </c>
      <c r="N830" s="4" t="s">
        <v>23</v>
      </c>
    </row>
    <row r="831" spans="1:14" x14ac:dyDescent="0.25">
      <c r="A831" t="s">
        <v>1671</v>
      </c>
      <c r="B831" t="s">
        <v>1672</v>
      </c>
      <c r="C831" t="s">
        <v>74</v>
      </c>
      <c r="D831" t="s">
        <v>1504</v>
      </c>
      <c r="E831" t="s">
        <v>27</v>
      </c>
      <c r="F831" t="s">
        <v>19</v>
      </c>
      <c r="G831" t="s">
        <v>28</v>
      </c>
      <c r="H831">
        <v>45</v>
      </c>
      <c r="I831" s="4">
        <v>38453</v>
      </c>
      <c r="J831" s="5">
        <v>128468</v>
      </c>
      <c r="K831" s="6">
        <v>0.11</v>
      </c>
      <c r="L831" t="s">
        <v>21</v>
      </c>
      <c r="M831" t="s">
        <v>44</v>
      </c>
      <c r="N831" s="4" t="s">
        <v>23</v>
      </c>
    </row>
    <row r="832" spans="1:14" x14ac:dyDescent="0.25">
      <c r="A832" t="s">
        <v>1673</v>
      </c>
      <c r="B832" t="s">
        <v>1674</v>
      </c>
      <c r="C832" t="s">
        <v>31</v>
      </c>
      <c r="D832" t="s">
        <v>1504</v>
      </c>
      <c r="E832" t="s">
        <v>27</v>
      </c>
      <c r="F832" t="s">
        <v>33</v>
      </c>
      <c r="G832" t="s">
        <v>28</v>
      </c>
      <c r="H832">
        <v>28</v>
      </c>
      <c r="I832" s="4">
        <v>43810</v>
      </c>
      <c r="J832" s="5">
        <v>182321</v>
      </c>
      <c r="K832" s="6">
        <v>0.28000000000000003</v>
      </c>
      <c r="L832" t="s">
        <v>65</v>
      </c>
      <c r="M832" t="s">
        <v>118</v>
      </c>
      <c r="N832" s="4" t="s">
        <v>23</v>
      </c>
    </row>
    <row r="833" spans="1:14" x14ac:dyDescent="0.25">
      <c r="A833" t="s">
        <v>1675</v>
      </c>
      <c r="B833" t="s">
        <v>1676</v>
      </c>
      <c r="C833" t="s">
        <v>31</v>
      </c>
      <c r="D833" t="s">
        <v>1504</v>
      </c>
      <c r="E833" t="s">
        <v>27</v>
      </c>
      <c r="F833" t="s">
        <v>19</v>
      </c>
      <c r="G833" t="s">
        <v>20</v>
      </c>
      <c r="H833">
        <v>32</v>
      </c>
      <c r="I833" s="4">
        <v>42702</v>
      </c>
      <c r="J833" s="5">
        <v>177443</v>
      </c>
      <c r="K833" s="6">
        <v>0.16</v>
      </c>
      <c r="L833" t="s">
        <v>21</v>
      </c>
      <c r="M833" t="s">
        <v>34</v>
      </c>
      <c r="N833" s="4" t="s">
        <v>23</v>
      </c>
    </row>
    <row r="834" spans="1:14" x14ac:dyDescent="0.25">
      <c r="A834" t="s">
        <v>1677</v>
      </c>
      <c r="B834" t="s">
        <v>1678</v>
      </c>
      <c r="C834" t="s">
        <v>26</v>
      </c>
      <c r="D834" t="s">
        <v>1504</v>
      </c>
      <c r="E834" t="s">
        <v>54</v>
      </c>
      <c r="F834" t="s">
        <v>19</v>
      </c>
      <c r="G834" t="s">
        <v>28</v>
      </c>
      <c r="H834">
        <v>45</v>
      </c>
      <c r="I834" s="4">
        <v>39347</v>
      </c>
      <c r="J834" s="5">
        <v>92293</v>
      </c>
      <c r="K834" s="6">
        <v>0</v>
      </c>
      <c r="L834" t="s">
        <v>65</v>
      </c>
      <c r="M834" t="s">
        <v>92</v>
      </c>
      <c r="N834" s="4" t="s">
        <v>23</v>
      </c>
    </row>
    <row r="835" spans="1:14" x14ac:dyDescent="0.25">
      <c r="A835" t="s">
        <v>1679</v>
      </c>
      <c r="B835" t="s">
        <v>1680</v>
      </c>
      <c r="C835" t="s">
        <v>53</v>
      </c>
      <c r="D835" t="s">
        <v>1504</v>
      </c>
      <c r="E835" t="s">
        <v>54</v>
      </c>
      <c r="F835" t="s">
        <v>19</v>
      </c>
      <c r="G835" t="s">
        <v>28</v>
      </c>
      <c r="H835">
        <v>45</v>
      </c>
      <c r="I835" s="4">
        <v>42271</v>
      </c>
      <c r="J835" s="5">
        <v>202680</v>
      </c>
      <c r="K835" s="6">
        <v>0.32</v>
      </c>
      <c r="L835" t="s">
        <v>21</v>
      </c>
      <c r="M835" t="s">
        <v>57</v>
      </c>
      <c r="N835" s="4">
        <v>44790</v>
      </c>
    </row>
    <row r="836" spans="1:14" x14ac:dyDescent="0.25">
      <c r="A836" t="s">
        <v>1681</v>
      </c>
      <c r="B836" t="s">
        <v>1682</v>
      </c>
      <c r="C836" t="s">
        <v>16</v>
      </c>
      <c r="D836" t="s">
        <v>1504</v>
      </c>
      <c r="E836" t="s">
        <v>18</v>
      </c>
      <c r="F836" t="s">
        <v>33</v>
      </c>
      <c r="G836" t="s">
        <v>37</v>
      </c>
      <c r="H836">
        <v>29</v>
      </c>
      <c r="I836" s="4">
        <v>44325</v>
      </c>
      <c r="J836" s="5">
        <v>129541</v>
      </c>
      <c r="K836" s="6">
        <v>0.08</v>
      </c>
      <c r="L836" t="s">
        <v>21</v>
      </c>
      <c r="M836" t="s">
        <v>57</v>
      </c>
      <c r="N836" s="4">
        <v>44340</v>
      </c>
    </row>
    <row r="837" spans="1:14" x14ac:dyDescent="0.25">
      <c r="A837" t="s">
        <v>1683</v>
      </c>
      <c r="B837" t="s">
        <v>1684</v>
      </c>
      <c r="C837" t="s">
        <v>26</v>
      </c>
      <c r="D837" t="s">
        <v>1504</v>
      </c>
      <c r="E837" t="s">
        <v>18</v>
      </c>
      <c r="F837" t="s">
        <v>19</v>
      </c>
      <c r="G837" t="s">
        <v>28</v>
      </c>
      <c r="H837">
        <v>63</v>
      </c>
      <c r="I837" s="4">
        <v>42778</v>
      </c>
      <c r="J837" s="5">
        <v>77629</v>
      </c>
      <c r="K837" s="6">
        <v>0</v>
      </c>
      <c r="L837" t="s">
        <v>65</v>
      </c>
      <c r="M837" t="s">
        <v>118</v>
      </c>
      <c r="N837" s="4" t="s">
        <v>23</v>
      </c>
    </row>
    <row r="838" spans="1:14" x14ac:dyDescent="0.25">
      <c r="A838" t="s">
        <v>1685</v>
      </c>
      <c r="B838" t="s">
        <v>1686</v>
      </c>
      <c r="C838" t="s">
        <v>64</v>
      </c>
      <c r="D838" t="s">
        <v>1504</v>
      </c>
      <c r="E838" t="s">
        <v>54</v>
      </c>
      <c r="F838" t="s">
        <v>33</v>
      </c>
      <c r="G838" t="s">
        <v>28</v>
      </c>
      <c r="H838">
        <v>39</v>
      </c>
      <c r="I838" s="4">
        <v>41849</v>
      </c>
      <c r="J838" s="5">
        <v>40897</v>
      </c>
      <c r="K838" s="6">
        <v>0</v>
      </c>
      <c r="L838" t="s">
        <v>21</v>
      </c>
      <c r="M838" t="s">
        <v>34</v>
      </c>
      <c r="N838" s="4" t="s">
        <v>23</v>
      </c>
    </row>
    <row r="839" spans="1:14" x14ac:dyDescent="0.25">
      <c r="A839" t="s">
        <v>1687</v>
      </c>
      <c r="B839" t="s">
        <v>1688</v>
      </c>
      <c r="C839" t="s">
        <v>31</v>
      </c>
      <c r="D839" t="s">
        <v>1504</v>
      </c>
      <c r="E839" t="s">
        <v>27</v>
      </c>
      <c r="F839" t="s">
        <v>33</v>
      </c>
      <c r="G839" t="s">
        <v>28</v>
      </c>
      <c r="H839">
        <v>53</v>
      </c>
      <c r="I839" s="4">
        <v>35601</v>
      </c>
      <c r="J839" s="5">
        <v>164399</v>
      </c>
      <c r="K839" s="6">
        <v>0.25</v>
      </c>
      <c r="L839" t="s">
        <v>21</v>
      </c>
      <c r="M839" t="s">
        <v>34</v>
      </c>
      <c r="N839" s="4" t="s">
        <v>23</v>
      </c>
    </row>
    <row r="840" spans="1:14" x14ac:dyDescent="0.25">
      <c r="A840" t="s">
        <v>1689</v>
      </c>
      <c r="B840" t="s">
        <v>1690</v>
      </c>
      <c r="C840" t="s">
        <v>74</v>
      </c>
      <c r="D840" t="s">
        <v>1504</v>
      </c>
      <c r="E840" t="s">
        <v>18</v>
      </c>
      <c r="F840" t="s">
        <v>19</v>
      </c>
      <c r="G840" t="s">
        <v>28</v>
      </c>
      <c r="H840">
        <v>32</v>
      </c>
      <c r="I840" s="4">
        <v>42764</v>
      </c>
      <c r="J840" s="5">
        <v>143970</v>
      </c>
      <c r="K840" s="6">
        <v>0.12</v>
      </c>
      <c r="L840" t="s">
        <v>21</v>
      </c>
      <c r="M840" t="s">
        <v>34</v>
      </c>
      <c r="N840" s="4">
        <v>43078</v>
      </c>
    </row>
    <row r="841" spans="1:14" x14ac:dyDescent="0.25">
      <c r="A841" t="s">
        <v>1691</v>
      </c>
      <c r="B841" t="s">
        <v>1692</v>
      </c>
      <c r="C841" t="s">
        <v>31</v>
      </c>
      <c r="D841" t="s">
        <v>1504</v>
      </c>
      <c r="E841" t="s">
        <v>54</v>
      </c>
      <c r="F841" t="s">
        <v>19</v>
      </c>
      <c r="G841" t="s">
        <v>20</v>
      </c>
      <c r="H841">
        <v>33</v>
      </c>
      <c r="I841" s="4">
        <v>42898</v>
      </c>
      <c r="J841" s="5">
        <v>164396</v>
      </c>
      <c r="K841" s="6">
        <v>0.28999999999999998</v>
      </c>
      <c r="L841" t="s">
        <v>21</v>
      </c>
      <c r="M841" t="s">
        <v>75</v>
      </c>
      <c r="N841" s="4" t="s">
        <v>23</v>
      </c>
    </row>
    <row r="842" spans="1:14" x14ac:dyDescent="0.25">
      <c r="A842" t="s">
        <v>1693</v>
      </c>
      <c r="B842" t="s">
        <v>1694</v>
      </c>
      <c r="C842" t="s">
        <v>74</v>
      </c>
      <c r="D842" t="s">
        <v>1504</v>
      </c>
      <c r="E842" t="s">
        <v>27</v>
      </c>
      <c r="F842" t="s">
        <v>33</v>
      </c>
      <c r="G842" t="s">
        <v>20</v>
      </c>
      <c r="H842">
        <v>55</v>
      </c>
      <c r="I842" s="4">
        <v>36977</v>
      </c>
      <c r="J842" s="5">
        <v>157812</v>
      </c>
      <c r="K842" s="6">
        <v>0.11</v>
      </c>
      <c r="L842" t="s">
        <v>21</v>
      </c>
      <c r="M842" t="s">
        <v>48</v>
      </c>
      <c r="N842" s="4" t="s">
        <v>23</v>
      </c>
    </row>
    <row r="843" spans="1:14" x14ac:dyDescent="0.25">
      <c r="A843" t="s">
        <v>171</v>
      </c>
      <c r="B843" t="s">
        <v>1695</v>
      </c>
      <c r="C843" t="s">
        <v>16</v>
      </c>
      <c r="D843" t="s">
        <v>1504</v>
      </c>
      <c r="E843" t="s">
        <v>32</v>
      </c>
      <c r="F843" t="s">
        <v>33</v>
      </c>
      <c r="G843" t="s">
        <v>97</v>
      </c>
      <c r="H843">
        <v>42</v>
      </c>
      <c r="I843" s="4">
        <v>42266</v>
      </c>
      <c r="J843" s="5">
        <v>103423</v>
      </c>
      <c r="K843" s="6">
        <v>0.06</v>
      </c>
      <c r="L843" t="s">
        <v>21</v>
      </c>
      <c r="M843" t="s">
        <v>75</v>
      </c>
      <c r="N843" s="4" t="s">
        <v>23</v>
      </c>
    </row>
    <row r="844" spans="1:14" x14ac:dyDescent="0.25">
      <c r="A844" t="s">
        <v>215</v>
      </c>
      <c r="B844" t="s">
        <v>1696</v>
      </c>
      <c r="C844" t="s">
        <v>31</v>
      </c>
      <c r="D844" t="s">
        <v>1504</v>
      </c>
      <c r="E844" t="s">
        <v>54</v>
      </c>
      <c r="F844" t="s">
        <v>19</v>
      </c>
      <c r="G844" t="s">
        <v>28</v>
      </c>
      <c r="H844">
        <v>49</v>
      </c>
      <c r="I844" s="4">
        <v>41816</v>
      </c>
      <c r="J844" s="5">
        <v>153961</v>
      </c>
      <c r="K844" s="6">
        <v>0.25</v>
      </c>
      <c r="L844" t="s">
        <v>65</v>
      </c>
      <c r="M844" t="s">
        <v>78</v>
      </c>
      <c r="N844" s="4" t="s">
        <v>23</v>
      </c>
    </row>
    <row r="845" spans="1:14" x14ac:dyDescent="0.25">
      <c r="A845" t="s">
        <v>207</v>
      </c>
      <c r="B845" t="s">
        <v>1697</v>
      </c>
      <c r="C845" t="s">
        <v>74</v>
      </c>
      <c r="D845" t="s">
        <v>1504</v>
      </c>
      <c r="E845" t="s">
        <v>27</v>
      </c>
      <c r="F845" t="s">
        <v>19</v>
      </c>
      <c r="G845" t="s">
        <v>20</v>
      </c>
      <c r="H845">
        <v>45</v>
      </c>
      <c r="I845" s="4">
        <v>43111</v>
      </c>
      <c r="J845" s="5">
        <v>127422</v>
      </c>
      <c r="K845" s="6">
        <v>0.15</v>
      </c>
      <c r="L845" t="s">
        <v>21</v>
      </c>
      <c r="M845" t="s">
        <v>75</v>
      </c>
      <c r="N845" s="4" t="s">
        <v>23</v>
      </c>
    </row>
    <row r="846" spans="1:14" x14ac:dyDescent="0.25">
      <c r="A846" t="s">
        <v>1698</v>
      </c>
      <c r="B846" t="s">
        <v>1699</v>
      </c>
      <c r="C846" t="s">
        <v>53</v>
      </c>
      <c r="D846" t="s">
        <v>1504</v>
      </c>
      <c r="E846" t="s">
        <v>54</v>
      </c>
      <c r="F846" t="s">
        <v>33</v>
      </c>
      <c r="G846" t="s">
        <v>37</v>
      </c>
      <c r="H846">
        <v>32</v>
      </c>
      <c r="I846" s="4">
        <v>41675</v>
      </c>
      <c r="J846" s="5">
        <v>203445</v>
      </c>
      <c r="K846" s="6">
        <v>0.34</v>
      </c>
      <c r="L846" t="s">
        <v>38</v>
      </c>
      <c r="M846" t="s">
        <v>39</v>
      </c>
      <c r="N846" s="4" t="s">
        <v>23</v>
      </c>
    </row>
    <row r="847" spans="1:14" x14ac:dyDescent="0.25">
      <c r="A847" t="s">
        <v>1700</v>
      </c>
      <c r="B847" t="s">
        <v>1701</v>
      </c>
      <c r="C847" t="s">
        <v>16</v>
      </c>
      <c r="D847" t="s">
        <v>1504</v>
      </c>
      <c r="E847" t="s">
        <v>18</v>
      </c>
      <c r="F847" t="s">
        <v>33</v>
      </c>
      <c r="G847" t="s">
        <v>37</v>
      </c>
      <c r="H847">
        <v>65</v>
      </c>
      <c r="I847" s="4">
        <v>38967</v>
      </c>
      <c r="J847" s="5">
        <v>127626</v>
      </c>
      <c r="K847" s="6">
        <v>0.1</v>
      </c>
      <c r="L847" t="s">
        <v>21</v>
      </c>
      <c r="M847" t="s">
        <v>48</v>
      </c>
      <c r="N847" s="4" t="s">
        <v>23</v>
      </c>
    </row>
    <row r="848" spans="1:14" x14ac:dyDescent="0.25">
      <c r="A848" t="s">
        <v>1702</v>
      </c>
      <c r="B848" t="s">
        <v>1703</v>
      </c>
      <c r="C848" t="s">
        <v>31</v>
      </c>
      <c r="D848" t="s">
        <v>1504</v>
      </c>
      <c r="E848" t="s">
        <v>27</v>
      </c>
      <c r="F848" t="s">
        <v>19</v>
      </c>
      <c r="G848" t="s">
        <v>20</v>
      </c>
      <c r="H848">
        <v>25</v>
      </c>
      <c r="I848" s="4">
        <v>44058</v>
      </c>
      <c r="J848" s="5">
        <v>172007</v>
      </c>
      <c r="K848" s="6">
        <v>0.26</v>
      </c>
      <c r="L848" t="s">
        <v>21</v>
      </c>
      <c r="M848" t="s">
        <v>48</v>
      </c>
      <c r="N848" s="4" t="s">
        <v>23</v>
      </c>
    </row>
    <row r="849" spans="1:14" x14ac:dyDescent="0.25">
      <c r="A849" t="s">
        <v>1704</v>
      </c>
      <c r="B849" t="s">
        <v>1705</v>
      </c>
      <c r="C849" t="s">
        <v>53</v>
      </c>
      <c r="D849" t="s">
        <v>1504</v>
      </c>
      <c r="E849" t="s">
        <v>18</v>
      </c>
      <c r="F849" t="s">
        <v>33</v>
      </c>
      <c r="G849" t="s">
        <v>37</v>
      </c>
      <c r="H849">
        <v>37</v>
      </c>
      <c r="I849" s="4">
        <v>40745</v>
      </c>
      <c r="J849" s="5">
        <v>219474</v>
      </c>
      <c r="K849" s="6">
        <v>0.36</v>
      </c>
      <c r="L849" t="s">
        <v>38</v>
      </c>
      <c r="M849" t="s">
        <v>39</v>
      </c>
      <c r="N849" s="4" t="s">
        <v>23</v>
      </c>
    </row>
    <row r="850" spans="1:14" x14ac:dyDescent="0.25">
      <c r="A850" t="s">
        <v>1310</v>
      </c>
      <c r="B850" t="s">
        <v>1706</v>
      </c>
      <c r="C850" t="s">
        <v>31</v>
      </c>
      <c r="D850" t="s">
        <v>1504</v>
      </c>
      <c r="E850" t="s">
        <v>32</v>
      </c>
      <c r="F850" t="s">
        <v>19</v>
      </c>
      <c r="G850" t="s">
        <v>20</v>
      </c>
      <c r="H850">
        <v>48</v>
      </c>
      <c r="I850" s="4">
        <v>39302</v>
      </c>
      <c r="J850" s="5">
        <v>194723</v>
      </c>
      <c r="K850" s="6">
        <v>0.25</v>
      </c>
      <c r="L850" t="s">
        <v>21</v>
      </c>
      <c r="M850" t="s">
        <v>57</v>
      </c>
      <c r="N850" s="4" t="s">
        <v>23</v>
      </c>
    </row>
    <row r="851" spans="1:14" x14ac:dyDescent="0.25">
      <c r="A851" t="s">
        <v>1707</v>
      </c>
      <c r="B851" t="s">
        <v>1708</v>
      </c>
      <c r="C851" t="s">
        <v>26</v>
      </c>
      <c r="D851" t="s">
        <v>1504</v>
      </c>
      <c r="E851" t="s">
        <v>27</v>
      </c>
      <c r="F851" t="s">
        <v>19</v>
      </c>
      <c r="G851" t="s">
        <v>28</v>
      </c>
      <c r="H851">
        <v>55</v>
      </c>
      <c r="I851" s="4">
        <v>38909</v>
      </c>
      <c r="J851" s="5">
        <v>93343</v>
      </c>
      <c r="K851" s="6">
        <v>0</v>
      </c>
      <c r="L851" t="s">
        <v>65</v>
      </c>
      <c r="M851" t="s">
        <v>66</v>
      </c>
      <c r="N851" s="4" t="s">
        <v>23</v>
      </c>
    </row>
    <row r="852" spans="1:14" x14ac:dyDescent="0.25">
      <c r="A852" t="s">
        <v>1391</v>
      </c>
      <c r="B852" t="s">
        <v>1709</v>
      </c>
      <c r="C852" t="s">
        <v>64</v>
      </c>
      <c r="D852" t="s">
        <v>1504</v>
      </c>
      <c r="E852" t="s">
        <v>32</v>
      </c>
      <c r="F852" t="s">
        <v>33</v>
      </c>
      <c r="G852" t="s">
        <v>20</v>
      </c>
      <c r="H852">
        <v>43</v>
      </c>
      <c r="I852" s="4">
        <v>43659</v>
      </c>
      <c r="J852" s="5">
        <v>41545</v>
      </c>
      <c r="K852" s="6">
        <v>0</v>
      </c>
      <c r="L852" t="s">
        <v>21</v>
      </c>
      <c r="M852" t="s">
        <v>48</v>
      </c>
      <c r="N852" s="4" t="s">
        <v>23</v>
      </c>
    </row>
    <row r="853" spans="1:14" x14ac:dyDescent="0.25">
      <c r="A853" t="s">
        <v>1710</v>
      </c>
      <c r="B853" t="s">
        <v>1711</v>
      </c>
      <c r="C853" t="s">
        <v>31</v>
      </c>
      <c r="D853" t="s">
        <v>1504</v>
      </c>
      <c r="E853" t="s">
        <v>32</v>
      </c>
      <c r="F853" t="s">
        <v>33</v>
      </c>
      <c r="G853" t="s">
        <v>37</v>
      </c>
      <c r="H853">
        <v>43</v>
      </c>
      <c r="I853" s="4">
        <v>41928</v>
      </c>
      <c r="J853" s="5">
        <v>171360</v>
      </c>
      <c r="K853" s="6">
        <v>0.23</v>
      </c>
      <c r="L853" t="s">
        <v>38</v>
      </c>
      <c r="M853" t="s">
        <v>39</v>
      </c>
      <c r="N853" s="4" t="s">
        <v>23</v>
      </c>
    </row>
    <row r="854" spans="1:14" x14ac:dyDescent="0.25">
      <c r="A854" t="s">
        <v>1712</v>
      </c>
      <c r="B854" t="s">
        <v>1713</v>
      </c>
      <c r="C854" t="s">
        <v>74</v>
      </c>
      <c r="D854" t="s">
        <v>1504</v>
      </c>
      <c r="E854" t="s">
        <v>54</v>
      </c>
      <c r="F854" t="s">
        <v>33</v>
      </c>
      <c r="G854" t="s">
        <v>28</v>
      </c>
      <c r="H854">
        <v>65</v>
      </c>
      <c r="I854" s="4">
        <v>36823</v>
      </c>
      <c r="J854" s="5">
        <v>149417</v>
      </c>
      <c r="K854" s="6">
        <v>0.13</v>
      </c>
      <c r="L854" t="s">
        <v>65</v>
      </c>
      <c r="M854" t="s">
        <v>92</v>
      </c>
      <c r="N854" s="4" t="s">
        <v>23</v>
      </c>
    </row>
    <row r="855" spans="1:14" x14ac:dyDescent="0.25">
      <c r="A855" t="s">
        <v>1714</v>
      </c>
      <c r="B855" t="s">
        <v>1715</v>
      </c>
      <c r="C855" t="s">
        <v>31</v>
      </c>
      <c r="D855" t="s">
        <v>1504</v>
      </c>
      <c r="E855" t="s">
        <v>32</v>
      </c>
      <c r="F855" t="s">
        <v>19</v>
      </c>
      <c r="G855" t="s">
        <v>20</v>
      </c>
      <c r="H855">
        <v>26</v>
      </c>
      <c r="I855" s="4">
        <v>43753</v>
      </c>
      <c r="J855" s="5">
        <v>151556</v>
      </c>
      <c r="K855" s="6">
        <v>0.2</v>
      </c>
      <c r="L855" t="s">
        <v>21</v>
      </c>
      <c r="M855" t="s">
        <v>48</v>
      </c>
      <c r="N855" s="4" t="s">
        <v>23</v>
      </c>
    </row>
    <row r="856" spans="1:14" x14ac:dyDescent="0.25">
      <c r="A856" t="s">
        <v>1716</v>
      </c>
      <c r="B856" t="s">
        <v>1717</v>
      </c>
      <c r="C856" t="s">
        <v>47</v>
      </c>
      <c r="D856" t="s">
        <v>1504</v>
      </c>
      <c r="E856" t="s">
        <v>18</v>
      </c>
      <c r="F856" t="s">
        <v>19</v>
      </c>
      <c r="G856" t="s">
        <v>37</v>
      </c>
      <c r="H856">
        <v>47</v>
      </c>
      <c r="I856" s="4">
        <v>38684</v>
      </c>
      <c r="J856" s="5">
        <v>62749</v>
      </c>
      <c r="K856" s="6">
        <v>0</v>
      </c>
      <c r="L856" t="s">
        <v>38</v>
      </c>
      <c r="M856" t="s">
        <v>39</v>
      </c>
      <c r="N856" s="4" t="s">
        <v>23</v>
      </c>
    </row>
    <row r="857" spans="1:14" x14ac:dyDescent="0.25">
      <c r="A857" t="s">
        <v>1718</v>
      </c>
      <c r="B857" t="s">
        <v>1719</v>
      </c>
      <c r="C857" t="s">
        <v>74</v>
      </c>
      <c r="D857" t="s">
        <v>1504</v>
      </c>
      <c r="E857" t="s">
        <v>27</v>
      </c>
      <c r="F857" t="s">
        <v>19</v>
      </c>
      <c r="G857" t="s">
        <v>28</v>
      </c>
      <c r="H857">
        <v>52</v>
      </c>
      <c r="I857" s="4">
        <v>43255</v>
      </c>
      <c r="J857" s="5">
        <v>154884</v>
      </c>
      <c r="K857" s="6">
        <v>0.1</v>
      </c>
      <c r="L857" t="s">
        <v>65</v>
      </c>
      <c r="M857" t="s">
        <v>78</v>
      </c>
      <c r="N857" s="4" t="s">
        <v>23</v>
      </c>
    </row>
    <row r="858" spans="1:14" x14ac:dyDescent="0.25">
      <c r="A858" t="s">
        <v>1720</v>
      </c>
      <c r="B858" t="s">
        <v>1721</v>
      </c>
      <c r="C858" t="s">
        <v>26</v>
      </c>
      <c r="D858" t="s">
        <v>1504</v>
      </c>
      <c r="E858" t="s">
        <v>27</v>
      </c>
      <c r="F858" t="s">
        <v>33</v>
      </c>
      <c r="G858" t="s">
        <v>37</v>
      </c>
      <c r="H858">
        <v>35</v>
      </c>
      <c r="I858" s="4">
        <v>42745</v>
      </c>
      <c r="J858" s="5">
        <v>80622</v>
      </c>
      <c r="K858" s="6">
        <v>0</v>
      </c>
      <c r="L858" t="s">
        <v>21</v>
      </c>
      <c r="M858" t="s">
        <v>22</v>
      </c>
      <c r="N858" s="4" t="s">
        <v>23</v>
      </c>
    </row>
    <row r="859" spans="1:14" x14ac:dyDescent="0.25">
      <c r="A859" t="s">
        <v>1722</v>
      </c>
      <c r="B859" t="s">
        <v>1723</v>
      </c>
      <c r="C859" t="s">
        <v>16</v>
      </c>
      <c r="D859" t="s">
        <v>1504</v>
      </c>
      <c r="E859" t="s">
        <v>27</v>
      </c>
      <c r="F859" t="s">
        <v>19</v>
      </c>
      <c r="G859" t="s">
        <v>28</v>
      </c>
      <c r="H859">
        <v>49</v>
      </c>
      <c r="I859" s="4">
        <v>43240</v>
      </c>
      <c r="J859" s="5">
        <v>119397</v>
      </c>
      <c r="K859" s="6">
        <v>0.09</v>
      </c>
      <c r="L859" t="s">
        <v>65</v>
      </c>
      <c r="M859" t="s">
        <v>118</v>
      </c>
      <c r="N859" s="4">
        <v>43538</v>
      </c>
    </row>
    <row r="860" spans="1:14" x14ac:dyDescent="0.25">
      <c r="A860" t="s">
        <v>1724</v>
      </c>
      <c r="B860" t="s">
        <v>1725</v>
      </c>
      <c r="C860" t="s">
        <v>26</v>
      </c>
      <c r="D860" t="s">
        <v>1504</v>
      </c>
      <c r="E860" t="s">
        <v>27</v>
      </c>
      <c r="F860" t="s">
        <v>19</v>
      </c>
      <c r="G860" t="s">
        <v>20</v>
      </c>
      <c r="H860">
        <v>33</v>
      </c>
      <c r="I860" s="4">
        <v>42631</v>
      </c>
      <c r="J860" s="5">
        <v>98427</v>
      </c>
      <c r="K860" s="6">
        <v>0</v>
      </c>
      <c r="L860" t="s">
        <v>21</v>
      </c>
      <c r="M860" t="s">
        <v>75</v>
      </c>
      <c r="N860" s="4" t="s">
        <v>23</v>
      </c>
    </row>
    <row r="861" spans="1:14" x14ac:dyDescent="0.25">
      <c r="A861" t="s">
        <v>1726</v>
      </c>
      <c r="B861" t="s">
        <v>1727</v>
      </c>
      <c r="C861" t="s">
        <v>31</v>
      </c>
      <c r="D861" t="s">
        <v>1504</v>
      </c>
      <c r="E861" t="s">
        <v>27</v>
      </c>
      <c r="F861" t="s">
        <v>19</v>
      </c>
      <c r="G861" t="s">
        <v>28</v>
      </c>
      <c r="H861">
        <v>31</v>
      </c>
      <c r="I861" s="4">
        <v>43626</v>
      </c>
      <c r="J861" s="5">
        <v>176710</v>
      </c>
      <c r="K861" s="6">
        <v>0.15</v>
      </c>
      <c r="L861" t="s">
        <v>21</v>
      </c>
      <c r="M861" t="s">
        <v>48</v>
      </c>
      <c r="N861" s="4" t="s">
        <v>23</v>
      </c>
    </row>
    <row r="862" spans="1:14" x14ac:dyDescent="0.25">
      <c r="A862" t="s">
        <v>1728</v>
      </c>
      <c r="B862" t="s">
        <v>1729</v>
      </c>
      <c r="C862" t="s">
        <v>1730</v>
      </c>
      <c r="D862" t="s">
        <v>1731</v>
      </c>
      <c r="E862" t="s">
        <v>54</v>
      </c>
      <c r="F862" t="s">
        <v>19</v>
      </c>
      <c r="G862" t="s">
        <v>28</v>
      </c>
      <c r="H862">
        <v>57</v>
      </c>
      <c r="I862" s="4">
        <v>42759</v>
      </c>
      <c r="J862" s="5">
        <v>50994</v>
      </c>
      <c r="K862" s="6">
        <v>0</v>
      </c>
      <c r="L862" t="s">
        <v>65</v>
      </c>
      <c r="M862" t="s">
        <v>66</v>
      </c>
      <c r="N862" s="4" t="s">
        <v>23</v>
      </c>
    </row>
    <row r="863" spans="1:14" x14ac:dyDescent="0.25">
      <c r="A863" t="s">
        <v>1732</v>
      </c>
      <c r="B863" t="s">
        <v>1733</v>
      </c>
      <c r="C863" t="s">
        <v>31</v>
      </c>
      <c r="D863" t="s">
        <v>1731</v>
      </c>
      <c r="E863" t="s">
        <v>32</v>
      </c>
      <c r="F863" t="s">
        <v>19</v>
      </c>
      <c r="G863" t="s">
        <v>28</v>
      </c>
      <c r="H863">
        <v>45</v>
      </c>
      <c r="I863" s="4">
        <v>37446</v>
      </c>
      <c r="J863" s="5">
        <v>166331</v>
      </c>
      <c r="K863" s="6">
        <v>0.18</v>
      </c>
      <c r="L863" t="s">
        <v>65</v>
      </c>
      <c r="M863" t="s">
        <v>66</v>
      </c>
      <c r="N863" s="4" t="s">
        <v>23</v>
      </c>
    </row>
    <row r="864" spans="1:14" x14ac:dyDescent="0.25">
      <c r="A864" t="s">
        <v>1379</v>
      </c>
      <c r="B864" t="s">
        <v>1734</v>
      </c>
      <c r="C864" t="s">
        <v>31</v>
      </c>
      <c r="D864" t="s">
        <v>1731</v>
      </c>
      <c r="E864" t="s">
        <v>18</v>
      </c>
      <c r="F864" t="s">
        <v>33</v>
      </c>
      <c r="G864" t="s">
        <v>37</v>
      </c>
      <c r="H864">
        <v>36</v>
      </c>
      <c r="I864" s="4">
        <v>44288</v>
      </c>
      <c r="J864" s="5">
        <v>151703</v>
      </c>
      <c r="K864" s="6">
        <v>0.21</v>
      </c>
      <c r="L864" t="s">
        <v>21</v>
      </c>
      <c r="M864" t="s">
        <v>48</v>
      </c>
      <c r="N864" s="4" t="s">
        <v>23</v>
      </c>
    </row>
    <row r="865" spans="1:14" x14ac:dyDescent="0.25">
      <c r="A865" t="s">
        <v>1143</v>
      </c>
      <c r="B865" t="s">
        <v>1735</v>
      </c>
      <c r="C865" t="s">
        <v>64</v>
      </c>
      <c r="D865" t="s">
        <v>1731</v>
      </c>
      <c r="E865" t="s">
        <v>27</v>
      </c>
      <c r="F865" t="s">
        <v>19</v>
      </c>
      <c r="G865" t="s">
        <v>20</v>
      </c>
      <c r="H865">
        <v>37</v>
      </c>
      <c r="I865" s="4">
        <v>43713</v>
      </c>
      <c r="J865" s="5">
        <v>49998</v>
      </c>
      <c r="K865" s="6">
        <v>0</v>
      </c>
      <c r="L865" t="s">
        <v>21</v>
      </c>
      <c r="M865" t="s">
        <v>34</v>
      </c>
      <c r="N865" s="4" t="s">
        <v>23</v>
      </c>
    </row>
    <row r="866" spans="1:14" x14ac:dyDescent="0.25">
      <c r="A866" t="s">
        <v>1736</v>
      </c>
      <c r="B866" t="s">
        <v>1737</v>
      </c>
      <c r="C866" t="s">
        <v>53</v>
      </c>
      <c r="D866" t="s">
        <v>1731</v>
      </c>
      <c r="E866" t="s">
        <v>27</v>
      </c>
      <c r="F866" t="s">
        <v>19</v>
      </c>
      <c r="G866" t="s">
        <v>28</v>
      </c>
      <c r="H866">
        <v>44</v>
      </c>
      <c r="I866" s="4">
        <v>41700</v>
      </c>
      <c r="J866" s="5">
        <v>207172</v>
      </c>
      <c r="K866" s="6">
        <v>0.31</v>
      </c>
      <c r="L866" t="s">
        <v>65</v>
      </c>
      <c r="M866" t="s">
        <v>66</v>
      </c>
      <c r="N866" s="4" t="s">
        <v>23</v>
      </c>
    </row>
    <row r="867" spans="1:14" x14ac:dyDescent="0.25">
      <c r="A867" t="s">
        <v>1738</v>
      </c>
      <c r="B867" t="s">
        <v>1739</v>
      </c>
      <c r="C867" t="s">
        <v>47</v>
      </c>
      <c r="D867" t="s">
        <v>1731</v>
      </c>
      <c r="E867" t="s">
        <v>32</v>
      </c>
      <c r="F867" t="s">
        <v>19</v>
      </c>
      <c r="G867" t="s">
        <v>20</v>
      </c>
      <c r="H867">
        <v>61</v>
      </c>
      <c r="I867" s="4">
        <v>39640</v>
      </c>
      <c r="J867" s="5">
        <v>66521</v>
      </c>
      <c r="K867" s="6">
        <v>0</v>
      </c>
      <c r="L867" t="s">
        <v>21</v>
      </c>
      <c r="M867" t="s">
        <v>34</v>
      </c>
      <c r="N867" s="4" t="s">
        <v>23</v>
      </c>
    </row>
    <row r="868" spans="1:14" x14ac:dyDescent="0.25">
      <c r="A868" t="s">
        <v>1740</v>
      </c>
      <c r="B868" t="s">
        <v>1741</v>
      </c>
      <c r="C868" t="s">
        <v>1730</v>
      </c>
      <c r="D868" t="s">
        <v>1731</v>
      </c>
      <c r="E868" t="s">
        <v>27</v>
      </c>
      <c r="F868" t="s">
        <v>19</v>
      </c>
      <c r="G868" t="s">
        <v>28</v>
      </c>
      <c r="H868">
        <v>30</v>
      </c>
      <c r="I868" s="4">
        <v>42642</v>
      </c>
      <c r="J868" s="5">
        <v>59100</v>
      </c>
      <c r="K868" s="6">
        <v>0</v>
      </c>
      <c r="L868" t="s">
        <v>65</v>
      </c>
      <c r="M868" t="s">
        <v>66</v>
      </c>
      <c r="N868" s="4" t="s">
        <v>23</v>
      </c>
    </row>
    <row r="869" spans="1:14" x14ac:dyDescent="0.25">
      <c r="A869" t="s">
        <v>1742</v>
      </c>
      <c r="B869" t="s">
        <v>1743</v>
      </c>
      <c r="C869" t="s">
        <v>1730</v>
      </c>
      <c r="D869" t="s">
        <v>1731</v>
      </c>
      <c r="E869" t="s">
        <v>27</v>
      </c>
      <c r="F869" t="s">
        <v>19</v>
      </c>
      <c r="G869" t="s">
        <v>28</v>
      </c>
      <c r="H869">
        <v>37</v>
      </c>
      <c r="I869" s="4">
        <v>41592</v>
      </c>
      <c r="J869" s="5">
        <v>56037</v>
      </c>
      <c r="K869" s="6">
        <v>0</v>
      </c>
      <c r="L869" t="s">
        <v>65</v>
      </c>
      <c r="M869" t="s">
        <v>78</v>
      </c>
      <c r="N869" s="4" t="s">
        <v>23</v>
      </c>
    </row>
    <row r="870" spans="1:14" x14ac:dyDescent="0.25">
      <c r="A870" t="s">
        <v>1744</v>
      </c>
      <c r="B870" t="s">
        <v>1745</v>
      </c>
      <c r="C870" t="s">
        <v>26</v>
      </c>
      <c r="D870" t="s">
        <v>1731</v>
      </c>
      <c r="E870" t="s">
        <v>54</v>
      </c>
      <c r="F870" t="s">
        <v>33</v>
      </c>
      <c r="G870" t="s">
        <v>20</v>
      </c>
      <c r="H870">
        <v>38</v>
      </c>
      <c r="I870" s="4">
        <v>39474</v>
      </c>
      <c r="J870" s="5">
        <v>80024</v>
      </c>
      <c r="K870" s="6">
        <v>0</v>
      </c>
      <c r="L870" t="s">
        <v>21</v>
      </c>
      <c r="M870" t="s">
        <v>75</v>
      </c>
      <c r="N870" s="4" t="s">
        <v>23</v>
      </c>
    </row>
    <row r="871" spans="1:14" x14ac:dyDescent="0.25">
      <c r="A871" t="s">
        <v>1017</v>
      </c>
      <c r="B871" t="s">
        <v>1746</v>
      </c>
      <c r="C871" t="s">
        <v>1730</v>
      </c>
      <c r="D871" t="s">
        <v>1731</v>
      </c>
      <c r="E871" t="s">
        <v>18</v>
      </c>
      <c r="F871" t="s">
        <v>19</v>
      </c>
      <c r="G871" t="s">
        <v>28</v>
      </c>
      <c r="H871">
        <v>31</v>
      </c>
      <c r="I871" s="4">
        <v>42938</v>
      </c>
      <c r="J871" s="5">
        <v>55854</v>
      </c>
      <c r="K871" s="6">
        <v>0</v>
      </c>
      <c r="L871" t="s">
        <v>21</v>
      </c>
      <c r="M871" t="s">
        <v>22</v>
      </c>
      <c r="N871" s="4" t="s">
        <v>23</v>
      </c>
    </row>
    <row r="872" spans="1:14" x14ac:dyDescent="0.25">
      <c r="A872" t="s">
        <v>1747</v>
      </c>
      <c r="B872" t="s">
        <v>1748</v>
      </c>
      <c r="C872" t="s">
        <v>74</v>
      </c>
      <c r="D872" t="s">
        <v>1731</v>
      </c>
      <c r="E872" t="s">
        <v>18</v>
      </c>
      <c r="F872" t="s">
        <v>33</v>
      </c>
      <c r="G872" t="s">
        <v>28</v>
      </c>
      <c r="H872">
        <v>34</v>
      </c>
      <c r="I872" s="4">
        <v>42116</v>
      </c>
      <c r="J872" s="5">
        <v>154941</v>
      </c>
      <c r="K872" s="6">
        <v>0.13</v>
      </c>
      <c r="L872" t="s">
        <v>21</v>
      </c>
      <c r="M872" t="s">
        <v>57</v>
      </c>
      <c r="N872" s="4" t="s">
        <v>23</v>
      </c>
    </row>
    <row r="873" spans="1:14" x14ac:dyDescent="0.25">
      <c r="A873" t="s">
        <v>1334</v>
      </c>
      <c r="B873" t="s">
        <v>1749</v>
      </c>
      <c r="C873" t="s">
        <v>53</v>
      </c>
      <c r="D873" t="s">
        <v>1731</v>
      </c>
      <c r="E873" t="s">
        <v>18</v>
      </c>
      <c r="F873" t="s">
        <v>33</v>
      </c>
      <c r="G873" t="s">
        <v>20</v>
      </c>
      <c r="H873">
        <v>31</v>
      </c>
      <c r="I873" s="4">
        <v>44063</v>
      </c>
      <c r="J873" s="5">
        <v>219693</v>
      </c>
      <c r="K873" s="6">
        <v>0.3</v>
      </c>
      <c r="L873" t="s">
        <v>21</v>
      </c>
      <c r="M873" t="s">
        <v>22</v>
      </c>
      <c r="N873" s="4" t="s">
        <v>23</v>
      </c>
    </row>
    <row r="874" spans="1:14" x14ac:dyDescent="0.25">
      <c r="A874" t="s">
        <v>1750</v>
      </c>
      <c r="B874" t="s">
        <v>1751</v>
      </c>
      <c r="C874" t="s">
        <v>1752</v>
      </c>
      <c r="D874" t="s">
        <v>1731</v>
      </c>
      <c r="E874" t="s">
        <v>54</v>
      </c>
      <c r="F874" t="s">
        <v>33</v>
      </c>
      <c r="G874" t="s">
        <v>28</v>
      </c>
      <c r="H874">
        <v>41</v>
      </c>
      <c r="I874" s="4">
        <v>38398</v>
      </c>
      <c r="J874" s="5">
        <v>95372</v>
      </c>
      <c r="K874" s="6">
        <v>0</v>
      </c>
      <c r="L874" t="s">
        <v>65</v>
      </c>
      <c r="M874" t="s">
        <v>78</v>
      </c>
      <c r="N874" s="4" t="s">
        <v>23</v>
      </c>
    </row>
    <row r="875" spans="1:14" x14ac:dyDescent="0.25">
      <c r="A875" t="s">
        <v>1753</v>
      </c>
      <c r="B875" t="s">
        <v>1754</v>
      </c>
      <c r="C875" t="s">
        <v>31</v>
      </c>
      <c r="D875" t="s">
        <v>1731</v>
      </c>
      <c r="E875" t="s">
        <v>32</v>
      </c>
      <c r="F875" t="s">
        <v>33</v>
      </c>
      <c r="G875" t="s">
        <v>28</v>
      </c>
      <c r="H875">
        <v>41</v>
      </c>
      <c r="I875" s="4">
        <v>43322</v>
      </c>
      <c r="J875" s="5">
        <v>171173</v>
      </c>
      <c r="K875" s="6">
        <v>0.21</v>
      </c>
      <c r="L875" t="s">
        <v>21</v>
      </c>
      <c r="M875" t="s">
        <v>75</v>
      </c>
      <c r="N875" s="4" t="s">
        <v>23</v>
      </c>
    </row>
    <row r="876" spans="1:14" x14ac:dyDescent="0.25">
      <c r="A876" t="s">
        <v>1401</v>
      </c>
      <c r="B876" t="s">
        <v>1755</v>
      </c>
      <c r="C876" t="s">
        <v>53</v>
      </c>
      <c r="D876" t="s">
        <v>1731</v>
      </c>
      <c r="E876" t="s">
        <v>54</v>
      </c>
      <c r="F876" t="s">
        <v>19</v>
      </c>
      <c r="G876" t="s">
        <v>37</v>
      </c>
      <c r="H876">
        <v>61</v>
      </c>
      <c r="I876" s="4">
        <v>43732</v>
      </c>
      <c r="J876" s="5">
        <v>201464</v>
      </c>
      <c r="K876" s="6">
        <v>0.37</v>
      </c>
      <c r="L876" t="s">
        <v>21</v>
      </c>
      <c r="M876" t="s">
        <v>44</v>
      </c>
      <c r="N876" s="4" t="s">
        <v>23</v>
      </c>
    </row>
    <row r="877" spans="1:14" x14ac:dyDescent="0.25">
      <c r="A877" t="s">
        <v>426</v>
      </c>
      <c r="B877" t="s">
        <v>1756</v>
      </c>
      <c r="C877" t="s">
        <v>64</v>
      </c>
      <c r="D877" t="s">
        <v>1731</v>
      </c>
      <c r="E877" t="s">
        <v>32</v>
      </c>
      <c r="F877" t="s">
        <v>33</v>
      </c>
      <c r="G877" t="s">
        <v>28</v>
      </c>
      <c r="H877">
        <v>30</v>
      </c>
      <c r="I877" s="4">
        <v>44241</v>
      </c>
      <c r="J877" s="5">
        <v>48340</v>
      </c>
      <c r="K877" s="6">
        <v>0</v>
      </c>
      <c r="L877" t="s">
        <v>65</v>
      </c>
      <c r="M877" t="s">
        <v>118</v>
      </c>
      <c r="N877" s="4" t="s">
        <v>23</v>
      </c>
    </row>
    <row r="878" spans="1:14" x14ac:dyDescent="0.25">
      <c r="A878" t="s">
        <v>1757</v>
      </c>
      <c r="B878" t="s">
        <v>1758</v>
      </c>
      <c r="C878" t="s">
        <v>53</v>
      </c>
      <c r="D878" t="s">
        <v>1731</v>
      </c>
      <c r="E878" t="s">
        <v>32</v>
      </c>
      <c r="F878" t="s">
        <v>19</v>
      </c>
      <c r="G878" t="s">
        <v>37</v>
      </c>
      <c r="H878">
        <v>39</v>
      </c>
      <c r="I878" s="4">
        <v>40778</v>
      </c>
      <c r="J878" s="5">
        <v>249506</v>
      </c>
      <c r="K878" s="6">
        <v>0.3</v>
      </c>
      <c r="L878" t="s">
        <v>38</v>
      </c>
      <c r="M878" t="s">
        <v>69</v>
      </c>
      <c r="N878" s="4" t="s">
        <v>23</v>
      </c>
    </row>
    <row r="879" spans="1:14" x14ac:dyDescent="0.25">
      <c r="A879" t="s">
        <v>1759</v>
      </c>
      <c r="B879" t="s">
        <v>1760</v>
      </c>
      <c r="C879" t="s">
        <v>74</v>
      </c>
      <c r="D879" t="s">
        <v>1731</v>
      </c>
      <c r="E879" t="s">
        <v>54</v>
      </c>
      <c r="F879" t="s">
        <v>33</v>
      </c>
      <c r="G879" t="s">
        <v>20</v>
      </c>
      <c r="H879">
        <v>46</v>
      </c>
      <c r="I879" s="4">
        <v>41473</v>
      </c>
      <c r="J879" s="5">
        <v>149712</v>
      </c>
      <c r="K879" s="6">
        <v>0.14000000000000001</v>
      </c>
      <c r="L879" t="s">
        <v>21</v>
      </c>
      <c r="M879" t="s">
        <v>75</v>
      </c>
      <c r="N879" s="4" t="s">
        <v>23</v>
      </c>
    </row>
    <row r="880" spans="1:14" x14ac:dyDescent="0.25">
      <c r="A880" t="s">
        <v>1761</v>
      </c>
      <c r="B880" t="s">
        <v>1762</v>
      </c>
      <c r="C880" t="s">
        <v>26</v>
      </c>
      <c r="D880" t="s">
        <v>1731</v>
      </c>
      <c r="E880" t="s">
        <v>27</v>
      </c>
      <c r="F880" t="s">
        <v>33</v>
      </c>
      <c r="G880" t="s">
        <v>20</v>
      </c>
      <c r="H880">
        <v>49</v>
      </c>
      <c r="I880" s="4">
        <v>35200</v>
      </c>
      <c r="J880" s="5">
        <v>86658</v>
      </c>
      <c r="K880" s="6">
        <v>0</v>
      </c>
      <c r="L880" t="s">
        <v>21</v>
      </c>
      <c r="M880" t="s">
        <v>57</v>
      </c>
      <c r="N880" s="4" t="s">
        <v>23</v>
      </c>
    </row>
    <row r="881" spans="1:14" x14ac:dyDescent="0.25">
      <c r="A881" t="s">
        <v>1763</v>
      </c>
      <c r="B881" t="s">
        <v>1764</v>
      </c>
      <c r="C881" t="s">
        <v>26</v>
      </c>
      <c r="D881" t="s">
        <v>1731</v>
      </c>
      <c r="E881" t="s">
        <v>27</v>
      </c>
      <c r="F881" t="s">
        <v>19</v>
      </c>
      <c r="G881" t="s">
        <v>37</v>
      </c>
      <c r="H881">
        <v>61</v>
      </c>
      <c r="I881" s="4">
        <v>42858</v>
      </c>
      <c r="J881" s="5">
        <v>90855</v>
      </c>
      <c r="K881" s="6">
        <v>0</v>
      </c>
      <c r="L881" t="s">
        <v>38</v>
      </c>
      <c r="M881" t="s">
        <v>85</v>
      </c>
      <c r="N881" s="4" t="s">
        <v>23</v>
      </c>
    </row>
    <row r="882" spans="1:14" x14ac:dyDescent="0.25">
      <c r="A882" t="s">
        <v>1454</v>
      </c>
      <c r="B882" t="s">
        <v>1765</v>
      </c>
      <c r="C882" t="s">
        <v>1752</v>
      </c>
      <c r="D882" t="s">
        <v>1731</v>
      </c>
      <c r="E882" t="s">
        <v>32</v>
      </c>
      <c r="F882" t="s">
        <v>33</v>
      </c>
      <c r="G882" t="s">
        <v>20</v>
      </c>
      <c r="H882">
        <v>30</v>
      </c>
      <c r="I882" s="4">
        <v>42722</v>
      </c>
      <c r="J882" s="5">
        <v>89458</v>
      </c>
      <c r="K882" s="6">
        <v>0</v>
      </c>
      <c r="L882" t="s">
        <v>21</v>
      </c>
      <c r="M882" t="s">
        <v>22</v>
      </c>
      <c r="N882" s="4" t="s">
        <v>23</v>
      </c>
    </row>
    <row r="883" spans="1:14" x14ac:dyDescent="0.25">
      <c r="A883" t="s">
        <v>1766</v>
      </c>
      <c r="B883" t="s">
        <v>810</v>
      </c>
      <c r="C883" t="s">
        <v>74</v>
      </c>
      <c r="D883" t="s">
        <v>1731</v>
      </c>
      <c r="E883" t="s">
        <v>32</v>
      </c>
      <c r="F883" t="s">
        <v>33</v>
      </c>
      <c r="G883" t="s">
        <v>20</v>
      </c>
      <c r="H883">
        <v>62</v>
      </c>
      <c r="I883" s="4">
        <v>36374</v>
      </c>
      <c r="J883" s="5">
        <v>137995</v>
      </c>
      <c r="K883" s="6">
        <v>0.14000000000000001</v>
      </c>
      <c r="L883" t="s">
        <v>21</v>
      </c>
      <c r="M883" t="s">
        <v>22</v>
      </c>
      <c r="N883" s="4" t="s">
        <v>23</v>
      </c>
    </row>
    <row r="884" spans="1:14" x14ac:dyDescent="0.25">
      <c r="A884" t="s">
        <v>1767</v>
      </c>
      <c r="B884" t="s">
        <v>1768</v>
      </c>
      <c r="C884" t="s">
        <v>74</v>
      </c>
      <c r="D884" t="s">
        <v>1731</v>
      </c>
      <c r="E884" t="s">
        <v>27</v>
      </c>
      <c r="F884" t="s">
        <v>19</v>
      </c>
      <c r="G884" t="s">
        <v>20</v>
      </c>
      <c r="H884">
        <v>50</v>
      </c>
      <c r="I884" s="4">
        <v>37705</v>
      </c>
      <c r="J884" s="5">
        <v>123405</v>
      </c>
      <c r="K884" s="6">
        <v>0.13</v>
      </c>
      <c r="L884" t="s">
        <v>21</v>
      </c>
      <c r="M884" t="s">
        <v>75</v>
      </c>
      <c r="N884" s="4" t="s">
        <v>23</v>
      </c>
    </row>
    <row r="885" spans="1:14" x14ac:dyDescent="0.25">
      <c r="A885" t="s">
        <v>1769</v>
      </c>
      <c r="B885" t="s">
        <v>1770</v>
      </c>
      <c r="C885" t="s">
        <v>1730</v>
      </c>
      <c r="D885" t="s">
        <v>1731</v>
      </c>
      <c r="E885" t="s">
        <v>18</v>
      </c>
      <c r="F885" t="s">
        <v>33</v>
      </c>
      <c r="G885" t="s">
        <v>28</v>
      </c>
      <c r="H885">
        <v>46</v>
      </c>
      <c r="I885" s="4">
        <v>38066</v>
      </c>
      <c r="J885" s="5">
        <v>73004</v>
      </c>
      <c r="K885" s="6">
        <v>0</v>
      </c>
      <c r="L885" t="s">
        <v>65</v>
      </c>
      <c r="M885" t="s">
        <v>118</v>
      </c>
      <c r="N885" s="4" t="s">
        <v>23</v>
      </c>
    </row>
    <row r="886" spans="1:14" x14ac:dyDescent="0.25">
      <c r="A886" t="s">
        <v>1771</v>
      </c>
      <c r="B886" t="s">
        <v>1772</v>
      </c>
      <c r="C886" t="s">
        <v>31</v>
      </c>
      <c r="D886" t="s">
        <v>1731</v>
      </c>
      <c r="E886" t="s">
        <v>54</v>
      </c>
      <c r="F886" t="s">
        <v>33</v>
      </c>
      <c r="G886" t="s">
        <v>37</v>
      </c>
      <c r="H886">
        <v>49</v>
      </c>
      <c r="I886" s="4">
        <v>35887</v>
      </c>
      <c r="J886" s="5">
        <v>160832</v>
      </c>
      <c r="K886" s="6">
        <v>0.3</v>
      </c>
      <c r="L886" t="s">
        <v>21</v>
      </c>
      <c r="M886" t="s">
        <v>57</v>
      </c>
      <c r="N886" s="4" t="s">
        <v>23</v>
      </c>
    </row>
    <row r="887" spans="1:14" x14ac:dyDescent="0.25">
      <c r="A887" t="s">
        <v>1773</v>
      </c>
      <c r="B887" t="s">
        <v>1774</v>
      </c>
      <c r="C887" t="s">
        <v>16</v>
      </c>
      <c r="D887" t="s">
        <v>1731</v>
      </c>
      <c r="E887" t="s">
        <v>54</v>
      </c>
      <c r="F887" t="s">
        <v>19</v>
      </c>
      <c r="G887" t="s">
        <v>28</v>
      </c>
      <c r="H887">
        <v>28</v>
      </c>
      <c r="I887" s="4">
        <v>44274</v>
      </c>
      <c r="J887" s="5">
        <v>127543</v>
      </c>
      <c r="K887" s="6">
        <v>0.06</v>
      </c>
      <c r="L887" t="s">
        <v>65</v>
      </c>
      <c r="M887" t="s">
        <v>78</v>
      </c>
      <c r="N887" s="4" t="s">
        <v>23</v>
      </c>
    </row>
    <row r="888" spans="1:14" x14ac:dyDescent="0.25">
      <c r="A888" t="s">
        <v>1775</v>
      </c>
      <c r="B888" t="s">
        <v>1776</v>
      </c>
      <c r="C888" t="s">
        <v>53</v>
      </c>
      <c r="D888" t="s">
        <v>1731</v>
      </c>
      <c r="E888" t="s">
        <v>18</v>
      </c>
      <c r="F888" t="s">
        <v>33</v>
      </c>
      <c r="G888" t="s">
        <v>28</v>
      </c>
      <c r="H888">
        <v>36</v>
      </c>
      <c r="I888" s="4">
        <v>41692</v>
      </c>
      <c r="J888" s="5">
        <v>218530</v>
      </c>
      <c r="K888" s="6">
        <v>0.3</v>
      </c>
      <c r="L888" t="s">
        <v>65</v>
      </c>
      <c r="M888" t="s">
        <v>78</v>
      </c>
      <c r="N888" s="4" t="s">
        <v>23</v>
      </c>
    </row>
    <row r="889" spans="1:14" x14ac:dyDescent="0.25">
      <c r="A889" t="s">
        <v>1777</v>
      </c>
      <c r="B889" t="s">
        <v>1778</v>
      </c>
      <c r="C889" t="s">
        <v>64</v>
      </c>
      <c r="D889" t="s">
        <v>1731</v>
      </c>
      <c r="E889" t="s">
        <v>54</v>
      </c>
      <c r="F889" t="s">
        <v>33</v>
      </c>
      <c r="G889" t="s">
        <v>37</v>
      </c>
      <c r="H889">
        <v>47</v>
      </c>
      <c r="I889" s="4">
        <v>42164</v>
      </c>
      <c r="J889" s="5">
        <v>41429</v>
      </c>
      <c r="K889" s="6">
        <v>0</v>
      </c>
      <c r="L889" t="s">
        <v>21</v>
      </c>
      <c r="M889" t="s">
        <v>34</v>
      </c>
      <c r="N889" s="4" t="s">
        <v>23</v>
      </c>
    </row>
    <row r="890" spans="1:14" x14ac:dyDescent="0.25">
      <c r="A890" t="s">
        <v>1779</v>
      </c>
      <c r="B890" t="s">
        <v>1780</v>
      </c>
      <c r="C890" t="s">
        <v>26</v>
      </c>
      <c r="D890" t="s">
        <v>1731</v>
      </c>
      <c r="E890" t="s">
        <v>54</v>
      </c>
      <c r="F890" t="s">
        <v>19</v>
      </c>
      <c r="G890" t="s">
        <v>97</v>
      </c>
      <c r="H890">
        <v>36</v>
      </c>
      <c r="I890" s="4">
        <v>44556</v>
      </c>
      <c r="J890" s="5">
        <v>75119</v>
      </c>
      <c r="K890" s="6">
        <v>0</v>
      </c>
      <c r="L890" t="s">
        <v>21</v>
      </c>
      <c r="M890" t="s">
        <v>44</v>
      </c>
      <c r="N890" s="4" t="s">
        <v>23</v>
      </c>
    </row>
    <row r="891" spans="1:14" x14ac:dyDescent="0.25">
      <c r="A891" t="s">
        <v>1781</v>
      </c>
      <c r="B891" t="s">
        <v>1782</v>
      </c>
      <c r="C891" t="s">
        <v>1730</v>
      </c>
      <c r="D891" t="s">
        <v>1731</v>
      </c>
      <c r="E891" t="s">
        <v>27</v>
      </c>
      <c r="F891" t="s">
        <v>33</v>
      </c>
      <c r="G891" t="s">
        <v>37</v>
      </c>
      <c r="H891">
        <v>45</v>
      </c>
      <c r="I891" s="4">
        <v>41769</v>
      </c>
      <c r="J891" s="5">
        <v>65047</v>
      </c>
      <c r="K891" s="6">
        <v>0</v>
      </c>
      <c r="L891" t="s">
        <v>38</v>
      </c>
      <c r="M891" t="s">
        <v>85</v>
      </c>
      <c r="N891" s="4" t="s">
        <v>23</v>
      </c>
    </row>
    <row r="892" spans="1:14" x14ac:dyDescent="0.25">
      <c r="A892" t="s">
        <v>1783</v>
      </c>
      <c r="B892" t="s">
        <v>1784</v>
      </c>
      <c r="C892" t="s">
        <v>74</v>
      </c>
      <c r="D892" t="s">
        <v>1731</v>
      </c>
      <c r="E892" t="s">
        <v>18</v>
      </c>
      <c r="F892" t="s">
        <v>19</v>
      </c>
      <c r="G892" t="s">
        <v>20</v>
      </c>
      <c r="H892">
        <v>29</v>
      </c>
      <c r="I892" s="4">
        <v>42810</v>
      </c>
      <c r="J892" s="5">
        <v>151413</v>
      </c>
      <c r="K892" s="6">
        <v>0.15</v>
      </c>
      <c r="L892" t="s">
        <v>21</v>
      </c>
      <c r="M892" t="s">
        <v>34</v>
      </c>
      <c r="N892" s="4" t="s">
        <v>23</v>
      </c>
    </row>
    <row r="893" spans="1:14" x14ac:dyDescent="0.25">
      <c r="A893" t="s">
        <v>1785</v>
      </c>
      <c r="B893" t="s">
        <v>1786</v>
      </c>
      <c r="C893" t="s">
        <v>1752</v>
      </c>
      <c r="D893" t="s">
        <v>1731</v>
      </c>
      <c r="E893" t="s">
        <v>27</v>
      </c>
      <c r="F893" t="s">
        <v>19</v>
      </c>
      <c r="G893" t="s">
        <v>37</v>
      </c>
      <c r="H893">
        <v>45</v>
      </c>
      <c r="I893" s="4">
        <v>44237</v>
      </c>
      <c r="J893" s="5">
        <v>79882</v>
      </c>
      <c r="K893" s="6">
        <v>0</v>
      </c>
      <c r="L893" t="s">
        <v>21</v>
      </c>
      <c r="M893" t="s">
        <v>57</v>
      </c>
      <c r="N893" s="4" t="s">
        <v>23</v>
      </c>
    </row>
    <row r="894" spans="1:14" x14ac:dyDescent="0.25">
      <c r="A894" t="s">
        <v>1787</v>
      </c>
      <c r="B894" t="s">
        <v>1788</v>
      </c>
      <c r="C894" t="s">
        <v>26</v>
      </c>
      <c r="D894" t="s">
        <v>1731</v>
      </c>
      <c r="E894" t="s">
        <v>54</v>
      </c>
      <c r="F894" t="s">
        <v>33</v>
      </c>
      <c r="G894" t="s">
        <v>20</v>
      </c>
      <c r="H894">
        <v>28</v>
      </c>
      <c r="I894" s="4">
        <v>44380</v>
      </c>
      <c r="J894" s="5">
        <v>82739</v>
      </c>
      <c r="K894" s="6">
        <v>0</v>
      </c>
      <c r="L894" t="s">
        <v>21</v>
      </c>
      <c r="M894" t="s">
        <v>57</v>
      </c>
      <c r="N894" s="4" t="s">
        <v>23</v>
      </c>
    </row>
    <row r="895" spans="1:14" x14ac:dyDescent="0.25">
      <c r="A895" t="s">
        <v>1789</v>
      </c>
      <c r="B895" t="s">
        <v>1790</v>
      </c>
      <c r="C895" t="s">
        <v>1752</v>
      </c>
      <c r="D895" t="s">
        <v>1731</v>
      </c>
      <c r="E895" t="s">
        <v>54</v>
      </c>
      <c r="F895" t="s">
        <v>33</v>
      </c>
      <c r="G895" t="s">
        <v>28</v>
      </c>
      <c r="H895">
        <v>40</v>
      </c>
      <c r="I895" s="4">
        <v>40563</v>
      </c>
      <c r="J895" s="5">
        <v>96719</v>
      </c>
      <c r="K895" s="6">
        <v>0</v>
      </c>
      <c r="L895" t="s">
        <v>65</v>
      </c>
      <c r="M895" t="s">
        <v>92</v>
      </c>
      <c r="N895" s="4" t="s">
        <v>23</v>
      </c>
    </row>
    <row r="896" spans="1:14" x14ac:dyDescent="0.25">
      <c r="A896" t="s">
        <v>1791</v>
      </c>
      <c r="B896" t="s">
        <v>1792</v>
      </c>
      <c r="C896" t="s">
        <v>47</v>
      </c>
      <c r="D896" t="s">
        <v>1731</v>
      </c>
      <c r="E896" t="s">
        <v>32</v>
      </c>
      <c r="F896" t="s">
        <v>33</v>
      </c>
      <c r="G896" t="s">
        <v>37</v>
      </c>
      <c r="H896">
        <v>48</v>
      </c>
      <c r="I896" s="4">
        <v>41773</v>
      </c>
      <c r="J896" s="5">
        <v>61216</v>
      </c>
      <c r="K896" s="6">
        <v>0</v>
      </c>
      <c r="L896" t="s">
        <v>21</v>
      </c>
      <c r="M896" t="s">
        <v>34</v>
      </c>
      <c r="N896" s="4" t="s">
        <v>23</v>
      </c>
    </row>
    <row r="897" spans="1:14" x14ac:dyDescent="0.25">
      <c r="A897" t="s">
        <v>1793</v>
      </c>
      <c r="B897" t="s">
        <v>1794</v>
      </c>
      <c r="C897" t="s">
        <v>74</v>
      </c>
      <c r="D897" t="s">
        <v>1731</v>
      </c>
      <c r="E897" t="s">
        <v>54</v>
      </c>
      <c r="F897" t="s">
        <v>19</v>
      </c>
      <c r="G897" t="s">
        <v>37</v>
      </c>
      <c r="H897">
        <v>55</v>
      </c>
      <c r="I897" s="4">
        <v>41594</v>
      </c>
      <c r="J897" s="5">
        <v>124129</v>
      </c>
      <c r="K897" s="6">
        <v>0.15</v>
      </c>
      <c r="L897" t="s">
        <v>38</v>
      </c>
      <c r="M897" t="s">
        <v>85</v>
      </c>
      <c r="N897" s="4" t="s">
        <v>23</v>
      </c>
    </row>
    <row r="898" spans="1:14" x14ac:dyDescent="0.25">
      <c r="A898" t="s">
        <v>1795</v>
      </c>
      <c r="B898" t="s">
        <v>1796</v>
      </c>
      <c r="C898" t="s">
        <v>16</v>
      </c>
      <c r="D898" t="s">
        <v>1731</v>
      </c>
      <c r="E898" t="s">
        <v>27</v>
      </c>
      <c r="F898" t="s">
        <v>19</v>
      </c>
      <c r="G898" t="s">
        <v>20</v>
      </c>
      <c r="H898">
        <v>43</v>
      </c>
      <c r="I898" s="4">
        <v>38748</v>
      </c>
      <c r="J898" s="5">
        <v>117518</v>
      </c>
      <c r="K898" s="6">
        <v>7.0000000000000007E-2</v>
      </c>
      <c r="L898" t="s">
        <v>21</v>
      </c>
      <c r="M898" t="s">
        <v>34</v>
      </c>
      <c r="N898" s="4" t="s">
        <v>23</v>
      </c>
    </row>
    <row r="899" spans="1:14" x14ac:dyDescent="0.25">
      <c r="A899" t="s">
        <v>1797</v>
      </c>
      <c r="B899" t="s">
        <v>1798</v>
      </c>
      <c r="C899" t="s">
        <v>31</v>
      </c>
      <c r="D899" t="s">
        <v>1731</v>
      </c>
      <c r="E899" t="s">
        <v>32</v>
      </c>
      <c r="F899" t="s">
        <v>33</v>
      </c>
      <c r="G899" t="s">
        <v>28</v>
      </c>
      <c r="H899">
        <v>45</v>
      </c>
      <c r="I899" s="4">
        <v>37316</v>
      </c>
      <c r="J899" s="5">
        <v>165181</v>
      </c>
      <c r="K899" s="6">
        <v>0.16</v>
      </c>
      <c r="L899" t="s">
        <v>21</v>
      </c>
      <c r="M899" t="s">
        <v>34</v>
      </c>
      <c r="N899" s="4" t="s">
        <v>23</v>
      </c>
    </row>
    <row r="900" spans="1:14" x14ac:dyDescent="0.25">
      <c r="A900" t="s">
        <v>1799</v>
      </c>
      <c r="B900" t="s">
        <v>1800</v>
      </c>
      <c r="C900" t="s">
        <v>26</v>
      </c>
      <c r="D900" t="s">
        <v>1731</v>
      </c>
      <c r="E900" t="s">
        <v>27</v>
      </c>
      <c r="F900" t="s">
        <v>33</v>
      </c>
      <c r="G900" t="s">
        <v>20</v>
      </c>
      <c r="H900">
        <v>26</v>
      </c>
      <c r="I900" s="4">
        <v>43752</v>
      </c>
      <c r="J900" s="5">
        <v>79356</v>
      </c>
      <c r="K900" s="6">
        <v>0</v>
      </c>
      <c r="L900" t="s">
        <v>21</v>
      </c>
      <c r="M900" t="s">
        <v>57</v>
      </c>
      <c r="N900" s="4" t="s">
        <v>23</v>
      </c>
    </row>
    <row r="901" spans="1:14" x14ac:dyDescent="0.25">
      <c r="A901" t="s">
        <v>1801</v>
      </c>
      <c r="B901" t="s">
        <v>1802</v>
      </c>
      <c r="C901" t="s">
        <v>53</v>
      </c>
      <c r="D901" t="s">
        <v>1731</v>
      </c>
      <c r="E901" t="s">
        <v>32</v>
      </c>
      <c r="F901" t="s">
        <v>33</v>
      </c>
      <c r="G901" t="s">
        <v>37</v>
      </c>
      <c r="H901">
        <v>42</v>
      </c>
      <c r="I901" s="4">
        <v>41528</v>
      </c>
      <c r="J901" s="5">
        <v>181452</v>
      </c>
      <c r="K901" s="6">
        <v>0.3</v>
      </c>
      <c r="L901" t="s">
        <v>21</v>
      </c>
      <c r="M901" t="s">
        <v>75</v>
      </c>
      <c r="N901" s="4" t="s">
        <v>23</v>
      </c>
    </row>
    <row r="902" spans="1:14" x14ac:dyDescent="0.25">
      <c r="A902" t="s">
        <v>1803</v>
      </c>
      <c r="B902" t="s">
        <v>1804</v>
      </c>
      <c r="C902" t="s">
        <v>26</v>
      </c>
      <c r="D902" t="s">
        <v>1731</v>
      </c>
      <c r="E902" t="s">
        <v>54</v>
      </c>
      <c r="F902" t="s">
        <v>19</v>
      </c>
      <c r="G902" t="s">
        <v>97</v>
      </c>
      <c r="H902">
        <v>43</v>
      </c>
      <c r="I902" s="4">
        <v>38093</v>
      </c>
      <c r="J902" s="5">
        <v>94246</v>
      </c>
      <c r="K902" s="6">
        <v>0</v>
      </c>
      <c r="L902" t="s">
        <v>21</v>
      </c>
      <c r="M902" t="s">
        <v>22</v>
      </c>
      <c r="N902" s="4" t="s">
        <v>23</v>
      </c>
    </row>
    <row r="903" spans="1:14" x14ac:dyDescent="0.25">
      <c r="A903" t="s">
        <v>1805</v>
      </c>
      <c r="B903" t="s">
        <v>1806</v>
      </c>
      <c r="C903" t="s">
        <v>1730</v>
      </c>
      <c r="D903" t="s">
        <v>1731</v>
      </c>
      <c r="E903" t="s">
        <v>27</v>
      </c>
      <c r="F903" t="s">
        <v>33</v>
      </c>
      <c r="G903" t="s">
        <v>28</v>
      </c>
      <c r="H903">
        <v>47</v>
      </c>
      <c r="I903" s="4">
        <v>42195</v>
      </c>
      <c r="J903" s="5">
        <v>63880</v>
      </c>
      <c r="K903" s="6">
        <v>0</v>
      </c>
      <c r="L903" t="s">
        <v>65</v>
      </c>
      <c r="M903" t="s">
        <v>66</v>
      </c>
      <c r="N903" s="4" t="s">
        <v>23</v>
      </c>
    </row>
    <row r="904" spans="1:14" x14ac:dyDescent="0.25">
      <c r="A904" t="s">
        <v>1807</v>
      </c>
      <c r="B904" t="s">
        <v>1808</v>
      </c>
      <c r="C904" t="s">
        <v>64</v>
      </c>
      <c r="D904" t="s">
        <v>1731</v>
      </c>
      <c r="E904" t="s">
        <v>27</v>
      </c>
      <c r="F904" t="s">
        <v>19</v>
      </c>
      <c r="G904" t="s">
        <v>28</v>
      </c>
      <c r="H904">
        <v>25</v>
      </c>
      <c r="I904" s="4">
        <v>44405</v>
      </c>
      <c r="J904" s="5">
        <v>46845</v>
      </c>
      <c r="K904" s="6">
        <v>0</v>
      </c>
      <c r="L904" t="s">
        <v>21</v>
      </c>
      <c r="M904" t="s">
        <v>48</v>
      </c>
      <c r="N904" s="4" t="s">
        <v>23</v>
      </c>
    </row>
    <row r="905" spans="1:14" x14ac:dyDescent="0.25">
      <c r="A905" t="s">
        <v>1809</v>
      </c>
      <c r="B905" t="s">
        <v>1810</v>
      </c>
      <c r="C905" t="s">
        <v>74</v>
      </c>
      <c r="D905" t="s">
        <v>1731</v>
      </c>
      <c r="E905" t="s">
        <v>18</v>
      </c>
      <c r="F905" t="s">
        <v>33</v>
      </c>
      <c r="G905" t="s">
        <v>20</v>
      </c>
      <c r="H905">
        <v>49</v>
      </c>
      <c r="I905" s="4">
        <v>41379</v>
      </c>
      <c r="J905" s="5">
        <v>128303</v>
      </c>
      <c r="K905" s="6">
        <v>0.15</v>
      </c>
      <c r="L905" t="s">
        <v>21</v>
      </c>
      <c r="M905" t="s">
        <v>57</v>
      </c>
      <c r="N905" s="4" t="s">
        <v>23</v>
      </c>
    </row>
    <row r="906" spans="1:14" x14ac:dyDescent="0.25">
      <c r="A906" t="s">
        <v>1811</v>
      </c>
      <c r="B906" t="s">
        <v>1812</v>
      </c>
      <c r="C906" t="s">
        <v>74</v>
      </c>
      <c r="D906" t="s">
        <v>1731</v>
      </c>
      <c r="E906" t="s">
        <v>18</v>
      </c>
      <c r="F906" t="s">
        <v>19</v>
      </c>
      <c r="G906" t="s">
        <v>28</v>
      </c>
      <c r="H906">
        <v>45</v>
      </c>
      <c r="I906" s="4">
        <v>39332</v>
      </c>
      <c r="J906" s="5">
        <v>151027</v>
      </c>
      <c r="K906" s="6">
        <v>0.1</v>
      </c>
      <c r="L906" t="s">
        <v>65</v>
      </c>
      <c r="M906" t="s">
        <v>78</v>
      </c>
      <c r="N906" s="4" t="s">
        <v>23</v>
      </c>
    </row>
    <row r="907" spans="1:14" x14ac:dyDescent="0.25">
      <c r="A907" t="s">
        <v>1813</v>
      </c>
      <c r="B907" t="s">
        <v>1814</v>
      </c>
      <c r="C907" t="s">
        <v>74</v>
      </c>
      <c r="D907" t="s">
        <v>1731</v>
      </c>
      <c r="E907" t="s">
        <v>27</v>
      </c>
      <c r="F907" t="s">
        <v>33</v>
      </c>
      <c r="G907" t="s">
        <v>28</v>
      </c>
      <c r="H907">
        <v>30</v>
      </c>
      <c r="I907" s="4">
        <v>42168</v>
      </c>
      <c r="J907" s="5">
        <v>127972</v>
      </c>
      <c r="K907" s="6">
        <v>0.11</v>
      </c>
      <c r="L907" t="s">
        <v>21</v>
      </c>
      <c r="M907" t="s">
        <v>34</v>
      </c>
      <c r="N907" s="4" t="s">
        <v>23</v>
      </c>
    </row>
    <row r="908" spans="1:14" x14ac:dyDescent="0.25">
      <c r="A908" t="s">
        <v>1260</v>
      </c>
      <c r="B908" t="s">
        <v>1815</v>
      </c>
      <c r="C908" t="s">
        <v>1730</v>
      </c>
      <c r="D908" t="s">
        <v>1731</v>
      </c>
      <c r="E908" t="s">
        <v>18</v>
      </c>
      <c r="F908" t="s">
        <v>19</v>
      </c>
      <c r="G908" t="s">
        <v>97</v>
      </c>
      <c r="H908">
        <v>47</v>
      </c>
      <c r="I908" s="4">
        <v>37550</v>
      </c>
      <c r="J908" s="5">
        <v>70122</v>
      </c>
      <c r="K908" s="6">
        <v>0</v>
      </c>
      <c r="L908" t="s">
        <v>21</v>
      </c>
      <c r="M908" t="s">
        <v>75</v>
      </c>
      <c r="N908" s="4" t="s">
        <v>23</v>
      </c>
    </row>
    <row r="909" spans="1:14" x14ac:dyDescent="0.25">
      <c r="A909" t="s">
        <v>1816</v>
      </c>
      <c r="B909" t="s">
        <v>1817</v>
      </c>
      <c r="C909" t="s">
        <v>31</v>
      </c>
      <c r="D909" t="s">
        <v>1731</v>
      </c>
      <c r="E909" t="s">
        <v>18</v>
      </c>
      <c r="F909" t="s">
        <v>33</v>
      </c>
      <c r="G909" t="s">
        <v>37</v>
      </c>
      <c r="H909">
        <v>50</v>
      </c>
      <c r="I909" s="4">
        <v>43452</v>
      </c>
      <c r="J909" s="5">
        <v>155351</v>
      </c>
      <c r="K909" s="6">
        <v>0.2</v>
      </c>
      <c r="L909" t="s">
        <v>21</v>
      </c>
      <c r="M909" t="s">
        <v>34</v>
      </c>
      <c r="N909" s="4" t="s">
        <v>23</v>
      </c>
    </row>
    <row r="910" spans="1:14" x14ac:dyDescent="0.25">
      <c r="A910" t="s">
        <v>1818</v>
      </c>
      <c r="B910" t="s">
        <v>1819</v>
      </c>
      <c r="C910" t="s">
        <v>1730</v>
      </c>
      <c r="D910" t="s">
        <v>1731</v>
      </c>
      <c r="E910" t="s">
        <v>32</v>
      </c>
      <c r="F910" t="s">
        <v>33</v>
      </c>
      <c r="G910" t="s">
        <v>37</v>
      </c>
      <c r="H910">
        <v>29</v>
      </c>
      <c r="I910" s="4">
        <v>43239</v>
      </c>
      <c r="J910" s="5">
        <v>65334</v>
      </c>
      <c r="K910" s="6">
        <v>0</v>
      </c>
      <c r="L910" t="s">
        <v>38</v>
      </c>
      <c r="M910" t="s">
        <v>69</v>
      </c>
      <c r="N910" s="4" t="s">
        <v>23</v>
      </c>
    </row>
    <row r="911" spans="1:14" x14ac:dyDescent="0.25">
      <c r="A911" t="s">
        <v>1820</v>
      </c>
      <c r="B911" t="s">
        <v>1821</v>
      </c>
      <c r="C911" t="s">
        <v>16</v>
      </c>
      <c r="D911" t="s">
        <v>1731</v>
      </c>
      <c r="E911" t="s">
        <v>32</v>
      </c>
      <c r="F911" t="s">
        <v>19</v>
      </c>
      <c r="G911" t="s">
        <v>37</v>
      </c>
      <c r="H911">
        <v>36</v>
      </c>
      <c r="I911" s="4">
        <v>41116</v>
      </c>
      <c r="J911" s="5">
        <v>105891</v>
      </c>
      <c r="K911" s="6">
        <v>7.0000000000000007E-2</v>
      </c>
      <c r="L911" t="s">
        <v>21</v>
      </c>
      <c r="M911" t="s">
        <v>34</v>
      </c>
      <c r="N911" s="4" t="s">
        <v>23</v>
      </c>
    </row>
    <row r="912" spans="1:14" x14ac:dyDescent="0.25">
      <c r="A912" t="s">
        <v>1822</v>
      </c>
      <c r="B912" t="s">
        <v>1823</v>
      </c>
      <c r="C912" t="s">
        <v>47</v>
      </c>
      <c r="D912" t="s">
        <v>1731</v>
      </c>
      <c r="E912" t="s">
        <v>18</v>
      </c>
      <c r="F912" t="s">
        <v>33</v>
      </c>
      <c r="G912" t="s">
        <v>37</v>
      </c>
      <c r="H912">
        <v>56</v>
      </c>
      <c r="I912" s="4">
        <v>33770</v>
      </c>
      <c r="J912" s="5">
        <v>59591</v>
      </c>
      <c r="K912" s="6">
        <v>0</v>
      </c>
      <c r="L912" t="s">
        <v>38</v>
      </c>
      <c r="M912" t="s">
        <v>85</v>
      </c>
      <c r="N912" s="4" t="s">
        <v>23</v>
      </c>
    </row>
    <row r="913" spans="1:14" x14ac:dyDescent="0.25">
      <c r="A913" t="s">
        <v>1824</v>
      </c>
      <c r="B913" t="s">
        <v>1825</v>
      </c>
      <c r="C913" t="s">
        <v>53</v>
      </c>
      <c r="D913" t="s">
        <v>1731</v>
      </c>
      <c r="E913" t="s">
        <v>32</v>
      </c>
      <c r="F913" t="s">
        <v>19</v>
      </c>
      <c r="G913" t="s">
        <v>28</v>
      </c>
      <c r="H913">
        <v>56</v>
      </c>
      <c r="I913" s="4">
        <v>38042</v>
      </c>
      <c r="J913" s="5">
        <v>216949</v>
      </c>
      <c r="K913" s="6">
        <v>0.32</v>
      </c>
      <c r="L913" t="s">
        <v>65</v>
      </c>
      <c r="M913" t="s">
        <v>78</v>
      </c>
      <c r="N913" s="4" t="s">
        <v>23</v>
      </c>
    </row>
    <row r="914" spans="1:14" x14ac:dyDescent="0.25">
      <c r="A914" t="s">
        <v>1826</v>
      </c>
      <c r="B914" t="s">
        <v>1827</v>
      </c>
      <c r="C914" t="s">
        <v>16</v>
      </c>
      <c r="D914" t="s">
        <v>1731</v>
      </c>
      <c r="E914" t="s">
        <v>27</v>
      </c>
      <c r="F914" t="s">
        <v>33</v>
      </c>
      <c r="G914" t="s">
        <v>37</v>
      </c>
      <c r="H914">
        <v>38</v>
      </c>
      <c r="I914" s="4">
        <v>42999</v>
      </c>
      <c r="J914" s="5">
        <v>119647</v>
      </c>
      <c r="K914" s="6">
        <v>0.09</v>
      </c>
      <c r="L914" t="s">
        <v>38</v>
      </c>
      <c r="M914" t="s">
        <v>85</v>
      </c>
      <c r="N914" s="4" t="s">
        <v>23</v>
      </c>
    </row>
    <row r="915" spans="1:14" x14ac:dyDescent="0.25">
      <c r="A915" t="s">
        <v>1828</v>
      </c>
      <c r="B915" t="s">
        <v>1829</v>
      </c>
      <c r="C915" t="s">
        <v>16</v>
      </c>
      <c r="D915" t="s">
        <v>1731</v>
      </c>
      <c r="E915" t="s">
        <v>27</v>
      </c>
      <c r="F915" t="s">
        <v>19</v>
      </c>
      <c r="G915" t="s">
        <v>28</v>
      </c>
      <c r="H915">
        <v>52</v>
      </c>
      <c r="I915" s="4">
        <v>41858</v>
      </c>
      <c r="J915" s="5">
        <v>117062</v>
      </c>
      <c r="K915" s="6">
        <v>7.0000000000000007E-2</v>
      </c>
      <c r="L915" t="s">
        <v>21</v>
      </c>
      <c r="M915" t="s">
        <v>57</v>
      </c>
      <c r="N915" s="4" t="s">
        <v>23</v>
      </c>
    </row>
    <row r="916" spans="1:14" x14ac:dyDescent="0.25">
      <c r="A916" t="s">
        <v>660</v>
      </c>
      <c r="B916" t="s">
        <v>1830</v>
      </c>
      <c r="C916" t="s">
        <v>1730</v>
      </c>
      <c r="D916" t="s">
        <v>1731</v>
      </c>
      <c r="E916" t="s">
        <v>18</v>
      </c>
      <c r="F916" t="s">
        <v>33</v>
      </c>
      <c r="G916" t="s">
        <v>20</v>
      </c>
      <c r="H916">
        <v>26</v>
      </c>
      <c r="I916" s="4">
        <v>44521</v>
      </c>
      <c r="J916" s="5">
        <v>63137</v>
      </c>
      <c r="K916" s="6">
        <v>0</v>
      </c>
      <c r="L916" t="s">
        <v>21</v>
      </c>
      <c r="M916" t="s">
        <v>44</v>
      </c>
      <c r="N916" s="4" t="s">
        <v>23</v>
      </c>
    </row>
    <row r="917" spans="1:14" x14ac:dyDescent="0.25">
      <c r="A917" t="s">
        <v>349</v>
      </c>
      <c r="B917" t="s">
        <v>1831</v>
      </c>
      <c r="C917" t="s">
        <v>26</v>
      </c>
      <c r="D917" t="s">
        <v>1731</v>
      </c>
      <c r="E917" t="s">
        <v>32</v>
      </c>
      <c r="F917" t="s">
        <v>19</v>
      </c>
      <c r="G917" t="s">
        <v>28</v>
      </c>
      <c r="H917">
        <v>52</v>
      </c>
      <c r="I917" s="4">
        <v>34383</v>
      </c>
      <c r="J917" s="5">
        <v>99624</v>
      </c>
      <c r="K917" s="6">
        <v>0</v>
      </c>
      <c r="L917" t="s">
        <v>21</v>
      </c>
      <c r="M917" t="s">
        <v>34</v>
      </c>
      <c r="N917" s="4" t="s">
        <v>23</v>
      </c>
    </row>
    <row r="918" spans="1:14" x14ac:dyDescent="0.25">
      <c r="A918" t="s">
        <v>1832</v>
      </c>
      <c r="B918" t="s">
        <v>1833</v>
      </c>
      <c r="C918" t="s">
        <v>16</v>
      </c>
      <c r="D918" t="s">
        <v>1731</v>
      </c>
      <c r="E918" t="s">
        <v>27</v>
      </c>
      <c r="F918" t="s">
        <v>33</v>
      </c>
      <c r="G918" t="s">
        <v>28</v>
      </c>
      <c r="H918">
        <v>55</v>
      </c>
      <c r="I918" s="4">
        <v>41202</v>
      </c>
      <c r="J918" s="5">
        <v>108686</v>
      </c>
      <c r="K918" s="6">
        <v>0.06</v>
      </c>
      <c r="L918" t="s">
        <v>21</v>
      </c>
      <c r="M918" t="s">
        <v>75</v>
      </c>
      <c r="N918" s="4" t="s">
        <v>23</v>
      </c>
    </row>
    <row r="919" spans="1:14" x14ac:dyDescent="0.25">
      <c r="A919" t="s">
        <v>1834</v>
      </c>
      <c r="B919" t="s">
        <v>1835</v>
      </c>
      <c r="C919" t="s">
        <v>31</v>
      </c>
      <c r="D919" t="s">
        <v>1731</v>
      </c>
      <c r="E919" t="s">
        <v>27</v>
      </c>
      <c r="F919" t="s">
        <v>33</v>
      </c>
      <c r="G919" t="s">
        <v>20</v>
      </c>
      <c r="H919">
        <v>63</v>
      </c>
      <c r="I919" s="4">
        <v>43996</v>
      </c>
      <c r="J919" s="5">
        <v>181216</v>
      </c>
      <c r="K919" s="6">
        <v>0.27</v>
      </c>
      <c r="L919" t="s">
        <v>21</v>
      </c>
      <c r="M919" t="s">
        <v>75</v>
      </c>
      <c r="N919" s="4" t="s">
        <v>23</v>
      </c>
    </row>
    <row r="920" spans="1:14" x14ac:dyDescent="0.25">
      <c r="A920" t="s">
        <v>1836</v>
      </c>
      <c r="B920" t="s">
        <v>1837</v>
      </c>
      <c r="C920" t="s">
        <v>31</v>
      </c>
      <c r="D920" t="s">
        <v>1731</v>
      </c>
      <c r="E920" t="s">
        <v>18</v>
      </c>
      <c r="F920" t="s">
        <v>33</v>
      </c>
      <c r="G920" t="s">
        <v>20</v>
      </c>
      <c r="H920">
        <v>55</v>
      </c>
      <c r="I920" s="4">
        <v>35001</v>
      </c>
      <c r="J920" s="5">
        <v>153271</v>
      </c>
      <c r="K920" s="6">
        <v>0.15</v>
      </c>
      <c r="L920" t="s">
        <v>21</v>
      </c>
      <c r="M920" t="s">
        <v>22</v>
      </c>
      <c r="N920" s="4" t="s">
        <v>23</v>
      </c>
    </row>
    <row r="921" spans="1:14" x14ac:dyDescent="0.25">
      <c r="A921" t="s">
        <v>1838</v>
      </c>
      <c r="B921" t="s">
        <v>1839</v>
      </c>
      <c r="C921" t="s">
        <v>64</v>
      </c>
      <c r="D921" t="s">
        <v>1731</v>
      </c>
      <c r="E921" t="s">
        <v>54</v>
      </c>
      <c r="F921" t="s">
        <v>19</v>
      </c>
      <c r="G921" t="s">
        <v>20</v>
      </c>
      <c r="H921">
        <v>47</v>
      </c>
      <c r="I921" s="4">
        <v>41333</v>
      </c>
      <c r="J921" s="5">
        <v>54635</v>
      </c>
      <c r="K921" s="6">
        <v>0</v>
      </c>
      <c r="L921" t="s">
        <v>21</v>
      </c>
      <c r="M921" t="s">
        <v>44</v>
      </c>
      <c r="N921" s="4" t="s">
        <v>23</v>
      </c>
    </row>
    <row r="922" spans="1:14" x14ac:dyDescent="0.25">
      <c r="A922" t="s">
        <v>1840</v>
      </c>
      <c r="B922" t="s">
        <v>1841</v>
      </c>
      <c r="C922" t="s">
        <v>53</v>
      </c>
      <c r="D922" t="s">
        <v>1731</v>
      </c>
      <c r="E922" t="s">
        <v>18</v>
      </c>
      <c r="F922" t="s">
        <v>33</v>
      </c>
      <c r="G922" t="s">
        <v>97</v>
      </c>
      <c r="H922">
        <v>54</v>
      </c>
      <c r="I922" s="4">
        <v>36757</v>
      </c>
      <c r="J922" s="5">
        <v>222224</v>
      </c>
      <c r="K922" s="6">
        <v>0.38</v>
      </c>
      <c r="L922" t="s">
        <v>21</v>
      </c>
      <c r="M922" t="s">
        <v>75</v>
      </c>
      <c r="N922" s="4" t="s">
        <v>23</v>
      </c>
    </row>
    <row r="923" spans="1:14" x14ac:dyDescent="0.25">
      <c r="A923" t="s">
        <v>1029</v>
      </c>
      <c r="B923" t="s">
        <v>1842</v>
      </c>
      <c r="C923" t="s">
        <v>1730</v>
      </c>
      <c r="D923" t="s">
        <v>1731</v>
      </c>
      <c r="E923" t="s">
        <v>18</v>
      </c>
      <c r="F923" t="s">
        <v>19</v>
      </c>
      <c r="G923" t="s">
        <v>28</v>
      </c>
      <c r="H923">
        <v>35</v>
      </c>
      <c r="I923" s="4">
        <v>41516</v>
      </c>
      <c r="J923" s="5">
        <v>59646</v>
      </c>
      <c r="K923" s="6">
        <v>0</v>
      </c>
      <c r="L923" t="s">
        <v>65</v>
      </c>
      <c r="M923" t="s">
        <v>78</v>
      </c>
      <c r="N923" s="4" t="s">
        <v>23</v>
      </c>
    </row>
    <row r="924" spans="1:14" x14ac:dyDescent="0.25">
      <c r="A924" t="s">
        <v>1843</v>
      </c>
      <c r="B924" t="s">
        <v>1844</v>
      </c>
      <c r="C924" t="s">
        <v>74</v>
      </c>
      <c r="D924" t="s">
        <v>1731</v>
      </c>
      <c r="E924" t="s">
        <v>54</v>
      </c>
      <c r="F924" t="s">
        <v>19</v>
      </c>
      <c r="G924" t="s">
        <v>97</v>
      </c>
      <c r="H924">
        <v>51</v>
      </c>
      <c r="I924" s="4">
        <v>36770</v>
      </c>
      <c r="J924" s="5">
        <v>157487</v>
      </c>
      <c r="K924" s="6">
        <v>0.12</v>
      </c>
      <c r="L924" t="s">
        <v>21</v>
      </c>
      <c r="M924" t="s">
        <v>57</v>
      </c>
      <c r="N924" s="4" t="s">
        <v>23</v>
      </c>
    </row>
    <row r="925" spans="1:14" x14ac:dyDescent="0.25">
      <c r="A925" t="s">
        <v>1845</v>
      </c>
      <c r="B925" t="s">
        <v>1846</v>
      </c>
      <c r="C925" t="s">
        <v>64</v>
      </c>
      <c r="D925" t="s">
        <v>1731</v>
      </c>
      <c r="E925" t="s">
        <v>27</v>
      </c>
      <c r="F925" t="s">
        <v>33</v>
      </c>
      <c r="G925" t="s">
        <v>28</v>
      </c>
      <c r="H925">
        <v>64</v>
      </c>
      <c r="I925" s="4">
        <v>38380</v>
      </c>
      <c r="J925" s="5">
        <v>55369</v>
      </c>
      <c r="K925" s="6">
        <v>0</v>
      </c>
      <c r="L925" t="s">
        <v>21</v>
      </c>
      <c r="M925" t="s">
        <v>57</v>
      </c>
      <c r="N925" s="4" t="s">
        <v>23</v>
      </c>
    </row>
    <row r="926" spans="1:14" x14ac:dyDescent="0.25">
      <c r="A926" t="s">
        <v>183</v>
      </c>
      <c r="B926" t="s">
        <v>1847</v>
      </c>
      <c r="C926" t="s">
        <v>26</v>
      </c>
      <c r="D926" t="s">
        <v>1731</v>
      </c>
      <c r="E926" t="s">
        <v>32</v>
      </c>
      <c r="F926" t="s">
        <v>19</v>
      </c>
      <c r="G926" t="s">
        <v>37</v>
      </c>
      <c r="H926">
        <v>58</v>
      </c>
      <c r="I926" s="4">
        <v>39930</v>
      </c>
      <c r="J926" s="5">
        <v>76802</v>
      </c>
      <c r="K926" s="6">
        <v>0</v>
      </c>
      <c r="L926" t="s">
        <v>38</v>
      </c>
      <c r="M926" t="s">
        <v>39</v>
      </c>
      <c r="N926" s="4" t="s">
        <v>23</v>
      </c>
    </row>
    <row r="927" spans="1:14" x14ac:dyDescent="0.25">
      <c r="A927" t="s">
        <v>1848</v>
      </c>
      <c r="B927" t="s">
        <v>1849</v>
      </c>
      <c r="C927" t="s">
        <v>53</v>
      </c>
      <c r="D927" t="s">
        <v>1731</v>
      </c>
      <c r="E927" t="s">
        <v>27</v>
      </c>
      <c r="F927" t="s">
        <v>19</v>
      </c>
      <c r="G927" t="s">
        <v>28</v>
      </c>
      <c r="H927">
        <v>47</v>
      </c>
      <c r="I927" s="4">
        <v>42696</v>
      </c>
      <c r="J927" s="5">
        <v>253249</v>
      </c>
      <c r="K927" s="6">
        <v>0.31</v>
      </c>
      <c r="L927" t="s">
        <v>21</v>
      </c>
      <c r="M927" t="s">
        <v>22</v>
      </c>
      <c r="N927" s="4" t="s">
        <v>23</v>
      </c>
    </row>
    <row r="928" spans="1:14" x14ac:dyDescent="0.25">
      <c r="A928" t="s">
        <v>1667</v>
      </c>
      <c r="B928" t="s">
        <v>1850</v>
      </c>
      <c r="C928" t="s">
        <v>26</v>
      </c>
      <c r="D928" t="s">
        <v>1731</v>
      </c>
      <c r="E928" t="s">
        <v>27</v>
      </c>
      <c r="F928" t="s">
        <v>19</v>
      </c>
      <c r="G928" t="s">
        <v>28</v>
      </c>
      <c r="H928">
        <v>63</v>
      </c>
      <c r="I928" s="4">
        <v>43171</v>
      </c>
      <c r="J928" s="5">
        <v>73200</v>
      </c>
      <c r="K928" s="6">
        <v>0</v>
      </c>
      <c r="L928" t="s">
        <v>65</v>
      </c>
      <c r="M928" t="s">
        <v>78</v>
      </c>
      <c r="N928" s="4" t="s">
        <v>23</v>
      </c>
    </row>
    <row r="929" spans="1:14" x14ac:dyDescent="0.25">
      <c r="A929" t="s">
        <v>1851</v>
      </c>
      <c r="B929" t="s">
        <v>1852</v>
      </c>
      <c r="C929" t="s">
        <v>1752</v>
      </c>
      <c r="D929" t="s">
        <v>1731</v>
      </c>
      <c r="E929" t="s">
        <v>27</v>
      </c>
      <c r="F929" t="s">
        <v>33</v>
      </c>
      <c r="G929" t="s">
        <v>37</v>
      </c>
      <c r="H929">
        <v>26</v>
      </c>
      <c r="I929" s="4">
        <v>44236</v>
      </c>
      <c r="J929" s="5">
        <v>87427</v>
      </c>
      <c r="K929" s="6">
        <v>0</v>
      </c>
      <c r="L929" t="s">
        <v>38</v>
      </c>
      <c r="M929" t="s">
        <v>85</v>
      </c>
      <c r="N929" s="4" t="s">
        <v>23</v>
      </c>
    </row>
    <row r="930" spans="1:14" x14ac:dyDescent="0.25">
      <c r="A930" t="s">
        <v>1853</v>
      </c>
      <c r="B930" t="s">
        <v>1854</v>
      </c>
      <c r="C930" t="s">
        <v>26</v>
      </c>
      <c r="D930" t="s">
        <v>1731</v>
      </c>
      <c r="E930" t="s">
        <v>18</v>
      </c>
      <c r="F930" t="s">
        <v>33</v>
      </c>
      <c r="G930" t="s">
        <v>37</v>
      </c>
      <c r="H930">
        <v>33</v>
      </c>
      <c r="I930" s="4">
        <v>41043</v>
      </c>
      <c r="J930" s="5">
        <v>88343</v>
      </c>
      <c r="K930" s="6">
        <v>0</v>
      </c>
      <c r="L930" t="s">
        <v>38</v>
      </c>
      <c r="M930" t="s">
        <v>69</v>
      </c>
      <c r="N930" s="4" t="s">
        <v>23</v>
      </c>
    </row>
    <row r="931" spans="1:14" x14ac:dyDescent="0.25">
      <c r="A931" t="s">
        <v>1855</v>
      </c>
      <c r="B931" t="s">
        <v>1856</v>
      </c>
      <c r="C931" t="s">
        <v>16</v>
      </c>
      <c r="D931" t="s">
        <v>1731</v>
      </c>
      <c r="E931" t="s">
        <v>54</v>
      </c>
      <c r="F931" t="s">
        <v>19</v>
      </c>
      <c r="G931" t="s">
        <v>20</v>
      </c>
      <c r="H931">
        <v>28</v>
      </c>
      <c r="I931" s="4">
        <v>44204</v>
      </c>
      <c r="J931" s="5">
        <v>108826</v>
      </c>
      <c r="K931" s="6">
        <v>0.1</v>
      </c>
      <c r="L931" t="s">
        <v>21</v>
      </c>
      <c r="M931" t="s">
        <v>48</v>
      </c>
      <c r="N931" s="4" t="s">
        <v>23</v>
      </c>
    </row>
    <row r="932" spans="1:14" x14ac:dyDescent="0.25">
      <c r="A932" t="s">
        <v>1857</v>
      </c>
      <c r="B932" t="s">
        <v>1858</v>
      </c>
      <c r="C932" t="s">
        <v>1730</v>
      </c>
      <c r="D932" t="s">
        <v>1731</v>
      </c>
      <c r="E932" t="s">
        <v>27</v>
      </c>
      <c r="F932" t="s">
        <v>33</v>
      </c>
      <c r="G932" t="s">
        <v>28</v>
      </c>
      <c r="H932">
        <v>45</v>
      </c>
      <c r="I932" s="4">
        <v>36754</v>
      </c>
      <c r="J932" s="5">
        <v>60113</v>
      </c>
      <c r="K932" s="6">
        <v>0</v>
      </c>
      <c r="L932" t="s">
        <v>21</v>
      </c>
      <c r="M932" t="s">
        <v>44</v>
      </c>
      <c r="N932" s="4" t="s">
        <v>23</v>
      </c>
    </row>
    <row r="933" spans="1:14" x14ac:dyDescent="0.25">
      <c r="A933" t="s">
        <v>227</v>
      </c>
      <c r="B933" t="s">
        <v>1859</v>
      </c>
      <c r="C933" t="s">
        <v>31</v>
      </c>
      <c r="D933" t="s">
        <v>1731</v>
      </c>
      <c r="E933" t="s">
        <v>18</v>
      </c>
      <c r="F933" t="s">
        <v>33</v>
      </c>
      <c r="G933" t="s">
        <v>20</v>
      </c>
      <c r="H933">
        <v>61</v>
      </c>
      <c r="I933" s="4">
        <v>44219</v>
      </c>
      <c r="J933" s="5">
        <v>151783</v>
      </c>
      <c r="K933" s="6">
        <v>0.26</v>
      </c>
      <c r="L933" t="s">
        <v>21</v>
      </c>
      <c r="M933" t="s">
        <v>34</v>
      </c>
      <c r="N933" s="4" t="s">
        <v>23</v>
      </c>
    </row>
    <row r="934" spans="1:14" x14ac:dyDescent="0.25">
      <c r="A934" t="s">
        <v>1585</v>
      </c>
      <c r="B934" t="s">
        <v>1860</v>
      </c>
      <c r="C934" t="s">
        <v>64</v>
      </c>
      <c r="D934" t="s">
        <v>1731</v>
      </c>
      <c r="E934" t="s">
        <v>54</v>
      </c>
      <c r="F934" t="s">
        <v>19</v>
      </c>
      <c r="G934" t="s">
        <v>28</v>
      </c>
      <c r="H934">
        <v>40</v>
      </c>
      <c r="I934" s="4">
        <v>42721</v>
      </c>
      <c r="J934" s="5">
        <v>50733</v>
      </c>
      <c r="K934" s="6">
        <v>0</v>
      </c>
      <c r="L934" t="s">
        <v>21</v>
      </c>
      <c r="M934" t="s">
        <v>48</v>
      </c>
      <c r="N934" s="4" t="s">
        <v>23</v>
      </c>
    </row>
    <row r="935" spans="1:14" x14ac:dyDescent="0.25">
      <c r="A935" t="s">
        <v>1861</v>
      </c>
      <c r="B935" t="s">
        <v>1862</v>
      </c>
      <c r="C935" t="s">
        <v>47</v>
      </c>
      <c r="D935" t="s">
        <v>1731</v>
      </c>
      <c r="E935" t="s">
        <v>27</v>
      </c>
      <c r="F935" t="s">
        <v>19</v>
      </c>
      <c r="G935" t="s">
        <v>28</v>
      </c>
      <c r="H935">
        <v>55</v>
      </c>
      <c r="I935" s="4">
        <v>44410</v>
      </c>
      <c r="J935" s="5">
        <v>67130</v>
      </c>
      <c r="K935" s="6">
        <v>0</v>
      </c>
      <c r="L935" t="s">
        <v>21</v>
      </c>
      <c r="M935" t="s">
        <v>48</v>
      </c>
      <c r="N935" s="4" t="s">
        <v>23</v>
      </c>
    </row>
    <row r="936" spans="1:14" x14ac:dyDescent="0.25">
      <c r="A936" t="s">
        <v>1863</v>
      </c>
      <c r="B936" t="s">
        <v>1864</v>
      </c>
      <c r="C936" t="s">
        <v>1730</v>
      </c>
      <c r="D936" t="s">
        <v>1731</v>
      </c>
      <c r="E936" t="s">
        <v>18</v>
      </c>
      <c r="F936" t="s">
        <v>33</v>
      </c>
      <c r="G936" t="s">
        <v>28</v>
      </c>
      <c r="H936">
        <v>62</v>
      </c>
      <c r="I936" s="4">
        <v>38977</v>
      </c>
      <c r="J936" s="5">
        <v>64669</v>
      </c>
      <c r="K936" s="6">
        <v>0</v>
      </c>
      <c r="L936" t="s">
        <v>65</v>
      </c>
      <c r="M936" t="s">
        <v>66</v>
      </c>
      <c r="N936" s="4" t="s">
        <v>23</v>
      </c>
    </row>
    <row r="937" spans="1:14" x14ac:dyDescent="0.25">
      <c r="A937" t="s">
        <v>1865</v>
      </c>
      <c r="B937" t="s">
        <v>1866</v>
      </c>
      <c r="C937" t="s">
        <v>47</v>
      </c>
      <c r="D937" t="s">
        <v>1731</v>
      </c>
      <c r="E937" t="s">
        <v>54</v>
      </c>
      <c r="F937" t="s">
        <v>33</v>
      </c>
      <c r="G937" t="s">
        <v>37</v>
      </c>
      <c r="H937">
        <v>34</v>
      </c>
      <c r="I937" s="4">
        <v>41066</v>
      </c>
      <c r="J937" s="5">
        <v>72126</v>
      </c>
      <c r="K937" s="6">
        <v>0</v>
      </c>
      <c r="L937" t="s">
        <v>38</v>
      </c>
      <c r="M937" t="s">
        <v>39</v>
      </c>
      <c r="N937" s="4" t="s">
        <v>23</v>
      </c>
    </row>
    <row r="938" spans="1:14" x14ac:dyDescent="0.25">
      <c r="A938" t="s">
        <v>1867</v>
      </c>
      <c r="B938" t="s">
        <v>1868</v>
      </c>
      <c r="C938" t="s">
        <v>16</v>
      </c>
      <c r="D938" t="s">
        <v>1731</v>
      </c>
      <c r="E938" t="s">
        <v>27</v>
      </c>
      <c r="F938" t="s">
        <v>19</v>
      </c>
      <c r="G938" t="s">
        <v>20</v>
      </c>
      <c r="H938">
        <v>33</v>
      </c>
      <c r="I938" s="4">
        <v>41446</v>
      </c>
      <c r="J938" s="5">
        <v>119631</v>
      </c>
      <c r="K938" s="6">
        <v>0.06</v>
      </c>
      <c r="L938" t="s">
        <v>21</v>
      </c>
      <c r="M938" t="s">
        <v>57</v>
      </c>
      <c r="N938" s="4" t="s">
        <v>23</v>
      </c>
    </row>
    <row r="939" spans="1:14" x14ac:dyDescent="0.25">
      <c r="A939" t="s">
        <v>794</v>
      </c>
      <c r="B939" t="s">
        <v>1869</v>
      </c>
      <c r="C939" t="s">
        <v>74</v>
      </c>
      <c r="D939" t="s">
        <v>1731</v>
      </c>
      <c r="E939" t="s">
        <v>18</v>
      </c>
      <c r="F939" t="s">
        <v>33</v>
      </c>
      <c r="G939" t="s">
        <v>28</v>
      </c>
      <c r="H939">
        <v>46</v>
      </c>
      <c r="I939" s="4">
        <v>38046</v>
      </c>
      <c r="J939" s="5">
        <v>158897</v>
      </c>
      <c r="K939" s="6">
        <v>0.1</v>
      </c>
      <c r="L939" t="s">
        <v>65</v>
      </c>
      <c r="M939" t="s">
        <v>66</v>
      </c>
      <c r="N939" s="4" t="s">
        <v>23</v>
      </c>
    </row>
    <row r="940" spans="1:14" x14ac:dyDescent="0.25">
      <c r="A940" t="s">
        <v>1870</v>
      </c>
      <c r="B940" t="s">
        <v>1871</v>
      </c>
      <c r="C940" t="s">
        <v>16</v>
      </c>
      <c r="D940" t="s">
        <v>1731</v>
      </c>
      <c r="E940" t="s">
        <v>27</v>
      </c>
      <c r="F940" t="s">
        <v>33</v>
      </c>
      <c r="G940" t="s">
        <v>28</v>
      </c>
      <c r="H940">
        <v>45</v>
      </c>
      <c r="I940" s="4">
        <v>40836</v>
      </c>
      <c r="J940" s="5">
        <v>123640</v>
      </c>
      <c r="K940" s="6">
        <v>7.0000000000000007E-2</v>
      </c>
      <c r="L940" t="s">
        <v>65</v>
      </c>
      <c r="M940" t="s">
        <v>78</v>
      </c>
      <c r="N940" s="4" t="s">
        <v>23</v>
      </c>
    </row>
    <row r="941" spans="1:14" x14ac:dyDescent="0.25">
      <c r="A941" t="s">
        <v>696</v>
      </c>
      <c r="B941" t="s">
        <v>1872</v>
      </c>
      <c r="C941" t="s">
        <v>64</v>
      </c>
      <c r="D941" t="s">
        <v>1731</v>
      </c>
      <c r="E941" t="s">
        <v>27</v>
      </c>
      <c r="F941" t="s">
        <v>33</v>
      </c>
      <c r="G941" t="s">
        <v>20</v>
      </c>
      <c r="H941">
        <v>33</v>
      </c>
      <c r="I941" s="4">
        <v>41742</v>
      </c>
      <c r="J941" s="5">
        <v>46878</v>
      </c>
      <c r="K941" s="6">
        <v>0</v>
      </c>
      <c r="L941" t="s">
        <v>21</v>
      </c>
      <c r="M941" t="s">
        <v>48</v>
      </c>
      <c r="N941" s="4" t="s">
        <v>23</v>
      </c>
    </row>
    <row r="942" spans="1:14" x14ac:dyDescent="0.25">
      <c r="A942" t="s">
        <v>1873</v>
      </c>
      <c r="B942" t="s">
        <v>1874</v>
      </c>
      <c r="C942" t="s">
        <v>26</v>
      </c>
      <c r="D942" t="s">
        <v>1731</v>
      </c>
      <c r="E942" t="s">
        <v>18</v>
      </c>
      <c r="F942" t="s">
        <v>33</v>
      </c>
      <c r="G942" t="s">
        <v>37</v>
      </c>
      <c r="H942">
        <v>57</v>
      </c>
      <c r="I942" s="4">
        <v>39357</v>
      </c>
      <c r="J942" s="5">
        <v>98150</v>
      </c>
      <c r="K942" s="6">
        <v>0</v>
      </c>
      <c r="L942" t="s">
        <v>38</v>
      </c>
      <c r="M942" t="s">
        <v>69</v>
      </c>
      <c r="N942" s="4" t="s">
        <v>23</v>
      </c>
    </row>
    <row r="943" spans="1:14" x14ac:dyDescent="0.25">
      <c r="A943" t="s">
        <v>1875</v>
      </c>
      <c r="B943" t="s">
        <v>1876</v>
      </c>
      <c r="C943" t="s">
        <v>47</v>
      </c>
      <c r="D943" t="s">
        <v>1731</v>
      </c>
      <c r="E943" t="s">
        <v>32</v>
      </c>
      <c r="F943" t="s">
        <v>19</v>
      </c>
      <c r="G943" t="s">
        <v>28</v>
      </c>
      <c r="H943">
        <v>34</v>
      </c>
      <c r="I943" s="4">
        <v>43169</v>
      </c>
      <c r="J943" s="5">
        <v>58993</v>
      </c>
      <c r="K943" s="6">
        <v>0</v>
      </c>
      <c r="L943" t="s">
        <v>21</v>
      </c>
      <c r="M943" t="s">
        <v>22</v>
      </c>
      <c r="N943" s="4" t="s">
        <v>23</v>
      </c>
    </row>
    <row r="944" spans="1:14" x14ac:dyDescent="0.25">
      <c r="A944" t="s">
        <v>1877</v>
      </c>
      <c r="B944" t="s">
        <v>1878</v>
      </c>
      <c r="C944" t="s">
        <v>47</v>
      </c>
      <c r="D944" t="s">
        <v>1731</v>
      </c>
      <c r="E944" t="s">
        <v>27</v>
      </c>
      <c r="F944" t="s">
        <v>33</v>
      </c>
      <c r="G944" t="s">
        <v>28</v>
      </c>
      <c r="H944">
        <v>60</v>
      </c>
      <c r="I944" s="4">
        <v>41647</v>
      </c>
      <c r="J944" s="5">
        <v>51877</v>
      </c>
      <c r="K944" s="6">
        <v>0</v>
      </c>
      <c r="L944" t="s">
        <v>65</v>
      </c>
      <c r="M944" t="s">
        <v>118</v>
      </c>
      <c r="N944" s="4" t="s">
        <v>23</v>
      </c>
    </row>
    <row r="945" spans="1:14" x14ac:dyDescent="0.25">
      <c r="A945" t="s">
        <v>1879</v>
      </c>
      <c r="B945" t="s">
        <v>1880</v>
      </c>
      <c r="C945" t="s">
        <v>26</v>
      </c>
      <c r="D945" t="s">
        <v>1731</v>
      </c>
      <c r="E945" t="s">
        <v>54</v>
      </c>
      <c r="F945" t="s">
        <v>19</v>
      </c>
      <c r="G945" t="s">
        <v>20</v>
      </c>
      <c r="H945">
        <v>45</v>
      </c>
      <c r="I945" s="4">
        <v>40618</v>
      </c>
      <c r="J945" s="5">
        <v>81687</v>
      </c>
      <c r="K945" s="6">
        <v>0</v>
      </c>
      <c r="L945" t="s">
        <v>21</v>
      </c>
      <c r="M945" t="s">
        <v>57</v>
      </c>
      <c r="N945" s="4" t="s">
        <v>23</v>
      </c>
    </row>
    <row r="946" spans="1:14" x14ac:dyDescent="0.25">
      <c r="A946" t="s">
        <v>1881</v>
      </c>
      <c r="B946" t="s">
        <v>1882</v>
      </c>
      <c r="C946" t="s">
        <v>53</v>
      </c>
      <c r="D946" t="s">
        <v>1731</v>
      </c>
      <c r="E946" t="s">
        <v>27</v>
      </c>
      <c r="F946" t="s">
        <v>19</v>
      </c>
      <c r="G946" t="s">
        <v>97</v>
      </c>
      <c r="H946">
        <v>36</v>
      </c>
      <c r="I946" s="4">
        <v>43178</v>
      </c>
      <c r="J946" s="5">
        <v>195200</v>
      </c>
      <c r="K946" s="6">
        <v>0.36</v>
      </c>
      <c r="L946" t="s">
        <v>21</v>
      </c>
      <c r="M946" t="s">
        <v>22</v>
      </c>
      <c r="N946" s="4" t="s">
        <v>23</v>
      </c>
    </row>
    <row r="947" spans="1:14" x14ac:dyDescent="0.25">
      <c r="A947" t="s">
        <v>1883</v>
      </c>
      <c r="B947" t="s">
        <v>1884</v>
      </c>
      <c r="C947" t="s">
        <v>47</v>
      </c>
      <c r="D947" t="s">
        <v>1731</v>
      </c>
      <c r="E947" t="s">
        <v>27</v>
      </c>
      <c r="F947" t="s">
        <v>19</v>
      </c>
      <c r="G947" t="s">
        <v>28</v>
      </c>
      <c r="H947">
        <v>31</v>
      </c>
      <c r="I947" s="4">
        <v>43878</v>
      </c>
      <c r="J947" s="5">
        <v>67171</v>
      </c>
      <c r="K947" s="6">
        <v>0</v>
      </c>
      <c r="L947" t="s">
        <v>65</v>
      </c>
      <c r="M947" t="s">
        <v>66</v>
      </c>
      <c r="N947" s="4">
        <v>44317</v>
      </c>
    </row>
    <row r="948" spans="1:14" x14ac:dyDescent="0.25">
      <c r="A948" t="s">
        <v>1023</v>
      </c>
      <c r="B948" t="s">
        <v>1885</v>
      </c>
      <c r="C948" t="s">
        <v>26</v>
      </c>
      <c r="D948" t="s">
        <v>1731</v>
      </c>
      <c r="E948" t="s">
        <v>32</v>
      </c>
      <c r="F948" t="s">
        <v>19</v>
      </c>
      <c r="G948" t="s">
        <v>20</v>
      </c>
      <c r="H948">
        <v>30</v>
      </c>
      <c r="I948" s="4">
        <v>43773</v>
      </c>
      <c r="J948" s="5">
        <v>96092</v>
      </c>
      <c r="K948" s="6">
        <v>0</v>
      </c>
      <c r="L948" t="s">
        <v>21</v>
      </c>
      <c r="M948" t="s">
        <v>22</v>
      </c>
      <c r="N948" s="4" t="s">
        <v>23</v>
      </c>
    </row>
    <row r="949" spans="1:14" x14ac:dyDescent="0.25">
      <c r="A949" t="s">
        <v>1886</v>
      </c>
      <c r="B949" t="s">
        <v>1887</v>
      </c>
      <c r="C949" t="s">
        <v>1730</v>
      </c>
      <c r="D949" t="s">
        <v>1731</v>
      </c>
      <c r="E949" t="s">
        <v>32</v>
      </c>
      <c r="F949" t="s">
        <v>33</v>
      </c>
      <c r="G949" t="s">
        <v>97</v>
      </c>
      <c r="H949">
        <v>65</v>
      </c>
      <c r="I949" s="4">
        <v>36798</v>
      </c>
      <c r="J949" s="5">
        <v>67837</v>
      </c>
      <c r="K949" s="6">
        <v>0</v>
      </c>
      <c r="L949" t="s">
        <v>21</v>
      </c>
      <c r="M949" t="s">
        <v>22</v>
      </c>
      <c r="N949" s="4" t="s">
        <v>23</v>
      </c>
    </row>
    <row r="950" spans="1:14" x14ac:dyDescent="0.25">
      <c r="A950" t="s">
        <v>1888</v>
      </c>
      <c r="B950" t="s">
        <v>1889</v>
      </c>
      <c r="C950" t="s">
        <v>47</v>
      </c>
      <c r="D950" t="s">
        <v>1731</v>
      </c>
      <c r="E950" t="s">
        <v>32</v>
      </c>
      <c r="F950" t="s">
        <v>19</v>
      </c>
      <c r="G950" t="s">
        <v>28</v>
      </c>
      <c r="H950">
        <v>41</v>
      </c>
      <c r="I950" s="4">
        <v>40333</v>
      </c>
      <c r="J950" s="5">
        <v>72425</v>
      </c>
      <c r="K950" s="6">
        <v>0</v>
      </c>
      <c r="L950" t="s">
        <v>65</v>
      </c>
      <c r="M950" t="s">
        <v>118</v>
      </c>
      <c r="N950" s="4" t="s">
        <v>23</v>
      </c>
    </row>
    <row r="951" spans="1:14" x14ac:dyDescent="0.25">
      <c r="A951" t="s">
        <v>1890</v>
      </c>
      <c r="B951" t="s">
        <v>1891</v>
      </c>
      <c r="C951" t="s">
        <v>26</v>
      </c>
      <c r="D951" t="s">
        <v>1731</v>
      </c>
      <c r="E951" t="s">
        <v>54</v>
      </c>
      <c r="F951" t="s">
        <v>33</v>
      </c>
      <c r="G951" t="s">
        <v>37</v>
      </c>
      <c r="H951">
        <v>52</v>
      </c>
      <c r="I951" s="4">
        <v>34623</v>
      </c>
      <c r="J951" s="5">
        <v>93103</v>
      </c>
      <c r="K951" s="6">
        <v>0</v>
      </c>
      <c r="L951" t="s">
        <v>21</v>
      </c>
      <c r="M951" t="s">
        <v>57</v>
      </c>
      <c r="N951" s="4" t="s">
        <v>23</v>
      </c>
    </row>
    <row r="952" spans="1:14" x14ac:dyDescent="0.25">
      <c r="A952" t="s">
        <v>1892</v>
      </c>
      <c r="B952" t="s">
        <v>1893</v>
      </c>
      <c r="C952" t="s">
        <v>1730</v>
      </c>
      <c r="D952" t="s">
        <v>1731</v>
      </c>
      <c r="E952" t="s">
        <v>32</v>
      </c>
      <c r="F952" t="s">
        <v>33</v>
      </c>
      <c r="G952" t="s">
        <v>28</v>
      </c>
      <c r="H952">
        <v>40</v>
      </c>
      <c r="I952" s="4">
        <v>43175</v>
      </c>
      <c r="J952" s="5">
        <v>55457</v>
      </c>
      <c r="K952" s="6">
        <v>0</v>
      </c>
      <c r="L952" t="s">
        <v>21</v>
      </c>
      <c r="M952" t="s">
        <v>75</v>
      </c>
      <c r="N952" s="4" t="s">
        <v>23</v>
      </c>
    </row>
    <row r="953" spans="1:14" x14ac:dyDescent="0.25">
      <c r="A953" t="s">
        <v>1894</v>
      </c>
      <c r="B953" t="s">
        <v>1895</v>
      </c>
      <c r="C953" t="s">
        <v>1730</v>
      </c>
      <c r="D953" t="s">
        <v>1731</v>
      </c>
      <c r="E953" t="s">
        <v>18</v>
      </c>
      <c r="F953" t="s">
        <v>33</v>
      </c>
      <c r="G953" t="s">
        <v>28</v>
      </c>
      <c r="H953">
        <v>63</v>
      </c>
      <c r="I953" s="4">
        <v>43004</v>
      </c>
      <c r="J953" s="5">
        <v>72340</v>
      </c>
      <c r="K953" s="6">
        <v>0</v>
      </c>
      <c r="L953" t="s">
        <v>21</v>
      </c>
      <c r="M953" t="s">
        <v>57</v>
      </c>
      <c r="N953" s="4">
        <v>43558</v>
      </c>
    </row>
    <row r="954" spans="1:14" x14ac:dyDescent="0.25">
      <c r="A954" t="s">
        <v>1896</v>
      </c>
      <c r="B954" t="s">
        <v>1897</v>
      </c>
      <c r="C954" t="s">
        <v>26</v>
      </c>
      <c r="D954" t="s">
        <v>1731</v>
      </c>
      <c r="E954" t="s">
        <v>32</v>
      </c>
      <c r="F954" t="s">
        <v>33</v>
      </c>
      <c r="G954" t="s">
        <v>28</v>
      </c>
      <c r="H954">
        <v>62</v>
      </c>
      <c r="I954" s="4">
        <v>43969</v>
      </c>
      <c r="J954" s="5">
        <v>97830</v>
      </c>
      <c r="K954" s="6">
        <v>0</v>
      </c>
      <c r="L954" t="s">
        <v>21</v>
      </c>
      <c r="M954" t="s">
        <v>22</v>
      </c>
      <c r="N954" s="4" t="s">
        <v>23</v>
      </c>
    </row>
    <row r="955" spans="1:14" x14ac:dyDescent="0.25">
      <c r="A955" t="s">
        <v>1898</v>
      </c>
      <c r="B955" t="s">
        <v>1899</v>
      </c>
      <c r="C955" t="s">
        <v>74</v>
      </c>
      <c r="D955" t="s">
        <v>1731</v>
      </c>
      <c r="E955" t="s">
        <v>18</v>
      </c>
      <c r="F955" t="s">
        <v>19</v>
      </c>
      <c r="G955" t="s">
        <v>28</v>
      </c>
      <c r="H955">
        <v>25</v>
      </c>
      <c r="I955" s="4">
        <v>44362</v>
      </c>
      <c r="J955" s="5">
        <v>142731</v>
      </c>
      <c r="K955" s="6">
        <v>0.11</v>
      </c>
      <c r="L955" t="s">
        <v>65</v>
      </c>
      <c r="M955" t="s">
        <v>78</v>
      </c>
      <c r="N955" s="4">
        <v>44715</v>
      </c>
    </row>
    <row r="956" spans="1:14" x14ac:dyDescent="0.25">
      <c r="A956" t="s">
        <v>1900</v>
      </c>
      <c r="B956" t="s">
        <v>1901</v>
      </c>
      <c r="C956" t="s">
        <v>1730</v>
      </c>
      <c r="D956" t="s">
        <v>1731</v>
      </c>
      <c r="E956" t="s">
        <v>54</v>
      </c>
      <c r="F956" t="s">
        <v>33</v>
      </c>
      <c r="G956" t="s">
        <v>97</v>
      </c>
      <c r="H956">
        <v>26</v>
      </c>
      <c r="I956" s="4">
        <v>43698</v>
      </c>
      <c r="J956" s="5">
        <v>66084</v>
      </c>
      <c r="K956" s="6">
        <v>0</v>
      </c>
      <c r="L956" t="s">
        <v>21</v>
      </c>
      <c r="M956" t="s">
        <v>34</v>
      </c>
      <c r="N956" s="4" t="s">
        <v>23</v>
      </c>
    </row>
    <row r="957" spans="1:14" x14ac:dyDescent="0.25">
      <c r="A957" t="s">
        <v>347</v>
      </c>
      <c r="B957" t="s">
        <v>1902</v>
      </c>
      <c r="C957" t="s">
        <v>16</v>
      </c>
      <c r="D957" t="s">
        <v>1731</v>
      </c>
      <c r="E957" t="s">
        <v>54</v>
      </c>
      <c r="F957" t="s">
        <v>19</v>
      </c>
      <c r="G957" t="s">
        <v>97</v>
      </c>
      <c r="H957">
        <v>42</v>
      </c>
      <c r="I957" s="4">
        <v>40692</v>
      </c>
      <c r="J957" s="5">
        <v>102440</v>
      </c>
      <c r="K957" s="6">
        <v>0.06</v>
      </c>
      <c r="L957" t="s">
        <v>21</v>
      </c>
      <c r="M957" t="s">
        <v>44</v>
      </c>
      <c r="N957" s="4" t="s">
        <v>23</v>
      </c>
    </row>
    <row r="958" spans="1:14" x14ac:dyDescent="0.25">
      <c r="A958" t="s">
        <v>1531</v>
      </c>
      <c r="B958" t="s">
        <v>1903</v>
      </c>
      <c r="C958" t="s">
        <v>31</v>
      </c>
      <c r="D958" t="s">
        <v>1731</v>
      </c>
      <c r="E958" t="s">
        <v>18</v>
      </c>
      <c r="F958" t="s">
        <v>33</v>
      </c>
      <c r="G958" t="s">
        <v>97</v>
      </c>
      <c r="H958">
        <v>61</v>
      </c>
      <c r="I958" s="4">
        <v>35661</v>
      </c>
      <c r="J958" s="5">
        <v>159567</v>
      </c>
      <c r="K958" s="6">
        <v>0.28000000000000003</v>
      </c>
      <c r="L958" t="s">
        <v>21</v>
      </c>
      <c r="M958" t="s">
        <v>57</v>
      </c>
      <c r="N958" s="4" t="s">
        <v>23</v>
      </c>
    </row>
    <row r="959" spans="1:14" x14ac:dyDescent="0.25">
      <c r="A959" t="s">
        <v>1904</v>
      </c>
      <c r="B959" t="s">
        <v>1905</v>
      </c>
      <c r="C959" t="s">
        <v>31</v>
      </c>
      <c r="D959" t="s">
        <v>1731</v>
      </c>
      <c r="E959" t="s">
        <v>32</v>
      </c>
      <c r="F959" t="s">
        <v>19</v>
      </c>
      <c r="G959" t="s">
        <v>37</v>
      </c>
      <c r="H959">
        <v>39</v>
      </c>
      <c r="I959" s="4">
        <v>41635</v>
      </c>
      <c r="J959" s="5">
        <v>165756</v>
      </c>
      <c r="K959" s="6">
        <v>0.28000000000000003</v>
      </c>
      <c r="L959" t="s">
        <v>21</v>
      </c>
      <c r="M959" t="s">
        <v>75</v>
      </c>
      <c r="N959" s="4">
        <v>43991</v>
      </c>
    </row>
    <row r="960" spans="1:14" x14ac:dyDescent="0.25">
      <c r="A960" t="s">
        <v>1906</v>
      </c>
      <c r="B960" t="s">
        <v>1907</v>
      </c>
      <c r="C960" t="s">
        <v>26</v>
      </c>
      <c r="D960" t="s">
        <v>1731</v>
      </c>
      <c r="E960" t="s">
        <v>27</v>
      </c>
      <c r="F960" t="s">
        <v>33</v>
      </c>
      <c r="G960" t="s">
        <v>37</v>
      </c>
      <c r="H960">
        <v>53</v>
      </c>
      <c r="I960" s="4">
        <v>42744</v>
      </c>
      <c r="J960" s="5">
        <v>75769</v>
      </c>
      <c r="K960" s="6">
        <v>0</v>
      </c>
      <c r="L960" t="s">
        <v>38</v>
      </c>
      <c r="M960" t="s">
        <v>39</v>
      </c>
      <c r="N960" s="4">
        <v>44029</v>
      </c>
    </row>
    <row r="961" spans="1:14" x14ac:dyDescent="0.25">
      <c r="A961" t="s">
        <v>1908</v>
      </c>
      <c r="B961" t="s">
        <v>1909</v>
      </c>
      <c r="C961" t="s">
        <v>74</v>
      </c>
      <c r="D961" t="s">
        <v>1731</v>
      </c>
      <c r="E961" t="s">
        <v>27</v>
      </c>
      <c r="F961" t="s">
        <v>33</v>
      </c>
      <c r="G961" t="s">
        <v>37</v>
      </c>
      <c r="H961">
        <v>45</v>
      </c>
      <c r="I961" s="4">
        <v>43305</v>
      </c>
      <c r="J961" s="5">
        <v>148991</v>
      </c>
      <c r="K961" s="6">
        <v>0.12</v>
      </c>
      <c r="L961" t="s">
        <v>38</v>
      </c>
      <c r="M961" t="s">
        <v>85</v>
      </c>
      <c r="N961" s="4" t="s">
        <v>23</v>
      </c>
    </row>
    <row r="962" spans="1:14" x14ac:dyDescent="0.25">
      <c r="A962" t="s">
        <v>1910</v>
      </c>
      <c r="B962" t="s">
        <v>1911</v>
      </c>
      <c r="C962" t="s">
        <v>1752</v>
      </c>
      <c r="D962" t="s">
        <v>1731</v>
      </c>
      <c r="E962" t="s">
        <v>32</v>
      </c>
      <c r="F962" t="s">
        <v>33</v>
      </c>
      <c r="G962" t="s">
        <v>28</v>
      </c>
      <c r="H962">
        <v>46</v>
      </c>
      <c r="I962" s="4">
        <v>44213</v>
      </c>
      <c r="J962" s="5">
        <v>72131</v>
      </c>
      <c r="K962" s="6">
        <v>0</v>
      </c>
      <c r="L962" t="s">
        <v>65</v>
      </c>
      <c r="M962" t="s">
        <v>78</v>
      </c>
      <c r="N962" s="4" t="s">
        <v>23</v>
      </c>
    </row>
    <row r="963" spans="1:14" x14ac:dyDescent="0.25">
      <c r="A963" t="s">
        <v>521</v>
      </c>
      <c r="B963" t="s">
        <v>1912</v>
      </c>
      <c r="C963" t="s">
        <v>26</v>
      </c>
      <c r="D963" t="s">
        <v>1731</v>
      </c>
      <c r="E963" t="s">
        <v>18</v>
      </c>
      <c r="F963" t="s">
        <v>33</v>
      </c>
      <c r="G963" t="s">
        <v>20</v>
      </c>
      <c r="H963">
        <v>53</v>
      </c>
      <c r="I963" s="4">
        <v>42952</v>
      </c>
      <c r="J963" s="5">
        <v>89769</v>
      </c>
      <c r="K963" s="6">
        <v>0</v>
      </c>
      <c r="L963" t="s">
        <v>21</v>
      </c>
      <c r="M963" t="s">
        <v>34</v>
      </c>
      <c r="N963" s="4" t="s">
        <v>23</v>
      </c>
    </row>
    <row r="964" spans="1:14" x14ac:dyDescent="0.25">
      <c r="A964" t="s">
        <v>1913</v>
      </c>
      <c r="B964" t="s">
        <v>1914</v>
      </c>
      <c r="C964" t="s">
        <v>16</v>
      </c>
      <c r="D964" t="s">
        <v>1731</v>
      </c>
      <c r="E964" t="s">
        <v>54</v>
      </c>
      <c r="F964" t="s">
        <v>33</v>
      </c>
      <c r="G964" t="s">
        <v>28</v>
      </c>
      <c r="H964">
        <v>27</v>
      </c>
      <c r="I964" s="4">
        <v>43358</v>
      </c>
      <c r="J964" s="5">
        <v>127616</v>
      </c>
      <c r="K964" s="6">
        <v>7.0000000000000007E-2</v>
      </c>
      <c r="L964" t="s">
        <v>21</v>
      </c>
      <c r="M964" t="s">
        <v>75</v>
      </c>
      <c r="N964" s="4" t="s">
        <v>23</v>
      </c>
    </row>
    <row r="965" spans="1:14" x14ac:dyDescent="0.25">
      <c r="A965" t="s">
        <v>1915</v>
      </c>
      <c r="B965" t="s">
        <v>1916</v>
      </c>
      <c r="C965" t="s">
        <v>1730</v>
      </c>
      <c r="D965" t="s">
        <v>1731</v>
      </c>
      <c r="E965" t="s">
        <v>18</v>
      </c>
      <c r="F965" t="s">
        <v>33</v>
      </c>
      <c r="G965" t="s">
        <v>28</v>
      </c>
      <c r="H965">
        <v>37</v>
      </c>
      <c r="I965" s="4">
        <v>42318</v>
      </c>
      <c r="J965" s="5">
        <v>64204</v>
      </c>
      <c r="K965" s="6">
        <v>0</v>
      </c>
      <c r="L965" t="s">
        <v>21</v>
      </c>
      <c r="M965" t="s">
        <v>75</v>
      </c>
      <c r="N965" s="4">
        <v>44306</v>
      </c>
    </row>
    <row r="966" spans="1:14" x14ac:dyDescent="0.25">
      <c r="A966" t="s">
        <v>1917</v>
      </c>
      <c r="B966" t="s">
        <v>1918</v>
      </c>
      <c r="C966" t="s">
        <v>47</v>
      </c>
      <c r="D966" t="s">
        <v>1731</v>
      </c>
      <c r="E966" t="s">
        <v>54</v>
      </c>
      <c r="F966" t="s">
        <v>33</v>
      </c>
      <c r="G966" t="s">
        <v>28</v>
      </c>
      <c r="H966">
        <v>42</v>
      </c>
      <c r="I966" s="4">
        <v>40307</v>
      </c>
      <c r="J966" s="5">
        <v>67743</v>
      </c>
      <c r="K966" s="6">
        <v>0</v>
      </c>
      <c r="L966" t="s">
        <v>65</v>
      </c>
      <c r="M966" t="s">
        <v>118</v>
      </c>
      <c r="N966" s="4">
        <v>41998</v>
      </c>
    </row>
    <row r="967" spans="1:14" x14ac:dyDescent="0.25">
      <c r="A967" t="s">
        <v>1919</v>
      </c>
      <c r="B967" t="s">
        <v>699</v>
      </c>
      <c r="C967" t="s">
        <v>1752</v>
      </c>
      <c r="D967" t="s">
        <v>1731</v>
      </c>
      <c r="E967" t="s">
        <v>27</v>
      </c>
      <c r="F967" t="s">
        <v>33</v>
      </c>
      <c r="G967" t="s">
        <v>97</v>
      </c>
      <c r="H967">
        <v>60</v>
      </c>
      <c r="I967" s="4">
        <v>35641</v>
      </c>
      <c r="J967" s="5">
        <v>71677</v>
      </c>
      <c r="K967" s="6">
        <v>0</v>
      </c>
      <c r="L967" t="s">
        <v>21</v>
      </c>
      <c r="M967" t="s">
        <v>75</v>
      </c>
      <c r="N967" s="4" t="s">
        <v>23</v>
      </c>
    </row>
    <row r="968" spans="1:14" x14ac:dyDescent="0.25">
      <c r="A968" t="s">
        <v>1920</v>
      </c>
      <c r="B968" t="s">
        <v>1921</v>
      </c>
      <c r="C968" t="s">
        <v>47</v>
      </c>
      <c r="D968" t="s">
        <v>1731</v>
      </c>
      <c r="E968" t="s">
        <v>32</v>
      </c>
      <c r="F968" t="s">
        <v>19</v>
      </c>
      <c r="G968" t="s">
        <v>20</v>
      </c>
      <c r="H968">
        <v>37</v>
      </c>
      <c r="I968" s="4">
        <v>40291</v>
      </c>
      <c r="J968" s="5">
        <v>57531</v>
      </c>
      <c r="K968" s="6">
        <v>0</v>
      </c>
      <c r="L968" t="s">
        <v>21</v>
      </c>
      <c r="M968" t="s">
        <v>44</v>
      </c>
      <c r="N968" s="4" t="s">
        <v>23</v>
      </c>
    </row>
    <row r="969" spans="1:14" x14ac:dyDescent="0.25">
      <c r="A969" t="s">
        <v>1922</v>
      </c>
      <c r="B969" t="s">
        <v>1923</v>
      </c>
      <c r="C969" t="s">
        <v>26</v>
      </c>
      <c r="D969" t="s">
        <v>1731</v>
      </c>
      <c r="E969" t="s">
        <v>27</v>
      </c>
      <c r="F969" t="s">
        <v>19</v>
      </c>
      <c r="G969" t="s">
        <v>28</v>
      </c>
      <c r="H969">
        <v>59</v>
      </c>
      <c r="I969" s="4">
        <v>35502</v>
      </c>
      <c r="J969" s="5">
        <v>83685</v>
      </c>
      <c r="K969" s="6">
        <v>0</v>
      </c>
      <c r="L969" t="s">
        <v>65</v>
      </c>
      <c r="M969" t="s">
        <v>118</v>
      </c>
      <c r="N969" s="4" t="s">
        <v>23</v>
      </c>
    </row>
    <row r="970" spans="1:14" x14ac:dyDescent="0.25">
      <c r="A970" t="s">
        <v>468</v>
      </c>
      <c r="B970" t="s">
        <v>1924</v>
      </c>
      <c r="C970" t="s">
        <v>31</v>
      </c>
      <c r="D970" t="s">
        <v>1731</v>
      </c>
      <c r="E970" t="s">
        <v>32</v>
      </c>
      <c r="F970" t="s">
        <v>19</v>
      </c>
      <c r="G970" t="s">
        <v>28</v>
      </c>
      <c r="H970">
        <v>49</v>
      </c>
      <c r="I970" s="4">
        <v>37092</v>
      </c>
      <c r="J970" s="5">
        <v>199176</v>
      </c>
      <c r="K970" s="6">
        <v>0.24</v>
      </c>
      <c r="L970" t="s">
        <v>21</v>
      </c>
      <c r="M970" t="s">
        <v>57</v>
      </c>
      <c r="N970" s="4" t="s">
        <v>23</v>
      </c>
    </row>
    <row r="971" spans="1:14" x14ac:dyDescent="0.25">
      <c r="A971" t="s">
        <v>1925</v>
      </c>
      <c r="B971" t="s">
        <v>1926</v>
      </c>
      <c r="C971" t="s">
        <v>31</v>
      </c>
      <c r="D971" t="s">
        <v>1731</v>
      </c>
      <c r="E971" t="s">
        <v>54</v>
      </c>
      <c r="F971" t="s">
        <v>19</v>
      </c>
      <c r="G971" t="s">
        <v>37</v>
      </c>
      <c r="H971">
        <v>52</v>
      </c>
      <c r="I971" s="4">
        <v>44099</v>
      </c>
      <c r="J971" s="5">
        <v>163143</v>
      </c>
      <c r="K971" s="6">
        <v>0.28000000000000003</v>
      </c>
      <c r="L971" t="s">
        <v>38</v>
      </c>
      <c r="M971" t="s">
        <v>85</v>
      </c>
      <c r="N971" s="4" t="s">
        <v>23</v>
      </c>
    </row>
    <row r="972" spans="1:14" x14ac:dyDescent="0.25">
      <c r="A972" t="s">
        <v>956</v>
      </c>
      <c r="B972" t="s">
        <v>1927</v>
      </c>
      <c r="C972" t="s">
        <v>74</v>
      </c>
      <c r="D972" t="s">
        <v>1731</v>
      </c>
      <c r="E972" t="s">
        <v>18</v>
      </c>
      <c r="F972" t="s">
        <v>33</v>
      </c>
      <c r="G972" t="s">
        <v>37</v>
      </c>
      <c r="H972">
        <v>49</v>
      </c>
      <c r="I972" s="4">
        <v>35157</v>
      </c>
      <c r="J972" s="5">
        <v>157057</v>
      </c>
      <c r="K972" s="6">
        <v>0.12</v>
      </c>
      <c r="L972" t="s">
        <v>21</v>
      </c>
      <c r="M972" t="s">
        <v>48</v>
      </c>
      <c r="N972" s="4" t="s">
        <v>23</v>
      </c>
    </row>
    <row r="973" spans="1:14" x14ac:dyDescent="0.25">
      <c r="A973" t="s">
        <v>1928</v>
      </c>
      <c r="B973" t="s">
        <v>1929</v>
      </c>
      <c r="C973" t="s">
        <v>74</v>
      </c>
      <c r="D973" t="s">
        <v>1731</v>
      </c>
      <c r="E973" t="s">
        <v>54</v>
      </c>
      <c r="F973" t="s">
        <v>33</v>
      </c>
      <c r="G973" t="s">
        <v>37</v>
      </c>
      <c r="H973">
        <v>52</v>
      </c>
      <c r="I973" s="4">
        <v>38995</v>
      </c>
      <c r="J973" s="5">
        <v>147966</v>
      </c>
      <c r="K973" s="6">
        <v>0.11</v>
      </c>
      <c r="L973" t="s">
        <v>38</v>
      </c>
      <c r="M973" t="s">
        <v>69</v>
      </c>
      <c r="N973" s="4">
        <v>43608</v>
      </c>
    </row>
    <row r="974" spans="1:14" x14ac:dyDescent="0.25">
      <c r="A974" t="s">
        <v>1930</v>
      </c>
      <c r="B974" t="s">
        <v>1931</v>
      </c>
      <c r="C974" t="s">
        <v>31</v>
      </c>
      <c r="D974" t="s">
        <v>1731</v>
      </c>
      <c r="E974" t="s">
        <v>54</v>
      </c>
      <c r="F974" t="s">
        <v>19</v>
      </c>
      <c r="G974" t="s">
        <v>28</v>
      </c>
      <c r="H974">
        <v>31</v>
      </c>
      <c r="I974" s="4">
        <v>42184</v>
      </c>
      <c r="J974" s="5">
        <v>191026</v>
      </c>
      <c r="K974" s="6">
        <v>0.16</v>
      </c>
      <c r="L974" t="s">
        <v>21</v>
      </c>
      <c r="M974" t="s">
        <v>75</v>
      </c>
      <c r="N974" s="4" t="s">
        <v>23</v>
      </c>
    </row>
    <row r="975" spans="1:14" x14ac:dyDescent="0.25">
      <c r="A975" t="s">
        <v>1932</v>
      </c>
      <c r="B975" t="s">
        <v>1933</v>
      </c>
      <c r="C975" t="s">
        <v>1730</v>
      </c>
      <c r="D975" t="s">
        <v>1731</v>
      </c>
      <c r="E975" t="s">
        <v>32</v>
      </c>
      <c r="F975" t="s">
        <v>33</v>
      </c>
      <c r="G975" t="s">
        <v>28</v>
      </c>
      <c r="H975">
        <v>54</v>
      </c>
      <c r="I975" s="4">
        <v>44271</v>
      </c>
      <c r="J975" s="5">
        <v>56239</v>
      </c>
      <c r="K975" s="6">
        <v>0</v>
      </c>
      <c r="L975" t="s">
        <v>65</v>
      </c>
      <c r="M975" t="s">
        <v>66</v>
      </c>
      <c r="N975" s="4" t="s">
        <v>23</v>
      </c>
    </row>
    <row r="976" spans="1:14" x14ac:dyDescent="0.25">
      <c r="A976" t="s">
        <v>55</v>
      </c>
      <c r="B976" t="s">
        <v>1934</v>
      </c>
      <c r="C976" t="s">
        <v>64</v>
      </c>
      <c r="D976" t="s">
        <v>1731</v>
      </c>
      <c r="E976" t="s">
        <v>18</v>
      </c>
      <c r="F976" t="s">
        <v>19</v>
      </c>
      <c r="G976" t="s">
        <v>37</v>
      </c>
      <c r="H976">
        <v>26</v>
      </c>
      <c r="I976" s="4">
        <v>44257</v>
      </c>
      <c r="J976" s="5">
        <v>44732</v>
      </c>
      <c r="K976" s="6">
        <v>0</v>
      </c>
      <c r="L976" t="s">
        <v>38</v>
      </c>
      <c r="M976" t="s">
        <v>69</v>
      </c>
      <c r="N976" s="4" t="s">
        <v>23</v>
      </c>
    </row>
    <row r="977" spans="1:14" x14ac:dyDescent="0.25">
      <c r="A977" t="s">
        <v>1935</v>
      </c>
      <c r="B977" t="s">
        <v>1936</v>
      </c>
      <c r="C977" t="s">
        <v>47</v>
      </c>
      <c r="D977" t="s">
        <v>1731</v>
      </c>
      <c r="E977" t="s">
        <v>32</v>
      </c>
      <c r="F977" t="s">
        <v>33</v>
      </c>
      <c r="G977" t="s">
        <v>28</v>
      </c>
      <c r="H977">
        <v>45</v>
      </c>
      <c r="I977" s="4">
        <v>43557</v>
      </c>
      <c r="J977" s="5">
        <v>52621</v>
      </c>
      <c r="K977" s="6">
        <v>0</v>
      </c>
      <c r="L977" t="s">
        <v>65</v>
      </c>
      <c r="M977" t="s">
        <v>118</v>
      </c>
      <c r="N977" s="4" t="s">
        <v>23</v>
      </c>
    </row>
    <row r="978" spans="1:14" x14ac:dyDescent="0.25">
      <c r="A978" t="s">
        <v>1937</v>
      </c>
      <c r="B978" t="s">
        <v>1938</v>
      </c>
      <c r="C978" t="s">
        <v>31</v>
      </c>
      <c r="D978" t="s">
        <v>1731</v>
      </c>
      <c r="E978" t="s">
        <v>54</v>
      </c>
      <c r="F978" t="s">
        <v>19</v>
      </c>
      <c r="G978" t="s">
        <v>28</v>
      </c>
      <c r="H978">
        <v>58</v>
      </c>
      <c r="I978" s="4">
        <v>33682</v>
      </c>
      <c r="J978" s="5">
        <v>199848</v>
      </c>
      <c r="K978" s="6">
        <v>0.16</v>
      </c>
      <c r="L978" t="s">
        <v>65</v>
      </c>
      <c r="M978" t="s">
        <v>66</v>
      </c>
      <c r="N978" s="4" t="s">
        <v>23</v>
      </c>
    </row>
    <row r="979" spans="1:14" x14ac:dyDescent="0.25">
      <c r="A979" t="s">
        <v>1939</v>
      </c>
      <c r="B979" t="s">
        <v>1940</v>
      </c>
      <c r="C979" t="s">
        <v>74</v>
      </c>
      <c r="D979" t="s">
        <v>1731</v>
      </c>
      <c r="E979" t="s">
        <v>27</v>
      </c>
      <c r="F979" t="s">
        <v>33</v>
      </c>
      <c r="G979" t="s">
        <v>97</v>
      </c>
      <c r="H979">
        <v>30</v>
      </c>
      <c r="I979" s="4">
        <v>42960</v>
      </c>
      <c r="J979" s="5">
        <v>154624</v>
      </c>
      <c r="K979" s="6">
        <v>0.15</v>
      </c>
      <c r="L979" t="s">
        <v>21</v>
      </c>
      <c r="M979" t="s">
        <v>22</v>
      </c>
      <c r="N979" s="4" t="s">
        <v>23</v>
      </c>
    </row>
    <row r="980" spans="1:14" x14ac:dyDescent="0.25">
      <c r="A980" t="s">
        <v>1941</v>
      </c>
      <c r="B980" t="s">
        <v>1942</v>
      </c>
      <c r="C980" t="s">
        <v>26</v>
      </c>
      <c r="D980" t="s">
        <v>1731</v>
      </c>
      <c r="E980" t="s">
        <v>18</v>
      </c>
      <c r="F980" t="s">
        <v>19</v>
      </c>
      <c r="G980" t="s">
        <v>37</v>
      </c>
      <c r="H980">
        <v>51</v>
      </c>
      <c r="I980" s="4">
        <v>35852</v>
      </c>
      <c r="J980" s="5">
        <v>71111</v>
      </c>
      <c r="K980" s="6">
        <v>0</v>
      </c>
      <c r="L980" t="s">
        <v>38</v>
      </c>
      <c r="M980" t="s">
        <v>69</v>
      </c>
      <c r="N980" s="4" t="s">
        <v>23</v>
      </c>
    </row>
    <row r="981" spans="1:14" x14ac:dyDescent="0.25">
      <c r="A981" t="s">
        <v>1943</v>
      </c>
      <c r="B981" t="s">
        <v>1944</v>
      </c>
      <c r="C981" t="s">
        <v>74</v>
      </c>
      <c r="D981" t="s">
        <v>1731</v>
      </c>
      <c r="E981" t="s">
        <v>32</v>
      </c>
      <c r="F981" t="s">
        <v>19</v>
      </c>
      <c r="G981" t="s">
        <v>20</v>
      </c>
      <c r="H981">
        <v>53</v>
      </c>
      <c r="I981" s="4">
        <v>41931</v>
      </c>
      <c r="J981" s="5">
        <v>159538</v>
      </c>
      <c r="K981" s="6">
        <v>0.11</v>
      </c>
      <c r="L981" t="s">
        <v>21</v>
      </c>
      <c r="M981" t="s">
        <v>48</v>
      </c>
      <c r="N981" s="4" t="s">
        <v>23</v>
      </c>
    </row>
    <row r="982" spans="1:14" x14ac:dyDescent="0.25">
      <c r="A982" t="s">
        <v>1945</v>
      </c>
      <c r="B982" t="s">
        <v>1946</v>
      </c>
      <c r="C982" t="s">
        <v>16</v>
      </c>
      <c r="D982" t="s">
        <v>1731</v>
      </c>
      <c r="E982" t="s">
        <v>32</v>
      </c>
      <c r="F982" t="s">
        <v>19</v>
      </c>
      <c r="G982" t="s">
        <v>28</v>
      </c>
      <c r="H982">
        <v>49</v>
      </c>
      <c r="I982" s="4">
        <v>41131</v>
      </c>
      <c r="J982" s="5">
        <v>109850</v>
      </c>
      <c r="K982" s="6">
        <v>7.0000000000000007E-2</v>
      </c>
      <c r="L982" t="s">
        <v>65</v>
      </c>
      <c r="M982" t="s">
        <v>118</v>
      </c>
      <c r="N982" s="4">
        <v>43865</v>
      </c>
    </row>
    <row r="983" spans="1:14" x14ac:dyDescent="0.25">
      <c r="A983" t="s">
        <v>1947</v>
      </c>
      <c r="B983" t="s">
        <v>1948</v>
      </c>
      <c r="C983" t="s">
        <v>53</v>
      </c>
      <c r="D983" t="s">
        <v>1731</v>
      </c>
      <c r="E983" t="s">
        <v>54</v>
      </c>
      <c r="F983" t="s">
        <v>19</v>
      </c>
      <c r="G983" t="s">
        <v>37</v>
      </c>
      <c r="H983">
        <v>48</v>
      </c>
      <c r="I983" s="4">
        <v>36584</v>
      </c>
      <c r="J983" s="5">
        <v>258081</v>
      </c>
      <c r="K983" s="6">
        <v>0.3</v>
      </c>
      <c r="L983" t="s">
        <v>21</v>
      </c>
      <c r="M983" t="s">
        <v>44</v>
      </c>
      <c r="N983" s="4" t="s">
        <v>23</v>
      </c>
    </row>
    <row r="984" spans="1:14" x14ac:dyDescent="0.25">
      <c r="A984" t="s">
        <v>1949</v>
      </c>
      <c r="B984" t="s">
        <v>1950</v>
      </c>
      <c r="C984" t="s">
        <v>64</v>
      </c>
      <c r="D984" t="s">
        <v>1731</v>
      </c>
      <c r="E984" t="s">
        <v>18</v>
      </c>
      <c r="F984" t="s">
        <v>19</v>
      </c>
      <c r="G984" t="s">
        <v>20</v>
      </c>
      <c r="H984">
        <v>54</v>
      </c>
      <c r="I984" s="4">
        <v>36062</v>
      </c>
      <c r="J984" s="5">
        <v>58006</v>
      </c>
      <c r="K984" s="6">
        <v>0</v>
      </c>
      <c r="L984" t="s">
        <v>21</v>
      </c>
      <c r="M984" t="s">
        <v>34</v>
      </c>
      <c r="N984" s="4" t="s">
        <v>23</v>
      </c>
    </row>
    <row r="985" spans="1:14" x14ac:dyDescent="0.25">
      <c r="A985" t="s">
        <v>1951</v>
      </c>
      <c r="B985" t="s">
        <v>1952</v>
      </c>
      <c r="C985" t="s">
        <v>1730</v>
      </c>
      <c r="D985" t="s">
        <v>1731</v>
      </c>
      <c r="E985" t="s">
        <v>32</v>
      </c>
      <c r="F985" t="s">
        <v>33</v>
      </c>
      <c r="G985" t="s">
        <v>97</v>
      </c>
      <c r="H985">
        <v>40</v>
      </c>
      <c r="I985" s="4">
        <v>39960</v>
      </c>
      <c r="J985" s="5">
        <v>62411</v>
      </c>
      <c r="K985" s="6">
        <v>0</v>
      </c>
      <c r="L985" t="s">
        <v>21</v>
      </c>
      <c r="M985" t="s">
        <v>48</v>
      </c>
      <c r="N985" s="4">
        <v>44422</v>
      </c>
    </row>
    <row r="986" spans="1:14" x14ac:dyDescent="0.25">
      <c r="A986" t="s">
        <v>1953</v>
      </c>
      <c r="B986" t="s">
        <v>1954</v>
      </c>
      <c r="C986" t="s">
        <v>47</v>
      </c>
      <c r="D986" t="s">
        <v>1731</v>
      </c>
      <c r="E986" t="s">
        <v>18</v>
      </c>
      <c r="F986" t="s">
        <v>33</v>
      </c>
      <c r="G986" t="s">
        <v>20</v>
      </c>
      <c r="H986">
        <v>29</v>
      </c>
      <c r="I986" s="4">
        <v>42691</v>
      </c>
      <c r="J986" s="5">
        <v>60930</v>
      </c>
      <c r="K986" s="6">
        <v>0</v>
      </c>
      <c r="L986" t="s">
        <v>21</v>
      </c>
      <c r="M986" t="s">
        <v>22</v>
      </c>
      <c r="N986" s="4" t="s">
        <v>23</v>
      </c>
    </row>
    <row r="987" spans="1:14" x14ac:dyDescent="0.25">
      <c r="A987" t="s">
        <v>1955</v>
      </c>
      <c r="B987" t="s">
        <v>1956</v>
      </c>
      <c r="C987" t="s">
        <v>31</v>
      </c>
      <c r="D987" t="s">
        <v>1731</v>
      </c>
      <c r="E987" t="s">
        <v>27</v>
      </c>
      <c r="F987" t="s">
        <v>33</v>
      </c>
      <c r="G987" t="s">
        <v>37</v>
      </c>
      <c r="H987">
        <v>27</v>
      </c>
      <c r="I987" s="4">
        <v>43397</v>
      </c>
      <c r="J987" s="5">
        <v>154973</v>
      </c>
      <c r="K987" s="6">
        <v>0.28999999999999998</v>
      </c>
      <c r="L987" t="s">
        <v>38</v>
      </c>
      <c r="M987" t="s">
        <v>85</v>
      </c>
      <c r="N987" s="4" t="s">
        <v>23</v>
      </c>
    </row>
    <row r="988" spans="1:14" x14ac:dyDescent="0.25">
      <c r="A988" t="s">
        <v>1957</v>
      </c>
      <c r="B988" t="s">
        <v>1958</v>
      </c>
      <c r="C988" t="s">
        <v>1752</v>
      </c>
      <c r="D988" t="s">
        <v>1731</v>
      </c>
      <c r="E988" t="s">
        <v>54</v>
      </c>
      <c r="F988" t="s">
        <v>19</v>
      </c>
      <c r="G988" t="s">
        <v>28</v>
      </c>
      <c r="H988">
        <v>38</v>
      </c>
      <c r="I988" s="4">
        <v>40875</v>
      </c>
      <c r="J988" s="5">
        <v>74010</v>
      </c>
      <c r="K988" s="6">
        <v>0</v>
      </c>
      <c r="L988" t="s">
        <v>21</v>
      </c>
      <c r="M988" t="s">
        <v>44</v>
      </c>
      <c r="N988" s="4" t="s">
        <v>23</v>
      </c>
    </row>
    <row r="989" spans="1:14" x14ac:dyDescent="0.25">
      <c r="A989" t="s">
        <v>1959</v>
      </c>
      <c r="B989" t="s">
        <v>1960</v>
      </c>
      <c r="C989" t="s">
        <v>1752</v>
      </c>
      <c r="D989" t="s">
        <v>1731</v>
      </c>
      <c r="E989" t="s">
        <v>27</v>
      </c>
      <c r="F989" t="s">
        <v>19</v>
      </c>
      <c r="G989" t="s">
        <v>20</v>
      </c>
      <c r="H989">
        <v>32</v>
      </c>
      <c r="I989" s="4">
        <v>43864</v>
      </c>
      <c r="J989" s="5">
        <v>96598</v>
      </c>
      <c r="K989" s="6">
        <v>0</v>
      </c>
      <c r="L989" t="s">
        <v>21</v>
      </c>
      <c r="M989" t="s">
        <v>57</v>
      </c>
      <c r="N989" s="4" t="s">
        <v>23</v>
      </c>
    </row>
    <row r="990" spans="1:14" x14ac:dyDescent="0.25">
      <c r="A990" t="s">
        <v>209</v>
      </c>
      <c r="B990" t="s">
        <v>1961</v>
      </c>
      <c r="C990" t="s">
        <v>16</v>
      </c>
      <c r="D990" t="s">
        <v>1731</v>
      </c>
      <c r="E990" t="s">
        <v>27</v>
      </c>
      <c r="F990" t="s">
        <v>33</v>
      </c>
      <c r="G990" t="s">
        <v>28</v>
      </c>
      <c r="H990">
        <v>64</v>
      </c>
      <c r="I990" s="4">
        <v>37762</v>
      </c>
      <c r="J990" s="5">
        <v>106444</v>
      </c>
      <c r="K990" s="6">
        <v>0.05</v>
      </c>
      <c r="L990" t="s">
        <v>21</v>
      </c>
      <c r="M990" t="s">
        <v>57</v>
      </c>
      <c r="N990" s="4" t="s">
        <v>23</v>
      </c>
    </row>
    <row r="991" spans="1:14" x14ac:dyDescent="0.25">
      <c r="A991" t="s">
        <v>1962</v>
      </c>
      <c r="B991" t="s">
        <v>1963</v>
      </c>
      <c r="C991" t="s">
        <v>74</v>
      </c>
      <c r="D991" t="s">
        <v>1731</v>
      </c>
      <c r="E991" t="s">
        <v>54</v>
      </c>
      <c r="F991" t="s">
        <v>33</v>
      </c>
      <c r="G991" t="s">
        <v>37</v>
      </c>
      <c r="H991">
        <v>27</v>
      </c>
      <c r="I991" s="4">
        <v>43721</v>
      </c>
      <c r="J991" s="5">
        <v>133297</v>
      </c>
      <c r="K991" s="6">
        <v>0.13</v>
      </c>
      <c r="L991" t="s">
        <v>38</v>
      </c>
      <c r="M991" t="s">
        <v>69</v>
      </c>
      <c r="N991" s="4" t="s">
        <v>23</v>
      </c>
    </row>
    <row r="992" spans="1:14" x14ac:dyDescent="0.25">
      <c r="A992" t="s">
        <v>1964</v>
      </c>
      <c r="B992" t="s">
        <v>1965</v>
      </c>
      <c r="C992" t="s">
        <v>26</v>
      </c>
      <c r="D992" t="s">
        <v>1731</v>
      </c>
      <c r="E992" t="s">
        <v>27</v>
      </c>
      <c r="F992" t="s">
        <v>19</v>
      </c>
      <c r="G992" t="s">
        <v>20</v>
      </c>
      <c r="H992">
        <v>31</v>
      </c>
      <c r="I992" s="4">
        <v>43325</v>
      </c>
      <c r="J992" s="5">
        <v>81828</v>
      </c>
      <c r="K992" s="6">
        <v>0</v>
      </c>
      <c r="L992" t="s">
        <v>21</v>
      </c>
      <c r="M992" t="s">
        <v>48</v>
      </c>
      <c r="N992" s="4" t="s">
        <v>23</v>
      </c>
    </row>
    <row r="993" spans="1:14" x14ac:dyDescent="0.25">
      <c r="A993" t="s">
        <v>1966</v>
      </c>
      <c r="B993" t="s">
        <v>1967</v>
      </c>
      <c r="C993" t="s">
        <v>16</v>
      </c>
      <c r="D993" t="s">
        <v>1731</v>
      </c>
      <c r="E993" t="s">
        <v>54</v>
      </c>
      <c r="F993" t="s">
        <v>19</v>
      </c>
      <c r="G993" t="s">
        <v>37</v>
      </c>
      <c r="H993">
        <v>50</v>
      </c>
      <c r="I993" s="4">
        <v>41024</v>
      </c>
      <c r="J993" s="5">
        <v>113269</v>
      </c>
      <c r="K993" s="6">
        <v>0.09</v>
      </c>
      <c r="L993" t="s">
        <v>38</v>
      </c>
      <c r="M993" t="s">
        <v>85</v>
      </c>
      <c r="N993" s="4" t="s">
        <v>23</v>
      </c>
    </row>
    <row r="994" spans="1:14" x14ac:dyDescent="0.25">
      <c r="A994" t="s">
        <v>1968</v>
      </c>
      <c r="B994" t="s">
        <v>1969</v>
      </c>
      <c r="C994" t="s">
        <v>74</v>
      </c>
      <c r="D994" t="s">
        <v>1731</v>
      </c>
      <c r="E994" t="s">
        <v>27</v>
      </c>
      <c r="F994" t="s">
        <v>19</v>
      </c>
      <c r="G994" t="s">
        <v>37</v>
      </c>
      <c r="H994">
        <v>54</v>
      </c>
      <c r="I994" s="4">
        <v>40836</v>
      </c>
      <c r="J994" s="5">
        <v>122644</v>
      </c>
      <c r="K994" s="6">
        <v>0.12</v>
      </c>
      <c r="L994" t="s">
        <v>21</v>
      </c>
      <c r="M994" t="s">
        <v>22</v>
      </c>
      <c r="N994" s="4" t="s">
        <v>23</v>
      </c>
    </row>
    <row r="995" spans="1:14" x14ac:dyDescent="0.25">
      <c r="A995" t="s">
        <v>1970</v>
      </c>
      <c r="B995" t="s">
        <v>1971</v>
      </c>
      <c r="C995" t="s">
        <v>16</v>
      </c>
      <c r="D995" t="s">
        <v>1731</v>
      </c>
      <c r="E995" t="s">
        <v>32</v>
      </c>
      <c r="F995" t="s">
        <v>33</v>
      </c>
      <c r="G995" t="s">
        <v>28</v>
      </c>
      <c r="H995">
        <v>50</v>
      </c>
      <c r="I995" s="4">
        <v>36653</v>
      </c>
      <c r="J995" s="5">
        <v>106428</v>
      </c>
      <c r="K995" s="6">
        <v>7.0000000000000007E-2</v>
      </c>
      <c r="L995" t="s">
        <v>21</v>
      </c>
      <c r="M995" t="s">
        <v>44</v>
      </c>
      <c r="N995" s="4" t="s">
        <v>23</v>
      </c>
    </row>
    <row r="996" spans="1:14" x14ac:dyDescent="0.25">
      <c r="A996" t="s">
        <v>1972</v>
      </c>
      <c r="B996" t="s">
        <v>1973</v>
      </c>
      <c r="C996" t="s">
        <v>47</v>
      </c>
      <c r="D996" t="s">
        <v>1731</v>
      </c>
      <c r="E996" t="s">
        <v>18</v>
      </c>
      <c r="F996" t="s">
        <v>19</v>
      </c>
      <c r="G996" t="s">
        <v>37</v>
      </c>
      <c r="H996">
        <v>39</v>
      </c>
      <c r="I996" s="4">
        <v>39229</v>
      </c>
      <c r="J996" s="5">
        <v>51234</v>
      </c>
      <c r="K996" s="6">
        <v>0</v>
      </c>
      <c r="L996" t="s">
        <v>21</v>
      </c>
      <c r="M996" t="s">
        <v>34</v>
      </c>
      <c r="N996" s="4" t="s">
        <v>23</v>
      </c>
    </row>
    <row r="997" spans="1:14" x14ac:dyDescent="0.25">
      <c r="A997" t="s">
        <v>1974</v>
      </c>
      <c r="B997" t="s">
        <v>1975</v>
      </c>
      <c r="C997" t="s">
        <v>1730</v>
      </c>
      <c r="D997" t="s">
        <v>1731</v>
      </c>
      <c r="E997" t="s">
        <v>32</v>
      </c>
      <c r="F997" t="s">
        <v>33</v>
      </c>
      <c r="G997" t="s">
        <v>28</v>
      </c>
      <c r="H997">
        <v>33</v>
      </c>
      <c r="I997" s="4">
        <v>44218</v>
      </c>
      <c r="J997" s="5">
        <v>56405</v>
      </c>
      <c r="K997" s="6">
        <v>0</v>
      </c>
      <c r="L997" t="s">
        <v>21</v>
      </c>
      <c r="M997" t="s">
        <v>44</v>
      </c>
      <c r="N997" s="4" t="s">
        <v>23</v>
      </c>
    </row>
    <row r="998" spans="1:14" x14ac:dyDescent="0.25">
      <c r="A998" t="s">
        <v>1426</v>
      </c>
      <c r="B998" t="s">
        <v>1976</v>
      </c>
      <c r="C998" t="s">
        <v>31</v>
      </c>
      <c r="D998" t="s">
        <v>1731</v>
      </c>
      <c r="E998" t="s">
        <v>32</v>
      </c>
      <c r="F998" t="s">
        <v>19</v>
      </c>
      <c r="G998" t="s">
        <v>28</v>
      </c>
      <c r="H998">
        <v>27</v>
      </c>
      <c r="I998" s="4">
        <v>43776</v>
      </c>
      <c r="J998" s="5">
        <v>174607</v>
      </c>
      <c r="K998" s="6">
        <v>0.28999999999999998</v>
      </c>
      <c r="L998" t="s">
        <v>21</v>
      </c>
      <c r="M998" t="s">
        <v>75</v>
      </c>
      <c r="N998" s="4" t="s">
        <v>23</v>
      </c>
    </row>
    <row r="999" spans="1:14" x14ac:dyDescent="0.25">
      <c r="A999" t="s">
        <v>1977</v>
      </c>
      <c r="B999" t="s">
        <v>1978</v>
      </c>
      <c r="C999" t="s">
        <v>31</v>
      </c>
      <c r="D999" t="s">
        <v>1731</v>
      </c>
      <c r="E999" t="s">
        <v>54</v>
      </c>
      <c r="F999" t="s">
        <v>33</v>
      </c>
      <c r="G999" t="s">
        <v>28</v>
      </c>
      <c r="H999">
        <v>25</v>
      </c>
      <c r="I999" s="4">
        <v>44549</v>
      </c>
      <c r="J999" s="5">
        <v>150666</v>
      </c>
      <c r="K999" s="6">
        <v>0.23</v>
      </c>
      <c r="L999" t="s">
        <v>65</v>
      </c>
      <c r="M999" t="s">
        <v>92</v>
      </c>
      <c r="N999" s="4" t="s">
        <v>23</v>
      </c>
    </row>
    <row r="1000" spans="1:14" x14ac:dyDescent="0.25">
      <c r="A1000" t="s">
        <v>1979</v>
      </c>
      <c r="B1000" t="s">
        <v>1980</v>
      </c>
      <c r="C1000" t="s">
        <v>31</v>
      </c>
      <c r="D1000" t="s">
        <v>1731</v>
      </c>
      <c r="E1000" t="s">
        <v>27</v>
      </c>
      <c r="F1000" t="s">
        <v>33</v>
      </c>
      <c r="G1000" t="s">
        <v>20</v>
      </c>
      <c r="H1000">
        <v>39</v>
      </c>
      <c r="I1000" s="4">
        <v>39201</v>
      </c>
      <c r="J1000" s="5">
        <v>171487</v>
      </c>
      <c r="K1000" s="6">
        <v>0.23</v>
      </c>
      <c r="L1000" t="s">
        <v>21</v>
      </c>
      <c r="M1000" t="s">
        <v>57</v>
      </c>
      <c r="N1000" s="4" t="s">
        <v>23</v>
      </c>
    </row>
    <row r="1001" spans="1:14" x14ac:dyDescent="0.25">
      <c r="A1001" t="s">
        <v>1981</v>
      </c>
      <c r="B1001" t="s">
        <v>1982</v>
      </c>
      <c r="C1001" t="s">
        <v>53</v>
      </c>
      <c r="D1001" t="s">
        <v>1731</v>
      </c>
      <c r="E1001" t="s">
        <v>18</v>
      </c>
      <c r="F1001" t="s">
        <v>33</v>
      </c>
      <c r="G1001" t="s">
        <v>37</v>
      </c>
      <c r="H1001">
        <v>43</v>
      </c>
      <c r="I1001" s="4">
        <v>42603</v>
      </c>
      <c r="J1001" s="5">
        <v>258498</v>
      </c>
      <c r="K1001" s="6">
        <v>0.35</v>
      </c>
      <c r="L1001" t="s">
        <v>21</v>
      </c>
      <c r="M1001" t="s">
        <v>75</v>
      </c>
      <c r="N1001" s="4"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F2CEC-CD8E-4017-B846-1CBA9311C211}">
  <sheetPr>
    <tabColor theme="9"/>
  </sheetPr>
  <dimension ref="A1:U1001"/>
  <sheetViews>
    <sheetView zoomScaleNormal="100" workbookViewId="0">
      <pane xSplit="2" ySplit="1" topLeftCell="C2" activePane="bottomRight" state="frozen"/>
      <selection pane="topRight" activeCell="C1" sqref="C1"/>
      <selection pane="bottomLeft" activeCell="A2" sqref="A2"/>
      <selection pane="bottomRight" activeCell="C2" sqref="C2"/>
    </sheetView>
  </sheetViews>
  <sheetFormatPr defaultRowHeight="15" x14ac:dyDescent="0.25"/>
  <cols>
    <col min="1" max="1" width="7.140625" bestFit="1" customWidth="1"/>
    <col min="2" max="2" width="20.5703125" bestFit="1" customWidth="1"/>
    <col min="3" max="3" width="27.7109375" bestFit="1" customWidth="1"/>
    <col min="4" max="4" width="16.85546875" bestFit="1" customWidth="1"/>
    <col min="5" max="5" width="23.85546875" bestFit="1" customWidth="1"/>
    <col min="6" max="6" width="10" bestFit="1" customWidth="1"/>
    <col min="7" max="7" width="11" bestFit="1" customWidth="1"/>
    <col min="8" max="8" width="6.7109375" bestFit="1" customWidth="1"/>
    <col min="9" max="9" width="11.5703125" bestFit="1" customWidth="1"/>
    <col min="10" max="10" width="6.5703125" style="8" bestFit="1" customWidth="1"/>
    <col min="11" max="11" width="9.28515625" style="8" bestFit="1" customWidth="1"/>
    <col min="12" max="12" width="7.28515625" style="8" bestFit="1" customWidth="1"/>
    <col min="13" max="13" width="13.85546875" style="8" bestFit="1" customWidth="1"/>
    <col min="14" max="14" width="15.42578125" bestFit="1" customWidth="1"/>
    <col min="15" max="15" width="14.42578125" bestFit="1" customWidth="1"/>
    <col min="16" max="16" width="10.7109375" bestFit="1" customWidth="1"/>
    <col min="17" max="17" width="12.42578125" style="10" bestFit="1" customWidth="1"/>
    <col min="18" max="18" width="12.85546875" bestFit="1" customWidth="1"/>
    <col min="19" max="19" width="13.5703125" customWidth="1"/>
    <col min="20" max="20" width="13.42578125" customWidth="1"/>
    <col min="21" max="21" width="10" bestFit="1" customWidth="1"/>
  </cols>
  <sheetData>
    <row r="1" spans="1:21" x14ac:dyDescent="0.25">
      <c r="A1" s="1" t="s">
        <v>0</v>
      </c>
      <c r="B1" s="2" t="s">
        <v>1</v>
      </c>
      <c r="C1" s="2" t="s">
        <v>2</v>
      </c>
      <c r="D1" s="2" t="s">
        <v>3</v>
      </c>
      <c r="E1" s="2" t="s">
        <v>4</v>
      </c>
      <c r="F1" s="2" t="s">
        <v>5</v>
      </c>
      <c r="G1" s="2" t="s">
        <v>6</v>
      </c>
      <c r="H1" s="2" t="s">
        <v>7</v>
      </c>
      <c r="I1" s="2" t="s">
        <v>8</v>
      </c>
      <c r="J1" s="7" t="s">
        <v>1986</v>
      </c>
      <c r="K1" s="7" t="s">
        <v>1987</v>
      </c>
      <c r="L1" s="7" t="s">
        <v>1988</v>
      </c>
      <c r="M1" s="7" t="s">
        <v>1989</v>
      </c>
      <c r="N1" s="2" t="s">
        <v>9</v>
      </c>
      <c r="O1" s="2" t="s">
        <v>1990</v>
      </c>
      <c r="P1" s="2" t="s">
        <v>10</v>
      </c>
      <c r="Q1" s="9" t="s">
        <v>1985</v>
      </c>
      <c r="R1" s="2" t="s">
        <v>11</v>
      </c>
      <c r="S1" s="2" t="s">
        <v>12</v>
      </c>
      <c r="T1" s="3" t="s">
        <v>13</v>
      </c>
      <c r="U1" s="2" t="s">
        <v>1991</v>
      </c>
    </row>
    <row r="2" spans="1:21" x14ac:dyDescent="0.25">
      <c r="A2" t="s">
        <v>14</v>
      </c>
      <c r="B2" t="s">
        <v>15</v>
      </c>
      <c r="C2" t="s">
        <v>16</v>
      </c>
      <c r="D2" t="s">
        <v>17</v>
      </c>
      <c r="E2" t="s">
        <v>18</v>
      </c>
      <c r="F2" t="s">
        <v>1983</v>
      </c>
      <c r="G2" t="s">
        <v>20</v>
      </c>
      <c r="H2">
        <v>29</v>
      </c>
      <c r="I2" s="4">
        <v>43490</v>
      </c>
      <c r="J2" s="8">
        <f>DAY(TBL_Employees3[[#This Row],[Hire Date]])</f>
        <v>25</v>
      </c>
      <c r="K2" s="8">
        <f>MONTH(TBL_Employees3[[#This Row],[Hire Date]])</f>
        <v>1</v>
      </c>
      <c r="L2" s="8">
        <f>YEAR(TBL_Employees3[[#This Row],[Hire Date]])</f>
        <v>2019</v>
      </c>
      <c r="M2" s="8" t="str">
        <f>TEXT(TBL_Employees3[[#This Row],[Hire Date]],"mmm")</f>
        <v>Jan</v>
      </c>
      <c r="N2" s="5">
        <v>113527</v>
      </c>
      <c r="O2" s="5" t="str" cm="1">
        <f t="array" ref="O2">_xlfn.IFS(TBL_Employees3[[#This Row],[Annual Salary]]&gt;140000,"High Income",AND(TBL_Employees3[[#This Row],[Annual Salary]]&lt;=140000, TBL_Employees3[[#This Row],[Annual Salary]] &gt; 70000),"Middle Income",TBL_Employees3[[#This Row],[Annual Salary]]&lt;70000,"Low Income")</f>
        <v>Middle Income</v>
      </c>
      <c r="P2" s="6">
        <v>0.06</v>
      </c>
      <c r="Q2" s="10">
        <f>TBL_Employees3[[#This Row],[Bonus %]]*TBL_Employees3[[#This Row],[Annual Salary]]</f>
        <v>6811.62</v>
      </c>
      <c r="R2" t="s">
        <v>21</v>
      </c>
      <c r="S2" t="s">
        <v>22</v>
      </c>
      <c r="T2" s="4" t="s">
        <v>23</v>
      </c>
      <c r="U2" t="str">
        <f>IF(TBL_Employees3[[#This Row],[Exit Date]]="","Employed","Resign")</f>
        <v>Employed</v>
      </c>
    </row>
    <row r="3" spans="1:21" x14ac:dyDescent="0.25">
      <c r="A3" t="s">
        <v>24</v>
      </c>
      <c r="B3" t="s">
        <v>25</v>
      </c>
      <c r="C3" t="s">
        <v>26</v>
      </c>
      <c r="D3" t="s">
        <v>17</v>
      </c>
      <c r="E3" t="s">
        <v>27</v>
      </c>
      <c r="F3" t="s">
        <v>1983</v>
      </c>
      <c r="G3" t="s">
        <v>28</v>
      </c>
      <c r="H3">
        <v>31</v>
      </c>
      <c r="I3" s="4">
        <v>43043</v>
      </c>
      <c r="J3" s="8">
        <f>DAY(TBL_Employees3[[#This Row],[Hire Date]])</f>
        <v>4</v>
      </c>
      <c r="K3" s="8">
        <f>MONTH(TBL_Employees3[[#This Row],[Hire Date]])</f>
        <v>11</v>
      </c>
      <c r="L3" s="8">
        <f>YEAR(TBL_Employees3[[#This Row],[Hire Date]])</f>
        <v>2017</v>
      </c>
      <c r="M3" s="8" t="str">
        <f>TEXT(TBL_Employees3[[#This Row],[Hire Date]],"mmm")</f>
        <v>Nov</v>
      </c>
      <c r="N3" s="5">
        <v>97078</v>
      </c>
      <c r="O3" s="5" t="str" cm="1">
        <f t="array" ref="O3">_xlfn.IFS(TBL_Employees3[[#This Row],[Annual Salary]]&gt;140000,"High Income",AND(TBL_Employees3[[#This Row],[Annual Salary]]&lt;=140000, TBL_Employees3[[#This Row],[Annual Salary]] &gt; 70000),"Middle Income",TBL_Employees3[[#This Row],[Annual Salary]]&lt;70000,"Low Income")</f>
        <v>Middle Income</v>
      </c>
      <c r="P3" s="6">
        <v>0</v>
      </c>
      <c r="Q3" s="10">
        <f>TBL_Employees3[[#This Row],[Bonus %]]*TBL_Employees3[[#This Row],[Annual Salary]]</f>
        <v>0</v>
      </c>
      <c r="R3" t="s">
        <v>21</v>
      </c>
      <c r="S3" t="s">
        <v>22</v>
      </c>
      <c r="T3" s="4">
        <v>43899</v>
      </c>
      <c r="U3" t="str">
        <f>IF(TBL_Employees3[[#This Row],[Exit Date]]="","Employed","Resign")</f>
        <v>Resign</v>
      </c>
    </row>
    <row r="4" spans="1:21" x14ac:dyDescent="0.25">
      <c r="A4" t="s">
        <v>29</v>
      </c>
      <c r="B4" t="s">
        <v>30</v>
      </c>
      <c r="C4" t="s">
        <v>31</v>
      </c>
      <c r="D4" t="s">
        <v>17</v>
      </c>
      <c r="E4" t="s">
        <v>32</v>
      </c>
      <c r="F4" t="s">
        <v>1984</v>
      </c>
      <c r="G4" t="s">
        <v>28</v>
      </c>
      <c r="H4">
        <v>36</v>
      </c>
      <c r="I4" s="4">
        <v>42276</v>
      </c>
      <c r="J4" s="8">
        <f>DAY(TBL_Employees3[[#This Row],[Hire Date]])</f>
        <v>29</v>
      </c>
      <c r="K4" s="8">
        <f>MONTH(TBL_Employees3[[#This Row],[Hire Date]])</f>
        <v>9</v>
      </c>
      <c r="L4" s="8">
        <f>YEAR(TBL_Employees3[[#This Row],[Hire Date]])</f>
        <v>2015</v>
      </c>
      <c r="M4" s="8" t="str">
        <f>TEXT(TBL_Employees3[[#This Row],[Hire Date]],"mmm")</f>
        <v>Sep</v>
      </c>
      <c r="N4" s="5">
        <v>178700</v>
      </c>
      <c r="O4" s="5" t="str" cm="1">
        <f t="array" ref="O4">_xlfn.IFS(TBL_Employees3[[#This Row],[Annual Salary]]&gt;140000,"High Income",AND(TBL_Employees3[[#This Row],[Annual Salary]]&lt;=140000, TBL_Employees3[[#This Row],[Annual Salary]] &gt; 70000),"Middle Income",TBL_Employees3[[#This Row],[Annual Salary]]&lt;70000,"Low Income")</f>
        <v>High Income</v>
      </c>
      <c r="P4" s="6">
        <v>0.28999999999999998</v>
      </c>
      <c r="Q4" s="10">
        <f>TBL_Employees3[[#This Row],[Bonus %]]*TBL_Employees3[[#This Row],[Annual Salary]]</f>
        <v>51823</v>
      </c>
      <c r="R4" t="s">
        <v>21</v>
      </c>
      <c r="S4" t="s">
        <v>34</v>
      </c>
      <c r="T4" s="4" t="s">
        <v>23</v>
      </c>
      <c r="U4" t="str">
        <f>IF(TBL_Employees3[[#This Row],[Exit Date]]="","Employed","Resign")</f>
        <v>Employed</v>
      </c>
    </row>
    <row r="5" spans="1:21" x14ac:dyDescent="0.25">
      <c r="A5" t="s">
        <v>35</v>
      </c>
      <c r="B5" t="s">
        <v>36</v>
      </c>
      <c r="C5" t="s">
        <v>26</v>
      </c>
      <c r="D5" t="s">
        <v>17</v>
      </c>
      <c r="E5" t="s">
        <v>18</v>
      </c>
      <c r="F5" t="s">
        <v>1984</v>
      </c>
      <c r="G5" t="s">
        <v>37</v>
      </c>
      <c r="H5">
        <v>44</v>
      </c>
      <c r="I5" s="4">
        <v>43467</v>
      </c>
      <c r="J5" s="8">
        <f>DAY(TBL_Employees3[[#This Row],[Hire Date]])</f>
        <v>2</v>
      </c>
      <c r="K5" s="8">
        <f>MONTH(TBL_Employees3[[#This Row],[Hire Date]])</f>
        <v>1</v>
      </c>
      <c r="L5" s="8">
        <f>YEAR(TBL_Employees3[[#This Row],[Hire Date]])</f>
        <v>2019</v>
      </c>
      <c r="M5" s="8" t="str">
        <f>TEXT(TBL_Employees3[[#This Row],[Hire Date]],"mmm")</f>
        <v>Jan</v>
      </c>
      <c r="N5" s="5">
        <v>74691</v>
      </c>
      <c r="O5" s="5" t="str" cm="1">
        <f t="array" ref="O5">_xlfn.IFS(TBL_Employees3[[#This Row],[Annual Salary]]&gt;140000,"High Income",AND(TBL_Employees3[[#This Row],[Annual Salary]]&lt;=140000, TBL_Employees3[[#This Row],[Annual Salary]] &gt; 70000),"Middle Income",TBL_Employees3[[#This Row],[Annual Salary]]&lt;70000,"Low Income")</f>
        <v>Middle Income</v>
      </c>
      <c r="P5" s="6">
        <v>0</v>
      </c>
      <c r="Q5" s="10">
        <f>TBL_Employees3[[#This Row],[Bonus %]]*TBL_Employees3[[#This Row],[Annual Salary]]</f>
        <v>0</v>
      </c>
      <c r="R5" t="s">
        <v>38</v>
      </c>
      <c r="S5" t="s">
        <v>39</v>
      </c>
      <c r="T5" s="4">
        <v>44020</v>
      </c>
      <c r="U5" t="str">
        <f>IF(TBL_Employees3[[#This Row],[Exit Date]]="","Employed","Resign")</f>
        <v>Resign</v>
      </c>
    </row>
    <row r="6" spans="1:21" x14ac:dyDescent="0.25">
      <c r="A6" t="s">
        <v>40</v>
      </c>
      <c r="B6" t="s">
        <v>41</v>
      </c>
      <c r="C6" t="s">
        <v>16</v>
      </c>
      <c r="D6" t="s">
        <v>17</v>
      </c>
      <c r="E6" t="s">
        <v>27</v>
      </c>
      <c r="F6" t="s">
        <v>1984</v>
      </c>
      <c r="G6" t="s">
        <v>37</v>
      </c>
      <c r="H6">
        <v>38</v>
      </c>
      <c r="I6" s="4">
        <v>44516</v>
      </c>
      <c r="J6" s="8">
        <f>DAY(TBL_Employees3[[#This Row],[Hire Date]])</f>
        <v>16</v>
      </c>
      <c r="K6" s="8">
        <f>MONTH(TBL_Employees3[[#This Row],[Hire Date]])</f>
        <v>11</v>
      </c>
      <c r="L6" s="8">
        <f>YEAR(TBL_Employees3[[#This Row],[Hire Date]])</f>
        <v>2021</v>
      </c>
      <c r="M6" s="8" t="str">
        <f>TEXT(TBL_Employees3[[#This Row],[Hire Date]],"mmm")</f>
        <v>Nov</v>
      </c>
      <c r="N6" s="5">
        <v>109812</v>
      </c>
      <c r="O6" s="5" t="str" cm="1">
        <f t="array" ref="O6">_xlfn.IFS(TBL_Employees3[[#This Row],[Annual Salary]]&gt;140000,"High Income",AND(TBL_Employees3[[#This Row],[Annual Salary]]&lt;=140000, TBL_Employees3[[#This Row],[Annual Salary]] &gt; 70000),"Middle Income",TBL_Employees3[[#This Row],[Annual Salary]]&lt;70000,"Low Income")</f>
        <v>Middle Income</v>
      </c>
      <c r="P6" s="6">
        <v>0.09</v>
      </c>
      <c r="Q6" s="10">
        <f>TBL_Employees3[[#This Row],[Bonus %]]*TBL_Employees3[[#This Row],[Annual Salary]]</f>
        <v>9883.08</v>
      </c>
      <c r="R6" t="s">
        <v>38</v>
      </c>
      <c r="S6" t="s">
        <v>39</v>
      </c>
      <c r="T6" s="4" t="s">
        <v>23</v>
      </c>
      <c r="U6" t="str">
        <f>IF(TBL_Employees3[[#This Row],[Exit Date]]="","Employed","Resign")</f>
        <v>Employed</v>
      </c>
    </row>
    <row r="7" spans="1:21" x14ac:dyDescent="0.25">
      <c r="A7" t="s">
        <v>42</v>
      </c>
      <c r="B7" t="s">
        <v>43</v>
      </c>
      <c r="C7" t="s">
        <v>31</v>
      </c>
      <c r="D7" t="s">
        <v>17</v>
      </c>
      <c r="E7" t="s">
        <v>27</v>
      </c>
      <c r="F7" t="s">
        <v>1983</v>
      </c>
      <c r="G7" t="s">
        <v>20</v>
      </c>
      <c r="H7">
        <v>26</v>
      </c>
      <c r="I7" s="4">
        <v>44040</v>
      </c>
      <c r="J7" s="8">
        <f>DAY(TBL_Employees3[[#This Row],[Hire Date]])</f>
        <v>28</v>
      </c>
      <c r="K7" s="8">
        <f>MONTH(TBL_Employees3[[#This Row],[Hire Date]])</f>
        <v>7</v>
      </c>
      <c r="L7" s="8">
        <f>YEAR(TBL_Employees3[[#This Row],[Hire Date]])</f>
        <v>2020</v>
      </c>
      <c r="M7" s="8" t="str">
        <f>TEXT(TBL_Employees3[[#This Row],[Hire Date]],"mmm")</f>
        <v>Jul</v>
      </c>
      <c r="N7" s="5">
        <v>180664</v>
      </c>
      <c r="O7" s="5" t="str" cm="1">
        <f t="array" ref="O7">_xlfn.IFS(TBL_Employees3[[#This Row],[Annual Salary]]&gt;140000,"High Income",AND(TBL_Employees3[[#This Row],[Annual Salary]]&lt;=140000, TBL_Employees3[[#This Row],[Annual Salary]] &gt; 70000),"Middle Income",TBL_Employees3[[#This Row],[Annual Salary]]&lt;70000,"Low Income")</f>
        <v>High Income</v>
      </c>
      <c r="P7" s="6">
        <v>0.27</v>
      </c>
      <c r="Q7" s="10">
        <f>TBL_Employees3[[#This Row],[Bonus %]]*TBL_Employees3[[#This Row],[Annual Salary]]</f>
        <v>48779.280000000006</v>
      </c>
      <c r="R7" t="s">
        <v>21</v>
      </c>
      <c r="S7" t="s">
        <v>44</v>
      </c>
      <c r="T7" s="4" t="s">
        <v>23</v>
      </c>
      <c r="U7" t="str">
        <f>IF(TBL_Employees3[[#This Row],[Exit Date]]="","Employed","Resign")</f>
        <v>Employed</v>
      </c>
    </row>
    <row r="8" spans="1:21" x14ac:dyDescent="0.25">
      <c r="A8" t="s">
        <v>45</v>
      </c>
      <c r="B8" t="s">
        <v>46</v>
      </c>
      <c r="C8" t="s">
        <v>47</v>
      </c>
      <c r="D8" t="s">
        <v>17</v>
      </c>
      <c r="E8" t="s">
        <v>27</v>
      </c>
      <c r="F8" t="s">
        <v>1983</v>
      </c>
      <c r="G8" t="s">
        <v>20</v>
      </c>
      <c r="H8">
        <v>55</v>
      </c>
      <c r="I8" s="4">
        <v>39177</v>
      </c>
      <c r="J8" s="8">
        <f>DAY(TBL_Employees3[[#This Row],[Hire Date]])</f>
        <v>5</v>
      </c>
      <c r="K8" s="8">
        <f>MONTH(TBL_Employees3[[#This Row],[Hire Date]])</f>
        <v>4</v>
      </c>
      <c r="L8" s="8">
        <f>YEAR(TBL_Employees3[[#This Row],[Hire Date]])</f>
        <v>2007</v>
      </c>
      <c r="M8" s="8" t="str">
        <f>TEXT(TBL_Employees3[[#This Row],[Hire Date]],"mmm")</f>
        <v>Apr</v>
      </c>
      <c r="N8" s="5">
        <v>52310</v>
      </c>
      <c r="O8" s="5" t="str" cm="1">
        <f t="array" ref="O8">_xlfn.IFS(TBL_Employees3[[#This Row],[Annual Salary]]&gt;140000,"High Income",AND(TBL_Employees3[[#This Row],[Annual Salary]]&lt;=140000, TBL_Employees3[[#This Row],[Annual Salary]] &gt; 70000),"Middle Income",TBL_Employees3[[#This Row],[Annual Salary]]&lt;70000,"Low Income")</f>
        <v>Low Income</v>
      </c>
      <c r="P8" s="6">
        <v>0</v>
      </c>
      <c r="Q8" s="10">
        <f>TBL_Employees3[[#This Row],[Bonus %]]*TBL_Employees3[[#This Row],[Annual Salary]]</f>
        <v>0</v>
      </c>
      <c r="R8" t="s">
        <v>21</v>
      </c>
      <c r="S8" t="s">
        <v>48</v>
      </c>
      <c r="T8" s="4">
        <v>43385</v>
      </c>
      <c r="U8" t="str">
        <f>IF(TBL_Employees3[[#This Row],[Exit Date]]="","Employed","Resign")</f>
        <v>Resign</v>
      </c>
    </row>
    <row r="9" spans="1:21" x14ac:dyDescent="0.25">
      <c r="A9" t="s">
        <v>49</v>
      </c>
      <c r="B9" t="s">
        <v>50</v>
      </c>
      <c r="C9" t="s">
        <v>16</v>
      </c>
      <c r="D9" t="s">
        <v>17</v>
      </c>
      <c r="E9" t="s">
        <v>32</v>
      </c>
      <c r="F9" t="s">
        <v>1983</v>
      </c>
      <c r="G9" t="s">
        <v>20</v>
      </c>
      <c r="H9">
        <v>55</v>
      </c>
      <c r="I9" s="4">
        <v>36644</v>
      </c>
      <c r="J9" s="8">
        <f>DAY(TBL_Employees3[[#This Row],[Hire Date]])</f>
        <v>28</v>
      </c>
      <c r="K9" s="8">
        <f>MONTH(TBL_Employees3[[#This Row],[Hire Date]])</f>
        <v>4</v>
      </c>
      <c r="L9" s="8">
        <f>YEAR(TBL_Employees3[[#This Row],[Hire Date]])</f>
        <v>2000</v>
      </c>
      <c r="M9" s="8" t="str">
        <f>TEXT(TBL_Employees3[[#This Row],[Hire Date]],"mmm")</f>
        <v>Apr</v>
      </c>
      <c r="N9" s="5">
        <v>115798</v>
      </c>
      <c r="O9" s="5" t="str" cm="1">
        <f t="array" ref="O9">_xlfn.IFS(TBL_Employees3[[#This Row],[Annual Salary]]&gt;140000,"High Income",AND(TBL_Employees3[[#This Row],[Annual Salary]]&lt;=140000, TBL_Employees3[[#This Row],[Annual Salary]] &gt; 70000),"Middle Income",TBL_Employees3[[#This Row],[Annual Salary]]&lt;70000,"Low Income")</f>
        <v>Middle Income</v>
      </c>
      <c r="P9" s="6">
        <v>0.05</v>
      </c>
      <c r="Q9" s="10">
        <f>TBL_Employees3[[#This Row],[Bonus %]]*TBL_Employees3[[#This Row],[Annual Salary]]</f>
        <v>5789.9000000000005</v>
      </c>
      <c r="R9" t="s">
        <v>21</v>
      </c>
      <c r="S9" t="s">
        <v>48</v>
      </c>
      <c r="T9" s="4" t="s">
        <v>23</v>
      </c>
      <c r="U9" t="str">
        <f>IF(TBL_Employees3[[#This Row],[Exit Date]]="","Employed","Resign")</f>
        <v>Employed</v>
      </c>
    </row>
    <row r="10" spans="1:21" x14ac:dyDescent="0.25">
      <c r="A10" t="s">
        <v>51</v>
      </c>
      <c r="B10" t="s">
        <v>52</v>
      </c>
      <c r="C10" t="s">
        <v>53</v>
      </c>
      <c r="D10" t="s">
        <v>17</v>
      </c>
      <c r="E10" t="s">
        <v>54</v>
      </c>
      <c r="F10" t="s">
        <v>1984</v>
      </c>
      <c r="G10" t="s">
        <v>28</v>
      </c>
      <c r="H10">
        <v>56</v>
      </c>
      <c r="I10" s="4">
        <v>41714</v>
      </c>
      <c r="J10" s="8">
        <f>DAY(TBL_Employees3[[#This Row],[Hire Date]])</f>
        <v>16</v>
      </c>
      <c r="K10" s="8">
        <f>MONTH(TBL_Employees3[[#This Row],[Hire Date]])</f>
        <v>3</v>
      </c>
      <c r="L10" s="8">
        <f>YEAR(TBL_Employees3[[#This Row],[Hire Date]])</f>
        <v>2014</v>
      </c>
      <c r="M10" s="8" t="str">
        <f>TEXT(TBL_Employees3[[#This Row],[Hire Date]],"mmm")</f>
        <v>Mar</v>
      </c>
      <c r="N10" s="5">
        <v>190815</v>
      </c>
      <c r="O10" s="5" t="str" cm="1">
        <f t="array" ref="O10">_xlfn.IFS(TBL_Employees3[[#This Row],[Annual Salary]]&gt;140000,"High Income",AND(TBL_Employees3[[#This Row],[Annual Salary]]&lt;=140000, TBL_Employees3[[#This Row],[Annual Salary]] &gt; 70000),"Middle Income",TBL_Employees3[[#This Row],[Annual Salary]]&lt;70000,"Low Income")</f>
        <v>High Income</v>
      </c>
      <c r="P10" s="6">
        <v>0.4</v>
      </c>
      <c r="Q10" s="10">
        <f>TBL_Employees3[[#This Row],[Bonus %]]*TBL_Employees3[[#This Row],[Annual Salary]]</f>
        <v>76326</v>
      </c>
      <c r="R10" t="s">
        <v>21</v>
      </c>
      <c r="S10" t="s">
        <v>22</v>
      </c>
      <c r="T10" s="4" t="s">
        <v>23</v>
      </c>
      <c r="U10" t="str">
        <f>IF(TBL_Employees3[[#This Row],[Exit Date]]="","Employed","Resign")</f>
        <v>Employed</v>
      </c>
    </row>
    <row r="11" spans="1:21" x14ac:dyDescent="0.25">
      <c r="A11" t="s">
        <v>55</v>
      </c>
      <c r="B11" t="s">
        <v>56</v>
      </c>
      <c r="C11" t="s">
        <v>31</v>
      </c>
      <c r="D11" t="s">
        <v>17</v>
      </c>
      <c r="E11" t="s">
        <v>18</v>
      </c>
      <c r="F11" t="s">
        <v>1984</v>
      </c>
      <c r="G11" t="s">
        <v>37</v>
      </c>
      <c r="H11">
        <v>27</v>
      </c>
      <c r="I11" s="4">
        <v>43276</v>
      </c>
      <c r="J11" s="8">
        <f>DAY(TBL_Employees3[[#This Row],[Hire Date]])</f>
        <v>25</v>
      </c>
      <c r="K11" s="8">
        <f>MONTH(TBL_Employees3[[#This Row],[Hire Date]])</f>
        <v>6</v>
      </c>
      <c r="L11" s="8">
        <f>YEAR(TBL_Employees3[[#This Row],[Hire Date]])</f>
        <v>2018</v>
      </c>
      <c r="M11" s="8" t="str">
        <f>TEXT(TBL_Employees3[[#This Row],[Hire Date]],"mmm")</f>
        <v>Jun</v>
      </c>
      <c r="N11" s="5">
        <v>174097</v>
      </c>
      <c r="O11" s="5" t="str" cm="1">
        <f t="array" ref="O11">_xlfn.IFS(TBL_Employees3[[#This Row],[Annual Salary]]&gt;140000,"High Income",AND(TBL_Employees3[[#This Row],[Annual Salary]]&lt;=140000, TBL_Employees3[[#This Row],[Annual Salary]] &gt; 70000),"Middle Income",TBL_Employees3[[#This Row],[Annual Salary]]&lt;70000,"Low Income")</f>
        <v>High Income</v>
      </c>
      <c r="P11" s="6">
        <v>0.21</v>
      </c>
      <c r="Q11" s="10">
        <f>TBL_Employees3[[#This Row],[Bonus %]]*TBL_Employees3[[#This Row],[Annual Salary]]</f>
        <v>36560.369999999995</v>
      </c>
      <c r="R11" t="s">
        <v>21</v>
      </c>
      <c r="S11" t="s">
        <v>57</v>
      </c>
      <c r="T11" s="4" t="s">
        <v>23</v>
      </c>
      <c r="U11" t="str">
        <f>IF(TBL_Employees3[[#This Row],[Exit Date]]="","Employed","Resign")</f>
        <v>Employed</v>
      </c>
    </row>
    <row r="12" spans="1:21" x14ac:dyDescent="0.25">
      <c r="A12" t="s">
        <v>58</v>
      </c>
      <c r="B12" t="s">
        <v>59</v>
      </c>
      <c r="C12" t="s">
        <v>53</v>
      </c>
      <c r="D12" t="s">
        <v>17</v>
      </c>
      <c r="E12" t="s">
        <v>32</v>
      </c>
      <c r="F12" t="s">
        <v>1983</v>
      </c>
      <c r="G12" t="s">
        <v>28</v>
      </c>
      <c r="H12">
        <v>59</v>
      </c>
      <c r="I12" s="4">
        <v>40681</v>
      </c>
      <c r="J12" s="8">
        <f>DAY(TBL_Employees3[[#This Row],[Hire Date]])</f>
        <v>18</v>
      </c>
      <c r="K12" s="8">
        <f>MONTH(TBL_Employees3[[#This Row],[Hire Date]])</f>
        <v>5</v>
      </c>
      <c r="L12" s="8">
        <f>YEAR(TBL_Employees3[[#This Row],[Hire Date]])</f>
        <v>2011</v>
      </c>
      <c r="M12" s="8" t="str">
        <f>TEXT(TBL_Employees3[[#This Row],[Hire Date]],"mmm")</f>
        <v>May</v>
      </c>
      <c r="N12" s="5">
        <v>192213</v>
      </c>
      <c r="O12" s="5" t="str" cm="1">
        <f t="array" ref="O12">_xlfn.IFS(TBL_Employees3[[#This Row],[Annual Salary]]&gt;140000,"High Income",AND(TBL_Employees3[[#This Row],[Annual Salary]]&lt;=140000, TBL_Employees3[[#This Row],[Annual Salary]] &gt; 70000),"Middle Income",TBL_Employees3[[#This Row],[Annual Salary]]&lt;70000,"Low Income")</f>
        <v>High Income</v>
      </c>
      <c r="P12" s="6">
        <v>0.4</v>
      </c>
      <c r="Q12" s="10">
        <f>TBL_Employees3[[#This Row],[Bonus %]]*TBL_Employees3[[#This Row],[Annual Salary]]</f>
        <v>76885.2</v>
      </c>
      <c r="R12" t="s">
        <v>21</v>
      </c>
      <c r="S12" t="s">
        <v>44</v>
      </c>
      <c r="T12" s="4" t="s">
        <v>23</v>
      </c>
      <c r="U12" t="str">
        <f>IF(TBL_Employees3[[#This Row],[Exit Date]]="","Employed","Resign")</f>
        <v>Employed</v>
      </c>
    </row>
    <row r="13" spans="1:21" x14ac:dyDescent="0.25">
      <c r="A13" t="s">
        <v>60</v>
      </c>
      <c r="B13" t="s">
        <v>61</v>
      </c>
      <c r="C13" t="s">
        <v>26</v>
      </c>
      <c r="D13" t="s">
        <v>17</v>
      </c>
      <c r="E13" t="s">
        <v>27</v>
      </c>
      <c r="F13" t="s">
        <v>1983</v>
      </c>
      <c r="G13" t="s">
        <v>20</v>
      </c>
      <c r="H13">
        <v>62</v>
      </c>
      <c r="I13" s="4">
        <v>37733</v>
      </c>
      <c r="J13" s="8">
        <f>DAY(TBL_Employees3[[#This Row],[Hire Date]])</f>
        <v>22</v>
      </c>
      <c r="K13" s="8">
        <f>MONTH(TBL_Employees3[[#This Row],[Hire Date]])</f>
        <v>4</v>
      </c>
      <c r="L13" s="8">
        <f>YEAR(TBL_Employees3[[#This Row],[Hire Date]])</f>
        <v>2003</v>
      </c>
      <c r="M13" s="8" t="str">
        <f>TEXT(TBL_Employees3[[#This Row],[Hire Date]],"mmm")</f>
        <v>Apr</v>
      </c>
      <c r="N13" s="5">
        <v>76906</v>
      </c>
      <c r="O13" s="5" t="str" cm="1">
        <f t="array" ref="O13">_xlfn.IFS(TBL_Employees3[[#This Row],[Annual Salary]]&gt;140000,"High Income",AND(TBL_Employees3[[#This Row],[Annual Salary]]&lt;=140000, TBL_Employees3[[#This Row],[Annual Salary]] &gt; 70000),"Middle Income",TBL_Employees3[[#This Row],[Annual Salary]]&lt;70000,"Low Income")</f>
        <v>Middle Income</v>
      </c>
      <c r="P13" s="6">
        <v>0</v>
      </c>
      <c r="Q13" s="10">
        <f>TBL_Employees3[[#This Row],[Bonus %]]*TBL_Employees3[[#This Row],[Annual Salary]]</f>
        <v>0</v>
      </c>
      <c r="R13" t="s">
        <v>21</v>
      </c>
      <c r="S13" t="s">
        <v>34</v>
      </c>
      <c r="T13" s="4" t="s">
        <v>23</v>
      </c>
      <c r="U13" t="str">
        <f>IF(TBL_Employees3[[#This Row],[Exit Date]]="","Employed","Resign")</f>
        <v>Employed</v>
      </c>
    </row>
    <row r="14" spans="1:21" x14ac:dyDescent="0.25">
      <c r="A14" t="s">
        <v>62</v>
      </c>
      <c r="B14" t="s">
        <v>63</v>
      </c>
      <c r="C14" t="s">
        <v>64</v>
      </c>
      <c r="D14" t="s">
        <v>17</v>
      </c>
      <c r="E14" t="s">
        <v>54</v>
      </c>
      <c r="F14" t="s">
        <v>1983</v>
      </c>
      <c r="G14" t="s">
        <v>28</v>
      </c>
      <c r="H14">
        <v>28</v>
      </c>
      <c r="I14" s="4">
        <v>42867</v>
      </c>
      <c r="J14" s="8">
        <f>DAY(TBL_Employees3[[#This Row],[Hire Date]])</f>
        <v>12</v>
      </c>
      <c r="K14" s="8">
        <f>MONTH(TBL_Employees3[[#This Row],[Hire Date]])</f>
        <v>5</v>
      </c>
      <c r="L14" s="8">
        <f>YEAR(TBL_Employees3[[#This Row],[Hire Date]])</f>
        <v>2017</v>
      </c>
      <c r="M14" s="8" t="str">
        <f>TEXT(TBL_Employees3[[#This Row],[Hire Date]],"mmm")</f>
        <v>May</v>
      </c>
      <c r="N14" s="5">
        <v>52069</v>
      </c>
      <c r="O14" s="5" t="str" cm="1">
        <f t="array" ref="O14">_xlfn.IFS(TBL_Employees3[[#This Row],[Annual Salary]]&gt;140000,"High Income",AND(TBL_Employees3[[#This Row],[Annual Salary]]&lt;=140000, TBL_Employees3[[#This Row],[Annual Salary]] &gt; 70000),"Middle Income",TBL_Employees3[[#This Row],[Annual Salary]]&lt;70000,"Low Income")</f>
        <v>Low Income</v>
      </c>
      <c r="P14" s="6">
        <v>0</v>
      </c>
      <c r="Q14" s="10">
        <f>TBL_Employees3[[#This Row],[Bonus %]]*TBL_Employees3[[#This Row],[Annual Salary]]</f>
        <v>0</v>
      </c>
      <c r="R14" t="s">
        <v>65</v>
      </c>
      <c r="S14" t="s">
        <v>66</v>
      </c>
      <c r="T14" s="4" t="s">
        <v>23</v>
      </c>
      <c r="U14" t="str">
        <f>IF(TBL_Employees3[[#This Row],[Exit Date]]="","Employed","Resign")</f>
        <v>Employed</v>
      </c>
    </row>
    <row r="15" spans="1:21" x14ac:dyDescent="0.25">
      <c r="A15" t="s">
        <v>67</v>
      </c>
      <c r="B15" t="s">
        <v>68</v>
      </c>
      <c r="C15" t="s">
        <v>53</v>
      </c>
      <c r="D15" t="s">
        <v>17</v>
      </c>
      <c r="E15" t="s">
        <v>54</v>
      </c>
      <c r="F15" t="s">
        <v>1984</v>
      </c>
      <c r="G15" t="s">
        <v>37</v>
      </c>
      <c r="H15">
        <v>33</v>
      </c>
      <c r="I15" s="4">
        <v>44181</v>
      </c>
      <c r="J15" s="8">
        <f>DAY(TBL_Employees3[[#This Row],[Hire Date]])</f>
        <v>16</v>
      </c>
      <c r="K15" s="8">
        <f>MONTH(TBL_Employees3[[#This Row],[Hire Date]])</f>
        <v>12</v>
      </c>
      <c r="L15" s="8">
        <f>YEAR(TBL_Employees3[[#This Row],[Hire Date]])</f>
        <v>2020</v>
      </c>
      <c r="M15" s="8" t="str">
        <f>TEXT(TBL_Employees3[[#This Row],[Hire Date]],"mmm")</f>
        <v>Dec</v>
      </c>
      <c r="N15" s="5">
        <v>258426</v>
      </c>
      <c r="O15" s="5" t="str" cm="1">
        <f t="array" ref="O15">_xlfn.IFS(TBL_Employees3[[#This Row],[Annual Salary]]&gt;140000,"High Income",AND(TBL_Employees3[[#This Row],[Annual Salary]]&lt;=140000, TBL_Employees3[[#This Row],[Annual Salary]] &gt; 70000),"Middle Income",TBL_Employees3[[#This Row],[Annual Salary]]&lt;70000,"Low Income")</f>
        <v>High Income</v>
      </c>
      <c r="P15" s="6">
        <v>0.4</v>
      </c>
      <c r="Q15" s="10">
        <f>TBL_Employees3[[#This Row],[Bonus %]]*TBL_Employees3[[#This Row],[Annual Salary]]</f>
        <v>103370.40000000001</v>
      </c>
      <c r="R15" t="s">
        <v>38</v>
      </c>
      <c r="S15" t="s">
        <v>69</v>
      </c>
      <c r="T15" s="4" t="s">
        <v>23</v>
      </c>
      <c r="U15" t="str">
        <f>IF(TBL_Employees3[[#This Row],[Exit Date]]="","Employed","Resign")</f>
        <v>Employed</v>
      </c>
    </row>
    <row r="16" spans="1:21" x14ac:dyDescent="0.25">
      <c r="A16" t="s">
        <v>70</v>
      </c>
      <c r="B16" t="s">
        <v>71</v>
      </c>
      <c r="C16" t="s">
        <v>53</v>
      </c>
      <c r="D16" t="s">
        <v>17</v>
      </c>
      <c r="E16" t="s">
        <v>18</v>
      </c>
      <c r="F16" t="s">
        <v>1983</v>
      </c>
      <c r="G16" t="s">
        <v>28</v>
      </c>
      <c r="H16">
        <v>25</v>
      </c>
      <c r="I16" s="4">
        <v>44235</v>
      </c>
      <c r="J16" s="8">
        <f>DAY(TBL_Employees3[[#This Row],[Hire Date]])</f>
        <v>8</v>
      </c>
      <c r="K16" s="8">
        <f>MONTH(TBL_Employees3[[#This Row],[Hire Date]])</f>
        <v>2</v>
      </c>
      <c r="L16" s="8">
        <f>YEAR(TBL_Employees3[[#This Row],[Hire Date]])</f>
        <v>2021</v>
      </c>
      <c r="M16" s="8" t="str">
        <f>TEXT(TBL_Employees3[[#This Row],[Hire Date]],"mmm")</f>
        <v>Feb</v>
      </c>
      <c r="N16" s="5">
        <v>198243</v>
      </c>
      <c r="O16" s="5" t="str" cm="1">
        <f t="array" ref="O16">_xlfn.IFS(TBL_Employees3[[#This Row],[Annual Salary]]&gt;140000,"High Income",AND(TBL_Employees3[[#This Row],[Annual Salary]]&lt;=140000, TBL_Employees3[[#This Row],[Annual Salary]] &gt; 70000),"Middle Income",TBL_Employees3[[#This Row],[Annual Salary]]&lt;70000,"Low Income")</f>
        <v>High Income</v>
      </c>
      <c r="P16" s="6">
        <v>0.31</v>
      </c>
      <c r="Q16" s="10">
        <f>TBL_Employees3[[#This Row],[Bonus %]]*TBL_Employees3[[#This Row],[Annual Salary]]</f>
        <v>61455.33</v>
      </c>
      <c r="R16" t="s">
        <v>21</v>
      </c>
      <c r="S16" t="s">
        <v>48</v>
      </c>
      <c r="T16" s="4" t="s">
        <v>23</v>
      </c>
      <c r="U16" t="str">
        <f>IF(TBL_Employees3[[#This Row],[Exit Date]]="","Employed","Resign")</f>
        <v>Employed</v>
      </c>
    </row>
    <row r="17" spans="1:21" x14ac:dyDescent="0.25">
      <c r="A17" t="s">
        <v>72</v>
      </c>
      <c r="B17" t="s">
        <v>73</v>
      </c>
      <c r="C17" t="s">
        <v>74</v>
      </c>
      <c r="D17" t="s">
        <v>17</v>
      </c>
      <c r="E17" t="s">
        <v>54</v>
      </c>
      <c r="F17" t="s">
        <v>1983</v>
      </c>
      <c r="G17" t="s">
        <v>20</v>
      </c>
      <c r="H17">
        <v>33</v>
      </c>
      <c r="I17" s="4">
        <v>41315</v>
      </c>
      <c r="J17" s="8">
        <f>DAY(TBL_Employees3[[#This Row],[Hire Date]])</f>
        <v>10</v>
      </c>
      <c r="K17" s="8">
        <f>MONTH(TBL_Employees3[[#This Row],[Hire Date]])</f>
        <v>2</v>
      </c>
      <c r="L17" s="8">
        <f>YEAR(TBL_Employees3[[#This Row],[Hire Date]])</f>
        <v>2013</v>
      </c>
      <c r="M17" s="8" t="str">
        <f>TEXT(TBL_Employees3[[#This Row],[Hire Date]],"mmm")</f>
        <v>Feb</v>
      </c>
      <c r="N17" s="5">
        <v>144231</v>
      </c>
      <c r="O17" s="5" t="str" cm="1">
        <f t="array" ref="O17">_xlfn.IFS(TBL_Employees3[[#This Row],[Annual Salary]]&gt;140000,"High Income",AND(TBL_Employees3[[#This Row],[Annual Salary]]&lt;=140000, TBL_Employees3[[#This Row],[Annual Salary]] &gt; 70000),"Middle Income",TBL_Employees3[[#This Row],[Annual Salary]]&lt;70000,"Low Income")</f>
        <v>High Income</v>
      </c>
      <c r="P17" s="6">
        <v>0.14000000000000001</v>
      </c>
      <c r="Q17" s="10">
        <f>TBL_Employees3[[#This Row],[Bonus %]]*TBL_Employees3[[#This Row],[Annual Salary]]</f>
        <v>20192.34</v>
      </c>
      <c r="R17" t="s">
        <v>21</v>
      </c>
      <c r="S17" t="s">
        <v>75</v>
      </c>
      <c r="T17" s="4">
        <v>44029</v>
      </c>
      <c r="U17" t="str">
        <f>IF(TBL_Employees3[[#This Row],[Exit Date]]="","Employed","Resign")</f>
        <v>Resign</v>
      </c>
    </row>
    <row r="18" spans="1:21" x14ac:dyDescent="0.25">
      <c r="A18" t="s">
        <v>76</v>
      </c>
      <c r="B18" t="s">
        <v>77</v>
      </c>
      <c r="C18" t="s">
        <v>74</v>
      </c>
      <c r="D18" t="s">
        <v>17</v>
      </c>
      <c r="E18" t="s">
        <v>18</v>
      </c>
      <c r="F18" t="s">
        <v>1984</v>
      </c>
      <c r="G18" t="s">
        <v>28</v>
      </c>
      <c r="H18">
        <v>49</v>
      </c>
      <c r="I18" s="4">
        <v>36983</v>
      </c>
      <c r="J18" s="8">
        <f>DAY(TBL_Employees3[[#This Row],[Hire Date]])</f>
        <v>2</v>
      </c>
      <c r="K18" s="8">
        <f>MONTH(TBL_Employees3[[#This Row],[Hire Date]])</f>
        <v>4</v>
      </c>
      <c r="L18" s="8">
        <f>YEAR(TBL_Employees3[[#This Row],[Hire Date]])</f>
        <v>2001</v>
      </c>
      <c r="M18" s="8" t="str">
        <f>TEXT(TBL_Employees3[[#This Row],[Hire Date]],"mmm")</f>
        <v>Apr</v>
      </c>
      <c r="N18" s="5">
        <v>129124</v>
      </c>
      <c r="O18" s="5" t="str" cm="1">
        <f t="array" ref="O18">_xlfn.IFS(TBL_Employees3[[#This Row],[Annual Salary]]&gt;140000,"High Income",AND(TBL_Employees3[[#This Row],[Annual Salary]]&lt;=140000, TBL_Employees3[[#This Row],[Annual Salary]] &gt; 70000),"Middle Income",TBL_Employees3[[#This Row],[Annual Salary]]&lt;70000,"Low Income")</f>
        <v>Middle Income</v>
      </c>
      <c r="P18" s="6">
        <v>0.12</v>
      </c>
      <c r="Q18" s="10">
        <f>TBL_Employees3[[#This Row],[Bonus %]]*TBL_Employees3[[#This Row],[Annual Salary]]</f>
        <v>15494.88</v>
      </c>
      <c r="R18" t="s">
        <v>65</v>
      </c>
      <c r="S18" t="s">
        <v>78</v>
      </c>
      <c r="T18" s="4" t="s">
        <v>23</v>
      </c>
      <c r="U18" t="str">
        <f>IF(TBL_Employees3[[#This Row],[Exit Date]]="","Employed","Resign")</f>
        <v>Employed</v>
      </c>
    </row>
    <row r="19" spans="1:21" x14ac:dyDescent="0.25">
      <c r="A19" t="s">
        <v>79</v>
      </c>
      <c r="B19" t="s">
        <v>80</v>
      </c>
      <c r="C19" t="s">
        <v>74</v>
      </c>
      <c r="D19" t="s">
        <v>17</v>
      </c>
      <c r="E19" t="s">
        <v>18</v>
      </c>
      <c r="F19" t="s">
        <v>1984</v>
      </c>
      <c r="G19" t="s">
        <v>20</v>
      </c>
      <c r="H19">
        <v>55</v>
      </c>
      <c r="I19" s="4">
        <v>40552</v>
      </c>
      <c r="J19" s="8">
        <f>DAY(TBL_Employees3[[#This Row],[Hire Date]])</f>
        <v>9</v>
      </c>
      <c r="K19" s="8">
        <f>MONTH(TBL_Employees3[[#This Row],[Hire Date]])</f>
        <v>1</v>
      </c>
      <c r="L19" s="8">
        <f>YEAR(TBL_Employees3[[#This Row],[Hire Date]])</f>
        <v>2011</v>
      </c>
      <c r="M19" s="8" t="str">
        <f>TEXT(TBL_Employees3[[#This Row],[Hire Date]],"mmm")</f>
        <v>Jan</v>
      </c>
      <c r="N19" s="5">
        <v>138521</v>
      </c>
      <c r="O19" s="5" t="str" cm="1">
        <f t="array" ref="O19">_xlfn.IFS(TBL_Employees3[[#This Row],[Annual Salary]]&gt;140000,"High Income",AND(TBL_Employees3[[#This Row],[Annual Salary]]&lt;=140000, TBL_Employees3[[#This Row],[Annual Salary]] &gt; 70000),"Middle Income",TBL_Employees3[[#This Row],[Annual Salary]]&lt;70000,"Low Income")</f>
        <v>Middle Income</v>
      </c>
      <c r="P19" s="6">
        <v>0.1</v>
      </c>
      <c r="Q19" s="10">
        <f>TBL_Employees3[[#This Row],[Bonus %]]*TBL_Employees3[[#This Row],[Annual Salary]]</f>
        <v>13852.1</v>
      </c>
      <c r="R19" t="s">
        <v>21</v>
      </c>
      <c r="S19" t="s">
        <v>48</v>
      </c>
      <c r="T19" s="4" t="s">
        <v>23</v>
      </c>
      <c r="U19" t="str">
        <f>IF(TBL_Employees3[[#This Row],[Exit Date]]="","Employed","Resign")</f>
        <v>Employed</v>
      </c>
    </row>
    <row r="20" spans="1:21" x14ac:dyDescent="0.25">
      <c r="A20" t="s">
        <v>81</v>
      </c>
      <c r="B20" t="s">
        <v>82</v>
      </c>
      <c r="C20" t="s">
        <v>31</v>
      </c>
      <c r="D20" t="s">
        <v>17</v>
      </c>
      <c r="E20" t="s">
        <v>32</v>
      </c>
      <c r="F20" t="s">
        <v>1984</v>
      </c>
      <c r="G20" t="s">
        <v>28</v>
      </c>
      <c r="H20">
        <v>58</v>
      </c>
      <c r="I20" s="4">
        <v>37755</v>
      </c>
      <c r="J20" s="8">
        <f>DAY(TBL_Employees3[[#This Row],[Hire Date]])</f>
        <v>14</v>
      </c>
      <c r="K20" s="8">
        <f>MONTH(TBL_Employees3[[#This Row],[Hire Date]])</f>
        <v>5</v>
      </c>
      <c r="L20" s="8">
        <f>YEAR(TBL_Employees3[[#This Row],[Hire Date]])</f>
        <v>2003</v>
      </c>
      <c r="M20" s="8" t="str">
        <f>TEXT(TBL_Employees3[[#This Row],[Hire Date]],"mmm")</f>
        <v>May</v>
      </c>
      <c r="N20" s="5">
        <v>173071</v>
      </c>
      <c r="O20" s="5" t="str" cm="1">
        <f t="array" ref="O20">_xlfn.IFS(TBL_Employees3[[#This Row],[Annual Salary]]&gt;140000,"High Income",AND(TBL_Employees3[[#This Row],[Annual Salary]]&lt;=140000, TBL_Employees3[[#This Row],[Annual Salary]] &gt; 70000),"Middle Income",TBL_Employees3[[#This Row],[Annual Salary]]&lt;70000,"Low Income")</f>
        <v>High Income</v>
      </c>
      <c r="P20" s="6">
        <v>0.28999999999999998</v>
      </c>
      <c r="Q20" s="10">
        <f>TBL_Employees3[[#This Row],[Bonus %]]*TBL_Employees3[[#This Row],[Annual Salary]]</f>
        <v>50190.59</v>
      </c>
      <c r="R20" t="s">
        <v>21</v>
      </c>
      <c r="S20" t="s">
        <v>75</v>
      </c>
      <c r="T20" s="4" t="s">
        <v>23</v>
      </c>
      <c r="U20" t="str">
        <f>IF(TBL_Employees3[[#This Row],[Exit Date]]="","Employed","Resign")</f>
        <v>Employed</v>
      </c>
    </row>
    <row r="21" spans="1:21" x14ac:dyDescent="0.25">
      <c r="A21" t="s">
        <v>83</v>
      </c>
      <c r="B21" t="s">
        <v>84</v>
      </c>
      <c r="C21" t="s">
        <v>26</v>
      </c>
      <c r="D21" t="s">
        <v>17</v>
      </c>
      <c r="E21" t="s">
        <v>18</v>
      </c>
      <c r="F21" t="s">
        <v>1983</v>
      </c>
      <c r="G21" t="s">
        <v>37</v>
      </c>
      <c r="H21">
        <v>38</v>
      </c>
      <c r="I21" s="4">
        <v>39634</v>
      </c>
      <c r="J21" s="8">
        <f>DAY(TBL_Employees3[[#This Row],[Hire Date]])</f>
        <v>5</v>
      </c>
      <c r="K21" s="8">
        <f>MONTH(TBL_Employees3[[#This Row],[Hire Date]])</f>
        <v>7</v>
      </c>
      <c r="L21" s="8">
        <f>YEAR(TBL_Employees3[[#This Row],[Hire Date]])</f>
        <v>2008</v>
      </c>
      <c r="M21" s="8" t="str">
        <f>TEXT(TBL_Employees3[[#This Row],[Hire Date]],"mmm")</f>
        <v>Jul</v>
      </c>
      <c r="N21" s="5">
        <v>78056</v>
      </c>
      <c r="O21" s="5" t="str" cm="1">
        <f t="array" ref="O21">_xlfn.IFS(TBL_Employees3[[#This Row],[Annual Salary]]&gt;140000,"High Income",AND(TBL_Employees3[[#This Row],[Annual Salary]]&lt;=140000, TBL_Employees3[[#This Row],[Annual Salary]] &gt; 70000),"Middle Income",TBL_Employees3[[#This Row],[Annual Salary]]&lt;70000,"Low Income")</f>
        <v>Middle Income</v>
      </c>
      <c r="P21" s="6">
        <v>0</v>
      </c>
      <c r="Q21" s="10">
        <f>TBL_Employees3[[#This Row],[Bonus %]]*TBL_Employees3[[#This Row],[Annual Salary]]</f>
        <v>0</v>
      </c>
      <c r="R21" t="s">
        <v>38</v>
      </c>
      <c r="S21" t="s">
        <v>85</v>
      </c>
      <c r="T21" s="4" t="s">
        <v>23</v>
      </c>
      <c r="U21" t="str">
        <f>IF(TBL_Employees3[[#This Row],[Exit Date]]="","Employed","Resign")</f>
        <v>Employed</v>
      </c>
    </row>
    <row r="22" spans="1:21" x14ac:dyDescent="0.25">
      <c r="A22" t="s">
        <v>86</v>
      </c>
      <c r="B22" t="s">
        <v>87</v>
      </c>
      <c r="C22" t="s">
        <v>64</v>
      </c>
      <c r="D22" t="s">
        <v>17</v>
      </c>
      <c r="E22" t="s">
        <v>32</v>
      </c>
      <c r="F22" t="s">
        <v>1984</v>
      </c>
      <c r="G22" t="s">
        <v>37</v>
      </c>
      <c r="H22">
        <v>55</v>
      </c>
      <c r="I22" s="4">
        <v>35242</v>
      </c>
      <c r="J22" s="8">
        <f>DAY(TBL_Employees3[[#This Row],[Hire Date]])</f>
        <v>26</v>
      </c>
      <c r="K22" s="8">
        <f>MONTH(TBL_Employees3[[#This Row],[Hire Date]])</f>
        <v>6</v>
      </c>
      <c r="L22" s="8">
        <f>YEAR(TBL_Employees3[[#This Row],[Hire Date]])</f>
        <v>1996</v>
      </c>
      <c r="M22" s="8" t="str">
        <f>TEXT(TBL_Employees3[[#This Row],[Hire Date]],"mmm")</f>
        <v>Jun</v>
      </c>
      <c r="N22" s="5">
        <v>48687</v>
      </c>
      <c r="O22" s="5" t="str" cm="1">
        <f t="array" ref="O22">_xlfn.IFS(TBL_Employees3[[#This Row],[Annual Salary]]&gt;140000,"High Income",AND(TBL_Employees3[[#This Row],[Annual Salary]]&lt;=140000, TBL_Employees3[[#This Row],[Annual Salary]] &gt; 70000),"Middle Income",TBL_Employees3[[#This Row],[Annual Salary]]&lt;70000,"Low Income")</f>
        <v>Low Income</v>
      </c>
      <c r="P22" s="6">
        <v>0</v>
      </c>
      <c r="Q22" s="10">
        <f>TBL_Employees3[[#This Row],[Bonus %]]*TBL_Employees3[[#This Row],[Annual Salary]]</f>
        <v>0</v>
      </c>
      <c r="R22" t="s">
        <v>38</v>
      </c>
      <c r="S22" t="s">
        <v>69</v>
      </c>
      <c r="T22" s="4" t="s">
        <v>23</v>
      </c>
      <c r="U22" t="str">
        <f>IF(TBL_Employees3[[#This Row],[Exit Date]]="","Employed","Resign")</f>
        <v>Employed</v>
      </c>
    </row>
    <row r="23" spans="1:21" x14ac:dyDescent="0.25">
      <c r="A23" t="s">
        <v>88</v>
      </c>
      <c r="B23" t="s">
        <v>89</v>
      </c>
      <c r="C23" t="s">
        <v>26</v>
      </c>
      <c r="D23" t="s">
        <v>17</v>
      </c>
      <c r="E23" t="s">
        <v>54</v>
      </c>
      <c r="F23" t="s">
        <v>1984</v>
      </c>
      <c r="G23" t="s">
        <v>37</v>
      </c>
      <c r="H23">
        <v>41</v>
      </c>
      <c r="I23" s="4">
        <v>42533</v>
      </c>
      <c r="J23" s="8">
        <f>DAY(TBL_Employees3[[#This Row],[Hire Date]])</f>
        <v>12</v>
      </c>
      <c r="K23" s="8">
        <f>MONTH(TBL_Employees3[[#This Row],[Hire Date]])</f>
        <v>6</v>
      </c>
      <c r="L23" s="8">
        <f>YEAR(TBL_Employees3[[#This Row],[Hire Date]])</f>
        <v>2016</v>
      </c>
      <c r="M23" s="8" t="str">
        <f>TEXT(TBL_Employees3[[#This Row],[Hire Date]],"mmm")</f>
        <v>Jun</v>
      </c>
      <c r="N23" s="5">
        <v>70165</v>
      </c>
      <c r="O23" s="5" t="str" cm="1">
        <f t="array" ref="O23">_xlfn.IFS(TBL_Employees3[[#This Row],[Annual Salary]]&gt;140000,"High Income",AND(TBL_Employees3[[#This Row],[Annual Salary]]&lt;=140000, TBL_Employees3[[#This Row],[Annual Salary]] &gt; 70000),"Middle Income",TBL_Employees3[[#This Row],[Annual Salary]]&lt;70000,"Low Income")</f>
        <v>Middle Income</v>
      </c>
      <c r="P23" s="6">
        <v>0</v>
      </c>
      <c r="Q23" s="10">
        <f>TBL_Employees3[[#This Row],[Bonus %]]*TBL_Employees3[[#This Row],[Annual Salary]]</f>
        <v>0</v>
      </c>
      <c r="R23" t="s">
        <v>21</v>
      </c>
      <c r="S23" t="s">
        <v>75</v>
      </c>
      <c r="T23" s="4" t="s">
        <v>23</v>
      </c>
      <c r="U23" t="str">
        <f>IF(TBL_Employees3[[#This Row],[Exit Date]]="","Employed","Resign")</f>
        <v>Employed</v>
      </c>
    </row>
    <row r="24" spans="1:21" x14ac:dyDescent="0.25">
      <c r="A24" t="s">
        <v>90</v>
      </c>
      <c r="B24" t="s">
        <v>91</v>
      </c>
      <c r="C24" t="s">
        <v>26</v>
      </c>
      <c r="D24" t="s">
        <v>17</v>
      </c>
      <c r="E24" t="s">
        <v>18</v>
      </c>
      <c r="F24" t="s">
        <v>1983</v>
      </c>
      <c r="G24" t="s">
        <v>28</v>
      </c>
      <c r="H24">
        <v>40</v>
      </c>
      <c r="I24" s="4">
        <v>42384</v>
      </c>
      <c r="J24" s="8">
        <f>DAY(TBL_Employees3[[#This Row],[Hire Date]])</f>
        <v>15</v>
      </c>
      <c r="K24" s="8">
        <f>MONTH(TBL_Employees3[[#This Row],[Hire Date]])</f>
        <v>1</v>
      </c>
      <c r="L24" s="8">
        <f>YEAR(TBL_Employees3[[#This Row],[Hire Date]])</f>
        <v>2016</v>
      </c>
      <c r="M24" s="8" t="str">
        <f>TEXT(TBL_Employees3[[#This Row],[Hire Date]],"mmm")</f>
        <v>Jan</v>
      </c>
      <c r="N24" s="5">
        <v>89984</v>
      </c>
      <c r="O24" s="5" t="str" cm="1">
        <f t="array" ref="O24">_xlfn.IFS(TBL_Employees3[[#This Row],[Annual Salary]]&gt;140000,"High Income",AND(TBL_Employees3[[#This Row],[Annual Salary]]&lt;=140000, TBL_Employees3[[#This Row],[Annual Salary]] &gt; 70000),"Middle Income",TBL_Employees3[[#This Row],[Annual Salary]]&lt;70000,"Low Income")</f>
        <v>Middle Income</v>
      </c>
      <c r="P24" s="6">
        <v>0</v>
      </c>
      <c r="Q24" s="10">
        <f>TBL_Employees3[[#This Row],[Bonus %]]*TBL_Employees3[[#This Row],[Annual Salary]]</f>
        <v>0</v>
      </c>
      <c r="R24" t="s">
        <v>65</v>
      </c>
      <c r="S24" t="s">
        <v>92</v>
      </c>
      <c r="T24" s="4" t="s">
        <v>23</v>
      </c>
      <c r="U24" t="str">
        <f>IF(TBL_Employees3[[#This Row],[Exit Date]]="","Employed","Resign")</f>
        <v>Employed</v>
      </c>
    </row>
    <row r="25" spans="1:21" x14ac:dyDescent="0.25">
      <c r="A25" t="s">
        <v>93</v>
      </c>
      <c r="B25" t="s">
        <v>94</v>
      </c>
      <c r="C25" t="s">
        <v>26</v>
      </c>
      <c r="D25" t="s">
        <v>17</v>
      </c>
      <c r="E25" t="s">
        <v>27</v>
      </c>
      <c r="F25" t="s">
        <v>1983</v>
      </c>
      <c r="G25" t="s">
        <v>20</v>
      </c>
      <c r="H25">
        <v>27</v>
      </c>
      <c r="I25" s="4">
        <v>44482</v>
      </c>
      <c r="J25" s="8">
        <f>DAY(TBL_Employees3[[#This Row],[Hire Date]])</f>
        <v>13</v>
      </c>
      <c r="K25" s="8">
        <f>MONTH(TBL_Employees3[[#This Row],[Hire Date]])</f>
        <v>10</v>
      </c>
      <c r="L25" s="8">
        <f>YEAR(TBL_Employees3[[#This Row],[Hire Date]])</f>
        <v>2021</v>
      </c>
      <c r="M25" s="8" t="str">
        <f>TEXT(TBL_Employees3[[#This Row],[Hire Date]],"mmm")</f>
        <v>Oct</v>
      </c>
      <c r="N25" s="5">
        <v>74077</v>
      </c>
      <c r="O25" s="5" t="str" cm="1">
        <f t="array" ref="O25">_xlfn.IFS(TBL_Employees3[[#This Row],[Annual Salary]]&gt;140000,"High Income",AND(TBL_Employees3[[#This Row],[Annual Salary]]&lt;=140000, TBL_Employees3[[#This Row],[Annual Salary]] &gt; 70000),"Middle Income",TBL_Employees3[[#This Row],[Annual Salary]]&lt;70000,"Low Income")</f>
        <v>Middle Income</v>
      </c>
      <c r="P25" s="6">
        <v>0</v>
      </c>
      <c r="Q25" s="10">
        <f>TBL_Employees3[[#This Row],[Bonus %]]*TBL_Employees3[[#This Row],[Annual Salary]]</f>
        <v>0</v>
      </c>
      <c r="R25" t="s">
        <v>21</v>
      </c>
      <c r="S25" t="s">
        <v>34</v>
      </c>
      <c r="T25" s="4" t="s">
        <v>23</v>
      </c>
      <c r="U25" t="str">
        <f>IF(TBL_Employees3[[#This Row],[Exit Date]]="","Employed","Resign")</f>
        <v>Employed</v>
      </c>
    </row>
    <row r="26" spans="1:21" x14ac:dyDescent="0.25">
      <c r="A26" t="s">
        <v>95</v>
      </c>
      <c r="B26" t="s">
        <v>96</v>
      </c>
      <c r="C26" t="s">
        <v>26</v>
      </c>
      <c r="D26" t="s">
        <v>17</v>
      </c>
      <c r="E26" t="s">
        <v>18</v>
      </c>
      <c r="F26" t="s">
        <v>1983</v>
      </c>
      <c r="G26" t="s">
        <v>97</v>
      </c>
      <c r="H26">
        <v>51</v>
      </c>
      <c r="I26" s="4">
        <v>44113</v>
      </c>
      <c r="J26" s="8">
        <f>DAY(TBL_Employees3[[#This Row],[Hire Date]])</f>
        <v>9</v>
      </c>
      <c r="K26" s="8">
        <f>MONTH(TBL_Employees3[[#This Row],[Hire Date]])</f>
        <v>10</v>
      </c>
      <c r="L26" s="8">
        <f>YEAR(TBL_Employees3[[#This Row],[Hire Date]])</f>
        <v>2020</v>
      </c>
      <c r="M26" s="8" t="str">
        <f>TEXT(TBL_Employees3[[#This Row],[Hire Date]],"mmm")</f>
        <v>Oct</v>
      </c>
      <c r="N26" s="5">
        <v>91853</v>
      </c>
      <c r="O26" s="5" t="str" cm="1">
        <f t="array" ref="O26">_xlfn.IFS(TBL_Employees3[[#This Row],[Annual Salary]]&gt;140000,"High Income",AND(TBL_Employees3[[#This Row],[Annual Salary]]&lt;=140000, TBL_Employees3[[#This Row],[Annual Salary]] &gt; 70000),"Middle Income",TBL_Employees3[[#This Row],[Annual Salary]]&lt;70000,"Low Income")</f>
        <v>Middle Income</v>
      </c>
      <c r="P26" s="6">
        <v>0</v>
      </c>
      <c r="Q26" s="10">
        <f>TBL_Employees3[[#This Row],[Bonus %]]*TBL_Employees3[[#This Row],[Annual Salary]]</f>
        <v>0</v>
      </c>
      <c r="R26" t="s">
        <v>21</v>
      </c>
      <c r="S26" t="s">
        <v>44</v>
      </c>
      <c r="T26" s="4" t="s">
        <v>23</v>
      </c>
      <c r="U26" t="str">
        <f>IF(TBL_Employees3[[#This Row],[Exit Date]]="","Employed","Resign")</f>
        <v>Employed</v>
      </c>
    </row>
    <row r="27" spans="1:21" x14ac:dyDescent="0.25">
      <c r="A27" t="s">
        <v>98</v>
      </c>
      <c r="B27" t="s">
        <v>99</v>
      </c>
      <c r="C27" t="s">
        <v>74</v>
      </c>
      <c r="D27" t="s">
        <v>17</v>
      </c>
      <c r="E27" t="s">
        <v>18</v>
      </c>
      <c r="F27" t="s">
        <v>1983</v>
      </c>
      <c r="G27" t="s">
        <v>28</v>
      </c>
      <c r="H27">
        <v>45</v>
      </c>
      <c r="I27" s="4">
        <v>39063</v>
      </c>
      <c r="J27" s="8">
        <f>DAY(TBL_Employees3[[#This Row],[Hire Date]])</f>
        <v>12</v>
      </c>
      <c r="K27" s="8">
        <f>MONTH(TBL_Employees3[[#This Row],[Hire Date]])</f>
        <v>12</v>
      </c>
      <c r="L27" s="8">
        <f>YEAR(TBL_Employees3[[#This Row],[Hire Date]])</f>
        <v>2006</v>
      </c>
      <c r="M27" s="8" t="str">
        <f>TEXT(TBL_Employees3[[#This Row],[Hire Date]],"mmm")</f>
        <v>Dec</v>
      </c>
      <c r="N27" s="5">
        <v>149537</v>
      </c>
      <c r="O27" s="5" t="str" cm="1">
        <f t="array" ref="O27">_xlfn.IFS(TBL_Employees3[[#This Row],[Annual Salary]]&gt;140000,"High Income",AND(TBL_Employees3[[#This Row],[Annual Salary]]&lt;=140000, TBL_Employees3[[#This Row],[Annual Salary]] &gt; 70000),"Middle Income",TBL_Employees3[[#This Row],[Annual Salary]]&lt;70000,"Low Income")</f>
        <v>High Income</v>
      </c>
      <c r="P27" s="6">
        <v>0.14000000000000001</v>
      </c>
      <c r="Q27" s="10">
        <f>TBL_Employees3[[#This Row],[Bonus %]]*TBL_Employees3[[#This Row],[Annual Salary]]</f>
        <v>20935.18</v>
      </c>
      <c r="R27" t="s">
        <v>21</v>
      </c>
      <c r="S27" t="s">
        <v>34</v>
      </c>
      <c r="T27" s="4" t="s">
        <v>23</v>
      </c>
      <c r="U27" t="str">
        <f>IF(TBL_Employees3[[#This Row],[Exit Date]]="","Employed","Resign")</f>
        <v>Employed</v>
      </c>
    </row>
    <row r="28" spans="1:21" x14ac:dyDescent="0.25">
      <c r="A28" t="s">
        <v>100</v>
      </c>
      <c r="B28" t="s">
        <v>101</v>
      </c>
      <c r="C28" t="s">
        <v>16</v>
      </c>
      <c r="D28" t="s">
        <v>17</v>
      </c>
      <c r="E28" t="s">
        <v>27</v>
      </c>
      <c r="F28" t="s">
        <v>1983</v>
      </c>
      <c r="G28" t="s">
        <v>28</v>
      </c>
      <c r="H28">
        <v>40</v>
      </c>
      <c r="I28" s="4">
        <v>43147</v>
      </c>
      <c r="J28" s="8">
        <f>DAY(TBL_Employees3[[#This Row],[Hire Date]])</f>
        <v>16</v>
      </c>
      <c r="K28" s="8">
        <f>MONTH(TBL_Employees3[[#This Row],[Hire Date]])</f>
        <v>2</v>
      </c>
      <c r="L28" s="8">
        <f>YEAR(TBL_Employees3[[#This Row],[Hire Date]])</f>
        <v>2018</v>
      </c>
      <c r="M28" s="8" t="str">
        <f>TEXT(TBL_Employees3[[#This Row],[Hire Date]],"mmm")</f>
        <v>Feb</v>
      </c>
      <c r="N28" s="5">
        <v>120905</v>
      </c>
      <c r="O28" s="5" t="str" cm="1">
        <f t="array" ref="O28">_xlfn.IFS(TBL_Employees3[[#This Row],[Annual Salary]]&gt;140000,"High Income",AND(TBL_Employees3[[#This Row],[Annual Salary]]&lt;=140000, TBL_Employees3[[#This Row],[Annual Salary]] &gt; 70000),"Middle Income",TBL_Employees3[[#This Row],[Annual Salary]]&lt;70000,"Low Income")</f>
        <v>Middle Income</v>
      </c>
      <c r="P28" s="6">
        <v>0.05</v>
      </c>
      <c r="Q28" s="10">
        <f>TBL_Employees3[[#This Row],[Bonus %]]*TBL_Employees3[[#This Row],[Annual Salary]]</f>
        <v>6045.25</v>
      </c>
      <c r="R28" t="s">
        <v>21</v>
      </c>
      <c r="S28" t="s">
        <v>34</v>
      </c>
      <c r="T28" s="4" t="s">
        <v>23</v>
      </c>
      <c r="U28" t="str">
        <f>IF(TBL_Employees3[[#This Row],[Exit Date]]="","Employed","Resign")</f>
        <v>Employed</v>
      </c>
    </row>
    <row r="29" spans="1:21" x14ac:dyDescent="0.25">
      <c r="A29" t="s">
        <v>102</v>
      </c>
      <c r="B29" t="s">
        <v>103</v>
      </c>
      <c r="C29" t="s">
        <v>31</v>
      </c>
      <c r="D29" t="s">
        <v>17</v>
      </c>
      <c r="E29" t="s">
        <v>18</v>
      </c>
      <c r="F29" t="s">
        <v>1983</v>
      </c>
      <c r="G29" t="s">
        <v>20</v>
      </c>
      <c r="H29">
        <v>29</v>
      </c>
      <c r="I29" s="4">
        <v>42785</v>
      </c>
      <c r="J29" s="8">
        <f>DAY(TBL_Employees3[[#This Row],[Hire Date]])</f>
        <v>19</v>
      </c>
      <c r="K29" s="8">
        <f>MONTH(TBL_Employees3[[#This Row],[Hire Date]])</f>
        <v>2</v>
      </c>
      <c r="L29" s="8">
        <f>YEAR(TBL_Employees3[[#This Row],[Hire Date]])</f>
        <v>2017</v>
      </c>
      <c r="M29" s="8" t="str">
        <f>TEXT(TBL_Employees3[[#This Row],[Hire Date]],"mmm")</f>
        <v>Feb</v>
      </c>
      <c r="N29" s="5">
        <v>181854</v>
      </c>
      <c r="O29" s="5" t="str" cm="1">
        <f t="array" ref="O29">_xlfn.IFS(TBL_Employees3[[#This Row],[Annual Salary]]&gt;140000,"High Income",AND(TBL_Employees3[[#This Row],[Annual Salary]]&lt;=140000, TBL_Employees3[[#This Row],[Annual Salary]] &gt; 70000),"Middle Income",TBL_Employees3[[#This Row],[Annual Salary]]&lt;70000,"Low Income")</f>
        <v>High Income</v>
      </c>
      <c r="P29" s="6">
        <v>0.28999999999999998</v>
      </c>
      <c r="Q29" s="10">
        <f>TBL_Employees3[[#This Row],[Bonus %]]*TBL_Employees3[[#This Row],[Annual Salary]]</f>
        <v>52737.659999999996</v>
      </c>
      <c r="R29" t="s">
        <v>21</v>
      </c>
      <c r="S29" t="s">
        <v>34</v>
      </c>
      <c r="T29" s="4">
        <v>43945</v>
      </c>
      <c r="U29" t="str">
        <f>IF(TBL_Employees3[[#This Row],[Exit Date]]="","Employed","Resign")</f>
        <v>Resign</v>
      </c>
    </row>
    <row r="30" spans="1:21" x14ac:dyDescent="0.25">
      <c r="A30" t="s">
        <v>104</v>
      </c>
      <c r="B30" t="s">
        <v>105</v>
      </c>
      <c r="C30" t="s">
        <v>26</v>
      </c>
      <c r="D30" t="s">
        <v>17</v>
      </c>
      <c r="E30" t="s">
        <v>32</v>
      </c>
      <c r="F30" t="s">
        <v>1983</v>
      </c>
      <c r="G30" t="s">
        <v>37</v>
      </c>
      <c r="H30">
        <v>58</v>
      </c>
      <c r="I30" s="4">
        <v>34592</v>
      </c>
      <c r="J30" s="8">
        <f>DAY(TBL_Employees3[[#This Row],[Hire Date]])</f>
        <v>15</v>
      </c>
      <c r="K30" s="8">
        <f>MONTH(TBL_Employees3[[#This Row],[Hire Date]])</f>
        <v>9</v>
      </c>
      <c r="L30" s="8">
        <f>YEAR(TBL_Employees3[[#This Row],[Hire Date]])</f>
        <v>1994</v>
      </c>
      <c r="M30" s="8" t="str">
        <f>TEXT(TBL_Employees3[[#This Row],[Hire Date]],"mmm")</f>
        <v>Sep</v>
      </c>
      <c r="N30" s="5">
        <v>98769</v>
      </c>
      <c r="O30" s="5" t="str" cm="1">
        <f t="array" ref="O30">_xlfn.IFS(TBL_Employees3[[#This Row],[Annual Salary]]&gt;140000,"High Income",AND(TBL_Employees3[[#This Row],[Annual Salary]]&lt;=140000, TBL_Employees3[[#This Row],[Annual Salary]] &gt; 70000),"Middle Income",TBL_Employees3[[#This Row],[Annual Salary]]&lt;70000,"Low Income")</f>
        <v>Middle Income</v>
      </c>
      <c r="P30" s="6">
        <v>0</v>
      </c>
      <c r="Q30" s="10">
        <f>TBL_Employees3[[#This Row],[Bonus %]]*TBL_Employees3[[#This Row],[Annual Salary]]</f>
        <v>0</v>
      </c>
      <c r="R30" t="s">
        <v>38</v>
      </c>
      <c r="S30" t="s">
        <v>69</v>
      </c>
      <c r="T30" s="4">
        <v>42646</v>
      </c>
      <c r="U30" t="str">
        <f>IF(TBL_Employees3[[#This Row],[Exit Date]]="","Employed","Resign")</f>
        <v>Resign</v>
      </c>
    </row>
    <row r="31" spans="1:21" x14ac:dyDescent="0.25">
      <c r="A31" t="s">
        <v>106</v>
      </c>
      <c r="B31" t="s">
        <v>107</v>
      </c>
      <c r="C31" t="s">
        <v>31</v>
      </c>
      <c r="D31" t="s">
        <v>17</v>
      </c>
      <c r="E31" t="s">
        <v>32</v>
      </c>
      <c r="F31" t="s">
        <v>1983</v>
      </c>
      <c r="G31" t="s">
        <v>20</v>
      </c>
      <c r="H31">
        <v>36</v>
      </c>
      <c r="I31" s="4">
        <v>42616</v>
      </c>
      <c r="J31" s="8">
        <f>DAY(TBL_Employees3[[#This Row],[Hire Date]])</f>
        <v>3</v>
      </c>
      <c r="K31" s="8">
        <f>MONTH(TBL_Employees3[[#This Row],[Hire Date]])</f>
        <v>9</v>
      </c>
      <c r="L31" s="8">
        <f>YEAR(TBL_Employees3[[#This Row],[Hire Date]])</f>
        <v>2016</v>
      </c>
      <c r="M31" s="8" t="str">
        <f>TEXT(TBL_Employees3[[#This Row],[Hire Date]],"mmm")</f>
        <v>Sep</v>
      </c>
      <c r="N31" s="5">
        <v>150399</v>
      </c>
      <c r="O31" s="5" t="str" cm="1">
        <f t="array" ref="O31">_xlfn.IFS(TBL_Employees3[[#This Row],[Annual Salary]]&gt;140000,"High Income",AND(TBL_Employees3[[#This Row],[Annual Salary]]&lt;=140000, TBL_Employees3[[#This Row],[Annual Salary]] &gt; 70000),"Middle Income",TBL_Employees3[[#This Row],[Annual Salary]]&lt;70000,"Low Income")</f>
        <v>High Income</v>
      </c>
      <c r="P31" s="6">
        <v>0.28000000000000003</v>
      </c>
      <c r="Q31" s="10">
        <f>TBL_Employees3[[#This Row],[Bonus %]]*TBL_Employees3[[#This Row],[Annual Salary]]</f>
        <v>42111.72</v>
      </c>
      <c r="R31" t="s">
        <v>21</v>
      </c>
      <c r="S31" t="s">
        <v>44</v>
      </c>
      <c r="T31" s="4" t="s">
        <v>23</v>
      </c>
      <c r="U31" t="str">
        <f>IF(TBL_Employees3[[#This Row],[Exit Date]]="","Employed","Resign")</f>
        <v>Employed</v>
      </c>
    </row>
    <row r="32" spans="1:21" x14ac:dyDescent="0.25">
      <c r="A32" t="s">
        <v>108</v>
      </c>
      <c r="B32" t="s">
        <v>109</v>
      </c>
      <c r="C32" t="s">
        <v>16</v>
      </c>
      <c r="D32" t="s">
        <v>17</v>
      </c>
      <c r="E32" t="s">
        <v>27</v>
      </c>
      <c r="F32" t="s">
        <v>1983</v>
      </c>
      <c r="G32" t="s">
        <v>28</v>
      </c>
      <c r="H32">
        <v>63</v>
      </c>
      <c r="I32" s="4">
        <v>42214</v>
      </c>
      <c r="J32" s="8">
        <f>DAY(TBL_Employees3[[#This Row],[Hire Date]])</f>
        <v>29</v>
      </c>
      <c r="K32" s="8">
        <f>MONTH(TBL_Employees3[[#This Row],[Hire Date]])</f>
        <v>7</v>
      </c>
      <c r="L32" s="8">
        <f>YEAR(TBL_Employees3[[#This Row],[Hire Date]])</f>
        <v>2015</v>
      </c>
      <c r="M32" s="8" t="str">
        <f>TEXT(TBL_Employees3[[#This Row],[Hire Date]],"mmm")</f>
        <v>Jul</v>
      </c>
      <c r="N32" s="5">
        <v>103724</v>
      </c>
      <c r="O32" s="5" t="str" cm="1">
        <f t="array" ref="O32">_xlfn.IFS(TBL_Employees3[[#This Row],[Annual Salary]]&gt;140000,"High Income",AND(TBL_Employees3[[#This Row],[Annual Salary]]&lt;=140000, TBL_Employees3[[#This Row],[Annual Salary]] &gt; 70000),"Middle Income",TBL_Employees3[[#This Row],[Annual Salary]]&lt;70000,"Low Income")</f>
        <v>Middle Income</v>
      </c>
      <c r="P32" s="6">
        <v>0.05</v>
      </c>
      <c r="Q32" s="10">
        <f>TBL_Employees3[[#This Row],[Bonus %]]*TBL_Employees3[[#This Row],[Annual Salary]]</f>
        <v>5186.2000000000007</v>
      </c>
      <c r="R32" t="s">
        <v>65</v>
      </c>
      <c r="S32" t="s">
        <v>78</v>
      </c>
      <c r="T32" s="4" t="s">
        <v>23</v>
      </c>
      <c r="U32" t="str">
        <f>IF(TBL_Employees3[[#This Row],[Exit Date]]="","Employed","Resign")</f>
        <v>Employed</v>
      </c>
    </row>
    <row r="33" spans="1:21" x14ac:dyDescent="0.25">
      <c r="A33" t="s">
        <v>110</v>
      </c>
      <c r="B33" t="s">
        <v>111</v>
      </c>
      <c r="C33" t="s">
        <v>74</v>
      </c>
      <c r="D33" t="s">
        <v>17</v>
      </c>
      <c r="E33" t="s">
        <v>32</v>
      </c>
      <c r="F33" t="s">
        <v>1984</v>
      </c>
      <c r="G33" t="s">
        <v>28</v>
      </c>
      <c r="H33">
        <v>55</v>
      </c>
      <c r="I33" s="4">
        <v>38888</v>
      </c>
      <c r="J33" s="8">
        <f>DAY(TBL_Employees3[[#This Row],[Hire Date]])</f>
        <v>20</v>
      </c>
      <c r="K33" s="8">
        <f>MONTH(TBL_Employees3[[#This Row],[Hire Date]])</f>
        <v>6</v>
      </c>
      <c r="L33" s="8">
        <f>YEAR(TBL_Employees3[[#This Row],[Hire Date]])</f>
        <v>2006</v>
      </c>
      <c r="M33" s="8" t="str">
        <f>TEXT(TBL_Employees3[[#This Row],[Hire Date]],"mmm")</f>
        <v>Jun</v>
      </c>
      <c r="N33" s="5">
        <v>142628</v>
      </c>
      <c r="O33" s="5" t="str" cm="1">
        <f t="array" ref="O33">_xlfn.IFS(TBL_Employees3[[#This Row],[Annual Salary]]&gt;140000,"High Income",AND(TBL_Employees3[[#This Row],[Annual Salary]]&lt;=140000, TBL_Employees3[[#This Row],[Annual Salary]] &gt; 70000),"Middle Income",TBL_Employees3[[#This Row],[Annual Salary]]&lt;70000,"Low Income")</f>
        <v>High Income</v>
      </c>
      <c r="P33" s="6">
        <v>0.12</v>
      </c>
      <c r="Q33" s="10">
        <f>TBL_Employees3[[#This Row],[Bonus %]]*TBL_Employees3[[#This Row],[Annual Salary]]</f>
        <v>17115.36</v>
      </c>
      <c r="R33" t="s">
        <v>65</v>
      </c>
      <c r="S33" t="s">
        <v>66</v>
      </c>
      <c r="T33" s="4" t="s">
        <v>23</v>
      </c>
      <c r="U33" t="str">
        <f>IF(TBL_Employees3[[#This Row],[Exit Date]]="","Employed","Resign")</f>
        <v>Employed</v>
      </c>
    </row>
    <row r="34" spans="1:21" x14ac:dyDescent="0.25">
      <c r="A34" t="s">
        <v>112</v>
      </c>
      <c r="B34" t="s">
        <v>113</v>
      </c>
      <c r="C34" t="s">
        <v>74</v>
      </c>
      <c r="D34" t="s">
        <v>17</v>
      </c>
      <c r="E34" t="s">
        <v>27</v>
      </c>
      <c r="F34" t="s">
        <v>1983</v>
      </c>
      <c r="G34" t="s">
        <v>37</v>
      </c>
      <c r="H34">
        <v>40</v>
      </c>
      <c r="I34" s="4">
        <v>43488</v>
      </c>
      <c r="J34" s="8">
        <f>DAY(TBL_Employees3[[#This Row],[Hire Date]])</f>
        <v>23</v>
      </c>
      <c r="K34" s="8">
        <f>MONTH(TBL_Employees3[[#This Row],[Hire Date]])</f>
        <v>1</v>
      </c>
      <c r="L34" s="8">
        <f>YEAR(TBL_Employees3[[#This Row],[Hire Date]])</f>
        <v>2019</v>
      </c>
      <c r="M34" s="8" t="str">
        <f>TEXT(TBL_Employees3[[#This Row],[Hire Date]],"mmm")</f>
        <v>Jan</v>
      </c>
      <c r="N34" s="5">
        <v>159031</v>
      </c>
      <c r="O34" s="5" t="str" cm="1">
        <f t="array" ref="O34">_xlfn.IFS(TBL_Employees3[[#This Row],[Annual Salary]]&gt;140000,"High Income",AND(TBL_Employees3[[#This Row],[Annual Salary]]&lt;=140000, TBL_Employees3[[#This Row],[Annual Salary]] &gt; 70000),"Middle Income",TBL_Employees3[[#This Row],[Annual Salary]]&lt;70000,"Low Income")</f>
        <v>High Income</v>
      </c>
      <c r="P34" s="6">
        <v>0.1</v>
      </c>
      <c r="Q34" s="10">
        <f>TBL_Employees3[[#This Row],[Bonus %]]*TBL_Employees3[[#This Row],[Annual Salary]]</f>
        <v>15903.1</v>
      </c>
      <c r="R34" t="s">
        <v>21</v>
      </c>
      <c r="S34" t="s">
        <v>48</v>
      </c>
      <c r="T34" s="4" t="s">
        <v>23</v>
      </c>
      <c r="U34" t="str">
        <f>IF(TBL_Employees3[[#This Row],[Exit Date]]="","Employed","Resign")</f>
        <v>Employed</v>
      </c>
    </row>
    <row r="35" spans="1:21" x14ac:dyDescent="0.25">
      <c r="A35" t="s">
        <v>114</v>
      </c>
      <c r="B35" t="s">
        <v>115</v>
      </c>
      <c r="C35" t="s">
        <v>31</v>
      </c>
      <c r="D35" t="s">
        <v>17</v>
      </c>
      <c r="E35" t="s">
        <v>18</v>
      </c>
      <c r="F35" t="s">
        <v>1983</v>
      </c>
      <c r="G35" t="s">
        <v>28</v>
      </c>
      <c r="H35">
        <v>55</v>
      </c>
      <c r="I35" s="4">
        <v>40340</v>
      </c>
      <c r="J35" s="8">
        <f>DAY(TBL_Employees3[[#This Row],[Hire Date]])</f>
        <v>11</v>
      </c>
      <c r="K35" s="8">
        <f>MONTH(TBL_Employees3[[#This Row],[Hire Date]])</f>
        <v>6</v>
      </c>
      <c r="L35" s="8">
        <f>YEAR(TBL_Employees3[[#This Row],[Hire Date]])</f>
        <v>2010</v>
      </c>
      <c r="M35" s="8" t="str">
        <f>TEXT(TBL_Employees3[[#This Row],[Hire Date]],"mmm")</f>
        <v>Jun</v>
      </c>
      <c r="N35" s="5">
        <v>187389</v>
      </c>
      <c r="O35" s="5" t="str" cm="1">
        <f t="array" ref="O35">_xlfn.IFS(TBL_Employees3[[#This Row],[Annual Salary]]&gt;140000,"High Income",AND(TBL_Employees3[[#This Row],[Annual Salary]]&lt;=140000, TBL_Employees3[[#This Row],[Annual Salary]] &gt; 70000),"Middle Income",TBL_Employees3[[#This Row],[Annual Salary]]&lt;70000,"Low Income")</f>
        <v>High Income</v>
      </c>
      <c r="P35" s="6">
        <v>0.25</v>
      </c>
      <c r="Q35" s="10">
        <f>TBL_Employees3[[#This Row],[Bonus %]]*TBL_Employees3[[#This Row],[Annual Salary]]</f>
        <v>46847.25</v>
      </c>
      <c r="R35" t="s">
        <v>65</v>
      </c>
      <c r="S35" t="s">
        <v>92</v>
      </c>
      <c r="T35" s="4" t="s">
        <v>23</v>
      </c>
      <c r="U35" t="str">
        <f>IF(TBL_Employees3[[#This Row],[Exit Date]]="","Employed","Resign")</f>
        <v>Employed</v>
      </c>
    </row>
    <row r="36" spans="1:21" x14ac:dyDescent="0.25">
      <c r="A36" t="s">
        <v>116</v>
      </c>
      <c r="B36" t="s">
        <v>117</v>
      </c>
      <c r="C36" t="s">
        <v>26</v>
      </c>
      <c r="D36" t="s">
        <v>17</v>
      </c>
      <c r="E36" t="s">
        <v>32</v>
      </c>
      <c r="F36" t="s">
        <v>1983</v>
      </c>
      <c r="G36" t="s">
        <v>28</v>
      </c>
      <c r="H36">
        <v>34</v>
      </c>
      <c r="I36" s="4">
        <v>40750</v>
      </c>
      <c r="J36" s="8">
        <f>DAY(TBL_Employees3[[#This Row],[Hire Date]])</f>
        <v>26</v>
      </c>
      <c r="K36" s="8">
        <f>MONTH(TBL_Employees3[[#This Row],[Hire Date]])</f>
        <v>7</v>
      </c>
      <c r="L36" s="8">
        <f>YEAR(TBL_Employees3[[#This Row],[Hire Date]])</f>
        <v>2011</v>
      </c>
      <c r="M36" s="8" t="str">
        <f>TEXT(TBL_Employees3[[#This Row],[Hire Date]],"mmm")</f>
        <v>Jul</v>
      </c>
      <c r="N36" s="5">
        <v>97231</v>
      </c>
      <c r="O36" s="5" t="str" cm="1">
        <f t="array" ref="O36">_xlfn.IFS(TBL_Employees3[[#This Row],[Annual Salary]]&gt;140000,"High Income",AND(TBL_Employees3[[#This Row],[Annual Salary]]&lt;=140000, TBL_Employees3[[#This Row],[Annual Salary]] &gt; 70000),"Middle Income",TBL_Employees3[[#This Row],[Annual Salary]]&lt;70000,"Low Income")</f>
        <v>Middle Income</v>
      </c>
      <c r="P36" s="6">
        <v>0</v>
      </c>
      <c r="Q36" s="10">
        <f>TBL_Employees3[[#This Row],[Bonus %]]*TBL_Employees3[[#This Row],[Annual Salary]]</f>
        <v>0</v>
      </c>
      <c r="R36" t="s">
        <v>65</v>
      </c>
      <c r="S36" t="s">
        <v>118</v>
      </c>
      <c r="T36" s="4" t="s">
        <v>23</v>
      </c>
      <c r="U36" t="str">
        <f>IF(TBL_Employees3[[#This Row],[Exit Date]]="","Employed","Resign")</f>
        <v>Employed</v>
      </c>
    </row>
    <row r="37" spans="1:21" x14ac:dyDescent="0.25">
      <c r="A37" t="s">
        <v>119</v>
      </c>
      <c r="B37" t="s">
        <v>120</v>
      </c>
      <c r="C37" t="s">
        <v>47</v>
      </c>
      <c r="D37" t="s">
        <v>17</v>
      </c>
      <c r="E37" t="s">
        <v>18</v>
      </c>
      <c r="F37" t="s">
        <v>1983</v>
      </c>
      <c r="G37" t="s">
        <v>20</v>
      </c>
      <c r="H37">
        <v>43</v>
      </c>
      <c r="I37" s="4">
        <v>43028</v>
      </c>
      <c r="J37" s="8">
        <f>DAY(TBL_Employees3[[#This Row],[Hire Date]])</f>
        <v>20</v>
      </c>
      <c r="K37" s="8">
        <f>MONTH(TBL_Employees3[[#This Row],[Hire Date]])</f>
        <v>10</v>
      </c>
      <c r="L37" s="8">
        <f>YEAR(TBL_Employees3[[#This Row],[Hire Date]])</f>
        <v>2017</v>
      </c>
      <c r="M37" s="8" t="str">
        <f>TEXT(TBL_Employees3[[#This Row],[Hire Date]],"mmm")</f>
        <v>Oct</v>
      </c>
      <c r="N37" s="5">
        <v>56555</v>
      </c>
      <c r="O37" s="5" t="str" cm="1">
        <f t="array" ref="O37">_xlfn.IFS(TBL_Employees3[[#This Row],[Annual Salary]]&gt;140000,"High Income",AND(TBL_Employees3[[#This Row],[Annual Salary]]&lt;=140000, TBL_Employees3[[#This Row],[Annual Salary]] &gt; 70000),"Middle Income",TBL_Employees3[[#This Row],[Annual Salary]]&lt;70000,"Low Income")</f>
        <v>Low Income</v>
      </c>
      <c r="P37" s="6">
        <v>0</v>
      </c>
      <c r="Q37" s="10">
        <f>TBL_Employees3[[#This Row],[Bonus %]]*TBL_Employees3[[#This Row],[Annual Salary]]</f>
        <v>0</v>
      </c>
      <c r="R37" t="s">
        <v>21</v>
      </c>
      <c r="S37" t="s">
        <v>57</v>
      </c>
      <c r="T37" s="4" t="s">
        <v>23</v>
      </c>
      <c r="U37" t="str">
        <f>IF(TBL_Employees3[[#This Row],[Exit Date]]="","Employed","Resign")</f>
        <v>Employed</v>
      </c>
    </row>
    <row r="38" spans="1:21" x14ac:dyDescent="0.25">
      <c r="A38" t="s">
        <v>121</v>
      </c>
      <c r="B38" t="s">
        <v>122</v>
      </c>
      <c r="C38" t="s">
        <v>31</v>
      </c>
      <c r="D38" t="s">
        <v>17</v>
      </c>
      <c r="E38" t="s">
        <v>27</v>
      </c>
      <c r="F38" t="s">
        <v>1984</v>
      </c>
      <c r="G38" t="s">
        <v>28</v>
      </c>
      <c r="H38">
        <v>55</v>
      </c>
      <c r="I38" s="4">
        <v>40468</v>
      </c>
      <c r="J38" s="8">
        <f>DAY(TBL_Employees3[[#This Row],[Hire Date]])</f>
        <v>17</v>
      </c>
      <c r="K38" s="8">
        <f>MONTH(TBL_Employees3[[#This Row],[Hire Date]])</f>
        <v>10</v>
      </c>
      <c r="L38" s="8">
        <f>YEAR(TBL_Employees3[[#This Row],[Hire Date]])</f>
        <v>2010</v>
      </c>
      <c r="M38" s="8" t="str">
        <f>TEXT(TBL_Employees3[[#This Row],[Hire Date]],"mmm")</f>
        <v>Oct</v>
      </c>
      <c r="N38" s="5">
        <v>188727</v>
      </c>
      <c r="O38" s="5" t="str" cm="1">
        <f t="array" ref="O38">_xlfn.IFS(TBL_Employees3[[#This Row],[Annual Salary]]&gt;140000,"High Income",AND(TBL_Employees3[[#This Row],[Annual Salary]]&lt;=140000, TBL_Employees3[[#This Row],[Annual Salary]] &gt; 70000),"Middle Income",TBL_Employees3[[#This Row],[Annual Salary]]&lt;70000,"Low Income")</f>
        <v>High Income</v>
      </c>
      <c r="P38" s="6">
        <v>0.23</v>
      </c>
      <c r="Q38" s="10">
        <f>TBL_Employees3[[#This Row],[Bonus %]]*TBL_Employees3[[#This Row],[Annual Salary]]</f>
        <v>43407.21</v>
      </c>
      <c r="R38" t="s">
        <v>65</v>
      </c>
      <c r="S38" t="s">
        <v>92</v>
      </c>
      <c r="T38" s="4" t="s">
        <v>23</v>
      </c>
      <c r="U38" t="str">
        <f>IF(TBL_Employees3[[#This Row],[Exit Date]]="","Employed","Resign")</f>
        <v>Employed</v>
      </c>
    </row>
    <row r="39" spans="1:21" x14ac:dyDescent="0.25">
      <c r="A39" t="s">
        <v>123</v>
      </c>
      <c r="B39" t="s">
        <v>124</v>
      </c>
      <c r="C39" t="s">
        <v>64</v>
      </c>
      <c r="D39" t="s">
        <v>17</v>
      </c>
      <c r="E39" t="s">
        <v>54</v>
      </c>
      <c r="F39" t="s">
        <v>1984</v>
      </c>
      <c r="G39" t="s">
        <v>37</v>
      </c>
      <c r="H39">
        <v>56</v>
      </c>
      <c r="I39" s="4">
        <v>34802</v>
      </c>
      <c r="J39" s="8">
        <f>DAY(TBL_Employees3[[#This Row],[Hire Date]])</f>
        <v>13</v>
      </c>
      <c r="K39" s="8">
        <f>MONTH(TBL_Employees3[[#This Row],[Hire Date]])</f>
        <v>4</v>
      </c>
      <c r="L39" s="8">
        <f>YEAR(TBL_Employees3[[#This Row],[Hire Date]])</f>
        <v>1995</v>
      </c>
      <c r="M39" s="8" t="str">
        <f>TEXT(TBL_Employees3[[#This Row],[Hire Date]],"mmm")</f>
        <v>Apr</v>
      </c>
      <c r="N39" s="5">
        <v>50857</v>
      </c>
      <c r="O39" s="5" t="str" cm="1">
        <f t="array" ref="O39">_xlfn.IFS(TBL_Employees3[[#This Row],[Annual Salary]]&gt;140000,"High Income",AND(TBL_Employees3[[#This Row],[Annual Salary]]&lt;=140000, TBL_Employees3[[#This Row],[Annual Salary]] &gt; 70000),"Middle Income",TBL_Employees3[[#This Row],[Annual Salary]]&lt;70000,"Low Income")</f>
        <v>Low Income</v>
      </c>
      <c r="P39" s="6">
        <v>0</v>
      </c>
      <c r="Q39" s="10">
        <f>TBL_Employees3[[#This Row],[Bonus %]]*TBL_Employees3[[#This Row],[Annual Salary]]</f>
        <v>0</v>
      </c>
      <c r="R39" t="s">
        <v>38</v>
      </c>
      <c r="S39" t="s">
        <v>39</v>
      </c>
      <c r="T39" s="4" t="s">
        <v>23</v>
      </c>
      <c r="U39" t="str">
        <f>IF(TBL_Employees3[[#This Row],[Exit Date]]="","Employed","Resign")</f>
        <v>Employed</v>
      </c>
    </row>
    <row r="40" spans="1:21" x14ac:dyDescent="0.25">
      <c r="A40" t="s">
        <v>125</v>
      </c>
      <c r="B40" t="s">
        <v>126</v>
      </c>
      <c r="C40" t="s">
        <v>74</v>
      </c>
      <c r="D40" t="s">
        <v>17</v>
      </c>
      <c r="E40" t="s">
        <v>54</v>
      </c>
      <c r="F40" t="s">
        <v>1984</v>
      </c>
      <c r="G40" t="s">
        <v>20</v>
      </c>
      <c r="H40">
        <v>55</v>
      </c>
      <c r="I40" s="4">
        <v>38135</v>
      </c>
      <c r="J40" s="8">
        <f>DAY(TBL_Employees3[[#This Row],[Hire Date]])</f>
        <v>28</v>
      </c>
      <c r="K40" s="8">
        <f>MONTH(TBL_Employees3[[#This Row],[Hire Date]])</f>
        <v>5</v>
      </c>
      <c r="L40" s="8">
        <f>YEAR(TBL_Employees3[[#This Row],[Hire Date]])</f>
        <v>2004</v>
      </c>
      <c r="M40" s="8" t="str">
        <f>TEXT(TBL_Employees3[[#This Row],[Hire Date]],"mmm")</f>
        <v>May</v>
      </c>
      <c r="N40" s="5">
        <v>159885</v>
      </c>
      <c r="O40" s="5" t="str" cm="1">
        <f t="array" ref="O40">_xlfn.IFS(TBL_Employees3[[#This Row],[Annual Salary]]&gt;140000,"High Income",AND(TBL_Employees3[[#This Row],[Annual Salary]]&lt;=140000, TBL_Employees3[[#This Row],[Annual Salary]] &gt; 70000),"Middle Income",TBL_Employees3[[#This Row],[Annual Salary]]&lt;70000,"Low Income")</f>
        <v>High Income</v>
      </c>
      <c r="P40" s="6">
        <v>0.12</v>
      </c>
      <c r="Q40" s="10">
        <f>TBL_Employees3[[#This Row],[Bonus %]]*TBL_Employees3[[#This Row],[Annual Salary]]</f>
        <v>19186.2</v>
      </c>
      <c r="R40" t="s">
        <v>21</v>
      </c>
      <c r="S40" t="s">
        <v>75</v>
      </c>
      <c r="T40" s="4" t="s">
        <v>23</v>
      </c>
      <c r="U40" t="str">
        <f>IF(TBL_Employees3[[#This Row],[Exit Date]]="","Employed","Resign")</f>
        <v>Employed</v>
      </c>
    </row>
    <row r="41" spans="1:21" x14ac:dyDescent="0.25">
      <c r="A41" t="s">
        <v>127</v>
      </c>
      <c r="B41" t="s">
        <v>128</v>
      </c>
      <c r="C41" t="s">
        <v>64</v>
      </c>
      <c r="D41" t="s">
        <v>17</v>
      </c>
      <c r="E41" t="s">
        <v>27</v>
      </c>
      <c r="F41" t="s">
        <v>1984</v>
      </c>
      <c r="G41" t="s">
        <v>20</v>
      </c>
      <c r="H41">
        <v>56</v>
      </c>
      <c r="I41" s="4">
        <v>43824</v>
      </c>
      <c r="J41" s="8">
        <f>DAY(TBL_Employees3[[#This Row],[Hire Date]])</f>
        <v>25</v>
      </c>
      <c r="K41" s="8">
        <f>MONTH(TBL_Employees3[[#This Row],[Hire Date]])</f>
        <v>12</v>
      </c>
      <c r="L41" s="8">
        <f>YEAR(TBL_Employees3[[#This Row],[Hire Date]])</f>
        <v>2019</v>
      </c>
      <c r="M41" s="8" t="str">
        <f>TEXT(TBL_Employees3[[#This Row],[Hire Date]],"mmm")</f>
        <v>Dec</v>
      </c>
      <c r="N41" s="5">
        <v>54829</v>
      </c>
      <c r="O41" s="5" t="str" cm="1">
        <f t="array" ref="O41">_xlfn.IFS(TBL_Employees3[[#This Row],[Annual Salary]]&gt;140000,"High Income",AND(TBL_Employees3[[#This Row],[Annual Salary]]&lt;=140000, TBL_Employees3[[#This Row],[Annual Salary]] &gt; 70000),"Middle Income",TBL_Employees3[[#This Row],[Annual Salary]]&lt;70000,"Low Income")</f>
        <v>Low Income</v>
      </c>
      <c r="P41" s="6">
        <v>0</v>
      </c>
      <c r="Q41" s="10">
        <f>TBL_Employees3[[#This Row],[Bonus %]]*TBL_Employees3[[#This Row],[Annual Salary]]</f>
        <v>0</v>
      </c>
      <c r="R41" t="s">
        <v>21</v>
      </c>
      <c r="S41" t="s">
        <v>57</v>
      </c>
      <c r="T41" s="4" t="s">
        <v>23</v>
      </c>
      <c r="U41" t="str">
        <f>IF(TBL_Employees3[[#This Row],[Exit Date]]="","Employed","Resign")</f>
        <v>Employed</v>
      </c>
    </row>
    <row r="42" spans="1:21" x14ac:dyDescent="0.25">
      <c r="A42" t="s">
        <v>129</v>
      </c>
      <c r="B42" t="s">
        <v>130</v>
      </c>
      <c r="C42" t="s">
        <v>64</v>
      </c>
      <c r="D42" t="s">
        <v>17</v>
      </c>
      <c r="E42" t="s">
        <v>54</v>
      </c>
      <c r="F42" t="s">
        <v>1984</v>
      </c>
      <c r="G42" t="s">
        <v>28</v>
      </c>
      <c r="H42">
        <v>27</v>
      </c>
      <c r="I42" s="4">
        <v>43701</v>
      </c>
      <c r="J42" s="8">
        <f>DAY(TBL_Employees3[[#This Row],[Hire Date]])</f>
        <v>24</v>
      </c>
      <c r="K42" s="8">
        <f>MONTH(TBL_Employees3[[#This Row],[Hire Date]])</f>
        <v>8</v>
      </c>
      <c r="L42" s="8">
        <f>YEAR(TBL_Employees3[[#This Row],[Hire Date]])</f>
        <v>2019</v>
      </c>
      <c r="M42" s="8" t="str">
        <f>TEXT(TBL_Employees3[[#This Row],[Hire Date]],"mmm")</f>
        <v>Aug</v>
      </c>
      <c r="N42" s="5">
        <v>50809</v>
      </c>
      <c r="O42" s="5" t="str" cm="1">
        <f t="array" ref="O42">_xlfn.IFS(TBL_Employees3[[#This Row],[Annual Salary]]&gt;140000,"High Income",AND(TBL_Employees3[[#This Row],[Annual Salary]]&lt;=140000, TBL_Employees3[[#This Row],[Annual Salary]] &gt; 70000),"Middle Income",TBL_Employees3[[#This Row],[Annual Salary]]&lt;70000,"Low Income")</f>
        <v>Low Income</v>
      </c>
      <c r="P42" s="6">
        <v>0</v>
      </c>
      <c r="Q42" s="10">
        <f>TBL_Employees3[[#This Row],[Bonus %]]*TBL_Employees3[[#This Row],[Annual Salary]]</f>
        <v>0</v>
      </c>
      <c r="R42" t="s">
        <v>65</v>
      </c>
      <c r="S42" t="s">
        <v>66</v>
      </c>
      <c r="T42" s="4" t="s">
        <v>23</v>
      </c>
      <c r="U42" t="str">
        <f>IF(TBL_Employees3[[#This Row],[Exit Date]]="","Employed","Resign")</f>
        <v>Employed</v>
      </c>
    </row>
    <row r="43" spans="1:21" x14ac:dyDescent="0.25">
      <c r="A43" t="s">
        <v>131</v>
      </c>
      <c r="B43" t="s">
        <v>132</v>
      </c>
      <c r="C43" t="s">
        <v>47</v>
      </c>
      <c r="D43" t="s">
        <v>17</v>
      </c>
      <c r="E43" t="s">
        <v>18</v>
      </c>
      <c r="F43" t="s">
        <v>1983</v>
      </c>
      <c r="G43" t="s">
        <v>97</v>
      </c>
      <c r="H43">
        <v>30</v>
      </c>
      <c r="I43" s="4">
        <v>44124</v>
      </c>
      <c r="J43" s="8">
        <f>DAY(TBL_Employees3[[#This Row],[Hire Date]])</f>
        <v>20</v>
      </c>
      <c r="K43" s="8">
        <f>MONTH(TBL_Employees3[[#This Row],[Hire Date]])</f>
        <v>10</v>
      </c>
      <c r="L43" s="8">
        <f>YEAR(TBL_Employees3[[#This Row],[Hire Date]])</f>
        <v>2020</v>
      </c>
      <c r="M43" s="8" t="str">
        <f>TEXT(TBL_Employees3[[#This Row],[Hire Date]],"mmm")</f>
        <v>Oct</v>
      </c>
      <c r="N43" s="5">
        <v>67753</v>
      </c>
      <c r="O43" s="5" t="str" cm="1">
        <f t="array" ref="O43">_xlfn.IFS(TBL_Employees3[[#This Row],[Annual Salary]]&gt;140000,"High Income",AND(TBL_Employees3[[#This Row],[Annual Salary]]&lt;=140000, TBL_Employees3[[#This Row],[Annual Salary]] &gt; 70000),"Middle Income",TBL_Employees3[[#This Row],[Annual Salary]]&lt;70000,"Low Income")</f>
        <v>Low Income</v>
      </c>
      <c r="P43" s="6">
        <v>0</v>
      </c>
      <c r="Q43" s="10">
        <f>TBL_Employees3[[#This Row],[Bonus %]]*TBL_Employees3[[#This Row],[Annual Salary]]</f>
        <v>0</v>
      </c>
      <c r="R43" t="s">
        <v>21</v>
      </c>
      <c r="S43" t="s">
        <v>57</v>
      </c>
      <c r="T43" s="4" t="s">
        <v>23</v>
      </c>
      <c r="U43" t="str">
        <f>IF(TBL_Employees3[[#This Row],[Exit Date]]="","Employed","Resign")</f>
        <v>Employed</v>
      </c>
    </row>
    <row r="44" spans="1:21" x14ac:dyDescent="0.25">
      <c r="A44" t="s">
        <v>133</v>
      </c>
      <c r="B44" t="s">
        <v>134</v>
      </c>
      <c r="C44" t="s">
        <v>31</v>
      </c>
      <c r="D44" t="s">
        <v>17</v>
      </c>
      <c r="E44" t="s">
        <v>27</v>
      </c>
      <c r="F44" t="s">
        <v>1983</v>
      </c>
      <c r="G44" t="s">
        <v>20</v>
      </c>
      <c r="H44">
        <v>41</v>
      </c>
      <c r="I44" s="4">
        <v>41429</v>
      </c>
      <c r="J44" s="8">
        <f>DAY(TBL_Employees3[[#This Row],[Hire Date]])</f>
        <v>4</v>
      </c>
      <c r="K44" s="8">
        <f>MONTH(TBL_Employees3[[#This Row],[Hire Date]])</f>
        <v>6</v>
      </c>
      <c r="L44" s="8">
        <f>YEAR(TBL_Employees3[[#This Row],[Hire Date]])</f>
        <v>2013</v>
      </c>
      <c r="M44" s="8" t="str">
        <f>TEXT(TBL_Employees3[[#This Row],[Hire Date]],"mmm")</f>
        <v>Jun</v>
      </c>
      <c r="N44" s="5">
        <v>167526</v>
      </c>
      <c r="O44" s="5" t="str" cm="1">
        <f t="array" ref="O44">_xlfn.IFS(TBL_Employees3[[#This Row],[Annual Salary]]&gt;140000,"High Income",AND(TBL_Employees3[[#This Row],[Annual Salary]]&lt;=140000, TBL_Employees3[[#This Row],[Annual Salary]] &gt; 70000),"Middle Income",TBL_Employees3[[#This Row],[Annual Salary]]&lt;70000,"Low Income")</f>
        <v>High Income</v>
      </c>
      <c r="P44" s="6">
        <v>0.26</v>
      </c>
      <c r="Q44" s="10">
        <f>TBL_Employees3[[#This Row],[Bonus %]]*TBL_Employees3[[#This Row],[Annual Salary]]</f>
        <v>43556.76</v>
      </c>
      <c r="R44" t="s">
        <v>21</v>
      </c>
      <c r="S44" t="s">
        <v>48</v>
      </c>
      <c r="T44" s="4" t="s">
        <v>23</v>
      </c>
      <c r="U44" t="str">
        <f>IF(TBL_Employees3[[#This Row],[Exit Date]]="","Employed","Resign")</f>
        <v>Employed</v>
      </c>
    </row>
    <row r="45" spans="1:21" x14ac:dyDescent="0.25">
      <c r="A45" t="s">
        <v>135</v>
      </c>
      <c r="B45" t="s">
        <v>136</v>
      </c>
      <c r="C45" t="s">
        <v>26</v>
      </c>
      <c r="D45" t="s">
        <v>17</v>
      </c>
      <c r="E45" t="s">
        <v>32</v>
      </c>
      <c r="F45" t="s">
        <v>1984</v>
      </c>
      <c r="G45" t="s">
        <v>37</v>
      </c>
      <c r="H45">
        <v>53</v>
      </c>
      <c r="I45" s="4">
        <v>38344</v>
      </c>
      <c r="J45" s="8">
        <f>DAY(TBL_Employees3[[#This Row],[Hire Date]])</f>
        <v>23</v>
      </c>
      <c r="K45" s="8">
        <f>MONTH(TBL_Employees3[[#This Row],[Hire Date]])</f>
        <v>12</v>
      </c>
      <c r="L45" s="8">
        <f>YEAR(TBL_Employees3[[#This Row],[Hire Date]])</f>
        <v>2004</v>
      </c>
      <c r="M45" s="8" t="str">
        <f>TEXT(TBL_Employees3[[#This Row],[Hire Date]],"mmm")</f>
        <v>Dec</v>
      </c>
      <c r="N45" s="5">
        <v>90212</v>
      </c>
      <c r="O45" s="5" t="str" cm="1">
        <f t="array" ref="O45">_xlfn.IFS(TBL_Employees3[[#This Row],[Annual Salary]]&gt;140000,"High Income",AND(TBL_Employees3[[#This Row],[Annual Salary]]&lt;=140000, TBL_Employees3[[#This Row],[Annual Salary]] &gt; 70000),"Middle Income",TBL_Employees3[[#This Row],[Annual Salary]]&lt;70000,"Low Income")</f>
        <v>Middle Income</v>
      </c>
      <c r="P45" s="6">
        <v>0</v>
      </c>
      <c r="Q45" s="10">
        <f>TBL_Employees3[[#This Row],[Bonus %]]*TBL_Employees3[[#This Row],[Annual Salary]]</f>
        <v>0</v>
      </c>
      <c r="R45" t="s">
        <v>38</v>
      </c>
      <c r="S45" t="s">
        <v>85</v>
      </c>
      <c r="T45" s="4" t="s">
        <v>23</v>
      </c>
      <c r="U45" t="str">
        <f>IF(TBL_Employees3[[#This Row],[Exit Date]]="","Employed","Resign")</f>
        <v>Employed</v>
      </c>
    </row>
    <row r="46" spans="1:21" x14ac:dyDescent="0.25">
      <c r="A46" t="s">
        <v>137</v>
      </c>
      <c r="B46" t="s">
        <v>138</v>
      </c>
      <c r="C46" t="s">
        <v>26</v>
      </c>
      <c r="D46" t="s">
        <v>17</v>
      </c>
      <c r="E46" t="s">
        <v>18</v>
      </c>
      <c r="F46" t="s">
        <v>1984</v>
      </c>
      <c r="G46" t="s">
        <v>20</v>
      </c>
      <c r="H46">
        <v>56</v>
      </c>
      <c r="I46" s="4">
        <v>43169</v>
      </c>
      <c r="J46" s="8">
        <f>DAY(TBL_Employees3[[#This Row],[Hire Date]])</f>
        <v>10</v>
      </c>
      <c r="K46" s="8">
        <f>MONTH(TBL_Employees3[[#This Row],[Hire Date]])</f>
        <v>3</v>
      </c>
      <c r="L46" s="8">
        <f>YEAR(TBL_Employees3[[#This Row],[Hire Date]])</f>
        <v>2018</v>
      </c>
      <c r="M46" s="8" t="str">
        <f>TEXT(TBL_Employees3[[#This Row],[Hire Date]],"mmm")</f>
        <v>Mar</v>
      </c>
      <c r="N46" s="5">
        <v>90040</v>
      </c>
      <c r="O46" s="5" t="str" cm="1">
        <f t="array" ref="O46">_xlfn.IFS(TBL_Employees3[[#This Row],[Annual Salary]]&gt;140000,"High Income",AND(TBL_Employees3[[#This Row],[Annual Salary]]&lt;=140000, TBL_Employees3[[#This Row],[Annual Salary]] &gt; 70000),"Middle Income",TBL_Employees3[[#This Row],[Annual Salary]]&lt;70000,"Low Income")</f>
        <v>Middle Income</v>
      </c>
      <c r="P46" s="6">
        <v>0</v>
      </c>
      <c r="Q46" s="10">
        <f>TBL_Employees3[[#This Row],[Bonus %]]*TBL_Employees3[[#This Row],[Annual Salary]]</f>
        <v>0</v>
      </c>
      <c r="R46" t="s">
        <v>21</v>
      </c>
      <c r="S46" t="s">
        <v>44</v>
      </c>
      <c r="T46" s="4" t="s">
        <v>23</v>
      </c>
      <c r="U46" t="str">
        <f>IF(TBL_Employees3[[#This Row],[Exit Date]]="","Employed","Resign")</f>
        <v>Employed</v>
      </c>
    </row>
    <row r="47" spans="1:21" x14ac:dyDescent="0.25">
      <c r="A47" t="s">
        <v>139</v>
      </c>
      <c r="B47" t="s">
        <v>140</v>
      </c>
      <c r="C47" t="s">
        <v>64</v>
      </c>
      <c r="D47" t="s">
        <v>17</v>
      </c>
      <c r="E47" t="s">
        <v>54</v>
      </c>
      <c r="F47" t="s">
        <v>1984</v>
      </c>
      <c r="G47" t="s">
        <v>28</v>
      </c>
      <c r="H47">
        <v>55</v>
      </c>
      <c r="I47" s="4">
        <v>40899</v>
      </c>
      <c r="J47" s="8">
        <f>DAY(TBL_Employees3[[#This Row],[Hire Date]])</f>
        <v>22</v>
      </c>
      <c r="K47" s="8">
        <f>MONTH(TBL_Employees3[[#This Row],[Hire Date]])</f>
        <v>12</v>
      </c>
      <c r="L47" s="8">
        <f>YEAR(TBL_Employees3[[#This Row],[Hire Date]])</f>
        <v>2011</v>
      </c>
      <c r="M47" s="8" t="str">
        <f>TEXT(TBL_Employees3[[#This Row],[Hire Date]],"mmm")</f>
        <v>Dec</v>
      </c>
      <c r="N47" s="5">
        <v>54733</v>
      </c>
      <c r="O47" s="5" t="str" cm="1">
        <f t="array" ref="O47">_xlfn.IFS(TBL_Employees3[[#This Row],[Annual Salary]]&gt;140000,"High Income",AND(TBL_Employees3[[#This Row],[Annual Salary]]&lt;=140000, TBL_Employees3[[#This Row],[Annual Salary]] &gt; 70000),"Middle Income",TBL_Employees3[[#This Row],[Annual Salary]]&lt;70000,"Low Income")</f>
        <v>Low Income</v>
      </c>
      <c r="P47" s="6">
        <v>0</v>
      </c>
      <c r="Q47" s="10">
        <f>TBL_Employees3[[#This Row],[Bonus %]]*TBL_Employees3[[#This Row],[Annual Salary]]</f>
        <v>0</v>
      </c>
      <c r="R47" t="s">
        <v>65</v>
      </c>
      <c r="S47" t="s">
        <v>66</v>
      </c>
      <c r="T47" s="4" t="s">
        <v>23</v>
      </c>
      <c r="U47" t="str">
        <f>IF(TBL_Employees3[[#This Row],[Exit Date]]="","Employed","Resign")</f>
        <v>Employed</v>
      </c>
    </row>
    <row r="48" spans="1:21" x14ac:dyDescent="0.25">
      <c r="A48" t="s">
        <v>141</v>
      </c>
      <c r="B48" t="s">
        <v>142</v>
      </c>
      <c r="C48" t="s">
        <v>16</v>
      </c>
      <c r="D48" t="s">
        <v>17</v>
      </c>
      <c r="E48" t="s">
        <v>27</v>
      </c>
      <c r="F48" t="s">
        <v>1984</v>
      </c>
      <c r="G48" t="s">
        <v>37</v>
      </c>
      <c r="H48">
        <v>46</v>
      </c>
      <c r="I48" s="4">
        <v>40292</v>
      </c>
      <c r="J48" s="8">
        <f>DAY(TBL_Employees3[[#This Row],[Hire Date]])</f>
        <v>24</v>
      </c>
      <c r="K48" s="8">
        <f>MONTH(TBL_Employees3[[#This Row],[Hire Date]])</f>
        <v>4</v>
      </c>
      <c r="L48" s="8">
        <f>YEAR(TBL_Employees3[[#This Row],[Hire Date]])</f>
        <v>2010</v>
      </c>
      <c r="M48" s="8" t="str">
        <f>TEXT(TBL_Employees3[[#This Row],[Hire Date]],"mmm")</f>
        <v>Apr</v>
      </c>
      <c r="N48" s="5">
        <v>102636</v>
      </c>
      <c r="O48" s="5" t="str" cm="1">
        <f t="array" ref="O48">_xlfn.IFS(TBL_Employees3[[#This Row],[Annual Salary]]&gt;140000,"High Income",AND(TBL_Employees3[[#This Row],[Annual Salary]]&lt;=140000, TBL_Employees3[[#This Row],[Annual Salary]] &gt; 70000),"Middle Income",TBL_Employees3[[#This Row],[Annual Salary]]&lt;70000,"Low Income")</f>
        <v>Middle Income</v>
      </c>
      <c r="P48" s="6">
        <v>0.06</v>
      </c>
      <c r="Q48" s="10">
        <f>TBL_Employees3[[#This Row],[Bonus %]]*TBL_Employees3[[#This Row],[Annual Salary]]</f>
        <v>6158.16</v>
      </c>
      <c r="R48" t="s">
        <v>21</v>
      </c>
      <c r="S48" t="s">
        <v>34</v>
      </c>
      <c r="T48" s="4" t="s">
        <v>23</v>
      </c>
      <c r="U48" t="str">
        <f>IF(TBL_Employees3[[#This Row],[Exit Date]]="","Employed","Resign")</f>
        <v>Employed</v>
      </c>
    </row>
    <row r="49" spans="1:21" x14ac:dyDescent="0.25">
      <c r="A49" t="s">
        <v>143</v>
      </c>
      <c r="B49" t="s">
        <v>144</v>
      </c>
      <c r="C49" t="s">
        <v>16</v>
      </c>
      <c r="D49" t="s">
        <v>17</v>
      </c>
      <c r="E49" t="s">
        <v>54</v>
      </c>
      <c r="F49" t="s">
        <v>1984</v>
      </c>
      <c r="G49" t="s">
        <v>28</v>
      </c>
      <c r="H49">
        <v>52</v>
      </c>
      <c r="I49" s="4">
        <v>44519</v>
      </c>
      <c r="J49" s="8">
        <f>DAY(TBL_Employees3[[#This Row],[Hire Date]])</f>
        <v>19</v>
      </c>
      <c r="K49" s="8">
        <f>MONTH(TBL_Employees3[[#This Row],[Hire Date]])</f>
        <v>11</v>
      </c>
      <c r="L49" s="8">
        <f>YEAR(TBL_Employees3[[#This Row],[Hire Date]])</f>
        <v>2021</v>
      </c>
      <c r="M49" s="8" t="str">
        <f>TEXT(TBL_Employees3[[#This Row],[Hire Date]],"mmm")</f>
        <v>Nov</v>
      </c>
      <c r="N49" s="5">
        <v>111006</v>
      </c>
      <c r="O49" s="5" t="str" cm="1">
        <f t="array" ref="O49">_xlfn.IFS(TBL_Employees3[[#This Row],[Annual Salary]]&gt;140000,"High Income",AND(TBL_Employees3[[#This Row],[Annual Salary]]&lt;=140000, TBL_Employees3[[#This Row],[Annual Salary]] &gt; 70000),"Middle Income",TBL_Employees3[[#This Row],[Annual Salary]]&lt;70000,"Low Income")</f>
        <v>Middle Income</v>
      </c>
      <c r="P49" s="6">
        <v>0.08</v>
      </c>
      <c r="Q49" s="10">
        <f>TBL_Employees3[[#This Row],[Bonus %]]*TBL_Employees3[[#This Row],[Annual Salary]]</f>
        <v>8880.48</v>
      </c>
      <c r="R49" t="s">
        <v>65</v>
      </c>
      <c r="S49" t="s">
        <v>66</v>
      </c>
      <c r="T49" s="4" t="s">
        <v>23</v>
      </c>
      <c r="U49" t="str">
        <f>IF(TBL_Employees3[[#This Row],[Exit Date]]="","Employed","Resign")</f>
        <v>Employed</v>
      </c>
    </row>
    <row r="50" spans="1:21" x14ac:dyDescent="0.25">
      <c r="A50" t="s">
        <v>145</v>
      </c>
      <c r="B50" t="s">
        <v>146</v>
      </c>
      <c r="C50" t="s">
        <v>16</v>
      </c>
      <c r="D50" t="s">
        <v>17</v>
      </c>
      <c r="E50" t="s">
        <v>27</v>
      </c>
      <c r="F50" t="s">
        <v>1984</v>
      </c>
      <c r="G50" t="s">
        <v>20</v>
      </c>
      <c r="H50">
        <v>31</v>
      </c>
      <c r="I50" s="4">
        <v>41919</v>
      </c>
      <c r="J50" s="8">
        <f>DAY(TBL_Employees3[[#This Row],[Hire Date]])</f>
        <v>7</v>
      </c>
      <c r="K50" s="8">
        <f>MONTH(TBL_Employees3[[#This Row],[Hire Date]])</f>
        <v>10</v>
      </c>
      <c r="L50" s="8">
        <f>YEAR(TBL_Employees3[[#This Row],[Hire Date]])</f>
        <v>2014</v>
      </c>
      <c r="M50" s="8" t="str">
        <f>TEXT(TBL_Employees3[[#This Row],[Hire Date]],"mmm")</f>
        <v>Oct</v>
      </c>
      <c r="N50" s="5">
        <v>114911</v>
      </c>
      <c r="O50" s="5" t="str" cm="1">
        <f t="array" ref="O50">_xlfn.IFS(TBL_Employees3[[#This Row],[Annual Salary]]&gt;140000,"High Income",AND(TBL_Employees3[[#This Row],[Annual Salary]]&lt;=140000, TBL_Employees3[[#This Row],[Annual Salary]] &gt; 70000),"Middle Income",TBL_Employees3[[#This Row],[Annual Salary]]&lt;70000,"Low Income")</f>
        <v>Middle Income</v>
      </c>
      <c r="P50" s="6">
        <v>7.0000000000000007E-2</v>
      </c>
      <c r="Q50" s="10">
        <f>TBL_Employees3[[#This Row],[Bonus %]]*TBL_Employees3[[#This Row],[Annual Salary]]</f>
        <v>8043.77</v>
      </c>
      <c r="R50" t="s">
        <v>21</v>
      </c>
      <c r="S50" t="s">
        <v>44</v>
      </c>
      <c r="T50" s="4" t="s">
        <v>23</v>
      </c>
      <c r="U50" t="str">
        <f>IF(TBL_Employees3[[#This Row],[Exit Date]]="","Employed","Resign")</f>
        <v>Employed</v>
      </c>
    </row>
    <row r="51" spans="1:21" x14ac:dyDescent="0.25">
      <c r="A51" t="s">
        <v>147</v>
      </c>
      <c r="B51" t="s">
        <v>148</v>
      </c>
      <c r="C51" t="s">
        <v>16</v>
      </c>
      <c r="D51" t="s">
        <v>17</v>
      </c>
      <c r="E51" t="s">
        <v>27</v>
      </c>
      <c r="F51" t="s">
        <v>1983</v>
      </c>
      <c r="G51" t="s">
        <v>28</v>
      </c>
      <c r="H51">
        <v>34</v>
      </c>
      <c r="I51" s="4">
        <v>40952</v>
      </c>
      <c r="J51" s="8">
        <f>DAY(TBL_Employees3[[#This Row],[Hire Date]])</f>
        <v>13</v>
      </c>
      <c r="K51" s="8">
        <f>MONTH(TBL_Employees3[[#This Row],[Hire Date]])</f>
        <v>2</v>
      </c>
      <c r="L51" s="8">
        <f>YEAR(TBL_Employees3[[#This Row],[Hire Date]])</f>
        <v>2012</v>
      </c>
      <c r="M51" s="8" t="str">
        <f>TEXT(TBL_Employees3[[#This Row],[Hire Date]],"mmm")</f>
        <v>Feb</v>
      </c>
      <c r="N51" s="5">
        <v>118708</v>
      </c>
      <c r="O51" s="5" t="str" cm="1">
        <f t="array" ref="O51">_xlfn.IFS(TBL_Employees3[[#This Row],[Annual Salary]]&gt;140000,"High Income",AND(TBL_Employees3[[#This Row],[Annual Salary]]&lt;=140000, TBL_Employees3[[#This Row],[Annual Salary]] &gt; 70000),"Middle Income",TBL_Employees3[[#This Row],[Annual Salary]]&lt;70000,"Low Income")</f>
        <v>Middle Income</v>
      </c>
      <c r="P51" s="6">
        <v>7.0000000000000007E-2</v>
      </c>
      <c r="Q51" s="10">
        <f>TBL_Employees3[[#This Row],[Bonus %]]*TBL_Employees3[[#This Row],[Annual Salary]]</f>
        <v>8309.5600000000013</v>
      </c>
      <c r="R51" t="s">
        <v>65</v>
      </c>
      <c r="S51" t="s">
        <v>78</v>
      </c>
      <c r="T51" s="4" t="s">
        <v>23</v>
      </c>
      <c r="U51" t="str">
        <f>IF(TBL_Employees3[[#This Row],[Exit Date]]="","Employed","Resign")</f>
        <v>Employed</v>
      </c>
    </row>
    <row r="52" spans="1:21" x14ac:dyDescent="0.25">
      <c r="A52" t="s">
        <v>149</v>
      </c>
      <c r="B52" t="s">
        <v>150</v>
      </c>
      <c r="C52" t="s">
        <v>31</v>
      </c>
      <c r="D52" t="s">
        <v>17</v>
      </c>
      <c r="E52" t="s">
        <v>27</v>
      </c>
      <c r="F52" t="s">
        <v>1984</v>
      </c>
      <c r="G52" t="s">
        <v>28</v>
      </c>
      <c r="H52">
        <v>29</v>
      </c>
      <c r="I52" s="4">
        <v>42914</v>
      </c>
      <c r="J52" s="8">
        <f>DAY(TBL_Employees3[[#This Row],[Hire Date]])</f>
        <v>28</v>
      </c>
      <c r="K52" s="8">
        <f>MONTH(TBL_Employees3[[#This Row],[Hire Date]])</f>
        <v>6</v>
      </c>
      <c r="L52" s="8">
        <f>YEAR(TBL_Employees3[[#This Row],[Hire Date]])</f>
        <v>2017</v>
      </c>
      <c r="M52" s="8" t="str">
        <f>TEXT(TBL_Employees3[[#This Row],[Hire Date]],"mmm")</f>
        <v>Jun</v>
      </c>
      <c r="N52" s="5">
        <v>197649</v>
      </c>
      <c r="O52" s="5" t="str" cm="1">
        <f t="array" ref="O52">_xlfn.IFS(TBL_Employees3[[#This Row],[Annual Salary]]&gt;140000,"High Income",AND(TBL_Employees3[[#This Row],[Annual Salary]]&lt;=140000, TBL_Employees3[[#This Row],[Annual Salary]] &gt; 70000),"Middle Income",TBL_Employees3[[#This Row],[Annual Salary]]&lt;70000,"Low Income")</f>
        <v>High Income</v>
      </c>
      <c r="P52" s="6">
        <v>0.2</v>
      </c>
      <c r="Q52" s="10">
        <f>TBL_Employees3[[#This Row],[Bonus %]]*TBL_Employees3[[#This Row],[Annual Salary]]</f>
        <v>39529.800000000003</v>
      </c>
      <c r="R52" t="s">
        <v>21</v>
      </c>
      <c r="S52" t="s">
        <v>75</v>
      </c>
      <c r="T52" s="4" t="s">
        <v>23</v>
      </c>
      <c r="U52" t="str">
        <f>IF(TBL_Employees3[[#This Row],[Exit Date]]="","Employed","Resign")</f>
        <v>Employed</v>
      </c>
    </row>
    <row r="53" spans="1:21" x14ac:dyDescent="0.25">
      <c r="A53" t="s">
        <v>151</v>
      </c>
      <c r="B53" t="s">
        <v>152</v>
      </c>
      <c r="C53" t="s">
        <v>26</v>
      </c>
      <c r="D53" t="s">
        <v>17</v>
      </c>
      <c r="E53" t="s">
        <v>27</v>
      </c>
      <c r="F53" t="s">
        <v>1984</v>
      </c>
      <c r="G53" t="s">
        <v>28</v>
      </c>
      <c r="H53">
        <v>45</v>
      </c>
      <c r="I53" s="4">
        <v>43999</v>
      </c>
      <c r="J53" s="8">
        <f>DAY(TBL_Employees3[[#This Row],[Hire Date]])</f>
        <v>17</v>
      </c>
      <c r="K53" s="8">
        <f>MONTH(TBL_Employees3[[#This Row],[Hire Date]])</f>
        <v>6</v>
      </c>
      <c r="L53" s="8">
        <f>YEAR(TBL_Employees3[[#This Row],[Hire Date]])</f>
        <v>2020</v>
      </c>
      <c r="M53" s="8" t="str">
        <f>TEXT(TBL_Employees3[[#This Row],[Hire Date]],"mmm")</f>
        <v>Jun</v>
      </c>
      <c r="N53" s="5">
        <v>89841</v>
      </c>
      <c r="O53" s="5" t="str" cm="1">
        <f t="array" ref="O53">_xlfn.IFS(TBL_Employees3[[#This Row],[Annual Salary]]&gt;140000,"High Income",AND(TBL_Employees3[[#This Row],[Annual Salary]]&lt;=140000, TBL_Employees3[[#This Row],[Annual Salary]] &gt; 70000),"Middle Income",TBL_Employees3[[#This Row],[Annual Salary]]&lt;70000,"Low Income")</f>
        <v>Middle Income</v>
      </c>
      <c r="P53" s="6">
        <v>0</v>
      </c>
      <c r="Q53" s="10">
        <f>TBL_Employees3[[#This Row],[Bonus %]]*TBL_Employees3[[#This Row],[Annual Salary]]</f>
        <v>0</v>
      </c>
      <c r="R53" t="s">
        <v>65</v>
      </c>
      <c r="S53" t="s">
        <v>118</v>
      </c>
      <c r="T53" s="4" t="s">
        <v>23</v>
      </c>
      <c r="U53" t="str">
        <f>IF(TBL_Employees3[[#This Row],[Exit Date]]="","Employed","Resign")</f>
        <v>Employed</v>
      </c>
    </row>
    <row r="54" spans="1:21" x14ac:dyDescent="0.25">
      <c r="A54" t="s">
        <v>153</v>
      </c>
      <c r="B54" t="s">
        <v>154</v>
      </c>
      <c r="C54" t="s">
        <v>16</v>
      </c>
      <c r="D54" t="s">
        <v>17</v>
      </c>
      <c r="E54" t="s">
        <v>54</v>
      </c>
      <c r="F54" t="s">
        <v>1984</v>
      </c>
      <c r="G54" t="s">
        <v>28</v>
      </c>
      <c r="H54">
        <v>50</v>
      </c>
      <c r="I54" s="4">
        <v>41155</v>
      </c>
      <c r="J54" s="8">
        <f>DAY(TBL_Employees3[[#This Row],[Hire Date]])</f>
        <v>3</v>
      </c>
      <c r="K54" s="8">
        <f>MONTH(TBL_Employees3[[#This Row],[Hire Date]])</f>
        <v>9</v>
      </c>
      <c r="L54" s="8">
        <f>YEAR(TBL_Employees3[[#This Row],[Hire Date]])</f>
        <v>2012</v>
      </c>
      <c r="M54" s="8" t="str">
        <f>TEXT(TBL_Employees3[[#This Row],[Hire Date]],"mmm")</f>
        <v>Sep</v>
      </c>
      <c r="N54" s="5">
        <v>102033</v>
      </c>
      <c r="O54" s="5" t="str" cm="1">
        <f t="array" ref="O54">_xlfn.IFS(TBL_Employees3[[#This Row],[Annual Salary]]&gt;140000,"High Income",AND(TBL_Employees3[[#This Row],[Annual Salary]]&lt;=140000, TBL_Employees3[[#This Row],[Annual Salary]] &gt; 70000),"Middle Income",TBL_Employees3[[#This Row],[Annual Salary]]&lt;70000,"Low Income")</f>
        <v>Middle Income</v>
      </c>
      <c r="P54" s="6">
        <v>0.08</v>
      </c>
      <c r="Q54" s="10">
        <f>TBL_Employees3[[#This Row],[Bonus %]]*TBL_Employees3[[#This Row],[Annual Salary]]</f>
        <v>8162.64</v>
      </c>
      <c r="R54" t="s">
        <v>21</v>
      </c>
      <c r="S54" t="s">
        <v>22</v>
      </c>
      <c r="T54" s="4" t="s">
        <v>23</v>
      </c>
      <c r="U54" t="str">
        <f>IF(TBL_Employees3[[#This Row],[Exit Date]]="","Employed","Resign")</f>
        <v>Employed</v>
      </c>
    </row>
    <row r="55" spans="1:21" x14ac:dyDescent="0.25">
      <c r="A55" t="s">
        <v>155</v>
      </c>
      <c r="B55" t="s">
        <v>156</v>
      </c>
      <c r="C55" t="s">
        <v>74</v>
      </c>
      <c r="D55" t="s">
        <v>17</v>
      </c>
      <c r="E55" t="s">
        <v>27</v>
      </c>
      <c r="F55" t="s">
        <v>1984</v>
      </c>
      <c r="G55" t="s">
        <v>20</v>
      </c>
      <c r="H55">
        <v>48</v>
      </c>
      <c r="I55" s="4">
        <v>40389</v>
      </c>
      <c r="J55" s="8">
        <f>DAY(TBL_Employees3[[#This Row],[Hire Date]])</f>
        <v>30</v>
      </c>
      <c r="K55" s="8">
        <f>MONTH(TBL_Employees3[[#This Row],[Hire Date]])</f>
        <v>7</v>
      </c>
      <c r="L55" s="8">
        <f>YEAR(TBL_Employees3[[#This Row],[Hire Date]])</f>
        <v>2010</v>
      </c>
      <c r="M55" s="8" t="str">
        <f>TEXT(TBL_Employees3[[#This Row],[Hire Date]],"mmm")</f>
        <v>Jul</v>
      </c>
      <c r="N55" s="5">
        <v>124774</v>
      </c>
      <c r="O55" s="5" t="str" cm="1">
        <f t="array" ref="O55">_xlfn.IFS(TBL_Employees3[[#This Row],[Annual Salary]]&gt;140000,"High Income",AND(TBL_Employees3[[#This Row],[Annual Salary]]&lt;=140000, TBL_Employees3[[#This Row],[Annual Salary]] &gt; 70000),"Middle Income",TBL_Employees3[[#This Row],[Annual Salary]]&lt;70000,"Low Income")</f>
        <v>Middle Income</v>
      </c>
      <c r="P55" s="6">
        <v>0.12</v>
      </c>
      <c r="Q55" s="10">
        <f>TBL_Employees3[[#This Row],[Bonus %]]*TBL_Employees3[[#This Row],[Annual Salary]]</f>
        <v>14972.88</v>
      </c>
      <c r="R55" t="s">
        <v>21</v>
      </c>
      <c r="S55" t="s">
        <v>57</v>
      </c>
      <c r="T55" s="4" t="s">
        <v>23</v>
      </c>
      <c r="U55" t="str">
        <f>IF(TBL_Employees3[[#This Row],[Exit Date]]="","Employed","Resign")</f>
        <v>Employed</v>
      </c>
    </row>
    <row r="56" spans="1:21" x14ac:dyDescent="0.25">
      <c r="A56" t="s">
        <v>157</v>
      </c>
      <c r="B56" t="s">
        <v>158</v>
      </c>
      <c r="C56" t="s">
        <v>64</v>
      </c>
      <c r="D56" t="s">
        <v>17</v>
      </c>
      <c r="E56" t="s">
        <v>18</v>
      </c>
      <c r="F56" t="s">
        <v>1984</v>
      </c>
      <c r="G56" t="s">
        <v>28</v>
      </c>
      <c r="H56">
        <v>40</v>
      </c>
      <c r="I56" s="4">
        <v>43440</v>
      </c>
      <c r="J56" s="8">
        <f>DAY(TBL_Employees3[[#This Row],[Hire Date]])</f>
        <v>6</v>
      </c>
      <c r="K56" s="8">
        <f>MONTH(TBL_Employees3[[#This Row],[Hire Date]])</f>
        <v>12</v>
      </c>
      <c r="L56" s="8">
        <f>YEAR(TBL_Employees3[[#This Row],[Hire Date]])</f>
        <v>2018</v>
      </c>
      <c r="M56" s="8" t="str">
        <f>TEXT(TBL_Employees3[[#This Row],[Hire Date]],"mmm")</f>
        <v>Dec</v>
      </c>
      <c r="N56" s="5">
        <v>57225</v>
      </c>
      <c r="O56" s="5" t="str" cm="1">
        <f t="array" ref="O56">_xlfn.IFS(TBL_Employees3[[#This Row],[Annual Salary]]&gt;140000,"High Income",AND(TBL_Employees3[[#This Row],[Annual Salary]]&lt;=140000, TBL_Employees3[[#This Row],[Annual Salary]] &gt; 70000),"Middle Income",TBL_Employees3[[#This Row],[Annual Salary]]&lt;70000,"Low Income")</f>
        <v>Low Income</v>
      </c>
      <c r="P56" s="6">
        <v>0</v>
      </c>
      <c r="Q56" s="10">
        <f>TBL_Employees3[[#This Row],[Bonus %]]*TBL_Employees3[[#This Row],[Annual Salary]]</f>
        <v>0</v>
      </c>
      <c r="R56" t="s">
        <v>21</v>
      </c>
      <c r="S56" t="s">
        <v>75</v>
      </c>
      <c r="T56" s="4" t="s">
        <v>23</v>
      </c>
      <c r="U56" t="str">
        <f>IF(TBL_Employees3[[#This Row],[Exit Date]]="","Employed","Resign")</f>
        <v>Employed</v>
      </c>
    </row>
    <row r="57" spans="1:21" x14ac:dyDescent="0.25">
      <c r="A57" t="s">
        <v>159</v>
      </c>
      <c r="B57" t="s">
        <v>160</v>
      </c>
      <c r="C57" t="s">
        <v>64</v>
      </c>
      <c r="D57" t="s">
        <v>17</v>
      </c>
      <c r="E57" t="s">
        <v>18</v>
      </c>
      <c r="F57" t="s">
        <v>1983</v>
      </c>
      <c r="G57" t="s">
        <v>37</v>
      </c>
      <c r="H57">
        <v>58</v>
      </c>
      <c r="I57" s="4">
        <v>40287</v>
      </c>
      <c r="J57" s="8">
        <f>DAY(TBL_Employees3[[#This Row],[Hire Date]])</f>
        <v>19</v>
      </c>
      <c r="K57" s="8">
        <f>MONTH(TBL_Employees3[[#This Row],[Hire Date]])</f>
        <v>4</v>
      </c>
      <c r="L57" s="8">
        <f>YEAR(TBL_Employees3[[#This Row],[Hire Date]])</f>
        <v>2010</v>
      </c>
      <c r="M57" s="8" t="str">
        <f>TEXT(TBL_Employees3[[#This Row],[Hire Date]],"mmm")</f>
        <v>Apr</v>
      </c>
      <c r="N57" s="5">
        <v>56350</v>
      </c>
      <c r="O57" s="5" t="str" cm="1">
        <f t="array" ref="O57">_xlfn.IFS(TBL_Employees3[[#This Row],[Annual Salary]]&gt;140000,"High Income",AND(TBL_Employees3[[#This Row],[Annual Salary]]&lt;=140000, TBL_Employees3[[#This Row],[Annual Salary]] &gt; 70000),"Middle Income",TBL_Employees3[[#This Row],[Annual Salary]]&lt;70000,"Low Income")</f>
        <v>Low Income</v>
      </c>
      <c r="P57" s="6">
        <v>0</v>
      </c>
      <c r="Q57" s="10">
        <f>TBL_Employees3[[#This Row],[Bonus %]]*TBL_Employees3[[#This Row],[Annual Salary]]</f>
        <v>0</v>
      </c>
      <c r="R57" t="s">
        <v>38</v>
      </c>
      <c r="S57" t="s">
        <v>69</v>
      </c>
      <c r="T57" s="4" t="s">
        <v>23</v>
      </c>
      <c r="U57" t="str">
        <f>IF(TBL_Employees3[[#This Row],[Exit Date]]="","Employed","Resign")</f>
        <v>Employed</v>
      </c>
    </row>
    <row r="58" spans="1:21" x14ac:dyDescent="0.25">
      <c r="A58" t="s">
        <v>161</v>
      </c>
      <c r="B58" t="s">
        <v>162</v>
      </c>
      <c r="C58" t="s">
        <v>53</v>
      </c>
      <c r="D58" t="s">
        <v>17</v>
      </c>
      <c r="E58" t="s">
        <v>27</v>
      </c>
      <c r="F58" t="s">
        <v>1984</v>
      </c>
      <c r="G58" t="s">
        <v>20</v>
      </c>
      <c r="H58">
        <v>48</v>
      </c>
      <c r="I58" s="4">
        <v>39197</v>
      </c>
      <c r="J58" s="8">
        <f>DAY(TBL_Employees3[[#This Row],[Hire Date]])</f>
        <v>25</v>
      </c>
      <c r="K58" s="8">
        <f>MONTH(TBL_Employees3[[#This Row],[Hire Date]])</f>
        <v>4</v>
      </c>
      <c r="L58" s="8">
        <f>YEAR(TBL_Employees3[[#This Row],[Hire Date]])</f>
        <v>2007</v>
      </c>
      <c r="M58" s="8" t="str">
        <f>TEXT(TBL_Employees3[[#This Row],[Hire Date]],"mmm")</f>
        <v>Apr</v>
      </c>
      <c r="N58" s="5">
        <v>217783</v>
      </c>
      <c r="O58" s="5" t="str" cm="1">
        <f t="array" ref="O58">_xlfn.IFS(TBL_Employees3[[#This Row],[Annual Salary]]&gt;140000,"High Income",AND(TBL_Employees3[[#This Row],[Annual Salary]]&lt;=140000, TBL_Employees3[[#This Row],[Annual Salary]] &gt; 70000),"Middle Income",TBL_Employees3[[#This Row],[Annual Salary]]&lt;70000,"Low Income")</f>
        <v>High Income</v>
      </c>
      <c r="P58" s="6">
        <v>0.36</v>
      </c>
      <c r="Q58" s="10">
        <f>TBL_Employees3[[#This Row],[Bonus %]]*TBL_Employees3[[#This Row],[Annual Salary]]</f>
        <v>78401.87999999999</v>
      </c>
      <c r="R58" t="s">
        <v>21</v>
      </c>
      <c r="S58" t="s">
        <v>34</v>
      </c>
      <c r="T58" s="4" t="s">
        <v>23</v>
      </c>
      <c r="U58" t="str">
        <f>IF(TBL_Employees3[[#This Row],[Exit Date]]="","Employed","Resign")</f>
        <v>Employed</v>
      </c>
    </row>
    <row r="59" spans="1:21" x14ac:dyDescent="0.25">
      <c r="A59" t="s">
        <v>163</v>
      </c>
      <c r="B59" t="s">
        <v>164</v>
      </c>
      <c r="C59" t="s">
        <v>31</v>
      </c>
      <c r="D59" t="s">
        <v>17</v>
      </c>
      <c r="E59" t="s">
        <v>18</v>
      </c>
      <c r="F59" t="s">
        <v>1984</v>
      </c>
      <c r="G59" t="s">
        <v>28</v>
      </c>
      <c r="H59">
        <v>63</v>
      </c>
      <c r="I59" s="4">
        <v>39147</v>
      </c>
      <c r="J59" s="8">
        <f>DAY(TBL_Employees3[[#This Row],[Hire Date]])</f>
        <v>6</v>
      </c>
      <c r="K59" s="8">
        <f>MONTH(TBL_Employees3[[#This Row],[Hire Date]])</f>
        <v>3</v>
      </c>
      <c r="L59" s="8">
        <f>YEAR(TBL_Employees3[[#This Row],[Hire Date]])</f>
        <v>2007</v>
      </c>
      <c r="M59" s="8" t="str">
        <f>TEXT(TBL_Employees3[[#This Row],[Hire Date]],"mmm")</f>
        <v>Mar</v>
      </c>
      <c r="N59" s="5">
        <v>193044</v>
      </c>
      <c r="O59" s="5" t="str" cm="1">
        <f t="array" ref="O59">_xlfn.IFS(TBL_Employees3[[#This Row],[Annual Salary]]&gt;140000,"High Income",AND(TBL_Employees3[[#This Row],[Annual Salary]]&lt;=140000, TBL_Employees3[[#This Row],[Annual Salary]] &gt; 70000),"Middle Income",TBL_Employees3[[#This Row],[Annual Salary]]&lt;70000,"Low Income")</f>
        <v>High Income</v>
      </c>
      <c r="P59" s="6">
        <v>0.15</v>
      </c>
      <c r="Q59" s="10">
        <f>TBL_Employees3[[#This Row],[Bonus %]]*TBL_Employees3[[#This Row],[Annual Salary]]</f>
        <v>28956.6</v>
      </c>
      <c r="R59" t="s">
        <v>21</v>
      </c>
      <c r="S59" t="s">
        <v>48</v>
      </c>
      <c r="T59" s="4" t="s">
        <v>23</v>
      </c>
      <c r="U59" t="str">
        <f>IF(TBL_Employees3[[#This Row],[Exit Date]]="","Employed","Resign")</f>
        <v>Employed</v>
      </c>
    </row>
    <row r="60" spans="1:21" x14ac:dyDescent="0.25">
      <c r="A60" t="s">
        <v>165</v>
      </c>
      <c r="B60" t="s">
        <v>166</v>
      </c>
      <c r="C60" t="s">
        <v>26</v>
      </c>
      <c r="D60" t="s">
        <v>17</v>
      </c>
      <c r="E60" t="s">
        <v>18</v>
      </c>
      <c r="F60" t="s">
        <v>1984</v>
      </c>
      <c r="G60" t="s">
        <v>28</v>
      </c>
      <c r="H60">
        <v>43</v>
      </c>
      <c r="I60" s="4">
        <v>41662</v>
      </c>
      <c r="J60" s="8">
        <f>DAY(TBL_Employees3[[#This Row],[Hire Date]])</f>
        <v>23</v>
      </c>
      <c r="K60" s="8">
        <f>MONTH(TBL_Employees3[[#This Row],[Hire Date]])</f>
        <v>1</v>
      </c>
      <c r="L60" s="8">
        <f>YEAR(TBL_Employees3[[#This Row],[Hire Date]])</f>
        <v>2014</v>
      </c>
      <c r="M60" s="8" t="str">
        <f>TEXT(TBL_Employees3[[#This Row],[Hire Date]],"mmm")</f>
        <v>Jan</v>
      </c>
      <c r="N60" s="5">
        <v>92940</v>
      </c>
      <c r="O60" s="5" t="str" cm="1">
        <f t="array" ref="O60">_xlfn.IFS(TBL_Employees3[[#This Row],[Annual Salary]]&gt;140000,"High Income",AND(TBL_Employees3[[#This Row],[Annual Salary]]&lt;=140000, TBL_Employees3[[#This Row],[Annual Salary]] &gt; 70000),"Middle Income",TBL_Employees3[[#This Row],[Annual Salary]]&lt;70000,"Low Income")</f>
        <v>Middle Income</v>
      </c>
      <c r="P60" s="6">
        <v>0</v>
      </c>
      <c r="Q60" s="10">
        <f>TBL_Employees3[[#This Row],[Bonus %]]*TBL_Employees3[[#This Row],[Annual Salary]]</f>
        <v>0</v>
      </c>
      <c r="R60" t="s">
        <v>65</v>
      </c>
      <c r="S60" t="s">
        <v>92</v>
      </c>
      <c r="T60" s="4" t="s">
        <v>23</v>
      </c>
      <c r="U60" t="str">
        <f>IF(TBL_Employees3[[#This Row],[Exit Date]]="","Employed","Resign")</f>
        <v>Employed</v>
      </c>
    </row>
    <row r="61" spans="1:21" x14ac:dyDescent="0.25">
      <c r="A61" t="s">
        <v>167</v>
      </c>
      <c r="B61" t="s">
        <v>168</v>
      </c>
      <c r="C61" t="s">
        <v>47</v>
      </c>
      <c r="D61" t="s">
        <v>17</v>
      </c>
      <c r="E61" t="s">
        <v>27</v>
      </c>
      <c r="F61" t="s">
        <v>1983</v>
      </c>
      <c r="G61" t="s">
        <v>28</v>
      </c>
      <c r="H61">
        <v>28</v>
      </c>
      <c r="I61" s="4">
        <v>43336</v>
      </c>
      <c r="J61" s="8">
        <f>DAY(TBL_Employees3[[#This Row],[Hire Date]])</f>
        <v>24</v>
      </c>
      <c r="K61" s="8">
        <f>MONTH(TBL_Employees3[[#This Row],[Hire Date]])</f>
        <v>8</v>
      </c>
      <c r="L61" s="8">
        <f>YEAR(TBL_Employees3[[#This Row],[Hire Date]])</f>
        <v>2018</v>
      </c>
      <c r="M61" s="8" t="str">
        <f>TEXT(TBL_Employees3[[#This Row],[Hire Date]],"mmm")</f>
        <v>Aug</v>
      </c>
      <c r="N61" s="5">
        <v>61410</v>
      </c>
      <c r="O61" s="5" t="str" cm="1">
        <f t="array" ref="O61">_xlfn.IFS(TBL_Employees3[[#This Row],[Annual Salary]]&gt;140000,"High Income",AND(TBL_Employees3[[#This Row],[Annual Salary]]&lt;=140000, TBL_Employees3[[#This Row],[Annual Salary]] &gt; 70000),"Middle Income",TBL_Employees3[[#This Row],[Annual Salary]]&lt;70000,"Low Income")</f>
        <v>Low Income</v>
      </c>
      <c r="P61" s="6">
        <v>0</v>
      </c>
      <c r="Q61" s="10">
        <f>TBL_Employees3[[#This Row],[Bonus %]]*TBL_Employees3[[#This Row],[Annual Salary]]</f>
        <v>0</v>
      </c>
      <c r="R61" t="s">
        <v>21</v>
      </c>
      <c r="S61" t="s">
        <v>57</v>
      </c>
      <c r="T61" s="4" t="s">
        <v>23</v>
      </c>
      <c r="U61" t="str">
        <f>IF(TBL_Employees3[[#This Row],[Exit Date]]="","Employed","Resign")</f>
        <v>Employed</v>
      </c>
    </row>
    <row r="62" spans="1:21" x14ac:dyDescent="0.25">
      <c r="A62" t="s">
        <v>169</v>
      </c>
      <c r="B62" t="s">
        <v>170</v>
      </c>
      <c r="C62" t="s">
        <v>31</v>
      </c>
      <c r="D62" t="s">
        <v>17</v>
      </c>
      <c r="E62" t="s">
        <v>54</v>
      </c>
      <c r="F62" t="s">
        <v>1984</v>
      </c>
      <c r="G62" t="s">
        <v>20</v>
      </c>
      <c r="H62">
        <v>27</v>
      </c>
      <c r="I62" s="4">
        <v>44393</v>
      </c>
      <c r="J62" s="8">
        <f>DAY(TBL_Employees3[[#This Row],[Hire Date]])</f>
        <v>16</v>
      </c>
      <c r="K62" s="8">
        <f>MONTH(TBL_Employees3[[#This Row],[Hire Date]])</f>
        <v>7</v>
      </c>
      <c r="L62" s="8">
        <f>YEAR(TBL_Employees3[[#This Row],[Hire Date]])</f>
        <v>2021</v>
      </c>
      <c r="M62" s="8" t="str">
        <f>TEXT(TBL_Employees3[[#This Row],[Hire Date]],"mmm")</f>
        <v>Jul</v>
      </c>
      <c r="N62" s="5">
        <v>161759</v>
      </c>
      <c r="O62" s="5" t="str" cm="1">
        <f t="array" ref="O62">_xlfn.IFS(TBL_Employees3[[#This Row],[Annual Salary]]&gt;140000,"High Income",AND(TBL_Employees3[[#This Row],[Annual Salary]]&lt;=140000, TBL_Employees3[[#This Row],[Annual Salary]] &gt; 70000),"Middle Income",TBL_Employees3[[#This Row],[Annual Salary]]&lt;70000,"Low Income")</f>
        <v>High Income</v>
      </c>
      <c r="P62" s="6">
        <v>0.16</v>
      </c>
      <c r="Q62" s="10">
        <f>TBL_Employees3[[#This Row],[Bonus %]]*TBL_Employees3[[#This Row],[Annual Salary]]</f>
        <v>25881.440000000002</v>
      </c>
      <c r="R62" t="s">
        <v>21</v>
      </c>
      <c r="S62" t="s">
        <v>48</v>
      </c>
      <c r="T62" s="4" t="s">
        <v>23</v>
      </c>
      <c r="U62" t="str">
        <f>IF(TBL_Employees3[[#This Row],[Exit Date]]="","Employed","Resign")</f>
        <v>Employed</v>
      </c>
    </row>
    <row r="63" spans="1:21" x14ac:dyDescent="0.25">
      <c r="A63" t="s">
        <v>171</v>
      </c>
      <c r="B63" t="s">
        <v>172</v>
      </c>
      <c r="C63" t="s">
        <v>74</v>
      </c>
      <c r="D63" t="s">
        <v>17</v>
      </c>
      <c r="E63" t="s">
        <v>27</v>
      </c>
      <c r="F63" t="s">
        <v>1984</v>
      </c>
      <c r="G63" t="s">
        <v>37</v>
      </c>
      <c r="H63">
        <v>28</v>
      </c>
      <c r="I63" s="4">
        <v>43652</v>
      </c>
      <c r="J63" s="8">
        <f>DAY(TBL_Employees3[[#This Row],[Hire Date]])</f>
        <v>6</v>
      </c>
      <c r="K63" s="8">
        <f>MONTH(TBL_Employees3[[#This Row],[Hire Date]])</f>
        <v>7</v>
      </c>
      <c r="L63" s="8">
        <f>YEAR(TBL_Employees3[[#This Row],[Hire Date]])</f>
        <v>2019</v>
      </c>
      <c r="M63" s="8" t="str">
        <f>TEXT(TBL_Employees3[[#This Row],[Hire Date]],"mmm")</f>
        <v>Jul</v>
      </c>
      <c r="N63" s="5">
        <v>152036</v>
      </c>
      <c r="O63" s="5" t="str" cm="1">
        <f t="array" ref="O63">_xlfn.IFS(TBL_Employees3[[#This Row],[Annual Salary]]&gt;140000,"High Income",AND(TBL_Employees3[[#This Row],[Annual Salary]]&lt;=140000, TBL_Employees3[[#This Row],[Annual Salary]] &gt; 70000),"Middle Income",TBL_Employees3[[#This Row],[Annual Salary]]&lt;70000,"Low Income")</f>
        <v>High Income</v>
      </c>
      <c r="P63" s="6">
        <v>0.15</v>
      </c>
      <c r="Q63" s="10">
        <f>TBL_Employees3[[#This Row],[Bonus %]]*TBL_Employees3[[#This Row],[Annual Salary]]</f>
        <v>22805.399999999998</v>
      </c>
      <c r="R63" t="s">
        <v>38</v>
      </c>
      <c r="S63" t="s">
        <v>69</v>
      </c>
      <c r="T63" s="4" t="s">
        <v>23</v>
      </c>
      <c r="U63" t="str">
        <f>IF(TBL_Employees3[[#This Row],[Exit Date]]="","Employed","Resign")</f>
        <v>Employed</v>
      </c>
    </row>
    <row r="64" spans="1:21" x14ac:dyDescent="0.25">
      <c r="A64" t="s">
        <v>173</v>
      </c>
      <c r="B64" t="s">
        <v>174</v>
      </c>
      <c r="C64" t="s">
        <v>16</v>
      </c>
      <c r="D64" t="s">
        <v>17</v>
      </c>
      <c r="E64" t="s">
        <v>54</v>
      </c>
      <c r="F64" t="s">
        <v>1984</v>
      </c>
      <c r="G64" t="s">
        <v>20</v>
      </c>
      <c r="H64">
        <v>38</v>
      </c>
      <c r="I64" s="4">
        <v>42228</v>
      </c>
      <c r="J64" s="8">
        <f>DAY(TBL_Employees3[[#This Row],[Hire Date]])</f>
        <v>12</v>
      </c>
      <c r="K64" s="8">
        <f>MONTH(TBL_Employees3[[#This Row],[Hire Date]])</f>
        <v>8</v>
      </c>
      <c r="L64" s="8">
        <f>YEAR(TBL_Employees3[[#This Row],[Hire Date]])</f>
        <v>2015</v>
      </c>
      <c r="M64" s="8" t="str">
        <f>TEXT(TBL_Employees3[[#This Row],[Hire Date]],"mmm")</f>
        <v>Aug</v>
      </c>
      <c r="N64" s="5">
        <v>106858</v>
      </c>
      <c r="O64" s="5" t="str" cm="1">
        <f t="array" ref="O64">_xlfn.IFS(TBL_Employees3[[#This Row],[Annual Salary]]&gt;140000,"High Income",AND(TBL_Employees3[[#This Row],[Annual Salary]]&lt;=140000, TBL_Employees3[[#This Row],[Annual Salary]] &gt; 70000),"Middle Income",TBL_Employees3[[#This Row],[Annual Salary]]&lt;70000,"Low Income")</f>
        <v>Middle Income</v>
      </c>
      <c r="P64" s="6">
        <v>0.05</v>
      </c>
      <c r="Q64" s="10">
        <f>TBL_Employees3[[#This Row],[Bonus %]]*TBL_Employees3[[#This Row],[Annual Salary]]</f>
        <v>5342.9000000000005</v>
      </c>
      <c r="R64" t="s">
        <v>21</v>
      </c>
      <c r="S64" t="s">
        <v>34</v>
      </c>
      <c r="T64" s="4" t="s">
        <v>23</v>
      </c>
      <c r="U64" t="str">
        <f>IF(TBL_Employees3[[#This Row],[Exit Date]]="","Employed","Resign")</f>
        <v>Employed</v>
      </c>
    </row>
    <row r="65" spans="1:21" x14ac:dyDescent="0.25">
      <c r="A65" t="s">
        <v>175</v>
      </c>
      <c r="B65" t="s">
        <v>176</v>
      </c>
      <c r="C65" t="s">
        <v>53</v>
      </c>
      <c r="D65" t="s">
        <v>17</v>
      </c>
      <c r="E65" t="s">
        <v>54</v>
      </c>
      <c r="F65" t="s">
        <v>1984</v>
      </c>
      <c r="G65" t="s">
        <v>20</v>
      </c>
      <c r="H65">
        <v>36</v>
      </c>
      <c r="I65" s="4">
        <v>43843</v>
      </c>
      <c r="J65" s="8">
        <f>DAY(TBL_Employees3[[#This Row],[Hire Date]])</f>
        <v>13</v>
      </c>
      <c r="K65" s="8">
        <f>MONTH(TBL_Employees3[[#This Row],[Hire Date]])</f>
        <v>1</v>
      </c>
      <c r="L65" s="8">
        <f>YEAR(TBL_Employees3[[#This Row],[Hire Date]])</f>
        <v>2020</v>
      </c>
      <c r="M65" s="8" t="str">
        <f>TEXT(TBL_Employees3[[#This Row],[Hire Date]],"mmm")</f>
        <v>Jan</v>
      </c>
      <c r="N65" s="5">
        <v>253294</v>
      </c>
      <c r="O65" s="5" t="str" cm="1">
        <f t="array" ref="O65">_xlfn.IFS(TBL_Employees3[[#This Row],[Annual Salary]]&gt;140000,"High Income",AND(TBL_Employees3[[#This Row],[Annual Salary]]&lt;=140000, TBL_Employees3[[#This Row],[Annual Salary]] &gt; 70000),"Middle Income",TBL_Employees3[[#This Row],[Annual Salary]]&lt;70000,"Low Income")</f>
        <v>High Income</v>
      </c>
      <c r="P65" s="6">
        <v>0.4</v>
      </c>
      <c r="Q65" s="10">
        <f>TBL_Employees3[[#This Row],[Bonus %]]*TBL_Employees3[[#This Row],[Annual Salary]]</f>
        <v>101317.6</v>
      </c>
      <c r="R65" t="s">
        <v>21</v>
      </c>
      <c r="S65" t="s">
        <v>48</v>
      </c>
      <c r="T65" s="4" t="s">
        <v>23</v>
      </c>
      <c r="U65" t="str">
        <f>IF(TBL_Employees3[[#This Row],[Exit Date]]="","Employed","Resign")</f>
        <v>Employed</v>
      </c>
    </row>
    <row r="66" spans="1:21" x14ac:dyDescent="0.25">
      <c r="A66" t="s">
        <v>177</v>
      </c>
      <c r="B66" t="s">
        <v>178</v>
      </c>
      <c r="C66" t="s">
        <v>74</v>
      </c>
      <c r="D66" t="s">
        <v>17</v>
      </c>
      <c r="E66" t="s">
        <v>54</v>
      </c>
      <c r="F66" t="s">
        <v>1984</v>
      </c>
      <c r="G66" t="s">
        <v>97</v>
      </c>
      <c r="H66">
        <v>31</v>
      </c>
      <c r="I66" s="4">
        <v>42755</v>
      </c>
      <c r="J66" s="8">
        <f>DAY(TBL_Employees3[[#This Row],[Hire Date]])</f>
        <v>20</v>
      </c>
      <c r="K66" s="8">
        <f>MONTH(TBL_Employees3[[#This Row],[Hire Date]])</f>
        <v>1</v>
      </c>
      <c r="L66" s="8">
        <f>YEAR(TBL_Employees3[[#This Row],[Hire Date]])</f>
        <v>2017</v>
      </c>
      <c r="M66" s="8" t="str">
        <f>TEXT(TBL_Employees3[[#This Row],[Hire Date]],"mmm")</f>
        <v>Jan</v>
      </c>
      <c r="N66" s="5">
        <v>124629</v>
      </c>
      <c r="O66" s="5" t="str" cm="1">
        <f t="array" ref="O66">_xlfn.IFS(TBL_Employees3[[#This Row],[Annual Salary]]&gt;140000,"High Income",AND(TBL_Employees3[[#This Row],[Annual Salary]]&lt;=140000, TBL_Employees3[[#This Row],[Annual Salary]] &gt; 70000),"Middle Income",TBL_Employees3[[#This Row],[Annual Salary]]&lt;70000,"Low Income")</f>
        <v>Middle Income</v>
      </c>
      <c r="P66" s="6">
        <v>0.1</v>
      </c>
      <c r="Q66" s="10">
        <f>TBL_Employees3[[#This Row],[Bonus %]]*TBL_Employees3[[#This Row],[Annual Salary]]</f>
        <v>12462.900000000001</v>
      </c>
      <c r="R66" t="s">
        <v>21</v>
      </c>
      <c r="S66" t="s">
        <v>75</v>
      </c>
      <c r="T66" s="4" t="s">
        <v>23</v>
      </c>
      <c r="U66" t="str">
        <f>IF(TBL_Employees3[[#This Row],[Exit Date]]="","Employed","Resign")</f>
        <v>Employed</v>
      </c>
    </row>
    <row r="67" spans="1:21" x14ac:dyDescent="0.25">
      <c r="A67" t="s">
        <v>179</v>
      </c>
      <c r="B67" t="s">
        <v>180</v>
      </c>
      <c r="C67" t="s">
        <v>16</v>
      </c>
      <c r="D67" t="s">
        <v>17</v>
      </c>
      <c r="E67" t="s">
        <v>32</v>
      </c>
      <c r="F67" t="s">
        <v>1983</v>
      </c>
      <c r="G67" t="s">
        <v>37</v>
      </c>
      <c r="H67">
        <v>34</v>
      </c>
      <c r="I67" s="4">
        <v>43255</v>
      </c>
      <c r="J67" s="8">
        <f>DAY(TBL_Employees3[[#This Row],[Hire Date]])</f>
        <v>4</v>
      </c>
      <c r="K67" s="8">
        <f>MONTH(TBL_Employees3[[#This Row],[Hire Date]])</f>
        <v>6</v>
      </c>
      <c r="L67" s="8">
        <f>YEAR(TBL_Employees3[[#This Row],[Hire Date]])</f>
        <v>2018</v>
      </c>
      <c r="M67" s="8" t="str">
        <f>TEXT(TBL_Employees3[[#This Row],[Hire Date]],"mmm")</f>
        <v>Jun</v>
      </c>
      <c r="N67" s="5">
        <v>128329</v>
      </c>
      <c r="O67" s="5" t="str" cm="1">
        <f t="array" ref="O67">_xlfn.IFS(TBL_Employees3[[#This Row],[Annual Salary]]&gt;140000,"High Income",AND(TBL_Employees3[[#This Row],[Annual Salary]]&lt;=140000, TBL_Employees3[[#This Row],[Annual Salary]] &gt; 70000),"Middle Income",TBL_Employees3[[#This Row],[Annual Salary]]&lt;70000,"Low Income")</f>
        <v>Middle Income</v>
      </c>
      <c r="P67" s="6">
        <v>0.08</v>
      </c>
      <c r="Q67" s="10">
        <f>TBL_Employees3[[#This Row],[Bonus %]]*TBL_Employees3[[#This Row],[Annual Salary]]</f>
        <v>10266.32</v>
      </c>
      <c r="R67" t="s">
        <v>21</v>
      </c>
      <c r="S67" t="s">
        <v>57</v>
      </c>
      <c r="T67" s="4" t="s">
        <v>23</v>
      </c>
      <c r="U67" t="str">
        <f>IF(TBL_Employees3[[#This Row],[Exit Date]]="","Employed","Resign")</f>
        <v>Employed</v>
      </c>
    </row>
    <row r="68" spans="1:21" x14ac:dyDescent="0.25">
      <c r="A68" t="s">
        <v>181</v>
      </c>
      <c r="B68" t="s">
        <v>182</v>
      </c>
      <c r="C68" t="s">
        <v>64</v>
      </c>
      <c r="D68" t="s">
        <v>17</v>
      </c>
      <c r="E68" t="s">
        <v>18</v>
      </c>
      <c r="F68" t="s">
        <v>1984</v>
      </c>
      <c r="G68" t="s">
        <v>37</v>
      </c>
      <c r="H68">
        <v>33</v>
      </c>
      <c r="I68" s="4">
        <v>43247</v>
      </c>
      <c r="J68" s="8">
        <f>DAY(TBL_Employees3[[#This Row],[Hire Date]])</f>
        <v>27</v>
      </c>
      <c r="K68" s="8">
        <f>MONTH(TBL_Employees3[[#This Row],[Hire Date]])</f>
        <v>5</v>
      </c>
      <c r="L68" s="8">
        <f>YEAR(TBL_Employees3[[#This Row],[Hire Date]])</f>
        <v>2018</v>
      </c>
      <c r="M68" s="8" t="str">
        <f>TEXT(TBL_Employees3[[#This Row],[Hire Date]],"mmm")</f>
        <v>May</v>
      </c>
      <c r="N68" s="5">
        <v>45049</v>
      </c>
      <c r="O68" s="5" t="str" cm="1">
        <f t="array" ref="O68">_xlfn.IFS(TBL_Employees3[[#This Row],[Annual Salary]]&gt;140000,"High Income",AND(TBL_Employees3[[#This Row],[Annual Salary]]&lt;=140000, TBL_Employees3[[#This Row],[Annual Salary]] &gt; 70000),"Middle Income",TBL_Employees3[[#This Row],[Annual Salary]]&lt;70000,"Low Income")</f>
        <v>Low Income</v>
      </c>
      <c r="P68" s="6">
        <v>0</v>
      </c>
      <c r="Q68" s="10">
        <f>TBL_Employees3[[#This Row],[Bonus %]]*TBL_Employees3[[#This Row],[Annual Salary]]</f>
        <v>0</v>
      </c>
      <c r="R68" t="s">
        <v>21</v>
      </c>
      <c r="S68" t="s">
        <v>34</v>
      </c>
      <c r="T68" s="4" t="s">
        <v>23</v>
      </c>
      <c r="U68" t="str">
        <f>IF(TBL_Employees3[[#This Row],[Exit Date]]="","Employed","Resign")</f>
        <v>Employed</v>
      </c>
    </row>
    <row r="69" spans="1:21" x14ac:dyDescent="0.25">
      <c r="A69" t="s">
        <v>183</v>
      </c>
      <c r="B69" t="s">
        <v>184</v>
      </c>
      <c r="C69" t="s">
        <v>64</v>
      </c>
      <c r="D69" t="s">
        <v>17</v>
      </c>
      <c r="E69" t="s">
        <v>18</v>
      </c>
      <c r="F69" t="s">
        <v>1984</v>
      </c>
      <c r="G69" t="s">
        <v>20</v>
      </c>
      <c r="H69">
        <v>28</v>
      </c>
      <c r="I69" s="4">
        <v>43610</v>
      </c>
      <c r="J69" s="8">
        <f>DAY(TBL_Employees3[[#This Row],[Hire Date]])</f>
        <v>25</v>
      </c>
      <c r="K69" s="8">
        <f>MONTH(TBL_Employees3[[#This Row],[Hire Date]])</f>
        <v>5</v>
      </c>
      <c r="L69" s="8">
        <f>YEAR(TBL_Employees3[[#This Row],[Hire Date]])</f>
        <v>2019</v>
      </c>
      <c r="M69" s="8" t="str">
        <f>TEXT(TBL_Employees3[[#This Row],[Hire Date]],"mmm")</f>
        <v>May</v>
      </c>
      <c r="N69" s="5">
        <v>45819</v>
      </c>
      <c r="O69" s="5" t="str" cm="1">
        <f t="array" ref="O69">_xlfn.IFS(TBL_Employees3[[#This Row],[Annual Salary]]&gt;140000,"High Income",AND(TBL_Employees3[[#This Row],[Annual Salary]]&lt;=140000, TBL_Employees3[[#This Row],[Annual Salary]] &gt; 70000),"Middle Income",TBL_Employees3[[#This Row],[Annual Salary]]&lt;70000,"Low Income")</f>
        <v>Low Income</v>
      </c>
      <c r="P69" s="6">
        <v>0</v>
      </c>
      <c r="Q69" s="10">
        <f>TBL_Employees3[[#This Row],[Bonus %]]*TBL_Employees3[[#This Row],[Annual Salary]]</f>
        <v>0</v>
      </c>
      <c r="R69" t="s">
        <v>21</v>
      </c>
      <c r="S69" t="s">
        <v>48</v>
      </c>
      <c r="T69" s="4" t="s">
        <v>23</v>
      </c>
      <c r="U69" t="str">
        <f>IF(TBL_Employees3[[#This Row],[Exit Date]]="","Employed","Resign")</f>
        <v>Employed</v>
      </c>
    </row>
    <row r="70" spans="1:21" x14ac:dyDescent="0.25">
      <c r="A70" t="s">
        <v>185</v>
      </c>
      <c r="B70" t="s">
        <v>186</v>
      </c>
      <c r="C70" t="s">
        <v>64</v>
      </c>
      <c r="D70" t="s">
        <v>17</v>
      </c>
      <c r="E70" t="s">
        <v>32</v>
      </c>
      <c r="F70" t="s">
        <v>1984</v>
      </c>
      <c r="G70" t="s">
        <v>28</v>
      </c>
      <c r="H70">
        <v>54</v>
      </c>
      <c r="I70" s="4">
        <v>39080</v>
      </c>
      <c r="J70" s="8">
        <f>DAY(TBL_Employees3[[#This Row],[Hire Date]])</f>
        <v>29</v>
      </c>
      <c r="K70" s="8">
        <f>MONTH(TBL_Employees3[[#This Row],[Hire Date]])</f>
        <v>12</v>
      </c>
      <c r="L70" s="8">
        <f>YEAR(TBL_Employees3[[#This Row],[Hire Date]])</f>
        <v>2006</v>
      </c>
      <c r="M70" s="8" t="str">
        <f>TEXT(TBL_Employees3[[#This Row],[Hire Date]],"mmm")</f>
        <v>Dec</v>
      </c>
      <c r="N70" s="5">
        <v>55518</v>
      </c>
      <c r="O70" s="5" t="str" cm="1">
        <f t="array" ref="O70">_xlfn.IFS(TBL_Employees3[[#This Row],[Annual Salary]]&gt;140000,"High Income",AND(TBL_Employees3[[#This Row],[Annual Salary]]&lt;=140000, TBL_Employees3[[#This Row],[Annual Salary]] &gt; 70000),"Middle Income",TBL_Employees3[[#This Row],[Annual Salary]]&lt;70000,"Low Income")</f>
        <v>Low Income</v>
      </c>
      <c r="P70" s="6">
        <v>0</v>
      </c>
      <c r="Q70" s="10">
        <f>TBL_Employees3[[#This Row],[Bonus %]]*TBL_Employees3[[#This Row],[Annual Salary]]</f>
        <v>0</v>
      </c>
      <c r="R70" t="s">
        <v>21</v>
      </c>
      <c r="S70" t="s">
        <v>75</v>
      </c>
      <c r="T70" s="4" t="s">
        <v>23</v>
      </c>
      <c r="U70" t="str">
        <f>IF(TBL_Employees3[[#This Row],[Exit Date]]="","Employed","Resign")</f>
        <v>Employed</v>
      </c>
    </row>
    <row r="71" spans="1:21" x14ac:dyDescent="0.25">
      <c r="A71" t="s">
        <v>187</v>
      </c>
      <c r="B71" t="s">
        <v>188</v>
      </c>
      <c r="C71" t="s">
        <v>31</v>
      </c>
      <c r="D71" t="s">
        <v>17</v>
      </c>
      <c r="E71" t="s">
        <v>27</v>
      </c>
      <c r="F71" t="s">
        <v>1983</v>
      </c>
      <c r="G71" t="s">
        <v>28</v>
      </c>
      <c r="H71">
        <v>35</v>
      </c>
      <c r="I71" s="4">
        <v>42963</v>
      </c>
      <c r="J71" s="8">
        <f>DAY(TBL_Employees3[[#This Row],[Hire Date]])</f>
        <v>16</v>
      </c>
      <c r="K71" s="8">
        <f>MONTH(TBL_Employees3[[#This Row],[Hire Date]])</f>
        <v>8</v>
      </c>
      <c r="L71" s="8">
        <f>YEAR(TBL_Employees3[[#This Row],[Hire Date]])</f>
        <v>2017</v>
      </c>
      <c r="M71" s="8" t="str">
        <f>TEXT(TBL_Employees3[[#This Row],[Hire Date]],"mmm")</f>
        <v>Aug</v>
      </c>
      <c r="N71" s="5">
        <v>181356</v>
      </c>
      <c r="O71" s="5" t="str" cm="1">
        <f t="array" ref="O71">_xlfn.IFS(TBL_Employees3[[#This Row],[Annual Salary]]&gt;140000,"High Income",AND(TBL_Employees3[[#This Row],[Annual Salary]]&lt;=140000, TBL_Employees3[[#This Row],[Annual Salary]] &gt; 70000),"Middle Income",TBL_Employees3[[#This Row],[Annual Salary]]&lt;70000,"Low Income")</f>
        <v>High Income</v>
      </c>
      <c r="P71" s="6">
        <v>0.23</v>
      </c>
      <c r="Q71" s="10">
        <f>TBL_Employees3[[#This Row],[Bonus %]]*TBL_Employees3[[#This Row],[Annual Salary]]</f>
        <v>41711.880000000005</v>
      </c>
      <c r="R71" t="s">
        <v>65</v>
      </c>
      <c r="S71" t="s">
        <v>118</v>
      </c>
      <c r="T71" s="4" t="s">
        <v>23</v>
      </c>
      <c r="U71" t="str">
        <f>IF(TBL_Employees3[[#This Row],[Exit Date]]="","Employed","Resign")</f>
        <v>Employed</v>
      </c>
    </row>
    <row r="72" spans="1:21" x14ac:dyDescent="0.25">
      <c r="A72" t="s">
        <v>189</v>
      </c>
      <c r="B72" t="s">
        <v>190</v>
      </c>
      <c r="C72" t="s">
        <v>53</v>
      </c>
      <c r="D72" t="s">
        <v>17</v>
      </c>
      <c r="E72" t="s">
        <v>18</v>
      </c>
      <c r="F72" t="s">
        <v>1984</v>
      </c>
      <c r="G72" t="s">
        <v>28</v>
      </c>
      <c r="H72">
        <v>38</v>
      </c>
      <c r="I72" s="4">
        <v>41256</v>
      </c>
      <c r="J72" s="8">
        <f>DAY(TBL_Employees3[[#This Row],[Hire Date]])</f>
        <v>13</v>
      </c>
      <c r="K72" s="8">
        <f>MONTH(TBL_Employees3[[#This Row],[Hire Date]])</f>
        <v>12</v>
      </c>
      <c r="L72" s="8">
        <f>YEAR(TBL_Employees3[[#This Row],[Hire Date]])</f>
        <v>2012</v>
      </c>
      <c r="M72" s="8" t="str">
        <f>TEXT(TBL_Employees3[[#This Row],[Hire Date]],"mmm")</f>
        <v>Dec</v>
      </c>
      <c r="N72" s="5">
        <v>191571</v>
      </c>
      <c r="O72" s="5" t="str" cm="1">
        <f t="array" ref="O72">_xlfn.IFS(TBL_Employees3[[#This Row],[Annual Salary]]&gt;140000,"High Income",AND(TBL_Employees3[[#This Row],[Annual Salary]]&lt;=140000, TBL_Employees3[[#This Row],[Annual Salary]] &gt; 70000),"Middle Income",TBL_Employees3[[#This Row],[Annual Salary]]&lt;70000,"Low Income")</f>
        <v>High Income</v>
      </c>
      <c r="P72" s="6">
        <v>0.32</v>
      </c>
      <c r="Q72" s="10">
        <f>TBL_Employees3[[#This Row],[Bonus %]]*TBL_Employees3[[#This Row],[Annual Salary]]</f>
        <v>61302.720000000001</v>
      </c>
      <c r="R72" t="s">
        <v>21</v>
      </c>
      <c r="S72" t="s">
        <v>22</v>
      </c>
      <c r="T72" s="4" t="s">
        <v>23</v>
      </c>
      <c r="U72" t="str">
        <f>IF(TBL_Employees3[[#This Row],[Exit Date]]="","Employed","Resign")</f>
        <v>Employed</v>
      </c>
    </row>
    <row r="73" spans="1:21" x14ac:dyDescent="0.25">
      <c r="A73" t="s">
        <v>191</v>
      </c>
      <c r="B73" t="s">
        <v>192</v>
      </c>
      <c r="C73" t="s">
        <v>74</v>
      </c>
      <c r="D73" t="s">
        <v>17</v>
      </c>
      <c r="E73" t="s">
        <v>54</v>
      </c>
      <c r="F73" t="s">
        <v>1984</v>
      </c>
      <c r="G73" t="s">
        <v>20</v>
      </c>
      <c r="H73">
        <v>62</v>
      </c>
      <c r="I73" s="4">
        <v>39843</v>
      </c>
      <c r="J73" s="8">
        <f>DAY(TBL_Employees3[[#This Row],[Hire Date]])</f>
        <v>30</v>
      </c>
      <c r="K73" s="8">
        <f>MONTH(TBL_Employees3[[#This Row],[Hire Date]])</f>
        <v>1</v>
      </c>
      <c r="L73" s="8">
        <f>YEAR(TBL_Employees3[[#This Row],[Hire Date]])</f>
        <v>2009</v>
      </c>
      <c r="M73" s="8" t="str">
        <f>TEXT(TBL_Employees3[[#This Row],[Hire Date]],"mmm")</f>
        <v>Jan</v>
      </c>
      <c r="N73" s="5">
        <v>150555</v>
      </c>
      <c r="O73" s="5" t="str" cm="1">
        <f t="array" ref="O73">_xlfn.IFS(TBL_Employees3[[#This Row],[Annual Salary]]&gt;140000,"High Income",AND(TBL_Employees3[[#This Row],[Annual Salary]]&lt;=140000, TBL_Employees3[[#This Row],[Annual Salary]] &gt; 70000),"Middle Income",TBL_Employees3[[#This Row],[Annual Salary]]&lt;70000,"Low Income")</f>
        <v>High Income</v>
      </c>
      <c r="P73" s="6">
        <v>0.13</v>
      </c>
      <c r="Q73" s="10">
        <f>TBL_Employees3[[#This Row],[Bonus %]]*TBL_Employees3[[#This Row],[Annual Salary]]</f>
        <v>19572.150000000001</v>
      </c>
      <c r="R73" t="s">
        <v>21</v>
      </c>
      <c r="S73" t="s">
        <v>57</v>
      </c>
      <c r="T73" s="4" t="s">
        <v>23</v>
      </c>
      <c r="U73" t="str">
        <f>IF(TBL_Employees3[[#This Row],[Exit Date]]="","Employed","Resign")</f>
        <v>Employed</v>
      </c>
    </row>
    <row r="74" spans="1:21" x14ac:dyDescent="0.25">
      <c r="A74" t="s">
        <v>193</v>
      </c>
      <c r="B74" t="s">
        <v>194</v>
      </c>
      <c r="C74" t="s">
        <v>53</v>
      </c>
      <c r="D74" t="s">
        <v>17</v>
      </c>
      <c r="E74" t="s">
        <v>27</v>
      </c>
      <c r="F74" t="s">
        <v>1983</v>
      </c>
      <c r="G74" t="s">
        <v>20</v>
      </c>
      <c r="H74">
        <v>41</v>
      </c>
      <c r="I74" s="4">
        <v>41503</v>
      </c>
      <c r="J74" s="8">
        <f>DAY(TBL_Employees3[[#This Row],[Hire Date]])</f>
        <v>17</v>
      </c>
      <c r="K74" s="8">
        <f>MONTH(TBL_Employees3[[#This Row],[Hire Date]])</f>
        <v>8</v>
      </c>
      <c r="L74" s="8">
        <f>YEAR(TBL_Employees3[[#This Row],[Hire Date]])</f>
        <v>2013</v>
      </c>
      <c r="M74" s="8" t="str">
        <f>TEXT(TBL_Employees3[[#This Row],[Hire Date]],"mmm")</f>
        <v>Aug</v>
      </c>
      <c r="N74" s="5">
        <v>235619</v>
      </c>
      <c r="O74" s="5" t="str" cm="1">
        <f t="array" ref="O74">_xlfn.IFS(TBL_Employees3[[#This Row],[Annual Salary]]&gt;140000,"High Income",AND(TBL_Employees3[[#This Row],[Annual Salary]]&lt;=140000, TBL_Employees3[[#This Row],[Annual Salary]] &gt; 70000),"Middle Income",TBL_Employees3[[#This Row],[Annual Salary]]&lt;70000,"Low Income")</f>
        <v>High Income</v>
      </c>
      <c r="P74" s="6">
        <v>0.3</v>
      </c>
      <c r="Q74" s="10">
        <f>TBL_Employees3[[#This Row],[Bonus %]]*TBL_Employees3[[#This Row],[Annual Salary]]</f>
        <v>70685.7</v>
      </c>
      <c r="R74" t="s">
        <v>21</v>
      </c>
      <c r="S74" t="s">
        <v>34</v>
      </c>
      <c r="T74" s="4" t="s">
        <v>23</v>
      </c>
      <c r="U74" t="str">
        <f>IF(TBL_Employees3[[#This Row],[Exit Date]]="","Employed","Resign")</f>
        <v>Employed</v>
      </c>
    </row>
    <row r="75" spans="1:21" x14ac:dyDescent="0.25">
      <c r="A75" t="s">
        <v>195</v>
      </c>
      <c r="B75" t="s">
        <v>196</v>
      </c>
      <c r="C75" t="s">
        <v>26</v>
      </c>
      <c r="D75" t="s">
        <v>17</v>
      </c>
      <c r="E75" t="s">
        <v>27</v>
      </c>
      <c r="F75" t="s">
        <v>1983</v>
      </c>
      <c r="G75" t="s">
        <v>28</v>
      </c>
      <c r="H75">
        <v>54</v>
      </c>
      <c r="I75" s="4">
        <v>42494</v>
      </c>
      <c r="J75" s="8">
        <f>DAY(TBL_Employees3[[#This Row],[Hire Date]])</f>
        <v>4</v>
      </c>
      <c r="K75" s="8">
        <f>MONTH(TBL_Employees3[[#This Row],[Hire Date]])</f>
        <v>5</v>
      </c>
      <c r="L75" s="8">
        <f>YEAR(TBL_Employees3[[#This Row],[Hire Date]])</f>
        <v>2016</v>
      </c>
      <c r="M75" s="8" t="str">
        <f>TEXT(TBL_Employees3[[#This Row],[Hire Date]],"mmm")</f>
        <v>May</v>
      </c>
      <c r="N75" s="5">
        <v>93668</v>
      </c>
      <c r="O75" s="5" t="str" cm="1">
        <f t="array" ref="O75">_xlfn.IFS(TBL_Employees3[[#This Row],[Annual Salary]]&gt;140000,"High Income",AND(TBL_Employees3[[#This Row],[Annual Salary]]&lt;=140000, TBL_Employees3[[#This Row],[Annual Salary]] &gt; 70000),"Middle Income",TBL_Employees3[[#This Row],[Annual Salary]]&lt;70000,"Low Income")</f>
        <v>Middle Income</v>
      </c>
      <c r="P75" s="6">
        <v>0</v>
      </c>
      <c r="Q75" s="10">
        <f>TBL_Employees3[[#This Row],[Bonus %]]*TBL_Employees3[[#This Row],[Annual Salary]]</f>
        <v>0</v>
      </c>
      <c r="R75" t="s">
        <v>21</v>
      </c>
      <c r="S75" t="s">
        <v>44</v>
      </c>
      <c r="T75" s="4" t="s">
        <v>23</v>
      </c>
      <c r="U75" t="str">
        <f>IF(TBL_Employees3[[#This Row],[Exit Date]]="","Employed","Resign")</f>
        <v>Employed</v>
      </c>
    </row>
    <row r="76" spans="1:21" x14ac:dyDescent="0.25">
      <c r="A76" t="s">
        <v>197</v>
      </c>
      <c r="B76" t="s">
        <v>198</v>
      </c>
      <c r="C76" t="s">
        <v>31</v>
      </c>
      <c r="D76" t="s">
        <v>17</v>
      </c>
      <c r="E76" t="s">
        <v>54</v>
      </c>
      <c r="F76" t="s">
        <v>1984</v>
      </c>
      <c r="G76" t="s">
        <v>28</v>
      </c>
      <c r="H76">
        <v>60</v>
      </c>
      <c r="I76" s="4">
        <v>38121</v>
      </c>
      <c r="J76" s="8">
        <f>DAY(TBL_Employees3[[#This Row],[Hire Date]])</f>
        <v>14</v>
      </c>
      <c r="K76" s="8">
        <f>MONTH(TBL_Employees3[[#This Row],[Hire Date]])</f>
        <v>5</v>
      </c>
      <c r="L76" s="8">
        <f>YEAR(TBL_Employees3[[#This Row],[Hire Date]])</f>
        <v>2004</v>
      </c>
      <c r="M76" s="8" t="str">
        <f>TEXT(TBL_Employees3[[#This Row],[Hire Date]],"mmm")</f>
        <v>May</v>
      </c>
      <c r="N76" s="5">
        <v>186378</v>
      </c>
      <c r="O76" s="5" t="str" cm="1">
        <f t="array" ref="O76">_xlfn.IFS(TBL_Employees3[[#This Row],[Annual Salary]]&gt;140000,"High Income",AND(TBL_Employees3[[#This Row],[Annual Salary]]&lt;=140000, TBL_Employees3[[#This Row],[Annual Salary]] &gt; 70000),"Middle Income",TBL_Employees3[[#This Row],[Annual Salary]]&lt;70000,"Low Income")</f>
        <v>High Income</v>
      </c>
      <c r="P76" s="6">
        <v>0.26</v>
      </c>
      <c r="Q76" s="10">
        <f>TBL_Employees3[[#This Row],[Bonus %]]*TBL_Employees3[[#This Row],[Annual Salary]]</f>
        <v>48458.28</v>
      </c>
      <c r="R76" t="s">
        <v>65</v>
      </c>
      <c r="S76" t="s">
        <v>66</v>
      </c>
      <c r="T76" s="4" t="s">
        <v>23</v>
      </c>
      <c r="U76" t="str">
        <f>IF(TBL_Employees3[[#This Row],[Exit Date]]="","Employed","Resign")</f>
        <v>Employed</v>
      </c>
    </row>
    <row r="77" spans="1:21" x14ac:dyDescent="0.25">
      <c r="A77" t="s">
        <v>199</v>
      </c>
      <c r="B77" t="s">
        <v>200</v>
      </c>
      <c r="C77" t="s">
        <v>31</v>
      </c>
      <c r="D77" t="s">
        <v>17</v>
      </c>
      <c r="E77" t="s">
        <v>32</v>
      </c>
      <c r="F77" t="s">
        <v>1984</v>
      </c>
      <c r="G77" t="s">
        <v>20</v>
      </c>
      <c r="H77">
        <v>42</v>
      </c>
      <c r="I77" s="4">
        <v>39968</v>
      </c>
      <c r="J77" s="8">
        <f>DAY(TBL_Employees3[[#This Row],[Hire Date]])</f>
        <v>4</v>
      </c>
      <c r="K77" s="8">
        <f>MONTH(TBL_Employees3[[#This Row],[Hire Date]])</f>
        <v>6</v>
      </c>
      <c r="L77" s="8">
        <f>YEAR(TBL_Employees3[[#This Row],[Hire Date]])</f>
        <v>2009</v>
      </c>
      <c r="M77" s="8" t="str">
        <f>TEXT(TBL_Employees3[[#This Row],[Hire Date]],"mmm")</f>
        <v>Jun</v>
      </c>
      <c r="N77" s="5">
        <v>174099</v>
      </c>
      <c r="O77" s="5" t="str" cm="1">
        <f t="array" ref="O77">_xlfn.IFS(TBL_Employees3[[#This Row],[Annual Salary]]&gt;140000,"High Income",AND(TBL_Employees3[[#This Row],[Annual Salary]]&lt;=140000, TBL_Employees3[[#This Row],[Annual Salary]] &gt; 70000),"Middle Income",TBL_Employees3[[#This Row],[Annual Salary]]&lt;70000,"Low Income")</f>
        <v>High Income</v>
      </c>
      <c r="P77" s="6">
        <v>0.26</v>
      </c>
      <c r="Q77" s="10">
        <f>TBL_Employees3[[#This Row],[Bonus %]]*TBL_Employees3[[#This Row],[Annual Salary]]</f>
        <v>45265.74</v>
      </c>
      <c r="R77" t="s">
        <v>21</v>
      </c>
      <c r="S77" t="s">
        <v>22</v>
      </c>
      <c r="T77" s="4" t="s">
        <v>23</v>
      </c>
      <c r="U77" t="str">
        <f>IF(TBL_Employees3[[#This Row],[Exit Date]]="","Employed","Resign")</f>
        <v>Employed</v>
      </c>
    </row>
    <row r="78" spans="1:21" x14ac:dyDescent="0.25">
      <c r="A78" t="s">
        <v>201</v>
      </c>
      <c r="B78" t="s">
        <v>202</v>
      </c>
      <c r="C78" t="s">
        <v>47</v>
      </c>
      <c r="D78" t="s">
        <v>17</v>
      </c>
      <c r="E78" t="s">
        <v>32</v>
      </c>
      <c r="F78" t="s">
        <v>1983</v>
      </c>
      <c r="G78" t="s">
        <v>28</v>
      </c>
      <c r="H78">
        <v>43</v>
      </c>
      <c r="I78" s="4">
        <v>41680</v>
      </c>
      <c r="J78" s="8">
        <f>DAY(TBL_Employees3[[#This Row],[Hire Date]])</f>
        <v>10</v>
      </c>
      <c r="K78" s="8">
        <f>MONTH(TBL_Employees3[[#This Row],[Hire Date]])</f>
        <v>2</v>
      </c>
      <c r="L78" s="8">
        <f>YEAR(TBL_Employees3[[#This Row],[Hire Date]])</f>
        <v>2014</v>
      </c>
      <c r="M78" s="8" t="str">
        <f>TEXT(TBL_Employees3[[#This Row],[Hire Date]],"mmm")</f>
        <v>Feb</v>
      </c>
      <c r="N78" s="5">
        <v>58875</v>
      </c>
      <c r="O78" s="5" t="str" cm="1">
        <f t="array" ref="O78">_xlfn.IFS(TBL_Employees3[[#This Row],[Annual Salary]]&gt;140000,"High Income",AND(TBL_Employees3[[#This Row],[Annual Salary]]&lt;=140000, TBL_Employees3[[#This Row],[Annual Salary]] &gt; 70000),"Middle Income",TBL_Employees3[[#This Row],[Annual Salary]]&lt;70000,"Low Income")</f>
        <v>Low Income</v>
      </c>
      <c r="P78" s="6">
        <v>0</v>
      </c>
      <c r="Q78" s="10">
        <f>TBL_Employees3[[#This Row],[Bonus %]]*TBL_Employees3[[#This Row],[Annual Salary]]</f>
        <v>0</v>
      </c>
      <c r="R78" t="s">
        <v>65</v>
      </c>
      <c r="S78" t="s">
        <v>92</v>
      </c>
      <c r="T78" s="4" t="s">
        <v>23</v>
      </c>
      <c r="U78" t="str">
        <f>IF(TBL_Employees3[[#This Row],[Exit Date]]="","Employed","Resign")</f>
        <v>Employed</v>
      </c>
    </row>
    <row r="79" spans="1:21" x14ac:dyDescent="0.25">
      <c r="A79" t="s">
        <v>203</v>
      </c>
      <c r="B79" t="s">
        <v>204</v>
      </c>
      <c r="C79" t="s">
        <v>53</v>
      </c>
      <c r="D79" t="s">
        <v>17</v>
      </c>
      <c r="E79" t="s">
        <v>18</v>
      </c>
      <c r="F79" t="s">
        <v>1983</v>
      </c>
      <c r="G79" t="s">
        <v>28</v>
      </c>
      <c r="H79">
        <v>64</v>
      </c>
      <c r="I79" s="4">
        <v>41362</v>
      </c>
      <c r="J79" s="8">
        <f>DAY(TBL_Employees3[[#This Row],[Hire Date]])</f>
        <v>29</v>
      </c>
      <c r="K79" s="8">
        <f>MONTH(TBL_Employees3[[#This Row],[Hire Date]])</f>
        <v>3</v>
      </c>
      <c r="L79" s="8">
        <f>YEAR(TBL_Employees3[[#This Row],[Hire Date]])</f>
        <v>2013</v>
      </c>
      <c r="M79" s="8" t="str">
        <f>TEXT(TBL_Employees3[[#This Row],[Hire Date]],"mmm")</f>
        <v>Mar</v>
      </c>
      <c r="N79" s="5">
        <v>252325</v>
      </c>
      <c r="O79" s="5" t="str" cm="1">
        <f t="array" ref="O79">_xlfn.IFS(TBL_Employees3[[#This Row],[Annual Salary]]&gt;140000,"High Income",AND(TBL_Employees3[[#This Row],[Annual Salary]]&lt;=140000, TBL_Employees3[[#This Row],[Annual Salary]] &gt; 70000),"Middle Income",TBL_Employees3[[#This Row],[Annual Salary]]&lt;70000,"Low Income")</f>
        <v>High Income</v>
      </c>
      <c r="P79" s="6">
        <v>0.4</v>
      </c>
      <c r="Q79" s="10">
        <f>TBL_Employees3[[#This Row],[Bonus %]]*TBL_Employees3[[#This Row],[Annual Salary]]</f>
        <v>100930</v>
      </c>
      <c r="R79" t="s">
        <v>21</v>
      </c>
      <c r="S79" t="s">
        <v>75</v>
      </c>
      <c r="T79" s="4" t="s">
        <v>23</v>
      </c>
      <c r="U79" t="str">
        <f>IF(TBL_Employees3[[#This Row],[Exit Date]]="","Employed","Resign")</f>
        <v>Employed</v>
      </c>
    </row>
    <row r="80" spans="1:21" x14ac:dyDescent="0.25">
      <c r="A80" t="s">
        <v>205</v>
      </c>
      <c r="B80" t="s">
        <v>206</v>
      </c>
      <c r="C80" t="s">
        <v>53</v>
      </c>
      <c r="D80" t="s">
        <v>17</v>
      </c>
      <c r="E80" t="s">
        <v>54</v>
      </c>
      <c r="F80" t="s">
        <v>1984</v>
      </c>
      <c r="G80" t="s">
        <v>28</v>
      </c>
      <c r="H80">
        <v>47</v>
      </c>
      <c r="I80" s="4">
        <v>44556</v>
      </c>
      <c r="J80" s="8">
        <f>DAY(TBL_Employees3[[#This Row],[Hire Date]])</f>
        <v>26</v>
      </c>
      <c r="K80" s="8">
        <f>MONTH(TBL_Employees3[[#This Row],[Hire Date]])</f>
        <v>12</v>
      </c>
      <c r="L80" s="8">
        <f>YEAR(TBL_Employees3[[#This Row],[Hire Date]])</f>
        <v>2021</v>
      </c>
      <c r="M80" s="8" t="str">
        <f>TEXT(TBL_Employees3[[#This Row],[Hire Date]],"mmm")</f>
        <v>Dec</v>
      </c>
      <c r="N80" s="5">
        <v>243568</v>
      </c>
      <c r="O80" s="5" t="str" cm="1">
        <f t="array" ref="O80">_xlfn.IFS(TBL_Employees3[[#This Row],[Annual Salary]]&gt;140000,"High Income",AND(TBL_Employees3[[#This Row],[Annual Salary]]&lt;=140000, TBL_Employees3[[#This Row],[Annual Salary]] &gt; 70000),"Middle Income",TBL_Employees3[[#This Row],[Annual Salary]]&lt;70000,"Low Income")</f>
        <v>High Income</v>
      </c>
      <c r="P80" s="6">
        <v>0.33</v>
      </c>
      <c r="Q80" s="10">
        <f>TBL_Employees3[[#This Row],[Bonus %]]*TBL_Employees3[[#This Row],[Annual Salary]]</f>
        <v>80377.440000000002</v>
      </c>
      <c r="R80" t="s">
        <v>21</v>
      </c>
      <c r="S80" t="s">
        <v>22</v>
      </c>
      <c r="T80" s="4" t="s">
        <v>23</v>
      </c>
      <c r="U80" t="str">
        <f>IF(TBL_Employees3[[#This Row],[Exit Date]]="","Employed","Resign")</f>
        <v>Employed</v>
      </c>
    </row>
    <row r="81" spans="1:21" x14ac:dyDescent="0.25">
      <c r="A81" t="s">
        <v>207</v>
      </c>
      <c r="B81" t="s">
        <v>208</v>
      </c>
      <c r="C81" t="s">
        <v>26</v>
      </c>
      <c r="D81" t="s">
        <v>17</v>
      </c>
      <c r="E81" t="s">
        <v>27</v>
      </c>
      <c r="F81" t="s">
        <v>1984</v>
      </c>
      <c r="G81" t="s">
        <v>20</v>
      </c>
      <c r="H81">
        <v>38</v>
      </c>
      <c r="I81" s="4">
        <v>44036</v>
      </c>
      <c r="J81" s="8">
        <f>DAY(TBL_Employees3[[#This Row],[Hire Date]])</f>
        <v>24</v>
      </c>
      <c r="K81" s="8">
        <f>MONTH(TBL_Employees3[[#This Row],[Hire Date]])</f>
        <v>7</v>
      </c>
      <c r="L81" s="8">
        <f>YEAR(TBL_Employees3[[#This Row],[Hire Date]])</f>
        <v>2020</v>
      </c>
      <c r="M81" s="8" t="str">
        <f>TEXT(TBL_Employees3[[#This Row],[Hire Date]],"mmm")</f>
        <v>Jul</v>
      </c>
      <c r="N81" s="5">
        <v>89390</v>
      </c>
      <c r="O81" s="5" t="str" cm="1">
        <f t="array" ref="O81">_xlfn.IFS(TBL_Employees3[[#This Row],[Annual Salary]]&gt;140000,"High Income",AND(TBL_Employees3[[#This Row],[Annual Salary]]&lt;=140000, TBL_Employees3[[#This Row],[Annual Salary]] &gt; 70000),"Middle Income",TBL_Employees3[[#This Row],[Annual Salary]]&lt;70000,"Low Income")</f>
        <v>Middle Income</v>
      </c>
      <c r="P81" s="6">
        <v>0</v>
      </c>
      <c r="Q81" s="10">
        <f>TBL_Employees3[[#This Row],[Bonus %]]*TBL_Employees3[[#This Row],[Annual Salary]]</f>
        <v>0</v>
      </c>
      <c r="R81" t="s">
        <v>21</v>
      </c>
      <c r="S81" t="s">
        <v>34</v>
      </c>
      <c r="T81" s="4" t="s">
        <v>23</v>
      </c>
      <c r="U81" t="str">
        <f>IF(TBL_Employees3[[#This Row],[Exit Date]]="","Employed","Resign")</f>
        <v>Employed</v>
      </c>
    </row>
    <row r="82" spans="1:21" x14ac:dyDescent="0.25">
      <c r="A82" t="s">
        <v>209</v>
      </c>
      <c r="B82" t="s">
        <v>210</v>
      </c>
      <c r="C82" t="s">
        <v>26</v>
      </c>
      <c r="D82" t="s">
        <v>17</v>
      </c>
      <c r="E82" t="s">
        <v>27</v>
      </c>
      <c r="F82" t="s">
        <v>1983</v>
      </c>
      <c r="G82" t="s">
        <v>37</v>
      </c>
      <c r="H82">
        <v>62</v>
      </c>
      <c r="I82" s="4">
        <v>40591</v>
      </c>
      <c r="J82" s="8">
        <f>DAY(TBL_Employees3[[#This Row],[Hire Date]])</f>
        <v>17</v>
      </c>
      <c r="K82" s="8">
        <f>MONTH(TBL_Employees3[[#This Row],[Hire Date]])</f>
        <v>2</v>
      </c>
      <c r="L82" s="8">
        <f>YEAR(TBL_Employees3[[#This Row],[Hire Date]])</f>
        <v>2011</v>
      </c>
      <c r="M82" s="8" t="str">
        <f>TEXT(TBL_Employees3[[#This Row],[Hire Date]],"mmm")</f>
        <v>Feb</v>
      </c>
      <c r="N82" s="5">
        <v>94422</v>
      </c>
      <c r="O82" s="5" t="str" cm="1">
        <f t="array" ref="O82">_xlfn.IFS(TBL_Employees3[[#This Row],[Annual Salary]]&gt;140000,"High Income",AND(TBL_Employees3[[#This Row],[Annual Salary]]&lt;=140000, TBL_Employees3[[#This Row],[Annual Salary]] &gt; 70000),"Middle Income",TBL_Employees3[[#This Row],[Annual Salary]]&lt;70000,"Low Income")</f>
        <v>Middle Income</v>
      </c>
      <c r="P82" s="6">
        <v>0</v>
      </c>
      <c r="Q82" s="10">
        <f>TBL_Employees3[[#This Row],[Bonus %]]*TBL_Employees3[[#This Row],[Annual Salary]]</f>
        <v>0</v>
      </c>
      <c r="R82" t="s">
        <v>21</v>
      </c>
      <c r="S82" t="s">
        <v>57</v>
      </c>
      <c r="T82" s="4" t="s">
        <v>23</v>
      </c>
      <c r="U82" t="str">
        <f>IF(TBL_Employees3[[#This Row],[Exit Date]]="","Employed","Resign")</f>
        <v>Employed</v>
      </c>
    </row>
    <row r="83" spans="1:21" x14ac:dyDescent="0.25">
      <c r="A83" t="s">
        <v>211</v>
      </c>
      <c r="B83" t="s">
        <v>212</v>
      </c>
      <c r="C83" t="s">
        <v>31</v>
      </c>
      <c r="D83" t="s">
        <v>17</v>
      </c>
      <c r="E83" t="s">
        <v>32</v>
      </c>
      <c r="F83" t="s">
        <v>1984</v>
      </c>
      <c r="G83" t="s">
        <v>20</v>
      </c>
      <c r="H83">
        <v>35</v>
      </c>
      <c r="I83" s="4">
        <v>42912</v>
      </c>
      <c r="J83" s="8">
        <f>DAY(TBL_Employees3[[#This Row],[Hire Date]])</f>
        <v>26</v>
      </c>
      <c r="K83" s="8">
        <f>MONTH(TBL_Employees3[[#This Row],[Hire Date]])</f>
        <v>6</v>
      </c>
      <c r="L83" s="8">
        <f>YEAR(TBL_Employees3[[#This Row],[Hire Date]])</f>
        <v>2017</v>
      </c>
      <c r="M83" s="8" t="str">
        <f>TEXT(TBL_Employees3[[#This Row],[Hire Date]],"mmm")</f>
        <v>Jun</v>
      </c>
      <c r="N83" s="5">
        <v>161269</v>
      </c>
      <c r="O83" s="5" t="str" cm="1">
        <f t="array" ref="O83">_xlfn.IFS(TBL_Employees3[[#This Row],[Annual Salary]]&gt;140000,"High Income",AND(TBL_Employees3[[#This Row],[Annual Salary]]&lt;=140000, TBL_Employees3[[#This Row],[Annual Salary]] &gt; 70000),"Middle Income",TBL_Employees3[[#This Row],[Annual Salary]]&lt;70000,"Low Income")</f>
        <v>High Income</v>
      </c>
      <c r="P83" s="6">
        <v>0.27</v>
      </c>
      <c r="Q83" s="10">
        <f>TBL_Employees3[[#This Row],[Bonus %]]*TBL_Employees3[[#This Row],[Annual Salary]]</f>
        <v>43542.630000000005</v>
      </c>
      <c r="R83" t="s">
        <v>21</v>
      </c>
      <c r="S83" t="s">
        <v>48</v>
      </c>
      <c r="T83" s="4" t="s">
        <v>23</v>
      </c>
      <c r="U83" t="str">
        <f>IF(TBL_Employees3[[#This Row],[Exit Date]]="","Employed","Resign")</f>
        <v>Employed</v>
      </c>
    </row>
    <row r="84" spans="1:21" x14ac:dyDescent="0.25">
      <c r="A84" t="s">
        <v>213</v>
      </c>
      <c r="B84" t="s">
        <v>214</v>
      </c>
      <c r="C84" t="s">
        <v>26</v>
      </c>
      <c r="D84" t="s">
        <v>17</v>
      </c>
      <c r="E84" t="s">
        <v>32</v>
      </c>
      <c r="F84" t="s">
        <v>1983</v>
      </c>
      <c r="G84" t="s">
        <v>28</v>
      </c>
      <c r="H84">
        <v>50</v>
      </c>
      <c r="I84" s="4">
        <v>40109</v>
      </c>
      <c r="J84" s="8">
        <f>DAY(TBL_Employees3[[#This Row],[Hire Date]])</f>
        <v>23</v>
      </c>
      <c r="K84" s="8">
        <f>MONTH(TBL_Employees3[[#This Row],[Hire Date]])</f>
        <v>10</v>
      </c>
      <c r="L84" s="8">
        <f>YEAR(TBL_Employees3[[#This Row],[Hire Date]])</f>
        <v>2009</v>
      </c>
      <c r="M84" s="8" t="str">
        <f>TEXT(TBL_Employees3[[#This Row],[Hire Date]],"mmm")</f>
        <v>Oct</v>
      </c>
      <c r="N84" s="5">
        <v>79447</v>
      </c>
      <c r="O84" s="5" t="str" cm="1">
        <f t="array" ref="O84">_xlfn.IFS(TBL_Employees3[[#This Row],[Annual Salary]]&gt;140000,"High Income",AND(TBL_Employees3[[#This Row],[Annual Salary]]&lt;=140000, TBL_Employees3[[#This Row],[Annual Salary]] &gt; 70000),"Middle Income",TBL_Employees3[[#This Row],[Annual Salary]]&lt;70000,"Low Income")</f>
        <v>Middle Income</v>
      </c>
      <c r="P84" s="6">
        <v>0</v>
      </c>
      <c r="Q84" s="10">
        <f>TBL_Employees3[[#This Row],[Bonus %]]*TBL_Employees3[[#This Row],[Annual Salary]]</f>
        <v>0</v>
      </c>
      <c r="R84" t="s">
        <v>65</v>
      </c>
      <c r="S84" t="s">
        <v>78</v>
      </c>
      <c r="T84" s="4" t="s">
        <v>23</v>
      </c>
      <c r="U84" t="str">
        <f>IF(TBL_Employees3[[#This Row],[Exit Date]]="","Employed","Resign")</f>
        <v>Employed</v>
      </c>
    </row>
    <row r="85" spans="1:21" x14ac:dyDescent="0.25">
      <c r="A85" t="s">
        <v>215</v>
      </c>
      <c r="B85" t="s">
        <v>216</v>
      </c>
      <c r="C85" t="s">
        <v>16</v>
      </c>
      <c r="D85" t="s">
        <v>17</v>
      </c>
      <c r="E85" t="s">
        <v>32</v>
      </c>
      <c r="F85" t="s">
        <v>1983</v>
      </c>
      <c r="G85" t="s">
        <v>20</v>
      </c>
      <c r="H85">
        <v>44</v>
      </c>
      <c r="I85" s="4">
        <v>37296</v>
      </c>
      <c r="J85" s="8">
        <f>DAY(TBL_Employees3[[#This Row],[Hire Date]])</f>
        <v>9</v>
      </c>
      <c r="K85" s="8">
        <f>MONTH(TBL_Employees3[[#This Row],[Hire Date]])</f>
        <v>2</v>
      </c>
      <c r="L85" s="8">
        <f>YEAR(TBL_Employees3[[#This Row],[Hire Date]])</f>
        <v>2002</v>
      </c>
      <c r="M85" s="8" t="str">
        <f>TEXT(TBL_Employees3[[#This Row],[Hire Date]],"mmm")</f>
        <v>Feb</v>
      </c>
      <c r="N85" s="5">
        <v>117545</v>
      </c>
      <c r="O85" s="5" t="str" cm="1">
        <f t="array" ref="O85">_xlfn.IFS(TBL_Employees3[[#This Row],[Annual Salary]]&gt;140000,"High Income",AND(TBL_Employees3[[#This Row],[Annual Salary]]&lt;=140000, TBL_Employees3[[#This Row],[Annual Salary]] &gt; 70000),"Middle Income",TBL_Employees3[[#This Row],[Annual Salary]]&lt;70000,"Low Income")</f>
        <v>Middle Income</v>
      </c>
      <c r="P85" s="6">
        <v>0.06</v>
      </c>
      <c r="Q85" s="10">
        <f>TBL_Employees3[[#This Row],[Bonus %]]*TBL_Employees3[[#This Row],[Annual Salary]]</f>
        <v>7052.7</v>
      </c>
      <c r="R85" t="s">
        <v>21</v>
      </c>
      <c r="S85" t="s">
        <v>57</v>
      </c>
      <c r="T85" s="4" t="s">
        <v>23</v>
      </c>
      <c r="U85" t="str">
        <f>IF(TBL_Employees3[[#This Row],[Exit Date]]="","Employed","Resign")</f>
        <v>Employed</v>
      </c>
    </row>
    <row r="86" spans="1:21" x14ac:dyDescent="0.25">
      <c r="A86" t="s">
        <v>217</v>
      </c>
      <c r="B86" t="s">
        <v>218</v>
      </c>
      <c r="C86" t="s">
        <v>64</v>
      </c>
      <c r="D86" t="s">
        <v>17</v>
      </c>
      <c r="E86" t="s">
        <v>54</v>
      </c>
      <c r="F86" t="s">
        <v>1984</v>
      </c>
      <c r="G86" t="s">
        <v>37</v>
      </c>
      <c r="H86">
        <v>26</v>
      </c>
      <c r="I86" s="4">
        <v>43489</v>
      </c>
      <c r="J86" s="8">
        <f>DAY(TBL_Employees3[[#This Row],[Hire Date]])</f>
        <v>24</v>
      </c>
      <c r="K86" s="8">
        <f>MONTH(TBL_Employees3[[#This Row],[Hire Date]])</f>
        <v>1</v>
      </c>
      <c r="L86" s="8">
        <f>YEAR(TBL_Employees3[[#This Row],[Hire Date]])</f>
        <v>2019</v>
      </c>
      <c r="M86" s="8" t="str">
        <f>TEXT(TBL_Employees3[[#This Row],[Hire Date]],"mmm")</f>
        <v>Jan</v>
      </c>
      <c r="N86" s="5">
        <v>55767</v>
      </c>
      <c r="O86" s="5" t="str" cm="1">
        <f t="array" ref="O86">_xlfn.IFS(TBL_Employees3[[#This Row],[Annual Salary]]&gt;140000,"High Income",AND(TBL_Employees3[[#This Row],[Annual Salary]]&lt;=140000, TBL_Employees3[[#This Row],[Annual Salary]] &gt; 70000),"Middle Income",TBL_Employees3[[#This Row],[Annual Salary]]&lt;70000,"Low Income")</f>
        <v>Low Income</v>
      </c>
      <c r="P86" s="6">
        <v>0</v>
      </c>
      <c r="Q86" s="10">
        <f>TBL_Employees3[[#This Row],[Bonus %]]*TBL_Employees3[[#This Row],[Annual Salary]]</f>
        <v>0</v>
      </c>
      <c r="R86" t="s">
        <v>21</v>
      </c>
      <c r="S86" t="s">
        <v>57</v>
      </c>
      <c r="T86" s="4" t="s">
        <v>23</v>
      </c>
      <c r="U86" t="str">
        <f>IF(TBL_Employees3[[#This Row],[Exit Date]]="","Employed","Resign")</f>
        <v>Employed</v>
      </c>
    </row>
    <row r="87" spans="1:21" x14ac:dyDescent="0.25">
      <c r="A87" t="s">
        <v>219</v>
      </c>
      <c r="B87" t="s">
        <v>220</v>
      </c>
      <c r="C87" t="s">
        <v>16</v>
      </c>
      <c r="D87" t="s">
        <v>17</v>
      </c>
      <c r="E87" t="s">
        <v>18</v>
      </c>
      <c r="F87" t="s">
        <v>1984</v>
      </c>
      <c r="G87" t="s">
        <v>20</v>
      </c>
      <c r="H87">
        <v>34</v>
      </c>
      <c r="I87" s="4">
        <v>41915</v>
      </c>
      <c r="J87" s="8">
        <f>DAY(TBL_Employees3[[#This Row],[Hire Date]])</f>
        <v>3</v>
      </c>
      <c r="K87" s="8">
        <f>MONTH(TBL_Employees3[[#This Row],[Hire Date]])</f>
        <v>10</v>
      </c>
      <c r="L87" s="8">
        <f>YEAR(TBL_Employees3[[#This Row],[Hire Date]])</f>
        <v>2014</v>
      </c>
      <c r="M87" s="8" t="str">
        <f>TEXT(TBL_Employees3[[#This Row],[Hire Date]],"mmm")</f>
        <v>Oct</v>
      </c>
      <c r="N87" s="5">
        <v>103707</v>
      </c>
      <c r="O87" s="5" t="str" cm="1">
        <f t="array" ref="O87">_xlfn.IFS(TBL_Employees3[[#This Row],[Annual Salary]]&gt;140000,"High Income",AND(TBL_Employees3[[#This Row],[Annual Salary]]&lt;=140000, TBL_Employees3[[#This Row],[Annual Salary]] &gt; 70000),"Middle Income",TBL_Employees3[[#This Row],[Annual Salary]]&lt;70000,"Low Income")</f>
        <v>Middle Income</v>
      </c>
      <c r="P87" s="6">
        <v>0.09</v>
      </c>
      <c r="Q87" s="10">
        <f>TBL_Employees3[[#This Row],[Bonus %]]*TBL_Employees3[[#This Row],[Annual Salary]]</f>
        <v>9333.6299999999992</v>
      </c>
      <c r="R87" t="s">
        <v>21</v>
      </c>
      <c r="S87" t="s">
        <v>75</v>
      </c>
      <c r="T87" s="4" t="s">
        <v>23</v>
      </c>
      <c r="U87" t="str">
        <f>IF(TBL_Employees3[[#This Row],[Exit Date]]="","Employed","Resign")</f>
        <v>Employed</v>
      </c>
    </row>
    <row r="88" spans="1:21" x14ac:dyDescent="0.25">
      <c r="A88" t="s">
        <v>221</v>
      </c>
      <c r="B88" t="s">
        <v>222</v>
      </c>
      <c r="C88" t="s">
        <v>53</v>
      </c>
      <c r="D88" t="s">
        <v>17</v>
      </c>
      <c r="E88" t="s">
        <v>27</v>
      </c>
      <c r="F88" t="s">
        <v>1984</v>
      </c>
      <c r="G88" t="s">
        <v>20</v>
      </c>
      <c r="H88">
        <v>41</v>
      </c>
      <c r="I88" s="4">
        <v>41130</v>
      </c>
      <c r="J88" s="8">
        <f>DAY(TBL_Employees3[[#This Row],[Hire Date]])</f>
        <v>9</v>
      </c>
      <c r="K88" s="8">
        <f>MONTH(TBL_Employees3[[#This Row],[Hire Date]])</f>
        <v>8</v>
      </c>
      <c r="L88" s="8">
        <f>YEAR(TBL_Employees3[[#This Row],[Hire Date]])</f>
        <v>2012</v>
      </c>
      <c r="M88" s="8" t="str">
        <f>TEXT(TBL_Employees3[[#This Row],[Hire Date]],"mmm")</f>
        <v>Aug</v>
      </c>
      <c r="N88" s="5">
        <v>245360</v>
      </c>
      <c r="O88" s="5" t="str" cm="1">
        <f t="array" ref="O88">_xlfn.IFS(TBL_Employees3[[#This Row],[Annual Salary]]&gt;140000,"High Income",AND(TBL_Employees3[[#This Row],[Annual Salary]]&lt;=140000, TBL_Employees3[[#This Row],[Annual Salary]] &gt; 70000),"Middle Income",TBL_Employees3[[#This Row],[Annual Salary]]&lt;70000,"Low Income")</f>
        <v>High Income</v>
      </c>
      <c r="P88" s="6">
        <v>0.37</v>
      </c>
      <c r="Q88" s="10">
        <f>TBL_Employees3[[#This Row],[Bonus %]]*TBL_Employees3[[#This Row],[Annual Salary]]</f>
        <v>90783.2</v>
      </c>
      <c r="R88" t="s">
        <v>21</v>
      </c>
      <c r="S88" t="s">
        <v>22</v>
      </c>
      <c r="T88" s="4" t="s">
        <v>23</v>
      </c>
      <c r="U88" t="str">
        <f>IF(TBL_Employees3[[#This Row],[Exit Date]]="","Employed","Resign")</f>
        <v>Employed</v>
      </c>
    </row>
    <row r="89" spans="1:21" x14ac:dyDescent="0.25">
      <c r="A89" t="s">
        <v>223</v>
      </c>
      <c r="B89" t="s">
        <v>224</v>
      </c>
      <c r="C89" t="s">
        <v>64</v>
      </c>
      <c r="D89" t="s">
        <v>17</v>
      </c>
      <c r="E89" t="s">
        <v>27</v>
      </c>
      <c r="F89" t="s">
        <v>1983</v>
      </c>
      <c r="G89" t="s">
        <v>20</v>
      </c>
      <c r="H89">
        <v>49</v>
      </c>
      <c r="I89" s="4">
        <v>40894</v>
      </c>
      <c r="J89" s="8">
        <f>DAY(TBL_Employees3[[#This Row],[Hire Date]])</f>
        <v>17</v>
      </c>
      <c r="K89" s="8">
        <f>MONTH(TBL_Employees3[[#This Row],[Hire Date]])</f>
        <v>12</v>
      </c>
      <c r="L89" s="8">
        <f>YEAR(TBL_Employees3[[#This Row],[Hire Date]])</f>
        <v>2011</v>
      </c>
      <c r="M89" s="8" t="str">
        <f>TEXT(TBL_Employees3[[#This Row],[Hire Date]],"mmm")</f>
        <v>Dec</v>
      </c>
      <c r="N89" s="5">
        <v>56878</v>
      </c>
      <c r="O89" s="5" t="str" cm="1">
        <f t="array" ref="O89">_xlfn.IFS(TBL_Employees3[[#This Row],[Annual Salary]]&gt;140000,"High Income",AND(TBL_Employees3[[#This Row],[Annual Salary]]&lt;=140000, TBL_Employees3[[#This Row],[Annual Salary]] &gt; 70000),"Middle Income",TBL_Employees3[[#This Row],[Annual Salary]]&lt;70000,"Low Income")</f>
        <v>Low Income</v>
      </c>
      <c r="P89" s="6">
        <v>0</v>
      </c>
      <c r="Q89" s="10">
        <f>TBL_Employees3[[#This Row],[Bonus %]]*TBL_Employees3[[#This Row],[Annual Salary]]</f>
        <v>0</v>
      </c>
      <c r="R89" t="s">
        <v>21</v>
      </c>
      <c r="S89" t="s">
        <v>34</v>
      </c>
      <c r="T89" s="4" t="s">
        <v>23</v>
      </c>
      <c r="U89" t="str">
        <f>IF(TBL_Employees3[[#This Row],[Exit Date]]="","Employed","Resign")</f>
        <v>Employed</v>
      </c>
    </row>
    <row r="90" spans="1:21" x14ac:dyDescent="0.25">
      <c r="A90" t="s">
        <v>225</v>
      </c>
      <c r="B90" t="s">
        <v>226</v>
      </c>
      <c r="C90" t="s">
        <v>64</v>
      </c>
      <c r="D90" t="s">
        <v>17</v>
      </c>
      <c r="E90" t="s">
        <v>18</v>
      </c>
      <c r="F90" t="s">
        <v>1983</v>
      </c>
      <c r="G90" t="s">
        <v>28</v>
      </c>
      <c r="H90">
        <v>29</v>
      </c>
      <c r="I90" s="4">
        <v>42602</v>
      </c>
      <c r="J90" s="8">
        <f>DAY(TBL_Employees3[[#This Row],[Hire Date]])</f>
        <v>20</v>
      </c>
      <c r="K90" s="8">
        <f>MONTH(TBL_Employees3[[#This Row],[Hire Date]])</f>
        <v>8</v>
      </c>
      <c r="L90" s="8">
        <f>YEAR(TBL_Employees3[[#This Row],[Hire Date]])</f>
        <v>2016</v>
      </c>
      <c r="M90" s="8" t="str">
        <f>TEXT(TBL_Employees3[[#This Row],[Hire Date]],"mmm")</f>
        <v>Aug</v>
      </c>
      <c r="N90" s="5">
        <v>58703</v>
      </c>
      <c r="O90" s="5" t="str" cm="1">
        <f t="array" ref="O90">_xlfn.IFS(TBL_Employees3[[#This Row],[Annual Salary]]&gt;140000,"High Income",AND(TBL_Employees3[[#This Row],[Annual Salary]]&lt;=140000, TBL_Employees3[[#This Row],[Annual Salary]] &gt; 70000),"Middle Income",TBL_Employees3[[#This Row],[Annual Salary]]&lt;70000,"Low Income")</f>
        <v>Low Income</v>
      </c>
      <c r="P90" s="6">
        <v>0</v>
      </c>
      <c r="Q90" s="10">
        <f>TBL_Employees3[[#This Row],[Bonus %]]*TBL_Employees3[[#This Row],[Annual Salary]]</f>
        <v>0</v>
      </c>
      <c r="R90" t="s">
        <v>21</v>
      </c>
      <c r="S90" t="s">
        <v>75</v>
      </c>
      <c r="T90" s="4" t="s">
        <v>23</v>
      </c>
      <c r="U90" t="str">
        <f>IF(TBL_Employees3[[#This Row],[Exit Date]]="","Employed","Resign")</f>
        <v>Employed</v>
      </c>
    </row>
    <row r="91" spans="1:21" x14ac:dyDescent="0.25">
      <c r="A91" t="s">
        <v>227</v>
      </c>
      <c r="B91" t="s">
        <v>228</v>
      </c>
      <c r="C91" t="s">
        <v>26</v>
      </c>
      <c r="D91" t="s">
        <v>17</v>
      </c>
      <c r="E91" t="s">
        <v>18</v>
      </c>
      <c r="F91" t="s">
        <v>1984</v>
      </c>
      <c r="G91" t="s">
        <v>28</v>
      </c>
      <c r="H91">
        <v>44</v>
      </c>
      <c r="I91" s="4">
        <v>44314</v>
      </c>
      <c r="J91" s="8">
        <f>DAY(TBL_Employees3[[#This Row],[Hire Date]])</f>
        <v>28</v>
      </c>
      <c r="K91" s="8">
        <f>MONTH(TBL_Employees3[[#This Row],[Hire Date]])</f>
        <v>4</v>
      </c>
      <c r="L91" s="8">
        <f>YEAR(TBL_Employees3[[#This Row],[Hire Date]])</f>
        <v>2021</v>
      </c>
      <c r="M91" s="8" t="str">
        <f>TEXT(TBL_Employees3[[#This Row],[Hire Date]],"mmm")</f>
        <v>Apr</v>
      </c>
      <c r="N91" s="5">
        <v>98520</v>
      </c>
      <c r="O91" s="5" t="str" cm="1">
        <f t="array" ref="O91">_xlfn.IFS(TBL_Employees3[[#This Row],[Annual Salary]]&gt;140000,"High Income",AND(TBL_Employees3[[#This Row],[Annual Salary]]&lt;=140000, TBL_Employees3[[#This Row],[Annual Salary]] &gt; 70000),"Middle Income",TBL_Employees3[[#This Row],[Annual Salary]]&lt;70000,"Low Income")</f>
        <v>Middle Income</v>
      </c>
      <c r="P91" s="6">
        <v>0</v>
      </c>
      <c r="Q91" s="10">
        <f>TBL_Employees3[[#This Row],[Bonus %]]*TBL_Employees3[[#This Row],[Annual Salary]]</f>
        <v>0</v>
      </c>
      <c r="R91" t="s">
        <v>21</v>
      </c>
      <c r="S91" t="s">
        <v>48</v>
      </c>
      <c r="T91" s="4" t="s">
        <v>23</v>
      </c>
      <c r="U91" t="str">
        <f>IF(TBL_Employees3[[#This Row],[Exit Date]]="","Employed","Resign")</f>
        <v>Employed</v>
      </c>
    </row>
    <row r="92" spans="1:21" x14ac:dyDescent="0.25">
      <c r="A92" t="s">
        <v>229</v>
      </c>
      <c r="B92" t="s">
        <v>230</v>
      </c>
      <c r="C92" t="s">
        <v>47</v>
      </c>
      <c r="D92" t="s">
        <v>17</v>
      </c>
      <c r="E92" t="s">
        <v>32</v>
      </c>
      <c r="F92" t="s">
        <v>1983</v>
      </c>
      <c r="G92" t="s">
        <v>37</v>
      </c>
      <c r="H92">
        <v>58</v>
      </c>
      <c r="I92" s="4">
        <v>38819</v>
      </c>
      <c r="J92" s="8">
        <f>DAY(TBL_Employees3[[#This Row],[Hire Date]])</f>
        <v>12</v>
      </c>
      <c r="K92" s="8">
        <f>MONTH(TBL_Employees3[[#This Row],[Hire Date]])</f>
        <v>4</v>
      </c>
      <c r="L92" s="8">
        <f>YEAR(TBL_Employees3[[#This Row],[Hire Date]])</f>
        <v>2006</v>
      </c>
      <c r="M92" s="8" t="str">
        <f>TEXT(TBL_Employees3[[#This Row],[Hire Date]],"mmm")</f>
        <v>Apr</v>
      </c>
      <c r="N92" s="5">
        <v>64202</v>
      </c>
      <c r="O92" s="5" t="str" cm="1">
        <f t="array" ref="O92">_xlfn.IFS(TBL_Employees3[[#This Row],[Annual Salary]]&gt;140000,"High Income",AND(TBL_Employees3[[#This Row],[Annual Salary]]&lt;=140000, TBL_Employees3[[#This Row],[Annual Salary]] &gt; 70000),"Middle Income",TBL_Employees3[[#This Row],[Annual Salary]]&lt;70000,"Low Income")</f>
        <v>Low Income</v>
      </c>
      <c r="P92" s="6">
        <v>0</v>
      </c>
      <c r="Q92" s="10">
        <f>TBL_Employees3[[#This Row],[Bonus %]]*TBL_Employees3[[#This Row],[Annual Salary]]</f>
        <v>0</v>
      </c>
      <c r="R92" t="s">
        <v>21</v>
      </c>
      <c r="S92" t="s">
        <v>75</v>
      </c>
      <c r="T92" s="4" t="s">
        <v>23</v>
      </c>
      <c r="U92" t="str">
        <f>IF(TBL_Employees3[[#This Row],[Exit Date]]="","Employed","Resign")</f>
        <v>Employed</v>
      </c>
    </row>
    <row r="93" spans="1:21" x14ac:dyDescent="0.25">
      <c r="A93" t="s">
        <v>145</v>
      </c>
      <c r="B93" t="s">
        <v>231</v>
      </c>
      <c r="C93" t="s">
        <v>47</v>
      </c>
      <c r="D93" t="s">
        <v>17</v>
      </c>
      <c r="E93" t="s">
        <v>54</v>
      </c>
      <c r="F93" t="s">
        <v>1983</v>
      </c>
      <c r="G93" t="s">
        <v>28</v>
      </c>
      <c r="H93">
        <v>49</v>
      </c>
      <c r="I93" s="4">
        <v>43671</v>
      </c>
      <c r="J93" s="8">
        <f>DAY(TBL_Employees3[[#This Row],[Hire Date]])</f>
        <v>25</v>
      </c>
      <c r="K93" s="8">
        <f>MONTH(TBL_Employees3[[#This Row],[Hire Date]])</f>
        <v>7</v>
      </c>
      <c r="L93" s="8">
        <f>YEAR(TBL_Employees3[[#This Row],[Hire Date]])</f>
        <v>2019</v>
      </c>
      <c r="M93" s="8" t="str">
        <f>TEXT(TBL_Employees3[[#This Row],[Hire Date]],"mmm")</f>
        <v>Jul</v>
      </c>
      <c r="N93" s="5">
        <v>50883</v>
      </c>
      <c r="O93" s="5" t="str" cm="1">
        <f t="array" ref="O93">_xlfn.IFS(TBL_Employees3[[#This Row],[Annual Salary]]&gt;140000,"High Income",AND(TBL_Employees3[[#This Row],[Annual Salary]]&lt;=140000, TBL_Employees3[[#This Row],[Annual Salary]] &gt; 70000),"Middle Income",TBL_Employees3[[#This Row],[Annual Salary]]&lt;70000,"Low Income")</f>
        <v>Low Income</v>
      </c>
      <c r="P93" s="6">
        <v>0</v>
      </c>
      <c r="Q93" s="10">
        <f>TBL_Employees3[[#This Row],[Bonus %]]*TBL_Employees3[[#This Row],[Annual Salary]]</f>
        <v>0</v>
      </c>
      <c r="R93" t="s">
        <v>65</v>
      </c>
      <c r="S93" t="s">
        <v>66</v>
      </c>
      <c r="T93" s="4">
        <v>44257</v>
      </c>
      <c r="U93" t="str">
        <f>IF(TBL_Employees3[[#This Row],[Exit Date]]="","Employed","Resign")</f>
        <v>Resign</v>
      </c>
    </row>
    <row r="94" spans="1:21" x14ac:dyDescent="0.25">
      <c r="A94" t="s">
        <v>232</v>
      </c>
      <c r="B94" t="s">
        <v>233</v>
      </c>
      <c r="C94" t="s">
        <v>16</v>
      </c>
      <c r="D94" t="s">
        <v>17</v>
      </c>
      <c r="E94" t="s">
        <v>18</v>
      </c>
      <c r="F94" t="s">
        <v>1983</v>
      </c>
      <c r="G94" t="s">
        <v>20</v>
      </c>
      <c r="H94">
        <v>57</v>
      </c>
      <c r="I94" s="4">
        <v>43484</v>
      </c>
      <c r="J94" s="8">
        <f>DAY(TBL_Employees3[[#This Row],[Hire Date]])</f>
        <v>19</v>
      </c>
      <c r="K94" s="8">
        <f>MONTH(TBL_Employees3[[#This Row],[Hire Date]])</f>
        <v>1</v>
      </c>
      <c r="L94" s="8">
        <f>YEAR(TBL_Employees3[[#This Row],[Hire Date]])</f>
        <v>2019</v>
      </c>
      <c r="M94" s="8" t="str">
        <f>TEXT(TBL_Employees3[[#This Row],[Hire Date]],"mmm")</f>
        <v>Jan</v>
      </c>
      <c r="N94" s="5">
        <v>101577</v>
      </c>
      <c r="O94" s="5" t="str" cm="1">
        <f t="array" ref="O94">_xlfn.IFS(TBL_Employees3[[#This Row],[Annual Salary]]&gt;140000,"High Income",AND(TBL_Employees3[[#This Row],[Annual Salary]]&lt;=140000, TBL_Employees3[[#This Row],[Annual Salary]] &gt; 70000),"Middle Income",TBL_Employees3[[#This Row],[Annual Salary]]&lt;70000,"Low Income")</f>
        <v>Middle Income</v>
      </c>
      <c r="P94" s="6">
        <v>0.05</v>
      </c>
      <c r="Q94" s="10">
        <f>TBL_Employees3[[#This Row],[Bonus %]]*TBL_Employees3[[#This Row],[Annual Salary]]</f>
        <v>5078.8500000000004</v>
      </c>
      <c r="R94" t="s">
        <v>21</v>
      </c>
      <c r="S94" t="s">
        <v>44</v>
      </c>
      <c r="T94" s="4" t="s">
        <v>23</v>
      </c>
      <c r="U94" t="str">
        <f>IF(TBL_Employees3[[#This Row],[Exit Date]]="","Employed","Resign")</f>
        <v>Employed</v>
      </c>
    </row>
    <row r="95" spans="1:21" x14ac:dyDescent="0.25">
      <c r="A95" t="s">
        <v>234</v>
      </c>
      <c r="B95" t="s">
        <v>235</v>
      </c>
      <c r="C95" t="s">
        <v>16</v>
      </c>
      <c r="D95" t="s">
        <v>17</v>
      </c>
      <c r="E95" t="s">
        <v>18</v>
      </c>
      <c r="F95" t="s">
        <v>1984</v>
      </c>
      <c r="G95" t="s">
        <v>37</v>
      </c>
      <c r="H95">
        <v>44</v>
      </c>
      <c r="I95" s="4">
        <v>38642</v>
      </c>
      <c r="J95" s="8">
        <f>DAY(TBL_Employees3[[#This Row],[Hire Date]])</f>
        <v>17</v>
      </c>
      <c r="K95" s="8">
        <f>MONTH(TBL_Employees3[[#This Row],[Hire Date]])</f>
        <v>10</v>
      </c>
      <c r="L95" s="8">
        <f>YEAR(TBL_Employees3[[#This Row],[Hire Date]])</f>
        <v>2005</v>
      </c>
      <c r="M95" s="8" t="str">
        <f>TEXT(TBL_Employees3[[#This Row],[Hire Date]],"mmm")</f>
        <v>Oct</v>
      </c>
      <c r="N95" s="5">
        <v>105223</v>
      </c>
      <c r="O95" s="5" t="str" cm="1">
        <f t="array" ref="O95">_xlfn.IFS(TBL_Employees3[[#This Row],[Annual Salary]]&gt;140000,"High Income",AND(TBL_Employees3[[#This Row],[Annual Salary]]&lt;=140000, TBL_Employees3[[#This Row],[Annual Salary]] &gt; 70000),"Middle Income",TBL_Employees3[[#This Row],[Annual Salary]]&lt;70000,"Low Income")</f>
        <v>Middle Income</v>
      </c>
      <c r="P95" s="6">
        <v>0.1</v>
      </c>
      <c r="Q95" s="10">
        <f>TBL_Employees3[[#This Row],[Bonus %]]*TBL_Employees3[[#This Row],[Annual Salary]]</f>
        <v>10522.300000000001</v>
      </c>
      <c r="R95" t="s">
        <v>21</v>
      </c>
      <c r="S95" t="s">
        <v>57</v>
      </c>
      <c r="T95" s="4" t="s">
        <v>23</v>
      </c>
      <c r="U95" t="str">
        <f>IF(TBL_Employees3[[#This Row],[Exit Date]]="","Employed","Resign")</f>
        <v>Employed</v>
      </c>
    </row>
    <row r="96" spans="1:21" x14ac:dyDescent="0.25">
      <c r="A96" t="s">
        <v>236</v>
      </c>
      <c r="B96" t="s">
        <v>237</v>
      </c>
      <c r="C96" t="s">
        <v>16</v>
      </c>
      <c r="D96" t="s">
        <v>17</v>
      </c>
      <c r="E96" t="s">
        <v>27</v>
      </c>
      <c r="F96" t="s">
        <v>1984</v>
      </c>
      <c r="G96" t="s">
        <v>28</v>
      </c>
      <c r="H96">
        <v>25</v>
      </c>
      <c r="I96" s="4">
        <v>44545</v>
      </c>
      <c r="J96" s="8">
        <f>DAY(TBL_Employees3[[#This Row],[Hire Date]])</f>
        <v>15</v>
      </c>
      <c r="K96" s="8">
        <f>MONTH(TBL_Employees3[[#This Row],[Hire Date]])</f>
        <v>12</v>
      </c>
      <c r="L96" s="8">
        <f>YEAR(TBL_Employees3[[#This Row],[Hire Date]])</f>
        <v>2021</v>
      </c>
      <c r="M96" s="8" t="str">
        <f>TEXT(TBL_Employees3[[#This Row],[Hire Date]],"mmm")</f>
        <v>Dec</v>
      </c>
      <c r="N96" s="5">
        <v>114893</v>
      </c>
      <c r="O96" s="5" t="str" cm="1">
        <f t="array" ref="O96">_xlfn.IFS(TBL_Employees3[[#This Row],[Annual Salary]]&gt;140000,"High Income",AND(TBL_Employees3[[#This Row],[Annual Salary]]&lt;=140000, TBL_Employees3[[#This Row],[Annual Salary]] &gt; 70000),"Middle Income",TBL_Employees3[[#This Row],[Annual Salary]]&lt;70000,"Low Income")</f>
        <v>Middle Income</v>
      </c>
      <c r="P96" s="6">
        <v>0.06</v>
      </c>
      <c r="Q96" s="10">
        <f>TBL_Employees3[[#This Row],[Bonus %]]*TBL_Employees3[[#This Row],[Annual Salary]]</f>
        <v>6893.58</v>
      </c>
      <c r="R96" t="s">
        <v>65</v>
      </c>
      <c r="S96" t="s">
        <v>92</v>
      </c>
      <c r="T96" s="4" t="s">
        <v>23</v>
      </c>
      <c r="U96" t="str">
        <f>IF(TBL_Employees3[[#This Row],[Exit Date]]="","Employed","Resign")</f>
        <v>Employed</v>
      </c>
    </row>
    <row r="97" spans="1:21" x14ac:dyDescent="0.25">
      <c r="A97" t="s">
        <v>238</v>
      </c>
      <c r="B97" t="s">
        <v>239</v>
      </c>
      <c r="C97" t="s">
        <v>53</v>
      </c>
      <c r="D97" t="s">
        <v>17</v>
      </c>
      <c r="E97" t="s">
        <v>54</v>
      </c>
      <c r="F97" t="s">
        <v>1984</v>
      </c>
      <c r="G97" t="s">
        <v>28</v>
      </c>
      <c r="H97">
        <v>63</v>
      </c>
      <c r="I97" s="4">
        <v>44038</v>
      </c>
      <c r="J97" s="8">
        <f>DAY(TBL_Employees3[[#This Row],[Hire Date]])</f>
        <v>26</v>
      </c>
      <c r="K97" s="8">
        <f>MONTH(TBL_Employees3[[#This Row],[Hire Date]])</f>
        <v>7</v>
      </c>
      <c r="L97" s="8">
        <f>YEAR(TBL_Employees3[[#This Row],[Hire Date]])</f>
        <v>2020</v>
      </c>
      <c r="M97" s="8" t="str">
        <f>TEXT(TBL_Employees3[[#This Row],[Hire Date]],"mmm")</f>
        <v>Jul</v>
      </c>
      <c r="N97" s="5">
        <v>216195</v>
      </c>
      <c r="O97" s="5" t="str" cm="1">
        <f t="array" ref="O97">_xlfn.IFS(TBL_Employees3[[#This Row],[Annual Salary]]&gt;140000,"High Income",AND(TBL_Employees3[[#This Row],[Annual Salary]]&lt;=140000, TBL_Employees3[[#This Row],[Annual Salary]] &gt; 70000),"Middle Income",TBL_Employees3[[#This Row],[Annual Salary]]&lt;70000,"Low Income")</f>
        <v>High Income</v>
      </c>
      <c r="P97" s="6">
        <v>0.31</v>
      </c>
      <c r="Q97" s="10">
        <f>TBL_Employees3[[#This Row],[Bonus %]]*TBL_Employees3[[#This Row],[Annual Salary]]</f>
        <v>67020.45</v>
      </c>
      <c r="R97" t="s">
        <v>21</v>
      </c>
      <c r="S97" t="s">
        <v>48</v>
      </c>
      <c r="T97" s="4" t="s">
        <v>23</v>
      </c>
      <c r="U97" t="str">
        <f>IF(TBL_Employees3[[#This Row],[Exit Date]]="","Employed","Resign")</f>
        <v>Employed</v>
      </c>
    </row>
    <row r="98" spans="1:21" x14ac:dyDescent="0.25">
      <c r="A98" t="s">
        <v>240</v>
      </c>
      <c r="B98" t="s">
        <v>241</v>
      </c>
      <c r="C98" t="s">
        <v>242</v>
      </c>
      <c r="D98" t="s">
        <v>243</v>
      </c>
      <c r="E98" t="s">
        <v>27</v>
      </c>
      <c r="F98" t="s">
        <v>1984</v>
      </c>
      <c r="G98" t="s">
        <v>20</v>
      </c>
      <c r="H98">
        <v>27</v>
      </c>
      <c r="I98" s="4">
        <v>44490</v>
      </c>
      <c r="J98" s="8">
        <f>DAY(TBL_Employees3[[#This Row],[Hire Date]])</f>
        <v>21</v>
      </c>
      <c r="K98" s="8">
        <f>MONTH(TBL_Employees3[[#This Row],[Hire Date]])</f>
        <v>10</v>
      </c>
      <c r="L98" s="8">
        <f>YEAR(TBL_Employees3[[#This Row],[Hire Date]])</f>
        <v>2021</v>
      </c>
      <c r="M98" s="8" t="str">
        <f>TEXT(TBL_Employees3[[#This Row],[Hire Date]],"mmm")</f>
        <v>Oct</v>
      </c>
      <c r="N98" s="5">
        <v>109851</v>
      </c>
      <c r="O98" s="5" t="str" cm="1">
        <f t="array" ref="O98">_xlfn.IFS(TBL_Employees3[[#This Row],[Annual Salary]]&gt;140000,"High Income",AND(TBL_Employees3[[#This Row],[Annual Salary]]&lt;=140000, TBL_Employees3[[#This Row],[Annual Salary]] &gt; 70000),"Middle Income",TBL_Employees3[[#This Row],[Annual Salary]]&lt;70000,"Low Income")</f>
        <v>Middle Income</v>
      </c>
      <c r="P98" s="6">
        <v>0</v>
      </c>
      <c r="Q98" s="10">
        <f>TBL_Employees3[[#This Row],[Bonus %]]*TBL_Employees3[[#This Row],[Annual Salary]]</f>
        <v>0</v>
      </c>
      <c r="R98" t="s">
        <v>21</v>
      </c>
      <c r="S98" t="s">
        <v>34</v>
      </c>
      <c r="T98" s="4" t="s">
        <v>23</v>
      </c>
      <c r="U98" t="str">
        <f>IF(TBL_Employees3[[#This Row],[Exit Date]]="","Employed","Resign")</f>
        <v>Employed</v>
      </c>
    </row>
    <row r="99" spans="1:21" x14ac:dyDescent="0.25">
      <c r="A99" t="s">
        <v>244</v>
      </c>
      <c r="B99" t="s">
        <v>245</v>
      </c>
      <c r="C99" t="s">
        <v>246</v>
      </c>
      <c r="D99" t="s">
        <v>243</v>
      </c>
      <c r="E99" t="s">
        <v>54</v>
      </c>
      <c r="F99" t="s">
        <v>1984</v>
      </c>
      <c r="G99" t="s">
        <v>37</v>
      </c>
      <c r="H99">
        <v>56</v>
      </c>
      <c r="I99" s="4">
        <v>38388</v>
      </c>
      <c r="J99" s="8">
        <f>DAY(TBL_Employees3[[#This Row],[Hire Date]])</f>
        <v>5</v>
      </c>
      <c r="K99" s="8">
        <f>MONTH(TBL_Employees3[[#This Row],[Hire Date]])</f>
        <v>2</v>
      </c>
      <c r="L99" s="8">
        <f>YEAR(TBL_Employees3[[#This Row],[Hire Date]])</f>
        <v>2005</v>
      </c>
      <c r="M99" s="8" t="str">
        <f>TEXT(TBL_Employees3[[#This Row],[Hire Date]],"mmm")</f>
        <v>Feb</v>
      </c>
      <c r="N99" s="5">
        <v>98581</v>
      </c>
      <c r="O99" s="5" t="str" cm="1">
        <f t="array" ref="O99">_xlfn.IFS(TBL_Employees3[[#This Row],[Annual Salary]]&gt;140000,"High Income",AND(TBL_Employees3[[#This Row],[Annual Salary]]&lt;=140000, TBL_Employees3[[#This Row],[Annual Salary]] &gt; 70000),"Middle Income",TBL_Employees3[[#This Row],[Annual Salary]]&lt;70000,"Low Income")</f>
        <v>Middle Income</v>
      </c>
      <c r="P99" s="6">
        <v>0</v>
      </c>
      <c r="Q99" s="10">
        <f>TBL_Employees3[[#This Row],[Bonus %]]*TBL_Employees3[[#This Row],[Annual Salary]]</f>
        <v>0</v>
      </c>
      <c r="R99" t="s">
        <v>38</v>
      </c>
      <c r="S99" t="s">
        <v>69</v>
      </c>
      <c r="T99" s="4" t="s">
        <v>23</v>
      </c>
      <c r="U99" t="str">
        <f>IF(TBL_Employees3[[#This Row],[Exit Date]]="","Employed","Resign")</f>
        <v>Employed</v>
      </c>
    </row>
    <row r="100" spans="1:21" x14ac:dyDescent="0.25">
      <c r="A100" t="s">
        <v>247</v>
      </c>
      <c r="B100" t="s">
        <v>248</v>
      </c>
      <c r="C100" t="s">
        <v>53</v>
      </c>
      <c r="D100" t="s">
        <v>243</v>
      </c>
      <c r="E100" t="s">
        <v>27</v>
      </c>
      <c r="F100" t="s">
        <v>1983</v>
      </c>
      <c r="G100" t="s">
        <v>28</v>
      </c>
      <c r="H100">
        <v>43</v>
      </c>
      <c r="I100" s="4">
        <v>38145</v>
      </c>
      <c r="J100" s="8">
        <f>DAY(TBL_Employees3[[#This Row],[Hire Date]])</f>
        <v>7</v>
      </c>
      <c r="K100" s="8">
        <f>MONTH(TBL_Employees3[[#This Row],[Hire Date]])</f>
        <v>6</v>
      </c>
      <c r="L100" s="8">
        <f>YEAR(TBL_Employees3[[#This Row],[Hire Date]])</f>
        <v>2004</v>
      </c>
      <c r="M100" s="8" t="str">
        <f>TEXT(TBL_Employees3[[#This Row],[Hire Date]],"mmm")</f>
        <v>Jun</v>
      </c>
      <c r="N100" s="5">
        <v>246231</v>
      </c>
      <c r="O100" s="5" t="str" cm="1">
        <f t="array" ref="O100">_xlfn.IFS(TBL_Employees3[[#This Row],[Annual Salary]]&gt;140000,"High Income",AND(TBL_Employees3[[#This Row],[Annual Salary]]&lt;=140000, TBL_Employees3[[#This Row],[Annual Salary]] &gt; 70000),"Middle Income",TBL_Employees3[[#This Row],[Annual Salary]]&lt;70000,"Low Income")</f>
        <v>High Income</v>
      </c>
      <c r="P100" s="6">
        <v>0.31</v>
      </c>
      <c r="Q100" s="10">
        <f>TBL_Employees3[[#This Row],[Bonus %]]*TBL_Employees3[[#This Row],[Annual Salary]]</f>
        <v>76331.61</v>
      </c>
      <c r="R100" t="s">
        <v>21</v>
      </c>
      <c r="S100" t="s">
        <v>34</v>
      </c>
      <c r="T100" s="4" t="s">
        <v>23</v>
      </c>
      <c r="U100" t="str">
        <f>IF(TBL_Employees3[[#This Row],[Exit Date]]="","Employed","Resign")</f>
        <v>Employed</v>
      </c>
    </row>
    <row r="101" spans="1:21" x14ac:dyDescent="0.25">
      <c r="A101" t="s">
        <v>249</v>
      </c>
      <c r="B101" t="s">
        <v>250</v>
      </c>
      <c r="C101" t="s">
        <v>251</v>
      </c>
      <c r="D101" t="s">
        <v>243</v>
      </c>
      <c r="E101" t="s">
        <v>27</v>
      </c>
      <c r="F101" t="s">
        <v>1983</v>
      </c>
      <c r="G101" t="s">
        <v>28</v>
      </c>
      <c r="H101">
        <v>64</v>
      </c>
      <c r="I101" s="4">
        <v>35403</v>
      </c>
      <c r="J101" s="8">
        <f>DAY(TBL_Employees3[[#This Row],[Hire Date]])</f>
        <v>4</v>
      </c>
      <c r="K101" s="8">
        <f>MONTH(TBL_Employees3[[#This Row],[Hire Date]])</f>
        <v>12</v>
      </c>
      <c r="L101" s="8">
        <f>YEAR(TBL_Employees3[[#This Row],[Hire Date]])</f>
        <v>1996</v>
      </c>
      <c r="M101" s="8" t="str">
        <f>TEXT(TBL_Employees3[[#This Row],[Hire Date]],"mmm")</f>
        <v>Dec</v>
      </c>
      <c r="N101" s="5">
        <v>99354</v>
      </c>
      <c r="O101" s="5" t="str" cm="1">
        <f t="array" ref="O101">_xlfn.IFS(TBL_Employees3[[#This Row],[Annual Salary]]&gt;140000,"High Income",AND(TBL_Employees3[[#This Row],[Annual Salary]]&lt;=140000, TBL_Employees3[[#This Row],[Annual Salary]] &gt; 70000),"Middle Income",TBL_Employees3[[#This Row],[Annual Salary]]&lt;70000,"Low Income")</f>
        <v>Middle Income</v>
      </c>
      <c r="P101" s="6">
        <v>0.12</v>
      </c>
      <c r="Q101" s="10">
        <f>TBL_Employees3[[#This Row],[Bonus %]]*TBL_Employees3[[#This Row],[Annual Salary]]</f>
        <v>11922.48</v>
      </c>
      <c r="R101" t="s">
        <v>65</v>
      </c>
      <c r="S101" t="s">
        <v>118</v>
      </c>
      <c r="T101" s="4" t="s">
        <v>23</v>
      </c>
      <c r="U101" t="str">
        <f>IF(TBL_Employees3[[#This Row],[Exit Date]]="","Employed","Resign")</f>
        <v>Employed</v>
      </c>
    </row>
    <row r="102" spans="1:21" x14ac:dyDescent="0.25">
      <c r="A102" t="s">
        <v>252</v>
      </c>
      <c r="B102" t="s">
        <v>253</v>
      </c>
      <c r="C102" t="s">
        <v>242</v>
      </c>
      <c r="D102" t="s">
        <v>243</v>
      </c>
      <c r="E102" t="s">
        <v>18</v>
      </c>
      <c r="F102" t="s">
        <v>1984</v>
      </c>
      <c r="G102" t="s">
        <v>28</v>
      </c>
      <c r="H102">
        <v>34</v>
      </c>
      <c r="I102" s="4">
        <v>43815</v>
      </c>
      <c r="J102" s="8">
        <f>DAY(TBL_Employees3[[#This Row],[Hire Date]])</f>
        <v>16</v>
      </c>
      <c r="K102" s="8">
        <f>MONTH(TBL_Employees3[[#This Row],[Hire Date]])</f>
        <v>12</v>
      </c>
      <c r="L102" s="8">
        <f>YEAR(TBL_Employees3[[#This Row],[Hire Date]])</f>
        <v>2019</v>
      </c>
      <c r="M102" s="8" t="str">
        <f>TEXT(TBL_Employees3[[#This Row],[Hire Date]],"mmm")</f>
        <v>Dec</v>
      </c>
      <c r="N102" s="5">
        <v>99989</v>
      </c>
      <c r="O102" s="5" t="str" cm="1">
        <f t="array" ref="O102">_xlfn.IFS(TBL_Employees3[[#This Row],[Annual Salary]]&gt;140000,"High Income",AND(TBL_Employees3[[#This Row],[Annual Salary]]&lt;=140000, TBL_Employees3[[#This Row],[Annual Salary]] &gt; 70000),"Middle Income",TBL_Employees3[[#This Row],[Annual Salary]]&lt;70000,"Low Income")</f>
        <v>Middle Income</v>
      </c>
      <c r="P102" s="6">
        <v>0</v>
      </c>
      <c r="Q102" s="10">
        <f>TBL_Employees3[[#This Row],[Bonus %]]*TBL_Employees3[[#This Row],[Annual Salary]]</f>
        <v>0</v>
      </c>
      <c r="R102" t="s">
        <v>65</v>
      </c>
      <c r="S102" t="s">
        <v>92</v>
      </c>
      <c r="T102" s="4" t="s">
        <v>23</v>
      </c>
      <c r="U102" t="str">
        <f>IF(TBL_Employees3[[#This Row],[Exit Date]]="","Employed","Resign")</f>
        <v>Employed</v>
      </c>
    </row>
    <row r="103" spans="1:21" x14ac:dyDescent="0.25">
      <c r="A103" t="s">
        <v>254</v>
      </c>
      <c r="B103" t="s">
        <v>255</v>
      </c>
      <c r="C103" t="s">
        <v>246</v>
      </c>
      <c r="D103" t="s">
        <v>243</v>
      </c>
      <c r="E103" t="s">
        <v>32</v>
      </c>
      <c r="F103" t="s">
        <v>1983</v>
      </c>
      <c r="G103" t="s">
        <v>20</v>
      </c>
      <c r="H103">
        <v>52</v>
      </c>
      <c r="I103" s="4">
        <v>41199</v>
      </c>
      <c r="J103" s="8">
        <f>DAY(TBL_Employees3[[#This Row],[Hire Date]])</f>
        <v>17</v>
      </c>
      <c r="K103" s="8">
        <f>MONTH(TBL_Employees3[[#This Row],[Hire Date]])</f>
        <v>10</v>
      </c>
      <c r="L103" s="8">
        <f>YEAR(TBL_Employees3[[#This Row],[Hire Date]])</f>
        <v>2012</v>
      </c>
      <c r="M103" s="8" t="str">
        <f>TEXT(TBL_Employees3[[#This Row],[Hire Date]],"mmm")</f>
        <v>Oct</v>
      </c>
      <c r="N103" s="5">
        <v>71476</v>
      </c>
      <c r="O103" s="5" t="str" cm="1">
        <f t="array" ref="O103">_xlfn.IFS(TBL_Employees3[[#This Row],[Annual Salary]]&gt;140000,"High Income",AND(TBL_Employees3[[#This Row],[Annual Salary]]&lt;=140000, TBL_Employees3[[#This Row],[Annual Salary]] &gt; 70000),"Middle Income",TBL_Employees3[[#This Row],[Annual Salary]]&lt;70000,"Low Income")</f>
        <v>Middle Income</v>
      </c>
      <c r="P103" s="6">
        <v>0</v>
      </c>
      <c r="Q103" s="10">
        <f>TBL_Employees3[[#This Row],[Bonus %]]*TBL_Employees3[[#This Row],[Annual Salary]]</f>
        <v>0</v>
      </c>
      <c r="R103" t="s">
        <v>21</v>
      </c>
      <c r="S103" t="s">
        <v>57</v>
      </c>
      <c r="T103" s="4" t="s">
        <v>23</v>
      </c>
      <c r="U103" t="str">
        <f>IF(TBL_Employees3[[#This Row],[Exit Date]]="","Employed","Resign")</f>
        <v>Employed</v>
      </c>
    </row>
    <row r="104" spans="1:21" x14ac:dyDescent="0.25">
      <c r="A104" t="s">
        <v>256</v>
      </c>
      <c r="B104" t="s">
        <v>257</v>
      </c>
      <c r="C104" t="s">
        <v>31</v>
      </c>
      <c r="D104" t="s">
        <v>243</v>
      </c>
      <c r="E104" t="s">
        <v>18</v>
      </c>
      <c r="F104" t="s">
        <v>1984</v>
      </c>
      <c r="G104" t="s">
        <v>20</v>
      </c>
      <c r="H104">
        <v>45</v>
      </c>
      <c r="I104" s="4">
        <v>41941</v>
      </c>
      <c r="J104" s="8">
        <f>DAY(TBL_Employees3[[#This Row],[Hire Date]])</f>
        <v>29</v>
      </c>
      <c r="K104" s="8">
        <f>MONTH(TBL_Employees3[[#This Row],[Hire Date]])</f>
        <v>10</v>
      </c>
      <c r="L104" s="8">
        <f>YEAR(TBL_Employees3[[#This Row],[Hire Date]])</f>
        <v>2014</v>
      </c>
      <c r="M104" s="8" t="str">
        <f>TEXT(TBL_Employees3[[#This Row],[Hire Date]],"mmm")</f>
        <v>Oct</v>
      </c>
      <c r="N104" s="5">
        <v>189420</v>
      </c>
      <c r="O104" s="5" t="str" cm="1">
        <f t="array" ref="O104">_xlfn.IFS(TBL_Employees3[[#This Row],[Annual Salary]]&gt;140000,"High Income",AND(TBL_Employees3[[#This Row],[Annual Salary]]&lt;=140000, TBL_Employees3[[#This Row],[Annual Salary]] &gt; 70000),"Middle Income",TBL_Employees3[[#This Row],[Annual Salary]]&lt;70000,"Low Income")</f>
        <v>High Income</v>
      </c>
      <c r="P104" s="6">
        <v>0.2</v>
      </c>
      <c r="Q104" s="10">
        <f>TBL_Employees3[[#This Row],[Bonus %]]*TBL_Employees3[[#This Row],[Annual Salary]]</f>
        <v>37884</v>
      </c>
      <c r="R104" t="s">
        <v>21</v>
      </c>
      <c r="S104" t="s">
        <v>34</v>
      </c>
      <c r="T104" s="4" t="s">
        <v>23</v>
      </c>
      <c r="U104" t="str">
        <f>IF(TBL_Employees3[[#This Row],[Exit Date]]="","Employed","Resign")</f>
        <v>Employed</v>
      </c>
    </row>
    <row r="105" spans="1:21" x14ac:dyDescent="0.25">
      <c r="A105" t="s">
        <v>258</v>
      </c>
      <c r="B105" t="s">
        <v>259</v>
      </c>
      <c r="C105" t="s">
        <v>260</v>
      </c>
      <c r="D105" t="s">
        <v>243</v>
      </c>
      <c r="E105" t="s">
        <v>32</v>
      </c>
      <c r="F105" t="s">
        <v>1984</v>
      </c>
      <c r="G105" t="s">
        <v>20</v>
      </c>
      <c r="H105">
        <v>33</v>
      </c>
      <c r="I105" s="4">
        <v>43456</v>
      </c>
      <c r="J105" s="8">
        <f>DAY(TBL_Employees3[[#This Row],[Hire Date]])</f>
        <v>22</v>
      </c>
      <c r="K105" s="8">
        <f>MONTH(TBL_Employees3[[#This Row],[Hire Date]])</f>
        <v>12</v>
      </c>
      <c r="L105" s="8">
        <f>YEAR(TBL_Employees3[[#This Row],[Hire Date]])</f>
        <v>2018</v>
      </c>
      <c r="M105" s="8" t="str">
        <f>TEXT(TBL_Employees3[[#This Row],[Hire Date]],"mmm")</f>
        <v>Dec</v>
      </c>
      <c r="N105" s="5">
        <v>83990</v>
      </c>
      <c r="O105" s="5" t="str" cm="1">
        <f t="array" ref="O105">_xlfn.IFS(TBL_Employees3[[#This Row],[Annual Salary]]&gt;140000,"High Income",AND(TBL_Employees3[[#This Row],[Annual Salary]]&lt;=140000, TBL_Employees3[[#This Row],[Annual Salary]] &gt; 70000),"Middle Income",TBL_Employees3[[#This Row],[Annual Salary]]&lt;70000,"Low Income")</f>
        <v>Middle Income</v>
      </c>
      <c r="P105" s="6">
        <v>0</v>
      </c>
      <c r="Q105" s="10">
        <f>TBL_Employees3[[#This Row],[Bonus %]]*TBL_Employees3[[#This Row],[Annual Salary]]</f>
        <v>0</v>
      </c>
      <c r="R105" t="s">
        <v>21</v>
      </c>
      <c r="S105" t="s">
        <v>44</v>
      </c>
      <c r="T105" s="4" t="s">
        <v>23</v>
      </c>
      <c r="U105" t="str">
        <f>IF(TBL_Employees3[[#This Row],[Exit Date]]="","Employed","Resign")</f>
        <v>Employed</v>
      </c>
    </row>
    <row r="106" spans="1:21" x14ac:dyDescent="0.25">
      <c r="A106" t="s">
        <v>261</v>
      </c>
      <c r="B106" t="s">
        <v>262</v>
      </c>
      <c r="C106" t="s">
        <v>263</v>
      </c>
      <c r="D106" t="s">
        <v>243</v>
      </c>
      <c r="E106" t="s">
        <v>54</v>
      </c>
      <c r="F106" t="s">
        <v>1984</v>
      </c>
      <c r="G106" t="s">
        <v>20</v>
      </c>
      <c r="H106">
        <v>52</v>
      </c>
      <c r="I106" s="4">
        <v>38696</v>
      </c>
      <c r="J106" s="8">
        <f>DAY(TBL_Employees3[[#This Row],[Hire Date]])</f>
        <v>10</v>
      </c>
      <c r="K106" s="8">
        <f>MONTH(TBL_Employees3[[#This Row],[Hire Date]])</f>
        <v>12</v>
      </c>
      <c r="L106" s="8">
        <f>YEAR(TBL_Employees3[[#This Row],[Hire Date]])</f>
        <v>2005</v>
      </c>
      <c r="M106" s="8" t="str">
        <f>TEXT(TBL_Employees3[[#This Row],[Hire Date]],"mmm")</f>
        <v>Dec</v>
      </c>
      <c r="N106" s="5">
        <v>102043</v>
      </c>
      <c r="O106" s="5" t="str" cm="1">
        <f t="array" ref="O106">_xlfn.IFS(TBL_Employees3[[#This Row],[Annual Salary]]&gt;140000,"High Income",AND(TBL_Employees3[[#This Row],[Annual Salary]]&lt;=140000, TBL_Employees3[[#This Row],[Annual Salary]] &gt; 70000),"Middle Income",TBL_Employees3[[#This Row],[Annual Salary]]&lt;70000,"Low Income")</f>
        <v>Middle Income</v>
      </c>
      <c r="P106" s="6">
        <v>0</v>
      </c>
      <c r="Q106" s="10">
        <f>TBL_Employees3[[#This Row],[Bonus %]]*TBL_Employees3[[#This Row],[Annual Salary]]</f>
        <v>0</v>
      </c>
      <c r="R106" t="s">
        <v>21</v>
      </c>
      <c r="S106" t="s">
        <v>44</v>
      </c>
      <c r="T106" s="4" t="s">
        <v>23</v>
      </c>
      <c r="U106" t="str">
        <f>IF(TBL_Employees3[[#This Row],[Exit Date]]="","Employed","Resign")</f>
        <v>Employed</v>
      </c>
    </row>
    <row r="107" spans="1:21" x14ac:dyDescent="0.25">
      <c r="A107" t="s">
        <v>264</v>
      </c>
      <c r="B107" t="s">
        <v>265</v>
      </c>
      <c r="C107" t="s">
        <v>266</v>
      </c>
      <c r="D107" t="s">
        <v>243</v>
      </c>
      <c r="E107" t="s">
        <v>18</v>
      </c>
      <c r="F107" t="s">
        <v>1984</v>
      </c>
      <c r="G107" t="s">
        <v>28</v>
      </c>
      <c r="H107">
        <v>46</v>
      </c>
      <c r="I107" s="4">
        <v>37041</v>
      </c>
      <c r="J107" s="8">
        <f>DAY(TBL_Employees3[[#This Row],[Hire Date]])</f>
        <v>30</v>
      </c>
      <c r="K107" s="8">
        <f>MONTH(TBL_Employees3[[#This Row],[Hire Date]])</f>
        <v>5</v>
      </c>
      <c r="L107" s="8">
        <f>YEAR(TBL_Employees3[[#This Row],[Hire Date]])</f>
        <v>2001</v>
      </c>
      <c r="M107" s="8" t="str">
        <f>TEXT(TBL_Employees3[[#This Row],[Hire Date]],"mmm")</f>
        <v>May</v>
      </c>
      <c r="N107" s="5">
        <v>90678</v>
      </c>
      <c r="O107" s="5" t="str" cm="1">
        <f t="array" ref="O107">_xlfn.IFS(TBL_Employees3[[#This Row],[Annual Salary]]&gt;140000,"High Income",AND(TBL_Employees3[[#This Row],[Annual Salary]]&lt;=140000, TBL_Employees3[[#This Row],[Annual Salary]] &gt; 70000),"Middle Income",TBL_Employees3[[#This Row],[Annual Salary]]&lt;70000,"Low Income")</f>
        <v>Middle Income</v>
      </c>
      <c r="P107" s="6">
        <v>0</v>
      </c>
      <c r="Q107" s="10">
        <f>TBL_Employees3[[#This Row],[Bonus %]]*TBL_Employees3[[#This Row],[Annual Salary]]</f>
        <v>0</v>
      </c>
      <c r="R107" t="s">
        <v>21</v>
      </c>
      <c r="S107" t="s">
        <v>75</v>
      </c>
      <c r="T107" s="4" t="s">
        <v>23</v>
      </c>
      <c r="U107" t="str">
        <f>IF(TBL_Employees3[[#This Row],[Exit Date]]="","Employed","Resign")</f>
        <v>Employed</v>
      </c>
    </row>
    <row r="108" spans="1:21" x14ac:dyDescent="0.25">
      <c r="A108" t="s">
        <v>267</v>
      </c>
      <c r="B108" t="s">
        <v>268</v>
      </c>
      <c r="C108" t="s">
        <v>251</v>
      </c>
      <c r="D108" t="s">
        <v>243</v>
      </c>
      <c r="E108" t="s">
        <v>54</v>
      </c>
      <c r="F108" t="s">
        <v>1984</v>
      </c>
      <c r="G108" t="s">
        <v>37</v>
      </c>
      <c r="H108">
        <v>44</v>
      </c>
      <c r="I108" s="4">
        <v>39800</v>
      </c>
      <c r="J108" s="8">
        <f>DAY(TBL_Employees3[[#This Row],[Hire Date]])</f>
        <v>18</v>
      </c>
      <c r="K108" s="8">
        <f>MONTH(TBL_Employees3[[#This Row],[Hire Date]])</f>
        <v>12</v>
      </c>
      <c r="L108" s="8">
        <f>YEAR(TBL_Employees3[[#This Row],[Hire Date]])</f>
        <v>2008</v>
      </c>
      <c r="M108" s="8" t="str">
        <f>TEXT(TBL_Employees3[[#This Row],[Hire Date]],"mmm")</f>
        <v>Dec</v>
      </c>
      <c r="N108" s="5">
        <v>92753</v>
      </c>
      <c r="O108" s="5" t="str" cm="1">
        <f t="array" ref="O108">_xlfn.IFS(TBL_Employees3[[#This Row],[Annual Salary]]&gt;140000,"High Income",AND(TBL_Employees3[[#This Row],[Annual Salary]]&lt;=140000, TBL_Employees3[[#This Row],[Annual Salary]] &gt; 70000),"Middle Income",TBL_Employees3[[#This Row],[Annual Salary]]&lt;70000,"Low Income")</f>
        <v>Middle Income</v>
      </c>
      <c r="P108" s="6">
        <v>0.13</v>
      </c>
      <c r="Q108" s="10">
        <f>TBL_Employees3[[#This Row],[Bonus %]]*TBL_Employees3[[#This Row],[Annual Salary]]</f>
        <v>12057.890000000001</v>
      </c>
      <c r="R108" t="s">
        <v>21</v>
      </c>
      <c r="S108" t="s">
        <v>22</v>
      </c>
      <c r="T108" s="4">
        <v>44371</v>
      </c>
      <c r="U108" t="str">
        <f>IF(TBL_Employees3[[#This Row],[Exit Date]]="","Employed","Resign")</f>
        <v>Resign</v>
      </c>
    </row>
    <row r="109" spans="1:21" x14ac:dyDescent="0.25">
      <c r="A109" t="s">
        <v>269</v>
      </c>
      <c r="B109" t="s">
        <v>270</v>
      </c>
      <c r="C109" t="s">
        <v>260</v>
      </c>
      <c r="D109" t="s">
        <v>243</v>
      </c>
      <c r="E109" t="s">
        <v>18</v>
      </c>
      <c r="F109" t="s">
        <v>1983</v>
      </c>
      <c r="G109" t="s">
        <v>20</v>
      </c>
      <c r="H109">
        <v>58</v>
      </c>
      <c r="I109" s="4">
        <v>37399</v>
      </c>
      <c r="J109" s="8">
        <f>DAY(TBL_Employees3[[#This Row],[Hire Date]])</f>
        <v>23</v>
      </c>
      <c r="K109" s="8">
        <f>MONTH(TBL_Employees3[[#This Row],[Hire Date]])</f>
        <v>5</v>
      </c>
      <c r="L109" s="8">
        <f>YEAR(TBL_Employees3[[#This Row],[Hire Date]])</f>
        <v>2002</v>
      </c>
      <c r="M109" s="8" t="str">
        <f>TEXT(TBL_Employees3[[#This Row],[Hire Date]],"mmm")</f>
        <v>May</v>
      </c>
      <c r="N109" s="5">
        <v>76354</v>
      </c>
      <c r="O109" s="5" t="str" cm="1">
        <f t="array" ref="O109">_xlfn.IFS(TBL_Employees3[[#This Row],[Annual Salary]]&gt;140000,"High Income",AND(TBL_Employees3[[#This Row],[Annual Salary]]&lt;=140000, TBL_Employees3[[#This Row],[Annual Salary]] &gt; 70000),"Middle Income",TBL_Employees3[[#This Row],[Annual Salary]]&lt;70000,"Low Income")</f>
        <v>Middle Income</v>
      </c>
      <c r="P109" s="6">
        <v>0</v>
      </c>
      <c r="Q109" s="10">
        <f>TBL_Employees3[[#This Row],[Bonus %]]*TBL_Employees3[[#This Row],[Annual Salary]]</f>
        <v>0</v>
      </c>
      <c r="R109" t="s">
        <v>21</v>
      </c>
      <c r="S109" t="s">
        <v>57</v>
      </c>
      <c r="T109" s="4">
        <v>44465</v>
      </c>
      <c r="U109" t="str">
        <f>IF(TBL_Employees3[[#This Row],[Exit Date]]="","Employed","Resign")</f>
        <v>Resign</v>
      </c>
    </row>
    <row r="110" spans="1:21" x14ac:dyDescent="0.25">
      <c r="A110" t="s">
        <v>271</v>
      </c>
      <c r="B110" t="s">
        <v>272</v>
      </c>
      <c r="C110" t="s">
        <v>242</v>
      </c>
      <c r="D110" t="s">
        <v>243</v>
      </c>
      <c r="E110" t="s">
        <v>54</v>
      </c>
      <c r="F110" t="s">
        <v>1983</v>
      </c>
      <c r="G110" t="s">
        <v>28</v>
      </c>
      <c r="H110">
        <v>55</v>
      </c>
      <c r="I110" s="4">
        <v>36041</v>
      </c>
      <c r="J110" s="8">
        <f>DAY(TBL_Employees3[[#This Row],[Hire Date]])</f>
        <v>3</v>
      </c>
      <c r="K110" s="8">
        <f>MONTH(TBL_Employees3[[#This Row],[Hire Date]])</f>
        <v>9</v>
      </c>
      <c r="L110" s="8">
        <f>YEAR(TBL_Employees3[[#This Row],[Hire Date]])</f>
        <v>1998</v>
      </c>
      <c r="M110" s="8" t="str">
        <f>TEXT(TBL_Employees3[[#This Row],[Hire Date]],"mmm")</f>
        <v>Sep</v>
      </c>
      <c r="N110" s="5">
        <v>86299</v>
      </c>
      <c r="O110" s="5" t="str" cm="1">
        <f t="array" ref="O110">_xlfn.IFS(TBL_Employees3[[#This Row],[Annual Salary]]&gt;140000,"High Income",AND(TBL_Employees3[[#This Row],[Annual Salary]]&lt;=140000, TBL_Employees3[[#This Row],[Annual Salary]] &gt; 70000),"Middle Income",TBL_Employees3[[#This Row],[Annual Salary]]&lt;70000,"Low Income")</f>
        <v>Middle Income</v>
      </c>
      <c r="P110" s="6">
        <v>0</v>
      </c>
      <c r="Q110" s="10">
        <f>TBL_Employees3[[#This Row],[Bonus %]]*TBL_Employees3[[#This Row],[Annual Salary]]</f>
        <v>0</v>
      </c>
      <c r="R110" t="s">
        <v>21</v>
      </c>
      <c r="S110" t="s">
        <v>34</v>
      </c>
      <c r="T110" s="4" t="s">
        <v>23</v>
      </c>
      <c r="U110" t="str">
        <f>IF(TBL_Employees3[[#This Row],[Exit Date]]="","Employed","Resign")</f>
        <v>Employed</v>
      </c>
    </row>
    <row r="111" spans="1:21" x14ac:dyDescent="0.25">
      <c r="A111" t="s">
        <v>273</v>
      </c>
      <c r="B111" t="s">
        <v>274</v>
      </c>
      <c r="C111" t="s">
        <v>275</v>
      </c>
      <c r="D111" t="s">
        <v>243</v>
      </c>
      <c r="E111" t="s">
        <v>32</v>
      </c>
      <c r="F111" t="s">
        <v>1984</v>
      </c>
      <c r="G111" t="s">
        <v>28</v>
      </c>
      <c r="H111">
        <v>30</v>
      </c>
      <c r="I111" s="4">
        <v>42877</v>
      </c>
      <c r="J111" s="8">
        <f>DAY(TBL_Employees3[[#This Row],[Hire Date]])</f>
        <v>22</v>
      </c>
      <c r="K111" s="8">
        <f>MONTH(TBL_Employees3[[#This Row],[Hire Date]])</f>
        <v>5</v>
      </c>
      <c r="L111" s="8">
        <f>YEAR(TBL_Employees3[[#This Row],[Hire Date]])</f>
        <v>2017</v>
      </c>
      <c r="M111" s="8" t="str">
        <f>TEXT(TBL_Employees3[[#This Row],[Hire Date]],"mmm")</f>
        <v>May</v>
      </c>
      <c r="N111" s="5">
        <v>86858</v>
      </c>
      <c r="O111" s="5" t="str" cm="1">
        <f t="array" ref="O111">_xlfn.IFS(TBL_Employees3[[#This Row],[Annual Salary]]&gt;140000,"High Income",AND(TBL_Employees3[[#This Row],[Annual Salary]]&lt;=140000, TBL_Employees3[[#This Row],[Annual Salary]] &gt; 70000),"Middle Income",TBL_Employees3[[#This Row],[Annual Salary]]&lt;70000,"Low Income")</f>
        <v>Middle Income</v>
      </c>
      <c r="P111" s="6">
        <v>0</v>
      </c>
      <c r="Q111" s="10">
        <f>TBL_Employees3[[#This Row],[Bonus %]]*TBL_Employees3[[#This Row],[Annual Salary]]</f>
        <v>0</v>
      </c>
      <c r="R111" t="s">
        <v>65</v>
      </c>
      <c r="S111" t="s">
        <v>66</v>
      </c>
      <c r="T111" s="4">
        <v>43016</v>
      </c>
      <c r="U111" t="str">
        <f>IF(TBL_Employees3[[#This Row],[Exit Date]]="","Employed","Resign")</f>
        <v>Resign</v>
      </c>
    </row>
    <row r="112" spans="1:21" x14ac:dyDescent="0.25">
      <c r="A112" t="s">
        <v>276</v>
      </c>
      <c r="B112" t="s">
        <v>277</v>
      </c>
      <c r="C112" t="s">
        <v>251</v>
      </c>
      <c r="D112" t="s">
        <v>243</v>
      </c>
      <c r="E112" t="s">
        <v>32</v>
      </c>
      <c r="F112" t="s">
        <v>1983</v>
      </c>
      <c r="G112" t="s">
        <v>20</v>
      </c>
      <c r="H112">
        <v>53</v>
      </c>
      <c r="I112" s="4">
        <v>33702</v>
      </c>
      <c r="J112" s="8">
        <f>DAY(TBL_Employees3[[#This Row],[Hire Date]])</f>
        <v>8</v>
      </c>
      <c r="K112" s="8">
        <f>MONTH(TBL_Employees3[[#This Row],[Hire Date]])</f>
        <v>4</v>
      </c>
      <c r="L112" s="8">
        <f>YEAR(TBL_Employees3[[#This Row],[Hire Date]])</f>
        <v>1992</v>
      </c>
      <c r="M112" s="8" t="str">
        <f>TEXT(TBL_Employees3[[#This Row],[Hire Date]],"mmm")</f>
        <v>Apr</v>
      </c>
      <c r="N112" s="5">
        <v>116878</v>
      </c>
      <c r="O112" s="5" t="str" cm="1">
        <f t="array" ref="O112">_xlfn.IFS(TBL_Employees3[[#This Row],[Annual Salary]]&gt;140000,"High Income",AND(TBL_Employees3[[#This Row],[Annual Salary]]&lt;=140000, TBL_Employees3[[#This Row],[Annual Salary]] &gt; 70000),"Middle Income",TBL_Employees3[[#This Row],[Annual Salary]]&lt;70000,"Low Income")</f>
        <v>Middle Income</v>
      </c>
      <c r="P112" s="6">
        <v>0.11</v>
      </c>
      <c r="Q112" s="10">
        <f>TBL_Employees3[[#This Row],[Bonus %]]*TBL_Employees3[[#This Row],[Annual Salary]]</f>
        <v>12856.58</v>
      </c>
      <c r="R112" t="s">
        <v>21</v>
      </c>
      <c r="S112" t="s">
        <v>48</v>
      </c>
      <c r="T112" s="4" t="s">
        <v>23</v>
      </c>
      <c r="U112" t="str">
        <f>IF(TBL_Employees3[[#This Row],[Exit Date]]="","Employed","Resign")</f>
        <v>Employed</v>
      </c>
    </row>
    <row r="113" spans="1:21" x14ac:dyDescent="0.25">
      <c r="A113" t="s">
        <v>278</v>
      </c>
      <c r="B113" t="s">
        <v>279</v>
      </c>
      <c r="C113" t="s">
        <v>246</v>
      </c>
      <c r="D113" t="s">
        <v>243</v>
      </c>
      <c r="E113" t="s">
        <v>27</v>
      </c>
      <c r="F113" t="s">
        <v>1983</v>
      </c>
      <c r="G113" t="s">
        <v>97</v>
      </c>
      <c r="H113">
        <v>45</v>
      </c>
      <c r="I113" s="4">
        <v>38388</v>
      </c>
      <c r="J113" s="8">
        <f>DAY(TBL_Employees3[[#This Row],[Hire Date]])</f>
        <v>5</v>
      </c>
      <c r="K113" s="8">
        <f>MONTH(TBL_Employees3[[#This Row],[Hire Date]])</f>
        <v>2</v>
      </c>
      <c r="L113" s="8">
        <f>YEAR(TBL_Employees3[[#This Row],[Hire Date]])</f>
        <v>2005</v>
      </c>
      <c r="M113" s="8" t="str">
        <f>TEXT(TBL_Employees3[[#This Row],[Hire Date]],"mmm")</f>
        <v>Feb</v>
      </c>
      <c r="N113" s="5">
        <v>70505</v>
      </c>
      <c r="O113" s="5" t="str" cm="1">
        <f t="array" ref="O113">_xlfn.IFS(TBL_Employees3[[#This Row],[Annual Salary]]&gt;140000,"High Income",AND(TBL_Employees3[[#This Row],[Annual Salary]]&lt;=140000, TBL_Employees3[[#This Row],[Annual Salary]] &gt; 70000),"Middle Income",TBL_Employees3[[#This Row],[Annual Salary]]&lt;70000,"Low Income")</f>
        <v>Middle Income</v>
      </c>
      <c r="P113" s="6">
        <v>0</v>
      </c>
      <c r="Q113" s="10">
        <f>TBL_Employees3[[#This Row],[Bonus %]]*TBL_Employees3[[#This Row],[Annual Salary]]</f>
        <v>0</v>
      </c>
      <c r="R113" t="s">
        <v>21</v>
      </c>
      <c r="S113" t="s">
        <v>22</v>
      </c>
      <c r="T113" s="4" t="s">
        <v>23</v>
      </c>
      <c r="U113" t="str">
        <f>IF(TBL_Employees3[[#This Row],[Exit Date]]="","Employed","Resign")</f>
        <v>Employed</v>
      </c>
    </row>
    <row r="114" spans="1:21" x14ac:dyDescent="0.25">
      <c r="A114" t="s">
        <v>280</v>
      </c>
      <c r="B114" t="s">
        <v>281</v>
      </c>
      <c r="C114" t="s">
        <v>31</v>
      </c>
      <c r="D114" t="s">
        <v>243</v>
      </c>
      <c r="E114" t="s">
        <v>32</v>
      </c>
      <c r="F114" t="s">
        <v>1984</v>
      </c>
      <c r="G114" t="s">
        <v>37</v>
      </c>
      <c r="H114">
        <v>30</v>
      </c>
      <c r="I114" s="4">
        <v>42512</v>
      </c>
      <c r="J114" s="8">
        <f>DAY(TBL_Employees3[[#This Row],[Hire Date]])</f>
        <v>22</v>
      </c>
      <c r="K114" s="8">
        <f>MONTH(TBL_Employees3[[#This Row],[Hire Date]])</f>
        <v>5</v>
      </c>
      <c r="L114" s="8">
        <f>YEAR(TBL_Employees3[[#This Row],[Hire Date]])</f>
        <v>2016</v>
      </c>
      <c r="M114" s="8" t="str">
        <f>TEXT(TBL_Employees3[[#This Row],[Hire Date]],"mmm")</f>
        <v>May</v>
      </c>
      <c r="N114" s="5">
        <v>189702</v>
      </c>
      <c r="O114" s="5" t="str" cm="1">
        <f t="array" ref="O114">_xlfn.IFS(TBL_Employees3[[#This Row],[Annual Salary]]&gt;140000,"High Income",AND(TBL_Employees3[[#This Row],[Annual Salary]]&lt;=140000, TBL_Employees3[[#This Row],[Annual Salary]] &gt; 70000),"Middle Income",TBL_Employees3[[#This Row],[Annual Salary]]&lt;70000,"Low Income")</f>
        <v>High Income</v>
      </c>
      <c r="P114" s="6">
        <v>0.28000000000000003</v>
      </c>
      <c r="Q114" s="10">
        <f>TBL_Employees3[[#This Row],[Bonus %]]*TBL_Employees3[[#This Row],[Annual Salary]]</f>
        <v>53116.560000000005</v>
      </c>
      <c r="R114" t="s">
        <v>38</v>
      </c>
      <c r="S114" t="s">
        <v>39</v>
      </c>
      <c r="T114" s="4">
        <v>44186</v>
      </c>
      <c r="U114" t="str">
        <f>IF(TBL_Employees3[[#This Row],[Exit Date]]="","Employed","Resign")</f>
        <v>Resign</v>
      </c>
    </row>
    <row r="115" spans="1:21" x14ac:dyDescent="0.25">
      <c r="A115" t="s">
        <v>282</v>
      </c>
      <c r="B115" t="s">
        <v>283</v>
      </c>
      <c r="C115" t="s">
        <v>275</v>
      </c>
      <c r="D115" t="s">
        <v>243</v>
      </c>
      <c r="E115" t="s">
        <v>32</v>
      </c>
      <c r="F115" t="s">
        <v>1984</v>
      </c>
      <c r="G115" t="s">
        <v>20</v>
      </c>
      <c r="H115">
        <v>45</v>
      </c>
      <c r="I115" s="4">
        <v>41386</v>
      </c>
      <c r="J115" s="8">
        <f>DAY(TBL_Employees3[[#This Row],[Hire Date]])</f>
        <v>22</v>
      </c>
      <c r="K115" s="8">
        <f>MONTH(TBL_Employees3[[#This Row],[Hire Date]])</f>
        <v>4</v>
      </c>
      <c r="L115" s="8">
        <f>YEAR(TBL_Employees3[[#This Row],[Hire Date]])</f>
        <v>2013</v>
      </c>
      <c r="M115" s="8" t="str">
        <f>TEXT(TBL_Employees3[[#This Row],[Hire Date]],"mmm")</f>
        <v>Apr</v>
      </c>
      <c r="N115" s="5">
        <v>61773</v>
      </c>
      <c r="O115" s="5" t="str" cm="1">
        <f t="array" ref="O115">_xlfn.IFS(TBL_Employees3[[#This Row],[Annual Salary]]&gt;140000,"High Income",AND(TBL_Employees3[[#This Row],[Annual Salary]]&lt;=140000, TBL_Employees3[[#This Row],[Annual Salary]] &gt; 70000),"Middle Income",TBL_Employees3[[#This Row],[Annual Salary]]&lt;70000,"Low Income")</f>
        <v>Low Income</v>
      </c>
      <c r="P115" s="6">
        <v>0</v>
      </c>
      <c r="Q115" s="10">
        <f>TBL_Employees3[[#This Row],[Bonus %]]*TBL_Employees3[[#This Row],[Annual Salary]]</f>
        <v>0</v>
      </c>
      <c r="R115" t="s">
        <v>21</v>
      </c>
      <c r="S115" t="s">
        <v>34</v>
      </c>
      <c r="T115" s="4" t="s">
        <v>23</v>
      </c>
      <c r="U115" t="str">
        <f>IF(TBL_Employees3[[#This Row],[Exit Date]]="","Employed","Resign")</f>
        <v>Employed</v>
      </c>
    </row>
    <row r="116" spans="1:21" x14ac:dyDescent="0.25">
      <c r="A116" t="s">
        <v>284</v>
      </c>
      <c r="B116" t="s">
        <v>285</v>
      </c>
      <c r="C116" t="s">
        <v>286</v>
      </c>
      <c r="D116" t="s">
        <v>243</v>
      </c>
      <c r="E116" t="s">
        <v>27</v>
      </c>
      <c r="F116" t="s">
        <v>1983</v>
      </c>
      <c r="G116" t="s">
        <v>97</v>
      </c>
      <c r="H116">
        <v>56</v>
      </c>
      <c r="I116" s="4">
        <v>42031</v>
      </c>
      <c r="J116" s="8">
        <f>DAY(TBL_Employees3[[#This Row],[Hire Date]])</f>
        <v>27</v>
      </c>
      <c r="K116" s="8">
        <f>MONTH(TBL_Employees3[[#This Row],[Hire Date]])</f>
        <v>1</v>
      </c>
      <c r="L116" s="8">
        <f>YEAR(TBL_Employees3[[#This Row],[Hire Date]])</f>
        <v>2015</v>
      </c>
      <c r="M116" s="8" t="str">
        <f>TEXT(TBL_Employees3[[#This Row],[Hire Date]],"mmm")</f>
        <v>Jan</v>
      </c>
      <c r="N116" s="5">
        <v>62575</v>
      </c>
      <c r="O116" s="5" t="str" cm="1">
        <f t="array" ref="O116">_xlfn.IFS(TBL_Employees3[[#This Row],[Annual Salary]]&gt;140000,"High Income",AND(TBL_Employees3[[#This Row],[Annual Salary]]&lt;=140000, TBL_Employees3[[#This Row],[Annual Salary]] &gt; 70000),"Middle Income",TBL_Employees3[[#This Row],[Annual Salary]]&lt;70000,"Low Income")</f>
        <v>Low Income</v>
      </c>
      <c r="P116" s="6">
        <v>0</v>
      </c>
      <c r="Q116" s="10">
        <f>TBL_Employees3[[#This Row],[Bonus %]]*TBL_Employees3[[#This Row],[Annual Salary]]</f>
        <v>0</v>
      </c>
      <c r="R116" t="s">
        <v>21</v>
      </c>
      <c r="S116" t="s">
        <v>48</v>
      </c>
      <c r="T116" s="4" t="s">
        <v>23</v>
      </c>
      <c r="U116" t="str">
        <f>IF(TBL_Employees3[[#This Row],[Exit Date]]="","Employed","Resign")</f>
        <v>Employed</v>
      </c>
    </row>
    <row r="117" spans="1:21" x14ac:dyDescent="0.25">
      <c r="A117" t="s">
        <v>287</v>
      </c>
      <c r="B117" t="s">
        <v>288</v>
      </c>
      <c r="C117" t="s">
        <v>260</v>
      </c>
      <c r="D117" t="s">
        <v>243</v>
      </c>
      <c r="E117" t="s">
        <v>32</v>
      </c>
      <c r="F117" t="s">
        <v>1984</v>
      </c>
      <c r="G117" t="s">
        <v>37</v>
      </c>
      <c r="H117">
        <v>50</v>
      </c>
      <c r="I117" s="4">
        <v>35726</v>
      </c>
      <c r="J117" s="8">
        <f>DAY(TBL_Employees3[[#This Row],[Hire Date]])</f>
        <v>23</v>
      </c>
      <c r="K117" s="8">
        <f>MONTH(TBL_Employees3[[#This Row],[Hire Date]])</f>
        <v>10</v>
      </c>
      <c r="L117" s="8">
        <f>YEAR(TBL_Employees3[[#This Row],[Hire Date]])</f>
        <v>1997</v>
      </c>
      <c r="M117" s="8" t="str">
        <f>TEXT(TBL_Employees3[[#This Row],[Hire Date]],"mmm")</f>
        <v>Oct</v>
      </c>
      <c r="N117" s="5">
        <v>91763</v>
      </c>
      <c r="O117" s="5" t="str" cm="1">
        <f t="array" ref="O117">_xlfn.IFS(TBL_Employees3[[#This Row],[Annual Salary]]&gt;140000,"High Income",AND(TBL_Employees3[[#This Row],[Annual Salary]]&lt;=140000, TBL_Employees3[[#This Row],[Annual Salary]] &gt; 70000),"Middle Income",TBL_Employees3[[#This Row],[Annual Salary]]&lt;70000,"Low Income")</f>
        <v>Middle Income</v>
      </c>
      <c r="P117" s="6">
        <v>0</v>
      </c>
      <c r="Q117" s="10">
        <f>TBL_Employees3[[#This Row],[Bonus %]]*TBL_Employees3[[#This Row],[Annual Salary]]</f>
        <v>0</v>
      </c>
      <c r="R117" t="s">
        <v>21</v>
      </c>
      <c r="S117" t="s">
        <v>22</v>
      </c>
      <c r="T117" s="4" t="s">
        <v>23</v>
      </c>
      <c r="U117" t="str">
        <f>IF(TBL_Employees3[[#This Row],[Exit Date]]="","Employed","Resign")</f>
        <v>Employed</v>
      </c>
    </row>
    <row r="118" spans="1:21" x14ac:dyDescent="0.25">
      <c r="A118" t="s">
        <v>289</v>
      </c>
      <c r="B118" t="s">
        <v>290</v>
      </c>
      <c r="C118" t="s">
        <v>286</v>
      </c>
      <c r="D118" t="s">
        <v>243</v>
      </c>
      <c r="E118" t="s">
        <v>54</v>
      </c>
      <c r="F118" t="s">
        <v>1984</v>
      </c>
      <c r="G118" t="s">
        <v>20</v>
      </c>
      <c r="H118">
        <v>51</v>
      </c>
      <c r="I118" s="4">
        <v>35055</v>
      </c>
      <c r="J118" s="8">
        <f>DAY(TBL_Employees3[[#This Row],[Hire Date]])</f>
        <v>22</v>
      </c>
      <c r="K118" s="8">
        <f>MONTH(TBL_Employees3[[#This Row],[Hire Date]])</f>
        <v>12</v>
      </c>
      <c r="L118" s="8">
        <f>YEAR(TBL_Employees3[[#This Row],[Hire Date]])</f>
        <v>1995</v>
      </c>
      <c r="M118" s="8" t="str">
        <f>TEXT(TBL_Employees3[[#This Row],[Hire Date]],"mmm")</f>
        <v>Dec</v>
      </c>
      <c r="N118" s="5">
        <v>96475</v>
      </c>
      <c r="O118" s="5" t="str" cm="1">
        <f t="array" ref="O118">_xlfn.IFS(TBL_Employees3[[#This Row],[Annual Salary]]&gt;140000,"High Income",AND(TBL_Employees3[[#This Row],[Annual Salary]]&lt;=140000, TBL_Employees3[[#This Row],[Annual Salary]] &gt; 70000),"Middle Income",TBL_Employees3[[#This Row],[Annual Salary]]&lt;70000,"Low Income")</f>
        <v>Middle Income</v>
      </c>
      <c r="P118" s="6">
        <v>0</v>
      </c>
      <c r="Q118" s="10">
        <f>TBL_Employees3[[#This Row],[Bonus %]]*TBL_Employees3[[#This Row],[Annual Salary]]</f>
        <v>0</v>
      </c>
      <c r="R118" t="s">
        <v>21</v>
      </c>
      <c r="S118" t="s">
        <v>22</v>
      </c>
      <c r="T118" s="4" t="s">
        <v>23</v>
      </c>
      <c r="U118" t="str">
        <f>IF(TBL_Employees3[[#This Row],[Exit Date]]="","Employed","Resign")</f>
        <v>Employed</v>
      </c>
    </row>
    <row r="119" spans="1:21" x14ac:dyDescent="0.25">
      <c r="A119" t="s">
        <v>291</v>
      </c>
      <c r="B119" t="s">
        <v>292</v>
      </c>
      <c r="C119" t="s">
        <v>242</v>
      </c>
      <c r="D119" t="s">
        <v>243</v>
      </c>
      <c r="E119" t="s">
        <v>18</v>
      </c>
      <c r="F119" t="s">
        <v>1983</v>
      </c>
      <c r="G119" t="s">
        <v>20</v>
      </c>
      <c r="H119">
        <v>36</v>
      </c>
      <c r="I119" s="4">
        <v>42706</v>
      </c>
      <c r="J119" s="8">
        <f>DAY(TBL_Employees3[[#This Row],[Hire Date]])</f>
        <v>2</v>
      </c>
      <c r="K119" s="8">
        <f>MONTH(TBL_Employees3[[#This Row],[Hire Date]])</f>
        <v>12</v>
      </c>
      <c r="L119" s="8">
        <f>YEAR(TBL_Employees3[[#This Row],[Hire Date]])</f>
        <v>2016</v>
      </c>
      <c r="M119" s="8" t="str">
        <f>TEXT(TBL_Employees3[[#This Row],[Hire Date]],"mmm")</f>
        <v>Dec</v>
      </c>
      <c r="N119" s="5">
        <v>113781</v>
      </c>
      <c r="O119" s="5" t="str" cm="1">
        <f t="array" ref="O119">_xlfn.IFS(TBL_Employees3[[#This Row],[Annual Salary]]&gt;140000,"High Income",AND(TBL_Employees3[[#This Row],[Annual Salary]]&lt;=140000, TBL_Employees3[[#This Row],[Annual Salary]] &gt; 70000),"Middle Income",TBL_Employees3[[#This Row],[Annual Salary]]&lt;70000,"Low Income")</f>
        <v>Middle Income</v>
      </c>
      <c r="P119" s="6">
        <v>0</v>
      </c>
      <c r="Q119" s="10">
        <f>TBL_Employees3[[#This Row],[Bonus %]]*TBL_Employees3[[#This Row],[Annual Salary]]</f>
        <v>0</v>
      </c>
      <c r="R119" t="s">
        <v>21</v>
      </c>
      <c r="S119" t="s">
        <v>75</v>
      </c>
      <c r="T119" s="4" t="s">
        <v>23</v>
      </c>
      <c r="U119" t="str">
        <f>IF(TBL_Employees3[[#This Row],[Exit Date]]="","Employed","Resign")</f>
        <v>Employed</v>
      </c>
    </row>
    <row r="120" spans="1:21" x14ac:dyDescent="0.25">
      <c r="A120" t="s">
        <v>293</v>
      </c>
      <c r="B120" t="s">
        <v>294</v>
      </c>
      <c r="C120" t="s">
        <v>266</v>
      </c>
      <c r="D120" t="s">
        <v>243</v>
      </c>
      <c r="E120" t="s">
        <v>54</v>
      </c>
      <c r="F120" t="s">
        <v>1984</v>
      </c>
      <c r="G120" t="s">
        <v>37</v>
      </c>
      <c r="H120">
        <v>62</v>
      </c>
      <c r="I120" s="4">
        <v>39002</v>
      </c>
      <c r="J120" s="8">
        <f>DAY(TBL_Employees3[[#This Row],[Hire Date]])</f>
        <v>12</v>
      </c>
      <c r="K120" s="8">
        <f>MONTH(TBL_Employees3[[#This Row],[Hire Date]])</f>
        <v>10</v>
      </c>
      <c r="L120" s="8">
        <f>YEAR(TBL_Employees3[[#This Row],[Hire Date]])</f>
        <v>2006</v>
      </c>
      <c r="M120" s="8" t="str">
        <f>TEXT(TBL_Employees3[[#This Row],[Hire Date]],"mmm")</f>
        <v>Oct</v>
      </c>
      <c r="N120" s="5">
        <v>79785</v>
      </c>
      <c r="O120" s="5" t="str" cm="1">
        <f t="array" ref="O120">_xlfn.IFS(TBL_Employees3[[#This Row],[Annual Salary]]&gt;140000,"High Income",AND(TBL_Employees3[[#This Row],[Annual Salary]]&lt;=140000, TBL_Employees3[[#This Row],[Annual Salary]] &gt; 70000),"Middle Income",TBL_Employees3[[#This Row],[Annual Salary]]&lt;70000,"Low Income")</f>
        <v>Middle Income</v>
      </c>
      <c r="P120" s="6">
        <v>0</v>
      </c>
      <c r="Q120" s="10">
        <f>TBL_Employees3[[#This Row],[Bonus %]]*TBL_Employees3[[#This Row],[Annual Salary]]</f>
        <v>0</v>
      </c>
      <c r="R120" t="s">
        <v>21</v>
      </c>
      <c r="S120" t="s">
        <v>22</v>
      </c>
      <c r="T120" s="4" t="s">
        <v>23</v>
      </c>
      <c r="U120" t="str">
        <f>IF(TBL_Employees3[[#This Row],[Exit Date]]="","Employed","Resign")</f>
        <v>Employed</v>
      </c>
    </row>
    <row r="121" spans="1:21" x14ac:dyDescent="0.25">
      <c r="A121" t="s">
        <v>295</v>
      </c>
      <c r="B121" t="s">
        <v>296</v>
      </c>
      <c r="C121" t="s">
        <v>260</v>
      </c>
      <c r="D121" t="s">
        <v>243</v>
      </c>
      <c r="E121" t="s">
        <v>27</v>
      </c>
      <c r="F121" t="s">
        <v>1983</v>
      </c>
      <c r="G121" t="s">
        <v>28</v>
      </c>
      <c r="H121">
        <v>27</v>
      </c>
      <c r="I121" s="4">
        <v>43937</v>
      </c>
      <c r="J121" s="8">
        <f>DAY(TBL_Employees3[[#This Row],[Hire Date]])</f>
        <v>16</v>
      </c>
      <c r="K121" s="8">
        <f>MONTH(TBL_Employees3[[#This Row],[Hire Date]])</f>
        <v>4</v>
      </c>
      <c r="L121" s="8">
        <f>YEAR(TBL_Employees3[[#This Row],[Hire Date]])</f>
        <v>2020</v>
      </c>
      <c r="M121" s="8" t="str">
        <f>TEXT(TBL_Employees3[[#This Row],[Hire Date]],"mmm")</f>
        <v>Apr</v>
      </c>
      <c r="N121" s="5">
        <v>71864</v>
      </c>
      <c r="O121" s="5" t="str" cm="1">
        <f t="array" ref="O121">_xlfn.IFS(TBL_Employees3[[#This Row],[Annual Salary]]&gt;140000,"High Income",AND(TBL_Employees3[[#This Row],[Annual Salary]]&lt;=140000, TBL_Employees3[[#This Row],[Annual Salary]] &gt; 70000),"Middle Income",TBL_Employees3[[#This Row],[Annual Salary]]&lt;70000,"Low Income")</f>
        <v>Middle Income</v>
      </c>
      <c r="P121" s="6">
        <v>0</v>
      </c>
      <c r="Q121" s="10">
        <f>TBL_Employees3[[#This Row],[Bonus %]]*TBL_Employees3[[#This Row],[Annual Salary]]</f>
        <v>0</v>
      </c>
      <c r="R121" t="s">
        <v>65</v>
      </c>
      <c r="S121" t="s">
        <v>92</v>
      </c>
      <c r="T121" s="4" t="s">
        <v>23</v>
      </c>
      <c r="U121" t="str">
        <f>IF(TBL_Employees3[[#This Row],[Exit Date]]="","Employed","Resign")</f>
        <v>Employed</v>
      </c>
    </row>
    <row r="122" spans="1:21" x14ac:dyDescent="0.25">
      <c r="A122" t="s">
        <v>297</v>
      </c>
      <c r="B122" t="s">
        <v>298</v>
      </c>
      <c r="C122" t="s">
        <v>260</v>
      </c>
      <c r="D122" t="s">
        <v>243</v>
      </c>
      <c r="E122" t="s">
        <v>27</v>
      </c>
      <c r="F122" t="s">
        <v>1983</v>
      </c>
      <c r="G122" t="s">
        <v>37</v>
      </c>
      <c r="H122">
        <v>46</v>
      </c>
      <c r="I122" s="4">
        <v>36331</v>
      </c>
      <c r="J122" s="8">
        <f>DAY(TBL_Employees3[[#This Row],[Hire Date]])</f>
        <v>20</v>
      </c>
      <c r="K122" s="8">
        <f>MONTH(TBL_Employees3[[#This Row],[Hire Date]])</f>
        <v>6</v>
      </c>
      <c r="L122" s="8">
        <f>YEAR(TBL_Employees3[[#This Row],[Hire Date]])</f>
        <v>1999</v>
      </c>
      <c r="M122" s="8" t="str">
        <f>TEXT(TBL_Employees3[[#This Row],[Hire Date]],"mmm")</f>
        <v>Jun</v>
      </c>
      <c r="N122" s="5">
        <v>96997</v>
      </c>
      <c r="O122" s="5" t="str" cm="1">
        <f t="array" ref="O122">_xlfn.IFS(TBL_Employees3[[#This Row],[Annual Salary]]&gt;140000,"High Income",AND(TBL_Employees3[[#This Row],[Annual Salary]]&lt;=140000, TBL_Employees3[[#This Row],[Annual Salary]] &gt; 70000),"Middle Income",TBL_Employees3[[#This Row],[Annual Salary]]&lt;70000,"Low Income")</f>
        <v>Middle Income</v>
      </c>
      <c r="P122" s="6">
        <v>0</v>
      </c>
      <c r="Q122" s="10">
        <f>TBL_Employees3[[#This Row],[Bonus %]]*TBL_Employees3[[#This Row],[Annual Salary]]</f>
        <v>0</v>
      </c>
      <c r="R122" t="s">
        <v>38</v>
      </c>
      <c r="S122" t="s">
        <v>85</v>
      </c>
      <c r="T122" s="4" t="s">
        <v>23</v>
      </c>
      <c r="U122" t="str">
        <f>IF(TBL_Employees3[[#This Row],[Exit Date]]="","Employed","Resign")</f>
        <v>Employed</v>
      </c>
    </row>
    <row r="123" spans="1:21" x14ac:dyDescent="0.25">
      <c r="A123" t="s">
        <v>299</v>
      </c>
      <c r="B123" t="s">
        <v>300</v>
      </c>
      <c r="C123" t="s">
        <v>53</v>
      </c>
      <c r="D123" t="s">
        <v>243</v>
      </c>
      <c r="E123" t="s">
        <v>54</v>
      </c>
      <c r="F123" t="s">
        <v>1984</v>
      </c>
      <c r="G123" t="s">
        <v>37</v>
      </c>
      <c r="H123">
        <v>28</v>
      </c>
      <c r="I123" s="4">
        <v>42922</v>
      </c>
      <c r="J123" s="8">
        <f>DAY(TBL_Employees3[[#This Row],[Hire Date]])</f>
        <v>6</v>
      </c>
      <c r="K123" s="8">
        <f>MONTH(TBL_Employees3[[#This Row],[Hire Date]])</f>
        <v>7</v>
      </c>
      <c r="L123" s="8">
        <f>YEAR(TBL_Employees3[[#This Row],[Hire Date]])</f>
        <v>2017</v>
      </c>
      <c r="M123" s="8" t="str">
        <f>TEXT(TBL_Employees3[[#This Row],[Hire Date]],"mmm")</f>
        <v>Jul</v>
      </c>
      <c r="N123" s="5">
        <v>240488</v>
      </c>
      <c r="O123" s="5" t="str" cm="1">
        <f t="array" ref="O123">_xlfn.IFS(TBL_Employees3[[#This Row],[Annual Salary]]&gt;140000,"High Income",AND(TBL_Employees3[[#This Row],[Annual Salary]]&lt;=140000, TBL_Employees3[[#This Row],[Annual Salary]] &gt; 70000),"Middle Income",TBL_Employees3[[#This Row],[Annual Salary]]&lt;70000,"Low Income")</f>
        <v>High Income</v>
      </c>
      <c r="P123" s="6">
        <v>0.4</v>
      </c>
      <c r="Q123" s="10">
        <f>TBL_Employees3[[#This Row],[Bonus %]]*TBL_Employees3[[#This Row],[Annual Salary]]</f>
        <v>96195.200000000012</v>
      </c>
      <c r="R123" t="s">
        <v>38</v>
      </c>
      <c r="S123" t="s">
        <v>69</v>
      </c>
      <c r="T123" s="4" t="s">
        <v>23</v>
      </c>
      <c r="U123" t="str">
        <f>IF(TBL_Employees3[[#This Row],[Exit Date]]="","Employed","Resign")</f>
        <v>Employed</v>
      </c>
    </row>
    <row r="124" spans="1:21" x14ac:dyDescent="0.25">
      <c r="A124" t="s">
        <v>301</v>
      </c>
      <c r="B124" t="s">
        <v>302</v>
      </c>
      <c r="C124" t="s">
        <v>246</v>
      </c>
      <c r="D124" t="s">
        <v>243</v>
      </c>
      <c r="E124" t="s">
        <v>27</v>
      </c>
      <c r="F124" t="s">
        <v>1983</v>
      </c>
      <c r="G124" t="s">
        <v>28</v>
      </c>
      <c r="H124">
        <v>61</v>
      </c>
      <c r="I124" s="4">
        <v>37582</v>
      </c>
      <c r="J124" s="8">
        <f>DAY(TBL_Employees3[[#This Row],[Hire Date]])</f>
        <v>22</v>
      </c>
      <c r="K124" s="8">
        <f>MONTH(TBL_Employees3[[#This Row],[Hire Date]])</f>
        <v>11</v>
      </c>
      <c r="L124" s="8">
        <f>YEAR(TBL_Employees3[[#This Row],[Hire Date]])</f>
        <v>2002</v>
      </c>
      <c r="M124" s="8" t="str">
        <f>TEXT(TBL_Employees3[[#This Row],[Hire Date]],"mmm")</f>
        <v>Nov</v>
      </c>
      <c r="N124" s="5">
        <v>80950</v>
      </c>
      <c r="O124" s="5" t="str" cm="1">
        <f t="array" ref="O124">_xlfn.IFS(TBL_Employees3[[#This Row],[Annual Salary]]&gt;140000,"High Income",AND(TBL_Employees3[[#This Row],[Annual Salary]]&lt;=140000, TBL_Employees3[[#This Row],[Annual Salary]] &gt; 70000),"Middle Income",TBL_Employees3[[#This Row],[Annual Salary]]&lt;70000,"Low Income")</f>
        <v>Middle Income</v>
      </c>
      <c r="P124" s="6">
        <v>0</v>
      </c>
      <c r="Q124" s="10">
        <f>TBL_Employees3[[#This Row],[Bonus %]]*TBL_Employees3[[#This Row],[Annual Salary]]</f>
        <v>0</v>
      </c>
      <c r="R124" t="s">
        <v>65</v>
      </c>
      <c r="S124" t="s">
        <v>66</v>
      </c>
      <c r="T124" s="4" t="s">
        <v>23</v>
      </c>
      <c r="U124" t="str">
        <f>IF(TBL_Employees3[[#This Row],[Exit Date]]="","Employed","Resign")</f>
        <v>Employed</v>
      </c>
    </row>
    <row r="125" spans="1:21" x14ac:dyDescent="0.25">
      <c r="A125" t="s">
        <v>303</v>
      </c>
      <c r="B125" t="s">
        <v>304</v>
      </c>
      <c r="C125" t="s">
        <v>263</v>
      </c>
      <c r="D125" t="s">
        <v>243</v>
      </c>
      <c r="E125" t="s">
        <v>32</v>
      </c>
      <c r="F125" t="s">
        <v>1984</v>
      </c>
      <c r="G125" t="s">
        <v>28</v>
      </c>
      <c r="H125">
        <v>46</v>
      </c>
      <c r="I125" s="4">
        <v>44206</v>
      </c>
      <c r="J125" s="8">
        <f>DAY(TBL_Employees3[[#This Row],[Hire Date]])</f>
        <v>10</v>
      </c>
      <c r="K125" s="8">
        <f>MONTH(TBL_Employees3[[#This Row],[Hire Date]])</f>
        <v>1</v>
      </c>
      <c r="L125" s="8">
        <f>YEAR(TBL_Employees3[[#This Row],[Hire Date]])</f>
        <v>2021</v>
      </c>
      <c r="M125" s="8" t="str">
        <f>TEXT(TBL_Employees3[[#This Row],[Hire Date]],"mmm")</f>
        <v>Jan</v>
      </c>
      <c r="N125" s="5">
        <v>86538</v>
      </c>
      <c r="O125" s="5" t="str" cm="1">
        <f t="array" ref="O125">_xlfn.IFS(TBL_Employees3[[#This Row],[Annual Salary]]&gt;140000,"High Income",AND(TBL_Employees3[[#This Row],[Annual Salary]]&lt;=140000, TBL_Employees3[[#This Row],[Annual Salary]] &gt; 70000),"Middle Income",TBL_Employees3[[#This Row],[Annual Salary]]&lt;70000,"Low Income")</f>
        <v>Middle Income</v>
      </c>
      <c r="P125" s="6">
        <v>0</v>
      </c>
      <c r="Q125" s="10">
        <f>TBL_Employees3[[#This Row],[Bonus %]]*TBL_Employees3[[#This Row],[Annual Salary]]</f>
        <v>0</v>
      </c>
      <c r="R125" t="s">
        <v>65</v>
      </c>
      <c r="S125" t="s">
        <v>92</v>
      </c>
      <c r="T125" s="4" t="s">
        <v>23</v>
      </c>
      <c r="U125" t="str">
        <f>IF(TBL_Employees3[[#This Row],[Exit Date]]="","Employed","Resign")</f>
        <v>Employed</v>
      </c>
    </row>
    <row r="126" spans="1:21" x14ac:dyDescent="0.25">
      <c r="A126" t="s">
        <v>305</v>
      </c>
      <c r="B126" t="s">
        <v>306</v>
      </c>
      <c r="C126" t="s">
        <v>53</v>
      </c>
      <c r="D126" t="s">
        <v>243</v>
      </c>
      <c r="E126" t="s">
        <v>54</v>
      </c>
      <c r="F126" t="s">
        <v>1983</v>
      </c>
      <c r="G126" t="s">
        <v>20</v>
      </c>
      <c r="H126">
        <v>33</v>
      </c>
      <c r="I126" s="4">
        <v>42173</v>
      </c>
      <c r="J126" s="8">
        <f>DAY(TBL_Employees3[[#This Row],[Hire Date]])</f>
        <v>18</v>
      </c>
      <c r="K126" s="8">
        <f>MONTH(TBL_Employees3[[#This Row],[Hire Date]])</f>
        <v>6</v>
      </c>
      <c r="L126" s="8">
        <f>YEAR(TBL_Employees3[[#This Row],[Hire Date]])</f>
        <v>2015</v>
      </c>
      <c r="M126" s="8" t="str">
        <f>TEXT(TBL_Employees3[[#This Row],[Hire Date]],"mmm")</f>
        <v>Jun</v>
      </c>
      <c r="N126" s="5">
        <v>205314</v>
      </c>
      <c r="O126" s="5" t="str" cm="1">
        <f t="array" ref="O126">_xlfn.IFS(TBL_Employees3[[#This Row],[Annual Salary]]&gt;140000,"High Income",AND(TBL_Employees3[[#This Row],[Annual Salary]]&lt;=140000, TBL_Employees3[[#This Row],[Annual Salary]] &gt; 70000),"Middle Income",TBL_Employees3[[#This Row],[Annual Salary]]&lt;70000,"Low Income")</f>
        <v>High Income</v>
      </c>
      <c r="P126" s="6">
        <v>0.3</v>
      </c>
      <c r="Q126" s="10">
        <f>TBL_Employees3[[#This Row],[Bonus %]]*TBL_Employees3[[#This Row],[Annual Salary]]</f>
        <v>61594.2</v>
      </c>
      <c r="R126" t="s">
        <v>21</v>
      </c>
      <c r="S126" t="s">
        <v>75</v>
      </c>
      <c r="T126" s="4" t="s">
        <v>23</v>
      </c>
      <c r="U126" t="str">
        <f>IF(TBL_Employees3[[#This Row],[Exit Date]]="","Employed","Resign")</f>
        <v>Employed</v>
      </c>
    </row>
    <row r="127" spans="1:21" x14ac:dyDescent="0.25">
      <c r="A127" t="s">
        <v>307</v>
      </c>
      <c r="B127" t="s">
        <v>308</v>
      </c>
      <c r="C127" t="s">
        <v>260</v>
      </c>
      <c r="D127" t="s">
        <v>243</v>
      </c>
      <c r="E127" t="s">
        <v>27</v>
      </c>
      <c r="F127" t="s">
        <v>1983</v>
      </c>
      <c r="G127" t="s">
        <v>20</v>
      </c>
      <c r="H127">
        <v>30</v>
      </c>
      <c r="I127" s="4">
        <v>44471</v>
      </c>
      <c r="J127" s="8">
        <f>DAY(TBL_Employees3[[#This Row],[Hire Date]])</f>
        <v>2</v>
      </c>
      <c r="K127" s="8">
        <f>MONTH(TBL_Employees3[[#This Row],[Hire Date]])</f>
        <v>10</v>
      </c>
      <c r="L127" s="8">
        <f>YEAR(TBL_Employees3[[#This Row],[Hire Date]])</f>
        <v>2021</v>
      </c>
      <c r="M127" s="8" t="str">
        <f>TEXT(TBL_Employees3[[#This Row],[Hire Date]],"mmm")</f>
        <v>Oct</v>
      </c>
      <c r="N127" s="5">
        <v>88758</v>
      </c>
      <c r="O127" s="5" t="str" cm="1">
        <f t="array" ref="O127">_xlfn.IFS(TBL_Employees3[[#This Row],[Annual Salary]]&gt;140000,"High Income",AND(TBL_Employees3[[#This Row],[Annual Salary]]&lt;=140000, TBL_Employees3[[#This Row],[Annual Salary]] &gt; 70000),"Middle Income",TBL_Employees3[[#This Row],[Annual Salary]]&lt;70000,"Low Income")</f>
        <v>Middle Income</v>
      </c>
      <c r="P127" s="6">
        <v>0</v>
      </c>
      <c r="Q127" s="10">
        <f>TBL_Employees3[[#This Row],[Bonus %]]*TBL_Employees3[[#This Row],[Annual Salary]]</f>
        <v>0</v>
      </c>
      <c r="R127" t="s">
        <v>21</v>
      </c>
      <c r="S127" t="s">
        <v>34</v>
      </c>
      <c r="T127" s="4" t="s">
        <v>23</v>
      </c>
      <c r="U127" t="str">
        <f>IF(TBL_Employees3[[#This Row],[Exit Date]]="","Employed","Resign")</f>
        <v>Employed</v>
      </c>
    </row>
    <row r="128" spans="1:21" x14ac:dyDescent="0.25">
      <c r="A128" t="s">
        <v>309</v>
      </c>
      <c r="B128" t="s">
        <v>310</v>
      </c>
      <c r="C128" t="s">
        <v>260</v>
      </c>
      <c r="D128" t="s">
        <v>243</v>
      </c>
      <c r="E128" t="s">
        <v>18</v>
      </c>
      <c r="F128" t="s">
        <v>1983</v>
      </c>
      <c r="G128" t="s">
        <v>37</v>
      </c>
      <c r="H128">
        <v>45</v>
      </c>
      <c r="I128" s="4">
        <v>37313</v>
      </c>
      <c r="J128" s="8">
        <f>DAY(TBL_Employees3[[#This Row],[Hire Date]])</f>
        <v>26</v>
      </c>
      <c r="K128" s="8">
        <f>MONTH(TBL_Employees3[[#This Row],[Hire Date]])</f>
        <v>2</v>
      </c>
      <c r="L128" s="8">
        <f>YEAR(TBL_Employees3[[#This Row],[Hire Date]])</f>
        <v>2002</v>
      </c>
      <c r="M128" s="8" t="str">
        <f>TEXT(TBL_Employees3[[#This Row],[Hire Date]],"mmm")</f>
        <v>Feb</v>
      </c>
      <c r="N128" s="5">
        <v>75819</v>
      </c>
      <c r="O128" s="5" t="str" cm="1">
        <f t="array" ref="O128">_xlfn.IFS(TBL_Employees3[[#This Row],[Annual Salary]]&gt;140000,"High Income",AND(TBL_Employees3[[#This Row],[Annual Salary]]&lt;=140000, TBL_Employees3[[#This Row],[Annual Salary]] &gt; 70000),"Middle Income",TBL_Employees3[[#This Row],[Annual Salary]]&lt;70000,"Low Income")</f>
        <v>Middle Income</v>
      </c>
      <c r="P128" s="6">
        <v>0</v>
      </c>
      <c r="Q128" s="10">
        <f>TBL_Employees3[[#This Row],[Bonus %]]*TBL_Employees3[[#This Row],[Annual Salary]]</f>
        <v>0</v>
      </c>
      <c r="R128" t="s">
        <v>38</v>
      </c>
      <c r="S128" t="s">
        <v>85</v>
      </c>
      <c r="T128" s="4" t="s">
        <v>23</v>
      </c>
      <c r="U128" t="str">
        <f>IF(TBL_Employees3[[#This Row],[Exit Date]]="","Employed","Resign")</f>
        <v>Employed</v>
      </c>
    </row>
    <row r="129" spans="1:21" x14ac:dyDescent="0.25">
      <c r="A129" t="s">
        <v>311</v>
      </c>
      <c r="B129" t="s">
        <v>312</v>
      </c>
      <c r="C129" t="s">
        <v>251</v>
      </c>
      <c r="D129" t="s">
        <v>243</v>
      </c>
      <c r="E129" t="s">
        <v>27</v>
      </c>
      <c r="F129" t="s">
        <v>1983</v>
      </c>
      <c r="G129" t="s">
        <v>28</v>
      </c>
      <c r="H129">
        <v>34</v>
      </c>
      <c r="I129" s="4">
        <v>43055</v>
      </c>
      <c r="J129" s="8">
        <f>DAY(TBL_Employees3[[#This Row],[Hire Date]])</f>
        <v>16</v>
      </c>
      <c r="K129" s="8">
        <f>MONTH(TBL_Employees3[[#This Row],[Hire Date]])</f>
        <v>11</v>
      </c>
      <c r="L129" s="8">
        <f>YEAR(TBL_Employees3[[#This Row],[Hire Date]])</f>
        <v>2017</v>
      </c>
      <c r="M129" s="8" t="str">
        <f>TEXT(TBL_Employees3[[#This Row],[Hire Date]],"mmm")</f>
        <v>Nov</v>
      </c>
      <c r="N129" s="5">
        <v>110054</v>
      </c>
      <c r="O129" s="5" t="str" cm="1">
        <f t="array" ref="O129">_xlfn.IFS(TBL_Employees3[[#This Row],[Annual Salary]]&gt;140000,"High Income",AND(TBL_Employees3[[#This Row],[Annual Salary]]&lt;=140000, TBL_Employees3[[#This Row],[Annual Salary]] &gt; 70000),"Middle Income",TBL_Employees3[[#This Row],[Annual Salary]]&lt;70000,"Low Income")</f>
        <v>Middle Income</v>
      </c>
      <c r="P129" s="6">
        <v>0.15</v>
      </c>
      <c r="Q129" s="10">
        <f>TBL_Employees3[[#This Row],[Bonus %]]*TBL_Employees3[[#This Row],[Annual Salary]]</f>
        <v>16508.099999999999</v>
      </c>
      <c r="R129" t="s">
        <v>21</v>
      </c>
      <c r="S129" t="s">
        <v>48</v>
      </c>
      <c r="T129" s="4" t="s">
        <v>23</v>
      </c>
      <c r="U129" t="str">
        <f>IF(TBL_Employees3[[#This Row],[Exit Date]]="","Employed","Resign")</f>
        <v>Employed</v>
      </c>
    </row>
    <row r="130" spans="1:21" x14ac:dyDescent="0.25">
      <c r="A130" t="s">
        <v>313</v>
      </c>
      <c r="B130" t="s">
        <v>314</v>
      </c>
      <c r="C130" t="s">
        <v>246</v>
      </c>
      <c r="D130" t="s">
        <v>243</v>
      </c>
      <c r="E130" t="s">
        <v>32</v>
      </c>
      <c r="F130" t="s">
        <v>1984</v>
      </c>
      <c r="G130" t="s">
        <v>97</v>
      </c>
      <c r="H130">
        <v>27</v>
      </c>
      <c r="I130" s="4">
        <v>44224</v>
      </c>
      <c r="J130" s="8">
        <f>DAY(TBL_Employees3[[#This Row],[Hire Date]])</f>
        <v>28</v>
      </c>
      <c r="K130" s="8">
        <f>MONTH(TBL_Employees3[[#This Row],[Hire Date]])</f>
        <v>1</v>
      </c>
      <c r="L130" s="8">
        <f>YEAR(TBL_Employees3[[#This Row],[Hire Date]])</f>
        <v>2021</v>
      </c>
      <c r="M130" s="8" t="str">
        <f>TEXT(TBL_Employees3[[#This Row],[Hire Date]],"mmm")</f>
        <v>Jan</v>
      </c>
      <c r="N130" s="5">
        <v>95786</v>
      </c>
      <c r="O130" s="5" t="str" cm="1">
        <f t="array" ref="O130">_xlfn.IFS(TBL_Employees3[[#This Row],[Annual Salary]]&gt;140000,"High Income",AND(TBL_Employees3[[#This Row],[Annual Salary]]&lt;=140000, TBL_Employees3[[#This Row],[Annual Salary]] &gt; 70000),"Middle Income",TBL_Employees3[[#This Row],[Annual Salary]]&lt;70000,"Low Income")</f>
        <v>Middle Income</v>
      </c>
      <c r="P130" s="6">
        <v>0</v>
      </c>
      <c r="Q130" s="10">
        <f>TBL_Employees3[[#This Row],[Bonus %]]*TBL_Employees3[[#This Row],[Annual Salary]]</f>
        <v>0</v>
      </c>
      <c r="R130" t="s">
        <v>21</v>
      </c>
      <c r="S130" t="s">
        <v>44</v>
      </c>
      <c r="T130" s="4" t="s">
        <v>23</v>
      </c>
      <c r="U130" t="str">
        <f>IF(TBL_Employees3[[#This Row],[Exit Date]]="","Employed","Resign")</f>
        <v>Employed</v>
      </c>
    </row>
    <row r="131" spans="1:21" x14ac:dyDescent="0.25">
      <c r="A131" t="s">
        <v>315</v>
      </c>
      <c r="B131" t="s">
        <v>316</v>
      </c>
      <c r="C131" t="s">
        <v>31</v>
      </c>
      <c r="D131" t="s">
        <v>243</v>
      </c>
      <c r="E131" t="s">
        <v>27</v>
      </c>
      <c r="F131" t="s">
        <v>1983</v>
      </c>
      <c r="G131" t="s">
        <v>20</v>
      </c>
      <c r="H131">
        <v>30</v>
      </c>
      <c r="I131" s="4">
        <v>43240</v>
      </c>
      <c r="J131" s="8">
        <f>DAY(TBL_Employees3[[#This Row],[Hire Date]])</f>
        <v>20</v>
      </c>
      <c r="K131" s="8">
        <f>MONTH(TBL_Employees3[[#This Row],[Hire Date]])</f>
        <v>5</v>
      </c>
      <c r="L131" s="8">
        <f>YEAR(TBL_Employees3[[#This Row],[Hire Date]])</f>
        <v>2018</v>
      </c>
      <c r="M131" s="8" t="str">
        <f>TEXT(TBL_Employees3[[#This Row],[Hire Date]],"mmm")</f>
        <v>May</v>
      </c>
      <c r="N131" s="5">
        <v>184368</v>
      </c>
      <c r="O131" s="5" t="str" cm="1">
        <f t="array" ref="O131">_xlfn.IFS(TBL_Employees3[[#This Row],[Annual Salary]]&gt;140000,"High Income",AND(TBL_Employees3[[#This Row],[Annual Salary]]&lt;=140000, TBL_Employees3[[#This Row],[Annual Salary]] &gt; 70000),"Middle Income",TBL_Employees3[[#This Row],[Annual Salary]]&lt;70000,"Low Income")</f>
        <v>High Income</v>
      </c>
      <c r="P131" s="6">
        <v>0.28999999999999998</v>
      </c>
      <c r="Q131" s="10">
        <f>TBL_Employees3[[#This Row],[Bonus %]]*TBL_Employees3[[#This Row],[Annual Salary]]</f>
        <v>53466.719999999994</v>
      </c>
      <c r="R131" t="s">
        <v>21</v>
      </c>
      <c r="S131" t="s">
        <v>22</v>
      </c>
      <c r="T131" s="4" t="s">
        <v>23</v>
      </c>
      <c r="U131" t="str">
        <f>IF(TBL_Employees3[[#This Row],[Exit Date]]="","Employed","Resign")</f>
        <v>Employed</v>
      </c>
    </row>
    <row r="132" spans="1:21" x14ac:dyDescent="0.25">
      <c r="A132" t="s">
        <v>317</v>
      </c>
      <c r="B132" t="s">
        <v>318</v>
      </c>
      <c r="C132" t="s">
        <v>251</v>
      </c>
      <c r="D132" t="s">
        <v>243</v>
      </c>
      <c r="E132" t="s">
        <v>54</v>
      </c>
      <c r="F132" t="s">
        <v>1983</v>
      </c>
      <c r="G132" t="s">
        <v>28</v>
      </c>
      <c r="H132">
        <v>57</v>
      </c>
      <c r="I132" s="4">
        <v>36275</v>
      </c>
      <c r="J132" s="8">
        <f>DAY(TBL_Employees3[[#This Row],[Hire Date]])</f>
        <v>25</v>
      </c>
      <c r="K132" s="8">
        <f>MONTH(TBL_Employees3[[#This Row],[Hire Date]])</f>
        <v>4</v>
      </c>
      <c r="L132" s="8">
        <f>YEAR(TBL_Employees3[[#This Row],[Hire Date]])</f>
        <v>1999</v>
      </c>
      <c r="M132" s="8" t="str">
        <f>TEXT(TBL_Employees3[[#This Row],[Hire Date]],"mmm")</f>
        <v>Apr</v>
      </c>
      <c r="N132" s="5">
        <v>95061</v>
      </c>
      <c r="O132" s="5" t="str" cm="1">
        <f t="array" ref="O132">_xlfn.IFS(TBL_Employees3[[#This Row],[Annual Salary]]&gt;140000,"High Income",AND(TBL_Employees3[[#This Row],[Annual Salary]]&lt;=140000, TBL_Employees3[[#This Row],[Annual Salary]] &gt; 70000),"Middle Income",TBL_Employees3[[#This Row],[Annual Salary]]&lt;70000,"Low Income")</f>
        <v>Middle Income</v>
      </c>
      <c r="P132" s="6">
        <v>0.1</v>
      </c>
      <c r="Q132" s="10">
        <f>TBL_Employees3[[#This Row],[Bonus %]]*TBL_Employees3[[#This Row],[Annual Salary]]</f>
        <v>9506.1</v>
      </c>
      <c r="R132" t="s">
        <v>65</v>
      </c>
      <c r="S132" t="s">
        <v>78</v>
      </c>
      <c r="T132" s="4" t="s">
        <v>23</v>
      </c>
      <c r="U132" t="str">
        <f>IF(TBL_Employees3[[#This Row],[Exit Date]]="","Employed","Resign")</f>
        <v>Employed</v>
      </c>
    </row>
    <row r="133" spans="1:21" x14ac:dyDescent="0.25">
      <c r="A133" t="s">
        <v>319</v>
      </c>
      <c r="B133" t="s">
        <v>320</v>
      </c>
      <c r="C133" t="s">
        <v>53</v>
      </c>
      <c r="D133" t="s">
        <v>243</v>
      </c>
      <c r="E133" t="s">
        <v>18</v>
      </c>
      <c r="F133" t="s">
        <v>1983</v>
      </c>
      <c r="G133" t="s">
        <v>28</v>
      </c>
      <c r="H133">
        <v>35</v>
      </c>
      <c r="I133" s="4">
        <v>40826</v>
      </c>
      <c r="J133" s="8">
        <f>DAY(TBL_Employees3[[#This Row],[Hire Date]])</f>
        <v>10</v>
      </c>
      <c r="K133" s="8">
        <f>MONTH(TBL_Employees3[[#This Row],[Hire Date]])</f>
        <v>10</v>
      </c>
      <c r="L133" s="8">
        <f>YEAR(TBL_Employees3[[#This Row],[Hire Date]])</f>
        <v>2011</v>
      </c>
      <c r="M133" s="8" t="str">
        <f>TEXT(TBL_Employees3[[#This Row],[Hire Date]],"mmm")</f>
        <v>Oct</v>
      </c>
      <c r="N133" s="5">
        <v>245482</v>
      </c>
      <c r="O133" s="5" t="str" cm="1">
        <f t="array" ref="O133">_xlfn.IFS(TBL_Employees3[[#This Row],[Annual Salary]]&gt;140000,"High Income",AND(TBL_Employees3[[#This Row],[Annual Salary]]&lt;=140000, TBL_Employees3[[#This Row],[Annual Salary]] &gt; 70000),"Middle Income",TBL_Employees3[[#This Row],[Annual Salary]]&lt;70000,"Low Income")</f>
        <v>High Income</v>
      </c>
      <c r="P133" s="6">
        <v>0.39</v>
      </c>
      <c r="Q133" s="10">
        <f>TBL_Employees3[[#This Row],[Bonus %]]*TBL_Employees3[[#This Row],[Annual Salary]]</f>
        <v>95737.98000000001</v>
      </c>
      <c r="R133" t="s">
        <v>21</v>
      </c>
      <c r="S133" t="s">
        <v>34</v>
      </c>
      <c r="T133" s="4" t="s">
        <v>23</v>
      </c>
      <c r="U133" t="str">
        <f>IF(TBL_Employees3[[#This Row],[Exit Date]]="","Employed","Resign")</f>
        <v>Employed</v>
      </c>
    </row>
    <row r="134" spans="1:21" x14ac:dyDescent="0.25">
      <c r="A134" t="s">
        <v>321</v>
      </c>
      <c r="B134" t="s">
        <v>322</v>
      </c>
      <c r="C134" t="s">
        <v>286</v>
      </c>
      <c r="D134" t="s">
        <v>243</v>
      </c>
      <c r="E134" t="s">
        <v>18</v>
      </c>
      <c r="F134" t="s">
        <v>1984</v>
      </c>
      <c r="G134" t="s">
        <v>20</v>
      </c>
      <c r="H134">
        <v>25</v>
      </c>
      <c r="I134" s="4">
        <v>43850</v>
      </c>
      <c r="J134" s="8">
        <f>DAY(TBL_Employees3[[#This Row],[Hire Date]])</f>
        <v>20</v>
      </c>
      <c r="K134" s="8">
        <f>MONTH(TBL_Employees3[[#This Row],[Hire Date]])</f>
        <v>1</v>
      </c>
      <c r="L134" s="8">
        <f>YEAR(TBL_Employees3[[#This Row],[Hire Date]])</f>
        <v>2020</v>
      </c>
      <c r="M134" s="8" t="str">
        <f>TEXT(TBL_Employees3[[#This Row],[Hire Date]],"mmm")</f>
        <v>Jan</v>
      </c>
      <c r="N134" s="5">
        <v>71359</v>
      </c>
      <c r="O134" s="5" t="str" cm="1">
        <f t="array" ref="O134">_xlfn.IFS(TBL_Employees3[[#This Row],[Annual Salary]]&gt;140000,"High Income",AND(TBL_Employees3[[#This Row],[Annual Salary]]&lt;=140000, TBL_Employees3[[#This Row],[Annual Salary]] &gt; 70000),"Middle Income",TBL_Employees3[[#This Row],[Annual Salary]]&lt;70000,"Low Income")</f>
        <v>Middle Income</v>
      </c>
      <c r="P134" s="6">
        <v>0</v>
      </c>
      <c r="Q134" s="10">
        <f>TBL_Employees3[[#This Row],[Bonus %]]*TBL_Employees3[[#This Row],[Annual Salary]]</f>
        <v>0</v>
      </c>
      <c r="R134" t="s">
        <v>21</v>
      </c>
      <c r="S134" t="s">
        <v>57</v>
      </c>
      <c r="T134" s="4" t="s">
        <v>23</v>
      </c>
      <c r="U134" t="str">
        <f>IF(TBL_Employees3[[#This Row],[Exit Date]]="","Employed","Resign")</f>
        <v>Employed</v>
      </c>
    </row>
    <row r="135" spans="1:21" x14ac:dyDescent="0.25">
      <c r="A135" t="s">
        <v>323</v>
      </c>
      <c r="B135" t="s">
        <v>324</v>
      </c>
      <c r="C135" t="s">
        <v>31</v>
      </c>
      <c r="D135" t="s">
        <v>243</v>
      </c>
      <c r="E135" t="s">
        <v>27</v>
      </c>
      <c r="F135" t="s">
        <v>1983</v>
      </c>
      <c r="G135" t="s">
        <v>28</v>
      </c>
      <c r="H135">
        <v>45</v>
      </c>
      <c r="I135" s="4">
        <v>41879</v>
      </c>
      <c r="J135" s="8">
        <f>DAY(TBL_Employees3[[#This Row],[Hire Date]])</f>
        <v>28</v>
      </c>
      <c r="K135" s="8">
        <f>MONTH(TBL_Employees3[[#This Row],[Hire Date]])</f>
        <v>8</v>
      </c>
      <c r="L135" s="8">
        <f>YEAR(TBL_Employees3[[#This Row],[Hire Date]])</f>
        <v>2014</v>
      </c>
      <c r="M135" s="8" t="str">
        <f>TEXT(TBL_Employees3[[#This Row],[Hire Date]],"mmm")</f>
        <v>Aug</v>
      </c>
      <c r="N135" s="5">
        <v>183161</v>
      </c>
      <c r="O135" s="5" t="str" cm="1">
        <f t="array" ref="O135">_xlfn.IFS(TBL_Employees3[[#This Row],[Annual Salary]]&gt;140000,"High Income",AND(TBL_Employees3[[#This Row],[Annual Salary]]&lt;=140000, TBL_Employees3[[#This Row],[Annual Salary]] &gt; 70000),"Middle Income",TBL_Employees3[[#This Row],[Annual Salary]]&lt;70000,"Low Income")</f>
        <v>High Income</v>
      </c>
      <c r="P135" s="6">
        <v>0.22</v>
      </c>
      <c r="Q135" s="10">
        <f>TBL_Employees3[[#This Row],[Bonus %]]*TBL_Employees3[[#This Row],[Annual Salary]]</f>
        <v>40295.42</v>
      </c>
      <c r="R135" t="s">
        <v>21</v>
      </c>
      <c r="S135" t="s">
        <v>48</v>
      </c>
      <c r="T135" s="4" t="s">
        <v>23</v>
      </c>
      <c r="U135" t="str">
        <f>IF(TBL_Employees3[[#This Row],[Exit Date]]="","Employed","Resign")</f>
        <v>Employed</v>
      </c>
    </row>
    <row r="136" spans="1:21" x14ac:dyDescent="0.25">
      <c r="A136" t="s">
        <v>325</v>
      </c>
      <c r="B136" t="s">
        <v>326</v>
      </c>
      <c r="C136" t="s">
        <v>266</v>
      </c>
      <c r="D136" t="s">
        <v>243</v>
      </c>
      <c r="E136" t="s">
        <v>27</v>
      </c>
      <c r="F136" t="s">
        <v>1983</v>
      </c>
      <c r="G136" t="s">
        <v>20</v>
      </c>
      <c r="H136">
        <v>51</v>
      </c>
      <c r="I136" s="4">
        <v>36442</v>
      </c>
      <c r="J136" s="8">
        <f>DAY(TBL_Employees3[[#This Row],[Hire Date]])</f>
        <v>9</v>
      </c>
      <c r="K136" s="8">
        <f>MONTH(TBL_Employees3[[#This Row],[Hire Date]])</f>
        <v>10</v>
      </c>
      <c r="L136" s="8">
        <f>YEAR(TBL_Employees3[[#This Row],[Hire Date]])</f>
        <v>1999</v>
      </c>
      <c r="M136" s="8" t="str">
        <f>TEXT(TBL_Employees3[[#This Row],[Hire Date]],"mmm")</f>
        <v>Oct</v>
      </c>
      <c r="N136" s="5">
        <v>95639</v>
      </c>
      <c r="O136" s="5" t="str" cm="1">
        <f t="array" ref="O136">_xlfn.IFS(TBL_Employees3[[#This Row],[Annual Salary]]&gt;140000,"High Income",AND(TBL_Employees3[[#This Row],[Annual Salary]]&lt;=140000, TBL_Employees3[[#This Row],[Annual Salary]] &gt; 70000),"Middle Income",TBL_Employees3[[#This Row],[Annual Salary]]&lt;70000,"Low Income")</f>
        <v>Middle Income</v>
      </c>
      <c r="P136" s="6">
        <v>0</v>
      </c>
      <c r="Q136" s="10">
        <f>TBL_Employees3[[#This Row],[Bonus %]]*TBL_Employees3[[#This Row],[Annual Salary]]</f>
        <v>0</v>
      </c>
      <c r="R136" t="s">
        <v>21</v>
      </c>
      <c r="S136" t="s">
        <v>22</v>
      </c>
      <c r="T136" s="4" t="s">
        <v>23</v>
      </c>
      <c r="U136" t="str">
        <f>IF(TBL_Employees3[[#This Row],[Exit Date]]="","Employed","Resign")</f>
        <v>Employed</v>
      </c>
    </row>
    <row r="137" spans="1:21" x14ac:dyDescent="0.25">
      <c r="A137" t="s">
        <v>327</v>
      </c>
      <c r="B137" t="s">
        <v>328</v>
      </c>
      <c r="C137" t="s">
        <v>286</v>
      </c>
      <c r="D137" t="s">
        <v>243</v>
      </c>
      <c r="E137" t="s">
        <v>32</v>
      </c>
      <c r="F137" t="s">
        <v>1983</v>
      </c>
      <c r="G137" t="s">
        <v>37</v>
      </c>
      <c r="H137">
        <v>47</v>
      </c>
      <c r="I137" s="4">
        <v>35990</v>
      </c>
      <c r="J137" s="8">
        <f>DAY(TBL_Employees3[[#This Row],[Hire Date]])</f>
        <v>14</v>
      </c>
      <c r="K137" s="8">
        <f>MONTH(TBL_Employees3[[#This Row],[Hire Date]])</f>
        <v>7</v>
      </c>
      <c r="L137" s="8">
        <f>YEAR(TBL_Employees3[[#This Row],[Hire Date]])</f>
        <v>1998</v>
      </c>
      <c r="M137" s="8" t="str">
        <f>TEXT(TBL_Employees3[[#This Row],[Hire Date]],"mmm")</f>
        <v>Jul</v>
      </c>
      <c r="N137" s="5">
        <v>99091</v>
      </c>
      <c r="O137" s="5" t="str" cm="1">
        <f t="array" ref="O137">_xlfn.IFS(TBL_Employees3[[#This Row],[Annual Salary]]&gt;140000,"High Income",AND(TBL_Employees3[[#This Row],[Annual Salary]]&lt;=140000, TBL_Employees3[[#This Row],[Annual Salary]] &gt; 70000),"Middle Income",TBL_Employees3[[#This Row],[Annual Salary]]&lt;70000,"Low Income")</f>
        <v>Middle Income</v>
      </c>
      <c r="P137" s="6">
        <v>0</v>
      </c>
      <c r="Q137" s="10">
        <f>TBL_Employees3[[#This Row],[Bonus %]]*TBL_Employees3[[#This Row],[Annual Salary]]</f>
        <v>0</v>
      </c>
      <c r="R137" t="s">
        <v>21</v>
      </c>
      <c r="S137" t="s">
        <v>22</v>
      </c>
      <c r="T137" s="4" t="s">
        <v>23</v>
      </c>
      <c r="U137" t="str">
        <f>IF(TBL_Employees3[[#This Row],[Exit Date]]="","Employed","Resign")</f>
        <v>Employed</v>
      </c>
    </row>
    <row r="138" spans="1:21" x14ac:dyDescent="0.25">
      <c r="A138" t="s">
        <v>329</v>
      </c>
      <c r="B138" t="s">
        <v>330</v>
      </c>
      <c r="C138" t="s">
        <v>242</v>
      </c>
      <c r="D138" t="s">
        <v>243</v>
      </c>
      <c r="E138" t="s">
        <v>18</v>
      </c>
      <c r="F138" t="s">
        <v>1983</v>
      </c>
      <c r="G138" t="s">
        <v>37</v>
      </c>
      <c r="H138">
        <v>40</v>
      </c>
      <c r="I138" s="4">
        <v>39506</v>
      </c>
      <c r="J138" s="8">
        <f>DAY(TBL_Employees3[[#This Row],[Hire Date]])</f>
        <v>28</v>
      </c>
      <c r="K138" s="8">
        <f>MONTH(TBL_Employees3[[#This Row],[Hire Date]])</f>
        <v>2</v>
      </c>
      <c r="L138" s="8">
        <f>YEAR(TBL_Employees3[[#This Row],[Hire Date]])</f>
        <v>2008</v>
      </c>
      <c r="M138" s="8" t="str">
        <f>TEXT(TBL_Employees3[[#This Row],[Hire Date]],"mmm")</f>
        <v>Feb</v>
      </c>
      <c r="N138" s="5">
        <v>113987</v>
      </c>
      <c r="O138" s="5" t="str" cm="1">
        <f t="array" ref="O138">_xlfn.IFS(TBL_Employees3[[#This Row],[Annual Salary]]&gt;140000,"High Income",AND(TBL_Employees3[[#This Row],[Annual Salary]]&lt;=140000, TBL_Employees3[[#This Row],[Annual Salary]] &gt; 70000),"Middle Income",TBL_Employees3[[#This Row],[Annual Salary]]&lt;70000,"Low Income")</f>
        <v>Middle Income</v>
      </c>
      <c r="P138" s="6">
        <v>0</v>
      </c>
      <c r="Q138" s="10">
        <f>TBL_Employees3[[#This Row],[Bonus %]]*TBL_Employees3[[#This Row],[Annual Salary]]</f>
        <v>0</v>
      </c>
      <c r="R138" t="s">
        <v>38</v>
      </c>
      <c r="S138" t="s">
        <v>39</v>
      </c>
      <c r="T138" s="4" t="s">
        <v>23</v>
      </c>
      <c r="U138" t="str">
        <f>IF(TBL_Employees3[[#This Row],[Exit Date]]="","Employed","Resign")</f>
        <v>Employed</v>
      </c>
    </row>
    <row r="139" spans="1:21" x14ac:dyDescent="0.25">
      <c r="A139" t="s">
        <v>331</v>
      </c>
      <c r="B139" t="s">
        <v>332</v>
      </c>
      <c r="C139" t="s">
        <v>53</v>
      </c>
      <c r="D139" t="s">
        <v>243</v>
      </c>
      <c r="E139" t="s">
        <v>18</v>
      </c>
      <c r="F139" t="s">
        <v>1984</v>
      </c>
      <c r="G139" t="s">
        <v>20</v>
      </c>
      <c r="H139">
        <v>30</v>
      </c>
      <c r="I139" s="4">
        <v>43165</v>
      </c>
      <c r="J139" s="8">
        <f>DAY(TBL_Employees3[[#This Row],[Hire Date]])</f>
        <v>6</v>
      </c>
      <c r="K139" s="8">
        <f>MONTH(TBL_Employees3[[#This Row],[Hire Date]])</f>
        <v>3</v>
      </c>
      <c r="L139" s="8">
        <f>YEAR(TBL_Employees3[[#This Row],[Hire Date]])</f>
        <v>2018</v>
      </c>
      <c r="M139" s="8" t="str">
        <f>TEXT(TBL_Employees3[[#This Row],[Hire Date]],"mmm")</f>
        <v>Mar</v>
      </c>
      <c r="N139" s="5">
        <v>255431</v>
      </c>
      <c r="O139" s="5" t="str" cm="1">
        <f t="array" ref="O139">_xlfn.IFS(TBL_Employees3[[#This Row],[Annual Salary]]&gt;140000,"High Income",AND(TBL_Employees3[[#This Row],[Annual Salary]]&lt;=140000, TBL_Employees3[[#This Row],[Annual Salary]] &gt; 70000),"Middle Income",TBL_Employees3[[#This Row],[Annual Salary]]&lt;70000,"Low Income")</f>
        <v>High Income</v>
      </c>
      <c r="P139" s="6">
        <v>0.36</v>
      </c>
      <c r="Q139" s="10">
        <f>TBL_Employees3[[#This Row],[Bonus %]]*TBL_Employees3[[#This Row],[Annual Salary]]</f>
        <v>91955.16</v>
      </c>
      <c r="R139" t="s">
        <v>21</v>
      </c>
      <c r="S139" t="s">
        <v>75</v>
      </c>
      <c r="T139" s="4" t="s">
        <v>23</v>
      </c>
      <c r="U139" t="str">
        <f>IF(TBL_Employees3[[#This Row],[Exit Date]]="","Employed","Resign")</f>
        <v>Employed</v>
      </c>
    </row>
    <row r="140" spans="1:21" x14ac:dyDescent="0.25">
      <c r="A140" t="s">
        <v>333</v>
      </c>
      <c r="B140" t="s">
        <v>334</v>
      </c>
      <c r="C140" t="s">
        <v>251</v>
      </c>
      <c r="D140" t="s">
        <v>243</v>
      </c>
      <c r="E140" t="s">
        <v>54</v>
      </c>
      <c r="F140" t="s">
        <v>1983</v>
      </c>
      <c r="G140" t="s">
        <v>28</v>
      </c>
      <c r="H140">
        <v>45</v>
      </c>
      <c r="I140" s="4">
        <v>36993</v>
      </c>
      <c r="J140" s="8">
        <f>DAY(TBL_Employees3[[#This Row],[Hire Date]])</f>
        <v>12</v>
      </c>
      <c r="K140" s="8">
        <f>MONTH(TBL_Employees3[[#This Row],[Hire Date]])</f>
        <v>4</v>
      </c>
      <c r="L140" s="8">
        <f>YEAR(TBL_Employees3[[#This Row],[Hire Date]])</f>
        <v>2001</v>
      </c>
      <c r="M140" s="8" t="str">
        <f>TEXT(TBL_Employees3[[#This Row],[Hire Date]],"mmm")</f>
        <v>Apr</v>
      </c>
      <c r="N140" s="5">
        <v>95743</v>
      </c>
      <c r="O140" s="5" t="str" cm="1">
        <f t="array" ref="O140">_xlfn.IFS(TBL_Employees3[[#This Row],[Annual Salary]]&gt;140000,"High Income",AND(TBL_Employees3[[#This Row],[Annual Salary]]&lt;=140000, TBL_Employees3[[#This Row],[Annual Salary]] &gt; 70000),"Middle Income",TBL_Employees3[[#This Row],[Annual Salary]]&lt;70000,"Low Income")</f>
        <v>Middle Income</v>
      </c>
      <c r="P140" s="6">
        <v>0.15</v>
      </c>
      <c r="Q140" s="10">
        <f>TBL_Employees3[[#This Row],[Bonus %]]*TBL_Employees3[[#This Row],[Annual Salary]]</f>
        <v>14361.449999999999</v>
      </c>
      <c r="R140" t="s">
        <v>21</v>
      </c>
      <c r="S140" t="s">
        <v>22</v>
      </c>
      <c r="T140" s="4">
        <v>40193</v>
      </c>
      <c r="U140" t="str">
        <f>IF(TBL_Employees3[[#This Row],[Exit Date]]="","Employed","Resign")</f>
        <v>Resign</v>
      </c>
    </row>
    <row r="141" spans="1:21" x14ac:dyDescent="0.25">
      <c r="A141" t="s">
        <v>335</v>
      </c>
      <c r="B141" t="s">
        <v>336</v>
      </c>
      <c r="C141" t="s">
        <v>286</v>
      </c>
      <c r="D141" t="s">
        <v>243</v>
      </c>
      <c r="E141" t="s">
        <v>32</v>
      </c>
      <c r="F141" t="s">
        <v>1984</v>
      </c>
      <c r="G141" t="s">
        <v>20</v>
      </c>
      <c r="H141">
        <v>44</v>
      </c>
      <c r="I141" s="4">
        <v>40060</v>
      </c>
      <c r="J141" s="8">
        <f>DAY(TBL_Employees3[[#This Row],[Hire Date]])</f>
        <v>4</v>
      </c>
      <c r="K141" s="8">
        <f>MONTH(TBL_Employees3[[#This Row],[Hire Date]])</f>
        <v>9</v>
      </c>
      <c r="L141" s="8">
        <f>YEAR(TBL_Employees3[[#This Row],[Hire Date]])</f>
        <v>2009</v>
      </c>
      <c r="M141" s="8" t="str">
        <f>TEXT(TBL_Employees3[[#This Row],[Hire Date]],"mmm")</f>
        <v>Sep</v>
      </c>
      <c r="N141" s="5">
        <v>89695</v>
      </c>
      <c r="O141" s="5" t="str" cm="1">
        <f t="array" ref="O141">_xlfn.IFS(TBL_Employees3[[#This Row],[Annual Salary]]&gt;140000,"High Income",AND(TBL_Employees3[[#This Row],[Annual Salary]]&lt;=140000, TBL_Employees3[[#This Row],[Annual Salary]] &gt; 70000),"Middle Income",TBL_Employees3[[#This Row],[Annual Salary]]&lt;70000,"Low Income")</f>
        <v>Middle Income</v>
      </c>
      <c r="P141" s="6">
        <v>0</v>
      </c>
      <c r="Q141" s="10">
        <f>TBL_Employees3[[#This Row],[Bonus %]]*TBL_Employees3[[#This Row],[Annual Salary]]</f>
        <v>0</v>
      </c>
      <c r="R141" t="s">
        <v>21</v>
      </c>
      <c r="S141" t="s">
        <v>22</v>
      </c>
      <c r="T141" s="4" t="s">
        <v>23</v>
      </c>
      <c r="U141" t="str">
        <f>IF(TBL_Employees3[[#This Row],[Exit Date]]="","Employed","Resign")</f>
        <v>Employed</v>
      </c>
    </row>
    <row r="142" spans="1:21" x14ac:dyDescent="0.25">
      <c r="A142" t="s">
        <v>337</v>
      </c>
      <c r="B142" t="s">
        <v>338</v>
      </c>
      <c r="C142" t="s">
        <v>275</v>
      </c>
      <c r="D142" t="s">
        <v>243</v>
      </c>
      <c r="E142" t="s">
        <v>32</v>
      </c>
      <c r="F142" t="s">
        <v>1984</v>
      </c>
      <c r="G142" t="s">
        <v>37</v>
      </c>
      <c r="H142">
        <v>42</v>
      </c>
      <c r="I142" s="4">
        <v>43062</v>
      </c>
      <c r="J142" s="8">
        <f>DAY(TBL_Employees3[[#This Row],[Hire Date]])</f>
        <v>23</v>
      </c>
      <c r="K142" s="8">
        <f>MONTH(TBL_Employees3[[#This Row],[Hire Date]])</f>
        <v>11</v>
      </c>
      <c r="L142" s="8">
        <f>YEAR(TBL_Employees3[[#This Row],[Hire Date]])</f>
        <v>2017</v>
      </c>
      <c r="M142" s="8" t="str">
        <f>TEXT(TBL_Employees3[[#This Row],[Hire Date]],"mmm")</f>
        <v>Nov</v>
      </c>
      <c r="N142" s="5">
        <v>96023</v>
      </c>
      <c r="O142" s="5" t="str" cm="1">
        <f t="array" ref="O142">_xlfn.IFS(TBL_Employees3[[#This Row],[Annual Salary]]&gt;140000,"High Income",AND(TBL_Employees3[[#This Row],[Annual Salary]]&lt;=140000, TBL_Employees3[[#This Row],[Annual Salary]] &gt; 70000),"Middle Income",TBL_Employees3[[#This Row],[Annual Salary]]&lt;70000,"Low Income")</f>
        <v>Middle Income</v>
      </c>
      <c r="P142" s="6">
        <v>0</v>
      </c>
      <c r="Q142" s="10">
        <f>TBL_Employees3[[#This Row],[Bonus %]]*TBL_Employees3[[#This Row],[Annual Salary]]</f>
        <v>0</v>
      </c>
      <c r="R142" t="s">
        <v>21</v>
      </c>
      <c r="S142" t="s">
        <v>48</v>
      </c>
      <c r="T142" s="4" t="s">
        <v>23</v>
      </c>
      <c r="U142" t="str">
        <f>IF(TBL_Employees3[[#This Row],[Exit Date]]="","Employed","Resign")</f>
        <v>Employed</v>
      </c>
    </row>
    <row r="143" spans="1:21" x14ac:dyDescent="0.25">
      <c r="A143" t="s">
        <v>339</v>
      </c>
      <c r="B143" t="s">
        <v>340</v>
      </c>
      <c r="C143" t="s">
        <v>275</v>
      </c>
      <c r="D143" t="s">
        <v>243</v>
      </c>
      <c r="E143" t="s">
        <v>18</v>
      </c>
      <c r="F143" t="s">
        <v>1983</v>
      </c>
      <c r="G143" t="s">
        <v>37</v>
      </c>
      <c r="H143">
        <v>36</v>
      </c>
      <c r="I143" s="4">
        <v>39912</v>
      </c>
      <c r="J143" s="8">
        <f>DAY(TBL_Employees3[[#This Row],[Hire Date]])</f>
        <v>9</v>
      </c>
      <c r="K143" s="8">
        <f>MONTH(TBL_Employees3[[#This Row],[Hire Date]])</f>
        <v>4</v>
      </c>
      <c r="L143" s="8">
        <f>YEAR(TBL_Employees3[[#This Row],[Hire Date]])</f>
        <v>2009</v>
      </c>
      <c r="M143" s="8" t="str">
        <f>TEXT(TBL_Employees3[[#This Row],[Hire Date]],"mmm")</f>
        <v>Apr</v>
      </c>
      <c r="N143" s="5">
        <v>60055</v>
      </c>
      <c r="O143" s="5" t="str" cm="1">
        <f t="array" ref="O143">_xlfn.IFS(TBL_Employees3[[#This Row],[Annual Salary]]&gt;140000,"High Income",AND(TBL_Employees3[[#This Row],[Annual Salary]]&lt;=140000, TBL_Employees3[[#This Row],[Annual Salary]] &gt; 70000),"Middle Income",TBL_Employees3[[#This Row],[Annual Salary]]&lt;70000,"Low Income")</f>
        <v>Low Income</v>
      </c>
      <c r="P143" s="6">
        <v>0</v>
      </c>
      <c r="Q143" s="10">
        <f>TBL_Employees3[[#This Row],[Bonus %]]*TBL_Employees3[[#This Row],[Annual Salary]]</f>
        <v>0</v>
      </c>
      <c r="R143" t="s">
        <v>21</v>
      </c>
      <c r="S143" t="s">
        <v>34</v>
      </c>
      <c r="T143" s="4" t="s">
        <v>23</v>
      </c>
      <c r="U143" t="str">
        <f>IF(TBL_Employees3[[#This Row],[Exit Date]]="","Employed","Resign")</f>
        <v>Employed</v>
      </c>
    </row>
    <row r="144" spans="1:21" x14ac:dyDescent="0.25">
      <c r="A144" t="s">
        <v>341</v>
      </c>
      <c r="B144" t="s">
        <v>342</v>
      </c>
      <c r="C144" t="s">
        <v>31</v>
      </c>
      <c r="D144" t="s">
        <v>243</v>
      </c>
      <c r="E144" t="s">
        <v>32</v>
      </c>
      <c r="F144" t="s">
        <v>1983</v>
      </c>
      <c r="G144" t="s">
        <v>37</v>
      </c>
      <c r="H144">
        <v>31</v>
      </c>
      <c r="I144" s="4">
        <v>44069</v>
      </c>
      <c r="J144" s="8">
        <f>DAY(TBL_Employees3[[#This Row],[Hire Date]])</f>
        <v>26</v>
      </c>
      <c r="K144" s="8">
        <f>MONTH(TBL_Employees3[[#This Row],[Hire Date]])</f>
        <v>8</v>
      </c>
      <c r="L144" s="8">
        <f>YEAR(TBL_Employees3[[#This Row],[Hire Date]])</f>
        <v>2020</v>
      </c>
      <c r="M144" s="8" t="str">
        <f>TEXT(TBL_Employees3[[#This Row],[Hire Date]],"mmm")</f>
        <v>Aug</v>
      </c>
      <c r="N144" s="5">
        <v>189290</v>
      </c>
      <c r="O144" s="5" t="str" cm="1">
        <f t="array" ref="O144">_xlfn.IFS(TBL_Employees3[[#This Row],[Annual Salary]]&gt;140000,"High Income",AND(TBL_Employees3[[#This Row],[Annual Salary]]&lt;=140000, TBL_Employees3[[#This Row],[Annual Salary]] &gt; 70000),"Middle Income",TBL_Employees3[[#This Row],[Annual Salary]]&lt;70000,"Low Income")</f>
        <v>High Income</v>
      </c>
      <c r="P144" s="6">
        <v>0.22</v>
      </c>
      <c r="Q144" s="10">
        <f>TBL_Employees3[[#This Row],[Bonus %]]*TBL_Employees3[[#This Row],[Annual Salary]]</f>
        <v>41643.800000000003</v>
      </c>
      <c r="R144" t="s">
        <v>38</v>
      </c>
      <c r="S144" t="s">
        <v>85</v>
      </c>
      <c r="T144" s="4">
        <v>44099</v>
      </c>
      <c r="U144" t="str">
        <f>IF(TBL_Employees3[[#This Row],[Exit Date]]="","Employed","Resign")</f>
        <v>Resign</v>
      </c>
    </row>
    <row r="145" spans="1:21" x14ac:dyDescent="0.25">
      <c r="A145" t="s">
        <v>343</v>
      </c>
      <c r="B145" t="s">
        <v>344</v>
      </c>
      <c r="C145" t="s">
        <v>31</v>
      </c>
      <c r="D145" t="s">
        <v>243</v>
      </c>
      <c r="E145" t="s">
        <v>27</v>
      </c>
      <c r="F145" t="s">
        <v>1983</v>
      </c>
      <c r="G145" t="s">
        <v>37</v>
      </c>
      <c r="H145">
        <v>64</v>
      </c>
      <c r="I145" s="4">
        <v>42972</v>
      </c>
      <c r="J145" s="8">
        <f>DAY(TBL_Employees3[[#This Row],[Hire Date]])</f>
        <v>25</v>
      </c>
      <c r="K145" s="8">
        <f>MONTH(TBL_Employees3[[#This Row],[Hire Date]])</f>
        <v>8</v>
      </c>
      <c r="L145" s="8">
        <f>YEAR(TBL_Employees3[[#This Row],[Hire Date]])</f>
        <v>2017</v>
      </c>
      <c r="M145" s="8" t="str">
        <f>TEXT(TBL_Employees3[[#This Row],[Hire Date]],"mmm")</f>
        <v>Aug</v>
      </c>
      <c r="N145" s="5">
        <v>169509</v>
      </c>
      <c r="O145" s="5" t="str" cm="1">
        <f t="array" ref="O145">_xlfn.IFS(TBL_Employees3[[#This Row],[Annual Salary]]&gt;140000,"High Income",AND(TBL_Employees3[[#This Row],[Annual Salary]]&lt;=140000, TBL_Employees3[[#This Row],[Annual Salary]] &gt; 70000),"Middle Income",TBL_Employees3[[#This Row],[Annual Salary]]&lt;70000,"Low Income")</f>
        <v>High Income</v>
      </c>
      <c r="P145" s="6">
        <v>0.18</v>
      </c>
      <c r="Q145" s="10">
        <f>TBL_Employees3[[#This Row],[Bonus %]]*TBL_Employees3[[#This Row],[Annual Salary]]</f>
        <v>30511.62</v>
      </c>
      <c r="R145" t="s">
        <v>38</v>
      </c>
      <c r="S145" t="s">
        <v>39</v>
      </c>
      <c r="T145" s="4" t="s">
        <v>23</v>
      </c>
      <c r="U145" t="str">
        <f>IF(TBL_Employees3[[#This Row],[Exit Date]]="","Employed","Resign")</f>
        <v>Employed</v>
      </c>
    </row>
    <row r="146" spans="1:21" x14ac:dyDescent="0.25">
      <c r="A146" t="s">
        <v>345</v>
      </c>
      <c r="B146" t="s">
        <v>346</v>
      </c>
      <c r="C146" t="s">
        <v>251</v>
      </c>
      <c r="D146" t="s">
        <v>243</v>
      </c>
      <c r="E146" t="s">
        <v>27</v>
      </c>
      <c r="F146" t="s">
        <v>1984</v>
      </c>
      <c r="G146" t="s">
        <v>37</v>
      </c>
      <c r="H146">
        <v>45</v>
      </c>
      <c r="I146" s="4">
        <v>41712</v>
      </c>
      <c r="J146" s="8">
        <f>DAY(TBL_Employees3[[#This Row],[Hire Date]])</f>
        <v>14</v>
      </c>
      <c r="K146" s="8">
        <f>MONTH(TBL_Employees3[[#This Row],[Hire Date]])</f>
        <v>3</v>
      </c>
      <c r="L146" s="8">
        <f>YEAR(TBL_Employees3[[#This Row],[Hire Date]])</f>
        <v>2014</v>
      </c>
      <c r="M146" s="8" t="str">
        <f>TEXT(TBL_Employees3[[#This Row],[Hire Date]],"mmm")</f>
        <v>Mar</v>
      </c>
      <c r="N146" s="5">
        <v>113873</v>
      </c>
      <c r="O146" s="5" t="str" cm="1">
        <f t="array" ref="O146">_xlfn.IFS(TBL_Employees3[[#This Row],[Annual Salary]]&gt;140000,"High Income",AND(TBL_Employees3[[#This Row],[Annual Salary]]&lt;=140000, TBL_Employees3[[#This Row],[Annual Salary]] &gt; 70000),"Middle Income",TBL_Employees3[[#This Row],[Annual Salary]]&lt;70000,"Low Income")</f>
        <v>Middle Income</v>
      </c>
      <c r="P146" s="6">
        <v>0.11</v>
      </c>
      <c r="Q146" s="10">
        <f>TBL_Employees3[[#This Row],[Bonus %]]*TBL_Employees3[[#This Row],[Annual Salary]]</f>
        <v>12526.03</v>
      </c>
      <c r="R146" t="s">
        <v>38</v>
      </c>
      <c r="S146" t="s">
        <v>69</v>
      </c>
      <c r="T146" s="4" t="s">
        <v>23</v>
      </c>
      <c r="U146" t="str">
        <f>IF(TBL_Employees3[[#This Row],[Exit Date]]="","Employed","Resign")</f>
        <v>Employed</v>
      </c>
    </row>
    <row r="147" spans="1:21" x14ac:dyDescent="0.25">
      <c r="A147" t="s">
        <v>347</v>
      </c>
      <c r="B147" t="s">
        <v>348</v>
      </c>
      <c r="C147" t="s">
        <v>275</v>
      </c>
      <c r="D147" t="s">
        <v>243</v>
      </c>
      <c r="E147" t="s">
        <v>54</v>
      </c>
      <c r="F147" t="s">
        <v>1983</v>
      </c>
      <c r="G147" t="s">
        <v>37</v>
      </c>
      <c r="H147">
        <v>64</v>
      </c>
      <c r="I147" s="4">
        <v>33875</v>
      </c>
      <c r="J147" s="8">
        <f>DAY(TBL_Employees3[[#This Row],[Hire Date]])</f>
        <v>28</v>
      </c>
      <c r="K147" s="8">
        <f>MONTH(TBL_Employees3[[#This Row],[Hire Date]])</f>
        <v>9</v>
      </c>
      <c r="L147" s="8">
        <f>YEAR(TBL_Employees3[[#This Row],[Hire Date]])</f>
        <v>1992</v>
      </c>
      <c r="M147" s="8" t="str">
        <f>TEXT(TBL_Employees3[[#This Row],[Hire Date]],"mmm")</f>
        <v>Sep</v>
      </c>
      <c r="N147" s="5">
        <v>70778</v>
      </c>
      <c r="O147" s="5" t="str" cm="1">
        <f t="array" ref="O147">_xlfn.IFS(TBL_Employees3[[#This Row],[Annual Salary]]&gt;140000,"High Income",AND(TBL_Employees3[[#This Row],[Annual Salary]]&lt;=140000, TBL_Employees3[[#This Row],[Annual Salary]] &gt; 70000),"Middle Income",TBL_Employees3[[#This Row],[Annual Salary]]&lt;70000,"Low Income")</f>
        <v>Middle Income</v>
      </c>
      <c r="P147" s="6">
        <v>0</v>
      </c>
      <c r="Q147" s="10">
        <f>TBL_Employees3[[#This Row],[Bonus %]]*TBL_Employees3[[#This Row],[Annual Salary]]</f>
        <v>0</v>
      </c>
      <c r="R147" t="s">
        <v>21</v>
      </c>
      <c r="S147" t="s">
        <v>22</v>
      </c>
      <c r="T147" s="4" t="s">
        <v>23</v>
      </c>
      <c r="U147" t="str">
        <f>IF(TBL_Employees3[[#This Row],[Exit Date]]="","Employed","Resign")</f>
        <v>Employed</v>
      </c>
    </row>
    <row r="148" spans="1:21" x14ac:dyDescent="0.25">
      <c r="A148" t="s">
        <v>349</v>
      </c>
      <c r="B148" t="s">
        <v>350</v>
      </c>
      <c r="C148" t="s">
        <v>275</v>
      </c>
      <c r="D148" t="s">
        <v>243</v>
      </c>
      <c r="E148" t="s">
        <v>54</v>
      </c>
      <c r="F148" t="s">
        <v>1983</v>
      </c>
      <c r="G148" t="s">
        <v>20</v>
      </c>
      <c r="H148">
        <v>50</v>
      </c>
      <c r="I148" s="4">
        <v>43447</v>
      </c>
      <c r="J148" s="8">
        <f>DAY(TBL_Employees3[[#This Row],[Hire Date]])</f>
        <v>13</v>
      </c>
      <c r="K148" s="8">
        <f>MONTH(TBL_Employees3[[#This Row],[Hire Date]])</f>
        <v>12</v>
      </c>
      <c r="L148" s="8">
        <f>YEAR(TBL_Employees3[[#This Row],[Hire Date]])</f>
        <v>2018</v>
      </c>
      <c r="M148" s="8" t="str">
        <f>TEXT(TBL_Employees3[[#This Row],[Hire Date]],"mmm")</f>
        <v>Dec</v>
      </c>
      <c r="N148" s="5">
        <v>63098</v>
      </c>
      <c r="O148" s="5" t="str" cm="1">
        <f t="array" ref="O148">_xlfn.IFS(TBL_Employees3[[#This Row],[Annual Salary]]&gt;140000,"High Income",AND(TBL_Employees3[[#This Row],[Annual Salary]]&lt;=140000, TBL_Employees3[[#This Row],[Annual Salary]] &gt; 70000),"Middle Income",TBL_Employees3[[#This Row],[Annual Salary]]&lt;70000,"Low Income")</f>
        <v>Low Income</v>
      </c>
      <c r="P148" s="6">
        <v>0</v>
      </c>
      <c r="Q148" s="10">
        <f>TBL_Employees3[[#This Row],[Bonus %]]*TBL_Employees3[[#This Row],[Annual Salary]]</f>
        <v>0</v>
      </c>
      <c r="R148" t="s">
        <v>21</v>
      </c>
      <c r="S148" t="s">
        <v>75</v>
      </c>
      <c r="T148" s="4" t="s">
        <v>23</v>
      </c>
      <c r="U148" t="str">
        <f>IF(TBL_Employees3[[#This Row],[Exit Date]]="","Employed","Resign")</f>
        <v>Employed</v>
      </c>
    </row>
    <row r="149" spans="1:21" x14ac:dyDescent="0.25">
      <c r="A149" t="s">
        <v>351</v>
      </c>
      <c r="B149" t="s">
        <v>352</v>
      </c>
      <c r="C149" t="s">
        <v>286</v>
      </c>
      <c r="D149" t="s">
        <v>243</v>
      </c>
      <c r="E149" t="s">
        <v>18</v>
      </c>
      <c r="F149" t="s">
        <v>1983</v>
      </c>
      <c r="G149" t="s">
        <v>97</v>
      </c>
      <c r="H149">
        <v>40</v>
      </c>
      <c r="I149" s="4">
        <v>38540</v>
      </c>
      <c r="J149" s="8">
        <f>DAY(TBL_Employees3[[#This Row],[Hire Date]])</f>
        <v>7</v>
      </c>
      <c r="K149" s="8">
        <f>MONTH(TBL_Employees3[[#This Row],[Hire Date]])</f>
        <v>7</v>
      </c>
      <c r="L149" s="8">
        <f>YEAR(TBL_Employees3[[#This Row],[Hire Date]])</f>
        <v>2005</v>
      </c>
      <c r="M149" s="8" t="str">
        <f>TEXT(TBL_Employees3[[#This Row],[Hire Date]],"mmm")</f>
        <v>Jul</v>
      </c>
      <c r="N149" s="5">
        <v>74412</v>
      </c>
      <c r="O149" s="5" t="str" cm="1">
        <f t="array" ref="O149">_xlfn.IFS(TBL_Employees3[[#This Row],[Annual Salary]]&gt;140000,"High Income",AND(TBL_Employees3[[#This Row],[Annual Salary]]&lt;=140000, TBL_Employees3[[#This Row],[Annual Salary]] &gt; 70000),"Middle Income",TBL_Employees3[[#This Row],[Annual Salary]]&lt;70000,"Low Income")</f>
        <v>Middle Income</v>
      </c>
      <c r="P149" s="6">
        <v>0</v>
      </c>
      <c r="Q149" s="10">
        <f>TBL_Employees3[[#This Row],[Bonus %]]*TBL_Employees3[[#This Row],[Annual Salary]]</f>
        <v>0</v>
      </c>
      <c r="R149" t="s">
        <v>21</v>
      </c>
      <c r="S149" t="s">
        <v>34</v>
      </c>
      <c r="T149" s="4" t="s">
        <v>23</v>
      </c>
      <c r="U149" t="str">
        <f>IF(TBL_Employees3[[#This Row],[Exit Date]]="","Employed","Resign")</f>
        <v>Employed</v>
      </c>
    </row>
    <row r="150" spans="1:21" x14ac:dyDescent="0.25">
      <c r="A150" t="s">
        <v>353</v>
      </c>
      <c r="B150" t="s">
        <v>354</v>
      </c>
      <c r="C150" t="s">
        <v>260</v>
      </c>
      <c r="D150" t="s">
        <v>243</v>
      </c>
      <c r="E150" t="s">
        <v>32</v>
      </c>
      <c r="F150" t="s">
        <v>1984</v>
      </c>
      <c r="G150" t="s">
        <v>20</v>
      </c>
      <c r="H150">
        <v>58</v>
      </c>
      <c r="I150" s="4">
        <v>34999</v>
      </c>
      <c r="J150" s="8">
        <f>DAY(TBL_Employees3[[#This Row],[Hire Date]])</f>
        <v>27</v>
      </c>
      <c r="K150" s="8">
        <f>MONTH(TBL_Employees3[[#This Row],[Hire Date]])</f>
        <v>10</v>
      </c>
      <c r="L150" s="8">
        <f>YEAR(TBL_Employees3[[#This Row],[Hire Date]])</f>
        <v>1995</v>
      </c>
      <c r="M150" s="8" t="str">
        <f>TEXT(TBL_Employees3[[#This Row],[Hire Date]],"mmm")</f>
        <v>Oct</v>
      </c>
      <c r="N150" s="5">
        <v>70189</v>
      </c>
      <c r="O150" s="5" t="str" cm="1">
        <f t="array" ref="O150">_xlfn.IFS(TBL_Employees3[[#This Row],[Annual Salary]]&gt;140000,"High Income",AND(TBL_Employees3[[#This Row],[Annual Salary]]&lt;=140000, TBL_Employees3[[#This Row],[Annual Salary]] &gt; 70000),"Middle Income",TBL_Employees3[[#This Row],[Annual Salary]]&lt;70000,"Low Income")</f>
        <v>Middle Income</v>
      </c>
      <c r="P150" s="6">
        <v>0</v>
      </c>
      <c r="Q150" s="10">
        <f>TBL_Employees3[[#This Row],[Bonus %]]*TBL_Employees3[[#This Row],[Annual Salary]]</f>
        <v>0</v>
      </c>
      <c r="R150" t="s">
        <v>21</v>
      </c>
      <c r="S150" t="s">
        <v>75</v>
      </c>
      <c r="T150" s="4" t="s">
        <v>23</v>
      </c>
      <c r="U150" t="str">
        <f>IF(TBL_Employees3[[#This Row],[Exit Date]]="","Employed","Resign")</f>
        <v>Employed</v>
      </c>
    </row>
    <row r="151" spans="1:21" x14ac:dyDescent="0.25">
      <c r="A151" t="s">
        <v>355</v>
      </c>
      <c r="B151" t="s">
        <v>356</v>
      </c>
      <c r="C151" t="s">
        <v>263</v>
      </c>
      <c r="D151" t="s">
        <v>243</v>
      </c>
      <c r="E151" t="s">
        <v>27</v>
      </c>
      <c r="F151" t="s">
        <v>1983</v>
      </c>
      <c r="G151" t="s">
        <v>20</v>
      </c>
      <c r="H151">
        <v>38</v>
      </c>
      <c r="I151" s="4">
        <v>40360</v>
      </c>
      <c r="J151" s="8">
        <f>DAY(TBL_Employees3[[#This Row],[Hire Date]])</f>
        <v>1</v>
      </c>
      <c r="K151" s="8">
        <f>MONTH(TBL_Employees3[[#This Row],[Hire Date]])</f>
        <v>7</v>
      </c>
      <c r="L151" s="8">
        <f>YEAR(TBL_Employees3[[#This Row],[Hire Date]])</f>
        <v>2010</v>
      </c>
      <c r="M151" s="8" t="str">
        <f>TEXT(TBL_Employees3[[#This Row],[Hire Date]],"mmm")</f>
        <v>Jul</v>
      </c>
      <c r="N151" s="5">
        <v>78237</v>
      </c>
      <c r="O151" s="5" t="str" cm="1">
        <f t="array" ref="O151">_xlfn.IFS(TBL_Employees3[[#This Row],[Annual Salary]]&gt;140000,"High Income",AND(TBL_Employees3[[#This Row],[Annual Salary]]&lt;=140000, TBL_Employees3[[#This Row],[Annual Salary]] &gt; 70000),"Middle Income",TBL_Employees3[[#This Row],[Annual Salary]]&lt;70000,"Low Income")</f>
        <v>Middle Income</v>
      </c>
      <c r="P151" s="6">
        <v>0</v>
      </c>
      <c r="Q151" s="10">
        <f>TBL_Employees3[[#This Row],[Bonus %]]*TBL_Employees3[[#This Row],[Annual Salary]]</f>
        <v>0</v>
      </c>
      <c r="R151" t="s">
        <v>21</v>
      </c>
      <c r="S151" t="s">
        <v>57</v>
      </c>
      <c r="T151" s="4" t="s">
        <v>23</v>
      </c>
      <c r="U151" t="str">
        <f>IF(TBL_Employees3[[#This Row],[Exit Date]]="","Employed","Resign")</f>
        <v>Employed</v>
      </c>
    </row>
    <row r="152" spans="1:21" x14ac:dyDescent="0.25">
      <c r="A152" t="s">
        <v>357</v>
      </c>
      <c r="B152" t="s">
        <v>358</v>
      </c>
      <c r="C152" t="s">
        <v>263</v>
      </c>
      <c r="D152" t="s">
        <v>243</v>
      </c>
      <c r="E152" t="s">
        <v>32</v>
      </c>
      <c r="F152" t="s">
        <v>1983</v>
      </c>
      <c r="G152" t="s">
        <v>37</v>
      </c>
      <c r="H152">
        <v>52</v>
      </c>
      <c r="I152" s="4">
        <v>44022</v>
      </c>
      <c r="J152" s="8">
        <f>DAY(TBL_Employees3[[#This Row],[Hire Date]])</f>
        <v>10</v>
      </c>
      <c r="K152" s="8">
        <f>MONTH(TBL_Employees3[[#This Row],[Hire Date]])</f>
        <v>7</v>
      </c>
      <c r="L152" s="8">
        <f>YEAR(TBL_Employees3[[#This Row],[Hire Date]])</f>
        <v>2020</v>
      </c>
      <c r="M152" s="8" t="str">
        <f>TEXT(TBL_Employees3[[#This Row],[Hire Date]],"mmm")</f>
        <v>Jul</v>
      </c>
      <c r="N152" s="5">
        <v>88272</v>
      </c>
      <c r="O152" s="5" t="str" cm="1">
        <f t="array" ref="O152">_xlfn.IFS(TBL_Employees3[[#This Row],[Annual Salary]]&gt;140000,"High Income",AND(TBL_Employees3[[#This Row],[Annual Salary]]&lt;=140000, TBL_Employees3[[#This Row],[Annual Salary]] &gt; 70000),"Middle Income",TBL_Employees3[[#This Row],[Annual Salary]]&lt;70000,"Low Income")</f>
        <v>Middle Income</v>
      </c>
      <c r="P152" s="6">
        <v>0</v>
      </c>
      <c r="Q152" s="10">
        <f>TBL_Employees3[[#This Row],[Bonus %]]*TBL_Employees3[[#This Row],[Annual Salary]]</f>
        <v>0</v>
      </c>
      <c r="R152" t="s">
        <v>38</v>
      </c>
      <c r="S152" t="s">
        <v>85</v>
      </c>
      <c r="T152" s="4" t="s">
        <v>23</v>
      </c>
      <c r="U152" t="str">
        <f>IF(TBL_Employees3[[#This Row],[Exit Date]]="","Employed","Resign")</f>
        <v>Employed</v>
      </c>
    </row>
    <row r="153" spans="1:21" x14ac:dyDescent="0.25">
      <c r="A153" t="s">
        <v>359</v>
      </c>
      <c r="B153" t="s">
        <v>360</v>
      </c>
      <c r="C153" t="s">
        <v>53</v>
      </c>
      <c r="D153" t="s">
        <v>243</v>
      </c>
      <c r="E153" t="s">
        <v>27</v>
      </c>
      <c r="F153" t="s">
        <v>1983</v>
      </c>
      <c r="G153" t="s">
        <v>28</v>
      </c>
      <c r="H153">
        <v>47</v>
      </c>
      <c r="I153" s="4">
        <v>41071</v>
      </c>
      <c r="J153" s="8">
        <f>DAY(TBL_Employees3[[#This Row],[Hire Date]])</f>
        <v>11</v>
      </c>
      <c r="K153" s="8">
        <f>MONTH(TBL_Employees3[[#This Row],[Hire Date]])</f>
        <v>6</v>
      </c>
      <c r="L153" s="8">
        <f>YEAR(TBL_Employees3[[#This Row],[Hire Date]])</f>
        <v>2012</v>
      </c>
      <c r="M153" s="8" t="str">
        <f>TEXT(TBL_Employees3[[#This Row],[Hire Date]],"mmm")</f>
        <v>Jun</v>
      </c>
      <c r="N153" s="5">
        <v>222941</v>
      </c>
      <c r="O153" s="5" t="str" cm="1">
        <f t="array" ref="O153">_xlfn.IFS(TBL_Employees3[[#This Row],[Annual Salary]]&gt;140000,"High Income",AND(TBL_Employees3[[#This Row],[Annual Salary]]&lt;=140000, TBL_Employees3[[#This Row],[Annual Salary]] &gt; 70000),"Middle Income",TBL_Employees3[[#This Row],[Annual Salary]]&lt;70000,"Low Income")</f>
        <v>High Income</v>
      </c>
      <c r="P153" s="6">
        <v>0.39</v>
      </c>
      <c r="Q153" s="10">
        <f>TBL_Employees3[[#This Row],[Bonus %]]*TBL_Employees3[[#This Row],[Annual Salary]]</f>
        <v>86946.99</v>
      </c>
      <c r="R153" t="s">
        <v>65</v>
      </c>
      <c r="S153" t="s">
        <v>118</v>
      </c>
      <c r="T153" s="4" t="s">
        <v>23</v>
      </c>
      <c r="U153" t="str">
        <f>IF(TBL_Employees3[[#This Row],[Exit Date]]="","Employed","Resign")</f>
        <v>Employed</v>
      </c>
    </row>
    <row r="154" spans="1:21" x14ac:dyDescent="0.25">
      <c r="A154" t="s">
        <v>361</v>
      </c>
      <c r="B154" t="s">
        <v>362</v>
      </c>
      <c r="C154" t="s">
        <v>251</v>
      </c>
      <c r="D154" t="s">
        <v>243</v>
      </c>
      <c r="E154" t="s">
        <v>32</v>
      </c>
      <c r="F154" t="s">
        <v>1983</v>
      </c>
      <c r="G154" t="s">
        <v>37</v>
      </c>
      <c r="H154">
        <v>54</v>
      </c>
      <c r="I154" s="4">
        <v>39382</v>
      </c>
      <c r="J154" s="8">
        <f>DAY(TBL_Employees3[[#This Row],[Hire Date]])</f>
        <v>27</v>
      </c>
      <c r="K154" s="8">
        <f>MONTH(TBL_Employees3[[#This Row],[Hire Date]])</f>
        <v>10</v>
      </c>
      <c r="L154" s="8">
        <f>YEAR(TBL_Employees3[[#This Row],[Hire Date]])</f>
        <v>2007</v>
      </c>
      <c r="M154" s="8" t="str">
        <f>TEXT(TBL_Employees3[[#This Row],[Hire Date]],"mmm")</f>
        <v>Oct</v>
      </c>
      <c r="N154" s="5">
        <v>106313</v>
      </c>
      <c r="O154" s="5" t="str" cm="1">
        <f t="array" ref="O154">_xlfn.IFS(TBL_Employees3[[#This Row],[Annual Salary]]&gt;140000,"High Income",AND(TBL_Employees3[[#This Row],[Annual Salary]]&lt;=140000, TBL_Employees3[[#This Row],[Annual Salary]] &gt; 70000),"Middle Income",TBL_Employees3[[#This Row],[Annual Salary]]&lt;70000,"Low Income")</f>
        <v>Middle Income</v>
      </c>
      <c r="P154" s="6">
        <v>0.15</v>
      </c>
      <c r="Q154" s="10">
        <f>TBL_Employees3[[#This Row],[Bonus %]]*TBL_Employees3[[#This Row],[Annual Salary]]</f>
        <v>15946.949999999999</v>
      </c>
      <c r="R154" t="s">
        <v>21</v>
      </c>
      <c r="S154" t="s">
        <v>44</v>
      </c>
      <c r="T154" s="4" t="s">
        <v>23</v>
      </c>
      <c r="U154" t="str">
        <f>IF(TBL_Employees3[[#This Row],[Exit Date]]="","Employed","Resign")</f>
        <v>Employed</v>
      </c>
    </row>
    <row r="155" spans="1:21" x14ac:dyDescent="0.25">
      <c r="A155" t="s">
        <v>363</v>
      </c>
      <c r="B155" t="s">
        <v>364</v>
      </c>
      <c r="C155" t="s">
        <v>251</v>
      </c>
      <c r="D155" t="s">
        <v>243</v>
      </c>
      <c r="E155" t="s">
        <v>27</v>
      </c>
      <c r="F155" t="s">
        <v>1984</v>
      </c>
      <c r="G155" t="s">
        <v>28</v>
      </c>
      <c r="H155">
        <v>65</v>
      </c>
      <c r="I155" s="4">
        <v>38792</v>
      </c>
      <c r="J155" s="8">
        <f>DAY(TBL_Employees3[[#This Row],[Hire Date]])</f>
        <v>16</v>
      </c>
      <c r="K155" s="8">
        <f>MONTH(TBL_Employees3[[#This Row],[Hire Date]])</f>
        <v>3</v>
      </c>
      <c r="L155" s="8">
        <f>YEAR(TBL_Employees3[[#This Row],[Hire Date]])</f>
        <v>2006</v>
      </c>
      <c r="M155" s="8" t="str">
        <f>TEXT(TBL_Employees3[[#This Row],[Hire Date]],"mmm")</f>
        <v>Mar</v>
      </c>
      <c r="N155" s="5">
        <v>83756</v>
      </c>
      <c r="O155" s="5" t="str" cm="1">
        <f t="array" ref="O155">_xlfn.IFS(TBL_Employees3[[#This Row],[Annual Salary]]&gt;140000,"High Income",AND(TBL_Employees3[[#This Row],[Annual Salary]]&lt;=140000, TBL_Employees3[[#This Row],[Annual Salary]] &gt; 70000),"Middle Income",TBL_Employees3[[#This Row],[Annual Salary]]&lt;70000,"Low Income")</f>
        <v>Middle Income</v>
      </c>
      <c r="P155" s="6">
        <v>0.14000000000000001</v>
      </c>
      <c r="Q155" s="10">
        <f>TBL_Employees3[[#This Row],[Bonus %]]*TBL_Employees3[[#This Row],[Annual Salary]]</f>
        <v>11725.840000000002</v>
      </c>
      <c r="R155" t="s">
        <v>65</v>
      </c>
      <c r="S155" t="s">
        <v>78</v>
      </c>
      <c r="T155" s="4" t="s">
        <v>23</v>
      </c>
      <c r="U155" t="str">
        <f>IF(TBL_Employees3[[#This Row],[Exit Date]]="","Employed","Resign")</f>
        <v>Employed</v>
      </c>
    </row>
    <row r="156" spans="1:21" x14ac:dyDescent="0.25">
      <c r="A156" t="s">
        <v>365</v>
      </c>
      <c r="B156" t="s">
        <v>366</v>
      </c>
      <c r="C156" t="s">
        <v>275</v>
      </c>
      <c r="D156" t="s">
        <v>243</v>
      </c>
      <c r="E156" t="s">
        <v>32</v>
      </c>
      <c r="F156" t="s">
        <v>1984</v>
      </c>
      <c r="G156" t="s">
        <v>28</v>
      </c>
      <c r="H156">
        <v>55</v>
      </c>
      <c r="I156" s="4">
        <v>41525</v>
      </c>
      <c r="J156" s="8">
        <f>DAY(TBL_Employees3[[#This Row],[Hire Date]])</f>
        <v>8</v>
      </c>
      <c r="K156" s="8">
        <f>MONTH(TBL_Employees3[[#This Row],[Hire Date]])</f>
        <v>9</v>
      </c>
      <c r="L156" s="8">
        <f>YEAR(TBL_Employees3[[#This Row],[Hire Date]])</f>
        <v>2013</v>
      </c>
      <c r="M156" s="8" t="str">
        <f>TEXT(TBL_Employees3[[#This Row],[Hire Date]],"mmm")</f>
        <v>Sep</v>
      </c>
      <c r="N156" s="5">
        <v>73248</v>
      </c>
      <c r="O156" s="5" t="str" cm="1">
        <f t="array" ref="O156">_xlfn.IFS(TBL_Employees3[[#This Row],[Annual Salary]]&gt;140000,"High Income",AND(TBL_Employees3[[#This Row],[Annual Salary]]&lt;=140000, TBL_Employees3[[#This Row],[Annual Salary]] &gt; 70000),"Middle Income",TBL_Employees3[[#This Row],[Annual Salary]]&lt;70000,"Low Income")</f>
        <v>Middle Income</v>
      </c>
      <c r="P156" s="6">
        <v>0</v>
      </c>
      <c r="Q156" s="10">
        <f>TBL_Employees3[[#This Row],[Bonus %]]*TBL_Employees3[[#This Row],[Annual Salary]]</f>
        <v>0</v>
      </c>
      <c r="R156" t="s">
        <v>21</v>
      </c>
      <c r="S156" t="s">
        <v>75</v>
      </c>
      <c r="T156" s="4" t="s">
        <v>23</v>
      </c>
      <c r="U156" t="str">
        <f>IF(TBL_Employees3[[#This Row],[Exit Date]]="","Employed","Resign")</f>
        <v>Employed</v>
      </c>
    </row>
    <row r="157" spans="1:21" x14ac:dyDescent="0.25">
      <c r="A157" t="s">
        <v>367</v>
      </c>
      <c r="B157" t="s">
        <v>368</v>
      </c>
      <c r="C157" t="s">
        <v>286</v>
      </c>
      <c r="D157" t="s">
        <v>243</v>
      </c>
      <c r="E157" t="s">
        <v>54</v>
      </c>
      <c r="F157" t="s">
        <v>1984</v>
      </c>
      <c r="G157" t="s">
        <v>20</v>
      </c>
      <c r="H157">
        <v>37</v>
      </c>
      <c r="I157" s="4">
        <v>42995</v>
      </c>
      <c r="J157" s="8">
        <f>DAY(TBL_Employees3[[#This Row],[Hire Date]])</f>
        <v>17</v>
      </c>
      <c r="K157" s="8">
        <f>MONTH(TBL_Employees3[[#This Row],[Hire Date]])</f>
        <v>9</v>
      </c>
      <c r="L157" s="8">
        <f>YEAR(TBL_Employees3[[#This Row],[Hire Date]])</f>
        <v>2017</v>
      </c>
      <c r="M157" s="8" t="str">
        <f>TEXT(TBL_Employees3[[#This Row],[Hire Date]],"mmm")</f>
        <v>Sep</v>
      </c>
      <c r="N157" s="5">
        <v>70770</v>
      </c>
      <c r="O157" s="5" t="str" cm="1">
        <f t="array" ref="O157">_xlfn.IFS(TBL_Employees3[[#This Row],[Annual Salary]]&gt;140000,"High Income",AND(TBL_Employees3[[#This Row],[Annual Salary]]&lt;=140000, TBL_Employees3[[#This Row],[Annual Salary]] &gt; 70000),"Middle Income",TBL_Employees3[[#This Row],[Annual Salary]]&lt;70000,"Low Income")</f>
        <v>Middle Income</v>
      </c>
      <c r="P157" s="6">
        <v>0</v>
      </c>
      <c r="Q157" s="10">
        <f>TBL_Employees3[[#This Row],[Bonus %]]*TBL_Employees3[[#This Row],[Annual Salary]]</f>
        <v>0</v>
      </c>
      <c r="R157" t="s">
        <v>21</v>
      </c>
      <c r="S157" t="s">
        <v>48</v>
      </c>
      <c r="T157" s="4" t="s">
        <v>23</v>
      </c>
      <c r="U157" t="str">
        <f>IF(TBL_Employees3[[#This Row],[Exit Date]]="","Employed","Resign")</f>
        <v>Employed</v>
      </c>
    </row>
    <row r="158" spans="1:21" x14ac:dyDescent="0.25">
      <c r="A158" t="s">
        <v>369</v>
      </c>
      <c r="B158" t="s">
        <v>370</v>
      </c>
      <c r="C158" t="s">
        <v>266</v>
      </c>
      <c r="D158" t="s">
        <v>243</v>
      </c>
      <c r="E158" t="s">
        <v>54</v>
      </c>
      <c r="F158" t="s">
        <v>1984</v>
      </c>
      <c r="G158" t="s">
        <v>28</v>
      </c>
      <c r="H158">
        <v>55</v>
      </c>
      <c r="I158" s="4">
        <v>34915</v>
      </c>
      <c r="J158" s="8">
        <f>DAY(TBL_Employees3[[#This Row],[Hire Date]])</f>
        <v>4</v>
      </c>
      <c r="K158" s="8">
        <f>MONTH(TBL_Employees3[[#This Row],[Hire Date]])</f>
        <v>8</v>
      </c>
      <c r="L158" s="8">
        <f>YEAR(TBL_Employees3[[#This Row],[Hire Date]])</f>
        <v>1995</v>
      </c>
      <c r="M158" s="8" t="str">
        <f>TEXT(TBL_Employees3[[#This Row],[Hire Date]],"mmm")</f>
        <v>Aug</v>
      </c>
      <c r="N158" s="5">
        <v>80701</v>
      </c>
      <c r="O158" s="5" t="str" cm="1">
        <f t="array" ref="O158">_xlfn.IFS(TBL_Employees3[[#This Row],[Annual Salary]]&gt;140000,"High Income",AND(TBL_Employees3[[#This Row],[Annual Salary]]&lt;=140000, TBL_Employees3[[#This Row],[Annual Salary]] &gt; 70000),"Middle Income",TBL_Employees3[[#This Row],[Annual Salary]]&lt;70000,"Low Income")</f>
        <v>Middle Income</v>
      </c>
      <c r="P158" s="6">
        <v>0</v>
      </c>
      <c r="Q158" s="10">
        <f>TBL_Employees3[[#This Row],[Bonus %]]*TBL_Employees3[[#This Row],[Annual Salary]]</f>
        <v>0</v>
      </c>
      <c r="R158" t="s">
        <v>21</v>
      </c>
      <c r="S158" t="s">
        <v>44</v>
      </c>
      <c r="T158" s="4">
        <v>38456</v>
      </c>
      <c r="U158" t="str">
        <f>IF(TBL_Employees3[[#This Row],[Exit Date]]="","Employed","Resign")</f>
        <v>Resign</v>
      </c>
    </row>
    <row r="159" spans="1:21" x14ac:dyDescent="0.25">
      <c r="A159" t="s">
        <v>371</v>
      </c>
      <c r="B159" t="s">
        <v>372</v>
      </c>
      <c r="C159" t="s">
        <v>246</v>
      </c>
      <c r="D159" t="s">
        <v>243</v>
      </c>
      <c r="E159" t="s">
        <v>54</v>
      </c>
      <c r="F159" t="s">
        <v>1984</v>
      </c>
      <c r="G159" t="s">
        <v>20</v>
      </c>
      <c r="H159">
        <v>45</v>
      </c>
      <c r="I159" s="4">
        <v>43635</v>
      </c>
      <c r="J159" s="8">
        <f>DAY(TBL_Employees3[[#This Row],[Hire Date]])</f>
        <v>19</v>
      </c>
      <c r="K159" s="8">
        <f>MONTH(TBL_Employees3[[#This Row],[Hire Date]])</f>
        <v>6</v>
      </c>
      <c r="L159" s="8">
        <f>YEAR(TBL_Employees3[[#This Row],[Hire Date]])</f>
        <v>2019</v>
      </c>
      <c r="M159" s="8" t="str">
        <f>TEXT(TBL_Employees3[[#This Row],[Hire Date]],"mmm")</f>
        <v>Jun</v>
      </c>
      <c r="N159" s="5">
        <v>88045</v>
      </c>
      <c r="O159" s="5" t="str" cm="1">
        <f t="array" ref="O159">_xlfn.IFS(TBL_Employees3[[#This Row],[Annual Salary]]&gt;140000,"High Income",AND(TBL_Employees3[[#This Row],[Annual Salary]]&lt;=140000, TBL_Employees3[[#This Row],[Annual Salary]] &gt; 70000),"Middle Income",TBL_Employees3[[#This Row],[Annual Salary]]&lt;70000,"Low Income")</f>
        <v>Middle Income</v>
      </c>
      <c r="P159" s="6">
        <v>0</v>
      </c>
      <c r="Q159" s="10">
        <f>TBL_Employees3[[#This Row],[Bonus %]]*TBL_Employees3[[#This Row],[Annual Salary]]</f>
        <v>0</v>
      </c>
      <c r="R159" t="s">
        <v>21</v>
      </c>
      <c r="S159" t="s">
        <v>44</v>
      </c>
      <c r="T159" s="4" t="s">
        <v>23</v>
      </c>
      <c r="U159" t="str">
        <f>IF(TBL_Employees3[[#This Row],[Exit Date]]="","Employed","Resign")</f>
        <v>Employed</v>
      </c>
    </row>
    <row r="160" spans="1:21" x14ac:dyDescent="0.25">
      <c r="A160" t="s">
        <v>373</v>
      </c>
      <c r="B160" t="s">
        <v>374</v>
      </c>
      <c r="C160" t="s">
        <v>53</v>
      </c>
      <c r="D160" t="s">
        <v>243</v>
      </c>
      <c r="E160" t="s">
        <v>18</v>
      </c>
      <c r="F160" t="s">
        <v>1983</v>
      </c>
      <c r="G160" t="s">
        <v>20</v>
      </c>
      <c r="H160">
        <v>63</v>
      </c>
      <c r="I160" s="4">
        <v>42387</v>
      </c>
      <c r="J160" s="8">
        <f>DAY(TBL_Employees3[[#This Row],[Hire Date]])</f>
        <v>18</v>
      </c>
      <c r="K160" s="8">
        <f>MONTH(TBL_Employees3[[#This Row],[Hire Date]])</f>
        <v>1</v>
      </c>
      <c r="L160" s="8">
        <f>YEAR(TBL_Employees3[[#This Row],[Hire Date]])</f>
        <v>2016</v>
      </c>
      <c r="M160" s="8" t="str">
        <f>TEXT(TBL_Employees3[[#This Row],[Hire Date]],"mmm")</f>
        <v>Jan</v>
      </c>
      <c r="N160" s="5">
        <v>180994</v>
      </c>
      <c r="O160" s="5" t="str" cm="1">
        <f t="array" ref="O160">_xlfn.IFS(TBL_Employees3[[#This Row],[Annual Salary]]&gt;140000,"High Income",AND(TBL_Employees3[[#This Row],[Annual Salary]]&lt;=140000, TBL_Employees3[[#This Row],[Annual Salary]] &gt; 70000),"Middle Income",TBL_Employees3[[#This Row],[Annual Salary]]&lt;70000,"Low Income")</f>
        <v>High Income</v>
      </c>
      <c r="P160" s="6">
        <v>0.39</v>
      </c>
      <c r="Q160" s="10">
        <f>TBL_Employees3[[#This Row],[Bonus %]]*TBL_Employees3[[#This Row],[Annual Salary]]</f>
        <v>70587.66</v>
      </c>
      <c r="R160" t="s">
        <v>21</v>
      </c>
      <c r="S160" t="s">
        <v>34</v>
      </c>
      <c r="T160" s="4" t="s">
        <v>23</v>
      </c>
      <c r="U160" t="str">
        <f>IF(TBL_Employees3[[#This Row],[Exit Date]]="","Employed","Resign")</f>
        <v>Employed</v>
      </c>
    </row>
    <row r="161" spans="1:21" x14ac:dyDescent="0.25">
      <c r="A161" t="s">
        <v>375</v>
      </c>
      <c r="B161" t="s">
        <v>376</v>
      </c>
      <c r="C161" t="s">
        <v>286</v>
      </c>
      <c r="D161" t="s">
        <v>243</v>
      </c>
      <c r="E161" t="s">
        <v>27</v>
      </c>
      <c r="F161" t="s">
        <v>1984</v>
      </c>
      <c r="G161" t="s">
        <v>28</v>
      </c>
      <c r="H161">
        <v>35</v>
      </c>
      <c r="I161" s="4">
        <v>42776</v>
      </c>
      <c r="J161" s="8">
        <f>DAY(TBL_Employees3[[#This Row],[Hire Date]])</f>
        <v>10</v>
      </c>
      <c r="K161" s="8">
        <f>MONTH(TBL_Employees3[[#This Row],[Hire Date]])</f>
        <v>2</v>
      </c>
      <c r="L161" s="8">
        <f>YEAR(TBL_Employees3[[#This Row],[Hire Date]])</f>
        <v>2017</v>
      </c>
      <c r="M161" s="8" t="str">
        <f>TEXT(TBL_Employees3[[#This Row],[Hire Date]],"mmm")</f>
        <v>Feb</v>
      </c>
      <c r="N161" s="5">
        <v>60132</v>
      </c>
      <c r="O161" s="5" t="str" cm="1">
        <f t="array" ref="O161">_xlfn.IFS(TBL_Employees3[[#This Row],[Annual Salary]]&gt;140000,"High Income",AND(TBL_Employees3[[#This Row],[Annual Salary]]&lt;=140000, TBL_Employees3[[#This Row],[Annual Salary]] &gt; 70000),"Middle Income",TBL_Employees3[[#This Row],[Annual Salary]]&lt;70000,"Low Income")</f>
        <v>Low Income</v>
      </c>
      <c r="P161" s="6">
        <v>0</v>
      </c>
      <c r="Q161" s="10">
        <f>TBL_Employees3[[#This Row],[Bonus %]]*TBL_Employees3[[#This Row],[Annual Salary]]</f>
        <v>0</v>
      </c>
      <c r="R161" t="s">
        <v>65</v>
      </c>
      <c r="S161" t="s">
        <v>66</v>
      </c>
      <c r="T161" s="4" t="s">
        <v>23</v>
      </c>
      <c r="U161" t="str">
        <f>IF(TBL_Employees3[[#This Row],[Exit Date]]="","Employed","Resign")</f>
        <v>Employed</v>
      </c>
    </row>
    <row r="162" spans="1:21" x14ac:dyDescent="0.25">
      <c r="A162" t="s">
        <v>377</v>
      </c>
      <c r="B162" t="s">
        <v>378</v>
      </c>
      <c r="C162" t="s">
        <v>286</v>
      </c>
      <c r="D162" t="s">
        <v>243</v>
      </c>
      <c r="E162" t="s">
        <v>32</v>
      </c>
      <c r="F162" t="s">
        <v>1984</v>
      </c>
      <c r="G162" t="s">
        <v>37</v>
      </c>
      <c r="H162">
        <v>47</v>
      </c>
      <c r="I162" s="4">
        <v>42245</v>
      </c>
      <c r="J162" s="8">
        <f>DAY(TBL_Employees3[[#This Row],[Hire Date]])</f>
        <v>29</v>
      </c>
      <c r="K162" s="8">
        <f>MONTH(TBL_Employees3[[#This Row],[Hire Date]])</f>
        <v>8</v>
      </c>
      <c r="L162" s="8">
        <f>YEAR(TBL_Employees3[[#This Row],[Hire Date]])</f>
        <v>2015</v>
      </c>
      <c r="M162" s="8" t="str">
        <f>TEXT(TBL_Employees3[[#This Row],[Hire Date]],"mmm")</f>
        <v>Aug</v>
      </c>
      <c r="N162" s="5">
        <v>68488</v>
      </c>
      <c r="O162" s="5" t="str" cm="1">
        <f t="array" ref="O162">_xlfn.IFS(TBL_Employees3[[#This Row],[Annual Salary]]&gt;140000,"High Income",AND(TBL_Employees3[[#This Row],[Annual Salary]]&lt;=140000, TBL_Employees3[[#This Row],[Annual Salary]] &gt; 70000),"Middle Income",TBL_Employees3[[#This Row],[Annual Salary]]&lt;70000,"Low Income")</f>
        <v>Low Income</v>
      </c>
      <c r="P162" s="6">
        <v>0</v>
      </c>
      <c r="Q162" s="10">
        <f>TBL_Employees3[[#This Row],[Bonus %]]*TBL_Employees3[[#This Row],[Annual Salary]]</f>
        <v>0</v>
      </c>
      <c r="R162" t="s">
        <v>21</v>
      </c>
      <c r="S162" t="s">
        <v>34</v>
      </c>
      <c r="T162" s="4" t="s">
        <v>23</v>
      </c>
      <c r="U162" t="str">
        <f>IF(TBL_Employees3[[#This Row],[Exit Date]]="","Employed","Resign")</f>
        <v>Employed</v>
      </c>
    </row>
    <row r="163" spans="1:21" x14ac:dyDescent="0.25">
      <c r="A163" t="s">
        <v>379</v>
      </c>
      <c r="B163" t="s">
        <v>380</v>
      </c>
      <c r="C163" t="s">
        <v>246</v>
      </c>
      <c r="D163" t="s">
        <v>243</v>
      </c>
      <c r="E163" t="s">
        <v>18</v>
      </c>
      <c r="F163" t="s">
        <v>1984</v>
      </c>
      <c r="G163" t="s">
        <v>37</v>
      </c>
      <c r="H163">
        <v>60</v>
      </c>
      <c r="I163" s="4">
        <v>35992</v>
      </c>
      <c r="J163" s="8">
        <f>DAY(TBL_Employees3[[#This Row],[Hire Date]])</f>
        <v>16</v>
      </c>
      <c r="K163" s="8">
        <f>MONTH(TBL_Employees3[[#This Row],[Hire Date]])</f>
        <v>7</v>
      </c>
      <c r="L163" s="8">
        <f>YEAR(TBL_Employees3[[#This Row],[Hire Date]])</f>
        <v>1998</v>
      </c>
      <c r="M163" s="8" t="str">
        <f>TEXT(TBL_Employees3[[#This Row],[Hire Date]],"mmm")</f>
        <v>Jul</v>
      </c>
      <c r="N163" s="5">
        <v>92932</v>
      </c>
      <c r="O163" s="5" t="str" cm="1">
        <f t="array" ref="O163">_xlfn.IFS(TBL_Employees3[[#This Row],[Annual Salary]]&gt;140000,"High Income",AND(TBL_Employees3[[#This Row],[Annual Salary]]&lt;=140000, TBL_Employees3[[#This Row],[Annual Salary]] &gt; 70000),"Middle Income",TBL_Employees3[[#This Row],[Annual Salary]]&lt;70000,"Low Income")</f>
        <v>Middle Income</v>
      </c>
      <c r="P163" s="6">
        <v>0</v>
      </c>
      <c r="Q163" s="10">
        <f>TBL_Employees3[[#This Row],[Bonus %]]*TBL_Employees3[[#This Row],[Annual Salary]]</f>
        <v>0</v>
      </c>
      <c r="R163" t="s">
        <v>21</v>
      </c>
      <c r="S163" t="s">
        <v>75</v>
      </c>
      <c r="T163" s="4" t="s">
        <v>23</v>
      </c>
      <c r="U163" t="str">
        <f>IF(TBL_Employees3[[#This Row],[Exit Date]]="","Employed","Resign")</f>
        <v>Employed</v>
      </c>
    </row>
    <row r="164" spans="1:21" x14ac:dyDescent="0.25">
      <c r="A164" t="s">
        <v>381</v>
      </c>
      <c r="B164" t="s">
        <v>382</v>
      </c>
      <c r="C164" t="s">
        <v>53</v>
      </c>
      <c r="D164" t="s">
        <v>243</v>
      </c>
      <c r="E164" t="s">
        <v>32</v>
      </c>
      <c r="F164" t="s">
        <v>1984</v>
      </c>
      <c r="G164" t="s">
        <v>20</v>
      </c>
      <c r="H164">
        <v>51</v>
      </c>
      <c r="I164" s="4">
        <v>35230</v>
      </c>
      <c r="J164" s="8">
        <f>DAY(TBL_Employees3[[#This Row],[Hire Date]])</f>
        <v>14</v>
      </c>
      <c r="K164" s="8">
        <f>MONTH(TBL_Employees3[[#This Row],[Hire Date]])</f>
        <v>6</v>
      </c>
      <c r="L164" s="8">
        <f>YEAR(TBL_Employees3[[#This Row],[Hire Date]])</f>
        <v>1996</v>
      </c>
      <c r="M164" s="8" t="str">
        <f>TEXT(TBL_Employees3[[#This Row],[Hire Date]],"mmm")</f>
        <v>Jun</v>
      </c>
      <c r="N164" s="5">
        <v>200246</v>
      </c>
      <c r="O164" s="5" t="str" cm="1">
        <f t="array" ref="O164">_xlfn.IFS(TBL_Employees3[[#This Row],[Annual Salary]]&gt;140000,"High Income",AND(TBL_Employees3[[#This Row],[Annual Salary]]&lt;=140000, TBL_Employees3[[#This Row],[Annual Salary]] &gt; 70000),"Middle Income",TBL_Employees3[[#This Row],[Annual Salary]]&lt;70000,"Low Income")</f>
        <v>High Income</v>
      </c>
      <c r="P164" s="6">
        <v>0.34</v>
      </c>
      <c r="Q164" s="10">
        <f>TBL_Employees3[[#This Row],[Bonus %]]*TBL_Employees3[[#This Row],[Annual Salary]]</f>
        <v>68083.64</v>
      </c>
      <c r="R164" t="s">
        <v>21</v>
      </c>
      <c r="S164" t="s">
        <v>75</v>
      </c>
      <c r="T164" s="4" t="s">
        <v>23</v>
      </c>
      <c r="U164" t="str">
        <f>IF(TBL_Employees3[[#This Row],[Exit Date]]="","Employed","Resign")</f>
        <v>Employed</v>
      </c>
    </row>
    <row r="165" spans="1:21" x14ac:dyDescent="0.25">
      <c r="A165" t="s">
        <v>383</v>
      </c>
      <c r="B165" t="s">
        <v>384</v>
      </c>
      <c r="C165" t="s">
        <v>31</v>
      </c>
      <c r="D165" t="s">
        <v>243</v>
      </c>
      <c r="E165" t="s">
        <v>32</v>
      </c>
      <c r="F165" t="s">
        <v>1984</v>
      </c>
      <c r="G165" t="s">
        <v>37</v>
      </c>
      <c r="H165">
        <v>59</v>
      </c>
      <c r="I165" s="4">
        <v>37726</v>
      </c>
      <c r="J165" s="8">
        <f>DAY(TBL_Employees3[[#This Row],[Hire Date]])</f>
        <v>15</v>
      </c>
      <c r="K165" s="8">
        <f>MONTH(TBL_Employees3[[#This Row],[Hire Date]])</f>
        <v>4</v>
      </c>
      <c r="L165" s="8">
        <f>YEAR(TBL_Employees3[[#This Row],[Hire Date]])</f>
        <v>2003</v>
      </c>
      <c r="M165" s="8" t="str">
        <f>TEXT(TBL_Employees3[[#This Row],[Hire Date]],"mmm")</f>
        <v>Apr</v>
      </c>
      <c r="N165" s="5">
        <v>150699</v>
      </c>
      <c r="O165" s="5" t="str" cm="1">
        <f t="array" ref="O165">_xlfn.IFS(TBL_Employees3[[#This Row],[Annual Salary]]&gt;140000,"High Income",AND(TBL_Employees3[[#This Row],[Annual Salary]]&lt;=140000, TBL_Employees3[[#This Row],[Annual Salary]] &gt; 70000),"Middle Income",TBL_Employees3[[#This Row],[Annual Salary]]&lt;70000,"Low Income")</f>
        <v>High Income</v>
      </c>
      <c r="P165" s="6">
        <v>0.28999999999999998</v>
      </c>
      <c r="Q165" s="10">
        <f>TBL_Employees3[[#This Row],[Bonus %]]*TBL_Employees3[[#This Row],[Annual Salary]]</f>
        <v>43702.71</v>
      </c>
      <c r="R165" t="s">
        <v>38</v>
      </c>
      <c r="S165" t="s">
        <v>85</v>
      </c>
      <c r="T165" s="4" t="s">
        <v>23</v>
      </c>
      <c r="U165" t="str">
        <f>IF(TBL_Employees3[[#This Row],[Exit Date]]="","Employed","Resign")</f>
        <v>Employed</v>
      </c>
    </row>
    <row r="166" spans="1:21" x14ac:dyDescent="0.25">
      <c r="A166" t="s">
        <v>385</v>
      </c>
      <c r="B166" t="s">
        <v>386</v>
      </c>
      <c r="C166" t="s">
        <v>31</v>
      </c>
      <c r="D166" t="s">
        <v>243</v>
      </c>
      <c r="E166" t="s">
        <v>54</v>
      </c>
      <c r="F166" t="s">
        <v>1984</v>
      </c>
      <c r="G166" t="s">
        <v>37</v>
      </c>
      <c r="H166">
        <v>60</v>
      </c>
      <c r="I166" s="4">
        <v>42739</v>
      </c>
      <c r="J166" s="8">
        <f>DAY(TBL_Employees3[[#This Row],[Hire Date]])</f>
        <v>4</v>
      </c>
      <c r="K166" s="8">
        <f>MONTH(TBL_Employees3[[#This Row],[Hire Date]])</f>
        <v>1</v>
      </c>
      <c r="L166" s="8">
        <f>YEAR(TBL_Employees3[[#This Row],[Hire Date]])</f>
        <v>2017</v>
      </c>
      <c r="M166" s="8" t="str">
        <f>TEXT(TBL_Employees3[[#This Row],[Hire Date]],"mmm")</f>
        <v>Jan</v>
      </c>
      <c r="N166" s="5">
        <v>178502</v>
      </c>
      <c r="O166" s="5" t="str" cm="1">
        <f t="array" ref="O166">_xlfn.IFS(TBL_Employees3[[#This Row],[Annual Salary]]&gt;140000,"High Income",AND(TBL_Employees3[[#This Row],[Annual Salary]]&lt;=140000, TBL_Employees3[[#This Row],[Annual Salary]] &gt; 70000),"Middle Income",TBL_Employees3[[#This Row],[Annual Salary]]&lt;70000,"Low Income")</f>
        <v>High Income</v>
      </c>
      <c r="P166" s="6">
        <v>0.2</v>
      </c>
      <c r="Q166" s="10">
        <f>TBL_Employees3[[#This Row],[Bonus %]]*TBL_Employees3[[#This Row],[Annual Salary]]</f>
        <v>35700.400000000001</v>
      </c>
      <c r="R166" t="s">
        <v>21</v>
      </c>
      <c r="S166" t="s">
        <v>22</v>
      </c>
      <c r="T166" s="4" t="s">
        <v>23</v>
      </c>
      <c r="U166" t="str">
        <f>IF(TBL_Employees3[[#This Row],[Exit Date]]="","Employed","Resign")</f>
        <v>Employed</v>
      </c>
    </row>
    <row r="167" spans="1:21" x14ac:dyDescent="0.25">
      <c r="A167" t="s">
        <v>387</v>
      </c>
      <c r="B167" t="s">
        <v>388</v>
      </c>
      <c r="C167" t="s">
        <v>31</v>
      </c>
      <c r="D167" t="s">
        <v>243</v>
      </c>
      <c r="E167" t="s">
        <v>32</v>
      </c>
      <c r="F167" t="s">
        <v>1984</v>
      </c>
      <c r="G167" t="s">
        <v>37</v>
      </c>
      <c r="H167">
        <v>37</v>
      </c>
      <c r="I167" s="4">
        <v>39528</v>
      </c>
      <c r="J167" s="8">
        <f>DAY(TBL_Employees3[[#This Row],[Hire Date]])</f>
        <v>21</v>
      </c>
      <c r="K167" s="8">
        <f>MONTH(TBL_Employees3[[#This Row],[Hire Date]])</f>
        <v>3</v>
      </c>
      <c r="L167" s="8">
        <f>YEAR(TBL_Employees3[[#This Row],[Hire Date]])</f>
        <v>2008</v>
      </c>
      <c r="M167" s="8" t="str">
        <f>TEXT(TBL_Employees3[[#This Row],[Hire Date]],"mmm")</f>
        <v>Mar</v>
      </c>
      <c r="N167" s="5">
        <v>156277</v>
      </c>
      <c r="O167" s="5" t="str" cm="1">
        <f t="array" ref="O167">_xlfn.IFS(TBL_Employees3[[#This Row],[Annual Salary]]&gt;140000,"High Income",AND(TBL_Employees3[[#This Row],[Annual Salary]]&lt;=140000, TBL_Employees3[[#This Row],[Annual Salary]] &gt; 70000),"Middle Income",TBL_Employees3[[#This Row],[Annual Salary]]&lt;70000,"Low Income")</f>
        <v>High Income</v>
      </c>
      <c r="P167" s="6">
        <v>0.22</v>
      </c>
      <c r="Q167" s="10">
        <f>TBL_Employees3[[#This Row],[Bonus %]]*TBL_Employees3[[#This Row],[Annual Salary]]</f>
        <v>34380.94</v>
      </c>
      <c r="R167" t="s">
        <v>38</v>
      </c>
      <c r="S167" t="s">
        <v>39</v>
      </c>
      <c r="T167" s="4" t="s">
        <v>23</v>
      </c>
      <c r="U167" t="str">
        <f>IF(TBL_Employees3[[#This Row],[Exit Date]]="","Employed","Resign")</f>
        <v>Employed</v>
      </c>
    </row>
    <row r="168" spans="1:21" x14ac:dyDescent="0.25">
      <c r="A168" t="s">
        <v>389</v>
      </c>
      <c r="B168" t="s">
        <v>390</v>
      </c>
      <c r="C168" t="s">
        <v>260</v>
      </c>
      <c r="D168" t="s">
        <v>243</v>
      </c>
      <c r="E168" t="s">
        <v>32</v>
      </c>
      <c r="F168" t="s">
        <v>1984</v>
      </c>
      <c r="G168" t="s">
        <v>37</v>
      </c>
      <c r="H168">
        <v>30</v>
      </c>
      <c r="I168" s="4">
        <v>43086</v>
      </c>
      <c r="J168" s="8">
        <f>DAY(TBL_Employees3[[#This Row],[Hire Date]])</f>
        <v>17</v>
      </c>
      <c r="K168" s="8">
        <f>MONTH(TBL_Employees3[[#This Row],[Hire Date]])</f>
        <v>12</v>
      </c>
      <c r="L168" s="8">
        <f>YEAR(TBL_Employees3[[#This Row],[Hire Date]])</f>
        <v>2017</v>
      </c>
      <c r="M168" s="8" t="str">
        <f>TEXT(TBL_Employees3[[#This Row],[Hire Date]],"mmm")</f>
        <v>Dec</v>
      </c>
      <c r="N168" s="5">
        <v>87744</v>
      </c>
      <c r="O168" s="5" t="str" cm="1">
        <f t="array" ref="O168">_xlfn.IFS(TBL_Employees3[[#This Row],[Annual Salary]]&gt;140000,"High Income",AND(TBL_Employees3[[#This Row],[Annual Salary]]&lt;=140000, TBL_Employees3[[#This Row],[Annual Salary]] &gt; 70000),"Middle Income",TBL_Employees3[[#This Row],[Annual Salary]]&lt;70000,"Low Income")</f>
        <v>Middle Income</v>
      </c>
      <c r="P168" s="6">
        <v>0</v>
      </c>
      <c r="Q168" s="10">
        <f>TBL_Employees3[[#This Row],[Bonus %]]*TBL_Employees3[[#This Row],[Annual Salary]]</f>
        <v>0</v>
      </c>
      <c r="R168" t="s">
        <v>38</v>
      </c>
      <c r="S168" t="s">
        <v>85</v>
      </c>
      <c r="T168" s="4" t="s">
        <v>23</v>
      </c>
      <c r="U168" t="str">
        <f>IF(TBL_Employees3[[#This Row],[Exit Date]]="","Employed","Resign")</f>
        <v>Employed</v>
      </c>
    </row>
    <row r="169" spans="1:21" x14ac:dyDescent="0.25">
      <c r="A169" t="s">
        <v>391</v>
      </c>
      <c r="B169" t="s">
        <v>392</v>
      </c>
      <c r="C169" t="s">
        <v>31</v>
      </c>
      <c r="D169" t="s">
        <v>243</v>
      </c>
      <c r="E169" t="s">
        <v>18</v>
      </c>
      <c r="F169" t="s">
        <v>1983</v>
      </c>
      <c r="G169" t="s">
        <v>28</v>
      </c>
      <c r="H169">
        <v>53</v>
      </c>
      <c r="I169" s="4">
        <v>41204</v>
      </c>
      <c r="J169" s="8">
        <f>DAY(TBL_Employees3[[#This Row],[Hire Date]])</f>
        <v>22</v>
      </c>
      <c r="K169" s="8">
        <f>MONTH(TBL_Employees3[[#This Row],[Hire Date]])</f>
        <v>10</v>
      </c>
      <c r="L169" s="8">
        <f>YEAR(TBL_Employees3[[#This Row],[Hire Date]])</f>
        <v>2012</v>
      </c>
      <c r="M169" s="8" t="str">
        <f>TEXT(TBL_Employees3[[#This Row],[Hire Date]],"mmm")</f>
        <v>Oct</v>
      </c>
      <c r="N169" s="5">
        <v>168510</v>
      </c>
      <c r="O169" s="5" t="str" cm="1">
        <f t="array" ref="O169">_xlfn.IFS(TBL_Employees3[[#This Row],[Annual Salary]]&gt;140000,"High Income",AND(TBL_Employees3[[#This Row],[Annual Salary]]&lt;=140000, TBL_Employees3[[#This Row],[Annual Salary]] &gt; 70000),"Middle Income",TBL_Employees3[[#This Row],[Annual Salary]]&lt;70000,"Low Income")</f>
        <v>High Income</v>
      </c>
      <c r="P169" s="6">
        <v>0.28999999999999998</v>
      </c>
      <c r="Q169" s="10">
        <f>TBL_Employees3[[#This Row],[Bonus %]]*TBL_Employees3[[#This Row],[Annual Salary]]</f>
        <v>48867.899999999994</v>
      </c>
      <c r="R169" t="s">
        <v>21</v>
      </c>
      <c r="S169" t="s">
        <v>34</v>
      </c>
      <c r="T169" s="4" t="s">
        <v>23</v>
      </c>
      <c r="U169" t="str">
        <f>IF(TBL_Employees3[[#This Row],[Exit Date]]="","Employed","Resign")</f>
        <v>Employed</v>
      </c>
    </row>
    <row r="170" spans="1:21" x14ac:dyDescent="0.25">
      <c r="A170" t="s">
        <v>393</v>
      </c>
      <c r="B170" t="s">
        <v>394</v>
      </c>
      <c r="C170" t="s">
        <v>260</v>
      </c>
      <c r="D170" t="s">
        <v>243</v>
      </c>
      <c r="E170" t="s">
        <v>27</v>
      </c>
      <c r="F170" t="s">
        <v>1984</v>
      </c>
      <c r="G170" t="s">
        <v>37</v>
      </c>
      <c r="H170">
        <v>36</v>
      </c>
      <c r="I170" s="4">
        <v>42443</v>
      </c>
      <c r="J170" s="8">
        <f>DAY(TBL_Employees3[[#This Row],[Hire Date]])</f>
        <v>14</v>
      </c>
      <c r="K170" s="8">
        <f>MONTH(TBL_Employees3[[#This Row],[Hire Date]])</f>
        <v>3</v>
      </c>
      <c r="L170" s="8">
        <f>YEAR(TBL_Employees3[[#This Row],[Hire Date]])</f>
        <v>2016</v>
      </c>
      <c r="M170" s="8" t="str">
        <f>TEXT(TBL_Employees3[[#This Row],[Hire Date]],"mmm")</f>
        <v>Mar</v>
      </c>
      <c r="N170" s="5">
        <v>85870</v>
      </c>
      <c r="O170" s="5" t="str" cm="1">
        <f t="array" ref="O170">_xlfn.IFS(TBL_Employees3[[#This Row],[Annual Salary]]&gt;140000,"High Income",AND(TBL_Employees3[[#This Row],[Annual Salary]]&lt;=140000, TBL_Employees3[[#This Row],[Annual Salary]] &gt; 70000),"Middle Income",TBL_Employees3[[#This Row],[Annual Salary]]&lt;70000,"Low Income")</f>
        <v>Middle Income</v>
      </c>
      <c r="P170" s="6">
        <v>0</v>
      </c>
      <c r="Q170" s="10">
        <f>TBL_Employees3[[#This Row],[Bonus %]]*TBL_Employees3[[#This Row],[Annual Salary]]</f>
        <v>0</v>
      </c>
      <c r="R170" t="s">
        <v>38</v>
      </c>
      <c r="S170" t="s">
        <v>85</v>
      </c>
      <c r="T170" s="4" t="s">
        <v>23</v>
      </c>
      <c r="U170" t="str">
        <f>IF(TBL_Employees3[[#This Row],[Exit Date]]="","Employed","Resign")</f>
        <v>Employed</v>
      </c>
    </row>
    <row r="171" spans="1:21" x14ac:dyDescent="0.25">
      <c r="A171" t="s">
        <v>395</v>
      </c>
      <c r="B171" t="s">
        <v>396</v>
      </c>
      <c r="C171" t="s">
        <v>251</v>
      </c>
      <c r="D171" t="s">
        <v>243</v>
      </c>
      <c r="E171" t="s">
        <v>32</v>
      </c>
      <c r="F171" t="s">
        <v>1984</v>
      </c>
      <c r="G171" t="s">
        <v>20</v>
      </c>
      <c r="H171">
        <v>61</v>
      </c>
      <c r="I171" s="4">
        <v>40193</v>
      </c>
      <c r="J171" s="8">
        <f>DAY(TBL_Employees3[[#This Row],[Hire Date]])</f>
        <v>15</v>
      </c>
      <c r="K171" s="8">
        <f>MONTH(TBL_Employees3[[#This Row],[Hire Date]])</f>
        <v>1</v>
      </c>
      <c r="L171" s="8">
        <f>YEAR(TBL_Employees3[[#This Row],[Hire Date]])</f>
        <v>2010</v>
      </c>
      <c r="M171" s="8" t="str">
        <f>TEXT(TBL_Employees3[[#This Row],[Hire Date]],"mmm")</f>
        <v>Jan</v>
      </c>
      <c r="N171" s="5">
        <v>98110</v>
      </c>
      <c r="O171" s="5" t="str" cm="1">
        <f t="array" ref="O171">_xlfn.IFS(TBL_Employees3[[#This Row],[Annual Salary]]&gt;140000,"High Income",AND(TBL_Employees3[[#This Row],[Annual Salary]]&lt;=140000, TBL_Employees3[[#This Row],[Annual Salary]] &gt; 70000),"Middle Income",TBL_Employees3[[#This Row],[Annual Salary]]&lt;70000,"Low Income")</f>
        <v>Middle Income</v>
      </c>
      <c r="P171" s="6">
        <v>0.13</v>
      </c>
      <c r="Q171" s="10">
        <f>TBL_Employees3[[#This Row],[Bonus %]]*TBL_Employees3[[#This Row],[Annual Salary]]</f>
        <v>12754.300000000001</v>
      </c>
      <c r="R171" t="s">
        <v>21</v>
      </c>
      <c r="S171" t="s">
        <v>44</v>
      </c>
      <c r="T171" s="4" t="s">
        <v>23</v>
      </c>
      <c r="U171" t="str">
        <f>IF(TBL_Employees3[[#This Row],[Exit Date]]="","Employed","Resign")</f>
        <v>Employed</v>
      </c>
    </row>
    <row r="172" spans="1:21" x14ac:dyDescent="0.25">
      <c r="A172" t="s">
        <v>397</v>
      </c>
      <c r="B172" t="s">
        <v>398</v>
      </c>
      <c r="C172" t="s">
        <v>31</v>
      </c>
      <c r="D172" t="s">
        <v>243</v>
      </c>
      <c r="E172" t="s">
        <v>54</v>
      </c>
      <c r="F172" t="s">
        <v>1983</v>
      </c>
      <c r="G172" t="s">
        <v>37</v>
      </c>
      <c r="H172">
        <v>46</v>
      </c>
      <c r="I172" s="4">
        <v>41839</v>
      </c>
      <c r="J172" s="8">
        <f>DAY(TBL_Employees3[[#This Row],[Hire Date]])</f>
        <v>19</v>
      </c>
      <c r="K172" s="8">
        <f>MONTH(TBL_Employees3[[#This Row],[Hire Date]])</f>
        <v>7</v>
      </c>
      <c r="L172" s="8">
        <f>YEAR(TBL_Employees3[[#This Row],[Hire Date]])</f>
        <v>2014</v>
      </c>
      <c r="M172" s="8" t="str">
        <f>TEXT(TBL_Employees3[[#This Row],[Hire Date]],"mmm")</f>
        <v>Jul</v>
      </c>
      <c r="N172" s="5">
        <v>173629</v>
      </c>
      <c r="O172" s="5" t="str" cm="1">
        <f t="array" ref="O172">_xlfn.IFS(TBL_Employees3[[#This Row],[Annual Salary]]&gt;140000,"High Income",AND(TBL_Employees3[[#This Row],[Annual Salary]]&lt;=140000, TBL_Employees3[[#This Row],[Annual Salary]] &gt; 70000),"Middle Income",TBL_Employees3[[#This Row],[Annual Salary]]&lt;70000,"Low Income")</f>
        <v>High Income</v>
      </c>
      <c r="P172" s="6">
        <v>0.21</v>
      </c>
      <c r="Q172" s="10">
        <f>TBL_Employees3[[#This Row],[Bonus %]]*TBL_Employees3[[#This Row],[Annual Salary]]</f>
        <v>36462.089999999997</v>
      </c>
      <c r="R172" t="s">
        <v>38</v>
      </c>
      <c r="S172" t="s">
        <v>85</v>
      </c>
      <c r="T172" s="4" t="s">
        <v>23</v>
      </c>
      <c r="U172" t="str">
        <f>IF(TBL_Employees3[[#This Row],[Exit Date]]="","Employed","Resign")</f>
        <v>Employed</v>
      </c>
    </row>
    <row r="173" spans="1:21" x14ac:dyDescent="0.25">
      <c r="A173" t="s">
        <v>399</v>
      </c>
      <c r="B173" t="s">
        <v>400</v>
      </c>
      <c r="C173" t="s">
        <v>263</v>
      </c>
      <c r="D173" t="s">
        <v>243</v>
      </c>
      <c r="E173" t="s">
        <v>32</v>
      </c>
      <c r="F173" t="s">
        <v>1984</v>
      </c>
      <c r="G173" t="s">
        <v>20</v>
      </c>
      <c r="H173">
        <v>46</v>
      </c>
      <c r="I173" s="4">
        <v>39471</v>
      </c>
      <c r="J173" s="8">
        <f>DAY(TBL_Employees3[[#This Row],[Hire Date]])</f>
        <v>24</v>
      </c>
      <c r="K173" s="8">
        <f>MONTH(TBL_Employees3[[#This Row],[Hire Date]])</f>
        <v>1</v>
      </c>
      <c r="L173" s="8">
        <f>YEAR(TBL_Employees3[[#This Row],[Hire Date]])</f>
        <v>2008</v>
      </c>
      <c r="M173" s="8" t="str">
        <f>TEXT(TBL_Employees3[[#This Row],[Hire Date]],"mmm")</f>
        <v>Jan</v>
      </c>
      <c r="N173" s="5">
        <v>91621</v>
      </c>
      <c r="O173" s="5" t="str" cm="1">
        <f t="array" ref="O173">_xlfn.IFS(TBL_Employees3[[#This Row],[Annual Salary]]&gt;140000,"High Income",AND(TBL_Employees3[[#This Row],[Annual Salary]]&lt;=140000, TBL_Employees3[[#This Row],[Annual Salary]] &gt; 70000),"Middle Income",TBL_Employees3[[#This Row],[Annual Salary]]&lt;70000,"Low Income")</f>
        <v>Middle Income</v>
      </c>
      <c r="P173" s="6">
        <v>0</v>
      </c>
      <c r="Q173" s="10">
        <f>TBL_Employees3[[#This Row],[Bonus %]]*TBL_Employees3[[#This Row],[Annual Salary]]</f>
        <v>0</v>
      </c>
      <c r="R173" t="s">
        <v>21</v>
      </c>
      <c r="S173" t="s">
        <v>44</v>
      </c>
      <c r="T173" s="4" t="s">
        <v>23</v>
      </c>
      <c r="U173" t="str">
        <f>IF(TBL_Employees3[[#This Row],[Exit Date]]="","Employed","Resign")</f>
        <v>Employed</v>
      </c>
    </row>
    <row r="174" spans="1:21" x14ac:dyDescent="0.25">
      <c r="A174" t="s">
        <v>401</v>
      </c>
      <c r="B174" t="s">
        <v>402</v>
      </c>
      <c r="C174" t="s">
        <v>53</v>
      </c>
      <c r="D174" t="s">
        <v>243</v>
      </c>
      <c r="E174" t="s">
        <v>18</v>
      </c>
      <c r="F174" t="s">
        <v>1984</v>
      </c>
      <c r="G174" t="s">
        <v>28</v>
      </c>
      <c r="H174">
        <v>50</v>
      </c>
      <c r="I174" s="4">
        <v>39734</v>
      </c>
      <c r="J174" s="8">
        <f>DAY(TBL_Employees3[[#This Row],[Hire Date]])</f>
        <v>13</v>
      </c>
      <c r="K174" s="8">
        <f>MONTH(TBL_Employees3[[#This Row],[Hire Date]])</f>
        <v>10</v>
      </c>
      <c r="L174" s="8">
        <f>YEAR(TBL_Employees3[[#This Row],[Hire Date]])</f>
        <v>2008</v>
      </c>
      <c r="M174" s="8" t="str">
        <f>TEXT(TBL_Employees3[[#This Row],[Hire Date]],"mmm")</f>
        <v>Oct</v>
      </c>
      <c r="N174" s="5">
        <v>181801</v>
      </c>
      <c r="O174" s="5" t="str" cm="1">
        <f t="array" ref="O174">_xlfn.IFS(TBL_Employees3[[#This Row],[Annual Salary]]&gt;140000,"High Income",AND(TBL_Employees3[[#This Row],[Annual Salary]]&lt;=140000, TBL_Employees3[[#This Row],[Annual Salary]] &gt; 70000),"Middle Income",TBL_Employees3[[#This Row],[Annual Salary]]&lt;70000,"Low Income")</f>
        <v>High Income</v>
      </c>
      <c r="P174" s="6">
        <v>0.4</v>
      </c>
      <c r="Q174" s="10">
        <f>TBL_Employees3[[#This Row],[Bonus %]]*TBL_Employees3[[#This Row],[Annual Salary]]</f>
        <v>72720.400000000009</v>
      </c>
      <c r="R174" t="s">
        <v>65</v>
      </c>
      <c r="S174" t="s">
        <v>66</v>
      </c>
      <c r="T174" s="4">
        <v>43810</v>
      </c>
      <c r="U174" t="str">
        <f>IF(TBL_Employees3[[#This Row],[Exit Date]]="","Employed","Resign")</f>
        <v>Resign</v>
      </c>
    </row>
    <row r="175" spans="1:21" x14ac:dyDescent="0.25">
      <c r="A175" t="s">
        <v>403</v>
      </c>
      <c r="B175" t="s">
        <v>404</v>
      </c>
      <c r="C175" t="s">
        <v>53</v>
      </c>
      <c r="D175" t="s">
        <v>243</v>
      </c>
      <c r="E175" t="s">
        <v>18</v>
      </c>
      <c r="F175" t="s">
        <v>1984</v>
      </c>
      <c r="G175" t="s">
        <v>28</v>
      </c>
      <c r="H175">
        <v>55</v>
      </c>
      <c r="I175" s="4">
        <v>43345</v>
      </c>
      <c r="J175" s="8">
        <f>DAY(TBL_Employees3[[#This Row],[Hire Date]])</f>
        <v>2</v>
      </c>
      <c r="K175" s="8">
        <f>MONTH(TBL_Employees3[[#This Row],[Hire Date]])</f>
        <v>9</v>
      </c>
      <c r="L175" s="8">
        <f>YEAR(TBL_Employees3[[#This Row],[Hire Date]])</f>
        <v>2018</v>
      </c>
      <c r="M175" s="8" t="str">
        <f>TEXT(TBL_Employees3[[#This Row],[Hire Date]],"mmm")</f>
        <v>Sep</v>
      </c>
      <c r="N175" s="5">
        <v>221465</v>
      </c>
      <c r="O175" s="5" t="str" cm="1">
        <f t="array" ref="O175">_xlfn.IFS(TBL_Employees3[[#This Row],[Annual Salary]]&gt;140000,"High Income",AND(TBL_Employees3[[#This Row],[Annual Salary]]&lt;=140000, TBL_Employees3[[#This Row],[Annual Salary]] &gt; 70000),"Middle Income",TBL_Employees3[[#This Row],[Annual Salary]]&lt;70000,"Low Income")</f>
        <v>High Income</v>
      </c>
      <c r="P175" s="6">
        <v>0.34</v>
      </c>
      <c r="Q175" s="10">
        <f>TBL_Employees3[[#This Row],[Bonus %]]*TBL_Employees3[[#This Row],[Annual Salary]]</f>
        <v>75298.100000000006</v>
      </c>
      <c r="R175" t="s">
        <v>65</v>
      </c>
      <c r="S175" t="s">
        <v>92</v>
      </c>
      <c r="T175" s="4" t="s">
        <v>23</v>
      </c>
      <c r="U175" t="str">
        <f>IF(TBL_Employees3[[#This Row],[Exit Date]]="","Employed","Resign")</f>
        <v>Employed</v>
      </c>
    </row>
    <row r="176" spans="1:21" x14ac:dyDescent="0.25">
      <c r="A176" t="s">
        <v>405</v>
      </c>
      <c r="B176" t="s">
        <v>406</v>
      </c>
      <c r="C176" t="s">
        <v>246</v>
      </c>
      <c r="D176" t="s">
        <v>243</v>
      </c>
      <c r="E176" t="s">
        <v>32</v>
      </c>
      <c r="F176" t="s">
        <v>1984</v>
      </c>
      <c r="G176" t="s">
        <v>28</v>
      </c>
      <c r="H176">
        <v>50</v>
      </c>
      <c r="I176" s="4">
        <v>41404</v>
      </c>
      <c r="J176" s="8">
        <f>DAY(TBL_Employees3[[#This Row],[Hire Date]])</f>
        <v>10</v>
      </c>
      <c r="K176" s="8">
        <f>MONTH(TBL_Employees3[[#This Row],[Hire Date]])</f>
        <v>5</v>
      </c>
      <c r="L176" s="8">
        <f>YEAR(TBL_Employees3[[#This Row],[Hire Date]])</f>
        <v>2013</v>
      </c>
      <c r="M176" s="8" t="str">
        <f>TEXT(TBL_Employees3[[#This Row],[Hire Date]],"mmm")</f>
        <v>May</v>
      </c>
      <c r="N176" s="5">
        <v>79388</v>
      </c>
      <c r="O176" s="5" t="str" cm="1">
        <f t="array" ref="O176">_xlfn.IFS(TBL_Employees3[[#This Row],[Annual Salary]]&gt;140000,"High Income",AND(TBL_Employees3[[#This Row],[Annual Salary]]&lt;=140000, TBL_Employees3[[#This Row],[Annual Salary]] &gt; 70000),"Middle Income",TBL_Employees3[[#This Row],[Annual Salary]]&lt;70000,"Low Income")</f>
        <v>Middle Income</v>
      </c>
      <c r="P176" s="6">
        <v>0</v>
      </c>
      <c r="Q176" s="10">
        <f>TBL_Employees3[[#This Row],[Bonus %]]*TBL_Employees3[[#This Row],[Annual Salary]]</f>
        <v>0</v>
      </c>
      <c r="R176" t="s">
        <v>21</v>
      </c>
      <c r="S176" t="s">
        <v>22</v>
      </c>
      <c r="T176" s="4">
        <v>43681</v>
      </c>
      <c r="U176" t="str">
        <f>IF(TBL_Employees3[[#This Row],[Exit Date]]="","Employed","Resign")</f>
        <v>Resign</v>
      </c>
    </row>
    <row r="177" spans="1:21" x14ac:dyDescent="0.25">
      <c r="A177" t="s">
        <v>407</v>
      </c>
      <c r="B177" t="s">
        <v>408</v>
      </c>
      <c r="C177" t="s">
        <v>266</v>
      </c>
      <c r="D177" t="s">
        <v>243</v>
      </c>
      <c r="E177" t="s">
        <v>18</v>
      </c>
      <c r="F177" t="s">
        <v>1983</v>
      </c>
      <c r="G177" t="s">
        <v>20</v>
      </c>
      <c r="H177">
        <v>47</v>
      </c>
      <c r="I177" s="4">
        <v>36893</v>
      </c>
      <c r="J177" s="8">
        <f>DAY(TBL_Employees3[[#This Row],[Hire Date]])</f>
        <v>2</v>
      </c>
      <c r="K177" s="8">
        <f>MONTH(TBL_Employees3[[#This Row],[Hire Date]])</f>
        <v>1</v>
      </c>
      <c r="L177" s="8">
        <f>YEAR(TBL_Employees3[[#This Row],[Hire Date]])</f>
        <v>2001</v>
      </c>
      <c r="M177" s="8" t="str">
        <f>TEXT(TBL_Employees3[[#This Row],[Hire Date]],"mmm")</f>
        <v>Jan</v>
      </c>
      <c r="N177" s="5">
        <v>120628</v>
      </c>
      <c r="O177" s="5" t="str" cm="1">
        <f t="array" ref="O177">_xlfn.IFS(TBL_Employees3[[#This Row],[Annual Salary]]&gt;140000,"High Income",AND(TBL_Employees3[[#This Row],[Annual Salary]]&lt;=140000, TBL_Employees3[[#This Row],[Annual Salary]] &gt; 70000),"Middle Income",TBL_Employees3[[#This Row],[Annual Salary]]&lt;70000,"Low Income")</f>
        <v>Middle Income</v>
      </c>
      <c r="P177" s="6">
        <v>0</v>
      </c>
      <c r="Q177" s="10">
        <f>TBL_Employees3[[#This Row],[Bonus %]]*TBL_Employees3[[#This Row],[Annual Salary]]</f>
        <v>0</v>
      </c>
      <c r="R177" t="s">
        <v>21</v>
      </c>
      <c r="S177" t="s">
        <v>44</v>
      </c>
      <c r="T177" s="4" t="s">
        <v>23</v>
      </c>
      <c r="U177" t="str">
        <f>IF(TBL_Employees3[[#This Row],[Exit Date]]="","Employed","Resign")</f>
        <v>Employed</v>
      </c>
    </row>
    <row r="178" spans="1:21" x14ac:dyDescent="0.25">
      <c r="A178" t="s">
        <v>409</v>
      </c>
      <c r="B178" t="s">
        <v>410</v>
      </c>
      <c r="C178" t="s">
        <v>286</v>
      </c>
      <c r="D178" t="s">
        <v>243</v>
      </c>
      <c r="E178" t="s">
        <v>18</v>
      </c>
      <c r="F178" t="s">
        <v>1983</v>
      </c>
      <c r="G178" t="s">
        <v>37</v>
      </c>
      <c r="H178">
        <v>35</v>
      </c>
      <c r="I178" s="4">
        <v>42878</v>
      </c>
      <c r="J178" s="8">
        <f>DAY(TBL_Employees3[[#This Row],[Hire Date]])</f>
        <v>23</v>
      </c>
      <c r="K178" s="8">
        <f>MONTH(TBL_Employees3[[#This Row],[Hire Date]])</f>
        <v>5</v>
      </c>
      <c r="L178" s="8">
        <f>YEAR(TBL_Employees3[[#This Row],[Hire Date]])</f>
        <v>2017</v>
      </c>
      <c r="M178" s="8" t="str">
        <f>TEXT(TBL_Employees3[[#This Row],[Hire Date]],"mmm")</f>
        <v>May</v>
      </c>
      <c r="N178" s="5">
        <v>65566</v>
      </c>
      <c r="O178" s="5" t="str" cm="1">
        <f t="array" ref="O178">_xlfn.IFS(TBL_Employees3[[#This Row],[Annual Salary]]&gt;140000,"High Income",AND(TBL_Employees3[[#This Row],[Annual Salary]]&lt;=140000, TBL_Employees3[[#This Row],[Annual Salary]] &gt; 70000),"Middle Income",TBL_Employees3[[#This Row],[Annual Salary]]&lt;70000,"Low Income")</f>
        <v>Low Income</v>
      </c>
      <c r="P178" s="6">
        <v>0</v>
      </c>
      <c r="Q178" s="10">
        <f>TBL_Employees3[[#This Row],[Bonus %]]*TBL_Employees3[[#This Row],[Annual Salary]]</f>
        <v>0</v>
      </c>
      <c r="R178" t="s">
        <v>21</v>
      </c>
      <c r="S178" t="s">
        <v>34</v>
      </c>
      <c r="T178" s="4" t="s">
        <v>23</v>
      </c>
      <c r="U178" t="str">
        <f>IF(TBL_Employees3[[#This Row],[Exit Date]]="","Employed","Resign")</f>
        <v>Employed</v>
      </c>
    </row>
    <row r="179" spans="1:21" x14ac:dyDescent="0.25">
      <c r="A179" t="s">
        <v>411</v>
      </c>
      <c r="B179" t="s">
        <v>412</v>
      </c>
      <c r="C179" t="s">
        <v>246</v>
      </c>
      <c r="D179" t="s">
        <v>243</v>
      </c>
      <c r="E179" t="s">
        <v>54</v>
      </c>
      <c r="F179" t="s">
        <v>1983</v>
      </c>
      <c r="G179" t="s">
        <v>37</v>
      </c>
      <c r="H179">
        <v>46</v>
      </c>
      <c r="I179" s="4">
        <v>38464</v>
      </c>
      <c r="J179" s="8">
        <f>DAY(TBL_Employees3[[#This Row],[Hire Date]])</f>
        <v>22</v>
      </c>
      <c r="K179" s="8">
        <f>MONTH(TBL_Employees3[[#This Row],[Hire Date]])</f>
        <v>4</v>
      </c>
      <c r="L179" s="8">
        <f>YEAR(TBL_Employees3[[#This Row],[Hire Date]])</f>
        <v>2005</v>
      </c>
      <c r="M179" s="8" t="str">
        <f>TEXT(TBL_Employees3[[#This Row],[Hire Date]],"mmm")</f>
        <v>Apr</v>
      </c>
      <c r="N179" s="5">
        <v>96639</v>
      </c>
      <c r="O179" s="5" t="str" cm="1">
        <f t="array" ref="O179">_xlfn.IFS(TBL_Employees3[[#This Row],[Annual Salary]]&gt;140000,"High Income",AND(TBL_Employees3[[#This Row],[Annual Salary]]&lt;=140000, TBL_Employees3[[#This Row],[Annual Salary]] &gt; 70000),"Middle Income",TBL_Employees3[[#This Row],[Annual Salary]]&lt;70000,"Low Income")</f>
        <v>Middle Income</v>
      </c>
      <c r="P179" s="6">
        <v>0</v>
      </c>
      <c r="Q179" s="10">
        <f>TBL_Employees3[[#This Row],[Bonus %]]*TBL_Employees3[[#This Row],[Annual Salary]]</f>
        <v>0</v>
      </c>
      <c r="R179" t="s">
        <v>38</v>
      </c>
      <c r="S179" t="s">
        <v>69</v>
      </c>
      <c r="T179" s="4" t="s">
        <v>23</v>
      </c>
      <c r="U179" t="str">
        <f>IF(TBL_Employees3[[#This Row],[Exit Date]]="","Employed","Resign")</f>
        <v>Employed</v>
      </c>
    </row>
    <row r="180" spans="1:21" x14ac:dyDescent="0.25">
      <c r="A180" t="s">
        <v>413</v>
      </c>
      <c r="B180" t="s">
        <v>414</v>
      </c>
      <c r="C180" t="s">
        <v>275</v>
      </c>
      <c r="D180" t="s">
        <v>243</v>
      </c>
      <c r="E180" t="s">
        <v>32</v>
      </c>
      <c r="F180" t="s">
        <v>1983</v>
      </c>
      <c r="G180" t="s">
        <v>20</v>
      </c>
      <c r="H180">
        <v>62</v>
      </c>
      <c r="I180" s="4">
        <v>40820</v>
      </c>
      <c r="J180" s="8">
        <f>DAY(TBL_Employees3[[#This Row],[Hire Date]])</f>
        <v>4</v>
      </c>
      <c r="K180" s="8">
        <f>MONTH(TBL_Employees3[[#This Row],[Hire Date]])</f>
        <v>10</v>
      </c>
      <c r="L180" s="8">
        <f>YEAR(TBL_Employees3[[#This Row],[Hire Date]])</f>
        <v>2011</v>
      </c>
      <c r="M180" s="8" t="str">
        <f>TEXT(TBL_Employees3[[#This Row],[Hire Date]],"mmm")</f>
        <v>Oct</v>
      </c>
      <c r="N180" s="5">
        <v>63959</v>
      </c>
      <c r="O180" s="5" t="str" cm="1">
        <f t="array" ref="O180">_xlfn.IFS(TBL_Employees3[[#This Row],[Annual Salary]]&gt;140000,"High Income",AND(TBL_Employees3[[#This Row],[Annual Salary]]&lt;=140000, TBL_Employees3[[#This Row],[Annual Salary]] &gt; 70000),"Middle Income",TBL_Employees3[[#This Row],[Annual Salary]]&lt;70000,"Low Income")</f>
        <v>Low Income</v>
      </c>
      <c r="P180" s="6">
        <v>0</v>
      </c>
      <c r="Q180" s="10">
        <f>TBL_Employees3[[#This Row],[Bonus %]]*TBL_Employees3[[#This Row],[Annual Salary]]</f>
        <v>0</v>
      </c>
      <c r="R180" t="s">
        <v>21</v>
      </c>
      <c r="S180" t="s">
        <v>34</v>
      </c>
      <c r="T180" s="4" t="s">
        <v>23</v>
      </c>
      <c r="U180" t="str">
        <f>IF(TBL_Employees3[[#This Row],[Exit Date]]="","Employed","Resign")</f>
        <v>Employed</v>
      </c>
    </row>
    <row r="181" spans="1:21" x14ac:dyDescent="0.25">
      <c r="A181" t="s">
        <v>415</v>
      </c>
      <c r="B181" t="s">
        <v>416</v>
      </c>
      <c r="C181" t="s">
        <v>251</v>
      </c>
      <c r="D181" t="s">
        <v>243</v>
      </c>
      <c r="E181" t="s">
        <v>27</v>
      </c>
      <c r="F181" t="s">
        <v>1984</v>
      </c>
      <c r="G181" t="s">
        <v>20</v>
      </c>
      <c r="H181">
        <v>64</v>
      </c>
      <c r="I181" s="4">
        <v>34505</v>
      </c>
      <c r="J181" s="8">
        <f>DAY(TBL_Employees3[[#This Row],[Hire Date]])</f>
        <v>20</v>
      </c>
      <c r="K181" s="8">
        <f>MONTH(TBL_Employees3[[#This Row],[Hire Date]])</f>
        <v>6</v>
      </c>
      <c r="L181" s="8">
        <f>YEAR(TBL_Employees3[[#This Row],[Hire Date]])</f>
        <v>1994</v>
      </c>
      <c r="M181" s="8" t="str">
        <f>TEXT(TBL_Employees3[[#This Row],[Hire Date]],"mmm")</f>
        <v>Jun</v>
      </c>
      <c r="N181" s="5">
        <v>109456</v>
      </c>
      <c r="O181" s="5" t="str" cm="1">
        <f t="array" ref="O181">_xlfn.IFS(TBL_Employees3[[#This Row],[Annual Salary]]&gt;140000,"High Income",AND(TBL_Employees3[[#This Row],[Annual Salary]]&lt;=140000, TBL_Employees3[[#This Row],[Annual Salary]] &gt; 70000),"Middle Income",TBL_Employees3[[#This Row],[Annual Salary]]&lt;70000,"Low Income")</f>
        <v>Middle Income</v>
      </c>
      <c r="P181" s="6">
        <v>0.1</v>
      </c>
      <c r="Q181" s="10">
        <f>TBL_Employees3[[#This Row],[Bonus %]]*TBL_Employees3[[#This Row],[Annual Salary]]</f>
        <v>10945.6</v>
      </c>
      <c r="R181" t="s">
        <v>21</v>
      </c>
      <c r="S181" t="s">
        <v>44</v>
      </c>
      <c r="T181" s="4" t="s">
        <v>23</v>
      </c>
      <c r="U181" t="str">
        <f>IF(TBL_Employees3[[#This Row],[Exit Date]]="","Employed","Resign")</f>
        <v>Employed</v>
      </c>
    </row>
    <row r="182" spans="1:21" x14ac:dyDescent="0.25">
      <c r="A182" t="s">
        <v>167</v>
      </c>
      <c r="B182" t="s">
        <v>417</v>
      </c>
      <c r="C182" t="s">
        <v>31</v>
      </c>
      <c r="D182" t="s">
        <v>243</v>
      </c>
      <c r="E182" t="s">
        <v>27</v>
      </c>
      <c r="F182" t="s">
        <v>1983</v>
      </c>
      <c r="G182" t="s">
        <v>28</v>
      </c>
      <c r="H182">
        <v>64</v>
      </c>
      <c r="I182" s="4">
        <v>34940</v>
      </c>
      <c r="J182" s="8">
        <f>DAY(TBL_Employees3[[#This Row],[Hire Date]])</f>
        <v>29</v>
      </c>
      <c r="K182" s="8">
        <f>MONTH(TBL_Employees3[[#This Row],[Hire Date]])</f>
        <v>8</v>
      </c>
      <c r="L182" s="8">
        <f>YEAR(TBL_Employees3[[#This Row],[Hire Date]])</f>
        <v>1995</v>
      </c>
      <c r="M182" s="8" t="str">
        <f>TEXT(TBL_Employees3[[#This Row],[Hire Date]],"mmm")</f>
        <v>Aug</v>
      </c>
      <c r="N182" s="5">
        <v>158787</v>
      </c>
      <c r="O182" s="5" t="str" cm="1">
        <f t="array" ref="O182">_xlfn.IFS(TBL_Employees3[[#This Row],[Annual Salary]]&gt;140000,"High Income",AND(TBL_Employees3[[#This Row],[Annual Salary]]&lt;=140000, TBL_Employees3[[#This Row],[Annual Salary]] &gt; 70000),"Middle Income",TBL_Employees3[[#This Row],[Annual Salary]]&lt;70000,"Low Income")</f>
        <v>High Income</v>
      </c>
      <c r="P182" s="6">
        <v>0.18</v>
      </c>
      <c r="Q182" s="10">
        <f>TBL_Employees3[[#This Row],[Bonus %]]*TBL_Employees3[[#This Row],[Annual Salary]]</f>
        <v>28581.66</v>
      </c>
      <c r="R182" t="s">
        <v>65</v>
      </c>
      <c r="S182" t="s">
        <v>92</v>
      </c>
      <c r="T182" s="4" t="s">
        <v>23</v>
      </c>
      <c r="U182" t="str">
        <f>IF(TBL_Employees3[[#This Row],[Exit Date]]="","Employed","Resign")</f>
        <v>Employed</v>
      </c>
    </row>
    <row r="183" spans="1:21" x14ac:dyDescent="0.25">
      <c r="A183" t="s">
        <v>418</v>
      </c>
      <c r="B183" t="s">
        <v>419</v>
      </c>
      <c r="C183" t="s">
        <v>242</v>
      </c>
      <c r="D183" t="s">
        <v>243</v>
      </c>
      <c r="E183" t="s">
        <v>32</v>
      </c>
      <c r="F183" t="s">
        <v>1983</v>
      </c>
      <c r="G183" t="s">
        <v>28</v>
      </c>
      <c r="H183">
        <v>55</v>
      </c>
      <c r="I183" s="4">
        <v>43219</v>
      </c>
      <c r="J183" s="8">
        <f>DAY(TBL_Employees3[[#This Row],[Hire Date]])</f>
        <v>29</v>
      </c>
      <c r="K183" s="8">
        <f>MONTH(TBL_Employees3[[#This Row],[Hire Date]])</f>
        <v>4</v>
      </c>
      <c r="L183" s="8">
        <f>YEAR(TBL_Employees3[[#This Row],[Hire Date]])</f>
        <v>2018</v>
      </c>
      <c r="M183" s="8" t="str">
        <f>TEXT(TBL_Employees3[[#This Row],[Hire Date]],"mmm")</f>
        <v>Apr</v>
      </c>
      <c r="N183" s="5">
        <v>83378</v>
      </c>
      <c r="O183" s="5" t="str" cm="1">
        <f t="array" ref="O183">_xlfn.IFS(TBL_Employees3[[#This Row],[Annual Salary]]&gt;140000,"High Income",AND(TBL_Employees3[[#This Row],[Annual Salary]]&lt;=140000, TBL_Employees3[[#This Row],[Annual Salary]] &gt; 70000),"Middle Income",TBL_Employees3[[#This Row],[Annual Salary]]&lt;70000,"Low Income")</f>
        <v>Middle Income</v>
      </c>
      <c r="P183" s="6">
        <v>0</v>
      </c>
      <c r="Q183" s="10">
        <f>TBL_Employees3[[#This Row],[Bonus %]]*TBL_Employees3[[#This Row],[Annual Salary]]</f>
        <v>0</v>
      </c>
      <c r="R183" t="s">
        <v>65</v>
      </c>
      <c r="S183" t="s">
        <v>118</v>
      </c>
      <c r="T183" s="4" t="s">
        <v>23</v>
      </c>
      <c r="U183" t="str">
        <f>IF(TBL_Employees3[[#This Row],[Exit Date]]="","Employed","Resign")</f>
        <v>Employed</v>
      </c>
    </row>
    <row r="184" spans="1:21" x14ac:dyDescent="0.25">
      <c r="A184" t="s">
        <v>420</v>
      </c>
      <c r="B184" t="s">
        <v>421</v>
      </c>
      <c r="C184" t="s">
        <v>31</v>
      </c>
      <c r="D184" t="s">
        <v>243</v>
      </c>
      <c r="E184" t="s">
        <v>54</v>
      </c>
      <c r="F184" t="s">
        <v>1983</v>
      </c>
      <c r="G184" t="s">
        <v>37</v>
      </c>
      <c r="H184">
        <v>45</v>
      </c>
      <c r="I184" s="4">
        <v>39185</v>
      </c>
      <c r="J184" s="8">
        <f>DAY(TBL_Employees3[[#This Row],[Hire Date]])</f>
        <v>13</v>
      </c>
      <c r="K184" s="8">
        <f>MONTH(TBL_Employees3[[#This Row],[Hire Date]])</f>
        <v>4</v>
      </c>
      <c r="L184" s="8">
        <f>YEAR(TBL_Employees3[[#This Row],[Hire Date]])</f>
        <v>2007</v>
      </c>
      <c r="M184" s="8" t="str">
        <f>TEXT(TBL_Employees3[[#This Row],[Hire Date]],"mmm")</f>
        <v>Apr</v>
      </c>
      <c r="N184" s="5">
        <v>189680</v>
      </c>
      <c r="O184" s="5" t="str" cm="1">
        <f t="array" ref="O184">_xlfn.IFS(TBL_Employees3[[#This Row],[Annual Salary]]&gt;140000,"High Income",AND(TBL_Employees3[[#This Row],[Annual Salary]]&lt;=140000, TBL_Employees3[[#This Row],[Annual Salary]] &gt; 70000),"Middle Income",TBL_Employees3[[#This Row],[Annual Salary]]&lt;70000,"Low Income")</f>
        <v>High Income</v>
      </c>
      <c r="P184" s="6">
        <v>0.23</v>
      </c>
      <c r="Q184" s="10">
        <f>TBL_Employees3[[#This Row],[Bonus %]]*TBL_Employees3[[#This Row],[Annual Salary]]</f>
        <v>43626.400000000001</v>
      </c>
      <c r="R184" t="s">
        <v>38</v>
      </c>
      <c r="S184" t="s">
        <v>85</v>
      </c>
      <c r="T184" s="4" t="s">
        <v>23</v>
      </c>
      <c r="U184" t="str">
        <f>IF(TBL_Employees3[[#This Row],[Exit Date]]="","Employed","Resign")</f>
        <v>Employed</v>
      </c>
    </row>
    <row r="185" spans="1:21" x14ac:dyDescent="0.25">
      <c r="A185" t="s">
        <v>422</v>
      </c>
      <c r="B185" t="s">
        <v>423</v>
      </c>
      <c r="C185" t="s">
        <v>275</v>
      </c>
      <c r="D185" t="s">
        <v>243</v>
      </c>
      <c r="E185" t="s">
        <v>18</v>
      </c>
      <c r="F185" t="s">
        <v>1983</v>
      </c>
      <c r="G185" t="s">
        <v>20</v>
      </c>
      <c r="H185">
        <v>57</v>
      </c>
      <c r="I185" s="4">
        <v>43299</v>
      </c>
      <c r="J185" s="8">
        <f>DAY(TBL_Employees3[[#This Row],[Hire Date]])</f>
        <v>18</v>
      </c>
      <c r="K185" s="8">
        <f>MONTH(TBL_Employees3[[#This Row],[Hire Date]])</f>
        <v>7</v>
      </c>
      <c r="L185" s="8">
        <f>YEAR(TBL_Employees3[[#This Row],[Hire Date]])</f>
        <v>2018</v>
      </c>
      <c r="M185" s="8" t="str">
        <f>TEXT(TBL_Employees3[[#This Row],[Hire Date]],"mmm")</f>
        <v>Jul</v>
      </c>
      <c r="N185" s="5">
        <v>71167</v>
      </c>
      <c r="O185" s="5" t="str" cm="1">
        <f t="array" ref="O185">_xlfn.IFS(TBL_Employees3[[#This Row],[Annual Salary]]&gt;140000,"High Income",AND(TBL_Employees3[[#This Row],[Annual Salary]]&lt;=140000, TBL_Employees3[[#This Row],[Annual Salary]] &gt; 70000),"Middle Income",TBL_Employees3[[#This Row],[Annual Salary]]&lt;70000,"Low Income")</f>
        <v>Middle Income</v>
      </c>
      <c r="P185" s="6">
        <v>0</v>
      </c>
      <c r="Q185" s="10">
        <f>TBL_Employees3[[#This Row],[Bonus %]]*TBL_Employees3[[#This Row],[Annual Salary]]</f>
        <v>0</v>
      </c>
      <c r="R185" t="s">
        <v>21</v>
      </c>
      <c r="S185" t="s">
        <v>75</v>
      </c>
      <c r="T185" s="4" t="s">
        <v>23</v>
      </c>
      <c r="U185" t="str">
        <f>IF(TBL_Employees3[[#This Row],[Exit Date]]="","Employed","Resign")</f>
        <v>Employed</v>
      </c>
    </row>
    <row r="186" spans="1:21" x14ac:dyDescent="0.25">
      <c r="A186" t="s">
        <v>424</v>
      </c>
      <c r="B186" t="s">
        <v>425</v>
      </c>
      <c r="C186" t="s">
        <v>31</v>
      </c>
      <c r="D186" t="s">
        <v>243</v>
      </c>
      <c r="E186" t="s">
        <v>54</v>
      </c>
      <c r="F186" t="s">
        <v>1983</v>
      </c>
      <c r="G186" t="s">
        <v>37</v>
      </c>
      <c r="H186">
        <v>48</v>
      </c>
      <c r="I186" s="4">
        <v>43809</v>
      </c>
      <c r="J186" s="8">
        <f>DAY(TBL_Employees3[[#This Row],[Hire Date]])</f>
        <v>10</v>
      </c>
      <c r="K186" s="8">
        <f>MONTH(TBL_Employees3[[#This Row],[Hire Date]])</f>
        <v>12</v>
      </c>
      <c r="L186" s="8">
        <f>YEAR(TBL_Employees3[[#This Row],[Hire Date]])</f>
        <v>2019</v>
      </c>
      <c r="M186" s="8" t="str">
        <f>TEXT(TBL_Employees3[[#This Row],[Hire Date]],"mmm")</f>
        <v>Dec</v>
      </c>
      <c r="N186" s="5">
        <v>183113</v>
      </c>
      <c r="O186" s="5" t="str" cm="1">
        <f t="array" ref="O186">_xlfn.IFS(TBL_Employees3[[#This Row],[Annual Salary]]&gt;140000,"High Income",AND(TBL_Employees3[[#This Row],[Annual Salary]]&lt;=140000, TBL_Employees3[[#This Row],[Annual Salary]] &gt; 70000),"Middle Income",TBL_Employees3[[#This Row],[Annual Salary]]&lt;70000,"Low Income")</f>
        <v>High Income</v>
      </c>
      <c r="P186" s="6">
        <v>0.24</v>
      </c>
      <c r="Q186" s="10">
        <f>TBL_Employees3[[#This Row],[Bonus %]]*TBL_Employees3[[#This Row],[Annual Salary]]</f>
        <v>43947.119999999995</v>
      </c>
      <c r="R186" t="s">
        <v>38</v>
      </c>
      <c r="S186" t="s">
        <v>69</v>
      </c>
      <c r="T186" s="4" t="s">
        <v>23</v>
      </c>
      <c r="U186" t="str">
        <f>IF(TBL_Employees3[[#This Row],[Exit Date]]="","Employed","Resign")</f>
        <v>Employed</v>
      </c>
    </row>
    <row r="187" spans="1:21" x14ac:dyDescent="0.25">
      <c r="A187" t="s">
        <v>426</v>
      </c>
      <c r="B187" t="s">
        <v>427</v>
      </c>
      <c r="C187" t="s">
        <v>246</v>
      </c>
      <c r="D187" t="s">
        <v>243</v>
      </c>
      <c r="E187" t="s">
        <v>18</v>
      </c>
      <c r="F187" t="s">
        <v>1984</v>
      </c>
      <c r="G187" t="s">
        <v>28</v>
      </c>
      <c r="H187">
        <v>50</v>
      </c>
      <c r="I187" s="4">
        <v>37446</v>
      </c>
      <c r="J187" s="8">
        <f>DAY(TBL_Employees3[[#This Row],[Hire Date]])</f>
        <v>9</v>
      </c>
      <c r="K187" s="8">
        <f>MONTH(TBL_Employees3[[#This Row],[Hire Date]])</f>
        <v>7</v>
      </c>
      <c r="L187" s="8">
        <f>YEAR(TBL_Employees3[[#This Row],[Hire Date]])</f>
        <v>2002</v>
      </c>
      <c r="M187" s="8" t="str">
        <f>TEXT(TBL_Employees3[[#This Row],[Hire Date]],"mmm")</f>
        <v>Jul</v>
      </c>
      <c r="N187" s="5">
        <v>92209</v>
      </c>
      <c r="O187" s="5" t="str" cm="1">
        <f t="array" ref="O187">_xlfn.IFS(TBL_Employees3[[#This Row],[Annual Salary]]&gt;140000,"High Income",AND(TBL_Employees3[[#This Row],[Annual Salary]]&lt;=140000, TBL_Employees3[[#This Row],[Annual Salary]] &gt; 70000),"Middle Income",TBL_Employees3[[#This Row],[Annual Salary]]&lt;70000,"Low Income")</f>
        <v>Middle Income</v>
      </c>
      <c r="P187" s="6">
        <v>0</v>
      </c>
      <c r="Q187" s="10">
        <f>TBL_Employees3[[#This Row],[Bonus %]]*TBL_Employees3[[#This Row],[Annual Salary]]</f>
        <v>0</v>
      </c>
      <c r="R187" t="s">
        <v>65</v>
      </c>
      <c r="S187" t="s">
        <v>78</v>
      </c>
      <c r="T187" s="4" t="s">
        <v>23</v>
      </c>
      <c r="U187" t="str">
        <f>IF(TBL_Employees3[[#This Row],[Exit Date]]="","Employed","Resign")</f>
        <v>Employed</v>
      </c>
    </row>
    <row r="188" spans="1:21" x14ac:dyDescent="0.25">
      <c r="A188" t="s">
        <v>428</v>
      </c>
      <c r="B188" t="s">
        <v>429</v>
      </c>
      <c r="C188" t="s">
        <v>260</v>
      </c>
      <c r="D188" t="s">
        <v>243</v>
      </c>
      <c r="E188" t="s">
        <v>27</v>
      </c>
      <c r="F188" t="s">
        <v>1984</v>
      </c>
      <c r="G188" t="s">
        <v>37</v>
      </c>
      <c r="H188">
        <v>59</v>
      </c>
      <c r="I188" s="4">
        <v>41898</v>
      </c>
      <c r="J188" s="8">
        <f>DAY(TBL_Employees3[[#This Row],[Hire Date]])</f>
        <v>16</v>
      </c>
      <c r="K188" s="8">
        <f>MONTH(TBL_Employees3[[#This Row],[Hire Date]])</f>
        <v>9</v>
      </c>
      <c r="L188" s="8">
        <f>YEAR(TBL_Employees3[[#This Row],[Hire Date]])</f>
        <v>2014</v>
      </c>
      <c r="M188" s="8" t="str">
        <f>TEXT(TBL_Employees3[[#This Row],[Hire Date]],"mmm")</f>
        <v>Sep</v>
      </c>
      <c r="N188" s="5">
        <v>69578</v>
      </c>
      <c r="O188" s="5" t="str" cm="1">
        <f t="array" ref="O188">_xlfn.IFS(TBL_Employees3[[#This Row],[Annual Salary]]&gt;140000,"High Income",AND(TBL_Employees3[[#This Row],[Annual Salary]]&lt;=140000, TBL_Employees3[[#This Row],[Annual Salary]] &gt; 70000),"Middle Income",TBL_Employees3[[#This Row],[Annual Salary]]&lt;70000,"Low Income")</f>
        <v>Low Income</v>
      </c>
      <c r="P188" s="6">
        <v>0</v>
      </c>
      <c r="Q188" s="10">
        <f>TBL_Employees3[[#This Row],[Bonus %]]*TBL_Employees3[[#This Row],[Annual Salary]]</f>
        <v>0</v>
      </c>
      <c r="R188" t="s">
        <v>38</v>
      </c>
      <c r="S188" t="s">
        <v>69</v>
      </c>
      <c r="T188" s="4" t="s">
        <v>23</v>
      </c>
      <c r="U188" t="str">
        <f>IF(TBL_Employees3[[#This Row],[Exit Date]]="","Employed","Resign")</f>
        <v>Employed</v>
      </c>
    </row>
    <row r="189" spans="1:21" x14ac:dyDescent="0.25">
      <c r="A189" t="s">
        <v>430</v>
      </c>
      <c r="B189" t="s">
        <v>431</v>
      </c>
      <c r="C189" t="s">
        <v>260</v>
      </c>
      <c r="D189" t="s">
        <v>243</v>
      </c>
      <c r="E189" t="s">
        <v>27</v>
      </c>
      <c r="F189" t="s">
        <v>1984</v>
      </c>
      <c r="G189" t="s">
        <v>37</v>
      </c>
      <c r="H189">
        <v>42</v>
      </c>
      <c r="I189" s="4">
        <v>44232</v>
      </c>
      <c r="J189" s="8">
        <f>DAY(TBL_Employees3[[#This Row],[Hire Date]])</f>
        <v>5</v>
      </c>
      <c r="K189" s="8">
        <f>MONTH(TBL_Employees3[[#This Row],[Hire Date]])</f>
        <v>2</v>
      </c>
      <c r="L189" s="8">
        <f>YEAR(TBL_Employees3[[#This Row],[Hire Date]])</f>
        <v>2021</v>
      </c>
      <c r="M189" s="8" t="str">
        <f>TEXT(TBL_Employees3[[#This Row],[Hire Date]],"mmm")</f>
        <v>Feb</v>
      </c>
      <c r="N189" s="5">
        <v>65507</v>
      </c>
      <c r="O189" s="5" t="str" cm="1">
        <f t="array" ref="O189">_xlfn.IFS(TBL_Employees3[[#This Row],[Annual Salary]]&gt;140000,"High Income",AND(TBL_Employees3[[#This Row],[Annual Salary]]&lt;=140000, TBL_Employees3[[#This Row],[Annual Salary]] &gt; 70000),"Middle Income",TBL_Employees3[[#This Row],[Annual Salary]]&lt;70000,"Low Income")</f>
        <v>Low Income</v>
      </c>
      <c r="P189" s="6">
        <v>0</v>
      </c>
      <c r="Q189" s="10">
        <f>TBL_Employees3[[#This Row],[Bonus %]]*TBL_Employees3[[#This Row],[Annual Salary]]</f>
        <v>0</v>
      </c>
      <c r="R189" t="s">
        <v>38</v>
      </c>
      <c r="S189" t="s">
        <v>39</v>
      </c>
      <c r="T189" s="4" t="s">
        <v>23</v>
      </c>
      <c r="U189" t="str">
        <f>IF(TBL_Employees3[[#This Row],[Exit Date]]="","Employed","Resign")</f>
        <v>Employed</v>
      </c>
    </row>
    <row r="190" spans="1:21" x14ac:dyDescent="0.25">
      <c r="A190" t="s">
        <v>432</v>
      </c>
      <c r="B190" t="s">
        <v>433</v>
      </c>
      <c r="C190" t="s">
        <v>260</v>
      </c>
      <c r="D190" t="s">
        <v>243</v>
      </c>
      <c r="E190" t="s">
        <v>54</v>
      </c>
      <c r="F190" t="s">
        <v>1984</v>
      </c>
      <c r="G190" t="s">
        <v>20</v>
      </c>
      <c r="H190">
        <v>39</v>
      </c>
      <c r="I190" s="4">
        <v>43536</v>
      </c>
      <c r="J190" s="8">
        <f>DAY(TBL_Employees3[[#This Row],[Hire Date]])</f>
        <v>12</v>
      </c>
      <c r="K190" s="8">
        <f>MONTH(TBL_Employees3[[#This Row],[Hire Date]])</f>
        <v>3</v>
      </c>
      <c r="L190" s="8">
        <f>YEAR(TBL_Employees3[[#This Row],[Hire Date]])</f>
        <v>2019</v>
      </c>
      <c r="M190" s="8" t="str">
        <f>TEXT(TBL_Employees3[[#This Row],[Hire Date]],"mmm")</f>
        <v>Mar</v>
      </c>
      <c r="N190" s="5">
        <v>62644</v>
      </c>
      <c r="O190" s="5" t="str" cm="1">
        <f t="array" ref="O190">_xlfn.IFS(TBL_Employees3[[#This Row],[Annual Salary]]&gt;140000,"High Income",AND(TBL_Employees3[[#This Row],[Annual Salary]]&lt;=140000, TBL_Employees3[[#This Row],[Annual Salary]] &gt; 70000),"Middle Income",TBL_Employees3[[#This Row],[Annual Salary]]&lt;70000,"Low Income")</f>
        <v>Low Income</v>
      </c>
      <c r="P190" s="6">
        <v>0</v>
      </c>
      <c r="Q190" s="10">
        <f>TBL_Employees3[[#This Row],[Bonus %]]*TBL_Employees3[[#This Row],[Annual Salary]]</f>
        <v>0</v>
      </c>
      <c r="R190" t="s">
        <v>21</v>
      </c>
      <c r="S190" t="s">
        <v>34</v>
      </c>
      <c r="T190" s="4" t="s">
        <v>23</v>
      </c>
      <c r="U190" t="str">
        <f>IF(TBL_Employees3[[#This Row],[Exit Date]]="","Employed","Resign")</f>
        <v>Employed</v>
      </c>
    </row>
    <row r="191" spans="1:21" x14ac:dyDescent="0.25">
      <c r="A191" t="s">
        <v>434</v>
      </c>
      <c r="B191" t="s">
        <v>435</v>
      </c>
      <c r="C191" t="s">
        <v>286</v>
      </c>
      <c r="D191" t="s">
        <v>243</v>
      </c>
      <c r="E191" t="s">
        <v>18</v>
      </c>
      <c r="F191" t="s">
        <v>1984</v>
      </c>
      <c r="G191" t="s">
        <v>37</v>
      </c>
      <c r="H191">
        <v>30</v>
      </c>
      <c r="I191" s="4">
        <v>42516</v>
      </c>
      <c r="J191" s="8">
        <f>DAY(TBL_Employees3[[#This Row],[Hire Date]])</f>
        <v>26</v>
      </c>
      <c r="K191" s="8">
        <f>MONTH(TBL_Employees3[[#This Row],[Hire Date]])</f>
        <v>5</v>
      </c>
      <c r="L191" s="8">
        <f>YEAR(TBL_Employees3[[#This Row],[Hire Date]])</f>
        <v>2016</v>
      </c>
      <c r="M191" s="8" t="str">
        <f>TEXT(TBL_Employees3[[#This Row],[Hire Date]],"mmm")</f>
        <v>May</v>
      </c>
      <c r="N191" s="5">
        <v>91134</v>
      </c>
      <c r="O191" s="5" t="str" cm="1">
        <f t="array" ref="O191">_xlfn.IFS(TBL_Employees3[[#This Row],[Annual Salary]]&gt;140000,"High Income",AND(TBL_Employees3[[#This Row],[Annual Salary]]&lt;=140000, TBL_Employees3[[#This Row],[Annual Salary]] &gt; 70000),"Middle Income",TBL_Employees3[[#This Row],[Annual Salary]]&lt;70000,"Low Income")</f>
        <v>Middle Income</v>
      </c>
      <c r="P191" s="6">
        <v>0</v>
      </c>
      <c r="Q191" s="10">
        <f>TBL_Employees3[[#This Row],[Bonus %]]*TBL_Employees3[[#This Row],[Annual Salary]]</f>
        <v>0</v>
      </c>
      <c r="R191" t="s">
        <v>38</v>
      </c>
      <c r="S191" t="s">
        <v>85</v>
      </c>
      <c r="T191" s="4" t="s">
        <v>23</v>
      </c>
      <c r="U191" t="str">
        <f>IF(TBL_Employees3[[#This Row],[Exit Date]]="","Employed","Resign")</f>
        <v>Employed</v>
      </c>
    </row>
    <row r="192" spans="1:21" x14ac:dyDescent="0.25">
      <c r="A192" t="s">
        <v>436</v>
      </c>
      <c r="B192" t="s">
        <v>437</v>
      </c>
      <c r="C192" t="s">
        <v>246</v>
      </c>
      <c r="D192" t="s">
        <v>243</v>
      </c>
      <c r="E192" t="s">
        <v>27</v>
      </c>
      <c r="F192" t="s">
        <v>1983</v>
      </c>
      <c r="G192" t="s">
        <v>28</v>
      </c>
      <c r="H192">
        <v>29</v>
      </c>
      <c r="I192" s="4">
        <v>44515</v>
      </c>
      <c r="J192" s="8">
        <f>DAY(TBL_Employees3[[#This Row],[Hire Date]])</f>
        <v>15</v>
      </c>
      <c r="K192" s="8">
        <f>MONTH(TBL_Employees3[[#This Row],[Hire Date]])</f>
        <v>11</v>
      </c>
      <c r="L192" s="8">
        <f>YEAR(TBL_Employees3[[#This Row],[Hire Date]])</f>
        <v>2021</v>
      </c>
      <c r="M192" s="8" t="str">
        <f>TEXT(TBL_Employees3[[#This Row],[Hire Date]],"mmm")</f>
        <v>Nov</v>
      </c>
      <c r="N192" s="5">
        <v>91782</v>
      </c>
      <c r="O192" s="5" t="str" cm="1">
        <f t="array" ref="O192">_xlfn.IFS(TBL_Employees3[[#This Row],[Annual Salary]]&gt;140000,"High Income",AND(TBL_Employees3[[#This Row],[Annual Salary]]&lt;=140000, TBL_Employees3[[#This Row],[Annual Salary]] &gt; 70000),"Middle Income",TBL_Employees3[[#This Row],[Annual Salary]]&lt;70000,"Low Income")</f>
        <v>Middle Income</v>
      </c>
      <c r="P192" s="6">
        <v>0</v>
      </c>
      <c r="Q192" s="10">
        <f>TBL_Employees3[[#This Row],[Bonus %]]*TBL_Employees3[[#This Row],[Annual Salary]]</f>
        <v>0</v>
      </c>
      <c r="R192" t="s">
        <v>65</v>
      </c>
      <c r="S192" t="s">
        <v>66</v>
      </c>
      <c r="T192" s="4" t="s">
        <v>23</v>
      </c>
      <c r="U192" t="str">
        <f>IF(TBL_Employees3[[#This Row],[Exit Date]]="","Employed","Resign")</f>
        <v>Employed</v>
      </c>
    </row>
    <row r="193" spans="1:21" x14ac:dyDescent="0.25">
      <c r="A193" t="s">
        <v>438</v>
      </c>
      <c r="B193" t="s">
        <v>439</v>
      </c>
      <c r="C193" t="s">
        <v>263</v>
      </c>
      <c r="D193" t="s">
        <v>243</v>
      </c>
      <c r="E193" t="s">
        <v>27</v>
      </c>
      <c r="F193" t="s">
        <v>1984</v>
      </c>
      <c r="G193" t="s">
        <v>20</v>
      </c>
      <c r="H193">
        <v>28</v>
      </c>
      <c r="I193" s="4">
        <v>43418</v>
      </c>
      <c r="J193" s="8">
        <f>DAY(TBL_Employees3[[#This Row],[Hire Date]])</f>
        <v>14</v>
      </c>
      <c r="K193" s="8">
        <f>MONTH(TBL_Employees3[[#This Row],[Hire Date]])</f>
        <v>11</v>
      </c>
      <c r="L193" s="8">
        <f>YEAR(TBL_Employees3[[#This Row],[Hire Date]])</f>
        <v>2018</v>
      </c>
      <c r="M193" s="8" t="str">
        <f>TEXT(TBL_Employees3[[#This Row],[Hire Date]],"mmm")</f>
        <v>Nov</v>
      </c>
      <c r="N193" s="5">
        <v>115854</v>
      </c>
      <c r="O193" s="5" t="str" cm="1">
        <f t="array" ref="O193">_xlfn.IFS(TBL_Employees3[[#This Row],[Annual Salary]]&gt;140000,"High Income",AND(TBL_Employees3[[#This Row],[Annual Salary]]&lt;=140000, TBL_Employees3[[#This Row],[Annual Salary]] &gt; 70000),"Middle Income",TBL_Employees3[[#This Row],[Annual Salary]]&lt;70000,"Low Income")</f>
        <v>Middle Income</v>
      </c>
      <c r="P193" s="6">
        <v>0</v>
      </c>
      <c r="Q193" s="10">
        <f>TBL_Employees3[[#This Row],[Bonus %]]*TBL_Employees3[[#This Row],[Annual Salary]]</f>
        <v>0</v>
      </c>
      <c r="R193" t="s">
        <v>21</v>
      </c>
      <c r="S193" t="s">
        <v>57</v>
      </c>
      <c r="T193" s="4" t="s">
        <v>23</v>
      </c>
      <c r="U193" t="str">
        <f>IF(TBL_Employees3[[#This Row],[Exit Date]]="","Employed","Resign")</f>
        <v>Employed</v>
      </c>
    </row>
    <row r="194" spans="1:21" x14ac:dyDescent="0.25">
      <c r="A194" t="s">
        <v>440</v>
      </c>
      <c r="B194" t="s">
        <v>441</v>
      </c>
      <c r="C194" t="s">
        <v>286</v>
      </c>
      <c r="D194" t="s">
        <v>243</v>
      </c>
      <c r="E194" t="s">
        <v>18</v>
      </c>
      <c r="F194" t="s">
        <v>1983</v>
      </c>
      <c r="G194" t="s">
        <v>28</v>
      </c>
      <c r="H194">
        <v>60</v>
      </c>
      <c r="I194" s="4">
        <v>39944</v>
      </c>
      <c r="J194" s="8">
        <f>DAY(TBL_Employees3[[#This Row],[Hire Date]])</f>
        <v>11</v>
      </c>
      <c r="K194" s="8">
        <f>MONTH(TBL_Employees3[[#This Row],[Hire Date]])</f>
        <v>5</v>
      </c>
      <c r="L194" s="8">
        <f>YEAR(TBL_Employees3[[#This Row],[Hire Date]])</f>
        <v>2009</v>
      </c>
      <c r="M194" s="8" t="str">
        <f>TEXT(TBL_Employees3[[#This Row],[Hire Date]],"mmm")</f>
        <v>May</v>
      </c>
      <c r="N194" s="5">
        <v>62239</v>
      </c>
      <c r="O194" s="5" t="str" cm="1">
        <f t="array" ref="O194">_xlfn.IFS(TBL_Employees3[[#This Row],[Annual Salary]]&gt;140000,"High Income",AND(TBL_Employees3[[#This Row],[Annual Salary]]&lt;=140000, TBL_Employees3[[#This Row],[Annual Salary]] &gt; 70000),"Middle Income",TBL_Employees3[[#This Row],[Annual Salary]]&lt;70000,"Low Income")</f>
        <v>Low Income</v>
      </c>
      <c r="P194" s="6">
        <v>0</v>
      </c>
      <c r="Q194" s="10">
        <f>TBL_Employees3[[#This Row],[Bonus %]]*TBL_Employees3[[#This Row],[Annual Salary]]</f>
        <v>0</v>
      </c>
      <c r="R194" t="s">
        <v>65</v>
      </c>
      <c r="S194" t="s">
        <v>118</v>
      </c>
      <c r="T194" s="4" t="s">
        <v>23</v>
      </c>
      <c r="U194" t="str">
        <f>IF(TBL_Employees3[[#This Row],[Exit Date]]="","Employed","Resign")</f>
        <v>Employed</v>
      </c>
    </row>
    <row r="195" spans="1:21" x14ac:dyDescent="0.25">
      <c r="A195" t="s">
        <v>442</v>
      </c>
      <c r="B195" t="s">
        <v>443</v>
      </c>
      <c r="C195" t="s">
        <v>251</v>
      </c>
      <c r="D195" t="s">
        <v>243</v>
      </c>
      <c r="E195" t="s">
        <v>54</v>
      </c>
      <c r="F195" t="s">
        <v>1983</v>
      </c>
      <c r="G195" t="s">
        <v>37</v>
      </c>
      <c r="H195">
        <v>45</v>
      </c>
      <c r="I195" s="4">
        <v>43217</v>
      </c>
      <c r="J195" s="8">
        <f>DAY(TBL_Employees3[[#This Row],[Hire Date]])</f>
        <v>27</v>
      </c>
      <c r="K195" s="8">
        <f>MONTH(TBL_Employees3[[#This Row],[Hire Date]])</f>
        <v>4</v>
      </c>
      <c r="L195" s="8">
        <f>YEAR(TBL_Employees3[[#This Row],[Hire Date]])</f>
        <v>2018</v>
      </c>
      <c r="M195" s="8" t="str">
        <f>TEXT(TBL_Employees3[[#This Row],[Hire Date]],"mmm")</f>
        <v>Apr</v>
      </c>
      <c r="N195" s="5">
        <v>115490</v>
      </c>
      <c r="O195" s="5" t="str" cm="1">
        <f t="array" ref="O195">_xlfn.IFS(TBL_Employees3[[#This Row],[Annual Salary]]&gt;140000,"High Income",AND(TBL_Employees3[[#This Row],[Annual Salary]]&lt;=140000, TBL_Employees3[[#This Row],[Annual Salary]] &gt; 70000),"Middle Income",TBL_Employees3[[#This Row],[Annual Salary]]&lt;70000,"Low Income")</f>
        <v>Middle Income</v>
      </c>
      <c r="P195" s="6">
        <v>0.12</v>
      </c>
      <c r="Q195" s="10">
        <f>TBL_Employees3[[#This Row],[Bonus %]]*TBL_Employees3[[#This Row],[Annual Salary]]</f>
        <v>13858.8</v>
      </c>
      <c r="R195" t="s">
        <v>21</v>
      </c>
      <c r="S195" t="s">
        <v>44</v>
      </c>
      <c r="T195" s="4" t="s">
        <v>23</v>
      </c>
      <c r="U195" t="str">
        <f>IF(TBL_Employees3[[#This Row],[Exit Date]]="","Employed","Resign")</f>
        <v>Employed</v>
      </c>
    </row>
    <row r="196" spans="1:21" x14ac:dyDescent="0.25">
      <c r="A196" t="s">
        <v>444</v>
      </c>
      <c r="B196" t="s">
        <v>445</v>
      </c>
      <c r="C196" t="s">
        <v>242</v>
      </c>
      <c r="D196" t="s">
        <v>243</v>
      </c>
      <c r="E196" t="s">
        <v>27</v>
      </c>
      <c r="F196" t="s">
        <v>1984</v>
      </c>
      <c r="G196" t="s">
        <v>20</v>
      </c>
      <c r="H196">
        <v>48</v>
      </c>
      <c r="I196" s="4">
        <v>41907</v>
      </c>
      <c r="J196" s="8">
        <f>DAY(TBL_Employees3[[#This Row],[Hire Date]])</f>
        <v>25</v>
      </c>
      <c r="K196" s="8">
        <f>MONTH(TBL_Employees3[[#This Row],[Hire Date]])</f>
        <v>9</v>
      </c>
      <c r="L196" s="8">
        <f>YEAR(TBL_Employees3[[#This Row],[Hire Date]])</f>
        <v>2014</v>
      </c>
      <c r="M196" s="8" t="str">
        <f>TEXT(TBL_Employees3[[#This Row],[Hire Date]],"mmm")</f>
        <v>Sep</v>
      </c>
      <c r="N196" s="5">
        <v>96693</v>
      </c>
      <c r="O196" s="5" t="str" cm="1">
        <f t="array" ref="O196">_xlfn.IFS(TBL_Employees3[[#This Row],[Annual Salary]]&gt;140000,"High Income",AND(TBL_Employees3[[#This Row],[Annual Salary]]&lt;=140000, TBL_Employees3[[#This Row],[Annual Salary]] &gt; 70000),"Middle Income",TBL_Employees3[[#This Row],[Annual Salary]]&lt;70000,"Low Income")</f>
        <v>Middle Income</v>
      </c>
      <c r="P196" s="6">
        <v>0</v>
      </c>
      <c r="Q196" s="10">
        <f>TBL_Employees3[[#This Row],[Bonus %]]*TBL_Employees3[[#This Row],[Annual Salary]]</f>
        <v>0</v>
      </c>
      <c r="R196" t="s">
        <v>21</v>
      </c>
      <c r="S196" t="s">
        <v>44</v>
      </c>
      <c r="T196" s="4" t="s">
        <v>23</v>
      </c>
      <c r="U196" t="str">
        <f>IF(TBL_Employees3[[#This Row],[Exit Date]]="","Employed","Resign")</f>
        <v>Employed</v>
      </c>
    </row>
    <row r="197" spans="1:21" x14ac:dyDescent="0.25">
      <c r="A197" t="s">
        <v>446</v>
      </c>
      <c r="B197" t="s">
        <v>447</v>
      </c>
      <c r="C197" t="s">
        <v>275</v>
      </c>
      <c r="D197" t="s">
        <v>243</v>
      </c>
      <c r="E197" t="s">
        <v>27</v>
      </c>
      <c r="F197" t="s">
        <v>1984</v>
      </c>
      <c r="G197" t="s">
        <v>37</v>
      </c>
      <c r="H197">
        <v>48</v>
      </c>
      <c r="I197" s="4">
        <v>39991</v>
      </c>
      <c r="J197" s="8">
        <f>DAY(TBL_Employees3[[#This Row],[Hire Date]])</f>
        <v>27</v>
      </c>
      <c r="K197" s="8">
        <f>MONTH(TBL_Employees3[[#This Row],[Hire Date]])</f>
        <v>6</v>
      </c>
      <c r="L197" s="8">
        <f>YEAR(TBL_Employees3[[#This Row],[Hire Date]])</f>
        <v>2009</v>
      </c>
      <c r="M197" s="8" t="str">
        <f>TEXT(TBL_Employees3[[#This Row],[Hire Date]],"mmm")</f>
        <v>Jun</v>
      </c>
      <c r="N197" s="5">
        <v>82907</v>
      </c>
      <c r="O197" s="5" t="str" cm="1">
        <f t="array" ref="O197">_xlfn.IFS(TBL_Employees3[[#This Row],[Annual Salary]]&gt;140000,"High Income",AND(TBL_Employees3[[#This Row],[Annual Salary]]&lt;=140000, TBL_Employees3[[#This Row],[Annual Salary]] &gt; 70000),"Middle Income",TBL_Employees3[[#This Row],[Annual Salary]]&lt;70000,"Low Income")</f>
        <v>Middle Income</v>
      </c>
      <c r="P197" s="6">
        <v>0</v>
      </c>
      <c r="Q197" s="10">
        <f>TBL_Employees3[[#This Row],[Bonus %]]*TBL_Employees3[[#This Row],[Annual Salary]]</f>
        <v>0</v>
      </c>
      <c r="R197" t="s">
        <v>21</v>
      </c>
      <c r="S197" t="s">
        <v>34</v>
      </c>
      <c r="T197" s="4" t="s">
        <v>23</v>
      </c>
      <c r="U197" t="str">
        <f>IF(TBL_Employees3[[#This Row],[Exit Date]]="","Employed","Resign")</f>
        <v>Employed</v>
      </c>
    </row>
    <row r="198" spans="1:21" x14ac:dyDescent="0.25">
      <c r="A198" t="s">
        <v>448</v>
      </c>
      <c r="B198" t="s">
        <v>449</v>
      </c>
      <c r="C198" t="s">
        <v>246</v>
      </c>
      <c r="D198" t="s">
        <v>243</v>
      </c>
      <c r="E198" t="s">
        <v>32</v>
      </c>
      <c r="F198" t="s">
        <v>1983</v>
      </c>
      <c r="G198" t="s">
        <v>37</v>
      </c>
      <c r="H198">
        <v>41</v>
      </c>
      <c r="I198" s="4">
        <v>40929</v>
      </c>
      <c r="J198" s="8">
        <f>DAY(TBL_Employees3[[#This Row],[Hire Date]])</f>
        <v>21</v>
      </c>
      <c r="K198" s="8">
        <f>MONTH(TBL_Employees3[[#This Row],[Hire Date]])</f>
        <v>1</v>
      </c>
      <c r="L198" s="8">
        <f>YEAR(TBL_Employees3[[#This Row],[Hire Date]])</f>
        <v>2012</v>
      </c>
      <c r="M198" s="8" t="str">
        <f>TEXT(TBL_Employees3[[#This Row],[Hire Date]],"mmm")</f>
        <v>Jan</v>
      </c>
      <c r="N198" s="5">
        <v>94658</v>
      </c>
      <c r="O198" s="5" t="str" cm="1">
        <f t="array" ref="O198">_xlfn.IFS(TBL_Employees3[[#This Row],[Annual Salary]]&gt;140000,"High Income",AND(TBL_Employees3[[#This Row],[Annual Salary]]&lt;=140000, TBL_Employees3[[#This Row],[Annual Salary]] &gt; 70000),"Middle Income",TBL_Employees3[[#This Row],[Annual Salary]]&lt;70000,"Low Income")</f>
        <v>Middle Income</v>
      </c>
      <c r="P198" s="6">
        <v>0</v>
      </c>
      <c r="Q198" s="10">
        <f>TBL_Employees3[[#This Row],[Bonus %]]*TBL_Employees3[[#This Row],[Annual Salary]]</f>
        <v>0</v>
      </c>
      <c r="R198" t="s">
        <v>21</v>
      </c>
      <c r="S198" t="s">
        <v>48</v>
      </c>
      <c r="T198" s="4" t="s">
        <v>23</v>
      </c>
      <c r="U198" t="str">
        <f>IF(TBL_Employees3[[#This Row],[Exit Date]]="","Employed","Resign")</f>
        <v>Employed</v>
      </c>
    </row>
    <row r="199" spans="1:21" x14ac:dyDescent="0.25">
      <c r="A199" t="s">
        <v>450</v>
      </c>
      <c r="B199" t="s">
        <v>451</v>
      </c>
      <c r="C199" t="s">
        <v>246</v>
      </c>
      <c r="D199" t="s">
        <v>243</v>
      </c>
      <c r="E199" t="s">
        <v>32</v>
      </c>
      <c r="F199" t="s">
        <v>1983</v>
      </c>
      <c r="G199" t="s">
        <v>28</v>
      </c>
      <c r="H199">
        <v>55</v>
      </c>
      <c r="I199" s="4">
        <v>40663</v>
      </c>
      <c r="J199" s="8">
        <f>DAY(TBL_Employees3[[#This Row],[Hire Date]])</f>
        <v>30</v>
      </c>
      <c r="K199" s="8">
        <f>MONTH(TBL_Employees3[[#This Row],[Hire Date]])</f>
        <v>4</v>
      </c>
      <c r="L199" s="8">
        <f>YEAR(TBL_Employees3[[#This Row],[Hire Date]])</f>
        <v>2011</v>
      </c>
      <c r="M199" s="8" t="str">
        <f>TEXT(TBL_Employees3[[#This Row],[Hire Date]],"mmm")</f>
        <v>Apr</v>
      </c>
      <c r="N199" s="5">
        <v>89419</v>
      </c>
      <c r="O199" s="5" t="str" cm="1">
        <f t="array" ref="O199">_xlfn.IFS(TBL_Employees3[[#This Row],[Annual Salary]]&gt;140000,"High Income",AND(TBL_Employees3[[#This Row],[Annual Salary]]&lt;=140000, TBL_Employees3[[#This Row],[Annual Salary]] &gt; 70000),"Middle Income",TBL_Employees3[[#This Row],[Annual Salary]]&lt;70000,"Low Income")</f>
        <v>Middle Income</v>
      </c>
      <c r="P199" s="6">
        <v>0</v>
      </c>
      <c r="Q199" s="10">
        <f>TBL_Employees3[[#This Row],[Bonus %]]*TBL_Employees3[[#This Row],[Annual Salary]]</f>
        <v>0</v>
      </c>
      <c r="R199" t="s">
        <v>65</v>
      </c>
      <c r="S199" t="s">
        <v>78</v>
      </c>
      <c r="T199" s="4" t="s">
        <v>23</v>
      </c>
      <c r="U199" t="str">
        <f>IF(TBL_Employees3[[#This Row],[Exit Date]]="","Employed","Resign")</f>
        <v>Employed</v>
      </c>
    </row>
    <row r="200" spans="1:21" x14ac:dyDescent="0.25">
      <c r="A200" t="s">
        <v>452</v>
      </c>
      <c r="B200" t="s">
        <v>453</v>
      </c>
      <c r="C200" t="s">
        <v>31</v>
      </c>
      <c r="D200" t="s">
        <v>243</v>
      </c>
      <c r="E200" t="s">
        <v>54</v>
      </c>
      <c r="F200" t="s">
        <v>1984</v>
      </c>
      <c r="G200" t="s">
        <v>37</v>
      </c>
      <c r="H200">
        <v>27</v>
      </c>
      <c r="I200" s="4">
        <v>43441</v>
      </c>
      <c r="J200" s="8">
        <f>DAY(TBL_Employees3[[#This Row],[Hire Date]])</f>
        <v>7</v>
      </c>
      <c r="K200" s="8">
        <f>MONTH(TBL_Employees3[[#This Row],[Hire Date]])</f>
        <v>12</v>
      </c>
      <c r="L200" s="8">
        <f>YEAR(TBL_Employees3[[#This Row],[Hire Date]])</f>
        <v>2018</v>
      </c>
      <c r="M200" s="8" t="str">
        <f>TEXT(TBL_Employees3[[#This Row],[Hire Date]],"mmm")</f>
        <v>Dec</v>
      </c>
      <c r="N200" s="5">
        <v>170164</v>
      </c>
      <c r="O200" s="5" t="str" cm="1">
        <f t="array" ref="O200">_xlfn.IFS(TBL_Employees3[[#This Row],[Annual Salary]]&gt;140000,"High Income",AND(TBL_Employees3[[#This Row],[Annual Salary]]&lt;=140000, TBL_Employees3[[#This Row],[Annual Salary]] &gt; 70000),"Middle Income",TBL_Employees3[[#This Row],[Annual Salary]]&lt;70000,"Low Income")</f>
        <v>High Income</v>
      </c>
      <c r="P200" s="6">
        <v>0.17</v>
      </c>
      <c r="Q200" s="10">
        <f>TBL_Employees3[[#This Row],[Bonus %]]*TBL_Employees3[[#This Row],[Annual Salary]]</f>
        <v>28927.88</v>
      </c>
      <c r="R200" t="s">
        <v>21</v>
      </c>
      <c r="S200" t="s">
        <v>22</v>
      </c>
      <c r="T200" s="4" t="s">
        <v>23</v>
      </c>
      <c r="U200" t="str">
        <f>IF(TBL_Employees3[[#This Row],[Exit Date]]="","Employed","Resign")</f>
        <v>Employed</v>
      </c>
    </row>
    <row r="201" spans="1:21" x14ac:dyDescent="0.25">
      <c r="A201" t="s">
        <v>454</v>
      </c>
      <c r="B201" t="s">
        <v>455</v>
      </c>
      <c r="C201" t="s">
        <v>260</v>
      </c>
      <c r="D201" t="s">
        <v>243</v>
      </c>
      <c r="E201" t="s">
        <v>18</v>
      </c>
      <c r="F201" t="s">
        <v>1983</v>
      </c>
      <c r="G201" t="s">
        <v>28</v>
      </c>
      <c r="H201">
        <v>60</v>
      </c>
      <c r="I201" s="4">
        <v>33890</v>
      </c>
      <c r="J201" s="8">
        <f>DAY(TBL_Employees3[[#This Row],[Hire Date]])</f>
        <v>13</v>
      </c>
      <c r="K201" s="8">
        <f>MONTH(TBL_Employees3[[#This Row],[Hire Date]])</f>
        <v>10</v>
      </c>
      <c r="L201" s="8">
        <f>YEAR(TBL_Employees3[[#This Row],[Hire Date]])</f>
        <v>1992</v>
      </c>
      <c r="M201" s="8" t="str">
        <f>TEXT(TBL_Employees3[[#This Row],[Hire Date]],"mmm")</f>
        <v>Oct</v>
      </c>
      <c r="N201" s="5">
        <v>88213</v>
      </c>
      <c r="O201" s="5" t="str" cm="1">
        <f t="array" ref="O201">_xlfn.IFS(TBL_Employees3[[#This Row],[Annual Salary]]&gt;140000,"High Income",AND(TBL_Employees3[[#This Row],[Annual Salary]]&lt;=140000, TBL_Employees3[[#This Row],[Annual Salary]] &gt; 70000),"Middle Income",TBL_Employees3[[#This Row],[Annual Salary]]&lt;70000,"Low Income")</f>
        <v>Middle Income</v>
      </c>
      <c r="P201" s="6">
        <v>0</v>
      </c>
      <c r="Q201" s="10">
        <f>TBL_Employees3[[#This Row],[Bonus %]]*TBL_Employees3[[#This Row],[Annual Salary]]</f>
        <v>0</v>
      </c>
      <c r="R201" t="s">
        <v>65</v>
      </c>
      <c r="S201" t="s">
        <v>66</v>
      </c>
      <c r="T201" s="4" t="s">
        <v>23</v>
      </c>
      <c r="U201" t="str">
        <f>IF(TBL_Employees3[[#This Row],[Exit Date]]="","Employed","Resign")</f>
        <v>Employed</v>
      </c>
    </row>
    <row r="202" spans="1:21" x14ac:dyDescent="0.25">
      <c r="A202" t="s">
        <v>456</v>
      </c>
      <c r="B202" t="s">
        <v>457</v>
      </c>
      <c r="C202" t="s">
        <v>286</v>
      </c>
      <c r="D202" t="s">
        <v>243</v>
      </c>
      <c r="E202" t="s">
        <v>27</v>
      </c>
      <c r="F202" t="s">
        <v>1983</v>
      </c>
      <c r="G202" t="s">
        <v>37</v>
      </c>
      <c r="H202">
        <v>62</v>
      </c>
      <c r="I202" s="4">
        <v>34616</v>
      </c>
      <c r="J202" s="8">
        <f>DAY(TBL_Employees3[[#This Row],[Hire Date]])</f>
        <v>9</v>
      </c>
      <c r="K202" s="8">
        <f>MONTH(TBL_Employees3[[#This Row],[Hire Date]])</f>
        <v>10</v>
      </c>
      <c r="L202" s="8">
        <f>YEAR(TBL_Employees3[[#This Row],[Hire Date]])</f>
        <v>1994</v>
      </c>
      <c r="M202" s="8" t="str">
        <f>TEXT(TBL_Employees3[[#This Row],[Hire Date]],"mmm")</f>
        <v>Oct</v>
      </c>
      <c r="N202" s="5">
        <v>98230</v>
      </c>
      <c r="O202" s="5" t="str" cm="1">
        <f t="array" ref="O202">_xlfn.IFS(TBL_Employees3[[#This Row],[Annual Salary]]&gt;140000,"High Income",AND(TBL_Employees3[[#This Row],[Annual Salary]]&lt;=140000, TBL_Employees3[[#This Row],[Annual Salary]] &gt; 70000),"Middle Income",TBL_Employees3[[#This Row],[Annual Salary]]&lt;70000,"Low Income")</f>
        <v>Middle Income</v>
      </c>
      <c r="P202" s="6">
        <v>0</v>
      </c>
      <c r="Q202" s="10">
        <f>TBL_Employees3[[#This Row],[Bonus %]]*TBL_Employees3[[#This Row],[Annual Salary]]</f>
        <v>0</v>
      </c>
      <c r="R202" t="s">
        <v>21</v>
      </c>
      <c r="S202" t="s">
        <v>48</v>
      </c>
      <c r="T202" s="4" t="s">
        <v>23</v>
      </c>
      <c r="U202" t="str">
        <f>IF(TBL_Employees3[[#This Row],[Exit Date]]="","Employed","Resign")</f>
        <v>Employed</v>
      </c>
    </row>
    <row r="203" spans="1:21" x14ac:dyDescent="0.25">
      <c r="A203" t="s">
        <v>458</v>
      </c>
      <c r="B203" t="s">
        <v>459</v>
      </c>
      <c r="C203" t="s">
        <v>275</v>
      </c>
      <c r="D203" t="s">
        <v>243</v>
      </c>
      <c r="E203" t="s">
        <v>32</v>
      </c>
      <c r="F203" t="s">
        <v>1984</v>
      </c>
      <c r="G203" t="s">
        <v>28</v>
      </c>
      <c r="H203">
        <v>36</v>
      </c>
      <c r="I203" s="4">
        <v>43448</v>
      </c>
      <c r="J203" s="8">
        <f>DAY(TBL_Employees3[[#This Row],[Hire Date]])</f>
        <v>14</v>
      </c>
      <c r="K203" s="8">
        <f>MONTH(TBL_Employees3[[#This Row],[Hire Date]])</f>
        <v>12</v>
      </c>
      <c r="L203" s="8">
        <f>YEAR(TBL_Employees3[[#This Row],[Hire Date]])</f>
        <v>2018</v>
      </c>
      <c r="M203" s="8" t="str">
        <f>TEXT(TBL_Employees3[[#This Row],[Hire Date]],"mmm")</f>
        <v>Dec</v>
      </c>
      <c r="N203" s="5">
        <v>96757</v>
      </c>
      <c r="O203" s="5" t="str" cm="1">
        <f t="array" ref="O203">_xlfn.IFS(TBL_Employees3[[#This Row],[Annual Salary]]&gt;140000,"High Income",AND(TBL_Employees3[[#This Row],[Annual Salary]]&lt;=140000, TBL_Employees3[[#This Row],[Annual Salary]] &gt; 70000),"Middle Income",TBL_Employees3[[#This Row],[Annual Salary]]&lt;70000,"Low Income")</f>
        <v>Middle Income</v>
      </c>
      <c r="P203" s="6">
        <v>0</v>
      </c>
      <c r="Q203" s="10">
        <f>TBL_Employees3[[#This Row],[Bonus %]]*TBL_Employees3[[#This Row],[Annual Salary]]</f>
        <v>0</v>
      </c>
      <c r="R203" t="s">
        <v>21</v>
      </c>
      <c r="S203" t="s">
        <v>75</v>
      </c>
      <c r="T203" s="4" t="s">
        <v>23</v>
      </c>
      <c r="U203" t="str">
        <f>IF(TBL_Employees3[[#This Row],[Exit Date]]="","Employed","Resign")</f>
        <v>Employed</v>
      </c>
    </row>
    <row r="204" spans="1:21" x14ac:dyDescent="0.25">
      <c r="A204" t="s">
        <v>460</v>
      </c>
      <c r="B204" t="s">
        <v>461</v>
      </c>
      <c r="C204" t="s">
        <v>31</v>
      </c>
      <c r="D204" t="s">
        <v>243</v>
      </c>
      <c r="E204" t="s">
        <v>27</v>
      </c>
      <c r="F204" t="s">
        <v>1984</v>
      </c>
      <c r="G204" t="s">
        <v>28</v>
      </c>
      <c r="H204">
        <v>46</v>
      </c>
      <c r="I204" s="4">
        <v>44125</v>
      </c>
      <c r="J204" s="8">
        <f>DAY(TBL_Employees3[[#This Row],[Hire Date]])</f>
        <v>21</v>
      </c>
      <c r="K204" s="8">
        <f>MONTH(TBL_Employees3[[#This Row],[Hire Date]])</f>
        <v>10</v>
      </c>
      <c r="L204" s="8">
        <f>YEAR(TBL_Employees3[[#This Row],[Hire Date]])</f>
        <v>2020</v>
      </c>
      <c r="M204" s="8" t="str">
        <f>TEXT(TBL_Employees3[[#This Row],[Hire Date]],"mmm")</f>
        <v>Oct</v>
      </c>
      <c r="N204" s="5">
        <v>151853</v>
      </c>
      <c r="O204" s="5" t="str" cm="1">
        <f t="array" ref="O204">_xlfn.IFS(TBL_Employees3[[#This Row],[Annual Salary]]&gt;140000,"High Income",AND(TBL_Employees3[[#This Row],[Annual Salary]]&lt;=140000, TBL_Employees3[[#This Row],[Annual Salary]] &gt; 70000),"Middle Income",TBL_Employees3[[#This Row],[Annual Salary]]&lt;70000,"Low Income")</f>
        <v>High Income</v>
      </c>
      <c r="P204" s="6">
        <v>0.16</v>
      </c>
      <c r="Q204" s="10">
        <f>TBL_Employees3[[#This Row],[Bonus %]]*TBL_Employees3[[#This Row],[Annual Salary]]</f>
        <v>24296.48</v>
      </c>
      <c r="R204" t="s">
        <v>65</v>
      </c>
      <c r="S204" t="s">
        <v>92</v>
      </c>
      <c r="T204" s="4" t="s">
        <v>23</v>
      </c>
      <c r="U204" t="str">
        <f>IF(TBL_Employees3[[#This Row],[Exit Date]]="","Employed","Resign")</f>
        <v>Employed</v>
      </c>
    </row>
    <row r="205" spans="1:21" x14ac:dyDescent="0.25">
      <c r="A205" t="s">
        <v>462</v>
      </c>
      <c r="B205" t="s">
        <v>463</v>
      </c>
      <c r="C205" t="s">
        <v>246</v>
      </c>
      <c r="D205" t="s">
        <v>243</v>
      </c>
      <c r="E205" t="s">
        <v>27</v>
      </c>
      <c r="F205" t="s">
        <v>1983</v>
      </c>
      <c r="G205" t="s">
        <v>37</v>
      </c>
      <c r="H205">
        <v>54</v>
      </c>
      <c r="I205" s="4">
        <v>41028</v>
      </c>
      <c r="J205" s="8">
        <f>DAY(TBL_Employees3[[#This Row],[Hire Date]])</f>
        <v>29</v>
      </c>
      <c r="K205" s="8">
        <f>MONTH(TBL_Employees3[[#This Row],[Hire Date]])</f>
        <v>4</v>
      </c>
      <c r="L205" s="8">
        <f>YEAR(TBL_Employees3[[#This Row],[Hire Date]])</f>
        <v>2012</v>
      </c>
      <c r="M205" s="8" t="str">
        <f>TEXT(TBL_Employees3[[#This Row],[Hire Date]],"mmm")</f>
        <v>Apr</v>
      </c>
      <c r="N205" s="5">
        <v>96441</v>
      </c>
      <c r="O205" s="5" t="str" cm="1">
        <f t="array" ref="O205">_xlfn.IFS(TBL_Employees3[[#This Row],[Annual Salary]]&gt;140000,"High Income",AND(TBL_Employees3[[#This Row],[Annual Salary]]&lt;=140000, TBL_Employees3[[#This Row],[Annual Salary]] &gt; 70000),"Middle Income",TBL_Employees3[[#This Row],[Annual Salary]]&lt;70000,"Low Income")</f>
        <v>Middle Income</v>
      </c>
      <c r="P205" s="6">
        <v>0</v>
      </c>
      <c r="Q205" s="10">
        <f>TBL_Employees3[[#This Row],[Bonus %]]*TBL_Employees3[[#This Row],[Annual Salary]]</f>
        <v>0</v>
      </c>
      <c r="R205" t="s">
        <v>38</v>
      </c>
      <c r="S205" t="s">
        <v>85</v>
      </c>
      <c r="T205" s="4" t="s">
        <v>23</v>
      </c>
      <c r="U205" t="str">
        <f>IF(TBL_Employees3[[#This Row],[Exit Date]]="","Employed","Resign")</f>
        <v>Employed</v>
      </c>
    </row>
    <row r="206" spans="1:21" x14ac:dyDescent="0.25">
      <c r="A206" t="s">
        <v>464</v>
      </c>
      <c r="B206" t="s">
        <v>465</v>
      </c>
      <c r="C206" t="s">
        <v>251</v>
      </c>
      <c r="D206" t="s">
        <v>243</v>
      </c>
      <c r="E206" t="s">
        <v>27</v>
      </c>
      <c r="F206" t="s">
        <v>1983</v>
      </c>
      <c r="G206" t="s">
        <v>28</v>
      </c>
      <c r="H206">
        <v>46</v>
      </c>
      <c r="I206" s="4">
        <v>40836</v>
      </c>
      <c r="J206" s="8">
        <f>DAY(TBL_Employees3[[#This Row],[Hire Date]])</f>
        <v>20</v>
      </c>
      <c r="K206" s="8">
        <f>MONTH(TBL_Employees3[[#This Row],[Hire Date]])</f>
        <v>10</v>
      </c>
      <c r="L206" s="8">
        <f>YEAR(TBL_Employees3[[#This Row],[Hire Date]])</f>
        <v>2011</v>
      </c>
      <c r="M206" s="8" t="str">
        <f>TEXT(TBL_Employees3[[#This Row],[Hire Date]],"mmm")</f>
        <v>Oct</v>
      </c>
      <c r="N206" s="5">
        <v>114250</v>
      </c>
      <c r="O206" s="5" t="str" cm="1">
        <f t="array" ref="O206">_xlfn.IFS(TBL_Employees3[[#This Row],[Annual Salary]]&gt;140000,"High Income",AND(TBL_Employees3[[#This Row],[Annual Salary]]&lt;=140000, TBL_Employees3[[#This Row],[Annual Salary]] &gt; 70000),"Middle Income",TBL_Employees3[[#This Row],[Annual Salary]]&lt;70000,"Low Income")</f>
        <v>Middle Income</v>
      </c>
      <c r="P206" s="6">
        <v>0.14000000000000001</v>
      </c>
      <c r="Q206" s="10">
        <f>TBL_Employees3[[#This Row],[Bonus %]]*TBL_Employees3[[#This Row],[Annual Salary]]</f>
        <v>15995.000000000002</v>
      </c>
      <c r="R206" t="s">
        <v>65</v>
      </c>
      <c r="S206" t="s">
        <v>92</v>
      </c>
      <c r="T206" s="4" t="s">
        <v>23</v>
      </c>
      <c r="U206" t="str">
        <f>IF(TBL_Employees3[[#This Row],[Exit Date]]="","Employed","Resign")</f>
        <v>Employed</v>
      </c>
    </row>
    <row r="207" spans="1:21" x14ac:dyDescent="0.25">
      <c r="A207" t="s">
        <v>466</v>
      </c>
      <c r="B207" t="s">
        <v>467</v>
      </c>
      <c r="C207" t="s">
        <v>266</v>
      </c>
      <c r="D207" t="s">
        <v>243</v>
      </c>
      <c r="E207" t="s">
        <v>32</v>
      </c>
      <c r="F207" t="s">
        <v>1984</v>
      </c>
      <c r="G207" t="s">
        <v>28</v>
      </c>
      <c r="H207">
        <v>30</v>
      </c>
      <c r="I207" s="4">
        <v>42322</v>
      </c>
      <c r="J207" s="8">
        <f>DAY(TBL_Employees3[[#This Row],[Hire Date]])</f>
        <v>14</v>
      </c>
      <c r="K207" s="8">
        <f>MONTH(TBL_Employees3[[#This Row],[Hire Date]])</f>
        <v>11</v>
      </c>
      <c r="L207" s="8">
        <f>YEAR(TBL_Employees3[[#This Row],[Hire Date]])</f>
        <v>2015</v>
      </c>
      <c r="M207" s="8" t="str">
        <f>TEXT(TBL_Employees3[[#This Row],[Hire Date]],"mmm")</f>
        <v>Nov</v>
      </c>
      <c r="N207" s="5">
        <v>77442</v>
      </c>
      <c r="O207" s="5" t="str" cm="1">
        <f t="array" ref="O207">_xlfn.IFS(TBL_Employees3[[#This Row],[Annual Salary]]&gt;140000,"High Income",AND(TBL_Employees3[[#This Row],[Annual Salary]]&lt;=140000, TBL_Employees3[[#This Row],[Annual Salary]] &gt; 70000),"Middle Income",TBL_Employees3[[#This Row],[Annual Salary]]&lt;70000,"Low Income")</f>
        <v>Middle Income</v>
      </c>
      <c r="P207" s="6">
        <v>0</v>
      </c>
      <c r="Q207" s="10">
        <f>TBL_Employees3[[#This Row],[Bonus %]]*TBL_Employees3[[#This Row],[Annual Salary]]</f>
        <v>0</v>
      </c>
      <c r="R207" t="s">
        <v>21</v>
      </c>
      <c r="S207" t="s">
        <v>75</v>
      </c>
      <c r="T207" s="4" t="s">
        <v>23</v>
      </c>
      <c r="U207" t="str">
        <f>IF(TBL_Employees3[[#This Row],[Exit Date]]="","Employed","Resign")</f>
        <v>Employed</v>
      </c>
    </row>
    <row r="208" spans="1:21" x14ac:dyDescent="0.25">
      <c r="A208" t="s">
        <v>468</v>
      </c>
      <c r="B208" t="s">
        <v>469</v>
      </c>
      <c r="C208" t="s">
        <v>246</v>
      </c>
      <c r="D208" t="s">
        <v>243</v>
      </c>
      <c r="E208" t="s">
        <v>32</v>
      </c>
      <c r="F208" t="s">
        <v>1983</v>
      </c>
      <c r="G208" t="s">
        <v>28</v>
      </c>
      <c r="H208">
        <v>59</v>
      </c>
      <c r="I208" s="4">
        <v>40170</v>
      </c>
      <c r="J208" s="8">
        <f>DAY(TBL_Employees3[[#This Row],[Hire Date]])</f>
        <v>23</v>
      </c>
      <c r="K208" s="8">
        <f>MONTH(TBL_Employees3[[#This Row],[Hire Date]])</f>
        <v>12</v>
      </c>
      <c r="L208" s="8">
        <f>YEAR(TBL_Employees3[[#This Row],[Hire Date]])</f>
        <v>2009</v>
      </c>
      <c r="M208" s="8" t="str">
        <f>TEXT(TBL_Employees3[[#This Row],[Hire Date]],"mmm")</f>
        <v>Dec</v>
      </c>
      <c r="N208" s="5">
        <v>78006</v>
      </c>
      <c r="O208" s="5" t="str" cm="1">
        <f t="array" ref="O208">_xlfn.IFS(TBL_Employees3[[#This Row],[Annual Salary]]&gt;140000,"High Income",AND(TBL_Employees3[[#This Row],[Annual Salary]]&lt;=140000, TBL_Employees3[[#This Row],[Annual Salary]] &gt; 70000),"Middle Income",TBL_Employees3[[#This Row],[Annual Salary]]&lt;70000,"Low Income")</f>
        <v>Middle Income</v>
      </c>
      <c r="P208" s="6">
        <v>0</v>
      </c>
      <c r="Q208" s="10">
        <f>TBL_Employees3[[#This Row],[Bonus %]]*TBL_Employees3[[#This Row],[Annual Salary]]</f>
        <v>0</v>
      </c>
      <c r="R208" t="s">
        <v>21</v>
      </c>
      <c r="S208" t="s">
        <v>48</v>
      </c>
      <c r="T208" s="4" t="s">
        <v>23</v>
      </c>
      <c r="U208" t="str">
        <f>IF(TBL_Employees3[[#This Row],[Exit Date]]="","Employed","Resign")</f>
        <v>Employed</v>
      </c>
    </row>
    <row r="209" spans="1:21" x14ac:dyDescent="0.25">
      <c r="A209" t="s">
        <v>470</v>
      </c>
      <c r="B209" t="s">
        <v>471</v>
      </c>
      <c r="C209" t="s">
        <v>246</v>
      </c>
      <c r="D209" t="s">
        <v>243</v>
      </c>
      <c r="E209" t="s">
        <v>27</v>
      </c>
      <c r="F209" t="s">
        <v>1983</v>
      </c>
      <c r="G209" t="s">
        <v>97</v>
      </c>
      <c r="H209">
        <v>27</v>
      </c>
      <c r="I209" s="4">
        <v>43613</v>
      </c>
      <c r="J209" s="8">
        <f>DAY(TBL_Employees3[[#This Row],[Hire Date]])</f>
        <v>28</v>
      </c>
      <c r="K209" s="8">
        <f>MONTH(TBL_Employees3[[#This Row],[Hire Date]])</f>
        <v>5</v>
      </c>
      <c r="L209" s="8">
        <f>YEAR(TBL_Employees3[[#This Row],[Hire Date]])</f>
        <v>2019</v>
      </c>
      <c r="M209" s="8" t="str">
        <f>TEXT(TBL_Employees3[[#This Row],[Hire Date]],"mmm")</f>
        <v>May</v>
      </c>
      <c r="N209" s="5">
        <v>70110</v>
      </c>
      <c r="O209" s="5" t="str" cm="1">
        <f t="array" ref="O209">_xlfn.IFS(TBL_Employees3[[#This Row],[Annual Salary]]&gt;140000,"High Income",AND(TBL_Employees3[[#This Row],[Annual Salary]]&lt;=140000, TBL_Employees3[[#This Row],[Annual Salary]] &gt; 70000),"Middle Income",TBL_Employees3[[#This Row],[Annual Salary]]&lt;70000,"Low Income")</f>
        <v>Middle Income</v>
      </c>
      <c r="P209" s="6">
        <v>0</v>
      </c>
      <c r="Q209" s="10">
        <f>TBL_Employees3[[#This Row],[Bonus %]]*TBL_Employees3[[#This Row],[Annual Salary]]</f>
        <v>0</v>
      </c>
      <c r="R209" t="s">
        <v>21</v>
      </c>
      <c r="S209" t="s">
        <v>48</v>
      </c>
      <c r="T209" s="4">
        <v>44203</v>
      </c>
      <c r="U209" t="str">
        <f>IF(TBL_Employees3[[#This Row],[Exit Date]]="","Employed","Resign")</f>
        <v>Resign</v>
      </c>
    </row>
    <row r="210" spans="1:21" x14ac:dyDescent="0.25">
      <c r="A210" t="s">
        <v>472</v>
      </c>
      <c r="B210" t="s">
        <v>473</v>
      </c>
      <c r="C210" t="s">
        <v>266</v>
      </c>
      <c r="D210" t="s">
        <v>243</v>
      </c>
      <c r="E210" t="s">
        <v>54</v>
      </c>
      <c r="F210" t="s">
        <v>1983</v>
      </c>
      <c r="G210" t="s">
        <v>20</v>
      </c>
      <c r="H210">
        <v>47</v>
      </c>
      <c r="I210" s="4">
        <v>43990</v>
      </c>
      <c r="J210" s="8">
        <f>DAY(TBL_Employees3[[#This Row],[Hire Date]])</f>
        <v>8</v>
      </c>
      <c r="K210" s="8">
        <f>MONTH(TBL_Employees3[[#This Row],[Hire Date]])</f>
        <v>6</v>
      </c>
      <c r="L210" s="8">
        <f>YEAR(TBL_Employees3[[#This Row],[Hire Date]])</f>
        <v>2020</v>
      </c>
      <c r="M210" s="8" t="str">
        <f>TEXT(TBL_Employees3[[#This Row],[Hire Date]],"mmm")</f>
        <v>Jun</v>
      </c>
      <c r="N210" s="5">
        <v>115765</v>
      </c>
      <c r="O210" s="5" t="str" cm="1">
        <f t="array" ref="O210">_xlfn.IFS(TBL_Employees3[[#This Row],[Annual Salary]]&gt;140000,"High Income",AND(TBL_Employees3[[#This Row],[Annual Salary]]&lt;=140000, TBL_Employees3[[#This Row],[Annual Salary]] &gt; 70000),"Middle Income",TBL_Employees3[[#This Row],[Annual Salary]]&lt;70000,"Low Income")</f>
        <v>Middle Income</v>
      </c>
      <c r="P210" s="6">
        <v>0</v>
      </c>
      <c r="Q210" s="10">
        <f>TBL_Employees3[[#This Row],[Bonus %]]*TBL_Employees3[[#This Row],[Annual Salary]]</f>
        <v>0</v>
      </c>
      <c r="R210" t="s">
        <v>21</v>
      </c>
      <c r="S210" t="s">
        <v>48</v>
      </c>
      <c r="T210" s="4">
        <v>44229</v>
      </c>
      <c r="U210" t="str">
        <f>IF(TBL_Employees3[[#This Row],[Exit Date]]="","Employed","Resign")</f>
        <v>Resign</v>
      </c>
    </row>
    <row r="211" spans="1:21" x14ac:dyDescent="0.25">
      <c r="A211" t="s">
        <v>72</v>
      </c>
      <c r="B211" t="s">
        <v>474</v>
      </c>
      <c r="C211" t="s">
        <v>251</v>
      </c>
      <c r="D211" t="s">
        <v>243</v>
      </c>
      <c r="E211" t="s">
        <v>32</v>
      </c>
      <c r="F211" t="s">
        <v>1984</v>
      </c>
      <c r="G211" t="s">
        <v>37</v>
      </c>
      <c r="H211">
        <v>37</v>
      </c>
      <c r="I211" s="4">
        <v>43461</v>
      </c>
      <c r="J211" s="8">
        <f>DAY(TBL_Employees3[[#This Row],[Hire Date]])</f>
        <v>27</v>
      </c>
      <c r="K211" s="8">
        <f>MONTH(TBL_Employees3[[#This Row],[Hire Date]])</f>
        <v>12</v>
      </c>
      <c r="L211" s="8">
        <f>YEAR(TBL_Employees3[[#This Row],[Hire Date]])</f>
        <v>2018</v>
      </c>
      <c r="M211" s="8" t="str">
        <f>TEXT(TBL_Employees3[[#This Row],[Hire Date]],"mmm")</f>
        <v>Dec</v>
      </c>
      <c r="N211" s="5">
        <v>87359</v>
      </c>
      <c r="O211" s="5" t="str" cm="1">
        <f t="array" ref="O211">_xlfn.IFS(TBL_Employees3[[#This Row],[Annual Salary]]&gt;140000,"High Income",AND(TBL_Employees3[[#This Row],[Annual Salary]]&lt;=140000, TBL_Employees3[[#This Row],[Annual Salary]] &gt; 70000),"Middle Income",TBL_Employees3[[#This Row],[Annual Salary]]&lt;70000,"Low Income")</f>
        <v>Middle Income</v>
      </c>
      <c r="P211" s="6">
        <v>0.11</v>
      </c>
      <c r="Q211" s="10">
        <f>TBL_Employees3[[#This Row],[Bonus %]]*TBL_Employees3[[#This Row],[Annual Salary]]</f>
        <v>9609.49</v>
      </c>
      <c r="R211" t="s">
        <v>38</v>
      </c>
      <c r="S211" t="s">
        <v>69</v>
      </c>
      <c r="T211" s="4" t="s">
        <v>23</v>
      </c>
      <c r="U211" t="str">
        <f>IF(TBL_Employees3[[#This Row],[Exit Date]]="","Employed","Resign")</f>
        <v>Employed</v>
      </c>
    </row>
    <row r="212" spans="1:21" x14ac:dyDescent="0.25">
      <c r="A212" t="s">
        <v>475</v>
      </c>
      <c r="B212" t="s">
        <v>476</v>
      </c>
      <c r="C212" t="s">
        <v>31</v>
      </c>
      <c r="D212" t="s">
        <v>243</v>
      </c>
      <c r="E212" t="s">
        <v>27</v>
      </c>
      <c r="F212" t="s">
        <v>1984</v>
      </c>
      <c r="G212" t="s">
        <v>97</v>
      </c>
      <c r="H212">
        <v>45</v>
      </c>
      <c r="I212" s="4">
        <v>43212</v>
      </c>
      <c r="J212" s="8">
        <f>DAY(TBL_Employees3[[#This Row],[Hire Date]])</f>
        <v>22</v>
      </c>
      <c r="K212" s="8">
        <f>MONTH(TBL_Employees3[[#This Row],[Hire Date]])</f>
        <v>4</v>
      </c>
      <c r="L212" s="8">
        <f>YEAR(TBL_Employees3[[#This Row],[Hire Date]])</f>
        <v>2018</v>
      </c>
      <c r="M212" s="8" t="str">
        <f>TEXT(TBL_Employees3[[#This Row],[Hire Date]],"mmm")</f>
        <v>Apr</v>
      </c>
      <c r="N212" s="5">
        <v>187205</v>
      </c>
      <c r="O212" s="5" t="str" cm="1">
        <f t="array" ref="O212">_xlfn.IFS(TBL_Employees3[[#This Row],[Annual Salary]]&gt;140000,"High Income",AND(TBL_Employees3[[#This Row],[Annual Salary]]&lt;=140000, TBL_Employees3[[#This Row],[Annual Salary]] &gt; 70000),"Middle Income",TBL_Employees3[[#This Row],[Annual Salary]]&lt;70000,"Low Income")</f>
        <v>High Income</v>
      </c>
      <c r="P212" s="6">
        <v>0.24</v>
      </c>
      <c r="Q212" s="10">
        <f>TBL_Employees3[[#This Row],[Bonus %]]*TBL_Employees3[[#This Row],[Annual Salary]]</f>
        <v>44929.2</v>
      </c>
      <c r="R212" t="s">
        <v>21</v>
      </c>
      <c r="S212" t="s">
        <v>75</v>
      </c>
      <c r="T212" s="4">
        <v>44732</v>
      </c>
      <c r="U212" t="str">
        <f>IF(TBL_Employees3[[#This Row],[Exit Date]]="","Employed","Resign")</f>
        <v>Resign</v>
      </c>
    </row>
    <row r="213" spans="1:21" x14ac:dyDescent="0.25">
      <c r="A213" t="s">
        <v>477</v>
      </c>
      <c r="B213" t="s">
        <v>478</v>
      </c>
      <c r="C213" t="s">
        <v>242</v>
      </c>
      <c r="D213" t="s">
        <v>243</v>
      </c>
      <c r="E213" t="s">
        <v>18</v>
      </c>
      <c r="F213" t="s">
        <v>1984</v>
      </c>
      <c r="G213" t="s">
        <v>97</v>
      </c>
      <c r="H213">
        <v>55</v>
      </c>
      <c r="I213" s="4">
        <v>44276</v>
      </c>
      <c r="J213" s="8">
        <f>DAY(TBL_Employees3[[#This Row],[Hire Date]])</f>
        <v>21</v>
      </c>
      <c r="K213" s="8">
        <f>MONTH(TBL_Employees3[[#This Row],[Hire Date]])</f>
        <v>3</v>
      </c>
      <c r="L213" s="8">
        <f>YEAR(TBL_Employees3[[#This Row],[Hire Date]])</f>
        <v>2021</v>
      </c>
      <c r="M213" s="8" t="str">
        <f>TEXT(TBL_Employees3[[#This Row],[Hire Date]],"mmm")</f>
        <v>Mar</v>
      </c>
      <c r="N213" s="5">
        <v>95562</v>
      </c>
      <c r="O213" s="5" t="str" cm="1">
        <f t="array" ref="O213">_xlfn.IFS(TBL_Employees3[[#This Row],[Annual Salary]]&gt;140000,"High Income",AND(TBL_Employees3[[#This Row],[Annual Salary]]&lt;=140000, TBL_Employees3[[#This Row],[Annual Salary]] &gt; 70000),"Middle Income",TBL_Employees3[[#This Row],[Annual Salary]]&lt;70000,"Low Income")</f>
        <v>Middle Income</v>
      </c>
      <c r="P213" s="6">
        <v>0</v>
      </c>
      <c r="Q213" s="10">
        <f>TBL_Employees3[[#This Row],[Bonus %]]*TBL_Employees3[[#This Row],[Annual Salary]]</f>
        <v>0</v>
      </c>
      <c r="R213" t="s">
        <v>21</v>
      </c>
      <c r="S213" t="s">
        <v>44</v>
      </c>
      <c r="T213" s="4" t="s">
        <v>23</v>
      </c>
      <c r="U213" t="str">
        <f>IF(TBL_Employees3[[#This Row],[Exit Date]]="","Employed","Resign")</f>
        <v>Employed</v>
      </c>
    </row>
    <row r="214" spans="1:21" x14ac:dyDescent="0.25">
      <c r="A214" t="s">
        <v>479</v>
      </c>
      <c r="B214" t="s">
        <v>480</v>
      </c>
      <c r="C214" t="s">
        <v>53</v>
      </c>
      <c r="D214" t="s">
        <v>243</v>
      </c>
      <c r="E214" t="s">
        <v>18</v>
      </c>
      <c r="F214" t="s">
        <v>1983</v>
      </c>
      <c r="G214" t="s">
        <v>28</v>
      </c>
      <c r="H214">
        <v>63</v>
      </c>
      <c r="I214" s="4">
        <v>41428</v>
      </c>
      <c r="J214" s="8">
        <f>DAY(TBL_Employees3[[#This Row],[Hire Date]])</f>
        <v>3</v>
      </c>
      <c r="K214" s="8">
        <f>MONTH(TBL_Employees3[[#This Row],[Hire Date]])</f>
        <v>6</v>
      </c>
      <c r="L214" s="8">
        <f>YEAR(TBL_Employees3[[#This Row],[Hire Date]])</f>
        <v>2013</v>
      </c>
      <c r="M214" s="8" t="str">
        <f>TEXT(TBL_Employees3[[#This Row],[Hire Date]],"mmm")</f>
        <v>Jun</v>
      </c>
      <c r="N214" s="5">
        <v>254289</v>
      </c>
      <c r="O214" s="5" t="str" cm="1">
        <f t="array" ref="O214">_xlfn.IFS(TBL_Employees3[[#This Row],[Annual Salary]]&gt;140000,"High Income",AND(TBL_Employees3[[#This Row],[Annual Salary]]&lt;=140000, TBL_Employees3[[#This Row],[Annual Salary]] &gt; 70000),"Middle Income",TBL_Employees3[[#This Row],[Annual Salary]]&lt;70000,"Low Income")</f>
        <v>High Income</v>
      </c>
      <c r="P214" s="6">
        <v>0.39</v>
      </c>
      <c r="Q214" s="10">
        <f>TBL_Employees3[[#This Row],[Bonus %]]*TBL_Employees3[[#This Row],[Annual Salary]]</f>
        <v>99172.71</v>
      </c>
      <c r="R214" t="s">
        <v>21</v>
      </c>
      <c r="S214" t="s">
        <v>44</v>
      </c>
      <c r="T214" s="4" t="s">
        <v>23</v>
      </c>
      <c r="U214" t="str">
        <f>IF(TBL_Employees3[[#This Row],[Exit Date]]="","Employed","Resign")</f>
        <v>Employed</v>
      </c>
    </row>
    <row r="215" spans="1:21" x14ac:dyDescent="0.25">
      <c r="A215" t="s">
        <v>481</v>
      </c>
      <c r="B215" t="s">
        <v>482</v>
      </c>
      <c r="C215" t="s">
        <v>242</v>
      </c>
      <c r="D215" t="s">
        <v>243</v>
      </c>
      <c r="E215" t="s">
        <v>54</v>
      </c>
      <c r="F215" t="s">
        <v>1983</v>
      </c>
      <c r="G215" t="s">
        <v>28</v>
      </c>
      <c r="H215">
        <v>28</v>
      </c>
      <c r="I215" s="4">
        <v>44548</v>
      </c>
      <c r="J215" s="8">
        <f>DAY(TBL_Employees3[[#This Row],[Hire Date]])</f>
        <v>18</v>
      </c>
      <c r="K215" s="8">
        <f>MONTH(TBL_Employees3[[#This Row],[Hire Date]])</f>
        <v>12</v>
      </c>
      <c r="L215" s="8">
        <f>YEAR(TBL_Employees3[[#This Row],[Hire Date]])</f>
        <v>2021</v>
      </c>
      <c r="M215" s="8" t="str">
        <f>TEXT(TBL_Employees3[[#This Row],[Hire Date]],"mmm")</f>
        <v>Dec</v>
      </c>
      <c r="N215" s="5">
        <v>95670</v>
      </c>
      <c r="O215" s="5" t="str" cm="1">
        <f t="array" ref="O215">_xlfn.IFS(TBL_Employees3[[#This Row],[Annual Salary]]&gt;140000,"High Income",AND(TBL_Employees3[[#This Row],[Annual Salary]]&lt;=140000, TBL_Employees3[[#This Row],[Annual Salary]] &gt; 70000),"Middle Income",TBL_Employees3[[#This Row],[Annual Salary]]&lt;70000,"Low Income")</f>
        <v>Middle Income</v>
      </c>
      <c r="P215" s="6">
        <v>0</v>
      </c>
      <c r="Q215" s="10">
        <f>TBL_Employees3[[#This Row],[Bonus %]]*TBL_Employees3[[#This Row],[Annual Salary]]</f>
        <v>0</v>
      </c>
      <c r="R215" t="s">
        <v>21</v>
      </c>
      <c r="S215" t="s">
        <v>57</v>
      </c>
      <c r="T215" s="4" t="s">
        <v>23</v>
      </c>
      <c r="U215" t="str">
        <f>IF(TBL_Employees3[[#This Row],[Exit Date]]="","Employed","Resign")</f>
        <v>Employed</v>
      </c>
    </row>
    <row r="216" spans="1:21" x14ac:dyDescent="0.25">
      <c r="A216" t="s">
        <v>483</v>
      </c>
      <c r="B216" t="s">
        <v>484</v>
      </c>
      <c r="C216" t="s">
        <v>242</v>
      </c>
      <c r="D216" t="s">
        <v>243</v>
      </c>
      <c r="E216" t="s">
        <v>54</v>
      </c>
      <c r="F216" t="s">
        <v>1984</v>
      </c>
      <c r="G216" t="s">
        <v>20</v>
      </c>
      <c r="H216">
        <v>56</v>
      </c>
      <c r="I216" s="4">
        <v>42291</v>
      </c>
      <c r="J216" s="8">
        <f>DAY(TBL_Employees3[[#This Row],[Hire Date]])</f>
        <v>14</v>
      </c>
      <c r="K216" s="8">
        <f>MONTH(TBL_Employees3[[#This Row],[Hire Date]])</f>
        <v>10</v>
      </c>
      <c r="L216" s="8">
        <f>YEAR(TBL_Employees3[[#This Row],[Hire Date]])</f>
        <v>2015</v>
      </c>
      <c r="M216" s="8" t="str">
        <f>TEXT(TBL_Employees3[[#This Row],[Hire Date]],"mmm")</f>
        <v>Oct</v>
      </c>
      <c r="N216" s="5">
        <v>76272</v>
      </c>
      <c r="O216" s="5" t="str" cm="1">
        <f t="array" ref="O216">_xlfn.IFS(TBL_Employees3[[#This Row],[Annual Salary]]&gt;140000,"High Income",AND(TBL_Employees3[[#This Row],[Annual Salary]]&lt;=140000, TBL_Employees3[[#This Row],[Annual Salary]] &gt; 70000),"Middle Income",TBL_Employees3[[#This Row],[Annual Salary]]&lt;70000,"Low Income")</f>
        <v>Middle Income</v>
      </c>
      <c r="P216" s="6">
        <v>0</v>
      </c>
      <c r="Q216" s="10">
        <f>TBL_Employees3[[#This Row],[Bonus %]]*TBL_Employees3[[#This Row],[Annual Salary]]</f>
        <v>0</v>
      </c>
      <c r="R216" t="s">
        <v>21</v>
      </c>
      <c r="S216" t="s">
        <v>48</v>
      </c>
      <c r="T216" s="4">
        <v>44491</v>
      </c>
      <c r="U216" t="str">
        <f>IF(TBL_Employees3[[#This Row],[Exit Date]]="","Employed","Resign")</f>
        <v>Resign</v>
      </c>
    </row>
    <row r="217" spans="1:21" x14ac:dyDescent="0.25">
      <c r="A217" t="s">
        <v>485</v>
      </c>
      <c r="B217" t="s">
        <v>486</v>
      </c>
      <c r="C217" t="s">
        <v>275</v>
      </c>
      <c r="D217" t="s">
        <v>243</v>
      </c>
      <c r="E217" t="s">
        <v>32</v>
      </c>
      <c r="F217" t="s">
        <v>1984</v>
      </c>
      <c r="G217" t="s">
        <v>28</v>
      </c>
      <c r="H217">
        <v>63</v>
      </c>
      <c r="I217" s="4">
        <v>43227</v>
      </c>
      <c r="J217" s="8">
        <f>DAY(TBL_Employees3[[#This Row],[Hire Date]])</f>
        <v>7</v>
      </c>
      <c r="K217" s="8">
        <f>MONTH(TBL_Employees3[[#This Row],[Hire Date]])</f>
        <v>5</v>
      </c>
      <c r="L217" s="8">
        <f>YEAR(TBL_Employees3[[#This Row],[Hire Date]])</f>
        <v>2018</v>
      </c>
      <c r="M217" s="8" t="str">
        <f>TEXT(TBL_Employees3[[#This Row],[Hire Date]],"mmm")</f>
        <v>May</v>
      </c>
      <c r="N217" s="5">
        <v>67987</v>
      </c>
      <c r="O217" s="5" t="str" cm="1">
        <f t="array" ref="O217">_xlfn.IFS(TBL_Employees3[[#This Row],[Annual Salary]]&gt;140000,"High Income",AND(TBL_Employees3[[#This Row],[Annual Salary]]&lt;=140000, TBL_Employees3[[#This Row],[Annual Salary]] &gt; 70000),"Middle Income",TBL_Employees3[[#This Row],[Annual Salary]]&lt;70000,"Low Income")</f>
        <v>Low Income</v>
      </c>
      <c r="P217" s="6">
        <v>0</v>
      </c>
      <c r="Q217" s="10">
        <f>TBL_Employees3[[#This Row],[Bonus %]]*TBL_Employees3[[#This Row],[Annual Salary]]</f>
        <v>0</v>
      </c>
      <c r="R217" t="s">
        <v>21</v>
      </c>
      <c r="S217" t="s">
        <v>48</v>
      </c>
      <c r="T217" s="4" t="s">
        <v>23</v>
      </c>
      <c r="U217" t="str">
        <f>IF(TBL_Employees3[[#This Row],[Exit Date]]="","Employed","Resign")</f>
        <v>Employed</v>
      </c>
    </row>
    <row r="218" spans="1:21" x14ac:dyDescent="0.25">
      <c r="A218" t="s">
        <v>487</v>
      </c>
      <c r="B218" t="s">
        <v>488</v>
      </c>
      <c r="C218" t="s">
        <v>260</v>
      </c>
      <c r="D218" t="s">
        <v>243</v>
      </c>
      <c r="E218" t="s">
        <v>27</v>
      </c>
      <c r="F218" t="s">
        <v>1983</v>
      </c>
      <c r="G218" t="s">
        <v>20</v>
      </c>
      <c r="H218">
        <v>45</v>
      </c>
      <c r="I218" s="4">
        <v>42329</v>
      </c>
      <c r="J218" s="8">
        <f>DAY(TBL_Employees3[[#This Row],[Hire Date]])</f>
        <v>21</v>
      </c>
      <c r="K218" s="8">
        <f>MONTH(TBL_Employees3[[#This Row],[Hire Date]])</f>
        <v>11</v>
      </c>
      <c r="L218" s="8">
        <f>YEAR(TBL_Employees3[[#This Row],[Hire Date]])</f>
        <v>2015</v>
      </c>
      <c r="M218" s="8" t="str">
        <f>TEXT(TBL_Employees3[[#This Row],[Hire Date]],"mmm")</f>
        <v>Nov</v>
      </c>
      <c r="N218" s="5">
        <v>87292</v>
      </c>
      <c r="O218" s="5" t="str" cm="1">
        <f t="array" ref="O218">_xlfn.IFS(TBL_Employees3[[#This Row],[Annual Salary]]&gt;140000,"High Income",AND(TBL_Employees3[[#This Row],[Annual Salary]]&lt;=140000, TBL_Employees3[[#This Row],[Annual Salary]] &gt; 70000),"Middle Income",TBL_Employees3[[#This Row],[Annual Salary]]&lt;70000,"Low Income")</f>
        <v>Middle Income</v>
      </c>
      <c r="P218" s="6">
        <v>0</v>
      </c>
      <c r="Q218" s="10">
        <f>TBL_Employees3[[#This Row],[Bonus %]]*TBL_Employees3[[#This Row],[Annual Salary]]</f>
        <v>0</v>
      </c>
      <c r="R218" t="s">
        <v>21</v>
      </c>
      <c r="S218" t="s">
        <v>75</v>
      </c>
      <c r="T218" s="4" t="s">
        <v>23</v>
      </c>
      <c r="U218" t="str">
        <f>IF(TBL_Employees3[[#This Row],[Exit Date]]="","Employed","Resign")</f>
        <v>Employed</v>
      </c>
    </row>
    <row r="219" spans="1:21" x14ac:dyDescent="0.25">
      <c r="A219" t="s">
        <v>489</v>
      </c>
      <c r="B219" t="s">
        <v>490</v>
      </c>
      <c r="C219" t="s">
        <v>286</v>
      </c>
      <c r="D219" t="s">
        <v>243</v>
      </c>
      <c r="E219" t="s">
        <v>27</v>
      </c>
      <c r="F219" t="s">
        <v>1984</v>
      </c>
      <c r="G219" t="s">
        <v>28</v>
      </c>
      <c r="H219">
        <v>51</v>
      </c>
      <c r="I219" s="4">
        <v>42777</v>
      </c>
      <c r="J219" s="8">
        <f>DAY(TBL_Employees3[[#This Row],[Hire Date]])</f>
        <v>11</v>
      </c>
      <c r="K219" s="8">
        <f>MONTH(TBL_Employees3[[#This Row],[Hire Date]])</f>
        <v>2</v>
      </c>
      <c r="L219" s="8">
        <f>YEAR(TBL_Employees3[[#This Row],[Hire Date]])</f>
        <v>2017</v>
      </c>
      <c r="M219" s="8" t="str">
        <f>TEXT(TBL_Employees3[[#This Row],[Hire Date]],"mmm")</f>
        <v>Feb</v>
      </c>
      <c r="N219" s="5">
        <v>87036</v>
      </c>
      <c r="O219" s="5" t="str" cm="1">
        <f t="array" ref="O219">_xlfn.IFS(TBL_Employees3[[#This Row],[Annual Salary]]&gt;140000,"High Income",AND(TBL_Employees3[[#This Row],[Annual Salary]]&lt;=140000, TBL_Employees3[[#This Row],[Annual Salary]] &gt; 70000),"Middle Income",TBL_Employees3[[#This Row],[Annual Salary]]&lt;70000,"Low Income")</f>
        <v>Middle Income</v>
      </c>
      <c r="P219" s="6">
        <v>0</v>
      </c>
      <c r="Q219" s="10">
        <f>TBL_Employees3[[#This Row],[Bonus %]]*TBL_Employees3[[#This Row],[Annual Salary]]</f>
        <v>0</v>
      </c>
      <c r="R219" t="s">
        <v>65</v>
      </c>
      <c r="S219" t="s">
        <v>66</v>
      </c>
      <c r="T219" s="4" t="s">
        <v>23</v>
      </c>
      <c r="U219" t="str">
        <f>IF(TBL_Employees3[[#This Row],[Exit Date]]="","Employed","Resign")</f>
        <v>Employed</v>
      </c>
    </row>
    <row r="220" spans="1:21" x14ac:dyDescent="0.25">
      <c r="A220" t="s">
        <v>491</v>
      </c>
      <c r="B220" t="s">
        <v>492</v>
      </c>
      <c r="C220" t="s">
        <v>251</v>
      </c>
      <c r="D220" t="s">
        <v>243</v>
      </c>
      <c r="E220" t="s">
        <v>54</v>
      </c>
      <c r="F220" t="s">
        <v>1984</v>
      </c>
      <c r="G220" t="s">
        <v>28</v>
      </c>
      <c r="H220">
        <v>32</v>
      </c>
      <c r="I220" s="4">
        <v>41977</v>
      </c>
      <c r="J220" s="8">
        <f>DAY(TBL_Employees3[[#This Row],[Hire Date]])</f>
        <v>4</v>
      </c>
      <c r="K220" s="8">
        <f>MONTH(TBL_Employees3[[#This Row],[Hire Date]])</f>
        <v>12</v>
      </c>
      <c r="L220" s="8">
        <f>YEAR(TBL_Employees3[[#This Row],[Hire Date]])</f>
        <v>2014</v>
      </c>
      <c r="M220" s="8" t="str">
        <f>TEXT(TBL_Employees3[[#This Row],[Hire Date]],"mmm")</f>
        <v>Dec</v>
      </c>
      <c r="N220" s="5">
        <v>99202</v>
      </c>
      <c r="O220" s="5" t="str" cm="1">
        <f t="array" ref="O220">_xlfn.IFS(TBL_Employees3[[#This Row],[Annual Salary]]&gt;140000,"High Income",AND(TBL_Employees3[[#This Row],[Annual Salary]]&lt;=140000, TBL_Employees3[[#This Row],[Annual Salary]] &gt; 70000),"Middle Income",TBL_Employees3[[#This Row],[Annual Salary]]&lt;70000,"Low Income")</f>
        <v>Middle Income</v>
      </c>
      <c r="P220" s="6">
        <v>0.11</v>
      </c>
      <c r="Q220" s="10">
        <f>TBL_Employees3[[#This Row],[Bonus %]]*TBL_Employees3[[#This Row],[Annual Salary]]</f>
        <v>10912.22</v>
      </c>
      <c r="R220" t="s">
        <v>21</v>
      </c>
      <c r="S220" t="s">
        <v>57</v>
      </c>
      <c r="T220" s="4" t="s">
        <v>23</v>
      </c>
      <c r="U220" t="str">
        <f>IF(TBL_Employees3[[#This Row],[Exit Date]]="","Employed","Resign")</f>
        <v>Employed</v>
      </c>
    </row>
    <row r="221" spans="1:21" x14ac:dyDescent="0.25">
      <c r="A221" t="s">
        <v>493</v>
      </c>
      <c r="B221" t="s">
        <v>494</v>
      </c>
      <c r="C221" t="s">
        <v>286</v>
      </c>
      <c r="D221" t="s">
        <v>243</v>
      </c>
      <c r="E221" t="s">
        <v>27</v>
      </c>
      <c r="F221" t="s">
        <v>1984</v>
      </c>
      <c r="G221" t="s">
        <v>28</v>
      </c>
      <c r="H221">
        <v>48</v>
      </c>
      <c r="I221" s="4">
        <v>41032</v>
      </c>
      <c r="J221" s="8">
        <f>DAY(TBL_Employees3[[#This Row],[Hire Date]])</f>
        <v>3</v>
      </c>
      <c r="K221" s="8">
        <f>MONTH(TBL_Employees3[[#This Row],[Hire Date]])</f>
        <v>5</v>
      </c>
      <c r="L221" s="8">
        <f>YEAR(TBL_Employees3[[#This Row],[Hire Date]])</f>
        <v>2012</v>
      </c>
      <c r="M221" s="8" t="str">
        <f>TEXT(TBL_Employees3[[#This Row],[Hire Date]],"mmm")</f>
        <v>May</v>
      </c>
      <c r="N221" s="5">
        <v>65340</v>
      </c>
      <c r="O221" s="5" t="str" cm="1">
        <f t="array" ref="O221">_xlfn.IFS(TBL_Employees3[[#This Row],[Annual Salary]]&gt;140000,"High Income",AND(TBL_Employees3[[#This Row],[Annual Salary]]&lt;=140000, TBL_Employees3[[#This Row],[Annual Salary]] &gt; 70000),"Middle Income",TBL_Employees3[[#This Row],[Annual Salary]]&lt;70000,"Low Income")</f>
        <v>Low Income</v>
      </c>
      <c r="P221" s="6">
        <v>0</v>
      </c>
      <c r="Q221" s="10">
        <f>TBL_Employees3[[#This Row],[Bonus %]]*TBL_Employees3[[#This Row],[Annual Salary]]</f>
        <v>0</v>
      </c>
      <c r="R221" t="s">
        <v>65</v>
      </c>
      <c r="S221" t="s">
        <v>78</v>
      </c>
      <c r="T221" s="4">
        <v>43229</v>
      </c>
      <c r="U221" t="str">
        <f>IF(TBL_Employees3[[#This Row],[Exit Date]]="","Employed","Resign")</f>
        <v>Resign</v>
      </c>
    </row>
    <row r="222" spans="1:21" x14ac:dyDescent="0.25">
      <c r="A222" t="s">
        <v>495</v>
      </c>
      <c r="B222" t="s">
        <v>496</v>
      </c>
      <c r="C222" t="s">
        <v>266</v>
      </c>
      <c r="D222" t="s">
        <v>243</v>
      </c>
      <c r="E222" t="s">
        <v>32</v>
      </c>
      <c r="F222" t="s">
        <v>1984</v>
      </c>
      <c r="G222" t="s">
        <v>28</v>
      </c>
      <c r="H222">
        <v>40</v>
      </c>
      <c r="I222" s="4">
        <v>42622</v>
      </c>
      <c r="J222" s="8">
        <f>DAY(TBL_Employees3[[#This Row],[Hire Date]])</f>
        <v>9</v>
      </c>
      <c r="K222" s="8">
        <f>MONTH(TBL_Employees3[[#This Row],[Hire Date]])</f>
        <v>9</v>
      </c>
      <c r="L222" s="8">
        <f>YEAR(TBL_Employees3[[#This Row],[Hire Date]])</f>
        <v>2016</v>
      </c>
      <c r="M222" s="8" t="str">
        <f>TEXT(TBL_Employees3[[#This Row],[Hire Date]],"mmm")</f>
        <v>Sep</v>
      </c>
      <c r="N222" s="5">
        <v>109680</v>
      </c>
      <c r="O222" s="5" t="str" cm="1">
        <f t="array" ref="O222">_xlfn.IFS(TBL_Employees3[[#This Row],[Annual Salary]]&gt;140000,"High Income",AND(TBL_Employees3[[#This Row],[Annual Salary]]&lt;=140000, TBL_Employees3[[#This Row],[Annual Salary]] &gt; 70000),"Middle Income",TBL_Employees3[[#This Row],[Annual Salary]]&lt;70000,"Low Income")</f>
        <v>Middle Income</v>
      </c>
      <c r="P222" s="6">
        <v>0</v>
      </c>
      <c r="Q222" s="10">
        <f>TBL_Employees3[[#This Row],[Bonus %]]*TBL_Employees3[[#This Row],[Annual Salary]]</f>
        <v>0</v>
      </c>
      <c r="R222" t="s">
        <v>65</v>
      </c>
      <c r="S222" t="s">
        <v>92</v>
      </c>
      <c r="T222" s="4" t="s">
        <v>23</v>
      </c>
      <c r="U222" t="str">
        <f>IF(TBL_Employees3[[#This Row],[Exit Date]]="","Employed","Resign")</f>
        <v>Employed</v>
      </c>
    </row>
    <row r="223" spans="1:21" x14ac:dyDescent="0.25">
      <c r="A223" t="s">
        <v>497</v>
      </c>
      <c r="B223" t="s">
        <v>498</v>
      </c>
      <c r="C223" t="s">
        <v>286</v>
      </c>
      <c r="D223" t="s">
        <v>243</v>
      </c>
      <c r="E223" t="s">
        <v>27</v>
      </c>
      <c r="F223" t="s">
        <v>1983</v>
      </c>
      <c r="G223" t="s">
        <v>37</v>
      </c>
      <c r="H223">
        <v>54</v>
      </c>
      <c r="I223" s="4">
        <v>41237</v>
      </c>
      <c r="J223" s="8">
        <f>DAY(TBL_Employees3[[#This Row],[Hire Date]])</f>
        <v>24</v>
      </c>
      <c r="K223" s="8">
        <f>MONTH(TBL_Employees3[[#This Row],[Hire Date]])</f>
        <v>11</v>
      </c>
      <c r="L223" s="8">
        <f>YEAR(TBL_Employees3[[#This Row],[Hire Date]])</f>
        <v>2012</v>
      </c>
      <c r="M223" s="8" t="str">
        <f>TEXT(TBL_Employees3[[#This Row],[Hire Date]],"mmm")</f>
        <v>Nov</v>
      </c>
      <c r="N223" s="5">
        <v>94407</v>
      </c>
      <c r="O223" s="5" t="str" cm="1">
        <f t="array" ref="O223">_xlfn.IFS(TBL_Employees3[[#This Row],[Annual Salary]]&gt;140000,"High Income",AND(TBL_Employees3[[#This Row],[Annual Salary]]&lt;=140000, TBL_Employees3[[#This Row],[Annual Salary]] &gt; 70000),"Middle Income",TBL_Employees3[[#This Row],[Annual Salary]]&lt;70000,"Low Income")</f>
        <v>Middle Income</v>
      </c>
      <c r="P223" s="6">
        <v>0</v>
      </c>
      <c r="Q223" s="10">
        <f>TBL_Employees3[[#This Row],[Bonus %]]*TBL_Employees3[[#This Row],[Annual Salary]]</f>
        <v>0</v>
      </c>
      <c r="R223" t="s">
        <v>38</v>
      </c>
      <c r="S223" t="s">
        <v>85</v>
      </c>
      <c r="T223" s="4" t="s">
        <v>23</v>
      </c>
      <c r="U223" t="str">
        <f>IF(TBL_Employees3[[#This Row],[Exit Date]]="","Employed","Resign")</f>
        <v>Employed</v>
      </c>
    </row>
    <row r="224" spans="1:21" x14ac:dyDescent="0.25">
      <c r="A224" t="s">
        <v>499</v>
      </c>
      <c r="B224" t="s">
        <v>500</v>
      </c>
      <c r="C224" t="s">
        <v>31</v>
      </c>
      <c r="D224" t="s">
        <v>243</v>
      </c>
      <c r="E224" t="s">
        <v>18</v>
      </c>
      <c r="F224" t="s">
        <v>1983</v>
      </c>
      <c r="G224" t="s">
        <v>20</v>
      </c>
      <c r="H224">
        <v>52</v>
      </c>
      <c r="I224" s="4">
        <v>39018</v>
      </c>
      <c r="J224" s="8">
        <f>DAY(TBL_Employees3[[#This Row],[Hire Date]])</f>
        <v>28</v>
      </c>
      <c r="K224" s="8">
        <f>MONTH(TBL_Employees3[[#This Row],[Hire Date]])</f>
        <v>10</v>
      </c>
      <c r="L224" s="8">
        <f>YEAR(TBL_Employees3[[#This Row],[Hire Date]])</f>
        <v>2006</v>
      </c>
      <c r="M224" s="8" t="str">
        <f>TEXT(TBL_Employees3[[#This Row],[Hire Date]],"mmm")</f>
        <v>Oct</v>
      </c>
      <c r="N224" s="5">
        <v>187992</v>
      </c>
      <c r="O224" s="5" t="str" cm="1">
        <f t="array" ref="O224">_xlfn.IFS(TBL_Employees3[[#This Row],[Annual Salary]]&gt;140000,"High Income",AND(TBL_Employees3[[#This Row],[Annual Salary]]&lt;=140000, TBL_Employees3[[#This Row],[Annual Salary]] &gt; 70000),"Middle Income",TBL_Employees3[[#This Row],[Annual Salary]]&lt;70000,"Low Income")</f>
        <v>High Income</v>
      </c>
      <c r="P224" s="6">
        <v>0.28000000000000003</v>
      </c>
      <c r="Q224" s="10">
        <f>TBL_Employees3[[#This Row],[Bonus %]]*TBL_Employees3[[#This Row],[Annual Salary]]</f>
        <v>52637.760000000002</v>
      </c>
      <c r="R224" t="s">
        <v>21</v>
      </c>
      <c r="S224" t="s">
        <v>48</v>
      </c>
      <c r="T224" s="4" t="s">
        <v>23</v>
      </c>
      <c r="U224" t="str">
        <f>IF(TBL_Employees3[[#This Row],[Exit Date]]="","Employed","Resign")</f>
        <v>Employed</v>
      </c>
    </row>
    <row r="225" spans="1:21" x14ac:dyDescent="0.25">
      <c r="A225" t="s">
        <v>501</v>
      </c>
      <c r="B225" t="s">
        <v>502</v>
      </c>
      <c r="C225" t="s">
        <v>31</v>
      </c>
      <c r="D225" t="s">
        <v>243</v>
      </c>
      <c r="E225" t="s">
        <v>27</v>
      </c>
      <c r="F225" t="s">
        <v>1983</v>
      </c>
      <c r="G225" t="s">
        <v>37</v>
      </c>
      <c r="H225">
        <v>40</v>
      </c>
      <c r="I225" s="4">
        <v>43868</v>
      </c>
      <c r="J225" s="8">
        <f>DAY(TBL_Employees3[[#This Row],[Hire Date]])</f>
        <v>7</v>
      </c>
      <c r="K225" s="8">
        <f>MONTH(TBL_Employees3[[#This Row],[Hire Date]])</f>
        <v>2</v>
      </c>
      <c r="L225" s="8">
        <f>YEAR(TBL_Employees3[[#This Row],[Hire Date]])</f>
        <v>2020</v>
      </c>
      <c r="M225" s="8" t="str">
        <f>TEXT(TBL_Employees3[[#This Row],[Hire Date]],"mmm")</f>
        <v>Feb</v>
      </c>
      <c r="N225" s="5">
        <v>187187</v>
      </c>
      <c r="O225" s="5" t="str" cm="1">
        <f t="array" ref="O225">_xlfn.IFS(TBL_Employees3[[#This Row],[Annual Salary]]&gt;140000,"High Income",AND(TBL_Employees3[[#This Row],[Annual Salary]]&lt;=140000, TBL_Employees3[[#This Row],[Annual Salary]] &gt; 70000),"Middle Income",TBL_Employees3[[#This Row],[Annual Salary]]&lt;70000,"Low Income")</f>
        <v>High Income</v>
      </c>
      <c r="P225" s="6">
        <v>0.18</v>
      </c>
      <c r="Q225" s="10">
        <f>TBL_Employees3[[#This Row],[Bonus %]]*TBL_Employees3[[#This Row],[Annual Salary]]</f>
        <v>33693.659999999996</v>
      </c>
      <c r="R225" t="s">
        <v>38</v>
      </c>
      <c r="S225" t="s">
        <v>39</v>
      </c>
      <c r="T225" s="4" t="s">
        <v>23</v>
      </c>
      <c r="U225" t="str">
        <f>IF(TBL_Employees3[[#This Row],[Exit Date]]="","Employed","Resign")</f>
        <v>Employed</v>
      </c>
    </row>
    <row r="226" spans="1:21" x14ac:dyDescent="0.25">
      <c r="A226" t="s">
        <v>503</v>
      </c>
      <c r="B226" t="s">
        <v>504</v>
      </c>
      <c r="C226" t="s">
        <v>31</v>
      </c>
      <c r="D226" t="s">
        <v>243</v>
      </c>
      <c r="E226" t="s">
        <v>27</v>
      </c>
      <c r="F226" t="s">
        <v>1983</v>
      </c>
      <c r="G226" t="s">
        <v>20</v>
      </c>
      <c r="H226">
        <v>41</v>
      </c>
      <c r="I226" s="4">
        <v>39156</v>
      </c>
      <c r="J226" s="8">
        <f>DAY(TBL_Employees3[[#This Row],[Hire Date]])</f>
        <v>15</v>
      </c>
      <c r="K226" s="8">
        <f>MONTH(TBL_Employees3[[#This Row],[Hire Date]])</f>
        <v>3</v>
      </c>
      <c r="L226" s="8">
        <f>YEAR(TBL_Employees3[[#This Row],[Hire Date]])</f>
        <v>2007</v>
      </c>
      <c r="M226" s="8" t="str">
        <f>TEXT(TBL_Employees3[[#This Row],[Hire Date]],"mmm")</f>
        <v>Mar</v>
      </c>
      <c r="N226" s="5">
        <v>155926</v>
      </c>
      <c r="O226" s="5" t="str" cm="1">
        <f t="array" ref="O226">_xlfn.IFS(TBL_Employees3[[#This Row],[Annual Salary]]&gt;140000,"High Income",AND(TBL_Employees3[[#This Row],[Annual Salary]]&lt;=140000, TBL_Employees3[[#This Row],[Annual Salary]] &gt; 70000),"Middle Income",TBL_Employees3[[#This Row],[Annual Salary]]&lt;70000,"Low Income")</f>
        <v>High Income</v>
      </c>
      <c r="P226" s="6">
        <v>0.24</v>
      </c>
      <c r="Q226" s="10">
        <f>TBL_Employees3[[#This Row],[Bonus %]]*TBL_Employees3[[#This Row],[Annual Salary]]</f>
        <v>37422.239999999998</v>
      </c>
      <c r="R226" t="s">
        <v>21</v>
      </c>
      <c r="S226" t="s">
        <v>75</v>
      </c>
      <c r="T226" s="4">
        <v>39598</v>
      </c>
      <c r="U226" t="str">
        <f>IF(TBL_Employees3[[#This Row],[Exit Date]]="","Employed","Resign")</f>
        <v>Resign</v>
      </c>
    </row>
    <row r="227" spans="1:21" x14ac:dyDescent="0.25">
      <c r="A227" t="s">
        <v>505</v>
      </c>
      <c r="B227" t="s">
        <v>506</v>
      </c>
      <c r="C227" t="s">
        <v>246</v>
      </c>
      <c r="D227" t="s">
        <v>243</v>
      </c>
      <c r="E227" t="s">
        <v>32</v>
      </c>
      <c r="F227" t="s">
        <v>1984</v>
      </c>
      <c r="G227" t="s">
        <v>28</v>
      </c>
      <c r="H227">
        <v>45</v>
      </c>
      <c r="I227" s="4">
        <v>42117</v>
      </c>
      <c r="J227" s="8">
        <f>DAY(TBL_Employees3[[#This Row],[Hire Date]])</f>
        <v>23</v>
      </c>
      <c r="K227" s="8">
        <f>MONTH(TBL_Employees3[[#This Row],[Hire Date]])</f>
        <v>4</v>
      </c>
      <c r="L227" s="8">
        <f>YEAR(TBL_Employees3[[#This Row],[Hire Date]])</f>
        <v>2015</v>
      </c>
      <c r="M227" s="8" t="str">
        <f>TEXT(TBL_Employees3[[#This Row],[Hire Date]],"mmm")</f>
        <v>Apr</v>
      </c>
      <c r="N227" s="5">
        <v>60017</v>
      </c>
      <c r="O227" s="5" t="str" cm="1">
        <f t="array" ref="O227">_xlfn.IFS(TBL_Employees3[[#This Row],[Annual Salary]]&gt;140000,"High Income",AND(TBL_Employees3[[#This Row],[Annual Salary]]&lt;=140000, TBL_Employees3[[#This Row],[Annual Salary]] &gt; 70000),"Middle Income",TBL_Employees3[[#This Row],[Annual Salary]]&lt;70000,"Low Income")</f>
        <v>Low Income</v>
      </c>
      <c r="P227" s="6">
        <v>0</v>
      </c>
      <c r="Q227" s="10">
        <f>TBL_Employees3[[#This Row],[Bonus %]]*TBL_Employees3[[#This Row],[Annual Salary]]</f>
        <v>0</v>
      </c>
      <c r="R227" t="s">
        <v>21</v>
      </c>
      <c r="S227" t="s">
        <v>44</v>
      </c>
      <c r="T227" s="4" t="s">
        <v>23</v>
      </c>
      <c r="U227" t="str">
        <f>IF(TBL_Employees3[[#This Row],[Exit Date]]="","Employed","Resign")</f>
        <v>Employed</v>
      </c>
    </row>
    <row r="228" spans="1:21" x14ac:dyDescent="0.25">
      <c r="A228" t="s">
        <v>507</v>
      </c>
      <c r="B228" t="s">
        <v>508</v>
      </c>
      <c r="C228" t="s">
        <v>260</v>
      </c>
      <c r="D228" t="s">
        <v>243</v>
      </c>
      <c r="E228" t="s">
        <v>27</v>
      </c>
      <c r="F228" t="s">
        <v>1984</v>
      </c>
      <c r="G228" t="s">
        <v>37</v>
      </c>
      <c r="H228">
        <v>52</v>
      </c>
      <c r="I228" s="4">
        <v>39532</v>
      </c>
      <c r="J228" s="8">
        <f>DAY(TBL_Employees3[[#This Row],[Hire Date]])</f>
        <v>25</v>
      </c>
      <c r="K228" s="8">
        <f>MONTH(TBL_Employees3[[#This Row],[Hire Date]])</f>
        <v>3</v>
      </c>
      <c r="L228" s="8">
        <f>YEAR(TBL_Employees3[[#This Row],[Hire Date]])</f>
        <v>2008</v>
      </c>
      <c r="M228" s="8" t="str">
        <f>TEXT(TBL_Employees3[[#This Row],[Hire Date]],"mmm")</f>
        <v>Mar</v>
      </c>
      <c r="N228" s="5">
        <v>97398</v>
      </c>
      <c r="O228" s="5" t="str" cm="1">
        <f t="array" ref="O228">_xlfn.IFS(TBL_Employees3[[#This Row],[Annual Salary]]&gt;140000,"High Income",AND(TBL_Employees3[[#This Row],[Annual Salary]]&lt;=140000, TBL_Employees3[[#This Row],[Annual Salary]] &gt; 70000),"Middle Income",TBL_Employees3[[#This Row],[Annual Salary]]&lt;70000,"Low Income")</f>
        <v>Middle Income</v>
      </c>
      <c r="P228" s="6">
        <v>0</v>
      </c>
      <c r="Q228" s="10">
        <f>TBL_Employees3[[#This Row],[Bonus %]]*TBL_Employees3[[#This Row],[Annual Salary]]</f>
        <v>0</v>
      </c>
      <c r="R228" t="s">
        <v>38</v>
      </c>
      <c r="S228" t="s">
        <v>39</v>
      </c>
      <c r="T228" s="4" t="s">
        <v>23</v>
      </c>
      <c r="U228" t="str">
        <f>IF(TBL_Employees3[[#This Row],[Exit Date]]="","Employed","Resign")</f>
        <v>Employed</v>
      </c>
    </row>
    <row r="229" spans="1:21" x14ac:dyDescent="0.25">
      <c r="A229" t="s">
        <v>509</v>
      </c>
      <c r="B229" t="s">
        <v>510</v>
      </c>
      <c r="C229" t="s">
        <v>260</v>
      </c>
      <c r="D229" t="s">
        <v>243</v>
      </c>
      <c r="E229" t="s">
        <v>54</v>
      </c>
      <c r="F229" t="s">
        <v>1984</v>
      </c>
      <c r="G229" t="s">
        <v>20</v>
      </c>
      <c r="H229">
        <v>32</v>
      </c>
      <c r="I229" s="4">
        <v>42317</v>
      </c>
      <c r="J229" s="8">
        <f>DAY(TBL_Employees3[[#This Row],[Hire Date]])</f>
        <v>9</v>
      </c>
      <c r="K229" s="8">
        <f>MONTH(TBL_Employees3[[#This Row],[Hire Date]])</f>
        <v>11</v>
      </c>
      <c r="L229" s="8">
        <f>YEAR(TBL_Employees3[[#This Row],[Hire Date]])</f>
        <v>2015</v>
      </c>
      <c r="M229" s="8" t="str">
        <f>TEXT(TBL_Employees3[[#This Row],[Hire Date]],"mmm")</f>
        <v>Nov</v>
      </c>
      <c r="N229" s="5">
        <v>65247</v>
      </c>
      <c r="O229" s="5" t="str" cm="1">
        <f t="array" ref="O229">_xlfn.IFS(TBL_Employees3[[#This Row],[Annual Salary]]&gt;140000,"High Income",AND(TBL_Employees3[[#This Row],[Annual Salary]]&lt;=140000, TBL_Employees3[[#This Row],[Annual Salary]] &gt; 70000),"Middle Income",TBL_Employees3[[#This Row],[Annual Salary]]&lt;70000,"Low Income")</f>
        <v>Low Income</v>
      </c>
      <c r="P229" s="6">
        <v>0</v>
      </c>
      <c r="Q229" s="10">
        <f>TBL_Employees3[[#This Row],[Bonus %]]*TBL_Employees3[[#This Row],[Annual Salary]]</f>
        <v>0</v>
      </c>
      <c r="R229" t="s">
        <v>21</v>
      </c>
      <c r="S229" t="s">
        <v>57</v>
      </c>
      <c r="T229" s="4" t="s">
        <v>23</v>
      </c>
      <c r="U229" t="str">
        <f>IF(TBL_Employees3[[#This Row],[Exit Date]]="","Employed","Resign")</f>
        <v>Employed</v>
      </c>
    </row>
    <row r="230" spans="1:21" x14ac:dyDescent="0.25">
      <c r="A230" t="s">
        <v>511</v>
      </c>
      <c r="B230" t="s">
        <v>512</v>
      </c>
      <c r="C230" t="s">
        <v>246</v>
      </c>
      <c r="D230" t="s">
        <v>243</v>
      </c>
      <c r="E230" t="s">
        <v>32</v>
      </c>
      <c r="F230" t="s">
        <v>1983</v>
      </c>
      <c r="G230" t="s">
        <v>37</v>
      </c>
      <c r="H230">
        <v>27</v>
      </c>
      <c r="I230" s="4">
        <v>43371</v>
      </c>
      <c r="J230" s="8">
        <f>DAY(TBL_Employees3[[#This Row],[Hire Date]])</f>
        <v>28</v>
      </c>
      <c r="K230" s="8">
        <f>MONTH(TBL_Employees3[[#This Row],[Hire Date]])</f>
        <v>9</v>
      </c>
      <c r="L230" s="8">
        <f>YEAR(TBL_Employees3[[#This Row],[Hire Date]])</f>
        <v>2018</v>
      </c>
      <c r="M230" s="8" t="str">
        <f>TEXT(TBL_Employees3[[#This Row],[Hire Date]],"mmm")</f>
        <v>Sep</v>
      </c>
      <c r="N230" s="5">
        <v>64247</v>
      </c>
      <c r="O230" s="5" t="str" cm="1">
        <f t="array" ref="O230">_xlfn.IFS(TBL_Employees3[[#This Row],[Annual Salary]]&gt;140000,"High Income",AND(TBL_Employees3[[#This Row],[Annual Salary]]&lt;=140000, TBL_Employees3[[#This Row],[Annual Salary]] &gt; 70000),"Middle Income",TBL_Employees3[[#This Row],[Annual Salary]]&lt;70000,"Low Income")</f>
        <v>Low Income</v>
      </c>
      <c r="P230" s="6">
        <v>0</v>
      </c>
      <c r="Q230" s="10">
        <f>TBL_Employees3[[#This Row],[Bonus %]]*TBL_Employees3[[#This Row],[Annual Salary]]</f>
        <v>0</v>
      </c>
      <c r="R230" t="s">
        <v>38</v>
      </c>
      <c r="S230" t="s">
        <v>69</v>
      </c>
      <c r="T230" s="4" t="s">
        <v>23</v>
      </c>
      <c r="U230" t="str">
        <f>IF(TBL_Employees3[[#This Row],[Exit Date]]="","Employed","Resign")</f>
        <v>Employed</v>
      </c>
    </row>
    <row r="231" spans="1:21" x14ac:dyDescent="0.25">
      <c r="A231" t="s">
        <v>513</v>
      </c>
      <c r="B231" t="s">
        <v>514</v>
      </c>
      <c r="C231" t="s">
        <v>266</v>
      </c>
      <c r="D231" t="s">
        <v>243</v>
      </c>
      <c r="E231" t="s">
        <v>18</v>
      </c>
      <c r="F231" t="s">
        <v>1984</v>
      </c>
      <c r="G231" t="s">
        <v>28</v>
      </c>
      <c r="H231">
        <v>45</v>
      </c>
      <c r="I231" s="4">
        <v>38057</v>
      </c>
      <c r="J231" s="8">
        <f>DAY(TBL_Employees3[[#This Row],[Hire Date]])</f>
        <v>11</v>
      </c>
      <c r="K231" s="8">
        <f>MONTH(TBL_Employees3[[#This Row],[Hire Date]])</f>
        <v>3</v>
      </c>
      <c r="L231" s="8">
        <f>YEAR(TBL_Employees3[[#This Row],[Hire Date]])</f>
        <v>2004</v>
      </c>
      <c r="M231" s="8" t="str">
        <f>TEXT(TBL_Employees3[[#This Row],[Hire Date]],"mmm")</f>
        <v>Mar</v>
      </c>
      <c r="N231" s="5">
        <v>109422</v>
      </c>
      <c r="O231" s="5" t="str" cm="1">
        <f t="array" ref="O231">_xlfn.IFS(TBL_Employees3[[#This Row],[Annual Salary]]&gt;140000,"High Income",AND(TBL_Employees3[[#This Row],[Annual Salary]]&lt;=140000, TBL_Employees3[[#This Row],[Annual Salary]] &gt; 70000),"Middle Income",TBL_Employees3[[#This Row],[Annual Salary]]&lt;70000,"Low Income")</f>
        <v>Middle Income</v>
      </c>
      <c r="P231" s="6">
        <v>0</v>
      </c>
      <c r="Q231" s="10">
        <f>TBL_Employees3[[#This Row],[Bonus %]]*TBL_Employees3[[#This Row],[Annual Salary]]</f>
        <v>0</v>
      </c>
      <c r="R231" t="s">
        <v>65</v>
      </c>
      <c r="S231" t="s">
        <v>66</v>
      </c>
      <c r="T231" s="4" t="s">
        <v>23</v>
      </c>
      <c r="U231" t="str">
        <f>IF(TBL_Employees3[[#This Row],[Exit Date]]="","Employed","Resign")</f>
        <v>Employed</v>
      </c>
    </row>
    <row r="232" spans="1:21" x14ac:dyDescent="0.25">
      <c r="A232" t="s">
        <v>515</v>
      </c>
      <c r="B232" t="s">
        <v>516</v>
      </c>
      <c r="C232" t="s">
        <v>263</v>
      </c>
      <c r="D232" t="s">
        <v>243</v>
      </c>
      <c r="E232" t="s">
        <v>18</v>
      </c>
      <c r="F232" t="s">
        <v>1983</v>
      </c>
      <c r="G232" t="s">
        <v>28</v>
      </c>
      <c r="H232">
        <v>57</v>
      </c>
      <c r="I232" s="4">
        <v>43157</v>
      </c>
      <c r="J232" s="8">
        <f>DAY(TBL_Employees3[[#This Row],[Hire Date]])</f>
        <v>26</v>
      </c>
      <c r="K232" s="8">
        <f>MONTH(TBL_Employees3[[#This Row],[Hire Date]])</f>
        <v>2</v>
      </c>
      <c r="L232" s="8">
        <f>YEAR(TBL_Employees3[[#This Row],[Hire Date]])</f>
        <v>2018</v>
      </c>
      <c r="M232" s="8" t="str">
        <f>TEXT(TBL_Employees3[[#This Row],[Hire Date]],"mmm")</f>
        <v>Feb</v>
      </c>
      <c r="N232" s="5">
        <v>103183</v>
      </c>
      <c r="O232" s="5" t="str" cm="1">
        <f t="array" ref="O232">_xlfn.IFS(TBL_Employees3[[#This Row],[Annual Salary]]&gt;140000,"High Income",AND(TBL_Employees3[[#This Row],[Annual Salary]]&lt;=140000, TBL_Employees3[[#This Row],[Annual Salary]] &gt; 70000),"Middle Income",TBL_Employees3[[#This Row],[Annual Salary]]&lt;70000,"Low Income")</f>
        <v>Middle Income</v>
      </c>
      <c r="P232" s="6">
        <v>0</v>
      </c>
      <c r="Q232" s="10">
        <f>TBL_Employees3[[#This Row],[Bonus %]]*TBL_Employees3[[#This Row],[Annual Salary]]</f>
        <v>0</v>
      </c>
      <c r="R232" t="s">
        <v>21</v>
      </c>
      <c r="S232" t="s">
        <v>22</v>
      </c>
      <c r="T232" s="4">
        <v>44386</v>
      </c>
      <c r="U232" t="str">
        <f>IF(TBL_Employees3[[#This Row],[Exit Date]]="","Employed","Resign")</f>
        <v>Resign</v>
      </c>
    </row>
    <row r="233" spans="1:21" x14ac:dyDescent="0.25">
      <c r="A233" t="s">
        <v>517</v>
      </c>
      <c r="B233" t="s">
        <v>518</v>
      </c>
      <c r="C233" t="s">
        <v>286</v>
      </c>
      <c r="D233" t="s">
        <v>243</v>
      </c>
      <c r="E233" t="s">
        <v>18</v>
      </c>
      <c r="F233" t="s">
        <v>1984</v>
      </c>
      <c r="G233" t="s">
        <v>28</v>
      </c>
      <c r="H233">
        <v>29</v>
      </c>
      <c r="I233" s="4">
        <v>43778</v>
      </c>
      <c r="J233" s="8">
        <f>DAY(TBL_Employees3[[#This Row],[Hire Date]])</f>
        <v>9</v>
      </c>
      <c r="K233" s="8">
        <f>MONTH(TBL_Employees3[[#This Row],[Hire Date]])</f>
        <v>11</v>
      </c>
      <c r="L233" s="8">
        <f>YEAR(TBL_Employees3[[#This Row],[Hire Date]])</f>
        <v>2019</v>
      </c>
      <c r="M233" s="8" t="str">
        <f>TEXT(TBL_Employees3[[#This Row],[Hire Date]],"mmm")</f>
        <v>Nov</v>
      </c>
      <c r="N233" s="5">
        <v>75012</v>
      </c>
      <c r="O233" s="5" t="str" cm="1">
        <f t="array" ref="O233">_xlfn.IFS(TBL_Employees3[[#This Row],[Annual Salary]]&gt;140000,"High Income",AND(TBL_Employees3[[#This Row],[Annual Salary]]&lt;=140000, TBL_Employees3[[#This Row],[Annual Salary]] &gt; 70000),"Middle Income",TBL_Employees3[[#This Row],[Annual Salary]]&lt;70000,"Low Income")</f>
        <v>Middle Income</v>
      </c>
      <c r="P233" s="6">
        <v>0</v>
      </c>
      <c r="Q233" s="10">
        <f>TBL_Employees3[[#This Row],[Bonus %]]*TBL_Employees3[[#This Row],[Annual Salary]]</f>
        <v>0</v>
      </c>
      <c r="R233" t="s">
        <v>21</v>
      </c>
      <c r="S233" t="s">
        <v>44</v>
      </c>
      <c r="T233" s="4" t="s">
        <v>23</v>
      </c>
      <c r="U233" t="str">
        <f>IF(TBL_Employees3[[#This Row],[Exit Date]]="","Employed","Resign")</f>
        <v>Employed</v>
      </c>
    </row>
    <row r="234" spans="1:21" x14ac:dyDescent="0.25">
      <c r="A234" t="s">
        <v>519</v>
      </c>
      <c r="B234" t="s">
        <v>520</v>
      </c>
      <c r="C234" t="s">
        <v>260</v>
      </c>
      <c r="D234" t="s">
        <v>243</v>
      </c>
      <c r="E234" t="s">
        <v>18</v>
      </c>
      <c r="F234" t="s">
        <v>1984</v>
      </c>
      <c r="G234" t="s">
        <v>28</v>
      </c>
      <c r="H234">
        <v>42</v>
      </c>
      <c r="I234" s="4">
        <v>41026</v>
      </c>
      <c r="J234" s="8">
        <f>DAY(TBL_Employees3[[#This Row],[Hire Date]])</f>
        <v>27</v>
      </c>
      <c r="K234" s="8">
        <f>MONTH(TBL_Employees3[[#This Row],[Hire Date]])</f>
        <v>4</v>
      </c>
      <c r="L234" s="8">
        <f>YEAR(TBL_Employees3[[#This Row],[Hire Date]])</f>
        <v>2012</v>
      </c>
      <c r="M234" s="8" t="str">
        <f>TEXT(TBL_Employees3[[#This Row],[Hire Date]],"mmm")</f>
        <v>Apr</v>
      </c>
      <c r="N234" s="5">
        <v>72903</v>
      </c>
      <c r="O234" s="5" t="str" cm="1">
        <f t="array" ref="O234">_xlfn.IFS(TBL_Employees3[[#This Row],[Annual Salary]]&gt;140000,"High Income",AND(TBL_Employees3[[#This Row],[Annual Salary]]&lt;=140000, TBL_Employees3[[#This Row],[Annual Salary]] &gt; 70000),"Middle Income",TBL_Employees3[[#This Row],[Annual Salary]]&lt;70000,"Low Income")</f>
        <v>Middle Income</v>
      </c>
      <c r="P234" s="6">
        <v>0</v>
      </c>
      <c r="Q234" s="10">
        <f>TBL_Employees3[[#This Row],[Bonus %]]*TBL_Employees3[[#This Row],[Annual Salary]]</f>
        <v>0</v>
      </c>
      <c r="R234" t="s">
        <v>21</v>
      </c>
      <c r="S234" t="s">
        <v>57</v>
      </c>
      <c r="T234" s="4" t="s">
        <v>23</v>
      </c>
      <c r="U234" t="str">
        <f>IF(TBL_Employees3[[#This Row],[Exit Date]]="","Employed","Resign")</f>
        <v>Employed</v>
      </c>
    </row>
    <row r="235" spans="1:21" x14ac:dyDescent="0.25">
      <c r="A235" t="s">
        <v>521</v>
      </c>
      <c r="B235" t="s">
        <v>522</v>
      </c>
      <c r="C235" t="s">
        <v>266</v>
      </c>
      <c r="D235" t="s">
        <v>243</v>
      </c>
      <c r="E235" t="s">
        <v>27</v>
      </c>
      <c r="F235" t="s">
        <v>1984</v>
      </c>
      <c r="G235" t="s">
        <v>37</v>
      </c>
      <c r="H235">
        <v>29</v>
      </c>
      <c r="I235" s="4">
        <v>44099</v>
      </c>
      <c r="J235" s="8">
        <f>DAY(TBL_Employees3[[#This Row],[Hire Date]])</f>
        <v>25</v>
      </c>
      <c r="K235" s="8">
        <f>MONTH(TBL_Employees3[[#This Row],[Hire Date]])</f>
        <v>9</v>
      </c>
      <c r="L235" s="8">
        <f>YEAR(TBL_Employees3[[#This Row],[Hire Date]])</f>
        <v>2020</v>
      </c>
      <c r="M235" s="8" t="str">
        <f>TEXT(TBL_Employees3[[#This Row],[Hire Date]],"mmm")</f>
        <v>Sep</v>
      </c>
      <c r="N235" s="5">
        <v>123588</v>
      </c>
      <c r="O235" s="5" t="str" cm="1">
        <f t="array" ref="O235">_xlfn.IFS(TBL_Employees3[[#This Row],[Annual Salary]]&gt;140000,"High Income",AND(TBL_Employees3[[#This Row],[Annual Salary]]&lt;=140000, TBL_Employees3[[#This Row],[Annual Salary]] &gt; 70000),"Middle Income",TBL_Employees3[[#This Row],[Annual Salary]]&lt;70000,"Low Income")</f>
        <v>Middle Income</v>
      </c>
      <c r="P235" s="6">
        <v>0</v>
      </c>
      <c r="Q235" s="10">
        <f>TBL_Employees3[[#This Row],[Bonus %]]*TBL_Employees3[[#This Row],[Annual Salary]]</f>
        <v>0</v>
      </c>
      <c r="R235" t="s">
        <v>38</v>
      </c>
      <c r="S235" t="s">
        <v>85</v>
      </c>
      <c r="T235" s="4" t="s">
        <v>23</v>
      </c>
      <c r="U235" t="str">
        <f>IF(TBL_Employees3[[#This Row],[Exit Date]]="","Employed","Resign")</f>
        <v>Employed</v>
      </c>
    </row>
    <row r="236" spans="1:21" x14ac:dyDescent="0.25">
      <c r="A236" t="s">
        <v>523</v>
      </c>
      <c r="B236" t="s">
        <v>524</v>
      </c>
      <c r="C236" t="s">
        <v>251</v>
      </c>
      <c r="D236" t="s">
        <v>243</v>
      </c>
      <c r="E236" t="s">
        <v>18</v>
      </c>
      <c r="F236" t="s">
        <v>1984</v>
      </c>
      <c r="G236" t="s">
        <v>37</v>
      </c>
      <c r="H236">
        <v>49</v>
      </c>
      <c r="I236" s="4">
        <v>42441</v>
      </c>
      <c r="J236" s="8">
        <f>DAY(TBL_Employees3[[#This Row],[Hire Date]])</f>
        <v>12</v>
      </c>
      <c r="K236" s="8">
        <f>MONTH(TBL_Employees3[[#This Row],[Hire Date]])</f>
        <v>3</v>
      </c>
      <c r="L236" s="8">
        <f>YEAR(TBL_Employees3[[#This Row],[Hire Date]])</f>
        <v>2016</v>
      </c>
      <c r="M236" s="8" t="str">
        <f>TEXT(TBL_Employees3[[#This Row],[Hire Date]],"mmm")</f>
        <v>Mar</v>
      </c>
      <c r="N236" s="5">
        <v>100810</v>
      </c>
      <c r="O236" s="5" t="str" cm="1">
        <f t="array" ref="O236">_xlfn.IFS(TBL_Employees3[[#This Row],[Annual Salary]]&gt;140000,"High Income",AND(TBL_Employees3[[#This Row],[Annual Salary]]&lt;=140000, TBL_Employees3[[#This Row],[Annual Salary]] &gt; 70000),"Middle Income",TBL_Employees3[[#This Row],[Annual Salary]]&lt;70000,"Low Income")</f>
        <v>Middle Income</v>
      </c>
      <c r="P236" s="6">
        <v>0.12</v>
      </c>
      <c r="Q236" s="10">
        <f>TBL_Employees3[[#This Row],[Bonus %]]*TBL_Employees3[[#This Row],[Annual Salary]]</f>
        <v>12097.199999999999</v>
      </c>
      <c r="R236" t="s">
        <v>38</v>
      </c>
      <c r="S236" t="s">
        <v>69</v>
      </c>
      <c r="T236" s="4" t="s">
        <v>23</v>
      </c>
      <c r="U236" t="str">
        <f>IF(TBL_Employees3[[#This Row],[Exit Date]]="","Employed","Resign")</f>
        <v>Employed</v>
      </c>
    </row>
    <row r="237" spans="1:21" x14ac:dyDescent="0.25">
      <c r="A237" t="s">
        <v>525</v>
      </c>
      <c r="B237" t="s">
        <v>526</v>
      </c>
      <c r="C237" t="s">
        <v>246</v>
      </c>
      <c r="D237" t="s">
        <v>243</v>
      </c>
      <c r="E237" t="s">
        <v>54</v>
      </c>
      <c r="F237" t="s">
        <v>1984</v>
      </c>
      <c r="G237" t="s">
        <v>20</v>
      </c>
      <c r="H237">
        <v>41</v>
      </c>
      <c r="I237" s="4">
        <v>38632</v>
      </c>
      <c r="J237" s="8">
        <f>DAY(TBL_Employees3[[#This Row],[Hire Date]])</f>
        <v>7</v>
      </c>
      <c r="K237" s="8">
        <f>MONTH(TBL_Employees3[[#This Row],[Hire Date]])</f>
        <v>10</v>
      </c>
      <c r="L237" s="8">
        <f>YEAR(TBL_Employees3[[#This Row],[Hire Date]])</f>
        <v>2005</v>
      </c>
      <c r="M237" s="8" t="str">
        <f>TEXT(TBL_Employees3[[#This Row],[Hire Date]],"mmm")</f>
        <v>Oct</v>
      </c>
      <c r="N237" s="5">
        <v>79352</v>
      </c>
      <c r="O237" s="5" t="str" cm="1">
        <f t="array" ref="O237">_xlfn.IFS(TBL_Employees3[[#This Row],[Annual Salary]]&gt;140000,"High Income",AND(TBL_Employees3[[#This Row],[Annual Salary]]&lt;=140000, TBL_Employees3[[#This Row],[Annual Salary]] &gt; 70000),"Middle Income",TBL_Employees3[[#This Row],[Annual Salary]]&lt;70000,"Low Income")</f>
        <v>Middle Income</v>
      </c>
      <c r="P237" s="6">
        <v>0</v>
      </c>
      <c r="Q237" s="10">
        <f>TBL_Employees3[[#This Row],[Bonus %]]*TBL_Employees3[[#This Row],[Annual Salary]]</f>
        <v>0</v>
      </c>
      <c r="R237" t="s">
        <v>21</v>
      </c>
      <c r="S237" t="s">
        <v>34</v>
      </c>
      <c r="T237" s="4" t="s">
        <v>23</v>
      </c>
      <c r="U237" t="str">
        <f>IF(TBL_Employees3[[#This Row],[Exit Date]]="","Employed","Resign")</f>
        <v>Employed</v>
      </c>
    </row>
    <row r="238" spans="1:21" x14ac:dyDescent="0.25">
      <c r="A238" t="s">
        <v>527</v>
      </c>
      <c r="B238" t="s">
        <v>528</v>
      </c>
      <c r="C238" t="s">
        <v>246</v>
      </c>
      <c r="D238" t="s">
        <v>243</v>
      </c>
      <c r="E238" t="s">
        <v>54</v>
      </c>
      <c r="F238" t="s">
        <v>1983</v>
      </c>
      <c r="G238" t="s">
        <v>20</v>
      </c>
      <c r="H238">
        <v>27</v>
      </c>
      <c r="I238" s="4">
        <v>43354</v>
      </c>
      <c r="J238" s="8">
        <f>DAY(TBL_Employees3[[#This Row],[Hire Date]])</f>
        <v>11</v>
      </c>
      <c r="K238" s="8">
        <f>MONTH(TBL_Employees3[[#This Row],[Hire Date]])</f>
        <v>9</v>
      </c>
      <c r="L238" s="8">
        <f>YEAR(TBL_Employees3[[#This Row],[Hire Date]])</f>
        <v>2018</v>
      </c>
      <c r="M238" s="8" t="str">
        <f>TEXT(TBL_Employees3[[#This Row],[Hire Date]],"mmm")</f>
        <v>Sep</v>
      </c>
      <c r="N238" s="5">
        <v>80745</v>
      </c>
      <c r="O238" s="5" t="str" cm="1">
        <f t="array" ref="O238">_xlfn.IFS(TBL_Employees3[[#This Row],[Annual Salary]]&gt;140000,"High Income",AND(TBL_Employees3[[#This Row],[Annual Salary]]&lt;=140000, TBL_Employees3[[#This Row],[Annual Salary]] &gt; 70000),"Middle Income",TBL_Employees3[[#This Row],[Annual Salary]]&lt;70000,"Low Income")</f>
        <v>Middle Income</v>
      </c>
      <c r="P238" s="6">
        <v>0</v>
      </c>
      <c r="Q238" s="10">
        <f>TBL_Employees3[[#This Row],[Bonus %]]*TBL_Employees3[[#This Row],[Annual Salary]]</f>
        <v>0</v>
      </c>
      <c r="R238" t="s">
        <v>21</v>
      </c>
      <c r="S238" t="s">
        <v>44</v>
      </c>
      <c r="T238" s="4" t="s">
        <v>23</v>
      </c>
      <c r="U238" t="str">
        <f>IF(TBL_Employees3[[#This Row],[Exit Date]]="","Employed","Resign")</f>
        <v>Employed</v>
      </c>
    </row>
    <row r="239" spans="1:21" x14ac:dyDescent="0.25">
      <c r="A239" t="s">
        <v>529</v>
      </c>
      <c r="B239" t="s">
        <v>530</v>
      </c>
      <c r="C239" t="s">
        <v>251</v>
      </c>
      <c r="D239" t="s">
        <v>243</v>
      </c>
      <c r="E239" t="s">
        <v>32</v>
      </c>
      <c r="F239" t="s">
        <v>1983</v>
      </c>
      <c r="G239" t="s">
        <v>37</v>
      </c>
      <c r="H239">
        <v>56</v>
      </c>
      <c r="I239" s="4">
        <v>43363</v>
      </c>
      <c r="J239" s="8">
        <f>DAY(TBL_Employees3[[#This Row],[Hire Date]])</f>
        <v>20</v>
      </c>
      <c r="K239" s="8">
        <f>MONTH(TBL_Employees3[[#This Row],[Hire Date]])</f>
        <v>9</v>
      </c>
      <c r="L239" s="8">
        <f>YEAR(TBL_Employees3[[#This Row],[Hire Date]])</f>
        <v>2018</v>
      </c>
      <c r="M239" s="8" t="str">
        <f>TEXT(TBL_Employees3[[#This Row],[Hire Date]],"mmm")</f>
        <v>Sep</v>
      </c>
      <c r="N239" s="5">
        <v>78938</v>
      </c>
      <c r="O239" s="5" t="str" cm="1">
        <f t="array" ref="O239">_xlfn.IFS(TBL_Employees3[[#This Row],[Annual Salary]]&gt;140000,"High Income",AND(TBL_Employees3[[#This Row],[Annual Salary]]&lt;=140000, TBL_Employees3[[#This Row],[Annual Salary]] &gt; 70000),"Middle Income",TBL_Employees3[[#This Row],[Annual Salary]]&lt;70000,"Low Income")</f>
        <v>Middle Income</v>
      </c>
      <c r="P239" s="6">
        <v>0.14000000000000001</v>
      </c>
      <c r="Q239" s="10">
        <f>TBL_Employees3[[#This Row],[Bonus %]]*TBL_Employees3[[#This Row],[Annual Salary]]</f>
        <v>11051.320000000002</v>
      </c>
      <c r="R239" t="s">
        <v>21</v>
      </c>
      <c r="S239" t="s">
        <v>57</v>
      </c>
      <c r="T239" s="4" t="s">
        <v>23</v>
      </c>
      <c r="U239" t="str">
        <f>IF(TBL_Employees3[[#This Row],[Exit Date]]="","Employed","Resign")</f>
        <v>Employed</v>
      </c>
    </row>
    <row r="240" spans="1:21" x14ac:dyDescent="0.25">
      <c r="A240" t="s">
        <v>531</v>
      </c>
      <c r="B240" t="s">
        <v>532</v>
      </c>
      <c r="C240" t="s">
        <v>266</v>
      </c>
      <c r="D240" t="s">
        <v>243</v>
      </c>
      <c r="E240" t="s">
        <v>54</v>
      </c>
      <c r="F240" t="s">
        <v>1983</v>
      </c>
      <c r="G240" t="s">
        <v>37</v>
      </c>
      <c r="H240">
        <v>59</v>
      </c>
      <c r="I240" s="4">
        <v>39701</v>
      </c>
      <c r="J240" s="8">
        <f>DAY(TBL_Employees3[[#This Row],[Hire Date]])</f>
        <v>10</v>
      </c>
      <c r="K240" s="8">
        <f>MONTH(TBL_Employees3[[#This Row],[Hire Date]])</f>
        <v>9</v>
      </c>
      <c r="L240" s="8">
        <f>YEAR(TBL_Employees3[[#This Row],[Hire Date]])</f>
        <v>2008</v>
      </c>
      <c r="M240" s="8" t="str">
        <f>TEXT(TBL_Employees3[[#This Row],[Hire Date]],"mmm")</f>
        <v>Sep</v>
      </c>
      <c r="N240" s="5">
        <v>96313</v>
      </c>
      <c r="O240" s="5" t="str" cm="1">
        <f t="array" ref="O240">_xlfn.IFS(TBL_Employees3[[#This Row],[Annual Salary]]&gt;140000,"High Income",AND(TBL_Employees3[[#This Row],[Annual Salary]]&lt;=140000, TBL_Employees3[[#This Row],[Annual Salary]] &gt; 70000),"Middle Income",TBL_Employees3[[#This Row],[Annual Salary]]&lt;70000,"Low Income")</f>
        <v>Middle Income</v>
      </c>
      <c r="P240" s="6">
        <v>0</v>
      </c>
      <c r="Q240" s="10">
        <f>TBL_Employees3[[#This Row],[Bonus %]]*TBL_Employees3[[#This Row],[Annual Salary]]</f>
        <v>0</v>
      </c>
      <c r="R240" t="s">
        <v>21</v>
      </c>
      <c r="S240" t="s">
        <v>22</v>
      </c>
      <c r="T240" s="4" t="s">
        <v>23</v>
      </c>
      <c r="U240" t="str">
        <f>IF(TBL_Employees3[[#This Row],[Exit Date]]="","Employed","Resign")</f>
        <v>Employed</v>
      </c>
    </row>
    <row r="241" spans="1:21" x14ac:dyDescent="0.25">
      <c r="A241" t="s">
        <v>533</v>
      </c>
      <c r="B241" t="s">
        <v>534</v>
      </c>
      <c r="C241" t="s">
        <v>31</v>
      </c>
      <c r="D241" t="s">
        <v>243</v>
      </c>
      <c r="E241" t="s">
        <v>27</v>
      </c>
      <c r="F241" t="s">
        <v>1983</v>
      </c>
      <c r="G241" t="s">
        <v>20</v>
      </c>
      <c r="H241">
        <v>45</v>
      </c>
      <c r="I241" s="4">
        <v>40511</v>
      </c>
      <c r="J241" s="8">
        <f>DAY(TBL_Employees3[[#This Row],[Hire Date]])</f>
        <v>29</v>
      </c>
      <c r="K241" s="8">
        <f>MONTH(TBL_Employees3[[#This Row],[Hire Date]])</f>
        <v>11</v>
      </c>
      <c r="L241" s="8">
        <f>YEAR(TBL_Employees3[[#This Row],[Hire Date]])</f>
        <v>2010</v>
      </c>
      <c r="M241" s="8" t="str">
        <f>TEXT(TBL_Employees3[[#This Row],[Hire Date]],"mmm")</f>
        <v>Nov</v>
      </c>
      <c r="N241" s="5">
        <v>153767</v>
      </c>
      <c r="O241" s="5" t="str" cm="1">
        <f t="array" ref="O241">_xlfn.IFS(TBL_Employees3[[#This Row],[Annual Salary]]&gt;140000,"High Income",AND(TBL_Employees3[[#This Row],[Annual Salary]]&lt;=140000, TBL_Employees3[[#This Row],[Annual Salary]] &gt; 70000),"Middle Income",TBL_Employees3[[#This Row],[Annual Salary]]&lt;70000,"Low Income")</f>
        <v>High Income</v>
      </c>
      <c r="P241" s="6">
        <v>0.27</v>
      </c>
      <c r="Q241" s="10">
        <f>TBL_Employees3[[#This Row],[Bonus %]]*TBL_Employees3[[#This Row],[Annual Salary]]</f>
        <v>41517.090000000004</v>
      </c>
      <c r="R241" t="s">
        <v>21</v>
      </c>
      <c r="S241" t="s">
        <v>57</v>
      </c>
      <c r="T241" s="4" t="s">
        <v>23</v>
      </c>
      <c r="U241" t="str">
        <f>IF(TBL_Employees3[[#This Row],[Exit Date]]="","Employed","Resign")</f>
        <v>Employed</v>
      </c>
    </row>
    <row r="242" spans="1:21" x14ac:dyDescent="0.25">
      <c r="A242" t="s">
        <v>535</v>
      </c>
      <c r="B242" t="s">
        <v>536</v>
      </c>
      <c r="C242" t="s">
        <v>242</v>
      </c>
      <c r="D242" t="s">
        <v>243</v>
      </c>
      <c r="E242" t="s">
        <v>54</v>
      </c>
      <c r="F242" t="s">
        <v>1984</v>
      </c>
      <c r="G242" t="s">
        <v>28</v>
      </c>
      <c r="H242">
        <v>25</v>
      </c>
      <c r="I242" s="4">
        <v>44370</v>
      </c>
      <c r="J242" s="8">
        <f>DAY(TBL_Employees3[[#This Row],[Hire Date]])</f>
        <v>23</v>
      </c>
      <c r="K242" s="8">
        <f>MONTH(TBL_Employees3[[#This Row],[Hire Date]])</f>
        <v>6</v>
      </c>
      <c r="L242" s="8">
        <f>YEAR(TBL_Employees3[[#This Row],[Hire Date]])</f>
        <v>2021</v>
      </c>
      <c r="M242" s="8" t="str">
        <f>TEXT(TBL_Employees3[[#This Row],[Hire Date]],"mmm")</f>
        <v>Jun</v>
      </c>
      <c r="N242" s="5">
        <v>86464</v>
      </c>
      <c r="O242" s="5" t="str" cm="1">
        <f t="array" ref="O242">_xlfn.IFS(TBL_Employees3[[#This Row],[Annual Salary]]&gt;140000,"High Income",AND(TBL_Employees3[[#This Row],[Annual Salary]]&lt;=140000, TBL_Employees3[[#This Row],[Annual Salary]] &gt; 70000),"Middle Income",TBL_Employees3[[#This Row],[Annual Salary]]&lt;70000,"Low Income")</f>
        <v>Middle Income</v>
      </c>
      <c r="P242" s="6">
        <v>0</v>
      </c>
      <c r="Q242" s="10">
        <f>TBL_Employees3[[#This Row],[Bonus %]]*TBL_Employees3[[#This Row],[Annual Salary]]</f>
        <v>0</v>
      </c>
      <c r="R242" t="s">
        <v>65</v>
      </c>
      <c r="S242" t="s">
        <v>78</v>
      </c>
      <c r="T242" s="4" t="s">
        <v>23</v>
      </c>
      <c r="U242" t="str">
        <f>IF(TBL_Employees3[[#This Row],[Exit Date]]="","Employed","Resign")</f>
        <v>Employed</v>
      </c>
    </row>
    <row r="243" spans="1:21" x14ac:dyDescent="0.25">
      <c r="A243" t="s">
        <v>537</v>
      </c>
      <c r="B243" t="s">
        <v>538</v>
      </c>
      <c r="C243" t="s">
        <v>242</v>
      </c>
      <c r="D243" t="s">
        <v>243</v>
      </c>
      <c r="E243" t="s">
        <v>54</v>
      </c>
      <c r="F243" t="s">
        <v>1984</v>
      </c>
      <c r="G243" t="s">
        <v>37</v>
      </c>
      <c r="H243">
        <v>29</v>
      </c>
      <c r="I243" s="4">
        <v>43114</v>
      </c>
      <c r="J243" s="8">
        <f>DAY(TBL_Employees3[[#This Row],[Hire Date]])</f>
        <v>14</v>
      </c>
      <c r="K243" s="8">
        <f>MONTH(TBL_Employees3[[#This Row],[Hire Date]])</f>
        <v>1</v>
      </c>
      <c r="L243" s="8">
        <f>YEAR(TBL_Employees3[[#This Row],[Hire Date]])</f>
        <v>2018</v>
      </c>
      <c r="M243" s="8" t="str">
        <f>TEXT(TBL_Employees3[[#This Row],[Hire Date]],"mmm")</f>
        <v>Jan</v>
      </c>
      <c r="N243" s="5">
        <v>80516</v>
      </c>
      <c r="O243" s="5" t="str" cm="1">
        <f t="array" ref="O243">_xlfn.IFS(TBL_Employees3[[#This Row],[Annual Salary]]&gt;140000,"High Income",AND(TBL_Employees3[[#This Row],[Annual Salary]]&lt;=140000, TBL_Employees3[[#This Row],[Annual Salary]] &gt; 70000),"Middle Income",TBL_Employees3[[#This Row],[Annual Salary]]&lt;70000,"Low Income")</f>
        <v>Middle Income</v>
      </c>
      <c r="P243" s="6">
        <v>0</v>
      </c>
      <c r="Q243" s="10">
        <f>TBL_Employees3[[#This Row],[Bonus %]]*TBL_Employees3[[#This Row],[Annual Salary]]</f>
        <v>0</v>
      </c>
      <c r="R243" t="s">
        <v>38</v>
      </c>
      <c r="S243" t="s">
        <v>85</v>
      </c>
      <c r="T243" s="4" t="s">
        <v>23</v>
      </c>
      <c r="U243" t="str">
        <f>IF(TBL_Employees3[[#This Row],[Exit Date]]="","Employed","Resign")</f>
        <v>Employed</v>
      </c>
    </row>
    <row r="244" spans="1:21" x14ac:dyDescent="0.25">
      <c r="A244" t="s">
        <v>539</v>
      </c>
      <c r="B244" t="s">
        <v>540</v>
      </c>
      <c r="C244" t="s">
        <v>266</v>
      </c>
      <c r="D244" t="s">
        <v>243</v>
      </c>
      <c r="E244" t="s">
        <v>27</v>
      </c>
      <c r="F244" t="s">
        <v>1983</v>
      </c>
      <c r="G244" t="s">
        <v>20</v>
      </c>
      <c r="H244">
        <v>54</v>
      </c>
      <c r="I244" s="4">
        <v>40517</v>
      </c>
      <c r="J244" s="8">
        <f>DAY(TBL_Employees3[[#This Row],[Hire Date]])</f>
        <v>5</v>
      </c>
      <c r="K244" s="8">
        <f>MONTH(TBL_Employees3[[#This Row],[Hire Date]])</f>
        <v>12</v>
      </c>
      <c r="L244" s="8">
        <f>YEAR(TBL_Employees3[[#This Row],[Hire Date]])</f>
        <v>2010</v>
      </c>
      <c r="M244" s="8" t="str">
        <f>TEXT(TBL_Employees3[[#This Row],[Hire Date]],"mmm")</f>
        <v>Dec</v>
      </c>
      <c r="N244" s="5">
        <v>113982</v>
      </c>
      <c r="O244" s="5" t="str" cm="1">
        <f t="array" ref="O244">_xlfn.IFS(TBL_Employees3[[#This Row],[Annual Salary]]&gt;140000,"High Income",AND(TBL_Employees3[[#This Row],[Annual Salary]]&lt;=140000, TBL_Employees3[[#This Row],[Annual Salary]] &gt; 70000),"Middle Income",TBL_Employees3[[#This Row],[Annual Salary]]&lt;70000,"Low Income")</f>
        <v>Middle Income</v>
      </c>
      <c r="P244" s="6">
        <v>0</v>
      </c>
      <c r="Q244" s="10">
        <f>TBL_Employees3[[#This Row],[Bonus %]]*TBL_Employees3[[#This Row],[Annual Salary]]</f>
        <v>0</v>
      </c>
      <c r="R244" t="s">
        <v>21</v>
      </c>
      <c r="S244" t="s">
        <v>34</v>
      </c>
      <c r="T244" s="4" t="s">
        <v>23</v>
      </c>
      <c r="U244" t="str">
        <f>IF(TBL_Employees3[[#This Row],[Exit Date]]="","Employed","Resign")</f>
        <v>Employed</v>
      </c>
    </row>
    <row r="245" spans="1:21" x14ac:dyDescent="0.25">
      <c r="A245" t="s">
        <v>541</v>
      </c>
      <c r="B245" t="s">
        <v>542</v>
      </c>
      <c r="C245" t="s">
        <v>260</v>
      </c>
      <c r="D245" t="s">
        <v>243</v>
      </c>
      <c r="E245" t="s">
        <v>32</v>
      </c>
      <c r="F245" t="s">
        <v>1983</v>
      </c>
      <c r="G245" t="s">
        <v>20</v>
      </c>
      <c r="H245">
        <v>59</v>
      </c>
      <c r="I245" s="4">
        <v>35153</v>
      </c>
      <c r="J245" s="8">
        <f>DAY(TBL_Employees3[[#This Row],[Hire Date]])</f>
        <v>29</v>
      </c>
      <c r="K245" s="8">
        <f>MONTH(TBL_Employees3[[#This Row],[Hire Date]])</f>
        <v>3</v>
      </c>
      <c r="L245" s="8">
        <f>YEAR(TBL_Employees3[[#This Row],[Hire Date]])</f>
        <v>1996</v>
      </c>
      <c r="M245" s="8" t="str">
        <f>TEXT(TBL_Employees3[[#This Row],[Hire Date]],"mmm")</f>
        <v>Mar</v>
      </c>
      <c r="N245" s="5">
        <v>62605</v>
      </c>
      <c r="O245" s="5" t="str" cm="1">
        <f t="array" ref="O245">_xlfn.IFS(TBL_Employees3[[#This Row],[Annual Salary]]&gt;140000,"High Income",AND(TBL_Employees3[[#This Row],[Annual Salary]]&lt;=140000, TBL_Employees3[[#This Row],[Annual Salary]] &gt; 70000),"Middle Income",TBL_Employees3[[#This Row],[Annual Salary]]&lt;70000,"Low Income")</f>
        <v>Low Income</v>
      </c>
      <c r="P245" s="6">
        <v>0</v>
      </c>
      <c r="Q245" s="10">
        <f>TBL_Employees3[[#This Row],[Bonus %]]*TBL_Employees3[[#This Row],[Annual Salary]]</f>
        <v>0</v>
      </c>
      <c r="R245" t="s">
        <v>21</v>
      </c>
      <c r="S245" t="s">
        <v>22</v>
      </c>
      <c r="T245" s="4" t="s">
        <v>23</v>
      </c>
      <c r="U245" t="str">
        <f>IF(TBL_Employees3[[#This Row],[Exit Date]]="","Employed","Resign")</f>
        <v>Employed</v>
      </c>
    </row>
    <row r="246" spans="1:21" x14ac:dyDescent="0.25">
      <c r="A246" t="s">
        <v>543</v>
      </c>
      <c r="B246" t="s">
        <v>544</v>
      </c>
      <c r="C246" t="s">
        <v>251</v>
      </c>
      <c r="D246" t="s">
        <v>243</v>
      </c>
      <c r="E246" t="s">
        <v>32</v>
      </c>
      <c r="F246" t="s">
        <v>1983</v>
      </c>
      <c r="G246" t="s">
        <v>28</v>
      </c>
      <c r="H246">
        <v>60</v>
      </c>
      <c r="I246" s="4">
        <v>43146</v>
      </c>
      <c r="J246" s="8">
        <f>DAY(TBL_Employees3[[#This Row],[Hire Date]])</f>
        <v>15</v>
      </c>
      <c r="K246" s="8">
        <f>MONTH(TBL_Employees3[[#This Row],[Hire Date]])</f>
        <v>2</v>
      </c>
      <c r="L246" s="8">
        <f>YEAR(TBL_Employees3[[#This Row],[Hire Date]])</f>
        <v>2018</v>
      </c>
      <c r="M246" s="8" t="str">
        <f>TEXT(TBL_Employees3[[#This Row],[Hire Date]],"mmm")</f>
        <v>Feb</v>
      </c>
      <c r="N246" s="5">
        <v>106079</v>
      </c>
      <c r="O246" s="5" t="str" cm="1">
        <f t="array" ref="O246">_xlfn.IFS(TBL_Employees3[[#This Row],[Annual Salary]]&gt;140000,"High Income",AND(TBL_Employees3[[#This Row],[Annual Salary]]&lt;=140000, TBL_Employees3[[#This Row],[Annual Salary]] &gt; 70000),"Middle Income",TBL_Employees3[[#This Row],[Annual Salary]]&lt;70000,"Low Income")</f>
        <v>Middle Income</v>
      </c>
      <c r="P246" s="6">
        <v>0.14000000000000001</v>
      </c>
      <c r="Q246" s="10">
        <f>TBL_Employees3[[#This Row],[Bonus %]]*TBL_Employees3[[#This Row],[Annual Salary]]</f>
        <v>14851.060000000001</v>
      </c>
      <c r="R246" t="s">
        <v>21</v>
      </c>
      <c r="S246" t="s">
        <v>22</v>
      </c>
      <c r="T246" s="4">
        <v>44295</v>
      </c>
      <c r="U246" t="str">
        <f>IF(TBL_Employees3[[#This Row],[Exit Date]]="","Employed","Resign")</f>
        <v>Resign</v>
      </c>
    </row>
    <row r="247" spans="1:21" x14ac:dyDescent="0.25">
      <c r="A247" t="s">
        <v>545</v>
      </c>
      <c r="B247" t="s">
        <v>546</v>
      </c>
      <c r="C247" t="s">
        <v>260</v>
      </c>
      <c r="D247" t="s">
        <v>243</v>
      </c>
      <c r="E247" t="s">
        <v>18</v>
      </c>
      <c r="F247" t="s">
        <v>1983</v>
      </c>
      <c r="G247" t="s">
        <v>28</v>
      </c>
      <c r="H247">
        <v>64</v>
      </c>
      <c r="I247" s="4">
        <v>43527</v>
      </c>
      <c r="J247" s="8">
        <f>DAY(TBL_Employees3[[#This Row],[Hire Date]])</f>
        <v>3</v>
      </c>
      <c r="K247" s="8">
        <f>MONTH(TBL_Employees3[[#This Row],[Hire Date]])</f>
        <v>3</v>
      </c>
      <c r="L247" s="8">
        <f>YEAR(TBL_Employees3[[#This Row],[Hire Date]])</f>
        <v>2019</v>
      </c>
      <c r="M247" s="8" t="str">
        <f>TEXT(TBL_Employees3[[#This Row],[Hire Date]],"mmm")</f>
        <v>Mar</v>
      </c>
      <c r="N247" s="5">
        <v>67114</v>
      </c>
      <c r="O247" s="5" t="str" cm="1">
        <f t="array" ref="O247">_xlfn.IFS(TBL_Employees3[[#This Row],[Annual Salary]]&gt;140000,"High Income",AND(TBL_Employees3[[#This Row],[Annual Salary]]&lt;=140000, TBL_Employees3[[#This Row],[Annual Salary]] &gt; 70000),"Middle Income",TBL_Employees3[[#This Row],[Annual Salary]]&lt;70000,"Low Income")</f>
        <v>Low Income</v>
      </c>
      <c r="P247" s="6">
        <v>0</v>
      </c>
      <c r="Q247" s="10">
        <f>TBL_Employees3[[#This Row],[Bonus %]]*TBL_Employees3[[#This Row],[Annual Salary]]</f>
        <v>0</v>
      </c>
      <c r="R247" t="s">
        <v>21</v>
      </c>
      <c r="S247" t="s">
        <v>57</v>
      </c>
      <c r="T247" s="4" t="s">
        <v>23</v>
      </c>
      <c r="U247" t="str">
        <f>IF(TBL_Employees3[[#This Row],[Exit Date]]="","Employed","Resign")</f>
        <v>Employed</v>
      </c>
    </row>
    <row r="248" spans="1:21" x14ac:dyDescent="0.25">
      <c r="A248" t="s">
        <v>175</v>
      </c>
      <c r="B248" t="s">
        <v>547</v>
      </c>
      <c r="C248" t="s">
        <v>242</v>
      </c>
      <c r="D248" t="s">
        <v>243</v>
      </c>
      <c r="E248" t="s">
        <v>54</v>
      </c>
      <c r="F248" t="s">
        <v>1984</v>
      </c>
      <c r="G248" t="s">
        <v>37</v>
      </c>
      <c r="H248">
        <v>47</v>
      </c>
      <c r="I248" s="4">
        <v>43375</v>
      </c>
      <c r="J248" s="8">
        <f>DAY(TBL_Employees3[[#This Row],[Hire Date]])</f>
        <v>2</v>
      </c>
      <c r="K248" s="8">
        <f>MONTH(TBL_Employees3[[#This Row],[Hire Date]])</f>
        <v>10</v>
      </c>
      <c r="L248" s="8">
        <f>YEAR(TBL_Employees3[[#This Row],[Hire Date]])</f>
        <v>2018</v>
      </c>
      <c r="M248" s="8" t="str">
        <f>TEXT(TBL_Employees3[[#This Row],[Hire Date]],"mmm")</f>
        <v>Oct</v>
      </c>
      <c r="N248" s="5">
        <v>111404</v>
      </c>
      <c r="O248" s="5" t="str" cm="1">
        <f t="array" ref="O248">_xlfn.IFS(TBL_Employees3[[#This Row],[Annual Salary]]&gt;140000,"High Income",AND(TBL_Employees3[[#This Row],[Annual Salary]]&lt;=140000, TBL_Employees3[[#This Row],[Annual Salary]] &gt; 70000),"Middle Income",TBL_Employees3[[#This Row],[Annual Salary]]&lt;70000,"Low Income")</f>
        <v>Middle Income</v>
      </c>
      <c r="P248" s="6">
        <v>0</v>
      </c>
      <c r="Q248" s="10">
        <f>TBL_Employees3[[#This Row],[Bonus %]]*TBL_Employees3[[#This Row],[Annual Salary]]</f>
        <v>0</v>
      </c>
      <c r="R248" t="s">
        <v>38</v>
      </c>
      <c r="S248" t="s">
        <v>69</v>
      </c>
      <c r="T248" s="4" t="s">
        <v>23</v>
      </c>
      <c r="U248" t="str">
        <f>IF(TBL_Employees3[[#This Row],[Exit Date]]="","Employed","Resign")</f>
        <v>Employed</v>
      </c>
    </row>
    <row r="249" spans="1:21" x14ac:dyDescent="0.25">
      <c r="A249" t="s">
        <v>548</v>
      </c>
      <c r="B249" t="s">
        <v>549</v>
      </c>
      <c r="C249" t="s">
        <v>251</v>
      </c>
      <c r="D249" t="s">
        <v>243</v>
      </c>
      <c r="E249" t="s">
        <v>32</v>
      </c>
      <c r="F249" t="s">
        <v>1983</v>
      </c>
      <c r="G249" t="s">
        <v>28</v>
      </c>
      <c r="H249">
        <v>57</v>
      </c>
      <c r="I249" s="4">
        <v>33612</v>
      </c>
      <c r="J249" s="8">
        <f>DAY(TBL_Employees3[[#This Row],[Hire Date]])</f>
        <v>9</v>
      </c>
      <c r="K249" s="8">
        <f>MONTH(TBL_Employees3[[#This Row],[Hire Date]])</f>
        <v>1</v>
      </c>
      <c r="L249" s="8">
        <f>YEAR(TBL_Employees3[[#This Row],[Hire Date]])</f>
        <v>1992</v>
      </c>
      <c r="M249" s="8" t="str">
        <f>TEXT(TBL_Employees3[[#This Row],[Hire Date]],"mmm")</f>
        <v>Jan</v>
      </c>
      <c r="N249" s="5">
        <v>111299</v>
      </c>
      <c r="O249" s="5" t="str" cm="1">
        <f t="array" ref="O249">_xlfn.IFS(TBL_Employees3[[#This Row],[Annual Salary]]&gt;140000,"High Income",AND(TBL_Employees3[[#This Row],[Annual Salary]]&lt;=140000, TBL_Employees3[[#This Row],[Annual Salary]] &gt; 70000),"Middle Income",TBL_Employees3[[#This Row],[Annual Salary]]&lt;70000,"Low Income")</f>
        <v>Middle Income</v>
      </c>
      <c r="P249" s="6">
        <v>0.12</v>
      </c>
      <c r="Q249" s="10">
        <f>TBL_Employees3[[#This Row],[Bonus %]]*TBL_Employees3[[#This Row],[Annual Salary]]</f>
        <v>13355.88</v>
      </c>
      <c r="R249" t="s">
        <v>21</v>
      </c>
      <c r="S249" t="s">
        <v>48</v>
      </c>
      <c r="T249" s="4" t="s">
        <v>23</v>
      </c>
      <c r="U249" t="str">
        <f>IF(TBL_Employees3[[#This Row],[Exit Date]]="","Employed","Resign")</f>
        <v>Employed</v>
      </c>
    </row>
    <row r="250" spans="1:21" x14ac:dyDescent="0.25">
      <c r="A250" t="s">
        <v>550</v>
      </c>
      <c r="B250" t="s">
        <v>551</v>
      </c>
      <c r="C250" t="s">
        <v>242</v>
      </c>
      <c r="D250" t="s">
        <v>243</v>
      </c>
      <c r="E250" t="s">
        <v>32</v>
      </c>
      <c r="F250" t="s">
        <v>1984</v>
      </c>
      <c r="G250" t="s">
        <v>28</v>
      </c>
      <c r="H250">
        <v>59</v>
      </c>
      <c r="I250" s="4">
        <v>36990</v>
      </c>
      <c r="J250" s="8">
        <f>DAY(TBL_Employees3[[#This Row],[Hire Date]])</f>
        <v>9</v>
      </c>
      <c r="K250" s="8">
        <f>MONTH(TBL_Employees3[[#This Row],[Hire Date]])</f>
        <v>4</v>
      </c>
      <c r="L250" s="8">
        <f>YEAR(TBL_Employees3[[#This Row],[Hire Date]])</f>
        <v>2001</v>
      </c>
      <c r="M250" s="8" t="str">
        <f>TEXT(TBL_Employees3[[#This Row],[Hire Date]],"mmm")</f>
        <v>Apr</v>
      </c>
      <c r="N250" s="5">
        <v>119699</v>
      </c>
      <c r="O250" s="5" t="str" cm="1">
        <f t="array" ref="O250">_xlfn.IFS(TBL_Employees3[[#This Row],[Annual Salary]]&gt;140000,"High Income",AND(TBL_Employees3[[#This Row],[Annual Salary]]&lt;=140000, TBL_Employees3[[#This Row],[Annual Salary]] &gt; 70000),"Middle Income",TBL_Employees3[[#This Row],[Annual Salary]]&lt;70000,"Low Income")</f>
        <v>Middle Income</v>
      </c>
      <c r="P250" s="6">
        <v>0</v>
      </c>
      <c r="Q250" s="10">
        <f>TBL_Employees3[[#This Row],[Bonus %]]*TBL_Employees3[[#This Row],[Annual Salary]]</f>
        <v>0</v>
      </c>
      <c r="R250" t="s">
        <v>65</v>
      </c>
      <c r="S250" t="s">
        <v>78</v>
      </c>
      <c r="T250" s="4" t="s">
        <v>23</v>
      </c>
      <c r="U250" t="str">
        <f>IF(TBL_Employees3[[#This Row],[Exit Date]]="","Employed","Resign")</f>
        <v>Employed</v>
      </c>
    </row>
    <row r="251" spans="1:21" x14ac:dyDescent="0.25">
      <c r="A251" t="s">
        <v>552</v>
      </c>
      <c r="B251" t="s">
        <v>553</v>
      </c>
      <c r="C251" t="s">
        <v>251</v>
      </c>
      <c r="D251" t="s">
        <v>243</v>
      </c>
      <c r="E251" t="s">
        <v>27</v>
      </c>
      <c r="F251" t="s">
        <v>1983</v>
      </c>
      <c r="G251" t="s">
        <v>37</v>
      </c>
      <c r="H251">
        <v>32</v>
      </c>
      <c r="I251" s="4">
        <v>44478</v>
      </c>
      <c r="J251" s="8">
        <f>DAY(TBL_Employees3[[#This Row],[Hire Date]])</f>
        <v>9</v>
      </c>
      <c r="K251" s="8">
        <f>MONTH(TBL_Employees3[[#This Row],[Hire Date]])</f>
        <v>10</v>
      </c>
      <c r="L251" s="8">
        <f>YEAR(TBL_Employees3[[#This Row],[Hire Date]])</f>
        <v>2021</v>
      </c>
      <c r="M251" s="8" t="str">
        <f>TEXT(TBL_Employees3[[#This Row],[Hire Date]],"mmm")</f>
        <v>Oct</v>
      </c>
      <c r="N251" s="5">
        <v>102298</v>
      </c>
      <c r="O251" s="5" t="str" cm="1">
        <f t="array" ref="O251">_xlfn.IFS(TBL_Employees3[[#This Row],[Annual Salary]]&gt;140000,"High Income",AND(TBL_Employees3[[#This Row],[Annual Salary]]&lt;=140000, TBL_Employees3[[#This Row],[Annual Salary]] &gt; 70000),"Middle Income",TBL_Employees3[[#This Row],[Annual Salary]]&lt;70000,"Low Income")</f>
        <v>Middle Income</v>
      </c>
      <c r="P251" s="6">
        <v>0.13</v>
      </c>
      <c r="Q251" s="10">
        <f>TBL_Employees3[[#This Row],[Bonus %]]*TBL_Employees3[[#This Row],[Annual Salary]]</f>
        <v>13298.74</v>
      </c>
      <c r="R251" t="s">
        <v>38</v>
      </c>
      <c r="S251" t="s">
        <v>69</v>
      </c>
      <c r="T251" s="4" t="s">
        <v>23</v>
      </c>
      <c r="U251" t="str">
        <f>IF(TBL_Employees3[[#This Row],[Exit Date]]="","Employed","Resign")</f>
        <v>Employed</v>
      </c>
    </row>
    <row r="252" spans="1:21" x14ac:dyDescent="0.25">
      <c r="A252" t="s">
        <v>554</v>
      </c>
      <c r="B252" t="s">
        <v>555</v>
      </c>
      <c r="C252" t="s">
        <v>286</v>
      </c>
      <c r="D252" t="s">
        <v>243</v>
      </c>
      <c r="E252" t="s">
        <v>27</v>
      </c>
      <c r="F252" t="s">
        <v>1983</v>
      </c>
      <c r="G252" t="s">
        <v>28</v>
      </c>
      <c r="H252">
        <v>25</v>
      </c>
      <c r="I252" s="4">
        <v>44385</v>
      </c>
      <c r="J252" s="8">
        <f>DAY(TBL_Employees3[[#This Row],[Hire Date]])</f>
        <v>8</v>
      </c>
      <c r="K252" s="8">
        <f>MONTH(TBL_Employees3[[#This Row],[Hire Date]])</f>
        <v>7</v>
      </c>
      <c r="L252" s="8">
        <f>YEAR(TBL_Employees3[[#This Row],[Hire Date]])</f>
        <v>2021</v>
      </c>
      <c r="M252" s="8" t="str">
        <f>TEXT(TBL_Employees3[[#This Row],[Hire Date]],"mmm")</f>
        <v>Jul</v>
      </c>
      <c r="N252" s="5">
        <v>67275</v>
      </c>
      <c r="O252" s="5" t="str" cm="1">
        <f t="array" ref="O252">_xlfn.IFS(TBL_Employees3[[#This Row],[Annual Salary]]&gt;140000,"High Income",AND(TBL_Employees3[[#This Row],[Annual Salary]]&lt;=140000, TBL_Employees3[[#This Row],[Annual Salary]] &gt; 70000),"Middle Income",TBL_Employees3[[#This Row],[Annual Salary]]&lt;70000,"Low Income")</f>
        <v>Low Income</v>
      </c>
      <c r="P252" s="6">
        <v>0</v>
      </c>
      <c r="Q252" s="10">
        <f>TBL_Employees3[[#This Row],[Bonus %]]*TBL_Employees3[[#This Row],[Annual Salary]]</f>
        <v>0</v>
      </c>
      <c r="R252" t="s">
        <v>21</v>
      </c>
      <c r="S252" t="s">
        <v>75</v>
      </c>
      <c r="T252" s="4" t="s">
        <v>23</v>
      </c>
      <c r="U252" t="str">
        <f>IF(TBL_Employees3[[#This Row],[Exit Date]]="","Employed","Resign")</f>
        <v>Employed</v>
      </c>
    </row>
    <row r="253" spans="1:21" x14ac:dyDescent="0.25">
      <c r="A253" t="s">
        <v>556</v>
      </c>
      <c r="B253" t="s">
        <v>557</v>
      </c>
      <c r="C253" t="s">
        <v>286</v>
      </c>
      <c r="D253" t="s">
        <v>243</v>
      </c>
      <c r="E253" t="s">
        <v>32</v>
      </c>
      <c r="F253" t="s">
        <v>1984</v>
      </c>
      <c r="G253" t="s">
        <v>28</v>
      </c>
      <c r="H253">
        <v>37</v>
      </c>
      <c r="I253" s="4">
        <v>43898</v>
      </c>
      <c r="J253" s="8">
        <f>DAY(TBL_Employees3[[#This Row],[Hire Date]])</f>
        <v>8</v>
      </c>
      <c r="K253" s="8">
        <f>MONTH(TBL_Employees3[[#This Row],[Hire Date]])</f>
        <v>3</v>
      </c>
      <c r="L253" s="8">
        <f>YEAR(TBL_Employees3[[#This Row],[Hire Date]])</f>
        <v>2020</v>
      </c>
      <c r="M253" s="8" t="str">
        <f>TEXT(TBL_Employees3[[#This Row],[Hire Date]],"mmm")</f>
        <v>Mar</v>
      </c>
      <c r="N253" s="5">
        <v>80659</v>
      </c>
      <c r="O253" s="5" t="str" cm="1">
        <f t="array" ref="O253">_xlfn.IFS(TBL_Employees3[[#This Row],[Annual Salary]]&gt;140000,"High Income",AND(TBL_Employees3[[#This Row],[Annual Salary]]&lt;=140000, TBL_Employees3[[#This Row],[Annual Salary]] &gt; 70000),"Middle Income",TBL_Employees3[[#This Row],[Annual Salary]]&lt;70000,"Low Income")</f>
        <v>Middle Income</v>
      </c>
      <c r="P253" s="6">
        <v>0</v>
      </c>
      <c r="Q253" s="10">
        <f>TBL_Employees3[[#This Row],[Bonus %]]*TBL_Employees3[[#This Row],[Annual Salary]]</f>
        <v>0</v>
      </c>
      <c r="R253" t="s">
        <v>21</v>
      </c>
      <c r="S253" t="s">
        <v>57</v>
      </c>
      <c r="T253" s="4" t="s">
        <v>23</v>
      </c>
      <c r="U253" t="str">
        <f>IF(TBL_Employees3[[#This Row],[Exit Date]]="","Employed","Resign")</f>
        <v>Employed</v>
      </c>
    </row>
    <row r="254" spans="1:21" x14ac:dyDescent="0.25">
      <c r="A254" t="s">
        <v>558</v>
      </c>
      <c r="B254" t="s">
        <v>559</v>
      </c>
      <c r="C254" t="s">
        <v>242</v>
      </c>
      <c r="D254" t="s">
        <v>243</v>
      </c>
      <c r="E254" t="s">
        <v>27</v>
      </c>
      <c r="F254" t="s">
        <v>1984</v>
      </c>
      <c r="G254" t="s">
        <v>28</v>
      </c>
      <c r="H254">
        <v>37</v>
      </c>
      <c r="I254" s="4">
        <v>41318</v>
      </c>
      <c r="J254" s="8">
        <f>DAY(TBL_Employees3[[#This Row],[Hire Date]])</f>
        <v>13</v>
      </c>
      <c r="K254" s="8">
        <f>MONTH(TBL_Employees3[[#This Row],[Hire Date]])</f>
        <v>2</v>
      </c>
      <c r="L254" s="8">
        <f>YEAR(TBL_Employees3[[#This Row],[Hire Date]])</f>
        <v>2013</v>
      </c>
      <c r="M254" s="8" t="str">
        <f>TEXT(TBL_Employees3[[#This Row],[Hire Date]],"mmm")</f>
        <v>Feb</v>
      </c>
      <c r="N254" s="5">
        <v>124827</v>
      </c>
      <c r="O254" s="5" t="str" cm="1">
        <f t="array" ref="O254">_xlfn.IFS(TBL_Employees3[[#This Row],[Annual Salary]]&gt;140000,"High Income",AND(TBL_Employees3[[#This Row],[Annual Salary]]&lt;=140000, TBL_Employees3[[#This Row],[Annual Salary]] &gt; 70000),"Middle Income",TBL_Employees3[[#This Row],[Annual Salary]]&lt;70000,"Low Income")</f>
        <v>Middle Income</v>
      </c>
      <c r="P254" s="6">
        <v>0</v>
      </c>
      <c r="Q254" s="10">
        <f>TBL_Employees3[[#This Row],[Bonus %]]*TBL_Employees3[[#This Row],[Annual Salary]]</f>
        <v>0</v>
      </c>
      <c r="R254" t="s">
        <v>65</v>
      </c>
      <c r="S254" t="s">
        <v>118</v>
      </c>
      <c r="T254" s="4" t="s">
        <v>23</v>
      </c>
      <c r="U254" t="str">
        <f>IF(TBL_Employees3[[#This Row],[Exit Date]]="","Employed","Resign")</f>
        <v>Employed</v>
      </c>
    </row>
    <row r="255" spans="1:21" x14ac:dyDescent="0.25">
      <c r="A255" t="s">
        <v>560</v>
      </c>
      <c r="B255" t="s">
        <v>561</v>
      </c>
      <c r="C255" t="s">
        <v>260</v>
      </c>
      <c r="D255" t="s">
        <v>243</v>
      </c>
      <c r="E255" t="s">
        <v>54</v>
      </c>
      <c r="F255" t="s">
        <v>1984</v>
      </c>
      <c r="G255" t="s">
        <v>28</v>
      </c>
      <c r="H255">
        <v>45</v>
      </c>
      <c r="I255" s="4">
        <v>40967</v>
      </c>
      <c r="J255" s="8">
        <f>DAY(TBL_Employees3[[#This Row],[Hire Date]])</f>
        <v>28</v>
      </c>
      <c r="K255" s="8">
        <f>MONTH(TBL_Employees3[[#This Row],[Hire Date]])</f>
        <v>2</v>
      </c>
      <c r="L255" s="8">
        <f>YEAR(TBL_Employees3[[#This Row],[Hire Date]])</f>
        <v>2012</v>
      </c>
      <c r="M255" s="8" t="str">
        <f>TEXT(TBL_Employees3[[#This Row],[Hire Date]],"mmm")</f>
        <v>Feb</v>
      </c>
      <c r="N255" s="5">
        <v>89659</v>
      </c>
      <c r="O255" s="5" t="str" cm="1">
        <f t="array" ref="O255">_xlfn.IFS(TBL_Employees3[[#This Row],[Annual Salary]]&gt;140000,"High Income",AND(TBL_Employees3[[#This Row],[Annual Salary]]&lt;=140000, TBL_Employees3[[#This Row],[Annual Salary]] &gt; 70000),"Middle Income",TBL_Employees3[[#This Row],[Annual Salary]]&lt;70000,"Low Income")</f>
        <v>Middle Income</v>
      </c>
      <c r="P255" s="6">
        <v>0</v>
      </c>
      <c r="Q255" s="10">
        <f>TBL_Employees3[[#This Row],[Bonus %]]*TBL_Employees3[[#This Row],[Annual Salary]]</f>
        <v>0</v>
      </c>
      <c r="R255" t="s">
        <v>65</v>
      </c>
      <c r="S255" t="s">
        <v>118</v>
      </c>
      <c r="T255" s="4" t="s">
        <v>23</v>
      </c>
      <c r="U255" t="str">
        <f>IF(TBL_Employees3[[#This Row],[Exit Date]]="","Employed","Resign")</f>
        <v>Employed</v>
      </c>
    </row>
    <row r="256" spans="1:21" x14ac:dyDescent="0.25">
      <c r="A256" t="s">
        <v>562</v>
      </c>
      <c r="B256" t="s">
        <v>563</v>
      </c>
      <c r="C256" t="s">
        <v>31</v>
      </c>
      <c r="D256" t="s">
        <v>564</v>
      </c>
      <c r="E256" t="s">
        <v>27</v>
      </c>
      <c r="F256" t="s">
        <v>1984</v>
      </c>
      <c r="G256" t="s">
        <v>20</v>
      </c>
      <c r="H256">
        <v>50</v>
      </c>
      <c r="I256" s="4">
        <v>39016</v>
      </c>
      <c r="J256" s="8">
        <f>DAY(TBL_Employees3[[#This Row],[Hire Date]])</f>
        <v>26</v>
      </c>
      <c r="K256" s="8">
        <f>MONTH(TBL_Employees3[[#This Row],[Hire Date]])</f>
        <v>10</v>
      </c>
      <c r="L256" s="8">
        <f>YEAR(TBL_Employees3[[#This Row],[Hire Date]])</f>
        <v>2006</v>
      </c>
      <c r="M256" s="8" t="str">
        <f>TEXT(TBL_Employees3[[#This Row],[Hire Date]],"mmm")</f>
        <v>Oct</v>
      </c>
      <c r="N256" s="5">
        <v>163099</v>
      </c>
      <c r="O256" s="5" t="str" cm="1">
        <f t="array" ref="O256">_xlfn.IFS(TBL_Employees3[[#This Row],[Annual Salary]]&gt;140000,"High Income",AND(TBL_Employees3[[#This Row],[Annual Salary]]&lt;=140000, TBL_Employees3[[#This Row],[Annual Salary]] &gt; 70000),"Middle Income",TBL_Employees3[[#This Row],[Annual Salary]]&lt;70000,"Low Income")</f>
        <v>High Income</v>
      </c>
      <c r="P256" s="6">
        <v>0.2</v>
      </c>
      <c r="Q256" s="10">
        <f>TBL_Employees3[[#This Row],[Bonus %]]*TBL_Employees3[[#This Row],[Annual Salary]]</f>
        <v>32619.800000000003</v>
      </c>
      <c r="R256" t="s">
        <v>21</v>
      </c>
      <c r="S256" t="s">
        <v>44</v>
      </c>
      <c r="T256" s="4" t="s">
        <v>23</v>
      </c>
      <c r="U256" t="str">
        <f>IF(TBL_Employees3[[#This Row],[Exit Date]]="","Employed","Resign")</f>
        <v>Employed</v>
      </c>
    </row>
    <row r="257" spans="1:21" x14ac:dyDescent="0.25">
      <c r="A257" t="s">
        <v>565</v>
      </c>
      <c r="B257" t="s">
        <v>566</v>
      </c>
      <c r="C257" t="s">
        <v>26</v>
      </c>
      <c r="D257" t="s">
        <v>564</v>
      </c>
      <c r="E257" t="s">
        <v>18</v>
      </c>
      <c r="F257" t="s">
        <v>1983</v>
      </c>
      <c r="G257" t="s">
        <v>28</v>
      </c>
      <c r="H257">
        <v>55</v>
      </c>
      <c r="I257" s="4">
        <v>35023</v>
      </c>
      <c r="J257" s="8">
        <f>DAY(TBL_Employees3[[#This Row],[Hire Date]])</f>
        <v>20</v>
      </c>
      <c r="K257" s="8">
        <f>MONTH(TBL_Employees3[[#This Row],[Hire Date]])</f>
        <v>11</v>
      </c>
      <c r="L257" s="8">
        <f>YEAR(TBL_Employees3[[#This Row],[Hire Date]])</f>
        <v>1995</v>
      </c>
      <c r="M257" s="8" t="str">
        <f>TEXT(TBL_Employees3[[#This Row],[Hire Date]],"mmm")</f>
        <v>Nov</v>
      </c>
      <c r="N257" s="5">
        <v>95409</v>
      </c>
      <c r="O257" s="5" t="str" cm="1">
        <f t="array" ref="O257">_xlfn.IFS(TBL_Employees3[[#This Row],[Annual Salary]]&gt;140000,"High Income",AND(TBL_Employees3[[#This Row],[Annual Salary]]&lt;=140000, TBL_Employees3[[#This Row],[Annual Salary]] &gt; 70000),"Middle Income",TBL_Employees3[[#This Row],[Annual Salary]]&lt;70000,"Low Income")</f>
        <v>Middle Income</v>
      </c>
      <c r="P257" s="6">
        <v>0</v>
      </c>
      <c r="Q257" s="10">
        <f>TBL_Employees3[[#This Row],[Bonus %]]*TBL_Employees3[[#This Row],[Annual Salary]]</f>
        <v>0</v>
      </c>
      <c r="R257" t="s">
        <v>21</v>
      </c>
      <c r="S257" t="s">
        <v>57</v>
      </c>
      <c r="T257" s="4" t="s">
        <v>23</v>
      </c>
      <c r="U257" t="str">
        <f>IF(TBL_Employees3[[#This Row],[Exit Date]]="","Employed","Resign")</f>
        <v>Employed</v>
      </c>
    </row>
    <row r="258" spans="1:21" x14ac:dyDescent="0.25">
      <c r="A258" t="s">
        <v>355</v>
      </c>
      <c r="B258" t="s">
        <v>567</v>
      </c>
      <c r="C258" t="s">
        <v>64</v>
      </c>
      <c r="D258" t="s">
        <v>564</v>
      </c>
      <c r="E258" t="s">
        <v>18</v>
      </c>
      <c r="F258" t="s">
        <v>1983</v>
      </c>
      <c r="G258" t="s">
        <v>97</v>
      </c>
      <c r="H258">
        <v>25</v>
      </c>
      <c r="I258" s="4">
        <v>43967</v>
      </c>
      <c r="J258" s="8">
        <f>DAY(TBL_Employees3[[#This Row],[Hire Date]])</f>
        <v>16</v>
      </c>
      <c r="K258" s="8">
        <f>MONTH(TBL_Employees3[[#This Row],[Hire Date]])</f>
        <v>5</v>
      </c>
      <c r="L258" s="8">
        <f>YEAR(TBL_Employees3[[#This Row],[Hire Date]])</f>
        <v>2020</v>
      </c>
      <c r="M258" s="8" t="str">
        <f>TEXT(TBL_Employees3[[#This Row],[Hire Date]],"mmm")</f>
        <v>May</v>
      </c>
      <c r="N258" s="5">
        <v>41336</v>
      </c>
      <c r="O258" s="5" t="str" cm="1">
        <f t="array" ref="O258">_xlfn.IFS(TBL_Employees3[[#This Row],[Annual Salary]]&gt;140000,"High Income",AND(TBL_Employees3[[#This Row],[Annual Salary]]&lt;=140000, TBL_Employees3[[#This Row],[Annual Salary]] &gt; 70000),"Middle Income",TBL_Employees3[[#This Row],[Annual Salary]]&lt;70000,"Low Income")</f>
        <v>Low Income</v>
      </c>
      <c r="P258" s="6">
        <v>0</v>
      </c>
      <c r="Q258" s="10">
        <f>TBL_Employees3[[#This Row],[Bonus %]]*TBL_Employees3[[#This Row],[Annual Salary]]</f>
        <v>0</v>
      </c>
      <c r="R258" t="s">
        <v>21</v>
      </c>
      <c r="S258" t="s">
        <v>48</v>
      </c>
      <c r="T258" s="4">
        <v>44336</v>
      </c>
      <c r="U258" t="str">
        <f>IF(TBL_Employees3[[#This Row],[Exit Date]]="","Employed","Resign")</f>
        <v>Resign</v>
      </c>
    </row>
    <row r="259" spans="1:21" x14ac:dyDescent="0.25">
      <c r="A259" t="s">
        <v>568</v>
      </c>
      <c r="B259" t="s">
        <v>569</v>
      </c>
      <c r="C259" t="s">
        <v>26</v>
      </c>
      <c r="D259" t="s">
        <v>564</v>
      </c>
      <c r="E259" t="s">
        <v>27</v>
      </c>
      <c r="F259" t="s">
        <v>1984</v>
      </c>
      <c r="G259" t="s">
        <v>20</v>
      </c>
      <c r="H259">
        <v>34</v>
      </c>
      <c r="I259" s="4">
        <v>43264</v>
      </c>
      <c r="J259" s="8">
        <f>DAY(TBL_Employees3[[#This Row],[Hire Date]])</f>
        <v>13</v>
      </c>
      <c r="K259" s="8">
        <f>MONTH(TBL_Employees3[[#This Row],[Hire Date]])</f>
        <v>6</v>
      </c>
      <c r="L259" s="8">
        <f>YEAR(TBL_Employees3[[#This Row],[Hire Date]])</f>
        <v>2018</v>
      </c>
      <c r="M259" s="8" t="str">
        <f>TEXT(TBL_Employees3[[#This Row],[Hire Date]],"mmm")</f>
        <v>Jun</v>
      </c>
      <c r="N259" s="5">
        <v>77203</v>
      </c>
      <c r="O259" s="5" t="str" cm="1">
        <f t="array" ref="O259">_xlfn.IFS(TBL_Employees3[[#This Row],[Annual Salary]]&gt;140000,"High Income",AND(TBL_Employees3[[#This Row],[Annual Salary]]&lt;=140000, TBL_Employees3[[#This Row],[Annual Salary]] &gt; 70000),"Middle Income",TBL_Employees3[[#This Row],[Annual Salary]]&lt;70000,"Low Income")</f>
        <v>Middle Income</v>
      </c>
      <c r="P259" s="6">
        <v>0</v>
      </c>
      <c r="Q259" s="10">
        <f>TBL_Employees3[[#This Row],[Bonus %]]*TBL_Employees3[[#This Row],[Annual Salary]]</f>
        <v>0</v>
      </c>
      <c r="R259" t="s">
        <v>21</v>
      </c>
      <c r="S259" t="s">
        <v>44</v>
      </c>
      <c r="T259" s="4" t="s">
        <v>23</v>
      </c>
      <c r="U259" t="str">
        <f>IF(TBL_Employees3[[#This Row],[Exit Date]]="","Employed","Resign")</f>
        <v>Employed</v>
      </c>
    </row>
    <row r="260" spans="1:21" x14ac:dyDescent="0.25">
      <c r="A260" t="s">
        <v>570</v>
      </c>
      <c r="B260" t="s">
        <v>571</v>
      </c>
      <c r="C260" t="s">
        <v>74</v>
      </c>
      <c r="D260" t="s">
        <v>564</v>
      </c>
      <c r="E260" t="s">
        <v>32</v>
      </c>
      <c r="F260" t="s">
        <v>1984</v>
      </c>
      <c r="G260" t="s">
        <v>28</v>
      </c>
      <c r="H260">
        <v>51</v>
      </c>
      <c r="I260" s="4">
        <v>44357</v>
      </c>
      <c r="J260" s="8">
        <f>DAY(TBL_Employees3[[#This Row],[Hire Date]])</f>
        <v>10</v>
      </c>
      <c r="K260" s="8">
        <f>MONTH(TBL_Employees3[[#This Row],[Hire Date]])</f>
        <v>6</v>
      </c>
      <c r="L260" s="8">
        <f>YEAR(TBL_Employees3[[#This Row],[Hire Date]])</f>
        <v>2021</v>
      </c>
      <c r="M260" s="8" t="str">
        <f>TEXT(TBL_Employees3[[#This Row],[Hire Date]],"mmm")</f>
        <v>Jun</v>
      </c>
      <c r="N260" s="5">
        <v>146742</v>
      </c>
      <c r="O260" s="5" t="str" cm="1">
        <f t="array" ref="O260">_xlfn.IFS(TBL_Employees3[[#This Row],[Annual Salary]]&gt;140000,"High Income",AND(TBL_Employees3[[#This Row],[Annual Salary]]&lt;=140000, TBL_Employees3[[#This Row],[Annual Salary]] &gt; 70000),"Middle Income",TBL_Employees3[[#This Row],[Annual Salary]]&lt;70000,"Low Income")</f>
        <v>High Income</v>
      </c>
      <c r="P260" s="6">
        <v>0.1</v>
      </c>
      <c r="Q260" s="10">
        <f>TBL_Employees3[[#This Row],[Bonus %]]*TBL_Employees3[[#This Row],[Annual Salary]]</f>
        <v>14674.2</v>
      </c>
      <c r="R260" t="s">
        <v>65</v>
      </c>
      <c r="S260" t="s">
        <v>78</v>
      </c>
      <c r="T260" s="4" t="s">
        <v>23</v>
      </c>
      <c r="U260" t="str">
        <f>IF(TBL_Employees3[[#This Row],[Exit Date]]="","Employed","Resign")</f>
        <v>Employed</v>
      </c>
    </row>
    <row r="261" spans="1:21" x14ac:dyDescent="0.25">
      <c r="A261" t="s">
        <v>572</v>
      </c>
      <c r="B261" t="s">
        <v>573</v>
      </c>
      <c r="C261" t="s">
        <v>31</v>
      </c>
      <c r="D261" t="s">
        <v>564</v>
      </c>
      <c r="E261" t="s">
        <v>32</v>
      </c>
      <c r="F261" t="s">
        <v>1984</v>
      </c>
      <c r="G261" t="s">
        <v>97</v>
      </c>
      <c r="H261">
        <v>65</v>
      </c>
      <c r="I261" s="4">
        <v>37319</v>
      </c>
      <c r="J261" s="8">
        <f>DAY(TBL_Employees3[[#This Row],[Hire Date]])</f>
        <v>4</v>
      </c>
      <c r="K261" s="8">
        <f>MONTH(TBL_Employees3[[#This Row],[Hire Date]])</f>
        <v>3</v>
      </c>
      <c r="L261" s="8">
        <f>YEAR(TBL_Employees3[[#This Row],[Hire Date]])</f>
        <v>2002</v>
      </c>
      <c r="M261" s="8" t="str">
        <f>TEXT(TBL_Employees3[[#This Row],[Hire Date]],"mmm")</f>
        <v>Mar</v>
      </c>
      <c r="N261" s="5">
        <v>175837</v>
      </c>
      <c r="O261" s="5" t="str" cm="1">
        <f t="array" ref="O261">_xlfn.IFS(TBL_Employees3[[#This Row],[Annual Salary]]&gt;140000,"High Income",AND(TBL_Employees3[[#This Row],[Annual Salary]]&lt;=140000, TBL_Employees3[[#This Row],[Annual Salary]] &gt; 70000),"Middle Income",TBL_Employees3[[#This Row],[Annual Salary]]&lt;70000,"Low Income")</f>
        <v>High Income</v>
      </c>
      <c r="P261" s="6">
        <v>0.2</v>
      </c>
      <c r="Q261" s="10">
        <f>TBL_Employees3[[#This Row],[Bonus %]]*TBL_Employees3[[#This Row],[Annual Salary]]</f>
        <v>35167.4</v>
      </c>
      <c r="R261" t="s">
        <v>21</v>
      </c>
      <c r="S261" t="s">
        <v>57</v>
      </c>
      <c r="T261" s="4" t="s">
        <v>23</v>
      </c>
      <c r="U261" t="str">
        <f>IF(TBL_Employees3[[#This Row],[Exit Date]]="","Employed","Resign")</f>
        <v>Employed</v>
      </c>
    </row>
    <row r="262" spans="1:21" x14ac:dyDescent="0.25">
      <c r="A262" t="s">
        <v>574</v>
      </c>
      <c r="B262" t="s">
        <v>575</v>
      </c>
      <c r="C262" t="s">
        <v>64</v>
      </c>
      <c r="D262" t="s">
        <v>564</v>
      </c>
      <c r="E262" t="s">
        <v>18</v>
      </c>
      <c r="F262" t="s">
        <v>1983</v>
      </c>
      <c r="G262" t="s">
        <v>37</v>
      </c>
      <c r="H262">
        <v>65</v>
      </c>
      <c r="I262" s="4">
        <v>38123</v>
      </c>
      <c r="J262" s="8">
        <f>DAY(TBL_Employees3[[#This Row],[Hire Date]])</f>
        <v>16</v>
      </c>
      <c r="K262" s="8">
        <f>MONTH(TBL_Employees3[[#This Row],[Hire Date]])</f>
        <v>5</v>
      </c>
      <c r="L262" s="8">
        <f>YEAR(TBL_Employees3[[#This Row],[Hire Date]])</f>
        <v>2004</v>
      </c>
      <c r="M262" s="8" t="str">
        <f>TEXT(TBL_Employees3[[#This Row],[Hire Date]],"mmm")</f>
        <v>May</v>
      </c>
      <c r="N262" s="5">
        <v>55499</v>
      </c>
      <c r="O262" s="5" t="str" cm="1">
        <f t="array" ref="O262">_xlfn.IFS(TBL_Employees3[[#This Row],[Annual Salary]]&gt;140000,"High Income",AND(TBL_Employees3[[#This Row],[Annual Salary]]&lt;=140000, TBL_Employees3[[#This Row],[Annual Salary]] &gt; 70000),"Middle Income",TBL_Employees3[[#This Row],[Annual Salary]]&lt;70000,"Low Income")</f>
        <v>Low Income</v>
      </c>
      <c r="P262" s="6">
        <v>0</v>
      </c>
      <c r="Q262" s="10">
        <f>TBL_Employees3[[#This Row],[Bonus %]]*TBL_Employees3[[#This Row],[Annual Salary]]</f>
        <v>0</v>
      </c>
      <c r="R262" t="s">
        <v>38</v>
      </c>
      <c r="S262" t="s">
        <v>39</v>
      </c>
      <c r="T262" s="4" t="s">
        <v>23</v>
      </c>
      <c r="U262" t="str">
        <f>IF(TBL_Employees3[[#This Row],[Exit Date]]="","Employed","Resign")</f>
        <v>Employed</v>
      </c>
    </row>
    <row r="263" spans="1:21" x14ac:dyDescent="0.25">
      <c r="A263" t="s">
        <v>576</v>
      </c>
      <c r="B263" t="s">
        <v>577</v>
      </c>
      <c r="C263" t="s">
        <v>64</v>
      </c>
      <c r="D263" t="s">
        <v>564</v>
      </c>
      <c r="E263" t="s">
        <v>32</v>
      </c>
      <c r="F263" t="s">
        <v>1984</v>
      </c>
      <c r="G263" t="s">
        <v>20</v>
      </c>
      <c r="H263">
        <v>27</v>
      </c>
      <c r="I263" s="4">
        <v>43226</v>
      </c>
      <c r="J263" s="8">
        <f>DAY(TBL_Employees3[[#This Row],[Hire Date]])</f>
        <v>6</v>
      </c>
      <c r="K263" s="8">
        <f>MONTH(TBL_Employees3[[#This Row],[Hire Date]])</f>
        <v>5</v>
      </c>
      <c r="L263" s="8">
        <f>YEAR(TBL_Employees3[[#This Row],[Hire Date]])</f>
        <v>2018</v>
      </c>
      <c r="M263" s="8" t="str">
        <f>TEXT(TBL_Employees3[[#This Row],[Hire Date]],"mmm")</f>
        <v>May</v>
      </c>
      <c r="N263" s="5">
        <v>49011</v>
      </c>
      <c r="O263" s="5" t="str" cm="1">
        <f t="array" ref="O263">_xlfn.IFS(TBL_Employees3[[#This Row],[Annual Salary]]&gt;140000,"High Income",AND(TBL_Employees3[[#This Row],[Annual Salary]]&lt;=140000, TBL_Employees3[[#This Row],[Annual Salary]] &gt; 70000),"Middle Income",TBL_Employees3[[#This Row],[Annual Salary]]&lt;70000,"Low Income")</f>
        <v>Low Income</v>
      </c>
      <c r="P263" s="6">
        <v>0</v>
      </c>
      <c r="Q263" s="10">
        <f>TBL_Employees3[[#This Row],[Bonus %]]*TBL_Employees3[[#This Row],[Annual Salary]]</f>
        <v>0</v>
      </c>
      <c r="R263" t="s">
        <v>21</v>
      </c>
      <c r="S263" t="s">
        <v>44</v>
      </c>
      <c r="T263" s="4" t="s">
        <v>23</v>
      </c>
      <c r="U263" t="str">
        <f>IF(TBL_Employees3[[#This Row],[Exit Date]]="","Employed","Resign")</f>
        <v>Employed</v>
      </c>
    </row>
    <row r="264" spans="1:21" x14ac:dyDescent="0.25">
      <c r="A264" t="s">
        <v>578</v>
      </c>
      <c r="B264" t="s">
        <v>579</v>
      </c>
      <c r="C264" t="s">
        <v>64</v>
      </c>
      <c r="D264" t="s">
        <v>564</v>
      </c>
      <c r="E264" t="s">
        <v>54</v>
      </c>
      <c r="F264" t="s">
        <v>1984</v>
      </c>
      <c r="G264" t="s">
        <v>97</v>
      </c>
      <c r="H264">
        <v>36</v>
      </c>
      <c r="I264" s="4">
        <v>44435</v>
      </c>
      <c r="J264" s="8">
        <f>DAY(TBL_Employees3[[#This Row],[Hire Date]])</f>
        <v>27</v>
      </c>
      <c r="K264" s="8">
        <f>MONTH(TBL_Employees3[[#This Row],[Hire Date]])</f>
        <v>8</v>
      </c>
      <c r="L264" s="8">
        <f>YEAR(TBL_Employees3[[#This Row],[Hire Date]])</f>
        <v>2021</v>
      </c>
      <c r="M264" s="8" t="str">
        <f>TEXT(TBL_Employees3[[#This Row],[Hire Date]],"mmm")</f>
        <v>Aug</v>
      </c>
      <c r="N264" s="5">
        <v>48906</v>
      </c>
      <c r="O264" s="5" t="str" cm="1">
        <f t="array" ref="O264">_xlfn.IFS(TBL_Employees3[[#This Row],[Annual Salary]]&gt;140000,"High Income",AND(TBL_Employees3[[#This Row],[Annual Salary]]&lt;=140000, TBL_Employees3[[#This Row],[Annual Salary]] &gt; 70000),"Middle Income",TBL_Employees3[[#This Row],[Annual Salary]]&lt;70000,"Low Income")</f>
        <v>Low Income</v>
      </c>
      <c r="P264" s="6">
        <v>0</v>
      </c>
      <c r="Q264" s="10">
        <f>TBL_Employees3[[#This Row],[Bonus %]]*TBL_Employees3[[#This Row],[Annual Salary]]</f>
        <v>0</v>
      </c>
      <c r="R264" t="s">
        <v>21</v>
      </c>
      <c r="S264" t="s">
        <v>48</v>
      </c>
      <c r="T264" s="4" t="s">
        <v>23</v>
      </c>
      <c r="U264" t="str">
        <f>IF(TBL_Employees3[[#This Row],[Exit Date]]="","Employed","Resign")</f>
        <v>Employed</v>
      </c>
    </row>
    <row r="265" spans="1:21" x14ac:dyDescent="0.25">
      <c r="A265" t="s">
        <v>580</v>
      </c>
      <c r="B265" t="s">
        <v>581</v>
      </c>
      <c r="C265" t="s">
        <v>31</v>
      </c>
      <c r="D265" t="s">
        <v>564</v>
      </c>
      <c r="E265" t="s">
        <v>27</v>
      </c>
      <c r="F265" t="s">
        <v>1984</v>
      </c>
      <c r="G265" t="s">
        <v>37</v>
      </c>
      <c r="H265">
        <v>37</v>
      </c>
      <c r="I265" s="4">
        <v>43493</v>
      </c>
      <c r="J265" s="8">
        <f>DAY(TBL_Employees3[[#This Row],[Hire Date]])</f>
        <v>28</v>
      </c>
      <c r="K265" s="8">
        <f>MONTH(TBL_Employees3[[#This Row],[Hire Date]])</f>
        <v>1</v>
      </c>
      <c r="L265" s="8">
        <f>YEAR(TBL_Employees3[[#This Row],[Hire Date]])</f>
        <v>2019</v>
      </c>
      <c r="M265" s="8" t="str">
        <f>TEXT(TBL_Employees3[[#This Row],[Hire Date]],"mmm")</f>
        <v>Jan</v>
      </c>
      <c r="N265" s="5">
        <v>165927</v>
      </c>
      <c r="O265" s="5" t="str" cm="1">
        <f t="array" ref="O265">_xlfn.IFS(TBL_Employees3[[#This Row],[Annual Salary]]&gt;140000,"High Income",AND(TBL_Employees3[[#This Row],[Annual Salary]]&lt;=140000, TBL_Employees3[[#This Row],[Annual Salary]] &gt; 70000),"Middle Income",TBL_Employees3[[#This Row],[Annual Salary]]&lt;70000,"Low Income")</f>
        <v>High Income</v>
      </c>
      <c r="P265" s="6">
        <v>0.2</v>
      </c>
      <c r="Q265" s="10">
        <f>TBL_Employees3[[#This Row],[Bonus %]]*TBL_Employees3[[#This Row],[Annual Salary]]</f>
        <v>33185.4</v>
      </c>
      <c r="R265" t="s">
        <v>21</v>
      </c>
      <c r="S265" t="s">
        <v>57</v>
      </c>
      <c r="T265" s="4" t="s">
        <v>23</v>
      </c>
      <c r="U265" t="str">
        <f>IF(TBL_Employees3[[#This Row],[Exit Date]]="","Employed","Resign")</f>
        <v>Employed</v>
      </c>
    </row>
    <row r="266" spans="1:21" x14ac:dyDescent="0.25">
      <c r="A266" t="s">
        <v>582</v>
      </c>
      <c r="B266" t="s">
        <v>583</v>
      </c>
      <c r="C266" t="s">
        <v>47</v>
      </c>
      <c r="D266" t="s">
        <v>564</v>
      </c>
      <c r="E266" t="s">
        <v>54</v>
      </c>
      <c r="F266" t="s">
        <v>1983</v>
      </c>
      <c r="G266" t="s">
        <v>37</v>
      </c>
      <c r="H266">
        <v>34</v>
      </c>
      <c r="I266" s="4">
        <v>42182</v>
      </c>
      <c r="J266" s="8">
        <f>DAY(TBL_Employees3[[#This Row],[Hire Date]])</f>
        <v>27</v>
      </c>
      <c r="K266" s="8">
        <f>MONTH(TBL_Employees3[[#This Row],[Hire Date]])</f>
        <v>6</v>
      </c>
      <c r="L266" s="8">
        <f>YEAR(TBL_Employees3[[#This Row],[Hire Date]])</f>
        <v>2015</v>
      </c>
      <c r="M266" s="8" t="str">
        <f>TEXT(TBL_Employees3[[#This Row],[Hire Date]],"mmm")</f>
        <v>Jun</v>
      </c>
      <c r="N266" s="5">
        <v>57008</v>
      </c>
      <c r="O266" s="5" t="str" cm="1">
        <f t="array" ref="O266">_xlfn.IFS(TBL_Employees3[[#This Row],[Annual Salary]]&gt;140000,"High Income",AND(TBL_Employees3[[#This Row],[Annual Salary]]&lt;=140000, TBL_Employees3[[#This Row],[Annual Salary]] &gt; 70000),"Middle Income",TBL_Employees3[[#This Row],[Annual Salary]]&lt;70000,"Low Income")</f>
        <v>Low Income</v>
      </c>
      <c r="P266" s="6">
        <v>0</v>
      </c>
      <c r="Q266" s="10">
        <f>TBL_Employees3[[#This Row],[Bonus %]]*TBL_Employees3[[#This Row],[Annual Salary]]</f>
        <v>0</v>
      </c>
      <c r="R266" t="s">
        <v>21</v>
      </c>
      <c r="S266" t="s">
        <v>57</v>
      </c>
      <c r="T266" s="4" t="s">
        <v>23</v>
      </c>
      <c r="U266" t="str">
        <f>IF(TBL_Employees3[[#This Row],[Exit Date]]="","Employed","Resign")</f>
        <v>Employed</v>
      </c>
    </row>
    <row r="267" spans="1:21" x14ac:dyDescent="0.25">
      <c r="A267" t="s">
        <v>49</v>
      </c>
      <c r="B267" t="s">
        <v>584</v>
      </c>
      <c r="C267" t="s">
        <v>74</v>
      </c>
      <c r="D267" t="s">
        <v>564</v>
      </c>
      <c r="E267" t="s">
        <v>18</v>
      </c>
      <c r="F267" t="s">
        <v>1983</v>
      </c>
      <c r="G267" t="s">
        <v>37</v>
      </c>
      <c r="H267">
        <v>60</v>
      </c>
      <c r="I267" s="4">
        <v>42270</v>
      </c>
      <c r="J267" s="8">
        <f>DAY(TBL_Employees3[[#This Row],[Hire Date]])</f>
        <v>23</v>
      </c>
      <c r="K267" s="8">
        <f>MONTH(TBL_Employees3[[#This Row],[Hire Date]])</f>
        <v>9</v>
      </c>
      <c r="L267" s="8">
        <f>YEAR(TBL_Employees3[[#This Row],[Hire Date]])</f>
        <v>2015</v>
      </c>
      <c r="M267" s="8" t="str">
        <f>TEXT(TBL_Employees3[[#This Row],[Hire Date]],"mmm")</f>
        <v>Sep</v>
      </c>
      <c r="N267" s="5">
        <v>141899</v>
      </c>
      <c r="O267" s="5" t="str" cm="1">
        <f t="array" ref="O267">_xlfn.IFS(TBL_Employees3[[#This Row],[Annual Salary]]&gt;140000,"High Income",AND(TBL_Employees3[[#This Row],[Annual Salary]]&lt;=140000, TBL_Employees3[[#This Row],[Annual Salary]] &gt; 70000),"Middle Income",TBL_Employees3[[#This Row],[Annual Salary]]&lt;70000,"Low Income")</f>
        <v>High Income</v>
      </c>
      <c r="P267" s="6">
        <v>0.15</v>
      </c>
      <c r="Q267" s="10">
        <f>TBL_Employees3[[#This Row],[Bonus %]]*TBL_Employees3[[#This Row],[Annual Salary]]</f>
        <v>21284.85</v>
      </c>
      <c r="R267" t="s">
        <v>21</v>
      </c>
      <c r="S267" t="s">
        <v>57</v>
      </c>
      <c r="T267" s="4" t="s">
        <v>23</v>
      </c>
      <c r="U267" t="str">
        <f>IF(TBL_Employees3[[#This Row],[Exit Date]]="","Employed","Resign")</f>
        <v>Employed</v>
      </c>
    </row>
    <row r="268" spans="1:21" x14ac:dyDescent="0.25">
      <c r="A268" t="s">
        <v>585</v>
      </c>
      <c r="B268" t="s">
        <v>586</v>
      </c>
      <c r="C268" t="s">
        <v>74</v>
      </c>
      <c r="D268" t="s">
        <v>564</v>
      </c>
      <c r="E268" t="s">
        <v>27</v>
      </c>
      <c r="F268" t="s">
        <v>1984</v>
      </c>
      <c r="G268" t="s">
        <v>28</v>
      </c>
      <c r="H268">
        <v>33</v>
      </c>
      <c r="I268" s="4">
        <v>43211</v>
      </c>
      <c r="J268" s="8">
        <f>DAY(TBL_Employees3[[#This Row],[Hire Date]])</f>
        <v>21</v>
      </c>
      <c r="K268" s="8">
        <f>MONTH(TBL_Employees3[[#This Row],[Hire Date]])</f>
        <v>4</v>
      </c>
      <c r="L268" s="8">
        <f>YEAR(TBL_Employees3[[#This Row],[Hire Date]])</f>
        <v>2018</v>
      </c>
      <c r="M268" s="8" t="str">
        <f>TEXT(TBL_Employees3[[#This Row],[Hire Date]],"mmm")</f>
        <v>Apr</v>
      </c>
      <c r="N268" s="5">
        <v>140402</v>
      </c>
      <c r="O268" s="5" t="str" cm="1">
        <f t="array" ref="O268">_xlfn.IFS(TBL_Employees3[[#This Row],[Annual Salary]]&gt;140000,"High Income",AND(TBL_Employees3[[#This Row],[Annual Salary]]&lt;=140000, TBL_Employees3[[#This Row],[Annual Salary]] &gt; 70000),"Middle Income",TBL_Employees3[[#This Row],[Annual Salary]]&lt;70000,"Low Income")</f>
        <v>High Income</v>
      </c>
      <c r="P268" s="6">
        <v>0.15</v>
      </c>
      <c r="Q268" s="10">
        <f>TBL_Employees3[[#This Row],[Bonus %]]*TBL_Employees3[[#This Row],[Annual Salary]]</f>
        <v>21060.3</v>
      </c>
      <c r="R268" t="s">
        <v>65</v>
      </c>
      <c r="S268" t="s">
        <v>118</v>
      </c>
      <c r="T268" s="4" t="s">
        <v>23</v>
      </c>
      <c r="U268" t="str">
        <f>IF(TBL_Employees3[[#This Row],[Exit Date]]="","Employed","Resign")</f>
        <v>Employed</v>
      </c>
    </row>
    <row r="269" spans="1:21" x14ac:dyDescent="0.25">
      <c r="A269" t="s">
        <v>587</v>
      </c>
      <c r="B269" t="s">
        <v>588</v>
      </c>
      <c r="C269" t="s">
        <v>47</v>
      </c>
      <c r="D269" t="s">
        <v>564</v>
      </c>
      <c r="E269" t="s">
        <v>54</v>
      </c>
      <c r="F269" t="s">
        <v>1984</v>
      </c>
      <c r="G269" t="s">
        <v>37</v>
      </c>
      <c r="H269">
        <v>26</v>
      </c>
      <c r="I269" s="4">
        <v>43578</v>
      </c>
      <c r="J269" s="8">
        <f>DAY(TBL_Employees3[[#This Row],[Hire Date]])</f>
        <v>23</v>
      </c>
      <c r="K269" s="8">
        <f>MONTH(TBL_Employees3[[#This Row],[Hire Date]])</f>
        <v>4</v>
      </c>
      <c r="L269" s="8">
        <f>YEAR(TBL_Employees3[[#This Row],[Hire Date]])</f>
        <v>2019</v>
      </c>
      <c r="M269" s="8" t="str">
        <f>TEXT(TBL_Employees3[[#This Row],[Hire Date]],"mmm")</f>
        <v>Apr</v>
      </c>
      <c r="N269" s="5">
        <v>59817</v>
      </c>
      <c r="O269" s="5" t="str" cm="1">
        <f t="array" ref="O269">_xlfn.IFS(TBL_Employees3[[#This Row],[Annual Salary]]&gt;140000,"High Income",AND(TBL_Employees3[[#This Row],[Annual Salary]]&lt;=140000, TBL_Employees3[[#This Row],[Annual Salary]] &gt; 70000),"Middle Income",TBL_Employees3[[#This Row],[Annual Salary]]&lt;70000,"Low Income")</f>
        <v>Low Income</v>
      </c>
      <c r="P269" s="6">
        <v>0</v>
      </c>
      <c r="Q269" s="10">
        <f>TBL_Employees3[[#This Row],[Bonus %]]*TBL_Employees3[[#This Row],[Annual Salary]]</f>
        <v>0</v>
      </c>
      <c r="R269" t="s">
        <v>38</v>
      </c>
      <c r="S269" t="s">
        <v>85</v>
      </c>
      <c r="T269" s="4" t="s">
        <v>23</v>
      </c>
      <c r="U269" t="str">
        <f>IF(TBL_Employees3[[#This Row],[Exit Date]]="","Employed","Resign")</f>
        <v>Employed</v>
      </c>
    </row>
    <row r="270" spans="1:21" x14ac:dyDescent="0.25">
      <c r="A270" t="s">
        <v>589</v>
      </c>
      <c r="B270" t="s">
        <v>30</v>
      </c>
      <c r="C270" t="s">
        <v>53</v>
      </c>
      <c r="D270" t="s">
        <v>564</v>
      </c>
      <c r="E270" t="s">
        <v>27</v>
      </c>
      <c r="F270" t="s">
        <v>1984</v>
      </c>
      <c r="G270" t="s">
        <v>28</v>
      </c>
      <c r="H270">
        <v>54</v>
      </c>
      <c r="I270" s="4">
        <v>40734</v>
      </c>
      <c r="J270" s="8">
        <f>DAY(TBL_Employees3[[#This Row],[Hire Date]])</f>
        <v>10</v>
      </c>
      <c r="K270" s="8">
        <f>MONTH(TBL_Employees3[[#This Row],[Hire Date]])</f>
        <v>7</v>
      </c>
      <c r="L270" s="8">
        <f>YEAR(TBL_Employees3[[#This Row],[Hire Date]])</f>
        <v>2011</v>
      </c>
      <c r="M270" s="8" t="str">
        <f>TEXT(TBL_Employees3[[#This Row],[Hire Date]],"mmm")</f>
        <v>Jul</v>
      </c>
      <c r="N270" s="5">
        <v>247022</v>
      </c>
      <c r="O270" s="5" t="str" cm="1">
        <f t="array" ref="O270">_xlfn.IFS(TBL_Employees3[[#This Row],[Annual Salary]]&gt;140000,"High Income",AND(TBL_Employees3[[#This Row],[Annual Salary]]&lt;=140000, TBL_Employees3[[#This Row],[Annual Salary]] &gt; 70000),"Middle Income",TBL_Employees3[[#This Row],[Annual Salary]]&lt;70000,"Low Income")</f>
        <v>High Income</v>
      </c>
      <c r="P270" s="6">
        <v>0.3</v>
      </c>
      <c r="Q270" s="10">
        <f>TBL_Employees3[[#This Row],[Bonus %]]*TBL_Employees3[[#This Row],[Annual Salary]]</f>
        <v>74106.599999999991</v>
      </c>
      <c r="R270" t="s">
        <v>65</v>
      </c>
      <c r="S270" t="s">
        <v>118</v>
      </c>
      <c r="T270" s="4" t="s">
        <v>23</v>
      </c>
      <c r="U270" t="str">
        <f>IF(TBL_Employees3[[#This Row],[Exit Date]]="","Employed","Resign")</f>
        <v>Employed</v>
      </c>
    </row>
    <row r="271" spans="1:21" x14ac:dyDescent="0.25">
      <c r="A271" t="s">
        <v>590</v>
      </c>
      <c r="B271" t="s">
        <v>591</v>
      </c>
      <c r="C271" t="s">
        <v>74</v>
      </c>
      <c r="D271" t="s">
        <v>564</v>
      </c>
      <c r="E271" t="s">
        <v>27</v>
      </c>
      <c r="F271" t="s">
        <v>1983</v>
      </c>
      <c r="G271" t="s">
        <v>97</v>
      </c>
      <c r="H271">
        <v>64</v>
      </c>
      <c r="I271" s="4">
        <v>41454</v>
      </c>
      <c r="J271" s="8">
        <f>DAY(TBL_Employees3[[#This Row],[Hire Date]])</f>
        <v>29</v>
      </c>
      <c r="K271" s="8">
        <f>MONTH(TBL_Employees3[[#This Row],[Hire Date]])</f>
        <v>6</v>
      </c>
      <c r="L271" s="8">
        <f>YEAR(TBL_Employees3[[#This Row],[Hire Date]])</f>
        <v>2013</v>
      </c>
      <c r="M271" s="8" t="str">
        <f>TEXT(TBL_Employees3[[#This Row],[Hire Date]],"mmm")</f>
        <v>Jun</v>
      </c>
      <c r="N271" s="5">
        <v>159571</v>
      </c>
      <c r="O271" s="5" t="str" cm="1">
        <f t="array" ref="O271">_xlfn.IFS(TBL_Employees3[[#This Row],[Annual Salary]]&gt;140000,"High Income",AND(TBL_Employees3[[#This Row],[Annual Salary]]&lt;=140000, TBL_Employees3[[#This Row],[Annual Salary]] &gt; 70000),"Middle Income",TBL_Employees3[[#This Row],[Annual Salary]]&lt;70000,"Low Income")</f>
        <v>High Income</v>
      </c>
      <c r="P271" s="6">
        <v>0.1</v>
      </c>
      <c r="Q271" s="10">
        <f>TBL_Employees3[[#This Row],[Bonus %]]*TBL_Employees3[[#This Row],[Annual Salary]]</f>
        <v>15957.1</v>
      </c>
      <c r="R271" t="s">
        <v>21</v>
      </c>
      <c r="S271" t="s">
        <v>75</v>
      </c>
      <c r="T271" s="4" t="s">
        <v>23</v>
      </c>
      <c r="U271" t="str">
        <f>IF(TBL_Employees3[[#This Row],[Exit Date]]="","Employed","Resign")</f>
        <v>Employed</v>
      </c>
    </row>
    <row r="272" spans="1:21" x14ac:dyDescent="0.25">
      <c r="A272" t="s">
        <v>592</v>
      </c>
      <c r="B272" t="s">
        <v>593</v>
      </c>
      <c r="C272" t="s">
        <v>31</v>
      </c>
      <c r="D272" t="s">
        <v>564</v>
      </c>
      <c r="E272" t="s">
        <v>32</v>
      </c>
      <c r="F272" t="s">
        <v>1983</v>
      </c>
      <c r="G272" t="s">
        <v>28</v>
      </c>
      <c r="H272">
        <v>42</v>
      </c>
      <c r="I272" s="4">
        <v>37636</v>
      </c>
      <c r="J272" s="8">
        <f>DAY(TBL_Employees3[[#This Row],[Hire Date]])</f>
        <v>15</v>
      </c>
      <c r="K272" s="8">
        <f>MONTH(TBL_Employees3[[#This Row],[Hire Date]])</f>
        <v>1</v>
      </c>
      <c r="L272" s="8">
        <f>YEAR(TBL_Employees3[[#This Row],[Hire Date]])</f>
        <v>2003</v>
      </c>
      <c r="M272" s="8" t="str">
        <f>TEXT(TBL_Employees3[[#This Row],[Hire Date]],"mmm")</f>
        <v>Jan</v>
      </c>
      <c r="N272" s="5">
        <v>166599</v>
      </c>
      <c r="O272" s="5" t="str" cm="1">
        <f t="array" ref="O272">_xlfn.IFS(TBL_Employees3[[#This Row],[Annual Salary]]&gt;140000,"High Income",AND(TBL_Employees3[[#This Row],[Annual Salary]]&lt;=140000, TBL_Employees3[[#This Row],[Annual Salary]] &gt; 70000),"Middle Income",TBL_Employees3[[#This Row],[Annual Salary]]&lt;70000,"Low Income")</f>
        <v>High Income</v>
      </c>
      <c r="P272" s="6">
        <v>0.26</v>
      </c>
      <c r="Q272" s="10">
        <f>TBL_Employees3[[#This Row],[Bonus %]]*TBL_Employees3[[#This Row],[Annual Salary]]</f>
        <v>43315.74</v>
      </c>
      <c r="R272" t="s">
        <v>21</v>
      </c>
      <c r="S272" t="s">
        <v>34</v>
      </c>
      <c r="T272" s="4" t="s">
        <v>23</v>
      </c>
      <c r="U272" t="str">
        <f>IF(TBL_Employees3[[#This Row],[Exit Date]]="","Employed","Resign")</f>
        <v>Employed</v>
      </c>
    </row>
    <row r="273" spans="1:21" x14ac:dyDescent="0.25">
      <c r="A273" t="s">
        <v>594</v>
      </c>
      <c r="B273" t="s">
        <v>595</v>
      </c>
      <c r="C273" t="s">
        <v>26</v>
      </c>
      <c r="D273" t="s">
        <v>564</v>
      </c>
      <c r="E273" t="s">
        <v>18</v>
      </c>
      <c r="F273" t="s">
        <v>1984</v>
      </c>
      <c r="G273" t="s">
        <v>37</v>
      </c>
      <c r="H273">
        <v>60</v>
      </c>
      <c r="I273" s="4">
        <v>39137</v>
      </c>
      <c r="J273" s="8">
        <f>DAY(TBL_Employees3[[#This Row],[Hire Date]])</f>
        <v>24</v>
      </c>
      <c r="K273" s="8">
        <f>MONTH(TBL_Employees3[[#This Row],[Hire Date]])</f>
        <v>2</v>
      </c>
      <c r="L273" s="8">
        <f>YEAR(TBL_Employees3[[#This Row],[Hire Date]])</f>
        <v>2007</v>
      </c>
      <c r="M273" s="8" t="str">
        <f>TEXT(TBL_Employees3[[#This Row],[Hire Date]],"mmm")</f>
        <v>Feb</v>
      </c>
      <c r="N273" s="5">
        <v>71699</v>
      </c>
      <c r="O273" s="5" t="str" cm="1">
        <f t="array" ref="O273">_xlfn.IFS(TBL_Employees3[[#This Row],[Annual Salary]]&gt;140000,"High Income",AND(TBL_Employees3[[#This Row],[Annual Salary]]&lt;=140000, TBL_Employees3[[#This Row],[Annual Salary]] &gt; 70000),"Middle Income",TBL_Employees3[[#This Row],[Annual Salary]]&lt;70000,"Low Income")</f>
        <v>Middle Income</v>
      </c>
      <c r="P273" s="6">
        <v>0</v>
      </c>
      <c r="Q273" s="10">
        <f>TBL_Employees3[[#This Row],[Bonus %]]*TBL_Employees3[[#This Row],[Annual Salary]]</f>
        <v>0</v>
      </c>
      <c r="R273" t="s">
        <v>38</v>
      </c>
      <c r="S273" t="s">
        <v>39</v>
      </c>
      <c r="T273" s="4" t="s">
        <v>23</v>
      </c>
      <c r="U273" t="str">
        <f>IF(TBL_Employees3[[#This Row],[Exit Date]]="","Employed","Resign")</f>
        <v>Employed</v>
      </c>
    </row>
    <row r="274" spans="1:21" x14ac:dyDescent="0.25">
      <c r="A274" t="s">
        <v>596</v>
      </c>
      <c r="B274" t="s">
        <v>597</v>
      </c>
      <c r="C274" t="s">
        <v>16</v>
      </c>
      <c r="D274" t="s">
        <v>564</v>
      </c>
      <c r="E274" t="s">
        <v>54</v>
      </c>
      <c r="F274" t="s">
        <v>1983</v>
      </c>
      <c r="G274" t="s">
        <v>28</v>
      </c>
      <c r="H274">
        <v>39</v>
      </c>
      <c r="I274" s="4">
        <v>40192</v>
      </c>
      <c r="J274" s="8">
        <f>DAY(TBL_Employees3[[#This Row],[Hire Date]])</f>
        <v>14</v>
      </c>
      <c r="K274" s="8">
        <f>MONTH(TBL_Employees3[[#This Row],[Hire Date]])</f>
        <v>1</v>
      </c>
      <c r="L274" s="8">
        <f>YEAR(TBL_Employees3[[#This Row],[Hire Date]])</f>
        <v>2010</v>
      </c>
      <c r="M274" s="8" t="str">
        <f>TEXT(TBL_Employees3[[#This Row],[Hire Date]],"mmm")</f>
        <v>Jan</v>
      </c>
      <c r="N274" s="5">
        <v>103504</v>
      </c>
      <c r="O274" s="5" t="str" cm="1">
        <f t="array" ref="O274">_xlfn.IFS(TBL_Employees3[[#This Row],[Annual Salary]]&gt;140000,"High Income",AND(TBL_Employees3[[#This Row],[Annual Salary]]&lt;=140000, TBL_Employees3[[#This Row],[Annual Salary]] &gt; 70000),"Middle Income",TBL_Employees3[[#This Row],[Annual Salary]]&lt;70000,"Low Income")</f>
        <v>Middle Income</v>
      </c>
      <c r="P274" s="6">
        <v>7.0000000000000007E-2</v>
      </c>
      <c r="Q274" s="10">
        <f>TBL_Employees3[[#This Row],[Bonus %]]*TBL_Employees3[[#This Row],[Annual Salary]]</f>
        <v>7245.2800000000007</v>
      </c>
      <c r="R274" t="s">
        <v>65</v>
      </c>
      <c r="S274" t="s">
        <v>92</v>
      </c>
      <c r="T274" s="4" t="s">
        <v>23</v>
      </c>
      <c r="U274" t="str">
        <f>IF(TBL_Employees3[[#This Row],[Exit Date]]="","Employed","Resign")</f>
        <v>Employed</v>
      </c>
    </row>
    <row r="275" spans="1:21" x14ac:dyDescent="0.25">
      <c r="A275" t="s">
        <v>598</v>
      </c>
      <c r="B275" t="s">
        <v>599</v>
      </c>
      <c r="C275" t="s">
        <v>47</v>
      </c>
      <c r="D275" t="s">
        <v>564</v>
      </c>
      <c r="E275" t="s">
        <v>27</v>
      </c>
      <c r="F275" t="s">
        <v>1984</v>
      </c>
      <c r="G275" t="s">
        <v>37</v>
      </c>
      <c r="H275">
        <v>39</v>
      </c>
      <c r="I275" s="4">
        <v>38813</v>
      </c>
      <c r="J275" s="8">
        <f>DAY(TBL_Employees3[[#This Row],[Hire Date]])</f>
        <v>6</v>
      </c>
      <c r="K275" s="8">
        <f>MONTH(TBL_Employees3[[#This Row],[Hire Date]])</f>
        <v>4</v>
      </c>
      <c r="L275" s="8">
        <f>YEAR(TBL_Employees3[[#This Row],[Hire Date]])</f>
        <v>2006</v>
      </c>
      <c r="M275" s="8" t="str">
        <f>TEXT(TBL_Employees3[[#This Row],[Hire Date]],"mmm")</f>
        <v>Apr</v>
      </c>
      <c r="N275" s="5">
        <v>71531</v>
      </c>
      <c r="O275" s="5" t="str" cm="1">
        <f t="array" ref="O275">_xlfn.IFS(TBL_Employees3[[#This Row],[Annual Salary]]&gt;140000,"High Income",AND(TBL_Employees3[[#This Row],[Annual Salary]]&lt;=140000, TBL_Employees3[[#This Row],[Annual Salary]] &gt; 70000),"Middle Income",TBL_Employees3[[#This Row],[Annual Salary]]&lt;70000,"Low Income")</f>
        <v>Middle Income</v>
      </c>
      <c r="P275" s="6">
        <v>0</v>
      </c>
      <c r="Q275" s="10">
        <f>TBL_Employees3[[#This Row],[Bonus %]]*TBL_Employees3[[#This Row],[Annual Salary]]</f>
        <v>0</v>
      </c>
      <c r="R275" t="s">
        <v>21</v>
      </c>
      <c r="S275" t="s">
        <v>75</v>
      </c>
      <c r="T275" s="4" t="s">
        <v>23</v>
      </c>
      <c r="U275" t="str">
        <f>IF(TBL_Employees3[[#This Row],[Exit Date]]="","Employed","Resign")</f>
        <v>Employed</v>
      </c>
    </row>
    <row r="276" spans="1:21" x14ac:dyDescent="0.25">
      <c r="A276" t="s">
        <v>600</v>
      </c>
      <c r="B276" t="s">
        <v>601</v>
      </c>
      <c r="C276" t="s">
        <v>64</v>
      </c>
      <c r="D276" t="s">
        <v>564</v>
      </c>
      <c r="E276" t="s">
        <v>54</v>
      </c>
      <c r="F276" t="s">
        <v>1984</v>
      </c>
      <c r="G276" t="s">
        <v>28</v>
      </c>
      <c r="H276">
        <v>52</v>
      </c>
      <c r="I276" s="4">
        <v>43515</v>
      </c>
      <c r="J276" s="8">
        <f>DAY(TBL_Employees3[[#This Row],[Hire Date]])</f>
        <v>19</v>
      </c>
      <c r="K276" s="8">
        <f>MONTH(TBL_Employees3[[#This Row],[Hire Date]])</f>
        <v>2</v>
      </c>
      <c r="L276" s="8">
        <f>YEAR(TBL_Employees3[[#This Row],[Hire Date]])</f>
        <v>2019</v>
      </c>
      <c r="M276" s="8" t="str">
        <f>TEXT(TBL_Employees3[[#This Row],[Hire Date]],"mmm")</f>
        <v>Feb</v>
      </c>
      <c r="N276" s="5">
        <v>55859</v>
      </c>
      <c r="O276" s="5" t="str" cm="1">
        <f t="array" ref="O276">_xlfn.IFS(TBL_Employees3[[#This Row],[Annual Salary]]&gt;140000,"High Income",AND(TBL_Employees3[[#This Row],[Annual Salary]]&lt;=140000, TBL_Employees3[[#This Row],[Annual Salary]] &gt; 70000),"Middle Income",TBL_Employees3[[#This Row],[Annual Salary]]&lt;70000,"Low Income")</f>
        <v>Low Income</v>
      </c>
      <c r="P276" s="6">
        <v>0</v>
      </c>
      <c r="Q276" s="10">
        <f>TBL_Employees3[[#This Row],[Bonus %]]*TBL_Employees3[[#This Row],[Annual Salary]]</f>
        <v>0</v>
      </c>
      <c r="R276" t="s">
        <v>65</v>
      </c>
      <c r="S276" t="s">
        <v>118</v>
      </c>
      <c r="T276" s="4" t="s">
        <v>23</v>
      </c>
      <c r="U276" t="str">
        <f>IF(TBL_Employees3[[#This Row],[Exit Date]]="","Employed","Resign")</f>
        <v>Employed</v>
      </c>
    </row>
    <row r="277" spans="1:21" x14ac:dyDescent="0.25">
      <c r="A277" t="s">
        <v>602</v>
      </c>
      <c r="B277" t="s">
        <v>603</v>
      </c>
      <c r="C277" t="s">
        <v>53</v>
      </c>
      <c r="D277" t="s">
        <v>564</v>
      </c>
      <c r="E277" t="s">
        <v>54</v>
      </c>
      <c r="F277" t="s">
        <v>1984</v>
      </c>
      <c r="G277" t="s">
        <v>28</v>
      </c>
      <c r="H277">
        <v>37</v>
      </c>
      <c r="I277" s="4">
        <v>40883</v>
      </c>
      <c r="J277" s="8">
        <f>DAY(TBL_Employees3[[#This Row],[Hire Date]])</f>
        <v>6</v>
      </c>
      <c r="K277" s="8">
        <f>MONTH(TBL_Employees3[[#This Row],[Hire Date]])</f>
        <v>12</v>
      </c>
      <c r="L277" s="8">
        <f>YEAR(TBL_Employees3[[#This Row],[Hire Date]])</f>
        <v>2011</v>
      </c>
      <c r="M277" s="8" t="str">
        <f>TEXT(TBL_Employees3[[#This Row],[Hire Date]],"mmm")</f>
        <v>Dec</v>
      </c>
      <c r="N277" s="5">
        <v>225558</v>
      </c>
      <c r="O277" s="5" t="str" cm="1">
        <f t="array" ref="O277">_xlfn.IFS(TBL_Employees3[[#This Row],[Annual Salary]]&gt;140000,"High Income",AND(TBL_Employees3[[#This Row],[Annual Salary]]&lt;=140000, TBL_Employees3[[#This Row],[Annual Salary]] &gt; 70000),"Middle Income",TBL_Employees3[[#This Row],[Annual Salary]]&lt;70000,"Low Income")</f>
        <v>High Income</v>
      </c>
      <c r="P277" s="6">
        <v>0.33</v>
      </c>
      <c r="Q277" s="10">
        <f>TBL_Employees3[[#This Row],[Bonus %]]*TBL_Employees3[[#This Row],[Annual Salary]]</f>
        <v>74434.14</v>
      </c>
      <c r="R277" t="s">
        <v>65</v>
      </c>
      <c r="S277" t="s">
        <v>78</v>
      </c>
      <c r="T277" s="4" t="s">
        <v>23</v>
      </c>
      <c r="U277" t="str">
        <f>IF(TBL_Employees3[[#This Row],[Exit Date]]="","Employed","Resign")</f>
        <v>Employed</v>
      </c>
    </row>
    <row r="278" spans="1:21" x14ac:dyDescent="0.25">
      <c r="A278" t="s">
        <v>604</v>
      </c>
      <c r="B278" t="s">
        <v>605</v>
      </c>
      <c r="C278" t="s">
        <v>47</v>
      </c>
      <c r="D278" t="s">
        <v>564</v>
      </c>
      <c r="E278" t="s">
        <v>32</v>
      </c>
      <c r="F278" t="s">
        <v>1983</v>
      </c>
      <c r="G278" t="s">
        <v>28</v>
      </c>
      <c r="H278">
        <v>55</v>
      </c>
      <c r="I278" s="4">
        <v>41714</v>
      </c>
      <c r="J278" s="8">
        <f>DAY(TBL_Employees3[[#This Row],[Hire Date]])</f>
        <v>16</v>
      </c>
      <c r="K278" s="8">
        <f>MONTH(TBL_Employees3[[#This Row],[Hire Date]])</f>
        <v>3</v>
      </c>
      <c r="L278" s="8">
        <f>YEAR(TBL_Employees3[[#This Row],[Hire Date]])</f>
        <v>2014</v>
      </c>
      <c r="M278" s="8" t="str">
        <f>TEXT(TBL_Employees3[[#This Row],[Hire Date]],"mmm")</f>
        <v>Mar</v>
      </c>
      <c r="N278" s="5">
        <v>74552</v>
      </c>
      <c r="O278" s="5" t="str" cm="1">
        <f t="array" ref="O278">_xlfn.IFS(TBL_Employees3[[#This Row],[Annual Salary]]&gt;140000,"High Income",AND(TBL_Employees3[[#This Row],[Annual Salary]]&lt;=140000, TBL_Employees3[[#This Row],[Annual Salary]] &gt; 70000),"Middle Income",TBL_Employees3[[#This Row],[Annual Salary]]&lt;70000,"Low Income")</f>
        <v>Middle Income</v>
      </c>
      <c r="P278" s="6">
        <v>0</v>
      </c>
      <c r="Q278" s="10">
        <f>TBL_Employees3[[#This Row],[Bonus %]]*TBL_Employees3[[#This Row],[Annual Salary]]</f>
        <v>0</v>
      </c>
      <c r="R278" t="s">
        <v>65</v>
      </c>
      <c r="S278" t="s">
        <v>92</v>
      </c>
      <c r="T278" s="4" t="s">
        <v>23</v>
      </c>
      <c r="U278" t="str">
        <f>IF(TBL_Employees3[[#This Row],[Exit Date]]="","Employed","Resign")</f>
        <v>Employed</v>
      </c>
    </row>
    <row r="279" spans="1:21" x14ac:dyDescent="0.25">
      <c r="A279" t="s">
        <v>606</v>
      </c>
      <c r="B279" t="s">
        <v>607</v>
      </c>
      <c r="C279" t="s">
        <v>53</v>
      </c>
      <c r="D279" t="s">
        <v>564</v>
      </c>
      <c r="E279" t="s">
        <v>27</v>
      </c>
      <c r="F279" t="s">
        <v>1984</v>
      </c>
      <c r="G279" t="s">
        <v>20</v>
      </c>
      <c r="H279">
        <v>32</v>
      </c>
      <c r="I279" s="4">
        <v>43102</v>
      </c>
      <c r="J279" s="8">
        <f>DAY(TBL_Employees3[[#This Row],[Hire Date]])</f>
        <v>2</v>
      </c>
      <c r="K279" s="8">
        <f>MONTH(TBL_Employees3[[#This Row],[Hire Date]])</f>
        <v>1</v>
      </c>
      <c r="L279" s="8">
        <f>YEAR(TBL_Employees3[[#This Row],[Hire Date]])</f>
        <v>2018</v>
      </c>
      <c r="M279" s="8" t="str">
        <f>TEXT(TBL_Employees3[[#This Row],[Hire Date]],"mmm")</f>
        <v>Jan</v>
      </c>
      <c r="N279" s="5">
        <v>190253</v>
      </c>
      <c r="O279" s="5" t="str" cm="1">
        <f t="array" ref="O279">_xlfn.IFS(TBL_Employees3[[#This Row],[Annual Salary]]&gt;140000,"High Income",AND(TBL_Employees3[[#This Row],[Annual Salary]]&lt;=140000, TBL_Employees3[[#This Row],[Annual Salary]] &gt; 70000),"Middle Income",TBL_Employees3[[#This Row],[Annual Salary]]&lt;70000,"Low Income")</f>
        <v>High Income</v>
      </c>
      <c r="P279" s="6">
        <v>0.33</v>
      </c>
      <c r="Q279" s="10">
        <f>TBL_Employees3[[#This Row],[Bonus %]]*TBL_Employees3[[#This Row],[Annual Salary]]</f>
        <v>62783.490000000005</v>
      </c>
      <c r="R279" t="s">
        <v>21</v>
      </c>
      <c r="S279" t="s">
        <v>22</v>
      </c>
      <c r="T279" s="4" t="s">
        <v>23</v>
      </c>
      <c r="U279" t="str">
        <f>IF(TBL_Employees3[[#This Row],[Exit Date]]="","Employed","Resign")</f>
        <v>Employed</v>
      </c>
    </row>
    <row r="280" spans="1:21" x14ac:dyDescent="0.25">
      <c r="A280" t="s">
        <v>608</v>
      </c>
      <c r="B280" t="s">
        <v>609</v>
      </c>
      <c r="C280" t="s">
        <v>74</v>
      </c>
      <c r="D280" t="s">
        <v>564</v>
      </c>
      <c r="E280" t="s">
        <v>54</v>
      </c>
      <c r="F280" t="s">
        <v>1983</v>
      </c>
      <c r="G280" t="s">
        <v>37</v>
      </c>
      <c r="H280">
        <v>45</v>
      </c>
      <c r="I280" s="4">
        <v>44554</v>
      </c>
      <c r="J280" s="8">
        <f>DAY(TBL_Employees3[[#This Row],[Hire Date]])</f>
        <v>24</v>
      </c>
      <c r="K280" s="8">
        <f>MONTH(TBL_Employees3[[#This Row],[Hire Date]])</f>
        <v>12</v>
      </c>
      <c r="L280" s="8">
        <f>YEAR(TBL_Employees3[[#This Row],[Hire Date]])</f>
        <v>2021</v>
      </c>
      <c r="M280" s="8" t="str">
        <f>TEXT(TBL_Employees3[[#This Row],[Hire Date]],"mmm")</f>
        <v>Dec</v>
      </c>
      <c r="N280" s="5">
        <v>144754</v>
      </c>
      <c r="O280" s="5" t="str" cm="1">
        <f t="array" ref="O280">_xlfn.IFS(TBL_Employees3[[#This Row],[Annual Salary]]&gt;140000,"High Income",AND(TBL_Employees3[[#This Row],[Annual Salary]]&lt;=140000, TBL_Employees3[[#This Row],[Annual Salary]] &gt; 70000),"Middle Income",TBL_Employees3[[#This Row],[Annual Salary]]&lt;70000,"Low Income")</f>
        <v>High Income</v>
      </c>
      <c r="P280" s="6">
        <v>0.15</v>
      </c>
      <c r="Q280" s="10">
        <f>TBL_Employees3[[#This Row],[Bonus %]]*TBL_Employees3[[#This Row],[Annual Salary]]</f>
        <v>21713.1</v>
      </c>
      <c r="R280" t="s">
        <v>21</v>
      </c>
      <c r="S280" t="s">
        <v>57</v>
      </c>
      <c r="T280" s="4" t="s">
        <v>23</v>
      </c>
      <c r="U280" t="str">
        <f>IF(TBL_Employees3[[#This Row],[Exit Date]]="","Employed","Resign")</f>
        <v>Employed</v>
      </c>
    </row>
    <row r="281" spans="1:21" x14ac:dyDescent="0.25">
      <c r="A281" t="s">
        <v>610</v>
      </c>
      <c r="B281" t="s">
        <v>611</v>
      </c>
      <c r="C281" t="s">
        <v>53</v>
      </c>
      <c r="D281" t="s">
        <v>564</v>
      </c>
      <c r="E281" t="s">
        <v>27</v>
      </c>
      <c r="F281" t="s">
        <v>1984</v>
      </c>
      <c r="G281" t="s">
        <v>28</v>
      </c>
      <c r="H281">
        <v>43</v>
      </c>
      <c r="I281" s="4">
        <v>38564</v>
      </c>
      <c r="J281" s="8">
        <f>DAY(TBL_Employees3[[#This Row],[Hire Date]])</f>
        <v>31</v>
      </c>
      <c r="K281" s="8">
        <f>MONTH(TBL_Employees3[[#This Row],[Hire Date]])</f>
        <v>7</v>
      </c>
      <c r="L281" s="8">
        <f>YEAR(TBL_Employees3[[#This Row],[Hire Date]])</f>
        <v>2005</v>
      </c>
      <c r="M281" s="8" t="str">
        <f>TEXT(TBL_Employees3[[#This Row],[Hire Date]],"mmm")</f>
        <v>Jul</v>
      </c>
      <c r="N281" s="5">
        <v>249686</v>
      </c>
      <c r="O281" s="5" t="str" cm="1">
        <f t="array" ref="O281">_xlfn.IFS(TBL_Employees3[[#This Row],[Annual Salary]]&gt;140000,"High Income",AND(TBL_Employees3[[#This Row],[Annual Salary]]&lt;=140000, TBL_Employees3[[#This Row],[Annual Salary]] &gt; 70000),"Middle Income",TBL_Employees3[[#This Row],[Annual Salary]]&lt;70000,"Low Income")</f>
        <v>High Income</v>
      </c>
      <c r="P281" s="6">
        <v>0.31</v>
      </c>
      <c r="Q281" s="10">
        <f>TBL_Employees3[[#This Row],[Bonus %]]*TBL_Employees3[[#This Row],[Annual Salary]]</f>
        <v>77402.66</v>
      </c>
      <c r="R281" t="s">
        <v>65</v>
      </c>
      <c r="S281" t="s">
        <v>66</v>
      </c>
      <c r="T281" s="4" t="s">
        <v>23</v>
      </c>
      <c r="U281" t="str">
        <f>IF(TBL_Employees3[[#This Row],[Exit Date]]="","Employed","Resign")</f>
        <v>Employed</v>
      </c>
    </row>
    <row r="282" spans="1:21" x14ac:dyDescent="0.25">
      <c r="A282" t="s">
        <v>612</v>
      </c>
      <c r="B282" t="s">
        <v>613</v>
      </c>
      <c r="C282" t="s">
        <v>64</v>
      </c>
      <c r="D282" t="s">
        <v>564</v>
      </c>
      <c r="E282" t="s">
        <v>18</v>
      </c>
      <c r="F282" t="s">
        <v>1984</v>
      </c>
      <c r="G282" t="s">
        <v>28</v>
      </c>
      <c r="H282">
        <v>55</v>
      </c>
      <c r="I282" s="4">
        <v>37343</v>
      </c>
      <c r="J282" s="8">
        <f>DAY(TBL_Employees3[[#This Row],[Hire Date]])</f>
        <v>28</v>
      </c>
      <c r="K282" s="8">
        <f>MONTH(TBL_Employees3[[#This Row],[Hire Date]])</f>
        <v>3</v>
      </c>
      <c r="L282" s="8">
        <f>YEAR(TBL_Employees3[[#This Row],[Hire Date]])</f>
        <v>2002</v>
      </c>
      <c r="M282" s="8" t="str">
        <f>TEXT(TBL_Employees3[[#This Row],[Hire Date]],"mmm")</f>
        <v>Mar</v>
      </c>
      <c r="N282" s="5">
        <v>50475</v>
      </c>
      <c r="O282" s="5" t="str" cm="1">
        <f t="array" ref="O282">_xlfn.IFS(TBL_Employees3[[#This Row],[Annual Salary]]&gt;140000,"High Income",AND(TBL_Employees3[[#This Row],[Annual Salary]]&lt;=140000, TBL_Employees3[[#This Row],[Annual Salary]] &gt; 70000),"Middle Income",TBL_Employees3[[#This Row],[Annual Salary]]&lt;70000,"Low Income")</f>
        <v>Low Income</v>
      </c>
      <c r="P282" s="6">
        <v>0</v>
      </c>
      <c r="Q282" s="10">
        <f>TBL_Employees3[[#This Row],[Bonus %]]*TBL_Employees3[[#This Row],[Annual Salary]]</f>
        <v>0</v>
      </c>
      <c r="R282" t="s">
        <v>21</v>
      </c>
      <c r="S282" t="s">
        <v>75</v>
      </c>
      <c r="T282" s="4" t="s">
        <v>23</v>
      </c>
      <c r="U282" t="str">
        <f>IF(TBL_Employees3[[#This Row],[Exit Date]]="","Employed","Resign")</f>
        <v>Employed</v>
      </c>
    </row>
    <row r="283" spans="1:21" x14ac:dyDescent="0.25">
      <c r="A283" t="s">
        <v>614</v>
      </c>
      <c r="B283" t="s">
        <v>615</v>
      </c>
      <c r="C283" t="s">
        <v>26</v>
      </c>
      <c r="D283" t="s">
        <v>564</v>
      </c>
      <c r="E283" t="s">
        <v>54</v>
      </c>
      <c r="F283" t="s">
        <v>1984</v>
      </c>
      <c r="G283" t="s">
        <v>20</v>
      </c>
      <c r="H283">
        <v>28</v>
      </c>
      <c r="I283" s="4">
        <v>44078</v>
      </c>
      <c r="J283" s="8">
        <f>DAY(TBL_Employees3[[#This Row],[Hire Date]])</f>
        <v>4</v>
      </c>
      <c r="K283" s="8">
        <f>MONTH(TBL_Employees3[[#This Row],[Hire Date]])</f>
        <v>9</v>
      </c>
      <c r="L283" s="8">
        <f>YEAR(TBL_Employees3[[#This Row],[Hire Date]])</f>
        <v>2020</v>
      </c>
      <c r="M283" s="8" t="str">
        <f>TEXT(TBL_Employees3[[#This Row],[Hire Date]],"mmm")</f>
        <v>Sep</v>
      </c>
      <c r="N283" s="5">
        <v>95045</v>
      </c>
      <c r="O283" s="5" t="str" cm="1">
        <f t="array" ref="O283">_xlfn.IFS(TBL_Employees3[[#This Row],[Annual Salary]]&gt;140000,"High Income",AND(TBL_Employees3[[#This Row],[Annual Salary]]&lt;=140000, TBL_Employees3[[#This Row],[Annual Salary]] &gt; 70000),"Middle Income",TBL_Employees3[[#This Row],[Annual Salary]]&lt;70000,"Low Income")</f>
        <v>Middle Income</v>
      </c>
      <c r="P283" s="6">
        <v>0</v>
      </c>
      <c r="Q283" s="10">
        <f>TBL_Employees3[[#This Row],[Bonus %]]*TBL_Employees3[[#This Row],[Annual Salary]]</f>
        <v>0</v>
      </c>
      <c r="R283" t="s">
        <v>21</v>
      </c>
      <c r="S283" t="s">
        <v>44</v>
      </c>
      <c r="T283" s="4" t="s">
        <v>23</v>
      </c>
      <c r="U283" t="str">
        <f>IF(TBL_Employees3[[#This Row],[Exit Date]]="","Employed","Resign")</f>
        <v>Employed</v>
      </c>
    </row>
    <row r="284" spans="1:21" x14ac:dyDescent="0.25">
      <c r="A284" t="s">
        <v>616</v>
      </c>
      <c r="B284" t="s">
        <v>617</v>
      </c>
      <c r="C284" t="s">
        <v>26</v>
      </c>
      <c r="D284" t="s">
        <v>564</v>
      </c>
      <c r="E284" t="s">
        <v>54</v>
      </c>
      <c r="F284" t="s">
        <v>1983</v>
      </c>
      <c r="G284" t="s">
        <v>37</v>
      </c>
      <c r="H284">
        <v>46</v>
      </c>
      <c r="I284" s="4">
        <v>41294</v>
      </c>
      <c r="J284" s="8">
        <f>DAY(TBL_Employees3[[#This Row],[Hire Date]])</f>
        <v>20</v>
      </c>
      <c r="K284" s="8">
        <f>MONTH(TBL_Employees3[[#This Row],[Hire Date]])</f>
        <v>1</v>
      </c>
      <c r="L284" s="8">
        <f>YEAR(TBL_Employees3[[#This Row],[Hire Date]])</f>
        <v>2013</v>
      </c>
      <c r="M284" s="8" t="str">
        <f>TEXT(TBL_Employees3[[#This Row],[Hire Date]],"mmm")</f>
        <v>Jan</v>
      </c>
      <c r="N284" s="5">
        <v>86061</v>
      </c>
      <c r="O284" s="5" t="str" cm="1">
        <f t="array" ref="O284">_xlfn.IFS(TBL_Employees3[[#This Row],[Annual Salary]]&gt;140000,"High Income",AND(TBL_Employees3[[#This Row],[Annual Salary]]&lt;=140000, TBL_Employees3[[#This Row],[Annual Salary]] &gt; 70000),"Middle Income",TBL_Employees3[[#This Row],[Annual Salary]]&lt;70000,"Low Income")</f>
        <v>Middle Income</v>
      </c>
      <c r="P284" s="6">
        <v>0</v>
      </c>
      <c r="Q284" s="10">
        <f>TBL_Employees3[[#This Row],[Bonus %]]*TBL_Employees3[[#This Row],[Annual Salary]]</f>
        <v>0</v>
      </c>
      <c r="R284" t="s">
        <v>38</v>
      </c>
      <c r="S284" t="s">
        <v>69</v>
      </c>
      <c r="T284" s="4" t="s">
        <v>23</v>
      </c>
      <c r="U284" t="str">
        <f>IF(TBL_Employees3[[#This Row],[Exit Date]]="","Employed","Resign")</f>
        <v>Employed</v>
      </c>
    </row>
    <row r="285" spans="1:21" x14ac:dyDescent="0.25">
      <c r="A285" t="s">
        <v>618</v>
      </c>
      <c r="B285" t="s">
        <v>619</v>
      </c>
      <c r="C285" t="s">
        <v>64</v>
      </c>
      <c r="D285" t="s">
        <v>564</v>
      </c>
      <c r="E285" t="s">
        <v>18</v>
      </c>
      <c r="F285" t="s">
        <v>1984</v>
      </c>
      <c r="G285" t="s">
        <v>20</v>
      </c>
      <c r="H285">
        <v>51</v>
      </c>
      <c r="I285" s="4">
        <v>42753</v>
      </c>
      <c r="J285" s="8">
        <f>DAY(TBL_Employees3[[#This Row],[Hire Date]])</f>
        <v>18</v>
      </c>
      <c r="K285" s="8">
        <f>MONTH(TBL_Employees3[[#This Row],[Hire Date]])</f>
        <v>1</v>
      </c>
      <c r="L285" s="8">
        <f>YEAR(TBL_Employees3[[#This Row],[Hire Date]])</f>
        <v>2017</v>
      </c>
      <c r="M285" s="8" t="str">
        <f>TEXT(TBL_Employees3[[#This Row],[Hire Date]],"mmm")</f>
        <v>Jan</v>
      </c>
      <c r="N285" s="5">
        <v>53799</v>
      </c>
      <c r="O285" s="5" t="str" cm="1">
        <f t="array" ref="O285">_xlfn.IFS(TBL_Employees3[[#This Row],[Annual Salary]]&gt;140000,"High Income",AND(TBL_Employees3[[#This Row],[Annual Salary]]&lt;=140000, TBL_Employees3[[#This Row],[Annual Salary]] &gt; 70000),"Middle Income",TBL_Employees3[[#This Row],[Annual Salary]]&lt;70000,"Low Income")</f>
        <v>Low Income</v>
      </c>
      <c r="P285" s="6">
        <v>0</v>
      </c>
      <c r="Q285" s="10">
        <f>TBL_Employees3[[#This Row],[Bonus %]]*TBL_Employees3[[#This Row],[Annual Salary]]</f>
        <v>0</v>
      </c>
      <c r="R285" t="s">
        <v>21</v>
      </c>
      <c r="S285" t="s">
        <v>75</v>
      </c>
      <c r="T285" s="4" t="s">
        <v>23</v>
      </c>
      <c r="U285" t="str">
        <f>IF(TBL_Employees3[[#This Row],[Exit Date]]="","Employed","Resign")</f>
        <v>Employed</v>
      </c>
    </row>
    <row r="286" spans="1:21" x14ac:dyDescent="0.25">
      <c r="A286" t="s">
        <v>620</v>
      </c>
      <c r="B286" t="s">
        <v>621</v>
      </c>
      <c r="C286" t="s">
        <v>16</v>
      </c>
      <c r="D286" t="s">
        <v>564</v>
      </c>
      <c r="E286" t="s">
        <v>18</v>
      </c>
      <c r="F286" t="s">
        <v>1983</v>
      </c>
      <c r="G286" t="s">
        <v>28</v>
      </c>
      <c r="H286">
        <v>64</v>
      </c>
      <c r="I286" s="4">
        <v>35996</v>
      </c>
      <c r="J286" s="8">
        <f>DAY(TBL_Employees3[[#This Row],[Hire Date]])</f>
        <v>20</v>
      </c>
      <c r="K286" s="8">
        <f>MONTH(TBL_Employees3[[#This Row],[Hire Date]])</f>
        <v>7</v>
      </c>
      <c r="L286" s="8">
        <f>YEAR(TBL_Employees3[[#This Row],[Hire Date]])</f>
        <v>1998</v>
      </c>
      <c r="M286" s="8" t="str">
        <f>TEXT(TBL_Employees3[[#This Row],[Hire Date]],"mmm")</f>
        <v>Jul</v>
      </c>
      <c r="N286" s="5">
        <v>122753</v>
      </c>
      <c r="O286" s="5" t="str" cm="1">
        <f t="array" ref="O286">_xlfn.IFS(TBL_Employees3[[#This Row],[Annual Salary]]&gt;140000,"High Income",AND(TBL_Employees3[[#This Row],[Annual Salary]]&lt;=140000, TBL_Employees3[[#This Row],[Annual Salary]] &gt; 70000),"Middle Income",TBL_Employees3[[#This Row],[Annual Salary]]&lt;70000,"Low Income")</f>
        <v>Middle Income</v>
      </c>
      <c r="P286" s="6">
        <v>0.09</v>
      </c>
      <c r="Q286" s="10">
        <f>TBL_Employees3[[#This Row],[Bonus %]]*TBL_Employees3[[#This Row],[Annual Salary]]</f>
        <v>11047.77</v>
      </c>
      <c r="R286" t="s">
        <v>65</v>
      </c>
      <c r="S286" t="s">
        <v>66</v>
      </c>
      <c r="T286" s="4" t="s">
        <v>23</v>
      </c>
      <c r="U286" t="str">
        <f>IF(TBL_Employees3[[#This Row],[Exit Date]]="","Employed","Resign")</f>
        <v>Employed</v>
      </c>
    </row>
    <row r="287" spans="1:21" x14ac:dyDescent="0.25">
      <c r="A287" t="s">
        <v>622</v>
      </c>
      <c r="B287" t="s">
        <v>623</v>
      </c>
      <c r="C287" t="s">
        <v>16</v>
      </c>
      <c r="D287" t="s">
        <v>564</v>
      </c>
      <c r="E287" t="s">
        <v>27</v>
      </c>
      <c r="F287" t="s">
        <v>1983</v>
      </c>
      <c r="G287" t="s">
        <v>97</v>
      </c>
      <c r="H287">
        <v>51</v>
      </c>
      <c r="I287" s="4">
        <v>34746</v>
      </c>
      <c r="J287" s="8">
        <f>DAY(TBL_Employees3[[#This Row],[Hire Date]])</f>
        <v>16</v>
      </c>
      <c r="K287" s="8">
        <f>MONTH(TBL_Employees3[[#This Row],[Hire Date]])</f>
        <v>2</v>
      </c>
      <c r="L287" s="8">
        <f>YEAR(TBL_Employees3[[#This Row],[Hire Date]])</f>
        <v>1995</v>
      </c>
      <c r="M287" s="8" t="str">
        <f>TEXT(TBL_Employees3[[#This Row],[Hire Date]],"mmm")</f>
        <v>Feb</v>
      </c>
      <c r="N287" s="5">
        <v>125375</v>
      </c>
      <c r="O287" s="5" t="str" cm="1">
        <f t="array" ref="O287">_xlfn.IFS(TBL_Employees3[[#This Row],[Annual Salary]]&gt;140000,"High Income",AND(TBL_Employees3[[#This Row],[Annual Salary]]&lt;=140000, TBL_Employees3[[#This Row],[Annual Salary]] &gt; 70000),"Middle Income",TBL_Employees3[[#This Row],[Annual Salary]]&lt;70000,"Low Income")</f>
        <v>Middle Income</v>
      </c>
      <c r="P287" s="6">
        <v>0.09</v>
      </c>
      <c r="Q287" s="10">
        <f>TBL_Employees3[[#This Row],[Bonus %]]*TBL_Employees3[[#This Row],[Annual Salary]]</f>
        <v>11283.75</v>
      </c>
      <c r="R287" t="s">
        <v>21</v>
      </c>
      <c r="S287" t="s">
        <v>44</v>
      </c>
      <c r="T287" s="4" t="s">
        <v>23</v>
      </c>
      <c r="U287" t="str">
        <f>IF(TBL_Employees3[[#This Row],[Exit Date]]="","Employed","Resign")</f>
        <v>Employed</v>
      </c>
    </row>
    <row r="288" spans="1:21" x14ac:dyDescent="0.25">
      <c r="A288" t="s">
        <v>624</v>
      </c>
      <c r="B288" t="s">
        <v>625</v>
      </c>
      <c r="C288" t="s">
        <v>74</v>
      </c>
      <c r="D288" t="s">
        <v>564</v>
      </c>
      <c r="E288" t="s">
        <v>18</v>
      </c>
      <c r="F288" t="s">
        <v>1984</v>
      </c>
      <c r="G288" t="s">
        <v>37</v>
      </c>
      <c r="H288">
        <v>37</v>
      </c>
      <c r="I288" s="4">
        <v>41329</v>
      </c>
      <c r="J288" s="8">
        <f>DAY(TBL_Employees3[[#This Row],[Hire Date]])</f>
        <v>24</v>
      </c>
      <c r="K288" s="8">
        <f>MONTH(TBL_Employees3[[#This Row],[Hire Date]])</f>
        <v>2</v>
      </c>
      <c r="L288" s="8">
        <f>YEAR(TBL_Employees3[[#This Row],[Hire Date]])</f>
        <v>2013</v>
      </c>
      <c r="M288" s="8" t="str">
        <f>TEXT(TBL_Employees3[[#This Row],[Hire Date]],"mmm")</f>
        <v>Feb</v>
      </c>
      <c r="N288" s="5">
        <v>157474</v>
      </c>
      <c r="O288" s="5" t="str" cm="1">
        <f t="array" ref="O288">_xlfn.IFS(TBL_Employees3[[#This Row],[Annual Salary]]&gt;140000,"High Income",AND(TBL_Employees3[[#This Row],[Annual Salary]]&lt;=140000, TBL_Employees3[[#This Row],[Annual Salary]] &gt; 70000),"Middle Income",TBL_Employees3[[#This Row],[Annual Salary]]&lt;70000,"Low Income")</f>
        <v>High Income</v>
      </c>
      <c r="P288" s="6">
        <v>0.11</v>
      </c>
      <c r="Q288" s="10">
        <f>TBL_Employees3[[#This Row],[Bonus %]]*TBL_Employees3[[#This Row],[Annual Salary]]</f>
        <v>17322.14</v>
      </c>
      <c r="R288" t="s">
        <v>38</v>
      </c>
      <c r="S288" t="s">
        <v>69</v>
      </c>
      <c r="T288" s="4" t="s">
        <v>23</v>
      </c>
      <c r="U288" t="str">
        <f>IF(TBL_Employees3[[#This Row],[Exit Date]]="","Employed","Resign")</f>
        <v>Employed</v>
      </c>
    </row>
    <row r="289" spans="1:21" x14ac:dyDescent="0.25">
      <c r="A289" t="s">
        <v>626</v>
      </c>
      <c r="B289" t="s">
        <v>627</v>
      </c>
      <c r="C289" t="s">
        <v>53</v>
      </c>
      <c r="D289" t="s">
        <v>564</v>
      </c>
      <c r="E289" t="s">
        <v>54</v>
      </c>
      <c r="F289" t="s">
        <v>1983</v>
      </c>
      <c r="G289" t="s">
        <v>37</v>
      </c>
      <c r="H289">
        <v>50</v>
      </c>
      <c r="I289" s="4">
        <v>38004</v>
      </c>
      <c r="J289" s="8">
        <f>DAY(TBL_Employees3[[#This Row],[Hire Date]])</f>
        <v>18</v>
      </c>
      <c r="K289" s="8">
        <f>MONTH(TBL_Employees3[[#This Row],[Hire Date]])</f>
        <v>1</v>
      </c>
      <c r="L289" s="8">
        <f>YEAR(TBL_Employees3[[#This Row],[Hire Date]])</f>
        <v>2004</v>
      </c>
      <c r="M289" s="8" t="str">
        <f>TEXT(TBL_Employees3[[#This Row],[Hire Date]],"mmm")</f>
        <v>Jan</v>
      </c>
      <c r="N289" s="5">
        <v>247939</v>
      </c>
      <c r="O289" s="5" t="str" cm="1">
        <f t="array" ref="O289">_xlfn.IFS(TBL_Employees3[[#This Row],[Annual Salary]]&gt;140000,"High Income",AND(TBL_Employees3[[#This Row],[Annual Salary]]&lt;=140000, TBL_Employees3[[#This Row],[Annual Salary]] &gt; 70000),"Middle Income",TBL_Employees3[[#This Row],[Annual Salary]]&lt;70000,"Low Income")</f>
        <v>High Income</v>
      </c>
      <c r="P289" s="6">
        <v>0.35</v>
      </c>
      <c r="Q289" s="10">
        <f>TBL_Employees3[[#This Row],[Bonus %]]*TBL_Employees3[[#This Row],[Annual Salary]]</f>
        <v>86778.65</v>
      </c>
      <c r="R289" t="s">
        <v>38</v>
      </c>
      <c r="S289" t="s">
        <v>69</v>
      </c>
      <c r="T289" s="4" t="s">
        <v>23</v>
      </c>
      <c r="U289" t="str">
        <f>IF(TBL_Employees3[[#This Row],[Exit Date]]="","Employed","Resign")</f>
        <v>Employed</v>
      </c>
    </row>
    <row r="290" spans="1:21" x14ac:dyDescent="0.25">
      <c r="A290" t="s">
        <v>628</v>
      </c>
      <c r="B290" t="s">
        <v>629</v>
      </c>
      <c r="C290" t="s">
        <v>53</v>
      </c>
      <c r="D290" t="s">
        <v>564</v>
      </c>
      <c r="E290" t="s">
        <v>54</v>
      </c>
      <c r="F290" t="s">
        <v>1984</v>
      </c>
      <c r="G290" t="s">
        <v>37</v>
      </c>
      <c r="H290">
        <v>27</v>
      </c>
      <c r="I290" s="4">
        <v>44545</v>
      </c>
      <c r="J290" s="8">
        <f>DAY(TBL_Employees3[[#This Row],[Hire Date]])</f>
        <v>15</v>
      </c>
      <c r="K290" s="8">
        <f>MONTH(TBL_Employees3[[#This Row],[Hire Date]])</f>
        <v>12</v>
      </c>
      <c r="L290" s="8">
        <f>YEAR(TBL_Employees3[[#This Row],[Hire Date]])</f>
        <v>2021</v>
      </c>
      <c r="M290" s="8" t="str">
        <f>TEXT(TBL_Employees3[[#This Row],[Hire Date]],"mmm")</f>
        <v>Dec</v>
      </c>
      <c r="N290" s="5">
        <v>255369</v>
      </c>
      <c r="O290" s="5" t="str" cm="1">
        <f t="array" ref="O290">_xlfn.IFS(TBL_Employees3[[#This Row],[Annual Salary]]&gt;140000,"High Income",AND(TBL_Employees3[[#This Row],[Annual Salary]]&lt;=140000, TBL_Employees3[[#This Row],[Annual Salary]] &gt; 70000),"Middle Income",TBL_Employees3[[#This Row],[Annual Salary]]&lt;70000,"Low Income")</f>
        <v>High Income</v>
      </c>
      <c r="P290" s="6">
        <v>0.33</v>
      </c>
      <c r="Q290" s="10">
        <f>TBL_Employees3[[#This Row],[Bonus %]]*TBL_Employees3[[#This Row],[Annual Salary]]</f>
        <v>84271.77</v>
      </c>
      <c r="R290" t="s">
        <v>38</v>
      </c>
      <c r="S290" t="s">
        <v>85</v>
      </c>
      <c r="T290" s="4" t="s">
        <v>23</v>
      </c>
      <c r="U290" t="str">
        <f>IF(TBL_Employees3[[#This Row],[Exit Date]]="","Employed","Resign")</f>
        <v>Employed</v>
      </c>
    </row>
    <row r="291" spans="1:21" x14ac:dyDescent="0.25">
      <c r="A291" t="s">
        <v>630</v>
      </c>
      <c r="B291" t="s">
        <v>631</v>
      </c>
      <c r="C291" t="s">
        <v>31</v>
      </c>
      <c r="D291" t="s">
        <v>564</v>
      </c>
      <c r="E291" t="s">
        <v>32</v>
      </c>
      <c r="F291" t="s">
        <v>1983</v>
      </c>
      <c r="G291" t="s">
        <v>28</v>
      </c>
      <c r="H291">
        <v>64</v>
      </c>
      <c r="I291" s="4">
        <v>35187</v>
      </c>
      <c r="J291" s="8">
        <f>DAY(TBL_Employees3[[#This Row],[Hire Date]])</f>
        <v>2</v>
      </c>
      <c r="K291" s="8">
        <f>MONTH(TBL_Employees3[[#This Row],[Hire Date]])</f>
        <v>5</v>
      </c>
      <c r="L291" s="8">
        <f>YEAR(TBL_Employees3[[#This Row],[Hire Date]])</f>
        <v>1996</v>
      </c>
      <c r="M291" s="8" t="str">
        <f>TEXT(TBL_Employees3[[#This Row],[Hire Date]],"mmm")</f>
        <v>May</v>
      </c>
      <c r="N291" s="5">
        <v>189933</v>
      </c>
      <c r="O291" s="5" t="str" cm="1">
        <f t="array" ref="O291">_xlfn.IFS(TBL_Employees3[[#This Row],[Annual Salary]]&gt;140000,"High Income",AND(TBL_Employees3[[#This Row],[Annual Salary]]&lt;=140000, TBL_Employees3[[#This Row],[Annual Salary]] &gt; 70000),"Middle Income",TBL_Employees3[[#This Row],[Annual Salary]]&lt;70000,"Low Income")</f>
        <v>High Income</v>
      </c>
      <c r="P291" s="6">
        <v>0.23</v>
      </c>
      <c r="Q291" s="10">
        <f>TBL_Employees3[[#This Row],[Bonus %]]*TBL_Employees3[[#This Row],[Annual Salary]]</f>
        <v>43684.590000000004</v>
      </c>
      <c r="R291" t="s">
        <v>21</v>
      </c>
      <c r="S291" t="s">
        <v>48</v>
      </c>
      <c r="T291" s="4" t="s">
        <v>23</v>
      </c>
      <c r="U291" t="str">
        <f>IF(TBL_Employees3[[#This Row],[Exit Date]]="","Employed","Resign")</f>
        <v>Employed</v>
      </c>
    </row>
    <row r="292" spans="1:21" x14ac:dyDescent="0.25">
      <c r="A292" t="s">
        <v>632</v>
      </c>
      <c r="B292" t="s">
        <v>633</v>
      </c>
      <c r="C292" t="s">
        <v>47</v>
      </c>
      <c r="D292" t="s">
        <v>564</v>
      </c>
      <c r="E292" t="s">
        <v>54</v>
      </c>
      <c r="F292" t="s">
        <v>1983</v>
      </c>
      <c r="G292" t="s">
        <v>28</v>
      </c>
      <c r="H292">
        <v>52</v>
      </c>
      <c r="I292" s="4">
        <v>42992</v>
      </c>
      <c r="J292" s="8">
        <f>DAY(TBL_Employees3[[#This Row],[Hire Date]])</f>
        <v>14</v>
      </c>
      <c r="K292" s="8">
        <f>MONTH(TBL_Employees3[[#This Row],[Hire Date]])</f>
        <v>9</v>
      </c>
      <c r="L292" s="8">
        <f>YEAR(TBL_Employees3[[#This Row],[Hire Date]])</f>
        <v>2017</v>
      </c>
      <c r="M292" s="8" t="str">
        <f>TEXT(TBL_Employees3[[#This Row],[Hire Date]],"mmm")</f>
        <v>Sep</v>
      </c>
      <c r="N292" s="5">
        <v>74449</v>
      </c>
      <c r="O292" s="5" t="str" cm="1">
        <f t="array" ref="O292">_xlfn.IFS(TBL_Employees3[[#This Row],[Annual Salary]]&gt;140000,"High Income",AND(TBL_Employees3[[#This Row],[Annual Salary]]&lt;=140000, TBL_Employees3[[#This Row],[Annual Salary]] &gt; 70000),"Middle Income",TBL_Employees3[[#This Row],[Annual Salary]]&lt;70000,"Low Income")</f>
        <v>Middle Income</v>
      </c>
      <c r="P292" s="6">
        <v>0</v>
      </c>
      <c r="Q292" s="10">
        <f>TBL_Employees3[[#This Row],[Bonus %]]*TBL_Employees3[[#This Row],[Annual Salary]]</f>
        <v>0</v>
      </c>
      <c r="R292" t="s">
        <v>65</v>
      </c>
      <c r="S292" t="s">
        <v>118</v>
      </c>
      <c r="T292" s="4" t="s">
        <v>23</v>
      </c>
      <c r="U292" t="str">
        <f>IF(TBL_Employees3[[#This Row],[Exit Date]]="","Employed","Resign")</f>
        <v>Employed</v>
      </c>
    </row>
    <row r="293" spans="1:21" x14ac:dyDescent="0.25">
      <c r="A293" t="s">
        <v>634</v>
      </c>
      <c r="B293" t="s">
        <v>635</v>
      </c>
      <c r="C293" t="s">
        <v>31</v>
      </c>
      <c r="D293" t="s">
        <v>564</v>
      </c>
      <c r="E293" t="s">
        <v>32</v>
      </c>
      <c r="F293" t="s">
        <v>1984</v>
      </c>
      <c r="G293" t="s">
        <v>28</v>
      </c>
      <c r="H293">
        <v>63</v>
      </c>
      <c r="I293" s="4">
        <v>36826</v>
      </c>
      <c r="J293" s="8">
        <f>DAY(TBL_Employees3[[#This Row],[Hire Date]])</f>
        <v>27</v>
      </c>
      <c r="K293" s="8">
        <f>MONTH(TBL_Employees3[[#This Row],[Hire Date]])</f>
        <v>10</v>
      </c>
      <c r="L293" s="8">
        <f>YEAR(TBL_Employees3[[#This Row],[Hire Date]])</f>
        <v>2000</v>
      </c>
      <c r="M293" s="8" t="str">
        <f>TEXT(TBL_Employees3[[#This Row],[Hire Date]],"mmm")</f>
        <v>Oct</v>
      </c>
      <c r="N293" s="5">
        <v>155320</v>
      </c>
      <c r="O293" s="5" t="str" cm="1">
        <f t="array" ref="O293">_xlfn.IFS(TBL_Employees3[[#This Row],[Annual Salary]]&gt;140000,"High Income",AND(TBL_Employees3[[#This Row],[Annual Salary]]&lt;=140000, TBL_Employees3[[#This Row],[Annual Salary]] &gt; 70000),"Middle Income",TBL_Employees3[[#This Row],[Annual Salary]]&lt;70000,"Low Income")</f>
        <v>High Income</v>
      </c>
      <c r="P293" s="6">
        <v>0.17</v>
      </c>
      <c r="Q293" s="10">
        <f>TBL_Employees3[[#This Row],[Bonus %]]*TBL_Employees3[[#This Row],[Annual Salary]]</f>
        <v>26404.400000000001</v>
      </c>
      <c r="R293" t="s">
        <v>65</v>
      </c>
      <c r="S293" t="s">
        <v>66</v>
      </c>
      <c r="T293" s="4" t="s">
        <v>23</v>
      </c>
      <c r="U293" t="str">
        <f>IF(TBL_Employees3[[#This Row],[Exit Date]]="","Employed","Resign")</f>
        <v>Employed</v>
      </c>
    </row>
    <row r="294" spans="1:21" x14ac:dyDescent="0.25">
      <c r="A294" t="s">
        <v>636</v>
      </c>
      <c r="B294" t="s">
        <v>637</v>
      </c>
      <c r="C294" t="s">
        <v>31</v>
      </c>
      <c r="D294" t="s">
        <v>564</v>
      </c>
      <c r="E294" t="s">
        <v>27</v>
      </c>
      <c r="F294" t="s">
        <v>1983</v>
      </c>
      <c r="G294" t="s">
        <v>20</v>
      </c>
      <c r="H294">
        <v>25</v>
      </c>
      <c r="I294" s="4">
        <v>43844</v>
      </c>
      <c r="J294" s="8">
        <f>DAY(TBL_Employees3[[#This Row],[Hire Date]])</f>
        <v>14</v>
      </c>
      <c r="K294" s="8">
        <f>MONTH(TBL_Employees3[[#This Row],[Hire Date]])</f>
        <v>1</v>
      </c>
      <c r="L294" s="8">
        <f>YEAR(TBL_Employees3[[#This Row],[Hire Date]])</f>
        <v>2020</v>
      </c>
      <c r="M294" s="8" t="str">
        <f>TEXT(TBL_Employees3[[#This Row],[Hire Date]],"mmm")</f>
        <v>Jan</v>
      </c>
      <c r="N294" s="5">
        <v>168014</v>
      </c>
      <c r="O294" s="5" t="str" cm="1">
        <f t="array" ref="O294">_xlfn.IFS(TBL_Employees3[[#This Row],[Annual Salary]]&gt;140000,"High Income",AND(TBL_Employees3[[#This Row],[Annual Salary]]&lt;=140000, TBL_Employees3[[#This Row],[Annual Salary]] &gt; 70000),"Middle Income",TBL_Employees3[[#This Row],[Annual Salary]]&lt;70000,"Low Income")</f>
        <v>High Income</v>
      </c>
      <c r="P294" s="6">
        <v>0.27</v>
      </c>
      <c r="Q294" s="10">
        <f>TBL_Employees3[[#This Row],[Bonus %]]*TBL_Employees3[[#This Row],[Annual Salary]]</f>
        <v>45363.780000000006</v>
      </c>
      <c r="R294" t="s">
        <v>21</v>
      </c>
      <c r="S294" t="s">
        <v>44</v>
      </c>
      <c r="T294" s="4">
        <v>44404</v>
      </c>
      <c r="U294" t="str">
        <f>IF(TBL_Employees3[[#This Row],[Exit Date]]="","Employed","Resign")</f>
        <v>Resign</v>
      </c>
    </row>
    <row r="295" spans="1:21" x14ac:dyDescent="0.25">
      <c r="A295" t="s">
        <v>638</v>
      </c>
      <c r="B295" t="s">
        <v>639</v>
      </c>
      <c r="C295" t="s">
        <v>74</v>
      </c>
      <c r="D295" t="s">
        <v>564</v>
      </c>
      <c r="E295" t="s">
        <v>32</v>
      </c>
      <c r="F295" t="s">
        <v>1983</v>
      </c>
      <c r="G295" t="s">
        <v>37</v>
      </c>
      <c r="H295">
        <v>31</v>
      </c>
      <c r="I295" s="4">
        <v>42266</v>
      </c>
      <c r="J295" s="8">
        <f>DAY(TBL_Employees3[[#This Row],[Hire Date]])</f>
        <v>19</v>
      </c>
      <c r="K295" s="8">
        <f>MONTH(TBL_Employees3[[#This Row],[Hire Date]])</f>
        <v>9</v>
      </c>
      <c r="L295" s="8">
        <f>YEAR(TBL_Employees3[[#This Row],[Hire Date]])</f>
        <v>2015</v>
      </c>
      <c r="M295" s="8" t="str">
        <f>TEXT(TBL_Employees3[[#This Row],[Hire Date]],"mmm")</f>
        <v>Sep</v>
      </c>
      <c r="N295" s="5">
        <v>145846</v>
      </c>
      <c r="O295" s="5" t="str" cm="1">
        <f t="array" ref="O295">_xlfn.IFS(TBL_Employees3[[#This Row],[Annual Salary]]&gt;140000,"High Income",AND(TBL_Employees3[[#This Row],[Annual Salary]]&lt;=140000, TBL_Employees3[[#This Row],[Annual Salary]] &gt; 70000),"Middle Income",TBL_Employees3[[#This Row],[Annual Salary]]&lt;70000,"Low Income")</f>
        <v>High Income</v>
      </c>
      <c r="P295" s="6">
        <v>0.15</v>
      </c>
      <c r="Q295" s="10">
        <f>TBL_Employees3[[#This Row],[Bonus %]]*TBL_Employees3[[#This Row],[Annual Salary]]</f>
        <v>21876.899999999998</v>
      </c>
      <c r="R295" t="s">
        <v>38</v>
      </c>
      <c r="S295" t="s">
        <v>39</v>
      </c>
      <c r="T295" s="4" t="s">
        <v>23</v>
      </c>
      <c r="U295" t="str">
        <f>IF(TBL_Employees3[[#This Row],[Exit Date]]="","Employed","Resign")</f>
        <v>Employed</v>
      </c>
    </row>
    <row r="296" spans="1:21" x14ac:dyDescent="0.25">
      <c r="A296" t="s">
        <v>640</v>
      </c>
      <c r="B296" t="s">
        <v>641</v>
      </c>
      <c r="C296" t="s">
        <v>53</v>
      </c>
      <c r="D296" t="s">
        <v>564</v>
      </c>
      <c r="E296" t="s">
        <v>18</v>
      </c>
      <c r="F296" t="s">
        <v>1984</v>
      </c>
      <c r="G296" t="s">
        <v>20</v>
      </c>
      <c r="H296">
        <v>48</v>
      </c>
      <c r="I296" s="4">
        <v>43253</v>
      </c>
      <c r="J296" s="8">
        <f>DAY(TBL_Employees3[[#This Row],[Hire Date]])</f>
        <v>2</v>
      </c>
      <c r="K296" s="8">
        <f>MONTH(TBL_Employees3[[#This Row],[Hire Date]])</f>
        <v>6</v>
      </c>
      <c r="L296" s="8">
        <f>YEAR(TBL_Employees3[[#This Row],[Hire Date]])</f>
        <v>2018</v>
      </c>
      <c r="M296" s="8" t="str">
        <f>TEXT(TBL_Employees3[[#This Row],[Hire Date]],"mmm")</f>
        <v>Jun</v>
      </c>
      <c r="N296" s="5">
        <v>231567</v>
      </c>
      <c r="O296" s="5" t="str" cm="1">
        <f t="array" ref="O296">_xlfn.IFS(TBL_Employees3[[#This Row],[Annual Salary]]&gt;140000,"High Income",AND(TBL_Employees3[[#This Row],[Annual Salary]]&lt;=140000, TBL_Employees3[[#This Row],[Annual Salary]] &gt; 70000),"Middle Income",TBL_Employees3[[#This Row],[Annual Salary]]&lt;70000,"Low Income")</f>
        <v>High Income</v>
      </c>
      <c r="P296" s="6">
        <v>0.36</v>
      </c>
      <c r="Q296" s="10">
        <f>TBL_Employees3[[#This Row],[Bonus %]]*TBL_Employees3[[#This Row],[Annual Salary]]</f>
        <v>83364.12</v>
      </c>
      <c r="R296" t="s">
        <v>21</v>
      </c>
      <c r="S296" t="s">
        <v>34</v>
      </c>
      <c r="T296" s="4" t="s">
        <v>23</v>
      </c>
      <c r="U296" t="str">
        <f>IF(TBL_Employees3[[#This Row],[Exit Date]]="","Employed","Resign")</f>
        <v>Employed</v>
      </c>
    </row>
    <row r="297" spans="1:21" x14ac:dyDescent="0.25">
      <c r="A297" t="s">
        <v>642</v>
      </c>
      <c r="B297" t="s">
        <v>643</v>
      </c>
      <c r="C297" t="s">
        <v>47</v>
      </c>
      <c r="D297" t="s">
        <v>564</v>
      </c>
      <c r="E297" t="s">
        <v>32</v>
      </c>
      <c r="F297" t="s">
        <v>1984</v>
      </c>
      <c r="G297" t="s">
        <v>28</v>
      </c>
      <c r="H297">
        <v>55</v>
      </c>
      <c r="I297" s="4">
        <v>39418</v>
      </c>
      <c r="J297" s="8">
        <f>DAY(TBL_Employees3[[#This Row],[Hire Date]])</f>
        <v>2</v>
      </c>
      <c r="K297" s="8">
        <f>MONTH(TBL_Employees3[[#This Row],[Hire Date]])</f>
        <v>12</v>
      </c>
      <c r="L297" s="8">
        <f>YEAR(TBL_Employees3[[#This Row],[Hire Date]])</f>
        <v>2007</v>
      </c>
      <c r="M297" s="8" t="str">
        <f>TEXT(TBL_Employees3[[#This Row],[Hire Date]],"mmm")</f>
        <v>Dec</v>
      </c>
      <c r="N297" s="5">
        <v>64494</v>
      </c>
      <c r="O297" s="5" t="str" cm="1">
        <f t="array" ref="O297">_xlfn.IFS(TBL_Employees3[[#This Row],[Annual Salary]]&gt;140000,"High Income",AND(TBL_Employees3[[#This Row],[Annual Salary]]&lt;=140000, TBL_Employees3[[#This Row],[Annual Salary]] &gt; 70000),"Middle Income",TBL_Employees3[[#This Row],[Annual Salary]]&lt;70000,"Low Income")</f>
        <v>Low Income</v>
      </c>
      <c r="P297" s="6">
        <v>0</v>
      </c>
      <c r="Q297" s="10">
        <f>TBL_Employees3[[#This Row],[Bonus %]]*TBL_Employees3[[#This Row],[Annual Salary]]</f>
        <v>0</v>
      </c>
      <c r="R297" t="s">
        <v>21</v>
      </c>
      <c r="S297" t="s">
        <v>75</v>
      </c>
      <c r="T297" s="4" t="s">
        <v>23</v>
      </c>
      <c r="U297" t="str">
        <f>IF(TBL_Employees3[[#This Row],[Exit Date]]="","Employed","Resign")</f>
        <v>Employed</v>
      </c>
    </row>
    <row r="298" spans="1:21" x14ac:dyDescent="0.25">
      <c r="A298" t="s">
        <v>644</v>
      </c>
      <c r="B298" t="s">
        <v>645</v>
      </c>
      <c r="C298" t="s">
        <v>64</v>
      </c>
      <c r="D298" t="s">
        <v>564</v>
      </c>
      <c r="E298" t="s">
        <v>54</v>
      </c>
      <c r="F298" t="s">
        <v>1984</v>
      </c>
      <c r="G298" t="s">
        <v>37</v>
      </c>
      <c r="H298">
        <v>36</v>
      </c>
      <c r="I298" s="4">
        <v>39994</v>
      </c>
      <c r="J298" s="8">
        <f>DAY(TBL_Employees3[[#This Row],[Hire Date]])</f>
        <v>30</v>
      </c>
      <c r="K298" s="8">
        <f>MONTH(TBL_Employees3[[#This Row],[Hire Date]])</f>
        <v>6</v>
      </c>
      <c r="L298" s="8">
        <f>YEAR(TBL_Employees3[[#This Row],[Hire Date]])</f>
        <v>2009</v>
      </c>
      <c r="M298" s="8" t="str">
        <f>TEXT(TBL_Employees3[[#This Row],[Hire Date]],"mmm")</f>
        <v>Jun</v>
      </c>
      <c r="N298" s="5">
        <v>43363</v>
      </c>
      <c r="O298" s="5" t="str" cm="1">
        <f t="array" ref="O298">_xlfn.IFS(TBL_Employees3[[#This Row],[Annual Salary]]&gt;140000,"High Income",AND(TBL_Employees3[[#This Row],[Annual Salary]]&lt;=140000, TBL_Employees3[[#This Row],[Annual Salary]] &gt; 70000),"Middle Income",TBL_Employees3[[#This Row],[Annual Salary]]&lt;70000,"Low Income")</f>
        <v>Low Income</v>
      </c>
      <c r="P298" s="6">
        <v>0</v>
      </c>
      <c r="Q298" s="10">
        <f>TBL_Employees3[[#This Row],[Bonus %]]*TBL_Employees3[[#This Row],[Annual Salary]]</f>
        <v>0</v>
      </c>
      <c r="R298" t="s">
        <v>21</v>
      </c>
      <c r="S298" t="s">
        <v>22</v>
      </c>
      <c r="T298" s="4" t="s">
        <v>23</v>
      </c>
      <c r="U298" t="str">
        <f>IF(TBL_Employees3[[#This Row],[Exit Date]]="","Employed","Resign")</f>
        <v>Employed</v>
      </c>
    </row>
    <row r="299" spans="1:21" x14ac:dyDescent="0.25">
      <c r="A299" t="s">
        <v>646</v>
      </c>
      <c r="B299" t="s">
        <v>647</v>
      </c>
      <c r="C299" t="s">
        <v>16</v>
      </c>
      <c r="D299" t="s">
        <v>564</v>
      </c>
      <c r="E299" t="s">
        <v>27</v>
      </c>
      <c r="F299" t="s">
        <v>1984</v>
      </c>
      <c r="G299" t="s">
        <v>37</v>
      </c>
      <c r="H299">
        <v>55</v>
      </c>
      <c r="I299" s="4">
        <v>40297</v>
      </c>
      <c r="J299" s="8">
        <f>DAY(TBL_Employees3[[#This Row],[Hire Date]])</f>
        <v>29</v>
      </c>
      <c r="K299" s="8">
        <f>MONTH(TBL_Employees3[[#This Row],[Hire Date]])</f>
        <v>4</v>
      </c>
      <c r="L299" s="8">
        <f>YEAR(TBL_Employees3[[#This Row],[Hire Date]])</f>
        <v>2010</v>
      </c>
      <c r="M299" s="8" t="str">
        <f>TEXT(TBL_Employees3[[#This Row],[Hire Date]],"mmm")</f>
        <v>Apr</v>
      </c>
      <c r="N299" s="5">
        <v>111038</v>
      </c>
      <c r="O299" s="5" t="str" cm="1">
        <f t="array" ref="O299">_xlfn.IFS(TBL_Employees3[[#This Row],[Annual Salary]]&gt;140000,"High Income",AND(TBL_Employees3[[#This Row],[Annual Salary]]&lt;=140000, TBL_Employees3[[#This Row],[Annual Salary]] &gt; 70000),"Middle Income",TBL_Employees3[[#This Row],[Annual Salary]]&lt;70000,"Low Income")</f>
        <v>Middle Income</v>
      </c>
      <c r="P299" s="6">
        <v>0.05</v>
      </c>
      <c r="Q299" s="10">
        <f>TBL_Employees3[[#This Row],[Bonus %]]*TBL_Employees3[[#This Row],[Annual Salary]]</f>
        <v>5551.9000000000005</v>
      </c>
      <c r="R299" t="s">
        <v>38</v>
      </c>
      <c r="S299" t="s">
        <v>85</v>
      </c>
      <c r="T299" s="4" t="s">
        <v>23</v>
      </c>
      <c r="U299" t="str">
        <f>IF(TBL_Employees3[[#This Row],[Exit Date]]="","Employed","Resign")</f>
        <v>Employed</v>
      </c>
    </row>
    <row r="300" spans="1:21" x14ac:dyDescent="0.25">
      <c r="A300" t="s">
        <v>648</v>
      </c>
      <c r="B300" t="s">
        <v>649</v>
      </c>
      <c r="C300" t="s">
        <v>74</v>
      </c>
      <c r="D300" t="s">
        <v>564</v>
      </c>
      <c r="E300" t="s">
        <v>54</v>
      </c>
      <c r="F300" t="s">
        <v>1984</v>
      </c>
      <c r="G300" t="s">
        <v>28</v>
      </c>
      <c r="H300">
        <v>48</v>
      </c>
      <c r="I300" s="4">
        <v>37144</v>
      </c>
      <c r="J300" s="8">
        <f>DAY(TBL_Employees3[[#This Row],[Hire Date]])</f>
        <v>10</v>
      </c>
      <c r="K300" s="8">
        <f>MONTH(TBL_Employees3[[#This Row],[Hire Date]])</f>
        <v>9</v>
      </c>
      <c r="L300" s="8">
        <f>YEAR(TBL_Employees3[[#This Row],[Hire Date]])</f>
        <v>2001</v>
      </c>
      <c r="M300" s="8" t="str">
        <f>TEXT(TBL_Employees3[[#This Row],[Hire Date]],"mmm")</f>
        <v>Sep</v>
      </c>
      <c r="N300" s="5">
        <v>125730</v>
      </c>
      <c r="O300" s="5" t="str" cm="1">
        <f t="array" ref="O300">_xlfn.IFS(TBL_Employees3[[#This Row],[Annual Salary]]&gt;140000,"High Income",AND(TBL_Employees3[[#This Row],[Annual Salary]]&lt;=140000, TBL_Employees3[[#This Row],[Annual Salary]] &gt; 70000),"Middle Income",TBL_Employees3[[#This Row],[Annual Salary]]&lt;70000,"Low Income")</f>
        <v>Middle Income</v>
      </c>
      <c r="P300" s="6">
        <v>0.11</v>
      </c>
      <c r="Q300" s="10">
        <f>TBL_Employees3[[#This Row],[Bonus %]]*TBL_Employees3[[#This Row],[Annual Salary]]</f>
        <v>13830.3</v>
      </c>
      <c r="R300" t="s">
        <v>65</v>
      </c>
      <c r="S300" t="s">
        <v>66</v>
      </c>
      <c r="T300" s="4" t="s">
        <v>23</v>
      </c>
      <c r="U300" t="str">
        <f>IF(TBL_Employees3[[#This Row],[Exit Date]]="","Employed","Resign")</f>
        <v>Employed</v>
      </c>
    </row>
    <row r="301" spans="1:21" x14ac:dyDescent="0.25">
      <c r="A301" t="s">
        <v>650</v>
      </c>
      <c r="B301" t="s">
        <v>651</v>
      </c>
      <c r="C301" t="s">
        <v>47</v>
      </c>
      <c r="D301" t="s">
        <v>564</v>
      </c>
      <c r="E301" t="s">
        <v>27</v>
      </c>
      <c r="F301" t="s">
        <v>1984</v>
      </c>
      <c r="G301" t="s">
        <v>37</v>
      </c>
      <c r="H301">
        <v>53</v>
      </c>
      <c r="I301" s="4">
        <v>37296</v>
      </c>
      <c r="J301" s="8">
        <f>DAY(TBL_Employees3[[#This Row],[Hire Date]])</f>
        <v>9</v>
      </c>
      <c r="K301" s="8">
        <f>MONTH(TBL_Employees3[[#This Row],[Hire Date]])</f>
        <v>2</v>
      </c>
      <c r="L301" s="8">
        <f>YEAR(TBL_Employees3[[#This Row],[Hire Date]])</f>
        <v>2002</v>
      </c>
      <c r="M301" s="8" t="str">
        <f>TEXT(TBL_Employees3[[#This Row],[Hire Date]],"mmm")</f>
        <v>Feb</v>
      </c>
      <c r="N301" s="5">
        <v>58605</v>
      </c>
      <c r="O301" s="5" t="str" cm="1">
        <f t="array" ref="O301">_xlfn.IFS(TBL_Employees3[[#This Row],[Annual Salary]]&gt;140000,"High Income",AND(TBL_Employees3[[#This Row],[Annual Salary]]&lt;=140000, TBL_Employees3[[#This Row],[Annual Salary]] &gt; 70000),"Middle Income",TBL_Employees3[[#This Row],[Annual Salary]]&lt;70000,"Low Income")</f>
        <v>Low Income</v>
      </c>
      <c r="P301" s="6">
        <v>0</v>
      </c>
      <c r="Q301" s="10">
        <f>TBL_Employees3[[#This Row],[Bonus %]]*TBL_Employees3[[#This Row],[Annual Salary]]</f>
        <v>0</v>
      </c>
      <c r="R301" t="s">
        <v>21</v>
      </c>
      <c r="S301" t="s">
        <v>57</v>
      </c>
      <c r="T301" s="4" t="s">
        <v>23</v>
      </c>
      <c r="U301" t="str">
        <f>IF(TBL_Employees3[[#This Row],[Exit Date]]="","Employed","Resign")</f>
        <v>Employed</v>
      </c>
    </row>
    <row r="302" spans="1:21" x14ac:dyDescent="0.25">
      <c r="A302" t="s">
        <v>652</v>
      </c>
      <c r="B302" t="s">
        <v>653</v>
      </c>
      <c r="C302" t="s">
        <v>47</v>
      </c>
      <c r="D302" t="s">
        <v>564</v>
      </c>
      <c r="E302" t="s">
        <v>18</v>
      </c>
      <c r="F302" t="s">
        <v>1983</v>
      </c>
      <c r="G302" t="s">
        <v>20</v>
      </c>
      <c r="H302">
        <v>30</v>
      </c>
      <c r="I302" s="4">
        <v>43542</v>
      </c>
      <c r="J302" s="8">
        <f>DAY(TBL_Employees3[[#This Row],[Hire Date]])</f>
        <v>18</v>
      </c>
      <c r="K302" s="8">
        <f>MONTH(TBL_Employees3[[#This Row],[Hire Date]])</f>
        <v>3</v>
      </c>
      <c r="L302" s="8">
        <f>YEAR(TBL_Employees3[[#This Row],[Hire Date]])</f>
        <v>2019</v>
      </c>
      <c r="M302" s="8" t="str">
        <f>TEXT(TBL_Employees3[[#This Row],[Hire Date]],"mmm")</f>
        <v>Mar</v>
      </c>
      <c r="N302" s="5">
        <v>54714</v>
      </c>
      <c r="O302" s="5" t="str" cm="1">
        <f t="array" ref="O302">_xlfn.IFS(TBL_Employees3[[#This Row],[Annual Salary]]&gt;140000,"High Income",AND(TBL_Employees3[[#This Row],[Annual Salary]]&lt;=140000, TBL_Employees3[[#This Row],[Annual Salary]] &gt; 70000),"Middle Income",TBL_Employees3[[#This Row],[Annual Salary]]&lt;70000,"Low Income")</f>
        <v>Low Income</v>
      </c>
      <c r="P302" s="6">
        <v>0</v>
      </c>
      <c r="Q302" s="10">
        <f>TBL_Employees3[[#This Row],[Bonus %]]*TBL_Employees3[[#This Row],[Annual Salary]]</f>
        <v>0</v>
      </c>
      <c r="R302" t="s">
        <v>21</v>
      </c>
      <c r="S302" t="s">
        <v>75</v>
      </c>
      <c r="T302" s="4" t="s">
        <v>23</v>
      </c>
      <c r="U302" t="str">
        <f>IF(TBL_Employees3[[#This Row],[Exit Date]]="","Employed","Resign")</f>
        <v>Employed</v>
      </c>
    </row>
    <row r="303" spans="1:21" x14ac:dyDescent="0.25">
      <c r="A303" t="s">
        <v>654</v>
      </c>
      <c r="B303" t="s">
        <v>655</v>
      </c>
      <c r="C303" t="s">
        <v>47</v>
      </c>
      <c r="D303" t="s">
        <v>564</v>
      </c>
      <c r="E303" t="s">
        <v>27</v>
      </c>
      <c r="F303" t="s">
        <v>1983</v>
      </c>
      <c r="G303" t="s">
        <v>20</v>
      </c>
      <c r="H303">
        <v>31</v>
      </c>
      <c r="I303" s="4">
        <v>44308</v>
      </c>
      <c r="J303" s="8">
        <f>DAY(TBL_Employees3[[#This Row],[Hire Date]])</f>
        <v>22</v>
      </c>
      <c r="K303" s="8">
        <f>MONTH(TBL_Employees3[[#This Row],[Hire Date]])</f>
        <v>4</v>
      </c>
      <c r="L303" s="8">
        <f>YEAR(TBL_Employees3[[#This Row],[Hire Date]])</f>
        <v>2021</v>
      </c>
      <c r="M303" s="8" t="str">
        <f>TEXT(TBL_Employees3[[#This Row],[Hire Date]],"mmm")</f>
        <v>Apr</v>
      </c>
      <c r="N303" s="5">
        <v>74215</v>
      </c>
      <c r="O303" s="5" t="str" cm="1">
        <f t="array" ref="O303">_xlfn.IFS(TBL_Employees3[[#This Row],[Annual Salary]]&gt;140000,"High Income",AND(TBL_Employees3[[#This Row],[Annual Salary]]&lt;=140000, TBL_Employees3[[#This Row],[Annual Salary]] &gt; 70000),"Middle Income",TBL_Employees3[[#This Row],[Annual Salary]]&lt;70000,"Low Income")</f>
        <v>Middle Income</v>
      </c>
      <c r="P303" s="6">
        <v>0</v>
      </c>
      <c r="Q303" s="10">
        <f>TBL_Employees3[[#This Row],[Bonus %]]*TBL_Employees3[[#This Row],[Annual Salary]]</f>
        <v>0</v>
      </c>
      <c r="R303" t="s">
        <v>21</v>
      </c>
      <c r="S303" t="s">
        <v>57</v>
      </c>
      <c r="T303" s="4" t="s">
        <v>23</v>
      </c>
      <c r="U303" t="str">
        <f>IF(TBL_Employees3[[#This Row],[Exit Date]]="","Employed","Resign")</f>
        <v>Employed</v>
      </c>
    </row>
    <row r="304" spans="1:21" x14ac:dyDescent="0.25">
      <c r="A304" t="s">
        <v>656</v>
      </c>
      <c r="B304" t="s">
        <v>657</v>
      </c>
      <c r="C304" t="s">
        <v>74</v>
      </c>
      <c r="D304" t="s">
        <v>564</v>
      </c>
      <c r="E304" t="s">
        <v>54</v>
      </c>
      <c r="F304" t="s">
        <v>1984</v>
      </c>
      <c r="G304" t="s">
        <v>28</v>
      </c>
      <c r="H304">
        <v>41</v>
      </c>
      <c r="I304" s="4">
        <v>38060</v>
      </c>
      <c r="J304" s="8">
        <f>DAY(TBL_Employees3[[#This Row],[Hire Date]])</f>
        <v>14</v>
      </c>
      <c r="K304" s="8">
        <f>MONTH(TBL_Employees3[[#This Row],[Hire Date]])</f>
        <v>3</v>
      </c>
      <c r="L304" s="8">
        <f>YEAR(TBL_Employees3[[#This Row],[Hire Date]])</f>
        <v>2004</v>
      </c>
      <c r="M304" s="8" t="str">
        <f>TEXT(TBL_Employees3[[#This Row],[Hire Date]],"mmm")</f>
        <v>Mar</v>
      </c>
      <c r="N304" s="5">
        <v>155004</v>
      </c>
      <c r="O304" s="5" t="str" cm="1">
        <f t="array" ref="O304">_xlfn.IFS(TBL_Employees3[[#This Row],[Annual Salary]]&gt;140000,"High Income",AND(TBL_Employees3[[#This Row],[Annual Salary]]&lt;=140000, TBL_Employees3[[#This Row],[Annual Salary]] &gt; 70000),"Middle Income",TBL_Employees3[[#This Row],[Annual Salary]]&lt;70000,"Low Income")</f>
        <v>High Income</v>
      </c>
      <c r="P304" s="6">
        <v>0.12</v>
      </c>
      <c r="Q304" s="10">
        <f>TBL_Employees3[[#This Row],[Bonus %]]*TBL_Employees3[[#This Row],[Annual Salary]]</f>
        <v>18600.48</v>
      </c>
      <c r="R304" t="s">
        <v>21</v>
      </c>
      <c r="S304" t="s">
        <v>22</v>
      </c>
      <c r="T304" s="4" t="s">
        <v>23</v>
      </c>
      <c r="U304" t="str">
        <f>IF(TBL_Employees3[[#This Row],[Exit Date]]="","Employed","Resign")</f>
        <v>Employed</v>
      </c>
    </row>
    <row r="305" spans="1:21" x14ac:dyDescent="0.25">
      <c r="A305" t="s">
        <v>658</v>
      </c>
      <c r="B305" t="s">
        <v>659</v>
      </c>
      <c r="C305" t="s">
        <v>74</v>
      </c>
      <c r="D305" t="s">
        <v>564</v>
      </c>
      <c r="E305" t="s">
        <v>32</v>
      </c>
      <c r="F305" t="s">
        <v>1984</v>
      </c>
      <c r="G305" t="s">
        <v>20</v>
      </c>
      <c r="H305">
        <v>51</v>
      </c>
      <c r="I305" s="4">
        <v>38835</v>
      </c>
      <c r="J305" s="8">
        <f>DAY(TBL_Employees3[[#This Row],[Hire Date]])</f>
        <v>28</v>
      </c>
      <c r="K305" s="8">
        <f>MONTH(TBL_Employees3[[#This Row],[Hire Date]])</f>
        <v>4</v>
      </c>
      <c r="L305" s="8">
        <f>YEAR(TBL_Employees3[[#This Row],[Hire Date]])</f>
        <v>2006</v>
      </c>
      <c r="M305" s="8" t="str">
        <f>TEXT(TBL_Employees3[[#This Row],[Hire Date]],"mmm")</f>
        <v>Apr</v>
      </c>
      <c r="N305" s="5">
        <v>150758</v>
      </c>
      <c r="O305" s="5" t="str" cm="1">
        <f t="array" ref="O305">_xlfn.IFS(TBL_Employees3[[#This Row],[Annual Salary]]&gt;140000,"High Income",AND(TBL_Employees3[[#This Row],[Annual Salary]]&lt;=140000, TBL_Employees3[[#This Row],[Annual Salary]] &gt; 70000),"Middle Income",TBL_Employees3[[#This Row],[Annual Salary]]&lt;70000,"Low Income")</f>
        <v>High Income</v>
      </c>
      <c r="P305" s="6">
        <v>0.13</v>
      </c>
      <c r="Q305" s="10">
        <f>TBL_Employees3[[#This Row],[Bonus %]]*TBL_Employees3[[#This Row],[Annual Salary]]</f>
        <v>19598.54</v>
      </c>
      <c r="R305" t="s">
        <v>21</v>
      </c>
      <c r="S305" t="s">
        <v>44</v>
      </c>
      <c r="T305" s="4">
        <v>39310</v>
      </c>
      <c r="U305" t="str">
        <f>IF(TBL_Employees3[[#This Row],[Exit Date]]="","Employed","Resign")</f>
        <v>Resign</v>
      </c>
    </row>
    <row r="306" spans="1:21" x14ac:dyDescent="0.25">
      <c r="A306" t="s">
        <v>660</v>
      </c>
      <c r="B306" t="s">
        <v>661</v>
      </c>
      <c r="C306" t="s">
        <v>74</v>
      </c>
      <c r="D306" t="s">
        <v>564</v>
      </c>
      <c r="E306" t="s">
        <v>32</v>
      </c>
      <c r="F306" t="s">
        <v>1984</v>
      </c>
      <c r="G306" t="s">
        <v>37</v>
      </c>
      <c r="H306">
        <v>39</v>
      </c>
      <c r="I306" s="4">
        <v>43756</v>
      </c>
      <c r="J306" s="8">
        <f>DAY(TBL_Employees3[[#This Row],[Hire Date]])</f>
        <v>18</v>
      </c>
      <c r="K306" s="8">
        <f>MONTH(TBL_Employees3[[#This Row],[Hire Date]])</f>
        <v>10</v>
      </c>
      <c r="L306" s="8">
        <f>YEAR(TBL_Employees3[[#This Row],[Hire Date]])</f>
        <v>2019</v>
      </c>
      <c r="M306" s="8" t="str">
        <f>TEXT(TBL_Employees3[[#This Row],[Hire Date]],"mmm")</f>
        <v>Oct</v>
      </c>
      <c r="N306" s="5">
        <v>122829</v>
      </c>
      <c r="O306" s="5" t="str" cm="1">
        <f t="array" ref="O306">_xlfn.IFS(TBL_Employees3[[#This Row],[Annual Salary]]&gt;140000,"High Income",AND(TBL_Employees3[[#This Row],[Annual Salary]]&lt;=140000, TBL_Employees3[[#This Row],[Annual Salary]] &gt; 70000),"Middle Income",TBL_Employees3[[#This Row],[Annual Salary]]&lt;70000,"Low Income")</f>
        <v>Middle Income</v>
      </c>
      <c r="P306" s="6">
        <v>0.11</v>
      </c>
      <c r="Q306" s="10">
        <f>TBL_Employees3[[#This Row],[Bonus %]]*TBL_Employees3[[#This Row],[Annual Salary]]</f>
        <v>13511.19</v>
      </c>
      <c r="R306" t="s">
        <v>21</v>
      </c>
      <c r="S306" t="s">
        <v>44</v>
      </c>
      <c r="T306" s="4" t="s">
        <v>23</v>
      </c>
      <c r="U306" t="str">
        <f>IF(TBL_Employees3[[#This Row],[Exit Date]]="","Employed","Resign")</f>
        <v>Employed</v>
      </c>
    </row>
    <row r="307" spans="1:21" x14ac:dyDescent="0.25">
      <c r="A307" t="s">
        <v>662</v>
      </c>
      <c r="B307" t="s">
        <v>663</v>
      </c>
      <c r="C307" t="s">
        <v>64</v>
      </c>
      <c r="D307" t="s">
        <v>564</v>
      </c>
      <c r="E307" t="s">
        <v>54</v>
      </c>
      <c r="F307" t="s">
        <v>1984</v>
      </c>
      <c r="G307" t="s">
        <v>20</v>
      </c>
      <c r="H307">
        <v>63</v>
      </c>
      <c r="I307" s="4">
        <v>40984</v>
      </c>
      <c r="J307" s="8">
        <f>DAY(TBL_Employees3[[#This Row],[Hire Date]])</f>
        <v>16</v>
      </c>
      <c r="K307" s="8">
        <f>MONTH(TBL_Employees3[[#This Row],[Hire Date]])</f>
        <v>3</v>
      </c>
      <c r="L307" s="8">
        <f>YEAR(TBL_Employees3[[#This Row],[Hire Date]])</f>
        <v>2012</v>
      </c>
      <c r="M307" s="8" t="str">
        <f>TEXT(TBL_Employees3[[#This Row],[Hire Date]],"mmm")</f>
        <v>Mar</v>
      </c>
      <c r="N307" s="5">
        <v>46081</v>
      </c>
      <c r="O307" s="5" t="str" cm="1">
        <f t="array" ref="O307">_xlfn.IFS(TBL_Employees3[[#This Row],[Annual Salary]]&gt;140000,"High Income",AND(TBL_Employees3[[#This Row],[Annual Salary]]&lt;=140000, TBL_Employees3[[#This Row],[Annual Salary]] &gt; 70000),"Middle Income",TBL_Employees3[[#This Row],[Annual Salary]]&lt;70000,"Low Income")</f>
        <v>Low Income</v>
      </c>
      <c r="P307" s="6">
        <v>0</v>
      </c>
      <c r="Q307" s="10">
        <f>TBL_Employees3[[#This Row],[Bonus %]]*TBL_Employees3[[#This Row],[Annual Salary]]</f>
        <v>0</v>
      </c>
      <c r="R307" t="s">
        <v>21</v>
      </c>
      <c r="S307" t="s">
        <v>44</v>
      </c>
      <c r="T307" s="4" t="s">
        <v>23</v>
      </c>
      <c r="U307" t="str">
        <f>IF(TBL_Employees3[[#This Row],[Exit Date]]="","Employed","Resign")</f>
        <v>Employed</v>
      </c>
    </row>
    <row r="308" spans="1:21" x14ac:dyDescent="0.25">
      <c r="A308" t="s">
        <v>664</v>
      </c>
      <c r="B308" t="s">
        <v>665</v>
      </c>
      <c r="C308" t="s">
        <v>26</v>
      </c>
      <c r="D308" t="s">
        <v>564</v>
      </c>
      <c r="E308" t="s">
        <v>18</v>
      </c>
      <c r="F308" t="s">
        <v>1983</v>
      </c>
      <c r="G308" t="s">
        <v>20</v>
      </c>
      <c r="H308">
        <v>55</v>
      </c>
      <c r="I308" s="4">
        <v>37456</v>
      </c>
      <c r="J308" s="8">
        <f>DAY(TBL_Employees3[[#This Row],[Hire Date]])</f>
        <v>19</v>
      </c>
      <c r="K308" s="8">
        <f>MONTH(TBL_Employees3[[#This Row],[Hire Date]])</f>
        <v>7</v>
      </c>
      <c r="L308" s="8">
        <f>YEAR(TBL_Employees3[[#This Row],[Hire Date]])</f>
        <v>2002</v>
      </c>
      <c r="M308" s="8" t="str">
        <f>TEXT(TBL_Employees3[[#This Row],[Hire Date]],"mmm")</f>
        <v>Jul</v>
      </c>
      <c r="N308" s="5">
        <v>77396</v>
      </c>
      <c r="O308" s="5" t="str" cm="1">
        <f t="array" ref="O308">_xlfn.IFS(TBL_Employees3[[#This Row],[Annual Salary]]&gt;140000,"High Income",AND(TBL_Employees3[[#This Row],[Annual Salary]]&lt;=140000, TBL_Employees3[[#This Row],[Annual Salary]] &gt; 70000),"Middle Income",TBL_Employees3[[#This Row],[Annual Salary]]&lt;70000,"Low Income")</f>
        <v>Middle Income</v>
      </c>
      <c r="P308" s="6">
        <v>0</v>
      </c>
      <c r="Q308" s="10">
        <f>TBL_Employees3[[#This Row],[Bonus %]]*TBL_Employees3[[#This Row],[Annual Salary]]</f>
        <v>0</v>
      </c>
      <c r="R308" t="s">
        <v>21</v>
      </c>
      <c r="S308" t="s">
        <v>48</v>
      </c>
      <c r="T308" s="4" t="s">
        <v>23</v>
      </c>
      <c r="U308" t="str">
        <f>IF(TBL_Employees3[[#This Row],[Exit Date]]="","Employed","Resign")</f>
        <v>Employed</v>
      </c>
    </row>
    <row r="309" spans="1:21" x14ac:dyDescent="0.25">
      <c r="A309" t="s">
        <v>666</v>
      </c>
      <c r="B309" t="s">
        <v>667</v>
      </c>
      <c r="C309" t="s">
        <v>26</v>
      </c>
      <c r="D309" t="s">
        <v>564</v>
      </c>
      <c r="E309" t="s">
        <v>27</v>
      </c>
      <c r="F309" t="s">
        <v>1984</v>
      </c>
      <c r="G309" t="s">
        <v>28</v>
      </c>
      <c r="H309">
        <v>63</v>
      </c>
      <c r="I309" s="4">
        <v>36525</v>
      </c>
      <c r="J309" s="8">
        <f>DAY(TBL_Employees3[[#This Row],[Hire Date]])</f>
        <v>31</v>
      </c>
      <c r="K309" s="8">
        <f>MONTH(TBL_Employees3[[#This Row],[Hire Date]])</f>
        <v>12</v>
      </c>
      <c r="L309" s="8">
        <f>YEAR(TBL_Employees3[[#This Row],[Hire Date]])</f>
        <v>1999</v>
      </c>
      <c r="M309" s="8" t="str">
        <f>TEXT(TBL_Employees3[[#This Row],[Hire Date]],"mmm")</f>
        <v>Dec</v>
      </c>
      <c r="N309" s="5">
        <v>89523</v>
      </c>
      <c r="O309" s="5" t="str" cm="1">
        <f t="array" ref="O309">_xlfn.IFS(TBL_Employees3[[#This Row],[Annual Salary]]&gt;140000,"High Income",AND(TBL_Employees3[[#This Row],[Annual Salary]]&lt;=140000, TBL_Employees3[[#This Row],[Annual Salary]] &gt; 70000),"Middle Income",TBL_Employees3[[#This Row],[Annual Salary]]&lt;70000,"Low Income")</f>
        <v>Middle Income</v>
      </c>
      <c r="P309" s="6">
        <v>0</v>
      </c>
      <c r="Q309" s="10">
        <f>TBL_Employees3[[#This Row],[Bonus %]]*TBL_Employees3[[#This Row],[Annual Salary]]</f>
        <v>0</v>
      </c>
      <c r="R309" t="s">
        <v>21</v>
      </c>
      <c r="S309" t="s">
        <v>57</v>
      </c>
      <c r="T309" s="4" t="s">
        <v>23</v>
      </c>
      <c r="U309" t="str">
        <f>IF(TBL_Employees3[[#This Row],[Exit Date]]="","Employed","Resign")</f>
        <v>Employed</v>
      </c>
    </row>
    <row r="310" spans="1:21" x14ac:dyDescent="0.25">
      <c r="A310" t="s">
        <v>668</v>
      </c>
      <c r="B310" t="s">
        <v>669</v>
      </c>
      <c r="C310" t="s">
        <v>74</v>
      </c>
      <c r="D310" t="s">
        <v>564</v>
      </c>
      <c r="E310" t="s">
        <v>32</v>
      </c>
      <c r="F310" t="s">
        <v>1983</v>
      </c>
      <c r="G310" t="s">
        <v>28</v>
      </c>
      <c r="H310">
        <v>43</v>
      </c>
      <c r="I310" s="4">
        <v>44303</v>
      </c>
      <c r="J310" s="8">
        <f>DAY(TBL_Employees3[[#This Row],[Hire Date]])</f>
        <v>17</v>
      </c>
      <c r="K310" s="8">
        <f>MONTH(TBL_Employees3[[#This Row],[Hire Date]])</f>
        <v>4</v>
      </c>
      <c r="L310" s="8">
        <f>YEAR(TBL_Employees3[[#This Row],[Hire Date]])</f>
        <v>2021</v>
      </c>
      <c r="M310" s="8" t="str">
        <f>TEXT(TBL_Employees3[[#This Row],[Hire Date]],"mmm")</f>
        <v>Apr</v>
      </c>
      <c r="N310" s="5">
        <v>146140</v>
      </c>
      <c r="O310" s="5" t="str" cm="1">
        <f t="array" ref="O310">_xlfn.IFS(TBL_Employees3[[#This Row],[Annual Salary]]&gt;140000,"High Income",AND(TBL_Employees3[[#This Row],[Annual Salary]]&lt;=140000, TBL_Employees3[[#This Row],[Annual Salary]] &gt; 70000),"Middle Income",TBL_Employees3[[#This Row],[Annual Salary]]&lt;70000,"Low Income")</f>
        <v>High Income</v>
      </c>
      <c r="P310" s="6">
        <v>0.15</v>
      </c>
      <c r="Q310" s="10">
        <f>TBL_Employees3[[#This Row],[Bonus %]]*TBL_Employees3[[#This Row],[Annual Salary]]</f>
        <v>21921</v>
      </c>
      <c r="R310" t="s">
        <v>21</v>
      </c>
      <c r="S310" t="s">
        <v>34</v>
      </c>
      <c r="T310" s="4" t="s">
        <v>23</v>
      </c>
      <c r="U310" t="str">
        <f>IF(TBL_Employees3[[#This Row],[Exit Date]]="","Employed","Resign")</f>
        <v>Employed</v>
      </c>
    </row>
    <row r="311" spans="1:21" x14ac:dyDescent="0.25">
      <c r="A311" t="s">
        <v>670</v>
      </c>
      <c r="B311" t="s">
        <v>671</v>
      </c>
      <c r="C311" t="s">
        <v>31</v>
      </c>
      <c r="D311" t="s">
        <v>564</v>
      </c>
      <c r="E311" t="s">
        <v>32</v>
      </c>
      <c r="F311" t="s">
        <v>1984</v>
      </c>
      <c r="G311" t="s">
        <v>37</v>
      </c>
      <c r="H311">
        <v>65</v>
      </c>
      <c r="I311" s="4">
        <v>39728</v>
      </c>
      <c r="J311" s="8">
        <f>DAY(TBL_Employees3[[#This Row],[Hire Date]])</f>
        <v>7</v>
      </c>
      <c r="K311" s="8">
        <f>MONTH(TBL_Employees3[[#This Row],[Hire Date]])</f>
        <v>10</v>
      </c>
      <c r="L311" s="8">
        <f>YEAR(TBL_Employees3[[#This Row],[Hire Date]])</f>
        <v>2008</v>
      </c>
      <c r="M311" s="8" t="str">
        <f>TEXT(TBL_Employees3[[#This Row],[Hire Date]],"mmm")</f>
        <v>Oct</v>
      </c>
      <c r="N311" s="5">
        <v>170221</v>
      </c>
      <c r="O311" s="5" t="str" cm="1">
        <f t="array" ref="O311">_xlfn.IFS(TBL_Employees3[[#This Row],[Annual Salary]]&gt;140000,"High Income",AND(TBL_Employees3[[#This Row],[Annual Salary]]&lt;=140000, TBL_Employees3[[#This Row],[Annual Salary]] &gt; 70000),"Middle Income",TBL_Employees3[[#This Row],[Annual Salary]]&lt;70000,"Low Income")</f>
        <v>High Income</v>
      </c>
      <c r="P311" s="6">
        <v>0.15</v>
      </c>
      <c r="Q311" s="10">
        <f>TBL_Employees3[[#This Row],[Bonus %]]*TBL_Employees3[[#This Row],[Annual Salary]]</f>
        <v>25533.149999999998</v>
      </c>
      <c r="R311" t="s">
        <v>38</v>
      </c>
      <c r="S311" t="s">
        <v>39</v>
      </c>
      <c r="T311" s="4" t="s">
        <v>23</v>
      </c>
      <c r="U311" t="str">
        <f>IF(TBL_Employees3[[#This Row],[Exit Date]]="","Employed","Resign")</f>
        <v>Employed</v>
      </c>
    </row>
    <row r="312" spans="1:21" x14ac:dyDescent="0.25">
      <c r="A312" t="s">
        <v>672</v>
      </c>
      <c r="B312" t="s">
        <v>673</v>
      </c>
      <c r="C312" t="s">
        <v>53</v>
      </c>
      <c r="D312" t="s">
        <v>564</v>
      </c>
      <c r="E312" t="s">
        <v>54</v>
      </c>
      <c r="F312" t="s">
        <v>1983</v>
      </c>
      <c r="G312" t="s">
        <v>20</v>
      </c>
      <c r="H312">
        <v>28</v>
      </c>
      <c r="I312" s="4">
        <v>43638</v>
      </c>
      <c r="J312" s="8">
        <f>DAY(TBL_Employees3[[#This Row],[Hire Date]])</f>
        <v>22</v>
      </c>
      <c r="K312" s="8">
        <f>MONTH(TBL_Employees3[[#This Row],[Hire Date]])</f>
        <v>6</v>
      </c>
      <c r="L312" s="8">
        <f>YEAR(TBL_Employees3[[#This Row],[Hire Date]])</f>
        <v>2019</v>
      </c>
      <c r="M312" s="8" t="str">
        <f>TEXT(TBL_Employees3[[#This Row],[Hire Date]],"mmm")</f>
        <v>Jun</v>
      </c>
      <c r="N312" s="5">
        <v>250767</v>
      </c>
      <c r="O312" s="5" t="str" cm="1">
        <f t="array" ref="O312">_xlfn.IFS(TBL_Employees3[[#This Row],[Annual Salary]]&gt;140000,"High Income",AND(TBL_Employees3[[#This Row],[Annual Salary]]&lt;=140000, TBL_Employees3[[#This Row],[Annual Salary]] &gt; 70000),"Middle Income",TBL_Employees3[[#This Row],[Annual Salary]]&lt;70000,"Low Income")</f>
        <v>High Income</v>
      </c>
      <c r="P312" s="6">
        <v>0.38</v>
      </c>
      <c r="Q312" s="10">
        <f>TBL_Employees3[[#This Row],[Bonus %]]*TBL_Employees3[[#This Row],[Annual Salary]]</f>
        <v>95291.46</v>
      </c>
      <c r="R312" t="s">
        <v>21</v>
      </c>
      <c r="S312" t="s">
        <v>34</v>
      </c>
      <c r="T312" s="4" t="s">
        <v>23</v>
      </c>
      <c r="U312" t="str">
        <f>IF(TBL_Employees3[[#This Row],[Exit Date]]="","Employed","Resign")</f>
        <v>Employed</v>
      </c>
    </row>
    <row r="313" spans="1:21" x14ac:dyDescent="0.25">
      <c r="A313" t="s">
        <v>674</v>
      </c>
      <c r="B313" t="s">
        <v>675</v>
      </c>
      <c r="C313" t="s">
        <v>16</v>
      </c>
      <c r="D313" t="s">
        <v>564</v>
      </c>
      <c r="E313" t="s">
        <v>32</v>
      </c>
      <c r="F313" t="s">
        <v>1983</v>
      </c>
      <c r="G313" t="s">
        <v>37</v>
      </c>
      <c r="H313">
        <v>54</v>
      </c>
      <c r="I313" s="4">
        <v>35913</v>
      </c>
      <c r="J313" s="8">
        <f>DAY(TBL_Employees3[[#This Row],[Hire Date]])</f>
        <v>28</v>
      </c>
      <c r="K313" s="8">
        <f>MONTH(TBL_Employees3[[#This Row],[Hire Date]])</f>
        <v>4</v>
      </c>
      <c r="L313" s="8">
        <f>YEAR(TBL_Employees3[[#This Row],[Hire Date]])</f>
        <v>1998</v>
      </c>
      <c r="M313" s="8" t="str">
        <f>TEXT(TBL_Employees3[[#This Row],[Hire Date]],"mmm")</f>
        <v>Apr</v>
      </c>
      <c r="N313" s="5">
        <v>108268</v>
      </c>
      <c r="O313" s="5" t="str" cm="1">
        <f t="array" ref="O313">_xlfn.IFS(TBL_Employees3[[#This Row],[Annual Salary]]&gt;140000,"High Income",AND(TBL_Employees3[[#This Row],[Annual Salary]]&lt;=140000, TBL_Employees3[[#This Row],[Annual Salary]] &gt; 70000),"Middle Income",TBL_Employees3[[#This Row],[Annual Salary]]&lt;70000,"Low Income")</f>
        <v>Middle Income</v>
      </c>
      <c r="P313" s="6">
        <v>0.09</v>
      </c>
      <c r="Q313" s="10">
        <f>TBL_Employees3[[#This Row],[Bonus %]]*TBL_Employees3[[#This Row],[Annual Salary]]</f>
        <v>9744.119999999999</v>
      </c>
      <c r="R313" t="s">
        <v>38</v>
      </c>
      <c r="S313" t="s">
        <v>85</v>
      </c>
      <c r="T313" s="4">
        <v>38122</v>
      </c>
      <c r="U313" t="str">
        <f>IF(TBL_Employees3[[#This Row],[Exit Date]]="","Employed","Resign")</f>
        <v>Resign</v>
      </c>
    </row>
    <row r="314" spans="1:21" x14ac:dyDescent="0.25">
      <c r="A314" t="s">
        <v>676</v>
      </c>
      <c r="B314" t="s">
        <v>677</v>
      </c>
      <c r="C314" t="s">
        <v>26</v>
      </c>
      <c r="D314" t="s">
        <v>564</v>
      </c>
      <c r="E314" t="s">
        <v>54</v>
      </c>
      <c r="F314" t="s">
        <v>1983</v>
      </c>
      <c r="G314" t="s">
        <v>37</v>
      </c>
      <c r="H314">
        <v>34</v>
      </c>
      <c r="I314" s="4">
        <v>41886</v>
      </c>
      <c r="J314" s="8">
        <f>DAY(TBL_Employees3[[#This Row],[Hire Date]])</f>
        <v>4</v>
      </c>
      <c r="K314" s="8">
        <f>MONTH(TBL_Employees3[[#This Row],[Hire Date]])</f>
        <v>9</v>
      </c>
      <c r="L314" s="8">
        <f>YEAR(TBL_Employees3[[#This Row],[Hire Date]])</f>
        <v>2014</v>
      </c>
      <c r="M314" s="8" t="str">
        <f>TEXT(TBL_Employees3[[#This Row],[Hire Date]],"mmm")</f>
        <v>Sep</v>
      </c>
      <c r="N314" s="5">
        <v>95499</v>
      </c>
      <c r="O314" s="5" t="str" cm="1">
        <f t="array" ref="O314">_xlfn.IFS(TBL_Employees3[[#This Row],[Annual Salary]]&gt;140000,"High Income",AND(TBL_Employees3[[#This Row],[Annual Salary]]&lt;=140000, TBL_Employees3[[#This Row],[Annual Salary]] &gt; 70000),"Middle Income",TBL_Employees3[[#This Row],[Annual Salary]]&lt;70000,"Low Income")</f>
        <v>Middle Income</v>
      </c>
      <c r="P314" s="6">
        <v>0</v>
      </c>
      <c r="Q314" s="10">
        <f>TBL_Employees3[[#This Row],[Bonus %]]*TBL_Employees3[[#This Row],[Annual Salary]]</f>
        <v>0</v>
      </c>
      <c r="R314" t="s">
        <v>38</v>
      </c>
      <c r="S314" t="s">
        <v>85</v>
      </c>
      <c r="T314" s="4">
        <v>42958</v>
      </c>
      <c r="U314" t="str">
        <f>IF(TBL_Employees3[[#This Row],[Exit Date]]="","Employed","Resign")</f>
        <v>Resign</v>
      </c>
    </row>
    <row r="315" spans="1:21" x14ac:dyDescent="0.25">
      <c r="A315" t="s">
        <v>678</v>
      </c>
      <c r="B315" t="s">
        <v>679</v>
      </c>
      <c r="C315" t="s">
        <v>31</v>
      </c>
      <c r="D315" t="s">
        <v>564</v>
      </c>
      <c r="E315" t="s">
        <v>54</v>
      </c>
      <c r="F315" t="s">
        <v>1983</v>
      </c>
      <c r="G315" t="s">
        <v>28</v>
      </c>
      <c r="H315">
        <v>58</v>
      </c>
      <c r="I315" s="4">
        <v>39367</v>
      </c>
      <c r="J315" s="8">
        <f>DAY(TBL_Employees3[[#This Row],[Hire Date]])</f>
        <v>12</v>
      </c>
      <c r="K315" s="8">
        <f>MONTH(TBL_Employees3[[#This Row],[Hire Date]])</f>
        <v>10</v>
      </c>
      <c r="L315" s="8">
        <f>YEAR(TBL_Employees3[[#This Row],[Hire Date]])</f>
        <v>2007</v>
      </c>
      <c r="M315" s="8" t="str">
        <f>TEXT(TBL_Employees3[[#This Row],[Hire Date]],"mmm")</f>
        <v>Oct</v>
      </c>
      <c r="N315" s="5">
        <v>162038</v>
      </c>
      <c r="O315" s="5" t="str" cm="1">
        <f t="array" ref="O315">_xlfn.IFS(TBL_Employees3[[#This Row],[Annual Salary]]&gt;140000,"High Income",AND(TBL_Employees3[[#This Row],[Annual Salary]]&lt;=140000, TBL_Employees3[[#This Row],[Annual Salary]] &gt; 70000),"Middle Income",TBL_Employees3[[#This Row],[Annual Salary]]&lt;70000,"Low Income")</f>
        <v>High Income</v>
      </c>
      <c r="P315" s="6">
        <v>0.24</v>
      </c>
      <c r="Q315" s="10">
        <f>TBL_Employees3[[#This Row],[Bonus %]]*TBL_Employees3[[#This Row],[Annual Salary]]</f>
        <v>38889.119999999995</v>
      </c>
      <c r="R315" t="s">
        <v>65</v>
      </c>
      <c r="S315" t="s">
        <v>66</v>
      </c>
      <c r="T315" s="4" t="s">
        <v>23</v>
      </c>
      <c r="U315" t="str">
        <f>IF(TBL_Employees3[[#This Row],[Exit Date]]="","Employed","Resign")</f>
        <v>Employed</v>
      </c>
    </row>
    <row r="316" spans="1:21" x14ac:dyDescent="0.25">
      <c r="A316" t="s">
        <v>680</v>
      </c>
      <c r="B316" t="s">
        <v>681</v>
      </c>
      <c r="C316" t="s">
        <v>74</v>
      </c>
      <c r="D316" t="s">
        <v>564</v>
      </c>
      <c r="E316" t="s">
        <v>54</v>
      </c>
      <c r="F316" t="s">
        <v>1984</v>
      </c>
      <c r="G316" t="s">
        <v>97</v>
      </c>
      <c r="H316">
        <v>59</v>
      </c>
      <c r="I316" s="4">
        <v>43400</v>
      </c>
      <c r="J316" s="8">
        <f>DAY(TBL_Employees3[[#This Row],[Hire Date]])</f>
        <v>27</v>
      </c>
      <c r="K316" s="8">
        <f>MONTH(TBL_Employees3[[#This Row],[Hire Date]])</f>
        <v>10</v>
      </c>
      <c r="L316" s="8">
        <f>YEAR(TBL_Employees3[[#This Row],[Hire Date]])</f>
        <v>2018</v>
      </c>
      <c r="M316" s="8" t="str">
        <f>TEXT(TBL_Employees3[[#This Row],[Hire Date]],"mmm")</f>
        <v>Oct</v>
      </c>
      <c r="N316" s="5">
        <v>139208</v>
      </c>
      <c r="O316" s="5" t="str" cm="1">
        <f t="array" ref="O316">_xlfn.IFS(TBL_Employees3[[#This Row],[Annual Salary]]&gt;140000,"High Income",AND(TBL_Employees3[[#This Row],[Annual Salary]]&lt;=140000, TBL_Employees3[[#This Row],[Annual Salary]] &gt; 70000),"Middle Income",TBL_Employees3[[#This Row],[Annual Salary]]&lt;70000,"Low Income")</f>
        <v>Middle Income</v>
      </c>
      <c r="P316" s="6">
        <v>0.11</v>
      </c>
      <c r="Q316" s="10">
        <f>TBL_Employees3[[#This Row],[Bonus %]]*TBL_Employees3[[#This Row],[Annual Salary]]</f>
        <v>15312.88</v>
      </c>
      <c r="R316" t="s">
        <v>21</v>
      </c>
      <c r="S316" t="s">
        <v>22</v>
      </c>
      <c r="T316" s="4" t="s">
        <v>23</v>
      </c>
      <c r="U316" t="str">
        <f>IF(TBL_Employees3[[#This Row],[Exit Date]]="","Employed","Resign")</f>
        <v>Employed</v>
      </c>
    </row>
    <row r="317" spans="1:21" x14ac:dyDescent="0.25">
      <c r="A317" t="s">
        <v>682</v>
      </c>
      <c r="B317" t="s">
        <v>631</v>
      </c>
      <c r="C317" t="s">
        <v>16</v>
      </c>
      <c r="D317" t="s">
        <v>564</v>
      </c>
      <c r="E317" t="s">
        <v>18</v>
      </c>
      <c r="F317" t="s">
        <v>1983</v>
      </c>
      <c r="G317" t="s">
        <v>28</v>
      </c>
      <c r="H317">
        <v>50</v>
      </c>
      <c r="I317" s="4">
        <v>43239</v>
      </c>
      <c r="J317" s="8">
        <f>DAY(TBL_Employees3[[#This Row],[Hire Date]])</f>
        <v>19</v>
      </c>
      <c r="K317" s="8">
        <f>MONTH(TBL_Employees3[[#This Row],[Hire Date]])</f>
        <v>5</v>
      </c>
      <c r="L317" s="8">
        <f>YEAR(TBL_Employees3[[#This Row],[Hire Date]])</f>
        <v>2018</v>
      </c>
      <c r="M317" s="8" t="str">
        <f>TEXT(TBL_Employees3[[#This Row],[Hire Date]],"mmm")</f>
        <v>May</v>
      </c>
      <c r="N317" s="5">
        <v>106437</v>
      </c>
      <c r="O317" s="5" t="str" cm="1">
        <f t="array" ref="O317">_xlfn.IFS(TBL_Employees3[[#This Row],[Annual Salary]]&gt;140000,"High Income",AND(TBL_Employees3[[#This Row],[Annual Salary]]&lt;=140000, TBL_Employees3[[#This Row],[Annual Salary]] &gt; 70000),"Middle Income",TBL_Employees3[[#This Row],[Annual Salary]]&lt;70000,"Low Income")</f>
        <v>Middle Income</v>
      </c>
      <c r="P317" s="6">
        <v>7.0000000000000007E-2</v>
      </c>
      <c r="Q317" s="10">
        <f>TBL_Employees3[[#This Row],[Bonus %]]*TBL_Employees3[[#This Row],[Annual Salary]]</f>
        <v>7450.5900000000011</v>
      </c>
      <c r="R317" t="s">
        <v>65</v>
      </c>
      <c r="S317" t="s">
        <v>66</v>
      </c>
      <c r="T317" s="4" t="s">
        <v>23</v>
      </c>
      <c r="U317" t="str">
        <f>IF(TBL_Employees3[[#This Row],[Exit Date]]="","Employed","Resign")</f>
        <v>Employed</v>
      </c>
    </row>
    <row r="318" spans="1:21" x14ac:dyDescent="0.25">
      <c r="A318" t="s">
        <v>683</v>
      </c>
      <c r="B318" t="s">
        <v>684</v>
      </c>
      <c r="C318" t="s">
        <v>47</v>
      </c>
      <c r="D318" t="s">
        <v>564</v>
      </c>
      <c r="E318" t="s">
        <v>18</v>
      </c>
      <c r="F318" t="s">
        <v>1983</v>
      </c>
      <c r="G318" t="s">
        <v>37</v>
      </c>
      <c r="H318">
        <v>46</v>
      </c>
      <c r="I318" s="4">
        <v>42129</v>
      </c>
      <c r="J318" s="8">
        <f>DAY(TBL_Employees3[[#This Row],[Hire Date]])</f>
        <v>5</v>
      </c>
      <c r="K318" s="8">
        <f>MONTH(TBL_Employees3[[#This Row],[Hire Date]])</f>
        <v>5</v>
      </c>
      <c r="L318" s="8">
        <f>YEAR(TBL_Employees3[[#This Row],[Hire Date]])</f>
        <v>2015</v>
      </c>
      <c r="M318" s="8" t="str">
        <f>TEXT(TBL_Employees3[[#This Row],[Hire Date]],"mmm")</f>
        <v>May</v>
      </c>
      <c r="N318" s="5">
        <v>64364</v>
      </c>
      <c r="O318" s="5" t="str" cm="1">
        <f t="array" ref="O318">_xlfn.IFS(TBL_Employees3[[#This Row],[Annual Salary]]&gt;140000,"High Income",AND(TBL_Employees3[[#This Row],[Annual Salary]]&lt;=140000, TBL_Employees3[[#This Row],[Annual Salary]] &gt; 70000),"Middle Income",TBL_Employees3[[#This Row],[Annual Salary]]&lt;70000,"Low Income")</f>
        <v>Low Income</v>
      </c>
      <c r="P318" s="6">
        <v>0</v>
      </c>
      <c r="Q318" s="10">
        <f>TBL_Employees3[[#This Row],[Bonus %]]*TBL_Employees3[[#This Row],[Annual Salary]]</f>
        <v>0</v>
      </c>
      <c r="R318" t="s">
        <v>38</v>
      </c>
      <c r="S318" t="s">
        <v>85</v>
      </c>
      <c r="T318" s="4" t="s">
        <v>23</v>
      </c>
      <c r="U318" t="str">
        <f>IF(TBL_Employees3[[#This Row],[Exit Date]]="","Employed","Resign")</f>
        <v>Employed</v>
      </c>
    </row>
    <row r="319" spans="1:21" x14ac:dyDescent="0.25">
      <c r="A319" t="s">
        <v>254</v>
      </c>
      <c r="B319" t="s">
        <v>685</v>
      </c>
      <c r="C319" t="s">
        <v>16</v>
      </c>
      <c r="D319" t="s">
        <v>564</v>
      </c>
      <c r="E319" t="s">
        <v>54</v>
      </c>
      <c r="F319" t="s">
        <v>1984</v>
      </c>
      <c r="G319" t="s">
        <v>20</v>
      </c>
      <c r="H319">
        <v>48</v>
      </c>
      <c r="I319" s="4">
        <v>36272</v>
      </c>
      <c r="J319" s="8">
        <f>DAY(TBL_Employees3[[#This Row],[Hire Date]])</f>
        <v>22</v>
      </c>
      <c r="K319" s="8">
        <f>MONTH(TBL_Employees3[[#This Row],[Hire Date]])</f>
        <v>4</v>
      </c>
      <c r="L319" s="8">
        <f>YEAR(TBL_Employees3[[#This Row],[Hire Date]])</f>
        <v>1999</v>
      </c>
      <c r="M319" s="8" t="str">
        <f>TEXT(TBL_Employees3[[#This Row],[Hire Date]],"mmm")</f>
        <v>Apr</v>
      </c>
      <c r="N319" s="5">
        <v>102847</v>
      </c>
      <c r="O319" s="5" t="str" cm="1">
        <f t="array" ref="O319">_xlfn.IFS(TBL_Employees3[[#This Row],[Annual Salary]]&gt;140000,"High Income",AND(TBL_Employees3[[#This Row],[Annual Salary]]&lt;=140000, TBL_Employees3[[#This Row],[Annual Salary]] &gt; 70000),"Middle Income",TBL_Employees3[[#This Row],[Annual Salary]]&lt;70000,"Low Income")</f>
        <v>Middle Income</v>
      </c>
      <c r="P319" s="6">
        <v>0.05</v>
      </c>
      <c r="Q319" s="10">
        <f>TBL_Employees3[[#This Row],[Bonus %]]*TBL_Employees3[[#This Row],[Annual Salary]]</f>
        <v>5142.3500000000004</v>
      </c>
      <c r="R319" t="s">
        <v>21</v>
      </c>
      <c r="S319" t="s">
        <v>44</v>
      </c>
      <c r="T319" s="4" t="s">
        <v>23</v>
      </c>
      <c r="U319" t="str">
        <f>IF(TBL_Employees3[[#This Row],[Exit Date]]="","Employed","Resign")</f>
        <v>Employed</v>
      </c>
    </row>
    <row r="320" spans="1:21" x14ac:dyDescent="0.25">
      <c r="A320" t="s">
        <v>686</v>
      </c>
      <c r="B320" t="s">
        <v>687</v>
      </c>
      <c r="C320" t="s">
        <v>74</v>
      </c>
      <c r="D320" t="s">
        <v>564</v>
      </c>
      <c r="E320" t="s">
        <v>18</v>
      </c>
      <c r="F320" t="s">
        <v>1983</v>
      </c>
      <c r="G320" t="s">
        <v>37</v>
      </c>
      <c r="H320">
        <v>46</v>
      </c>
      <c r="I320" s="4">
        <v>40378</v>
      </c>
      <c r="J320" s="8">
        <f>DAY(TBL_Employees3[[#This Row],[Hire Date]])</f>
        <v>19</v>
      </c>
      <c r="K320" s="8">
        <f>MONTH(TBL_Employees3[[#This Row],[Hire Date]])</f>
        <v>7</v>
      </c>
      <c r="L320" s="8">
        <f>YEAR(TBL_Employees3[[#This Row],[Hire Date]])</f>
        <v>2010</v>
      </c>
      <c r="M320" s="8" t="str">
        <f>TEXT(TBL_Employees3[[#This Row],[Hire Date]],"mmm")</f>
        <v>Jul</v>
      </c>
      <c r="N320" s="5">
        <v>134881</v>
      </c>
      <c r="O320" s="5" t="str" cm="1">
        <f t="array" ref="O320">_xlfn.IFS(TBL_Employees3[[#This Row],[Annual Salary]]&gt;140000,"High Income",AND(TBL_Employees3[[#This Row],[Annual Salary]]&lt;=140000, TBL_Employees3[[#This Row],[Annual Salary]] &gt; 70000),"Middle Income",TBL_Employees3[[#This Row],[Annual Salary]]&lt;70000,"Low Income")</f>
        <v>Middle Income</v>
      </c>
      <c r="P320" s="6">
        <v>0.15</v>
      </c>
      <c r="Q320" s="10">
        <f>TBL_Employees3[[#This Row],[Bonus %]]*TBL_Employees3[[#This Row],[Annual Salary]]</f>
        <v>20232.149999999998</v>
      </c>
      <c r="R320" t="s">
        <v>38</v>
      </c>
      <c r="S320" t="s">
        <v>39</v>
      </c>
      <c r="T320" s="4" t="s">
        <v>23</v>
      </c>
      <c r="U320" t="str">
        <f>IF(TBL_Employees3[[#This Row],[Exit Date]]="","Employed","Resign")</f>
        <v>Employed</v>
      </c>
    </row>
    <row r="321" spans="1:21" x14ac:dyDescent="0.25">
      <c r="A321" t="s">
        <v>688</v>
      </c>
      <c r="B321" t="s">
        <v>689</v>
      </c>
      <c r="C321" t="s">
        <v>74</v>
      </c>
      <c r="D321" t="s">
        <v>564</v>
      </c>
      <c r="E321" t="s">
        <v>54</v>
      </c>
      <c r="F321" t="s">
        <v>1984</v>
      </c>
      <c r="G321" t="s">
        <v>28</v>
      </c>
      <c r="H321">
        <v>43</v>
      </c>
      <c r="I321" s="4">
        <v>39005</v>
      </c>
      <c r="J321" s="8">
        <f>DAY(TBL_Employees3[[#This Row],[Hire Date]])</f>
        <v>15</v>
      </c>
      <c r="K321" s="8">
        <f>MONTH(TBL_Employees3[[#This Row],[Hire Date]])</f>
        <v>10</v>
      </c>
      <c r="L321" s="8">
        <f>YEAR(TBL_Employees3[[#This Row],[Hire Date]])</f>
        <v>2006</v>
      </c>
      <c r="M321" s="8" t="str">
        <f>TEXT(TBL_Employees3[[#This Row],[Hire Date]],"mmm")</f>
        <v>Oct</v>
      </c>
      <c r="N321" s="5">
        <v>153492</v>
      </c>
      <c r="O321" s="5" t="str" cm="1">
        <f t="array" ref="O321">_xlfn.IFS(TBL_Employees3[[#This Row],[Annual Salary]]&gt;140000,"High Income",AND(TBL_Employees3[[#This Row],[Annual Salary]]&lt;=140000, TBL_Employees3[[#This Row],[Annual Salary]] &gt; 70000),"Middle Income",TBL_Employees3[[#This Row],[Annual Salary]]&lt;70000,"Low Income")</f>
        <v>High Income</v>
      </c>
      <c r="P321" s="6">
        <v>0.11</v>
      </c>
      <c r="Q321" s="10">
        <f>TBL_Employees3[[#This Row],[Bonus %]]*TBL_Employees3[[#This Row],[Annual Salary]]</f>
        <v>16884.12</v>
      </c>
      <c r="R321" t="s">
        <v>21</v>
      </c>
      <c r="S321" t="s">
        <v>44</v>
      </c>
      <c r="T321" s="4" t="s">
        <v>23</v>
      </c>
      <c r="U321" t="str">
        <f>IF(TBL_Employees3[[#This Row],[Exit Date]]="","Employed","Resign")</f>
        <v>Employed</v>
      </c>
    </row>
    <row r="322" spans="1:21" x14ac:dyDescent="0.25">
      <c r="A322" t="s">
        <v>282</v>
      </c>
      <c r="B322" t="s">
        <v>690</v>
      </c>
      <c r="C322" t="s">
        <v>47</v>
      </c>
      <c r="D322" t="s">
        <v>564</v>
      </c>
      <c r="E322" t="s">
        <v>27</v>
      </c>
      <c r="F322" t="s">
        <v>1984</v>
      </c>
      <c r="G322" t="s">
        <v>20</v>
      </c>
      <c r="H322">
        <v>52</v>
      </c>
      <c r="I322" s="4">
        <v>43819</v>
      </c>
      <c r="J322" s="8">
        <f>DAY(TBL_Employees3[[#This Row],[Hire Date]])</f>
        <v>20</v>
      </c>
      <c r="K322" s="8">
        <f>MONTH(TBL_Employees3[[#This Row],[Hire Date]])</f>
        <v>12</v>
      </c>
      <c r="L322" s="8">
        <f>YEAR(TBL_Employees3[[#This Row],[Hire Date]])</f>
        <v>2019</v>
      </c>
      <c r="M322" s="8" t="str">
        <f>TEXT(TBL_Employees3[[#This Row],[Hire Date]],"mmm")</f>
        <v>Dec</v>
      </c>
      <c r="N322" s="5">
        <v>61026</v>
      </c>
      <c r="O322" s="5" t="str" cm="1">
        <f t="array" ref="O322">_xlfn.IFS(TBL_Employees3[[#This Row],[Annual Salary]]&gt;140000,"High Income",AND(TBL_Employees3[[#This Row],[Annual Salary]]&lt;=140000, TBL_Employees3[[#This Row],[Annual Salary]] &gt; 70000),"Middle Income",TBL_Employees3[[#This Row],[Annual Salary]]&lt;70000,"Low Income")</f>
        <v>Low Income</v>
      </c>
      <c r="P322" s="6">
        <v>0</v>
      </c>
      <c r="Q322" s="10">
        <f>TBL_Employees3[[#This Row],[Bonus %]]*TBL_Employees3[[#This Row],[Annual Salary]]</f>
        <v>0</v>
      </c>
      <c r="R322" t="s">
        <v>21</v>
      </c>
      <c r="S322" t="s">
        <v>57</v>
      </c>
      <c r="T322" s="4" t="s">
        <v>23</v>
      </c>
      <c r="U322" t="str">
        <f>IF(TBL_Employees3[[#This Row],[Exit Date]]="","Employed","Resign")</f>
        <v>Employed</v>
      </c>
    </row>
    <row r="323" spans="1:21" x14ac:dyDescent="0.25">
      <c r="A323" t="s">
        <v>691</v>
      </c>
      <c r="B323" t="s">
        <v>692</v>
      </c>
      <c r="C323" t="s">
        <v>31</v>
      </c>
      <c r="D323" t="s">
        <v>564</v>
      </c>
      <c r="E323" t="s">
        <v>54</v>
      </c>
      <c r="F323" t="s">
        <v>1984</v>
      </c>
      <c r="G323" t="s">
        <v>28</v>
      </c>
      <c r="H323">
        <v>53</v>
      </c>
      <c r="I323" s="4">
        <v>37304</v>
      </c>
      <c r="J323" s="8">
        <f>DAY(TBL_Employees3[[#This Row],[Hire Date]])</f>
        <v>17</v>
      </c>
      <c r="K323" s="8">
        <f>MONTH(TBL_Employees3[[#This Row],[Hire Date]])</f>
        <v>2</v>
      </c>
      <c r="L323" s="8">
        <f>YEAR(TBL_Employees3[[#This Row],[Hire Date]])</f>
        <v>2002</v>
      </c>
      <c r="M323" s="8" t="str">
        <f>TEXT(TBL_Employees3[[#This Row],[Hire Date]],"mmm")</f>
        <v>Feb</v>
      </c>
      <c r="N323" s="5">
        <v>179494</v>
      </c>
      <c r="O323" s="5" t="str" cm="1">
        <f t="array" ref="O323">_xlfn.IFS(TBL_Employees3[[#This Row],[Annual Salary]]&gt;140000,"High Income",AND(TBL_Employees3[[#This Row],[Annual Salary]]&lt;=140000, TBL_Employees3[[#This Row],[Annual Salary]] &gt; 70000),"Middle Income",TBL_Employees3[[#This Row],[Annual Salary]]&lt;70000,"Low Income")</f>
        <v>High Income</v>
      </c>
      <c r="P323" s="6">
        <v>0.2</v>
      </c>
      <c r="Q323" s="10">
        <f>TBL_Employees3[[#This Row],[Bonus %]]*TBL_Employees3[[#This Row],[Annual Salary]]</f>
        <v>35898.800000000003</v>
      </c>
      <c r="R323" t="s">
        <v>65</v>
      </c>
      <c r="S323" t="s">
        <v>66</v>
      </c>
      <c r="T323" s="4" t="s">
        <v>23</v>
      </c>
      <c r="U323" t="str">
        <f>IF(TBL_Employees3[[#This Row],[Exit Date]]="","Employed","Resign")</f>
        <v>Employed</v>
      </c>
    </row>
    <row r="324" spans="1:21" x14ac:dyDescent="0.25">
      <c r="A324" t="s">
        <v>693</v>
      </c>
      <c r="B324" t="s">
        <v>694</v>
      </c>
      <c r="C324" t="s">
        <v>74</v>
      </c>
      <c r="D324" t="s">
        <v>564</v>
      </c>
      <c r="E324" t="s">
        <v>54</v>
      </c>
      <c r="F324" t="s">
        <v>1984</v>
      </c>
      <c r="G324" t="s">
        <v>37</v>
      </c>
      <c r="H324">
        <v>55</v>
      </c>
      <c r="I324" s="4">
        <v>42772</v>
      </c>
      <c r="J324" s="8">
        <f>DAY(TBL_Employees3[[#This Row],[Hire Date]])</f>
        <v>6</v>
      </c>
      <c r="K324" s="8">
        <f>MONTH(TBL_Employees3[[#This Row],[Hire Date]])</f>
        <v>2</v>
      </c>
      <c r="L324" s="8">
        <f>YEAR(TBL_Employees3[[#This Row],[Hire Date]])</f>
        <v>2017</v>
      </c>
      <c r="M324" s="8" t="str">
        <f>TEXT(TBL_Employees3[[#This Row],[Hire Date]],"mmm")</f>
        <v>Feb</v>
      </c>
      <c r="N324" s="5">
        <v>144986</v>
      </c>
      <c r="O324" s="5" t="str" cm="1">
        <f t="array" ref="O324">_xlfn.IFS(TBL_Employees3[[#This Row],[Annual Salary]]&gt;140000,"High Income",AND(TBL_Employees3[[#This Row],[Annual Salary]]&lt;=140000, TBL_Employees3[[#This Row],[Annual Salary]] &gt; 70000),"Middle Income",TBL_Employees3[[#This Row],[Annual Salary]]&lt;70000,"Low Income")</f>
        <v>High Income</v>
      </c>
      <c r="P324" s="6">
        <v>0.12</v>
      </c>
      <c r="Q324" s="10">
        <f>TBL_Employees3[[#This Row],[Bonus %]]*TBL_Employees3[[#This Row],[Annual Salary]]</f>
        <v>17398.32</v>
      </c>
      <c r="R324" t="s">
        <v>21</v>
      </c>
      <c r="S324" t="s">
        <v>57</v>
      </c>
      <c r="T324" s="4" t="s">
        <v>23</v>
      </c>
      <c r="U324" t="str">
        <f>IF(TBL_Employees3[[#This Row],[Exit Date]]="","Employed","Resign")</f>
        <v>Employed</v>
      </c>
    </row>
    <row r="325" spans="1:21" x14ac:dyDescent="0.25">
      <c r="A325" t="s">
        <v>600</v>
      </c>
      <c r="B325" t="s">
        <v>695</v>
      </c>
      <c r="C325" t="s">
        <v>26</v>
      </c>
      <c r="D325" t="s">
        <v>564</v>
      </c>
      <c r="E325" t="s">
        <v>27</v>
      </c>
      <c r="F325" t="s">
        <v>1984</v>
      </c>
      <c r="G325" t="s">
        <v>28</v>
      </c>
      <c r="H325">
        <v>33</v>
      </c>
      <c r="I325" s="4">
        <v>42285</v>
      </c>
      <c r="J325" s="8">
        <f>DAY(TBL_Employees3[[#This Row],[Hire Date]])</f>
        <v>8</v>
      </c>
      <c r="K325" s="8">
        <f>MONTH(TBL_Employees3[[#This Row],[Hire Date]])</f>
        <v>10</v>
      </c>
      <c r="L325" s="8">
        <f>YEAR(TBL_Employees3[[#This Row],[Hire Date]])</f>
        <v>2015</v>
      </c>
      <c r="M325" s="8" t="str">
        <f>TEXT(TBL_Employees3[[#This Row],[Hire Date]],"mmm")</f>
        <v>Oct</v>
      </c>
      <c r="N325" s="5">
        <v>94876</v>
      </c>
      <c r="O325" s="5" t="str" cm="1">
        <f t="array" ref="O325">_xlfn.IFS(TBL_Employees3[[#This Row],[Annual Salary]]&gt;140000,"High Income",AND(TBL_Employees3[[#This Row],[Annual Salary]]&lt;=140000, TBL_Employees3[[#This Row],[Annual Salary]] &gt; 70000),"Middle Income",TBL_Employees3[[#This Row],[Annual Salary]]&lt;70000,"Low Income")</f>
        <v>Middle Income</v>
      </c>
      <c r="P325" s="6">
        <v>0</v>
      </c>
      <c r="Q325" s="10">
        <f>TBL_Employees3[[#This Row],[Bonus %]]*TBL_Employees3[[#This Row],[Annual Salary]]</f>
        <v>0</v>
      </c>
      <c r="R325" t="s">
        <v>21</v>
      </c>
      <c r="S325" t="s">
        <v>48</v>
      </c>
      <c r="T325" s="4" t="s">
        <v>23</v>
      </c>
      <c r="U325" t="str">
        <f>IF(TBL_Employees3[[#This Row],[Exit Date]]="","Employed","Resign")</f>
        <v>Employed</v>
      </c>
    </row>
    <row r="326" spans="1:21" x14ac:dyDescent="0.25">
      <c r="A326" t="s">
        <v>696</v>
      </c>
      <c r="B326" t="s">
        <v>697</v>
      </c>
      <c r="C326" t="s">
        <v>74</v>
      </c>
      <c r="D326" t="s">
        <v>564</v>
      </c>
      <c r="E326" t="s">
        <v>27</v>
      </c>
      <c r="F326" t="s">
        <v>1983</v>
      </c>
      <c r="G326" t="s">
        <v>37</v>
      </c>
      <c r="H326">
        <v>44</v>
      </c>
      <c r="I326" s="4">
        <v>43685</v>
      </c>
      <c r="J326" s="8">
        <f>DAY(TBL_Employees3[[#This Row],[Hire Date]])</f>
        <v>8</v>
      </c>
      <c r="K326" s="8">
        <f>MONTH(TBL_Employees3[[#This Row],[Hire Date]])</f>
        <v>8</v>
      </c>
      <c r="L326" s="8">
        <f>YEAR(TBL_Employees3[[#This Row],[Hire Date]])</f>
        <v>2019</v>
      </c>
      <c r="M326" s="8" t="str">
        <f>TEXT(TBL_Employees3[[#This Row],[Hire Date]],"mmm")</f>
        <v>Aug</v>
      </c>
      <c r="N326" s="5">
        <v>130133</v>
      </c>
      <c r="O326" s="5" t="str" cm="1">
        <f t="array" ref="O326">_xlfn.IFS(TBL_Employees3[[#This Row],[Annual Salary]]&gt;140000,"High Income",AND(TBL_Employees3[[#This Row],[Annual Salary]]&lt;=140000, TBL_Employees3[[#This Row],[Annual Salary]] &gt; 70000),"Middle Income",TBL_Employees3[[#This Row],[Annual Salary]]&lt;70000,"Low Income")</f>
        <v>Middle Income</v>
      </c>
      <c r="P326" s="6">
        <v>0.15</v>
      </c>
      <c r="Q326" s="10">
        <f>TBL_Employees3[[#This Row],[Bonus %]]*TBL_Employees3[[#This Row],[Annual Salary]]</f>
        <v>19519.95</v>
      </c>
      <c r="R326" t="s">
        <v>21</v>
      </c>
      <c r="S326" t="s">
        <v>22</v>
      </c>
      <c r="T326" s="4">
        <v>44699</v>
      </c>
      <c r="U326" t="str">
        <f>IF(TBL_Employees3[[#This Row],[Exit Date]]="","Employed","Resign")</f>
        <v>Resign</v>
      </c>
    </row>
    <row r="327" spans="1:21" x14ac:dyDescent="0.25">
      <c r="A327" t="s">
        <v>698</v>
      </c>
      <c r="B327" t="s">
        <v>699</v>
      </c>
      <c r="C327" t="s">
        <v>53</v>
      </c>
      <c r="D327" t="s">
        <v>564</v>
      </c>
      <c r="E327" t="s">
        <v>54</v>
      </c>
      <c r="F327" t="s">
        <v>1984</v>
      </c>
      <c r="G327" t="s">
        <v>20</v>
      </c>
      <c r="H327">
        <v>36</v>
      </c>
      <c r="I327" s="4">
        <v>41650</v>
      </c>
      <c r="J327" s="8">
        <f>DAY(TBL_Employees3[[#This Row],[Hire Date]])</f>
        <v>11</v>
      </c>
      <c r="K327" s="8">
        <f>MONTH(TBL_Employees3[[#This Row],[Hire Date]])</f>
        <v>1</v>
      </c>
      <c r="L327" s="8">
        <f>YEAR(TBL_Employees3[[#This Row],[Hire Date]])</f>
        <v>2014</v>
      </c>
      <c r="M327" s="8" t="str">
        <f>TEXT(TBL_Employees3[[#This Row],[Hire Date]],"mmm")</f>
        <v>Jan</v>
      </c>
      <c r="N327" s="5">
        <v>202323</v>
      </c>
      <c r="O327" s="5" t="str" cm="1">
        <f t="array" ref="O327">_xlfn.IFS(TBL_Employees3[[#This Row],[Annual Salary]]&gt;140000,"High Income",AND(TBL_Employees3[[#This Row],[Annual Salary]]&lt;=140000, TBL_Employees3[[#This Row],[Annual Salary]] &gt; 70000),"Middle Income",TBL_Employees3[[#This Row],[Annual Salary]]&lt;70000,"Low Income")</f>
        <v>High Income</v>
      </c>
      <c r="P327" s="6">
        <v>0.39</v>
      </c>
      <c r="Q327" s="10">
        <f>TBL_Employees3[[#This Row],[Bonus %]]*TBL_Employees3[[#This Row],[Annual Salary]]</f>
        <v>78905.97</v>
      </c>
      <c r="R327" t="s">
        <v>21</v>
      </c>
      <c r="S327" t="s">
        <v>44</v>
      </c>
      <c r="T327" s="4" t="s">
        <v>23</v>
      </c>
      <c r="U327" t="str">
        <f>IF(TBL_Employees3[[#This Row],[Exit Date]]="","Employed","Resign")</f>
        <v>Employed</v>
      </c>
    </row>
    <row r="328" spans="1:21" x14ac:dyDescent="0.25">
      <c r="A328" t="s">
        <v>700</v>
      </c>
      <c r="B328" t="s">
        <v>701</v>
      </c>
      <c r="C328" t="s">
        <v>31</v>
      </c>
      <c r="D328" t="s">
        <v>564</v>
      </c>
      <c r="E328" t="s">
        <v>27</v>
      </c>
      <c r="F328" t="s">
        <v>1984</v>
      </c>
      <c r="G328" t="s">
        <v>28</v>
      </c>
      <c r="H328">
        <v>34</v>
      </c>
      <c r="I328" s="4">
        <v>44032</v>
      </c>
      <c r="J328" s="8">
        <f>DAY(TBL_Employees3[[#This Row],[Hire Date]])</f>
        <v>20</v>
      </c>
      <c r="K328" s="8">
        <f>MONTH(TBL_Employees3[[#This Row],[Hire Date]])</f>
        <v>7</v>
      </c>
      <c r="L328" s="8">
        <f>YEAR(TBL_Employees3[[#This Row],[Hire Date]])</f>
        <v>2020</v>
      </c>
      <c r="M328" s="8" t="str">
        <f>TEXT(TBL_Employees3[[#This Row],[Hire Date]],"mmm")</f>
        <v>Jul</v>
      </c>
      <c r="N328" s="5">
        <v>184960</v>
      </c>
      <c r="O328" s="5" t="str" cm="1">
        <f t="array" ref="O328">_xlfn.IFS(TBL_Employees3[[#This Row],[Annual Salary]]&gt;140000,"High Income",AND(TBL_Employees3[[#This Row],[Annual Salary]]&lt;=140000, TBL_Employees3[[#This Row],[Annual Salary]] &gt; 70000),"Middle Income",TBL_Employees3[[#This Row],[Annual Salary]]&lt;70000,"Low Income")</f>
        <v>High Income</v>
      </c>
      <c r="P328" s="6">
        <v>0.18</v>
      </c>
      <c r="Q328" s="10">
        <f>TBL_Employees3[[#This Row],[Bonus %]]*TBL_Employees3[[#This Row],[Annual Salary]]</f>
        <v>33292.799999999996</v>
      </c>
      <c r="R328" t="s">
        <v>21</v>
      </c>
      <c r="S328" t="s">
        <v>34</v>
      </c>
      <c r="T328" s="4" t="s">
        <v>23</v>
      </c>
      <c r="U328" t="str">
        <f>IF(TBL_Employees3[[#This Row],[Exit Date]]="","Employed","Resign")</f>
        <v>Employed</v>
      </c>
    </row>
    <row r="329" spans="1:21" x14ac:dyDescent="0.25">
      <c r="A329" t="s">
        <v>303</v>
      </c>
      <c r="B329" t="s">
        <v>702</v>
      </c>
      <c r="C329" t="s">
        <v>74</v>
      </c>
      <c r="D329" t="s">
        <v>564</v>
      </c>
      <c r="E329" t="s">
        <v>32</v>
      </c>
      <c r="F329" t="s">
        <v>1984</v>
      </c>
      <c r="G329" t="s">
        <v>37</v>
      </c>
      <c r="H329">
        <v>45</v>
      </c>
      <c r="I329" s="4">
        <v>42379</v>
      </c>
      <c r="J329" s="8">
        <f>DAY(TBL_Employees3[[#This Row],[Hire Date]])</f>
        <v>10</v>
      </c>
      <c r="K329" s="8">
        <f>MONTH(TBL_Employees3[[#This Row],[Hire Date]])</f>
        <v>1</v>
      </c>
      <c r="L329" s="8">
        <f>YEAR(TBL_Employees3[[#This Row],[Hire Date]])</f>
        <v>2016</v>
      </c>
      <c r="M329" s="8" t="str">
        <f>TEXT(TBL_Employees3[[#This Row],[Hire Date]],"mmm")</f>
        <v>Jan</v>
      </c>
      <c r="N329" s="5">
        <v>149761</v>
      </c>
      <c r="O329" s="5" t="str" cm="1">
        <f t="array" ref="O329">_xlfn.IFS(TBL_Employees3[[#This Row],[Annual Salary]]&gt;140000,"High Income",AND(TBL_Employees3[[#This Row],[Annual Salary]]&lt;=140000, TBL_Employees3[[#This Row],[Annual Salary]] &gt; 70000),"Middle Income",TBL_Employees3[[#This Row],[Annual Salary]]&lt;70000,"Low Income")</f>
        <v>High Income</v>
      </c>
      <c r="P329" s="6">
        <v>0.12</v>
      </c>
      <c r="Q329" s="10">
        <f>TBL_Employees3[[#This Row],[Bonus %]]*TBL_Employees3[[#This Row],[Annual Salary]]</f>
        <v>17971.32</v>
      </c>
      <c r="R329" t="s">
        <v>21</v>
      </c>
      <c r="S329" t="s">
        <v>75</v>
      </c>
      <c r="T329" s="4" t="s">
        <v>23</v>
      </c>
      <c r="U329" t="str">
        <f>IF(TBL_Employees3[[#This Row],[Exit Date]]="","Employed","Resign")</f>
        <v>Employed</v>
      </c>
    </row>
    <row r="330" spans="1:21" x14ac:dyDescent="0.25">
      <c r="A330" t="s">
        <v>703</v>
      </c>
      <c r="B330" t="s">
        <v>704</v>
      </c>
      <c r="C330" t="s">
        <v>74</v>
      </c>
      <c r="D330" t="s">
        <v>564</v>
      </c>
      <c r="E330" t="s">
        <v>54</v>
      </c>
      <c r="F330" t="s">
        <v>1983</v>
      </c>
      <c r="G330" t="s">
        <v>37</v>
      </c>
      <c r="H330">
        <v>44</v>
      </c>
      <c r="I330" s="4">
        <v>39305</v>
      </c>
      <c r="J330" s="8">
        <f>DAY(TBL_Employees3[[#This Row],[Hire Date]])</f>
        <v>11</v>
      </c>
      <c r="K330" s="8">
        <f>MONTH(TBL_Employees3[[#This Row],[Hire Date]])</f>
        <v>8</v>
      </c>
      <c r="L330" s="8">
        <f>YEAR(TBL_Employees3[[#This Row],[Hire Date]])</f>
        <v>2007</v>
      </c>
      <c r="M330" s="8" t="str">
        <f>TEXT(TBL_Employees3[[#This Row],[Hire Date]],"mmm")</f>
        <v>Aug</v>
      </c>
      <c r="N330" s="5">
        <v>126277</v>
      </c>
      <c r="O330" s="5" t="str" cm="1">
        <f t="array" ref="O330">_xlfn.IFS(TBL_Employees3[[#This Row],[Annual Salary]]&gt;140000,"High Income",AND(TBL_Employees3[[#This Row],[Annual Salary]]&lt;=140000, TBL_Employees3[[#This Row],[Annual Salary]] &gt; 70000),"Middle Income",TBL_Employees3[[#This Row],[Annual Salary]]&lt;70000,"Low Income")</f>
        <v>Middle Income</v>
      </c>
      <c r="P330" s="6">
        <v>0.13</v>
      </c>
      <c r="Q330" s="10">
        <f>TBL_Employees3[[#This Row],[Bonus %]]*TBL_Employees3[[#This Row],[Annual Salary]]</f>
        <v>16416.010000000002</v>
      </c>
      <c r="R330" t="s">
        <v>38</v>
      </c>
      <c r="S330" t="s">
        <v>39</v>
      </c>
      <c r="T330" s="4" t="s">
        <v>23</v>
      </c>
      <c r="U330" t="str">
        <f>IF(TBL_Employees3[[#This Row],[Exit Date]]="","Employed","Resign")</f>
        <v>Employed</v>
      </c>
    </row>
    <row r="331" spans="1:21" x14ac:dyDescent="0.25">
      <c r="A331" t="s">
        <v>565</v>
      </c>
      <c r="B331" t="s">
        <v>705</v>
      </c>
      <c r="C331" t="s">
        <v>64</v>
      </c>
      <c r="D331" t="s">
        <v>564</v>
      </c>
      <c r="E331" t="s">
        <v>18</v>
      </c>
      <c r="F331" t="s">
        <v>1984</v>
      </c>
      <c r="G331" t="s">
        <v>20</v>
      </c>
      <c r="H331">
        <v>55</v>
      </c>
      <c r="I331" s="4">
        <v>44302</v>
      </c>
      <c r="J331" s="8">
        <f>DAY(TBL_Employees3[[#This Row],[Hire Date]])</f>
        <v>16</v>
      </c>
      <c r="K331" s="8">
        <f>MONTH(TBL_Employees3[[#This Row],[Hire Date]])</f>
        <v>4</v>
      </c>
      <c r="L331" s="8">
        <f>YEAR(TBL_Employees3[[#This Row],[Hire Date]])</f>
        <v>2021</v>
      </c>
      <c r="M331" s="8" t="str">
        <f>TEXT(TBL_Employees3[[#This Row],[Hire Date]],"mmm")</f>
        <v>Apr</v>
      </c>
      <c r="N331" s="5">
        <v>48266</v>
      </c>
      <c r="O331" s="5" t="str" cm="1">
        <f t="array" ref="O331">_xlfn.IFS(TBL_Employees3[[#This Row],[Annual Salary]]&gt;140000,"High Income",AND(TBL_Employees3[[#This Row],[Annual Salary]]&lt;=140000, TBL_Employees3[[#This Row],[Annual Salary]] &gt; 70000),"Middle Income",TBL_Employees3[[#This Row],[Annual Salary]]&lt;70000,"Low Income")</f>
        <v>Low Income</v>
      </c>
      <c r="P331" s="6">
        <v>0</v>
      </c>
      <c r="Q331" s="10">
        <f>TBL_Employees3[[#This Row],[Bonus %]]*TBL_Employees3[[#This Row],[Annual Salary]]</f>
        <v>0</v>
      </c>
      <c r="R331" t="s">
        <v>21</v>
      </c>
      <c r="S331" t="s">
        <v>44</v>
      </c>
      <c r="T331" s="4" t="s">
        <v>23</v>
      </c>
      <c r="U331" t="str">
        <f>IF(TBL_Employees3[[#This Row],[Exit Date]]="","Employed","Resign")</f>
        <v>Employed</v>
      </c>
    </row>
    <row r="332" spans="1:21" x14ac:dyDescent="0.25">
      <c r="A332" t="s">
        <v>706</v>
      </c>
      <c r="B332" t="s">
        <v>707</v>
      </c>
      <c r="C332" t="s">
        <v>53</v>
      </c>
      <c r="D332" t="s">
        <v>564</v>
      </c>
      <c r="E332" t="s">
        <v>32</v>
      </c>
      <c r="F332" t="s">
        <v>1983</v>
      </c>
      <c r="G332" t="s">
        <v>37</v>
      </c>
      <c r="H332">
        <v>36</v>
      </c>
      <c r="I332" s="4">
        <v>43330</v>
      </c>
      <c r="J332" s="8">
        <f>DAY(TBL_Employees3[[#This Row],[Hire Date]])</f>
        <v>18</v>
      </c>
      <c r="K332" s="8">
        <f>MONTH(TBL_Employees3[[#This Row],[Hire Date]])</f>
        <v>8</v>
      </c>
      <c r="L332" s="8">
        <f>YEAR(TBL_Employees3[[#This Row],[Hire Date]])</f>
        <v>2018</v>
      </c>
      <c r="M332" s="8" t="str">
        <f>TEXT(TBL_Employees3[[#This Row],[Hire Date]],"mmm")</f>
        <v>Aug</v>
      </c>
      <c r="N332" s="5">
        <v>223404</v>
      </c>
      <c r="O332" s="5" t="str" cm="1">
        <f t="array" ref="O332">_xlfn.IFS(TBL_Employees3[[#This Row],[Annual Salary]]&gt;140000,"High Income",AND(TBL_Employees3[[#This Row],[Annual Salary]]&lt;=140000, TBL_Employees3[[#This Row],[Annual Salary]] &gt; 70000),"Middle Income",TBL_Employees3[[#This Row],[Annual Salary]]&lt;70000,"Low Income")</f>
        <v>High Income</v>
      </c>
      <c r="P332" s="6">
        <v>0.32</v>
      </c>
      <c r="Q332" s="10">
        <f>TBL_Employees3[[#This Row],[Bonus %]]*TBL_Employees3[[#This Row],[Annual Salary]]</f>
        <v>71489.279999999999</v>
      </c>
      <c r="R332" t="s">
        <v>21</v>
      </c>
      <c r="S332" t="s">
        <v>75</v>
      </c>
      <c r="T332" s="4" t="s">
        <v>23</v>
      </c>
      <c r="U332" t="str">
        <f>IF(TBL_Employees3[[#This Row],[Exit Date]]="","Employed","Resign")</f>
        <v>Employed</v>
      </c>
    </row>
    <row r="333" spans="1:21" x14ac:dyDescent="0.25">
      <c r="A333" t="s">
        <v>708</v>
      </c>
      <c r="B333" t="s">
        <v>709</v>
      </c>
      <c r="C333" t="s">
        <v>47</v>
      </c>
      <c r="D333" t="s">
        <v>564</v>
      </c>
      <c r="E333" t="s">
        <v>18</v>
      </c>
      <c r="F333" t="s">
        <v>1984</v>
      </c>
      <c r="G333" t="s">
        <v>20</v>
      </c>
      <c r="H333">
        <v>41</v>
      </c>
      <c r="I333" s="4">
        <v>39091</v>
      </c>
      <c r="J333" s="8">
        <f>DAY(TBL_Employees3[[#This Row],[Hire Date]])</f>
        <v>9</v>
      </c>
      <c r="K333" s="8">
        <f>MONTH(TBL_Employees3[[#This Row],[Hire Date]])</f>
        <v>1</v>
      </c>
      <c r="L333" s="8">
        <f>YEAR(TBL_Employees3[[#This Row],[Hire Date]])</f>
        <v>2007</v>
      </c>
      <c r="M333" s="8" t="str">
        <f>TEXT(TBL_Employees3[[#This Row],[Hire Date]],"mmm")</f>
        <v>Jan</v>
      </c>
      <c r="N333" s="5">
        <v>50685</v>
      </c>
      <c r="O333" s="5" t="str" cm="1">
        <f t="array" ref="O333">_xlfn.IFS(TBL_Employees3[[#This Row],[Annual Salary]]&gt;140000,"High Income",AND(TBL_Employees3[[#This Row],[Annual Salary]]&lt;=140000, TBL_Employees3[[#This Row],[Annual Salary]] &gt; 70000),"Middle Income",TBL_Employees3[[#This Row],[Annual Salary]]&lt;70000,"Low Income")</f>
        <v>Low Income</v>
      </c>
      <c r="P333" s="6">
        <v>0</v>
      </c>
      <c r="Q333" s="10">
        <f>TBL_Employees3[[#This Row],[Bonus %]]*TBL_Employees3[[#This Row],[Annual Salary]]</f>
        <v>0</v>
      </c>
      <c r="R333" t="s">
        <v>21</v>
      </c>
      <c r="S333" t="s">
        <v>75</v>
      </c>
      <c r="T333" s="4" t="s">
        <v>23</v>
      </c>
      <c r="U333" t="str">
        <f>IF(TBL_Employees3[[#This Row],[Exit Date]]="","Employed","Resign")</f>
        <v>Employed</v>
      </c>
    </row>
    <row r="334" spans="1:21" x14ac:dyDescent="0.25">
      <c r="A334" t="s">
        <v>710</v>
      </c>
      <c r="B334" t="s">
        <v>711</v>
      </c>
      <c r="C334" t="s">
        <v>74</v>
      </c>
      <c r="D334" t="s">
        <v>564</v>
      </c>
      <c r="E334" t="s">
        <v>18</v>
      </c>
      <c r="F334" t="s">
        <v>1984</v>
      </c>
      <c r="G334" t="s">
        <v>97</v>
      </c>
      <c r="H334">
        <v>33</v>
      </c>
      <c r="I334" s="4">
        <v>43763</v>
      </c>
      <c r="J334" s="8">
        <f>DAY(TBL_Employees3[[#This Row],[Hire Date]])</f>
        <v>25</v>
      </c>
      <c r="K334" s="8">
        <f>MONTH(TBL_Employees3[[#This Row],[Hire Date]])</f>
        <v>10</v>
      </c>
      <c r="L334" s="8">
        <f>YEAR(TBL_Employees3[[#This Row],[Hire Date]])</f>
        <v>2019</v>
      </c>
      <c r="M334" s="8" t="str">
        <f>TEXT(TBL_Employees3[[#This Row],[Hire Date]],"mmm")</f>
        <v>Oct</v>
      </c>
      <c r="N334" s="5">
        <v>131652</v>
      </c>
      <c r="O334" s="5" t="str" cm="1">
        <f t="array" ref="O334">_xlfn.IFS(TBL_Employees3[[#This Row],[Annual Salary]]&gt;140000,"High Income",AND(TBL_Employees3[[#This Row],[Annual Salary]]&lt;=140000, TBL_Employees3[[#This Row],[Annual Salary]] &gt; 70000),"Middle Income",TBL_Employees3[[#This Row],[Annual Salary]]&lt;70000,"Low Income")</f>
        <v>Middle Income</v>
      </c>
      <c r="P334" s="6">
        <v>0.11</v>
      </c>
      <c r="Q334" s="10">
        <f>TBL_Employees3[[#This Row],[Bonus %]]*TBL_Employees3[[#This Row],[Annual Salary]]</f>
        <v>14481.72</v>
      </c>
      <c r="R334" t="s">
        <v>21</v>
      </c>
      <c r="S334" t="s">
        <v>34</v>
      </c>
      <c r="T334" s="4" t="s">
        <v>23</v>
      </c>
      <c r="U334" t="str">
        <f>IF(TBL_Employees3[[#This Row],[Exit Date]]="","Employed","Resign")</f>
        <v>Employed</v>
      </c>
    </row>
    <row r="335" spans="1:21" x14ac:dyDescent="0.25">
      <c r="A335" t="s">
        <v>712</v>
      </c>
      <c r="B335" t="s">
        <v>713</v>
      </c>
      <c r="C335" t="s">
        <v>16</v>
      </c>
      <c r="D335" t="s">
        <v>564</v>
      </c>
      <c r="E335" t="s">
        <v>27</v>
      </c>
      <c r="F335" t="s">
        <v>1984</v>
      </c>
      <c r="G335" t="s">
        <v>97</v>
      </c>
      <c r="H335">
        <v>61</v>
      </c>
      <c r="I335" s="4">
        <v>40293</v>
      </c>
      <c r="J335" s="8">
        <f>DAY(TBL_Employees3[[#This Row],[Hire Date]])</f>
        <v>25</v>
      </c>
      <c r="K335" s="8">
        <f>MONTH(TBL_Employees3[[#This Row],[Hire Date]])</f>
        <v>4</v>
      </c>
      <c r="L335" s="8">
        <f>YEAR(TBL_Employees3[[#This Row],[Hire Date]])</f>
        <v>2010</v>
      </c>
      <c r="M335" s="8" t="str">
        <f>TEXT(TBL_Employees3[[#This Row],[Hire Date]],"mmm")</f>
        <v>Apr</v>
      </c>
      <c r="N335" s="5">
        <v>110302</v>
      </c>
      <c r="O335" s="5" t="str" cm="1">
        <f t="array" ref="O335">_xlfn.IFS(TBL_Employees3[[#This Row],[Annual Salary]]&gt;140000,"High Income",AND(TBL_Employees3[[#This Row],[Annual Salary]]&lt;=140000, TBL_Employees3[[#This Row],[Annual Salary]] &gt; 70000),"Middle Income",TBL_Employees3[[#This Row],[Annual Salary]]&lt;70000,"Low Income")</f>
        <v>Middle Income</v>
      </c>
      <c r="P335" s="6">
        <v>0.06</v>
      </c>
      <c r="Q335" s="10">
        <f>TBL_Employees3[[#This Row],[Bonus %]]*TBL_Employees3[[#This Row],[Annual Salary]]</f>
        <v>6618.12</v>
      </c>
      <c r="R335" t="s">
        <v>21</v>
      </c>
      <c r="S335" t="s">
        <v>48</v>
      </c>
      <c r="T335" s="4" t="s">
        <v>23</v>
      </c>
      <c r="U335" t="str">
        <f>IF(TBL_Employees3[[#This Row],[Exit Date]]="","Employed","Resign")</f>
        <v>Employed</v>
      </c>
    </row>
    <row r="336" spans="1:21" x14ac:dyDescent="0.25">
      <c r="A336" t="s">
        <v>177</v>
      </c>
      <c r="B336" t="s">
        <v>714</v>
      </c>
      <c r="C336" t="s">
        <v>53</v>
      </c>
      <c r="D336" t="s">
        <v>564</v>
      </c>
      <c r="E336" t="s">
        <v>27</v>
      </c>
      <c r="F336" t="s">
        <v>1984</v>
      </c>
      <c r="G336" t="s">
        <v>97</v>
      </c>
      <c r="H336">
        <v>38</v>
      </c>
      <c r="I336" s="4">
        <v>43413</v>
      </c>
      <c r="J336" s="8">
        <f>DAY(TBL_Employees3[[#This Row],[Hire Date]])</f>
        <v>9</v>
      </c>
      <c r="K336" s="8">
        <f>MONTH(TBL_Employees3[[#This Row],[Hire Date]])</f>
        <v>11</v>
      </c>
      <c r="L336" s="8">
        <f>YEAR(TBL_Employees3[[#This Row],[Hire Date]])</f>
        <v>2018</v>
      </c>
      <c r="M336" s="8" t="str">
        <f>TEXT(TBL_Employees3[[#This Row],[Hire Date]],"mmm")</f>
        <v>Nov</v>
      </c>
      <c r="N336" s="5">
        <v>223805</v>
      </c>
      <c r="O336" s="5" t="str" cm="1">
        <f t="array" ref="O336">_xlfn.IFS(TBL_Employees3[[#This Row],[Annual Salary]]&gt;140000,"High Income",AND(TBL_Employees3[[#This Row],[Annual Salary]]&lt;=140000, TBL_Employees3[[#This Row],[Annual Salary]] &gt; 70000),"Middle Income",TBL_Employees3[[#This Row],[Annual Salary]]&lt;70000,"Low Income")</f>
        <v>High Income</v>
      </c>
      <c r="P336" s="6">
        <v>0.36</v>
      </c>
      <c r="Q336" s="10">
        <f>TBL_Employees3[[#This Row],[Bonus %]]*TBL_Employees3[[#This Row],[Annual Salary]]</f>
        <v>80569.8</v>
      </c>
      <c r="R336" t="s">
        <v>21</v>
      </c>
      <c r="S336" t="s">
        <v>44</v>
      </c>
      <c r="T336" s="4" t="s">
        <v>23</v>
      </c>
      <c r="U336" t="str">
        <f>IF(TBL_Employees3[[#This Row],[Exit Date]]="","Employed","Resign")</f>
        <v>Employed</v>
      </c>
    </row>
    <row r="337" spans="1:21" x14ac:dyDescent="0.25">
      <c r="A337" t="s">
        <v>715</v>
      </c>
      <c r="B337" t="s">
        <v>716</v>
      </c>
      <c r="C337" t="s">
        <v>26</v>
      </c>
      <c r="D337" t="s">
        <v>564</v>
      </c>
      <c r="E337" t="s">
        <v>54</v>
      </c>
      <c r="F337" t="s">
        <v>1983</v>
      </c>
      <c r="G337" t="s">
        <v>28</v>
      </c>
      <c r="H337">
        <v>49</v>
      </c>
      <c r="I337" s="4">
        <v>43623</v>
      </c>
      <c r="J337" s="8">
        <f>DAY(TBL_Employees3[[#This Row],[Hire Date]])</f>
        <v>7</v>
      </c>
      <c r="K337" s="8">
        <f>MONTH(TBL_Employees3[[#This Row],[Hire Date]])</f>
        <v>6</v>
      </c>
      <c r="L337" s="8">
        <f>YEAR(TBL_Employees3[[#This Row],[Hire Date]])</f>
        <v>2019</v>
      </c>
      <c r="M337" s="8" t="str">
        <f>TEXT(TBL_Employees3[[#This Row],[Hire Date]],"mmm")</f>
        <v>Jun</v>
      </c>
      <c r="N337" s="5">
        <v>80700</v>
      </c>
      <c r="O337" s="5" t="str" cm="1">
        <f t="array" ref="O337">_xlfn.IFS(TBL_Employees3[[#This Row],[Annual Salary]]&gt;140000,"High Income",AND(TBL_Employees3[[#This Row],[Annual Salary]]&lt;=140000, TBL_Employees3[[#This Row],[Annual Salary]] &gt; 70000),"Middle Income",TBL_Employees3[[#This Row],[Annual Salary]]&lt;70000,"Low Income")</f>
        <v>Middle Income</v>
      </c>
      <c r="P337" s="6">
        <v>0</v>
      </c>
      <c r="Q337" s="10">
        <f>TBL_Employees3[[#This Row],[Bonus %]]*TBL_Employees3[[#This Row],[Annual Salary]]</f>
        <v>0</v>
      </c>
      <c r="R337" t="s">
        <v>21</v>
      </c>
      <c r="S337" t="s">
        <v>75</v>
      </c>
      <c r="T337" s="4" t="s">
        <v>23</v>
      </c>
      <c r="U337" t="str">
        <f>IF(TBL_Employees3[[#This Row],[Exit Date]]="","Employed","Resign")</f>
        <v>Employed</v>
      </c>
    </row>
    <row r="338" spans="1:21" x14ac:dyDescent="0.25">
      <c r="A338" t="s">
        <v>717</v>
      </c>
      <c r="B338" t="s">
        <v>718</v>
      </c>
      <c r="C338" t="s">
        <v>47</v>
      </c>
      <c r="D338" t="s">
        <v>564</v>
      </c>
      <c r="E338" t="s">
        <v>18</v>
      </c>
      <c r="F338" t="s">
        <v>1984</v>
      </c>
      <c r="G338" t="s">
        <v>28</v>
      </c>
      <c r="H338">
        <v>45</v>
      </c>
      <c r="I338" s="4">
        <v>42711</v>
      </c>
      <c r="J338" s="8">
        <f>DAY(TBL_Employees3[[#This Row],[Hire Date]])</f>
        <v>7</v>
      </c>
      <c r="K338" s="8">
        <f>MONTH(TBL_Employees3[[#This Row],[Hire Date]])</f>
        <v>12</v>
      </c>
      <c r="L338" s="8">
        <f>YEAR(TBL_Employees3[[#This Row],[Hire Date]])</f>
        <v>2016</v>
      </c>
      <c r="M338" s="8" t="str">
        <f>TEXT(TBL_Employees3[[#This Row],[Hire Date]],"mmm")</f>
        <v>Dec</v>
      </c>
      <c r="N338" s="5">
        <v>71454</v>
      </c>
      <c r="O338" s="5" t="str" cm="1">
        <f t="array" ref="O338">_xlfn.IFS(TBL_Employees3[[#This Row],[Annual Salary]]&gt;140000,"High Income",AND(TBL_Employees3[[#This Row],[Annual Salary]]&lt;=140000, TBL_Employees3[[#This Row],[Annual Salary]] &gt; 70000),"Middle Income",TBL_Employees3[[#This Row],[Annual Salary]]&lt;70000,"Low Income")</f>
        <v>Middle Income</v>
      </c>
      <c r="P338" s="6">
        <v>0</v>
      </c>
      <c r="Q338" s="10">
        <f>TBL_Employees3[[#This Row],[Bonus %]]*TBL_Employees3[[#This Row],[Annual Salary]]</f>
        <v>0</v>
      </c>
      <c r="R338" t="s">
        <v>65</v>
      </c>
      <c r="S338" t="s">
        <v>78</v>
      </c>
      <c r="T338" s="4" t="s">
        <v>23</v>
      </c>
      <c r="U338" t="str">
        <f>IF(TBL_Employees3[[#This Row],[Exit Date]]="","Employed","Resign")</f>
        <v>Employed</v>
      </c>
    </row>
    <row r="339" spans="1:21" x14ac:dyDescent="0.25">
      <c r="A339" t="s">
        <v>719</v>
      </c>
      <c r="B339" t="s">
        <v>720</v>
      </c>
      <c r="C339" t="s">
        <v>53</v>
      </c>
      <c r="D339" t="s">
        <v>564</v>
      </c>
      <c r="E339" t="s">
        <v>32</v>
      </c>
      <c r="F339" t="s">
        <v>1984</v>
      </c>
      <c r="G339" t="s">
        <v>28</v>
      </c>
      <c r="H339">
        <v>25</v>
      </c>
      <c r="I339" s="4">
        <v>44515</v>
      </c>
      <c r="J339" s="8">
        <f>DAY(TBL_Employees3[[#This Row],[Hire Date]])</f>
        <v>15</v>
      </c>
      <c r="K339" s="8">
        <f>MONTH(TBL_Employees3[[#This Row],[Hire Date]])</f>
        <v>11</v>
      </c>
      <c r="L339" s="8">
        <f>YEAR(TBL_Employees3[[#This Row],[Hire Date]])</f>
        <v>2021</v>
      </c>
      <c r="M339" s="8" t="str">
        <f>TEXT(TBL_Employees3[[#This Row],[Hire Date]],"mmm")</f>
        <v>Nov</v>
      </c>
      <c r="N339" s="5">
        <v>210708</v>
      </c>
      <c r="O339" s="5" t="str" cm="1">
        <f t="array" ref="O339">_xlfn.IFS(TBL_Employees3[[#This Row],[Annual Salary]]&gt;140000,"High Income",AND(TBL_Employees3[[#This Row],[Annual Salary]]&lt;=140000, TBL_Employees3[[#This Row],[Annual Salary]] &gt; 70000),"Middle Income",TBL_Employees3[[#This Row],[Annual Salary]]&lt;70000,"Low Income")</f>
        <v>High Income</v>
      </c>
      <c r="P339" s="6">
        <v>0.33</v>
      </c>
      <c r="Q339" s="10">
        <f>TBL_Employees3[[#This Row],[Bonus %]]*TBL_Employees3[[#This Row],[Annual Salary]]</f>
        <v>69533.64</v>
      </c>
      <c r="R339" t="s">
        <v>21</v>
      </c>
      <c r="S339" t="s">
        <v>44</v>
      </c>
      <c r="T339" s="4" t="s">
        <v>23</v>
      </c>
      <c r="U339" t="str">
        <f>IF(TBL_Employees3[[#This Row],[Exit Date]]="","Employed","Resign")</f>
        <v>Employed</v>
      </c>
    </row>
    <row r="340" spans="1:21" x14ac:dyDescent="0.25">
      <c r="A340" t="s">
        <v>721</v>
      </c>
      <c r="B340" t="s">
        <v>722</v>
      </c>
      <c r="C340" t="s">
        <v>47</v>
      </c>
      <c r="D340" t="s">
        <v>564</v>
      </c>
      <c r="E340" t="s">
        <v>18</v>
      </c>
      <c r="F340" t="s">
        <v>1984</v>
      </c>
      <c r="G340" t="s">
        <v>28</v>
      </c>
      <c r="H340">
        <v>48</v>
      </c>
      <c r="I340" s="4">
        <v>37796</v>
      </c>
      <c r="J340" s="8">
        <f>DAY(TBL_Employees3[[#This Row],[Hire Date]])</f>
        <v>24</v>
      </c>
      <c r="K340" s="8">
        <f>MONTH(TBL_Employees3[[#This Row],[Hire Date]])</f>
        <v>6</v>
      </c>
      <c r="L340" s="8">
        <f>YEAR(TBL_Employees3[[#This Row],[Hire Date]])</f>
        <v>2003</v>
      </c>
      <c r="M340" s="8" t="str">
        <f>TEXT(TBL_Employees3[[#This Row],[Hire Date]],"mmm")</f>
        <v>Jun</v>
      </c>
      <c r="N340" s="5">
        <v>55760</v>
      </c>
      <c r="O340" s="5" t="str" cm="1">
        <f t="array" ref="O340">_xlfn.IFS(TBL_Employees3[[#This Row],[Annual Salary]]&gt;140000,"High Income",AND(TBL_Employees3[[#This Row],[Annual Salary]]&lt;=140000, TBL_Employees3[[#This Row],[Annual Salary]] &gt; 70000),"Middle Income",TBL_Employees3[[#This Row],[Annual Salary]]&lt;70000,"Low Income")</f>
        <v>Low Income</v>
      </c>
      <c r="P340" s="6">
        <v>0</v>
      </c>
      <c r="Q340" s="10">
        <f>TBL_Employees3[[#This Row],[Bonus %]]*TBL_Employees3[[#This Row],[Annual Salary]]</f>
        <v>0</v>
      </c>
      <c r="R340" t="s">
        <v>21</v>
      </c>
      <c r="S340" t="s">
        <v>22</v>
      </c>
      <c r="T340" s="4" t="s">
        <v>23</v>
      </c>
      <c r="U340" t="str">
        <f>IF(TBL_Employees3[[#This Row],[Exit Date]]="","Employed","Resign")</f>
        <v>Employed</v>
      </c>
    </row>
    <row r="341" spans="1:21" x14ac:dyDescent="0.25">
      <c r="A341" t="s">
        <v>723</v>
      </c>
      <c r="B341" t="s">
        <v>724</v>
      </c>
      <c r="C341" t="s">
        <v>47</v>
      </c>
      <c r="D341" t="s">
        <v>564</v>
      </c>
      <c r="E341" t="s">
        <v>54</v>
      </c>
      <c r="F341" t="s">
        <v>1983</v>
      </c>
      <c r="G341" t="s">
        <v>20</v>
      </c>
      <c r="H341">
        <v>60</v>
      </c>
      <c r="I341" s="4">
        <v>39310</v>
      </c>
      <c r="J341" s="8">
        <f>DAY(TBL_Employees3[[#This Row],[Hire Date]])</f>
        <v>16</v>
      </c>
      <c r="K341" s="8">
        <f>MONTH(TBL_Employees3[[#This Row],[Hire Date]])</f>
        <v>8</v>
      </c>
      <c r="L341" s="8">
        <f>YEAR(TBL_Employees3[[#This Row],[Hire Date]])</f>
        <v>2007</v>
      </c>
      <c r="M341" s="8" t="str">
        <f>TEXT(TBL_Employees3[[#This Row],[Hire Date]],"mmm")</f>
        <v>Aug</v>
      </c>
      <c r="N341" s="5">
        <v>58671</v>
      </c>
      <c r="O341" s="5" t="str" cm="1">
        <f t="array" ref="O341">_xlfn.IFS(TBL_Employees3[[#This Row],[Annual Salary]]&gt;140000,"High Income",AND(TBL_Employees3[[#This Row],[Annual Salary]]&lt;=140000, TBL_Employees3[[#This Row],[Annual Salary]] &gt; 70000),"Middle Income",TBL_Employees3[[#This Row],[Annual Salary]]&lt;70000,"Low Income")</f>
        <v>Low Income</v>
      </c>
      <c r="P341" s="6">
        <v>0</v>
      </c>
      <c r="Q341" s="10">
        <f>TBL_Employees3[[#This Row],[Bonus %]]*TBL_Employees3[[#This Row],[Annual Salary]]</f>
        <v>0</v>
      </c>
      <c r="R341" t="s">
        <v>21</v>
      </c>
      <c r="S341" t="s">
        <v>75</v>
      </c>
      <c r="T341" s="4" t="s">
        <v>23</v>
      </c>
      <c r="U341" t="str">
        <f>IF(TBL_Employees3[[#This Row],[Exit Date]]="","Employed","Resign")</f>
        <v>Employed</v>
      </c>
    </row>
    <row r="342" spans="1:21" x14ac:dyDescent="0.25">
      <c r="A342" t="s">
        <v>725</v>
      </c>
      <c r="B342" t="s">
        <v>726</v>
      </c>
      <c r="C342" t="s">
        <v>16</v>
      </c>
      <c r="D342" t="s">
        <v>564</v>
      </c>
      <c r="E342" t="s">
        <v>18</v>
      </c>
      <c r="F342" t="s">
        <v>1984</v>
      </c>
      <c r="G342" t="s">
        <v>20</v>
      </c>
      <c r="H342">
        <v>37</v>
      </c>
      <c r="I342" s="4">
        <v>43935</v>
      </c>
      <c r="J342" s="8">
        <f>DAY(TBL_Employees3[[#This Row],[Hire Date]])</f>
        <v>14</v>
      </c>
      <c r="K342" s="8">
        <f>MONTH(TBL_Employees3[[#This Row],[Hire Date]])</f>
        <v>4</v>
      </c>
      <c r="L342" s="8">
        <f>YEAR(TBL_Employees3[[#This Row],[Hire Date]])</f>
        <v>2020</v>
      </c>
      <c r="M342" s="8" t="str">
        <f>TEXT(TBL_Employees3[[#This Row],[Hire Date]],"mmm")</f>
        <v>Apr</v>
      </c>
      <c r="N342" s="5">
        <v>103524</v>
      </c>
      <c r="O342" s="5" t="str" cm="1">
        <f t="array" ref="O342">_xlfn.IFS(TBL_Employees3[[#This Row],[Annual Salary]]&gt;140000,"High Income",AND(TBL_Employees3[[#This Row],[Annual Salary]]&lt;=140000, TBL_Employees3[[#This Row],[Annual Salary]] &gt; 70000),"Middle Income",TBL_Employees3[[#This Row],[Annual Salary]]&lt;70000,"Low Income")</f>
        <v>Middle Income</v>
      </c>
      <c r="P342" s="6">
        <v>0.09</v>
      </c>
      <c r="Q342" s="10">
        <f>TBL_Employees3[[#This Row],[Bonus %]]*TBL_Employees3[[#This Row],[Annual Salary]]</f>
        <v>9317.16</v>
      </c>
      <c r="R342" t="s">
        <v>21</v>
      </c>
      <c r="S342" t="s">
        <v>57</v>
      </c>
      <c r="T342" s="4" t="s">
        <v>23</v>
      </c>
      <c r="U342" t="str">
        <f>IF(TBL_Employees3[[#This Row],[Exit Date]]="","Employed","Resign")</f>
        <v>Employed</v>
      </c>
    </row>
    <row r="343" spans="1:21" x14ac:dyDescent="0.25">
      <c r="A343" t="s">
        <v>727</v>
      </c>
      <c r="B343" t="s">
        <v>728</v>
      </c>
      <c r="C343" t="s">
        <v>64</v>
      </c>
      <c r="D343" t="s">
        <v>564</v>
      </c>
      <c r="E343" t="s">
        <v>27</v>
      </c>
      <c r="F343" t="s">
        <v>1984</v>
      </c>
      <c r="G343" t="s">
        <v>28</v>
      </c>
      <c r="H343">
        <v>62</v>
      </c>
      <c r="I343" s="4">
        <v>37519</v>
      </c>
      <c r="J343" s="8">
        <f>DAY(TBL_Employees3[[#This Row],[Hire Date]])</f>
        <v>20</v>
      </c>
      <c r="K343" s="8">
        <f>MONTH(TBL_Employees3[[#This Row],[Hire Date]])</f>
        <v>9</v>
      </c>
      <c r="L343" s="8">
        <f>YEAR(TBL_Employees3[[#This Row],[Hire Date]])</f>
        <v>2002</v>
      </c>
      <c r="M343" s="8" t="str">
        <f>TEXT(TBL_Employees3[[#This Row],[Hire Date]],"mmm")</f>
        <v>Sep</v>
      </c>
      <c r="N343" s="5">
        <v>49738</v>
      </c>
      <c r="O343" s="5" t="str" cm="1">
        <f t="array" ref="O343">_xlfn.IFS(TBL_Employees3[[#This Row],[Annual Salary]]&gt;140000,"High Income",AND(TBL_Employees3[[#This Row],[Annual Salary]]&lt;=140000, TBL_Employees3[[#This Row],[Annual Salary]] &gt; 70000),"Middle Income",TBL_Employees3[[#This Row],[Annual Salary]]&lt;70000,"Low Income")</f>
        <v>Low Income</v>
      </c>
      <c r="P343" s="6">
        <v>0</v>
      </c>
      <c r="Q343" s="10">
        <f>TBL_Employees3[[#This Row],[Bonus %]]*TBL_Employees3[[#This Row],[Annual Salary]]</f>
        <v>0</v>
      </c>
      <c r="R343" t="s">
        <v>65</v>
      </c>
      <c r="S343" t="s">
        <v>118</v>
      </c>
      <c r="T343" s="4" t="s">
        <v>23</v>
      </c>
      <c r="U343" t="str">
        <f>IF(TBL_Employees3[[#This Row],[Exit Date]]="","Employed","Resign")</f>
        <v>Employed</v>
      </c>
    </row>
    <row r="344" spans="1:21" x14ac:dyDescent="0.25">
      <c r="A344" t="s">
        <v>729</v>
      </c>
      <c r="B344" t="s">
        <v>730</v>
      </c>
      <c r="C344" t="s">
        <v>31</v>
      </c>
      <c r="D344" t="s">
        <v>564</v>
      </c>
      <c r="E344" t="s">
        <v>32</v>
      </c>
      <c r="F344" t="s">
        <v>1984</v>
      </c>
      <c r="G344" t="s">
        <v>28</v>
      </c>
      <c r="H344">
        <v>27</v>
      </c>
      <c r="I344" s="4">
        <v>43977</v>
      </c>
      <c r="J344" s="8">
        <f>DAY(TBL_Employees3[[#This Row],[Hire Date]])</f>
        <v>26</v>
      </c>
      <c r="K344" s="8">
        <f>MONTH(TBL_Employees3[[#This Row],[Hire Date]])</f>
        <v>5</v>
      </c>
      <c r="L344" s="8">
        <f>YEAR(TBL_Employees3[[#This Row],[Hire Date]])</f>
        <v>2020</v>
      </c>
      <c r="M344" s="8" t="str">
        <f>TEXT(TBL_Employees3[[#This Row],[Hire Date]],"mmm")</f>
        <v>May</v>
      </c>
      <c r="N344" s="5">
        <v>153628</v>
      </c>
      <c r="O344" s="5" t="str" cm="1">
        <f t="array" ref="O344">_xlfn.IFS(TBL_Employees3[[#This Row],[Annual Salary]]&gt;140000,"High Income",AND(TBL_Employees3[[#This Row],[Annual Salary]]&lt;=140000, TBL_Employees3[[#This Row],[Annual Salary]] &gt; 70000),"Middle Income",TBL_Employees3[[#This Row],[Annual Salary]]&lt;70000,"Low Income")</f>
        <v>High Income</v>
      </c>
      <c r="P344" s="6">
        <v>0.28999999999999998</v>
      </c>
      <c r="Q344" s="10">
        <f>TBL_Employees3[[#This Row],[Bonus %]]*TBL_Employees3[[#This Row],[Annual Salary]]</f>
        <v>44552.119999999995</v>
      </c>
      <c r="R344" t="s">
        <v>65</v>
      </c>
      <c r="S344" t="s">
        <v>66</v>
      </c>
      <c r="T344" s="4">
        <v>44177</v>
      </c>
      <c r="U344" t="str">
        <f>IF(TBL_Employees3[[#This Row],[Exit Date]]="","Employed","Resign")</f>
        <v>Resign</v>
      </c>
    </row>
    <row r="345" spans="1:21" x14ac:dyDescent="0.25">
      <c r="A345" t="s">
        <v>731</v>
      </c>
      <c r="B345" t="s">
        <v>732</v>
      </c>
      <c r="C345" t="s">
        <v>53</v>
      </c>
      <c r="D345" t="s">
        <v>564</v>
      </c>
      <c r="E345" t="s">
        <v>54</v>
      </c>
      <c r="F345" t="s">
        <v>1984</v>
      </c>
      <c r="G345" t="s">
        <v>28</v>
      </c>
      <c r="H345">
        <v>54</v>
      </c>
      <c r="I345" s="4">
        <v>39330</v>
      </c>
      <c r="J345" s="8">
        <f>DAY(TBL_Employees3[[#This Row],[Hire Date]])</f>
        <v>5</v>
      </c>
      <c r="K345" s="8">
        <f>MONTH(TBL_Employees3[[#This Row],[Hire Date]])</f>
        <v>9</v>
      </c>
      <c r="L345" s="8">
        <f>YEAR(TBL_Employees3[[#This Row],[Hire Date]])</f>
        <v>2007</v>
      </c>
      <c r="M345" s="8" t="str">
        <f>TEXT(TBL_Employees3[[#This Row],[Hire Date]],"mmm")</f>
        <v>Sep</v>
      </c>
      <c r="N345" s="5">
        <v>183239</v>
      </c>
      <c r="O345" s="5" t="str" cm="1">
        <f t="array" ref="O345">_xlfn.IFS(TBL_Employees3[[#This Row],[Annual Salary]]&gt;140000,"High Income",AND(TBL_Employees3[[#This Row],[Annual Salary]]&lt;=140000, TBL_Employees3[[#This Row],[Annual Salary]] &gt; 70000),"Middle Income",TBL_Employees3[[#This Row],[Annual Salary]]&lt;70000,"Low Income")</f>
        <v>High Income</v>
      </c>
      <c r="P345" s="6">
        <v>0.32</v>
      </c>
      <c r="Q345" s="10">
        <f>TBL_Employees3[[#This Row],[Bonus %]]*TBL_Employees3[[#This Row],[Annual Salary]]</f>
        <v>58636.480000000003</v>
      </c>
      <c r="R345" t="s">
        <v>21</v>
      </c>
      <c r="S345" t="s">
        <v>34</v>
      </c>
      <c r="T345" s="4" t="s">
        <v>23</v>
      </c>
      <c r="U345" t="str">
        <f>IF(TBL_Employees3[[#This Row],[Exit Date]]="","Employed","Resign")</f>
        <v>Employed</v>
      </c>
    </row>
    <row r="346" spans="1:21" x14ac:dyDescent="0.25">
      <c r="A346" t="s">
        <v>733</v>
      </c>
      <c r="B346" t="s">
        <v>734</v>
      </c>
      <c r="C346" t="s">
        <v>16</v>
      </c>
      <c r="D346" t="s">
        <v>564</v>
      </c>
      <c r="E346" t="s">
        <v>54</v>
      </c>
      <c r="F346" t="s">
        <v>1983</v>
      </c>
      <c r="G346" t="s">
        <v>28</v>
      </c>
      <c r="H346">
        <v>52</v>
      </c>
      <c r="I346" s="4">
        <v>40091</v>
      </c>
      <c r="J346" s="8">
        <f>DAY(TBL_Employees3[[#This Row],[Hire Date]])</f>
        <v>5</v>
      </c>
      <c r="K346" s="8">
        <f>MONTH(TBL_Employees3[[#This Row],[Hire Date]])</f>
        <v>10</v>
      </c>
      <c r="L346" s="8">
        <f>YEAR(TBL_Employees3[[#This Row],[Hire Date]])</f>
        <v>2009</v>
      </c>
      <c r="M346" s="8" t="str">
        <f>TEXT(TBL_Employees3[[#This Row],[Hire Date]],"mmm")</f>
        <v>Oct</v>
      </c>
      <c r="N346" s="5">
        <v>122890</v>
      </c>
      <c r="O346" s="5" t="str" cm="1">
        <f t="array" ref="O346">_xlfn.IFS(TBL_Employees3[[#This Row],[Annual Salary]]&gt;140000,"High Income",AND(TBL_Employees3[[#This Row],[Annual Salary]]&lt;=140000, TBL_Employees3[[#This Row],[Annual Salary]] &gt; 70000),"Middle Income",TBL_Employees3[[#This Row],[Annual Salary]]&lt;70000,"Low Income")</f>
        <v>Middle Income</v>
      </c>
      <c r="P346" s="6">
        <v>7.0000000000000007E-2</v>
      </c>
      <c r="Q346" s="10">
        <f>TBL_Employees3[[#This Row],[Bonus %]]*TBL_Employees3[[#This Row],[Annual Salary]]</f>
        <v>8602.3000000000011</v>
      </c>
      <c r="R346" t="s">
        <v>65</v>
      </c>
      <c r="S346" t="s">
        <v>78</v>
      </c>
      <c r="T346" s="4" t="s">
        <v>23</v>
      </c>
      <c r="U346" t="str">
        <f>IF(TBL_Employees3[[#This Row],[Exit Date]]="","Employed","Resign")</f>
        <v>Employed</v>
      </c>
    </row>
    <row r="347" spans="1:21" x14ac:dyDescent="0.25">
      <c r="A347" t="s">
        <v>735</v>
      </c>
      <c r="B347" t="s">
        <v>736</v>
      </c>
      <c r="C347" t="s">
        <v>53</v>
      </c>
      <c r="D347" t="s">
        <v>564</v>
      </c>
      <c r="E347" t="s">
        <v>32</v>
      </c>
      <c r="F347" t="s">
        <v>1983</v>
      </c>
      <c r="G347" t="s">
        <v>28</v>
      </c>
      <c r="H347">
        <v>52</v>
      </c>
      <c r="I347" s="4">
        <v>35576</v>
      </c>
      <c r="J347" s="8">
        <f>DAY(TBL_Employees3[[#This Row],[Hire Date]])</f>
        <v>26</v>
      </c>
      <c r="K347" s="8">
        <f>MONTH(TBL_Employees3[[#This Row],[Hire Date]])</f>
        <v>5</v>
      </c>
      <c r="L347" s="8">
        <f>YEAR(TBL_Employees3[[#This Row],[Hire Date]])</f>
        <v>1997</v>
      </c>
      <c r="M347" s="8" t="str">
        <f>TEXT(TBL_Employees3[[#This Row],[Hire Date]],"mmm")</f>
        <v>May</v>
      </c>
      <c r="N347" s="5">
        <v>216999</v>
      </c>
      <c r="O347" s="5" t="str" cm="1">
        <f t="array" ref="O347">_xlfn.IFS(TBL_Employees3[[#This Row],[Annual Salary]]&gt;140000,"High Income",AND(TBL_Employees3[[#This Row],[Annual Salary]]&lt;=140000, TBL_Employees3[[#This Row],[Annual Salary]] &gt; 70000),"Middle Income",TBL_Employees3[[#This Row],[Annual Salary]]&lt;70000,"Low Income")</f>
        <v>High Income</v>
      </c>
      <c r="P347" s="6">
        <v>0.37</v>
      </c>
      <c r="Q347" s="10">
        <f>TBL_Employees3[[#This Row],[Bonus %]]*TBL_Employees3[[#This Row],[Annual Salary]]</f>
        <v>80289.63</v>
      </c>
      <c r="R347" t="s">
        <v>21</v>
      </c>
      <c r="S347" t="s">
        <v>48</v>
      </c>
      <c r="T347" s="4" t="s">
        <v>23</v>
      </c>
      <c r="U347" t="str">
        <f>IF(TBL_Employees3[[#This Row],[Exit Date]]="","Employed","Resign")</f>
        <v>Employed</v>
      </c>
    </row>
    <row r="348" spans="1:21" x14ac:dyDescent="0.25">
      <c r="A348" t="s">
        <v>737</v>
      </c>
      <c r="B348" t="s">
        <v>738</v>
      </c>
      <c r="C348" t="s">
        <v>74</v>
      </c>
      <c r="D348" t="s">
        <v>564</v>
      </c>
      <c r="E348" t="s">
        <v>27</v>
      </c>
      <c r="F348" t="s">
        <v>1983</v>
      </c>
      <c r="G348" t="s">
        <v>28</v>
      </c>
      <c r="H348">
        <v>44</v>
      </c>
      <c r="I348" s="4">
        <v>40274</v>
      </c>
      <c r="J348" s="8">
        <f>DAY(TBL_Employees3[[#This Row],[Hire Date]])</f>
        <v>6</v>
      </c>
      <c r="K348" s="8">
        <f>MONTH(TBL_Employees3[[#This Row],[Hire Date]])</f>
        <v>4</v>
      </c>
      <c r="L348" s="8">
        <f>YEAR(TBL_Employees3[[#This Row],[Hire Date]])</f>
        <v>2010</v>
      </c>
      <c r="M348" s="8" t="str">
        <f>TEXT(TBL_Employees3[[#This Row],[Hire Date]],"mmm")</f>
        <v>Apr</v>
      </c>
      <c r="N348" s="5">
        <v>142878</v>
      </c>
      <c r="O348" s="5" t="str" cm="1">
        <f t="array" ref="O348">_xlfn.IFS(TBL_Employees3[[#This Row],[Annual Salary]]&gt;140000,"High Income",AND(TBL_Employees3[[#This Row],[Annual Salary]]&lt;=140000, TBL_Employees3[[#This Row],[Annual Salary]] &gt; 70000),"Middle Income",TBL_Employees3[[#This Row],[Annual Salary]]&lt;70000,"Low Income")</f>
        <v>High Income</v>
      </c>
      <c r="P348" s="6">
        <v>0.12</v>
      </c>
      <c r="Q348" s="10">
        <f>TBL_Employees3[[#This Row],[Bonus %]]*TBL_Employees3[[#This Row],[Annual Salary]]</f>
        <v>17145.36</v>
      </c>
      <c r="R348" t="s">
        <v>21</v>
      </c>
      <c r="S348" t="s">
        <v>75</v>
      </c>
      <c r="T348" s="4" t="s">
        <v>23</v>
      </c>
      <c r="U348" t="str">
        <f>IF(TBL_Employees3[[#This Row],[Exit Date]]="","Employed","Resign")</f>
        <v>Employed</v>
      </c>
    </row>
    <row r="349" spans="1:21" x14ac:dyDescent="0.25">
      <c r="A349" t="s">
        <v>739</v>
      </c>
      <c r="B349" t="s">
        <v>740</v>
      </c>
      <c r="C349" t="s">
        <v>74</v>
      </c>
      <c r="D349" t="s">
        <v>564</v>
      </c>
      <c r="E349" t="s">
        <v>18</v>
      </c>
      <c r="F349" t="s">
        <v>1983</v>
      </c>
      <c r="G349" t="s">
        <v>28</v>
      </c>
      <c r="H349">
        <v>63</v>
      </c>
      <c r="I349" s="4">
        <v>37295</v>
      </c>
      <c r="J349" s="8">
        <f>DAY(TBL_Employees3[[#This Row],[Hire Date]])</f>
        <v>8</v>
      </c>
      <c r="K349" s="8">
        <f>MONTH(TBL_Employees3[[#This Row],[Hire Date]])</f>
        <v>2</v>
      </c>
      <c r="L349" s="8">
        <f>YEAR(TBL_Employees3[[#This Row],[Hire Date]])</f>
        <v>2002</v>
      </c>
      <c r="M349" s="8" t="str">
        <f>TEXT(TBL_Employees3[[#This Row],[Hire Date]],"mmm")</f>
        <v>Feb</v>
      </c>
      <c r="N349" s="5">
        <v>128703</v>
      </c>
      <c r="O349" s="5" t="str" cm="1">
        <f t="array" ref="O349">_xlfn.IFS(TBL_Employees3[[#This Row],[Annual Salary]]&gt;140000,"High Income",AND(TBL_Employees3[[#This Row],[Annual Salary]]&lt;=140000, TBL_Employees3[[#This Row],[Annual Salary]] &gt; 70000),"Middle Income",TBL_Employees3[[#This Row],[Annual Salary]]&lt;70000,"Low Income")</f>
        <v>Middle Income</v>
      </c>
      <c r="P349" s="6">
        <v>0.13</v>
      </c>
      <c r="Q349" s="10">
        <f>TBL_Employees3[[#This Row],[Bonus %]]*TBL_Employees3[[#This Row],[Annual Salary]]</f>
        <v>16731.39</v>
      </c>
      <c r="R349" t="s">
        <v>21</v>
      </c>
      <c r="S349" t="s">
        <v>22</v>
      </c>
      <c r="T349" s="4" t="s">
        <v>23</v>
      </c>
      <c r="U349" t="str">
        <f>IF(TBL_Employees3[[#This Row],[Exit Date]]="","Employed","Resign")</f>
        <v>Employed</v>
      </c>
    </row>
    <row r="350" spans="1:21" x14ac:dyDescent="0.25">
      <c r="A350" t="s">
        <v>741</v>
      </c>
      <c r="B350" t="s">
        <v>742</v>
      </c>
      <c r="C350" t="s">
        <v>16</v>
      </c>
      <c r="D350" t="s">
        <v>564</v>
      </c>
      <c r="E350" t="s">
        <v>32</v>
      </c>
      <c r="F350" t="s">
        <v>1984</v>
      </c>
      <c r="G350" t="s">
        <v>28</v>
      </c>
      <c r="H350">
        <v>37</v>
      </c>
      <c r="I350" s="4">
        <v>42605</v>
      </c>
      <c r="J350" s="8">
        <f>DAY(TBL_Employees3[[#This Row],[Hire Date]])</f>
        <v>23</v>
      </c>
      <c r="K350" s="8">
        <f>MONTH(TBL_Employees3[[#This Row],[Hire Date]])</f>
        <v>8</v>
      </c>
      <c r="L350" s="8">
        <f>YEAR(TBL_Employees3[[#This Row],[Hire Date]])</f>
        <v>2016</v>
      </c>
      <c r="M350" s="8" t="str">
        <f>TEXT(TBL_Employees3[[#This Row],[Hire Date]],"mmm")</f>
        <v>Aug</v>
      </c>
      <c r="N350" s="5">
        <v>124928</v>
      </c>
      <c r="O350" s="5" t="str" cm="1">
        <f t="array" ref="O350">_xlfn.IFS(TBL_Employees3[[#This Row],[Annual Salary]]&gt;140000,"High Income",AND(TBL_Employees3[[#This Row],[Annual Salary]]&lt;=140000, TBL_Employees3[[#This Row],[Annual Salary]] &gt; 70000),"Middle Income",TBL_Employees3[[#This Row],[Annual Salary]]&lt;70000,"Low Income")</f>
        <v>Middle Income</v>
      </c>
      <c r="P350" s="6">
        <v>0.06</v>
      </c>
      <c r="Q350" s="10">
        <f>TBL_Employees3[[#This Row],[Bonus %]]*TBL_Employees3[[#This Row],[Annual Salary]]</f>
        <v>7495.6799999999994</v>
      </c>
      <c r="R350" t="s">
        <v>65</v>
      </c>
      <c r="S350" t="s">
        <v>66</v>
      </c>
      <c r="T350" s="4" t="s">
        <v>23</v>
      </c>
      <c r="U350" t="str">
        <f>IF(TBL_Employees3[[#This Row],[Exit Date]]="","Employed","Resign")</f>
        <v>Employed</v>
      </c>
    </row>
    <row r="351" spans="1:21" x14ac:dyDescent="0.25">
      <c r="A351" t="s">
        <v>743</v>
      </c>
      <c r="B351" t="s">
        <v>744</v>
      </c>
      <c r="C351" t="s">
        <v>16</v>
      </c>
      <c r="D351" t="s">
        <v>564</v>
      </c>
      <c r="E351" t="s">
        <v>27</v>
      </c>
      <c r="F351" t="s">
        <v>1984</v>
      </c>
      <c r="G351" t="s">
        <v>37</v>
      </c>
      <c r="H351">
        <v>51</v>
      </c>
      <c r="I351" s="4">
        <v>41439</v>
      </c>
      <c r="J351" s="8">
        <f>DAY(TBL_Employees3[[#This Row],[Hire Date]])</f>
        <v>14</v>
      </c>
      <c r="K351" s="8">
        <f>MONTH(TBL_Employees3[[#This Row],[Hire Date]])</f>
        <v>6</v>
      </c>
      <c r="L351" s="8">
        <f>YEAR(TBL_Employees3[[#This Row],[Hire Date]])</f>
        <v>2013</v>
      </c>
      <c r="M351" s="8" t="str">
        <f>TEXT(TBL_Employees3[[#This Row],[Hire Date]],"mmm")</f>
        <v>Jun</v>
      </c>
      <c r="N351" s="5">
        <v>108221</v>
      </c>
      <c r="O351" s="5" t="str" cm="1">
        <f t="array" ref="O351">_xlfn.IFS(TBL_Employees3[[#This Row],[Annual Salary]]&gt;140000,"High Income",AND(TBL_Employees3[[#This Row],[Annual Salary]]&lt;=140000, TBL_Employees3[[#This Row],[Annual Salary]] &gt; 70000),"Middle Income",TBL_Employees3[[#This Row],[Annual Salary]]&lt;70000,"Low Income")</f>
        <v>Middle Income</v>
      </c>
      <c r="P351" s="6">
        <v>0.05</v>
      </c>
      <c r="Q351" s="10">
        <f>TBL_Employees3[[#This Row],[Bonus %]]*TBL_Employees3[[#This Row],[Annual Salary]]</f>
        <v>5411.05</v>
      </c>
      <c r="R351" t="s">
        <v>38</v>
      </c>
      <c r="S351" t="s">
        <v>39</v>
      </c>
      <c r="T351" s="4" t="s">
        <v>23</v>
      </c>
      <c r="U351" t="str">
        <f>IF(TBL_Employees3[[#This Row],[Exit Date]]="","Employed","Resign")</f>
        <v>Employed</v>
      </c>
    </row>
    <row r="352" spans="1:21" x14ac:dyDescent="0.25">
      <c r="A352" t="s">
        <v>745</v>
      </c>
      <c r="B352" t="s">
        <v>746</v>
      </c>
      <c r="C352" t="s">
        <v>31</v>
      </c>
      <c r="D352" t="s">
        <v>564</v>
      </c>
      <c r="E352" t="s">
        <v>32</v>
      </c>
      <c r="F352" t="s">
        <v>1984</v>
      </c>
      <c r="G352" t="s">
        <v>28</v>
      </c>
      <c r="H352">
        <v>25</v>
      </c>
      <c r="I352" s="4">
        <v>44303</v>
      </c>
      <c r="J352" s="8">
        <f>DAY(TBL_Employees3[[#This Row],[Hire Date]])</f>
        <v>17</v>
      </c>
      <c r="K352" s="8">
        <f>MONTH(TBL_Employees3[[#This Row],[Hire Date]])</f>
        <v>4</v>
      </c>
      <c r="L352" s="8">
        <f>YEAR(TBL_Employees3[[#This Row],[Hire Date]])</f>
        <v>2021</v>
      </c>
      <c r="M352" s="8" t="str">
        <f>TEXT(TBL_Employees3[[#This Row],[Hire Date]],"mmm")</f>
        <v>Apr</v>
      </c>
      <c r="N352" s="5">
        <v>186870</v>
      </c>
      <c r="O352" s="5" t="str" cm="1">
        <f t="array" ref="O352">_xlfn.IFS(TBL_Employees3[[#This Row],[Annual Salary]]&gt;140000,"High Income",AND(TBL_Employees3[[#This Row],[Annual Salary]]&lt;=140000, TBL_Employees3[[#This Row],[Annual Salary]] &gt; 70000),"Middle Income",TBL_Employees3[[#This Row],[Annual Salary]]&lt;70000,"Low Income")</f>
        <v>High Income</v>
      </c>
      <c r="P352" s="6">
        <v>0.2</v>
      </c>
      <c r="Q352" s="10">
        <f>TBL_Employees3[[#This Row],[Bonus %]]*TBL_Employees3[[#This Row],[Annual Salary]]</f>
        <v>37374</v>
      </c>
      <c r="R352" t="s">
        <v>65</v>
      </c>
      <c r="S352" t="s">
        <v>78</v>
      </c>
      <c r="T352" s="4" t="s">
        <v>23</v>
      </c>
      <c r="U352" t="str">
        <f>IF(TBL_Employees3[[#This Row],[Exit Date]]="","Employed","Resign")</f>
        <v>Employed</v>
      </c>
    </row>
    <row r="353" spans="1:21" x14ac:dyDescent="0.25">
      <c r="A353" t="s">
        <v>747</v>
      </c>
      <c r="B353" t="s">
        <v>748</v>
      </c>
      <c r="C353" t="s">
        <v>64</v>
      </c>
      <c r="D353" t="s">
        <v>564</v>
      </c>
      <c r="E353" t="s">
        <v>32</v>
      </c>
      <c r="F353" t="s">
        <v>1983</v>
      </c>
      <c r="G353" t="s">
        <v>28</v>
      </c>
      <c r="H353">
        <v>46</v>
      </c>
      <c r="I353" s="4">
        <v>40657</v>
      </c>
      <c r="J353" s="8">
        <f>DAY(TBL_Employees3[[#This Row],[Hire Date]])</f>
        <v>24</v>
      </c>
      <c r="K353" s="8">
        <f>MONTH(TBL_Employees3[[#This Row],[Hire Date]])</f>
        <v>4</v>
      </c>
      <c r="L353" s="8">
        <f>YEAR(TBL_Employees3[[#This Row],[Hire Date]])</f>
        <v>2011</v>
      </c>
      <c r="M353" s="8" t="str">
        <f>TEXT(TBL_Employees3[[#This Row],[Hire Date]],"mmm")</f>
        <v>Apr</v>
      </c>
      <c r="N353" s="5">
        <v>55894</v>
      </c>
      <c r="O353" s="5" t="str" cm="1">
        <f t="array" ref="O353">_xlfn.IFS(TBL_Employees3[[#This Row],[Annual Salary]]&gt;140000,"High Income",AND(TBL_Employees3[[#This Row],[Annual Salary]]&lt;=140000, TBL_Employees3[[#This Row],[Annual Salary]] &gt; 70000),"Middle Income",TBL_Employees3[[#This Row],[Annual Salary]]&lt;70000,"Low Income")</f>
        <v>Low Income</v>
      </c>
      <c r="P353" s="6">
        <v>0</v>
      </c>
      <c r="Q353" s="10">
        <f>TBL_Employees3[[#This Row],[Bonus %]]*TBL_Employees3[[#This Row],[Annual Salary]]</f>
        <v>0</v>
      </c>
      <c r="R353" t="s">
        <v>21</v>
      </c>
      <c r="S353" t="s">
        <v>34</v>
      </c>
      <c r="T353" s="4" t="s">
        <v>23</v>
      </c>
      <c r="U353" t="str">
        <f>IF(TBL_Employees3[[#This Row],[Exit Date]]="","Employed","Resign")</f>
        <v>Employed</v>
      </c>
    </row>
    <row r="354" spans="1:21" x14ac:dyDescent="0.25">
      <c r="A354" t="s">
        <v>749</v>
      </c>
      <c r="B354" t="s">
        <v>750</v>
      </c>
      <c r="C354" t="s">
        <v>64</v>
      </c>
      <c r="D354" t="s">
        <v>564</v>
      </c>
      <c r="E354" t="s">
        <v>54</v>
      </c>
      <c r="F354" t="s">
        <v>1983</v>
      </c>
      <c r="G354" t="s">
        <v>28</v>
      </c>
      <c r="H354">
        <v>37</v>
      </c>
      <c r="I354" s="4">
        <v>42317</v>
      </c>
      <c r="J354" s="8">
        <f>DAY(TBL_Employees3[[#This Row],[Hire Date]])</f>
        <v>9</v>
      </c>
      <c r="K354" s="8">
        <f>MONTH(TBL_Employees3[[#This Row],[Hire Date]])</f>
        <v>11</v>
      </c>
      <c r="L354" s="8">
        <f>YEAR(TBL_Employees3[[#This Row],[Hire Date]])</f>
        <v>2015</v>
      </c>
      <c r="M354" s="8" t="str">
        <f>TEXT(TBL_Employees3[[#This Row],[Hire Date]],"mmm")</f>
        <v>Nov</v>
      </c>
      <c r="N354" s="5">
        <v>45369</v>
      </c>
      <c r="O354" s="5" t="str" cm="1">
        <f t="array" ref="O354">_xlfn.IFS(TBL_Employees3[[#This Row],[Annual Salary]]&gt;140000,"High Income",AND(TBL_Employees3[[#This Row],[Annual Salary]]&lt;=140000, TBL_Employees3[[#This Row],[Annual Salary]] &gt; 70000),"Middle Income",TBL_Employees3[[#This Row],[Annual Salary]]&lt;70000,"Low Income")</f>
        <v>Low Income</v>
      </c>
      <c r="P354" s="6">
        <v>0</v>
      </c>
      <c r="Q354" s="10">
        <f>TBL_Employees3[[#This Row],[Bonus %]]*TBL_Employees3[[#This Row],[Annual Salary]]</f>
        <v>0</v>
      </c>
      <c r="R354" t="s">
        <v>65</v>
      </c>
      <c r="S354" t="s">
        <v>118</v>
      </c>
      <c r="T354" s="4" t="s">
        <v>23</v>
      </c>
      <c r="U354" t="str">
        <f>IF(TBL_Employees3[[#This Row],[Exit Date]]="","Employed","Resign")</f>
        <v>Employed</v>
      </c>
    </row>
    <row r="355" spans="1:21" x14ac:dyDescent="0.25">
      <c r="A355" t="s">
        <v>751</v>
      </c>
      <c r="B355" t="s">
        <v>752</v>
      </c>
      <c r="C355" t="s">
        <v>16</v>
      </c>
      <c r="D355" t="s">
        <v>564</v>
      </c>
      <c r="E355" t="s">
        <v>27</v>
      </c>
      <c r="F355" t="s">
        <v>1983</v>
      </c>
      <c r="G355" t="s">
        <v>20</v>
      </c>
      <c r="H355">
        <v>60</v>
      </c>
      <c r="I355" s="4">
        <v>40344</v>
      </c>
      <c r="J355" s="8">
        <f>DAY(TBL_Employees3[[#This Row],[Hire Date]])</f>
        <v>15</v>
      </c>
      <c r="K355" s="8">
        <f>MONTH(TBL_Employees3[[#This Row],[Hire Date]])</f>
        <v>6</v>
      </c>
      <c r="L355" s="8">
        <f>YEAR(TBL_Employees3[[#This Row],[Hire Date]])</f>
        <v>2010</v>
      </c>
      <c r="M355" s="8" t="str">
        <f>TEXT(TBL_Employees3[[#This Row],[Hire Date]],"mmm")</f>
        <v>Jun</v>
      </c>
      <c r="N355" s="5">
        <v>106578</v>
      </c>
      <c r="O355" s="5" t="str" cm="1">
        <f t="array" ref="O355">_xlfn.IFS(TBL_Employees3[[#This Row],[Annual Salary]]&gt;140000,"High Income",AND(TBL_Employees3[[#This Row],[Annual Salary]]&lt;=140000, TBL_Employees3[[#This Row],[Annual Salary]] &gt; 70000),"Middle Income",TBL_Employees3[[#This Row],[Annual Salary]]&lt;70000,"Low Income")</f>
        <v>Middle Income</v>
      </c>
      <c r="P355" s="6">
        <v>0.09</v>
      </c>
      <c r="Q355" s="10">
        <f>TBL_Employees3[[#This Row],[Bonus %]]*TBL_Employees3[[#This Row],[Annual Salary]]</f>
        <v>9592.02</v>
      </c>
      <c r="R355" t="s">
        <v>21</v>
      </c>
      <c r="S355" t="s">
        <v>48</v>
      </c>
      <c r="T355" s="4" t="s">
        <v>23</v>
      </c>
      <c r="U355" t="str">
        <f>IF(TBL_Employees3[[#This Row],[Exit Date]]="","Employed","Resign")</f>
        <v>Employed</v>
      </c>
    </row>
    <row r="356" spans="1:21" x14ac:dyDescent="0.25">
      <c r="A356" t="s">
        <v>753</v>
      </c>
      <c r="B356" t="s">
        <v>754</v>
      </c>
      <c r="C356" t="s">
        <v>47</v>
      </c>
      <c r="D356" t="s">
        <v>564</v>
      </c>
      <c r="E356" t="s">
        <v>32</v>
      </c>
      <c r="F356" t="s">
        <v>1984</v>
      </c>
      <c r="G356" t="s">
        <v>20</v>
      </c>
      <c r="H356">
        <v>30</v>
      </c>
      <c r="I356" s="4">
        <v>42068</v>
      </c>
      <c r="J356" s="8">
        <f>DAY(TBL_Employees3[[#This Row],[Hire Date]])</f>
        <v>5</v>
      </c>
      <c r="K356" s="8">
        <f>MONTH(TBL_Employees3[[#This Row],[Hire Date]])</f>
        <v>3</v>
      </c>
      <c r="L356" s="8">
        <f>YEAR(TBL_Employees3[[#This Row],[Hire Date]])</f>
        <v>2015</v>
      </c>
      <c r="M356" s="8" t="str">
        <f>TEXT(TBL_Employees3[[#This Row],[Hire Date]],"mmm")</f>
        <v>Mar</v>
      </c>
      <c r="N356" s="5">
        <v>52697</v>
      </c>
      <c r="O356" s="5" t="str" cm="1">
        <f t="array" ref="O356">_xlfn.IFS(TBL_Employees3[[#This Row],[Annual Salary]]&gt;140000,"High Income",AND(TBL_Employees3[[#This Row],[Annual Salary]]&lt;=140000, TBL_Employees3[[#This Row],[Annual Salary]] &gt; 70000),"Middle Income",TBL_Employees3[[#This Row],[Annual Salary]]&lt;70000,"Low Income")</f>
        <v>Low Income</v>
      </c>
      <c r="P356" s="6">
        <v>0</v>
      </c>
      <c r="Q356" s="10">
        <f>TBL_Employees3[[#This Row],[Bonus %]]*TBL_Employees3[[#This Row],[Annual Salary]]</f>
        <v>0</v>
      </c>
      <c r="R356" t="s">
        <v>21</v>
      </c>
      <c r="S356" t="s">
        <v>34</v>
      </c>
      <c r="T356" s="4" t="s">
        <v>23</v>
      </c>
      <c r="U356" t="str">
        <f>IF(TBL_Employees3[[#This Row],[Exit Date]]="","Employed","Resign")</f>
        <v>Employed</v>
      </c>
    </row>
    <row r="357" spans="1:21" x14ac:dyDescent="0.25">
      <c r="A357" t="s">
        <v>755</v>
      </c>
      <c r="B357" t="s">
        <v>756</v>
      </c>
      <c r="C357" t="s">
        <v>26</v>
      </c>
      <c r="D357" t="s">
        <v>564</v>
      </c>
      <c r="E357" t="s">
        <v>18</v>
      </c>
      <c r="F357" t="s">
        <v>1984</v>
      </c>
      <c r="G357" t="s">
        <v>28</v>
      </c>
      <c r="H357">
        <v>35</v>
      </c>
      <c r="I357" s="4">
        <v>43542</v>
      </c>
      <c r="J357" s="8">
        <f>DAY(TBL_Employees3[[#This Row],[Hire Date]])</f>
        <v>18</v>
      </c>
      <c r="K357" s="8">
        <f>MONTH(TBL_Employees3[[#This Row],[Hire Date]])</f>
        <v>3</v>
      </c>
      <c r="L357" s="8">
        <f>YEAR(TBL_Employees3[[#This Row],[Hire Date]])</f>
        <v>2019</v>
      </c>
      <c r="M357" s="8" t="str">
        <f>TEXT(TBL_Employees3[[#This Row],[Hire Date]],"mmm")</f>
        <v>Mar</v>
      </c>
      <c r="N357" s="5">
        <v>74779</v>
      </c>
      <c r="O357" s="5" t="str" cm="1">
        <f t="array" ref="O357">_xlfn.IFS(TBL_Employees3[[#This Row],[Annual Salary]]&gt;140000,"High Income",AND(TBL_Employees3[[#This Row],[Annual Salary]]&lt;=140000, TBL_Employees3[[#This Row],[Annual Salary]] &gt; 70000),"Middle Income",TBL_Employees3[[#This Row],[Annual Salary]]&lt;70000,"Low Income")</f>
        <v>Middle Income</v>
      </c>
      <c r="P357" s="6">
        <v>0</v>
      </c>
      <c r="Q357" s="10">
        <f>TBL_Employees3[[#This Row],[Bonus %]]*TBL_Employees3[[#This Row],[Annual Salary]]</f>
        <v>0</v>
      </c>
      <c r="R357" t="s">
        <v>21</v>
      </c>
      <c r="S357" t="s">
        <v>57</v>
      </c>
      <c r="T357" s="4" t="s">
        <v>23</v>
      </c>
      <c r="U357" t="str">
        <f>IF(TBL_Employees3[[#This Row],[Exit Date]]="","Employed","Resign")</f>
        <v>Employed</v>
      </c>
    </row>
    <row r="358" spans="1:21" x14ac:dyDescent="0.25">
      <c r="A358" t="s">
        <v>757</v>
      </c>
      <c r="B358" t="s">
        <v>758</v>
      </c>
      <c r="C358" t="s">
        <v>16</v>
      </c>
      <c r="D358" t="s">
        <v>564</v>
      </c>
      <c r="E358" t="s">
        <v>54</v>
      </c>
      <c r="F358" t="s">
        <v>1983</v>
      </c>
      <c r="G358" t="s">
        <v>28</v>
      </c>
      <c r="H358">
        <v>63</v>
      </c>
      <c r="I358" s="4">
        <v>38096</v>
      </c>
      <c r="J358" s="8">
        <f>DAY(TBL_Employees3[[#This Row],[Hire Date]])</f>
        <v>19</v>
      </c>
      <c r="K358" s="8">
        <f>MONTH(TBL_Employees3[[#This Row],[Hire Date]])</f>
        <v>4</v>
      </c>
      <c r="L358" s="8">
        <f>YEAR(TBL_Employees3[[#This Row],[Hire Date]])</f>
        <v>2004</v>
      </c>
      <c r="M358" s="8" t="str">
        <f>TEXT(TBL_Employees3[[#This Row],[Hire Date]],"mmm")</f>
        <v>Apr</v>
      </c>
      <c r="N358" s="5">
        <v>122487</v>
      </c>
      <c r="O358" s="5" t="str" cm="1">
        <f t="array" ref="O358">_xlfn.IFS(TBL_Employees3[[#This Row],[Annual Salary]]&gt;140000,"High Income",AND(TBL_Employees3[[#This Row],[Annual Salary]]&lt;=140000, TBL_Employees3[[#This Row],[Annual Salary]] &gt; 70000),"Middle Income",TBL_Employees3[[#This Row],[Annual Salary]]&lt;70000,"Low Income")</f>
        <v>Middle Income</v>
      </c>
      <c r="P358" s="6">
        <v>0.08</v>
      </c>
      <c r="Q358" s="10">
        <f>TBL_Employees3[[#This Row],[Bonus %]]*TBL_Employees3[[#This Row],[Annual Salary]]</f>
        <v>9798.9600000000009</v>
      </c>
      <c r="R358" t="s">
        <v>65</v>
      </c>
      <c r="S358" t="s">
        <v>78</v>
      </c>
      <c r="T358" s="4" t="s">
        <v>23</v>
      </c>
      <c r="U358" t="str">
        <f>IF(TBL_Employees3[[#This Row],[Exit Date]]="","Employed","Resign")</f>
        <v>Employed</v>
      </c>
    </row>
    <row r="359" spans="1:21" x14ac:dyDescent="0.25">
      <c r="A359" t="s">
        <v>759</v>
      </c>
      <c r="B359" t="s">
        <v>760</v>
      </c>
      <c r="C359" t="s">
        <v>64</v>
      </c>
      <c r="D359" t="s">
        <v>564</v>
      </c>
      <c r="E359" t="s">
        <v>18</v>
      </c>
      <c r="F359" t="s">
        <v>1983</v>
      </c>
      <c r="G359" t="s">
        <v>28</v>
      </c>
      <c r="H359">
        <v>56</v>
      </c>
      <c r="I359" s="4">
        <v>38847</v>
      </c>
      <c r="J359" s="8">
        <f>DAY(TBL_Employees3[[#This Row],[Hire Date]])</f>
        <v>10</v>
      </c>
      <c r="K359" s="8">
        <f>MONTH(TBL_Employees3[[#This Row],[Hire Date]])</f>
        <v>5</v>
      </c>
      <c r="L359" s="8">
        <f>YEAR(TBL_Employees3[[#This Row],[Hire Date]])</f>
        <v>2006</v>
      </c>
      <c r="M359" s="8" t="str">
        <f>TEXT(TBL_Employees3[[#This Row],[Hire Date]],"mmm")</f>
        <v>May</v>
      </c>
      <c r="N359" s="5">
        <v>41561</v>
      </c>
      <c r="O359" s="5" t="str" cm="1">
        <f t="array" ref="O359">_xlfn.IFS(TBL_Employees3[[#This Row],[Annual Salary]]&gt;140000,"High Income",AND(TBL_Employees3[[#This Row],[Annual Salary]]&lt;=140000, TBL_Employees3[[#This Row],[Annual Salary]] &gt; 70000),"Middle Income",TBL_Employees3[[#This Row],[Annual Salary]]&lt;70000,"Low Income")</f>
        <v>Low Income</v>
      </c>
      <c r="P359" s="6">
        <v>0</v>
      </c>
      <c r="Q359" s="10">
        <f>TBL_Employees3[[#This Row],[Bonus %]]*TBL_Employees3[[#This Row],[Annual Salary]]</f>
        <v>0</v>
      </c>
      <c r="R359" t="s">
        <v>21</v>
      </c>
      <c r="S359" t="s">
        <v>22</v>
      </c>
      <c r="T359" s="4" t="s">
        <v>23</v>
      </c>
      <c r="U359" t="str">
        <f>IF(TBL_Employees3[[#This Row],[Exit Date]]="","Employed","Resign")</f>
        <v>Employed</v>
      </c>
    </row>
    <row r="360" spans="1:21" x14ac:dyDescent="0.25">
      <c r="A360" t="s">
        <v>761</v>
      </c>
      <c r="B360" t="s">
        <v>762</v>
      </c>
      <c r="C360" t="s">
        <v>74</v>
      </c>
      <c r="D360" t="s">
        <v>564</v>
      </c>
      <c r="E360" t="s">
        <v>27</v>
      </c>
      <c r="F360" t="s">
        <v>1984</v>
      </c>
      <c r="G360" t="s">
        <v>28</v>
      </c>
      <c r="H360">
        <v>37</v>
      </c>
      <c r="I360" s="4">
        <v>40657</v>
      </c>
      <c r="J360" s="8">
        <f>DAY(TBL_Employees3[[#This Row],[Hire Date]])</f>
        <v>24</v>
      </c>
      <c r="K360" s="8">
        <f>MONTH(TBL_Employees3[[#This Row],[Hire Date]])</f>
        <v>4</v>
      </c>
      <c r="L360" s="8">
        <f>YEAR(TBL_Employees3[[#This Row],[Hire Date]])</f>
        <v>2011</v>
      </c>
      <c r="M360" s="8" t="str">
        <f>TEXT(TBL_Employees3[[#This Row],[Hire Date]],"mmm")</f>
        <v>Apr</v>
      </c>
      <c r="N360" s="5">
        <v>131183</v>
      </c>
      <c r="O360" s="5" t="str" cm="1">
        <f t="array" ref="O360">_xlfn.IFS(TBL_Employees3[[#This Row],[Annual Salary]]&gt;140000,"High Income",AND(TBL_Employees3[[#This Row],[Annual Salary]]&lt;=140000, TBL_Employees3[[#This Row],[Annual Salary]] &gt; 70000),"Middle Income",TBL_Employees3[[#This Row],[Annual Salary]]&lt;70000,"Low Income")</f>
        <v>Middle Income</v>
      </c>
      <c r="P360" s="6">
        <v>0.14000000000000001</v>
      </c>
      <c r="Q360" s="10">
        <f>TBL_Employees3[[#This Row],[Bonus %]]*TBL_Employees3[[#This Row],[Annual Salary]]</f>
        <v>18365.620000000003</v>
      </c>
      <c r="R360" t="s">
        <v>65</v>
      </c>
      <c r="S360" t="s">
        <v>78</v>
      </c>
      <c r="T360" s="4">
        <v>42445</v>
      </c>
      <c r="U360" t="str">
        <f>IF(TBL_Employees3[[#This Row],[Exit Date]]="","Employed","Resign")</f>
        <v>Resign</v>
      </c>
    </row>
    <row r="361" spans="1:21" x14ac:dyDescent="0.25">
      <c r="A361" t="s">
        <v>763</v>
      </c>
      <c r="B361" t="s">
        <v>764</v>
      </c>
      <c r="C361" t="s">
        <v>53</v>
      </c>
      <c r="D361" t="s">
        <v>564</v>
      </c>
      <c r="E361" t="s">
        <v>54</v>
      </c>
      <c r="F361" t="s">
        <v>1983</v>
      </c>
      <c r="G361" t="s">
        <v>37</v>
      </c>
      <c r="H361">
        <v>29</v>
      </c>
      <c r="I361" s="4">
        <v>43439</v>
      </c>
      <c r="J361" s="8">
        <f>DAY(TBL_Employees3[[#This Row],[Hire Date]])</f>
        <v>5</v>
      </c>
      <c r="K361" s="8">
        <f>MONTH(TBL_Employees3[[#This Row],[Hire Date]])</f>
        <v>12</v>
      </c>
      <c r="L361" s="8">
        <f>YEAR(TBL_Employees3[[#This Row],[Hire Date]])</f>
        <v>2018</v>
      </c>
      <c r="M361" s="8" t="str">
        <f>TEXT(TBL_Employees3[[#This Row],[Hire Date]],"mmm")</f>
        <v>Dec</v>
      </c>
      <c r="N361" s="5">
        <v>199504</v>
      </c>
      <c r="O361" s="5" t="str" cm="1">
        <f t="array" ref="O361">_xlfn.IFS(TBL_Employees3[[#This Row],[Annual Salary]]&gt;140000,"High Income",AND(TBL_Employees3[[#This Row],[Annual Salary]]&lt;=140000, TBL_Employees3[[#This Row],[Annual Salary]] &gt; 70000),"Middle Income",TBL_Employees3[[#This Row],[Annual Salary]]&lt;70000,"Low Income")</f>
        <v>High Income</v>
      </c>
      <c r="P361" s="6">
        <v>0.3</v>
      </c>
      <c r="Q361" s="10">
        <f>TBL_Employees3[[#This Row],[Bonus %]]*TBL_Employees3[[#This Row],[Annual Salary]]</f>
        <v>59851.199999999997</v>
      </c>
      <c r="R361" t="s">
        <v>21</v>
      </c>
      <c r="S361" t="s">
        <v>22</v>
      </c>
      <c r="T361" s="4" t="s">
        <v>23</v>
      </c>
      <c r="U361" t="str">
        <f>IF(TBL_Employees3[[#This Row],[Exit Date]]="","Employed","Resign")</f>
        <v>Employed</v>
      </c>
    </row>
    <row r="362" spans="1:21" x14ac:dyDescent="0.25">
      <c r="A362" t="s">
        <v>765</v>
      </c>
      <c r="B362" t="s">
        <v>766</v>
      </c>
      <c r="C362" t="s">
        <v>47</v>
      </c>
      <c r="D362" t="s">
        <v>564</v>
      </c>
      <c r="E362" t="s">
        <v>32</v>
      </c>
      <c r="F362" t="s">
        <v>1984</v>
      </c>
      <c r="G362" t="s">
        <v>37</v>
      </c>
      <c r="H362">
        <v>25</v>
      </c>
      <c r="I362" s="4">
        <v>44024</v>
      </c>
      <c r="J362" s="8">
        <f>DAY(TBL_Employees3[[#This Row],[Hire Date]])</f>
        <v>12</v>
      </c>
      <c r="K362" s="8">
        <f>MONTH(TBL_Employees3[[#This Row],[Hire Date]])</f>
        <v>7</v>
      </c>
      <c r="L362" s="8">
        <f>YEAR(TBL_Employees3[[#This Row],[Hire Date]])</f>
        <v>2020</v>
      </c>
      <c r="M362" s="8" t="str">
        <f>TEXT(TBL_Employees3[[#This Row],[Hire Date]],"mmm")</f>
        <v>Jul</v>
      </c>
      <c r="N362" s="5">
        <v>56565</v>
      </c>
      <c r="O362" s="5" t="str" cm="1">
        <f t="array" ref="O362">_xlfn.IFS(TBL_Employees3[[#This Row],[Annual Salary]]&gt;140000,"High Income",AND(TBL_Employees3[[#This Row],[Annual Salary]]&lt;=140000, TBL_Employees3[[#This Row],[Annual Salary]] &gt; 70000),"Middle Income",TBL_Employees3[[#This Row],[Annual Salary]]&lt;70000,"Low Income")</f>
        <v>Low Income</v>
      </c>
      <c r="P362" s="6">
        <v>0</v>
      </c>
      <c r="Q362" s="10">
        <f>TBL_Employees3[[#This Row],[Bonus %]]*TBL_Employees3[[#This Row],[Annual Salary]]</f>
        <v>0</v>
      </c>
      <c r="R362" t="s">
        <v>38</v>
      </c>
      <c r="S362" t="s">
        <v>85</v>
      </c>
      <c r="T362" s="4" t="s">
        <v>23</v>
      </c>
      <c r="U362" t="str">
        <f>IF(TBL_Employees3[[#This Row],[Exit Date]]="","Employed","Resign")</f>
        <v>Employed</v>
      </c>
    </row>
    <row r="363" spans="1:21" x14ac:dyDescent="0.25">
      <c r="A363" t="s">
        <v>767</v>
      </c>
      <c r="B363" t="s">
        <v>768</v>
      </c>
      <c r="C363" t="s">
        <v>31</v>
      </c>
      <c r="D363" t="s">
        <v>564</v>
      </c>
      <c r="E363" t="s">
        <v>54</v>
      </c>
      <c r="F363" t="s">
        <v>1983</v>
      </c>
      <c r="G363" t="s">
        <v>20</v>
      </c>
      <c r="H363">
        <v>41</v>
      </c>
      <c r="I363" s="4">
        <v>43600</v>
      </c>
      <c r="J363" s="8">
        <f>DAY(TBL_Employees3[[#This Row],[Hire Date]])</f>
        <v>15</v>
      </c>
      <c r="K363" s="8">
        <f>MONTH(TBL_Employees3[[#This Row],[Hire Date]])</f>
        <v>5</v>
      </c>
      <c r="L363" s="8">
        <f>YEAR(TBL_Employees3[[#This Row],[Hire Date]])</f>
        <v>2019</v>
      </c>
      <c r="M363" s="8" t="str">
        <f>TEXT(TBL_Employees3[[#This Row],[Hire Date]],"mmm")</f>
        <v>May</v>
      </c>
      <c r="N363" s="5">
        <v>174415</v>
      </c>
      <c r="O363" s="5" t="str" cm="1">
        <f t="array" ref="O363">_xlfn.IFS(TBL_Employees3[[#This Row],[Annual Salary]]&gt;140000,"High Income",AND(TBL_Employees3[[#This Row],[Annual Salary]]&lt;=140000, TBL_Employees3[[#This Row],[Annual Salary]] &gt; 70000),"Middle Income",TBL_Employees3[[#This Row],[Annual Salary]]&lt;70000,"Low Income")</f>
        <v>High Income</v>
      </c>
      <c r="P363" s="6">
        <v>0.23</v>
      </c>
      <c r="Q363" s="10">
        <f>TBL_Employees3[[#This Row],[Bonus %]]*TBL_Employees3[[#This Row],[Annual Salary]]</f>
        <v>40115.450000000004</v>
      </c>
      <c r="R363" t="s">
        <v>21</v>
      </c>
      <c r="S363" t="s">
        <v>48</v>
      </c>
      <c r="T363" s="4" t="s">
        <v>23</v>
      </c>
      <c r="U363" t="str">
        <f>IF(TBL_Employees3[[#This Row],[Exit Date]]="","Employed","Resign")</f>
        <v>Employed</v>
      </c>
    </row>
    <row r="364" spans="1:21" x14ac:dyDescent="0.25">
      <c r="A364" t="s">
        <v>769</v>
      </c>
      <c r="B364" t="s">
        <v>770</v>
      </c>
      <c r="C364" t="s">
        <v>74</v>
      </c>
      <c r="D364" t="s">
        <v>564</v>
      </c>
      <c r="E364" t="s">
        <v>18</v>
      </c>
      <c r="F364" t="s">
        <v>1984</v>
      </c>
      <c r="G364" t="s">
        <v>28</v>
      </c>
      <c r="H364">
        <v>42</v>
      </c>
      <c r="I364" s="4">
        <v>40620</v>
      </c>
      <c r="J364" s="8">
        <f>DAY(TBL_Employees3[[#This Row],[Hire Date]])</f>
        <v>18</v>
      </c>
      <c r="K364" s="8">
        <f>MONTH(TBL_Employees3[[#This Row],[Hire Date]])</f>
        <v>3</v>
      </c>
      <c r="L364" s="8">
        <f>YEAR(TBL_Employees3[[#This Row],[Hire Date]])</f>
        <v>2011</v>
      </c>
      <c r="M364" s="8" t="str">
        <f>TEXT(TBL_Employees3[[#This Row],[Hire Date]],"mmm")</f>
        <v>Mar</v>
      </c>
      <c r="N364" s="5">
        <v>150034</v>
      </c>
      <c r="O364" s="5" t="str" cm="1">
        <f t="array" ref="O364">_xlfn.IFS(TBL_Employees3[[#This Row],[Annual Salary]]&gt;140000,"High Income",AND(TBL_Employees3[[#This Row],[Annual Salary]]&lt;=140000, TBL_Employees3[[#This Row],[Annual Salary]] &gt; 70000),"Middle Income",TBL_Employees3[[#This Row],[Annual Salary]]&lt;70000,"Low Income")</f>
        <v>High Income</v>
      </c>
      <c r="P364" s="6">
        <v>0.12</v>
      </c>
      <c r="Q364" s="10">
        <f>TBL_Employees3[[#This Row],[Bonus %]]*TBL_Employees3[[#This Row],[Annual Salary]]</f>
        <v>18004.079999999998</v>
      </c>
      <c r="R364" t="s">
        <v>65</v>
      </c>
      <c r="S364" t="s">
        <v>118</v>
      </c>
      <c r="T364" s="4" t="s">
        <v>23</v>
      </c>
      <c r="U364" t="str">
        <f>IF(TBL_Employees3[[#This Row],[Exit Date]]="","Employed","Resign")</f>
        <v>Employed</v>
      </c>
    </row>
    <row r="365" spans="1:21" x14ac:dyDescent="0.25">
      <c r="A365" t="s">
        <v>771</v>
      </c>
      <c r="B365" t="s">
        <v>772</v>
      </c>
      <c r="C365" t="s">
        <v>47</v>
      </c>
      <c r="D365" t="s">
        <v>564</v>
      </c>
      <c r="E365" t="s">
        <v>32</v>
      </c>
      <c r="F365" t="s">
        <v>1984</v>
      </c>
      <c r="G365" t="s">
        <v>37</v>
      </c>
      <c r="H365">
        <v>45</v>
      </c>
      <c r="I365" s="4">
        <v>41127</v>
      </c>
      <c r="J365" s="8">
        <f>DAY(TBL_Employees3[[#This Row],[Hire Date]])</f>
        <v>6</v>
      </c>
      <c r="K365" s="8">
        <f>MONTH(TBL_Employees3[[#This Row],[Hire Date]])</f>
        <v>8</v>
      </c>
      <c r="L365" s="8">
        <f>YEAR(TBL_Employees3[[#This Row],[Hire Date]])</f>
        <v>2012</v>
      </c>
      <c r="M365" s="8" t="str">
        <f>TEXT(TBL_Employees3[[#This Row],[Hire Date]],"mmm")</f>
        <v>Aug</v>
      </c>
      <c r="N365" s="5">
        <v>58586</v>
      </c>
      <c r="O365" s="5" t="str" cm="1">
        <f t="array" ref="O365">_xlfn.IFS(TBL_Employees3[[#This Row],[Annual Salary]]&gt;140000,"High Income",AND(TBL_Employees3[[#This Row],[Annual Salary]]&lt;=140000, TBL_Employees3[[#This Row],[Annual Salary]] &gt; 70000),"Middle Income",TBL_Employees3[[#This Row],[Annual Salary]]&lt;70000,"Low Income")</f>
        <v>Low Income</v>
      </c>
      <c r="P365" s="6">
        <v>0</v>
      </c>
      <c r="Q365" s="10">
        <f>TBL_Employees3[[#This Row],[Bonus %]]*TBL_Employees3[[#This Row],[Annual Salary]]</f>
        <v>0</v>
      </c>
      <c r="R365" t="s">
        <v>38</v>
      </c>
      <c r="S365" t="s">
        <v>85</v>
      </c>
      <c r="T365" s="4" t="s">
        <v>23</v>
      </c>
      <c r="U365" t="str">
        <f>IF(TBL_Employees3[[#This Row],[Exit Date]]="","Employed","Resign")</f>
        <v>Employed</v>
      </c>
    </row>
    <row r="366" spans="1:21" x14ac:dyDescent="0.25">
      <c r="A366" t="s">
        <v>773</v>
      </c>
      <c r="B366" t="s">
        <v>774</v>
      </c>
      <c r="C366" t="s">
        <v>31</v>
      </c>
      <c r="D366" t="s">
        <v>564</v>
      </c>
      <c r="E366" t="s">
        <v>54</v>
      </c>
      <c r="F366" t="s">
        <v>1983</v>
      </c>
      <c r="G366" t="s">
        <v>37</v>
      </c>
      <c r="H366">
        <v>31</v>
      </c>
      <c r="I366" s="4">
        <v>42957</v>
      </c>
      <c r="J366" s="8">
        <f>DAY(TBL_Employees3[[#This Row],[Hire Date]])</f>
        <v>10</v>
      </c>
      <c r="K366" s="8">
        <f>MONTH(TBL_Employees3[[#This Row],[Hire Date]])</f>
        <v>8</v>
      </c>
      <c r="L366" s="8">
        <f>YEAR(TBL_Employees3[[#This Row],[Hire Date]])</f>
        <v>2017</v>
      </c>
      <c r="M366" s="8" t="str">
        <f>TEXT(TBL_Employees3[[#This Row],[Hire Date]],"mmm")</f>
        <v>Aug</v>
      </c>
      <c r="N366" s="5">
        <v>156931</v>
      </c>
      <c r="O366" s="5" t="str" cm="1">
        <f t="array" ref="O366">_xlfn.IFS(TBL_Employees3[[#This Row],[Annual Salary]]&gt;140000,"High Income",AND(TBL_Employees3[[#This Row],[Annual Salary]]&lt;=140000, TBL_Employees3[[#This Row],[Annual Salary]] &gt; 70000),"Middle Income",TBL_Employees3[[#This Row],[Annual Salary]]&lt;70000,"Low Income")</f>
        <v>High Income</v>
      </c>
      <c r="P366" s="6">
        <v>0.28000000000000003</v>
      </c>
      <c r="Q366" s="10">
        <f>TBL_Employees3[[#This Row],[Bonus %]]*TBL_Employees3[[#This Row],[Annual Salary]]</f>
        <v>43940.680000000008</v>
      </c>
      <c r="R366" t="s">
        <v>21</v>
      </c>
      <c r="S366" t="s">
        <v>34</v>
      </c>
      <c r="T366" s="4" t="s">
        <v>23</v>
      </c>
      <c r="U366" t="str">
        <f>IF(TBL_Employees3[[#This Row],[Exit Date]]="","Employed","Resign")</f>
        <v>Employed</v>
      </c>
    </row>
    <row r="367" spans="1:21" x14ac:dyDescent="0.25">
      <c r="A367" t="s">
        <v>775</v>
      </c>
      <c r="B367" t="s">
        <v>776</v>
      </c>
      <c r="C367" t="s">
        <v>53</v>
      </c>
      <c r="D367" t="s">
        <v>564</v>
      </c>
      <c r="E367" t="s">
        <v>54</v>
      </c>
      <c r="F367" t="s">
        <v>1983</v>
      </c>
      <c r="G367" t="s">
        <v>20</v>
      </c>
      <c r="H367">
        <v>36</v>
      </c>
      <c r="I367" s="4">
        <v>39830</v>
      </c>
      <c r="J367" s="8">
        <f>DAY(TBL_Employees3[[#This Row],[Hire Date]])</f>
        <v>17</v>
      </c>
      <c r="K367" s="8">
        <f>MONTH(TBL_Employees3[[#This Row],[Hire Date]])</f>
        <v>1</v>
      </c>
      <c r="L367" s="8">
        <f>YEAR(TBL_Employees3[[#This Row],[Hire Date]])</f>
        <v>2009</v>
      </c>
      <c r="M367" s="8" t="str">
        <f>TEXT(TBL_Employees3[[#This Row],[Hire Date]],"mmm")</f>
        <v>Jan</v>
      </c>
      <c r="N367" s="5">
        <v>238236</v>
      </c>
      <c r="O367" s="5" t="str" cm="1">
        <f t="array" ref="O367">_xlfn.IFS(TBL_Employees3[[#This Row],[Annual Salary]]&gt;140000,"High Income",AND(TBL_Employees3[[#This Row],[Annual Salary]]&lt;=140000, TBL_Employees3[[#This Row],[Annual Salary]] &gt; 70000),"Middle Income",TBL_Employees3[[#This Row],[Annual Salary]]&lt;70000,"Low Income")</f>
        <v>High Income</v>
      </c>
      <c r="P367" s="6">
        <v>0.31</v>
      </c>
      <c r="Q367" s="10">
        <f>TBL_Employees3[[#This Row],[Bonus %]]*TBL_Employees3[[#This Row],[Annual Salary]]</f>
        <v>73853.16</v>
      </c>
      <c r="R367" t="s">
        <v>21</v>
      </c>
      <c r="S367" t="s">
        <v>34</v>
      </c>
      <c r="T367" s="4" t="s">
        <v>23</v>
      </c>
      <c r="U367" t="str">
        <f>IF(TBL_Employees3[[#This Row],[Exit Date]]="","Employed","Resign")</f>
        <v>Employed</v>
      </c>
    </row>
    <row r="368" spans="1:21" x14ac:dyDescent="0.25">
      <c r="A368" t="s">
        <v>777</v>
      </c>
      <c r="B368" t="s">
        <v>778</v>
      </c>
      <c r="C368" t="s">
        <v>31</v>
      </c>
      <c r="D368" t="s">
        <v>564</v>
      </c>
      <c r="E368" t="s">
        <v>54</v>
      </c>
      <c r="F368" t="s">
        <v>1984</v>
      </c>
      <c r="G368" t="s">
        <v>20</v>
      </c>
      <c r="H368">
        <v>64</v>
      </c>
      <c r="I368" s="4">
        <v>41264</v>
      </c>
      <c r="J368" s="8">
        <f>DAY(TBL_Employees3[[#This Row],[Hire Date]])</f>
        <v>21</v>
      </c>
      <c r="K368" s="8">
        <f>MONTH(TBL_Employees3[[#This Row],[Hire Date]])</f>
        <v>12</v>
      </c>
      <c r="L368" s="8">
        <f>YEAR(TBL_Employees3[[#This Row],[Hire Date]])</f>
        <v>2012</v>
      </c>
      <c r="M368" s="8" t="str">
        <f>TEXT(TBL_Employees3[[#This Row],[Hire Date]],"mmm")</f>
        <v>Dec</v>
      </c>
      <c r="N368" s="5">
        <v>153253</v>
      </c>
      <c r="O368" s="5" t="str" cm="1">
        <f t="array" ref="O368">_xlfn.IFS(TBL_Employees3[[#This Row],[Annual Salary]]&gt;140000,"High Income",AND(TBL_Employees3[[#This Row],[Annual Salary]]&lt;=140000, TBL_Employees3[[#This Row],[Annual Salary]] &gt; 70000),"Middle Income",TBL_Employees3[[#This Row],[Annual Salary]]&lt;70000,"Low Income")</f>
        <v>High Income</v>
      </c>
      <c r="P368" s="6">
        <v>0.24</v>
      </c>
      <c r="Q368" s="10">
        <f>TBL_Employees3[[#This Row],[Bonus %]]*TBL_Employees3[[#This Row],[Annual Salary]]</f>
        <v>36780.720000000001</v>
      </c>
      <c r="R368" t="s">
        <v>21</v>
      </c>
      <c r="S368" t="s">
        <v>22</v>
      </c>
      <c r="T368" s="4" t="s">
        <v>23</v>
      </c>
      <c r="U368" t="str">
        <f>IF(TBL_Employees3[[#This Row],[Exit Date]]="","Employed","Resign")</f>
        <v>Employed</v>
      </c>
    </row>
    <row r="369" spans="1:21" x14ac:dyDescent="0.25">
      <c r="A369" t="s">
        <v>779</v>
      </c>
      <c r="B369" t="s">
        <v>780</v>
      </c>
      <c r="C369" t="s">
        <v>16</v>
      </c>
      <c r="D369" t="s">
        <v>564</v>
      </c>
      <c r="E369" t="s">
        <v>54</v>
      </c>
      <c r="F369" t="s">
        <v>1984</v>
      </c>
      <c r="G369" t="s">
        <v>28</v>
      </c>
      <c r="H369">
        <v>61</v>
      </c>
      <c r="I369" s="4">
        <v>40092</v>
      </c>
      <c r="J369" s="8">
        <f>DAY(TBL_Employees3[[#This Row],[Hire Date]])</f>
        <v>6</v>
      </c>
      <c r="K369" s="8">
        <f>MONTH(TBL_Employees3[[#This Row],[Hire Date]])</f>
        <v>10</v>
      </c>
      <c r="L369" s="8">
        <f>YEAR(TBL_Employees3[[#This Row],[Hire Date]])</f>
        <v>2009</v>
      </c>
      <c r="M369" s="8" t="str">
        <f>TEXT(TBL_Employees3[[#This Row],[Hire Date]],"mmm")</f>
        <v>Oct</v>
      </c>
      <c r="N369" s="5">
        <v>103096</v>
      </c>
      <c r="O369" s="5" t="str" cm="1">
        <f t="array" ref="O369">_xlfn.IFS(TBL_Employees3[[#This Row],[Annual Salary]]&gt;140000,"High Income",AND(TBL_Employees3[[#This Row],[Annual Salary]]&lt;=140000, TBL_Employees3[[#This Row],[Annual Salary]] &gt; 70000),"Middle Income",TBL_Employees3[[#This Row],[Annual Salary]]&lt;70000,"Low Income")</f>
        <v>Middle Income</v>
      </c>
      <c r="P369" s="6">
        <v>7.0000000000000007E-2</v>
      </c>
      <c r="Q369" s="10">
        <f>TBL_Employees3[[#This Row],[Bonus %]]*TBL_Employees3[[#This Row],[Annual Salary]]</f>
        <v>7216.72</v>
      </c>
      <c r="R369" t="s">
        <v>65</v>
      </c>
      <c r="S369" t="s">
        <v>118</v>
      </c>
      <c r="T369" s="4" t="s">
        <v>23</v>
      </c>
      <c r="U369" t="str">
        <f>IF(TBL_Employees3[[#This Row],[Exit Date]]="","Employed","Resign")</f>
        <v>Employed</v>
      </c>
    </row>
    <row r="370" spans="1:21" x14ac:dyDescent="0.25">
      <c r="A370" t="s">
        <v>781</v>
      </c>
      <c r="B370" t="s">
        <v>782</v>
      </c>
      <c r="C370" t="s">
        <v>16</v>
      </c>
      <c r="D370" t="s">
        <v>564</v>
      </c>
      <c r="E370" t="s">
        <v>18</v>
      </c>
      <c r="F370" t="s">
        <v>1983</v>
      </c>
      <c r="G370" t="s">
        <v>20</v>
      </c>
      <c r="H370">
        <v>32</v>
      </c>
      <c r="I370" s="4">
        <v>43936</v>
      </c>
      <c r="J370" s="8">
        <f>DAY(TBL_Employees3[[#This Row],[Hire Date]])</f>
        <v>15</v>
      </c>
      <c r="K370" s="8">
        <f>MONTH(TBL_Employees3[[#This Row],[Hire Date]])</f>
        <v>4</v>
      </c>
      <c r="L370" s="8">
        <f>YEAR(TBL_Employees3[[#This Row],[Hire Date]])</f>
        <v>2020</v>
      </c>
      <c r="M370" s="8" t="str">
        <f>TEXT(TBL_Employees3[[#This Row],[Hire Date]],"mmm")</f>
        <v>Apr</v>
      </c>
      <c r="N370" s="5">
        <v>126671</v>
      </c>
      <c r="O370" s="5" t="str" cm="1">
        <f t="array" ref="O370">_xlfn.IFS(TBL_Employees3[[#This Row],[Annual Salary]]&gt;140000,"High Income",AND(TBL_Employees3[[#This Row],[Annual Salary]]&lt;=140000, TBL_Employees3[[#This Row],[Annual Salary]] &gt; 70000),"Middle Income",TBL_Employees3[[#This Row],[Annual Salary]]&lt;70000,"Low Income")</f>
        <v>Middle Income</v>
      </c>
      <c r="P370" s="6">
        <v>0.09</v>
      </c>
      <c r="Q370" s="10">
        <f>TBL_Employees3[[#This Row],[Bonus %]]*TBL_Employees3[[#This Row],[Annual Salary]]</f>
        <v>11400.39</v>
      </c>
      <c r="R370" t="s">
        <v>21</v>
      </c>
      <c r="S370" t="s">
        <v>48</v>
      </c>
      <c r="T370" s="4" t="s">
        <v>23</v>
      </c>
      <c r="U370" t="str">
        <f>IF(TBL_Employees3[[#This Row],[Exit Date]]="","Employed","Resign")</f>
        <v>Employed</v>
      </c>
    </row>
    <row r="371" spans="1:21" x14ac:dyDescent="0.25">
      <c r="A371" t="s">
        <v>783</v>
      </c>
      <c r="B371" t="s">
        <v>784</v>
      </c>
      <c r="C371" t="s">
        <v>47</v>
      </c>
      <c r="D371" t="s">
        <v>564</v>
      </c>
      <c r="E371" t="s">
        <v>18</v>
      </c>
      <c r="F371" t="s">
        <v>1983</v>
      </c>
      <c r="G371" t="s">
        <v>37</v>
      </c>
      <c r="H371">
        <v>39</v>
      </c>
      <c r="I371" s="4">
        <v>39708</v>
      </c>
      <c r="J371" s="8">
        <f>DAY(TBL_Employees3[[#This Row],[Hire Date]])</f>
        <v>17</v>
      </c>
      <c r="K371" s="8">
        <f>MONTH(TBL_Employees3[[#This Row],[Hire Date]])</f>
        <v>9</v>
      </c>
      <c r="L371" s="8">
        <f>YEAR(TBL_Employees3[[#This Row],[Hire Date]])</f>
        <v>2008</v>
      </c>
      <c r="M371" s="8" t="str">
        <f>TEXT(TBL_Employees3[[#This Row],[Hire Date]],"mmm")</f>
        <v>Sep</v>
      </c>
      <c r="N371" s="5">
        <v>62861</v>
      </c>
      <c r="O371" s="5" t="str" cm="1">
        <f t="array" ref="O371">_xlfn.IFS(TBL_Employees3[[#This Row],[Annual Salary]]&gt;140000,"High Income",AND(TBL_Employees3[[#This Row],[Annual Salary]]&lt;=140000, TBL_Employees3[[#This Row],[Annual Salary]] &gt; 70000),"Middle Income",TBL_Employees3[[#This Row],[Annual Salary]]&lt;70000,"Low Income")</f>
        <v>Low Income</v>
      </c>
      <c r="P371" s="6">
        <v>0</v>
      </c>
      <c r="Q371" s="10">
        <f>TBL_Employees3[[#This Row],[Bonus %]]*TBL_Employees3[[#This Row],[Annual Salary]]</f>
        <v>0</v>
      </c>
      <c r="R371" t="s">
        <v>21</v>
      </c>
      <c r="S371" t="s">
        <v>34</v>
      </c>
      <c r="T371" s="4" t="s">
        <v>23</v>
      </c>
      <c r="U371" t="str">
        <f>IF(TBL_Employees3[[#This Row],[Exit Date]]="","Employed","Resign")</f>
        <v>Employed</v>
      </c>
    </row>
    <row r="372" spans="1:21" x14ac:dyDescent="0.25">
      <c r="A372" t="s">
        <v>197</v>
      </c>
      <c r="B372" t="s">
        <v>785</v>
      </c>
      <c r="C372" t="s">
        <v>16</v>
      </c>
      <c r="D372" t="s">
        <v>564</v>
      </c>
      <c r="E372" t="s">
        <v>18</v>
      </c>
      <c r="F372" t="s">
        <v>1983</v>
      </c>
      <c r="G372" t="s">
        <v>28</v>
      </c>
      <c r="H372">
        <v>52</v>
      </c>
      <c r="I372" s="4">
        <v>36523</v>
      </c>
      <c r="J372" s="8">
        <f>DAY(TBL_Employees3[[#This Row],[Hire Date]])</f>
        <v>29</v>
      </c>
      <c r="K372" s="8">
        <f>MONTH(TBL_Employees3[[#This Row],[Hire Date]])</f>
        <v>12</v>
      </c>
      <c r="L372" s="8">
        <f>YEAR(TBL_Employees3[[#This Row],[Hire Date]])</f>
        <v>1999</v>
      </c>
      <c r="M372" s="8" t="str">
        <f>TEXT(TBL_Employees3[[#This Row],[Hire Date]],"mmm")</f>
        <v>Dec</v>
      </c>
      <c r="N372" s="5">
        <v>116527</v>
      </c>
      <c r="O372" s="5" t="str" cm="1">
        <f t="array" ref="O372">_xlfn.IFS(TBL_Employees3[[#This Row],[Annual Salary]]&gt;140000,"High Income",AND(TBL_Employees3[[#This Row],[Annual Salary]]&lt;=140000, TBL_Employees3[[#This Row],[Annual Salary]] &gt; 70000),"Middle Income",TBL_Employees3[[#This Row],[Annual Salary]]&lt;70000,"Low Income")</f>
        <v>Middle Income</v>
      </c>
      <c r="P372" s="6">
        <v>7.0000000000000007E-2</v>
      </c>
      <c r="Q372" s="10">
        <f>TBL_Employees3[[#This Row],[Bonus %]]*TBL_Employees3[[#This Row],[Annual Salary]]</f>
        <v>8156.89</v>
      </c>
      <c r="R372" t="s">
        <v>21</v>
      </c>
      <c r="S372" t="s">
        <v>57</v>
      </c>
      <c r="T372" s="4" t="s">
        <v>23</v>
      </c>
      <c r="U372" t="str">
        <f>IF(TBL_Employees3[[#This Row],[Exit Date]]="","Employed","Resign")</f>
        <v>Employed</v>
      </c>
    </row>
    <row r="373" spans="1:21" x14ac:dyDescent="0.25">
      <c r="A373" t="s">
        <v>187</v>
      </c>
      <c r="B373" t="s">
        <v>786</v>
      </c>
      <c r="C373" t="s">
        <v>31</v>
      </c>
      <c r="D373" t="s">
        <v>564</v>
      </c>
      <c r="E373" t="s">
        <v>54</v>
      </c>
      <c r="F373" t="s">
        <v>1983</v>
      </c>
      <c r="G373" t="s">
        <v>28</v>
      </c>
      <c r="H373">
        <v>60</v>
      </c>
      <c r="I373" s="4">
        <v>42891</v>
      </c>
      <c r="J373" s="8">
        <f>DAY(TBL_Employees3[[#This Row],[Hire Date]])</f>
        <v>5</v>
      </c>
      <c r="K373" s="8">
        <f>MONTH(TBL_Employees3[[#This Row],[Hire Date]])</f>
        <v>6</v>
      </c>
      <c r="L373" s="8">
        <f>YEAR(TBL_Employees3[[#This Row],[Hire Date]])</f>
        <v>2017</v>
      </c>
      <c r="M373" s="8" t="str">
        <f>TEXT(TBL_Employees3[[#This Row],[Hire Date]],"mmm")</f>
        <v>Jun</v>
      </c>
      <c r="N373" s="5">
        <v>158898</v>
      </c>
      <c r="O373" s="5" t="str" cm="1">
        <f t="array" ref="O373">_xlfn.IFS(TBL_Employees3[[#This Row],[Annual Salary]]&gt;140000,"High Income",AND(TBL_Employees3[[#This Row],[Annual Salary]]&lt;=140000, TBL_Employees3[[#This Row],[Annual Salary]] &gt; 70000),"Middle Income",TBL_Employees3[[#This Row],[Annual Salary]]&lt;70000,"Low Income")</f>
        <v>High Income</v>
      </c>
      <c r="P373" s="6">
        <v>0.18</v>
      </c>
      <c r="Q373" s="10">
        <f>TBL_Employees3[[#This Row],[Bonus %]]*TBL_Employees3[[#This Row],[Annual Salary]]</f>
        <v>28601.64</v>
      </c>
      <c r="R373" t="s">
        <v>21</v>
      </c>
      <c r="S373" t="s">
        <v>48</v>
      </c>
      <c r="T373" s="4" t="s">
        <v>23</v>
      </c>
      <c r="U373" t="str">
        <f>IF(TBL_Employees3[[#This Row],[Exit Date]]="","Employed","Resign")</f>
        <v>Employed</v>
      </c>
    </row>
    <row r="374" spans="1:21" x14ac:dyDescent="0.25">
      <c r="A374" t="s">
        <v>787</v>
      </c>
      <c r="B374" t="s">
        <v>788</v>
      </c>
      <c r="C374" t="s">
        <v>64</v>
      </c>
      <c r="D374" t="s">
        <v>564</v>
      </c>
      <c r="E374" t="s">
        <v>27</v>
      </c>
      <c r="F374" t="s">
        <v>1984</v>
      </c>
      <c r="G374" t="s">
        <v>28</v>
      </c>
      <c r="H374">
        <v>44</v>
      </c>
      <c r="I374" s="4">
        <v>40329</v>
      </c>
      <c r="J374" s="8">
        <f>DAY(TBL_Employees3[[#This Row],[Hire Date]])</f>
        <v>31</v>
      </c>
      <c r="K374" s="8">
        <f>MONTH(TBL_Employees3[[#This Row],[Hire Date]])</f>
        <v>5</v>
      </c>
      <c r="L374" s="8">
        <f>YEAR(TBL_Employees3[[#This Row],[Hire Date]])</f>
        <v>2010</v>
      </c>
      <c r="M374" s="8" t="str">
        <f>TEXT(TBL_Employees3[[#This Row],[Hire Date]],"mmm")</f>
        <v>May</v>
      </c>
      <c r="N374" s="5">
        <v>47387</v>
      </c>
      <c r="O374" s="5" t="str" cm="1">
        <f t="array" ref="O374">_xlfn.IFS(TBL_Employees3[[#This Row],[Annual Salary]]&gt;140000,"High Income",AND(TBL_Employees3[[#This Row],[Annual Salary]]&lt;=140000, TBL_Employees3[[#This Row],[Annual Salary]] &gt; 70000),"Middle Income",TBL_Employees3[[#This Row],[Annual Salary]]&lt;70000,"Low Income")</f>
        <v>Low Income</v>
      </c>
      <c r="P374" s="6">
        <v>0</v>
      </c>
      <c r="Q374" s="10">
        <f>TBL_Employees3[[#This Row],[Bonus %]]*TBL_Employees3[[#This Row],[Annual Salary]]</f>
        <v>0</v>
      </c>
      <c r="R374" t="s">
        <v>65</v>
      </c>
      <c r="S374" t="s">
        <v>92</v>
      </c>
      <c r="T374" s="4">
        <v>43108</v>
      </c>
      <c r="U374" t="str">
        <f>IF(TBL_Employees3[[#This Row],[Exit Date]]="","Employed","Resign")</f>
        <v>Resign</v>
      </c>
    </row>
    <row r="375" spans="1:21" x14ac:dyDescent="0.25">
      <c r="A375" t="s">
        <v>789</v>
      </c>
      <c r="B375" t="s">
        <v>790</v>
      </c>
      <c r="C375" t="s">
        <v>26</v>
      </c>
      <c r="D375" t="s">
        <v>564</v>
      </c>
      <c r="E375" t="s">
        <v>27</v>
      </c>
      <c r="F375" t="s">
        <v>1984</v>
      </c>
      <c r="G375" t="s">
        <v>28</v>
      </c>
      <c r="H375">
        <v>33</v>
      </c>
      <c r="I375" s="4">
        <v>40936</v>
      </c>
      <c r="J375" s="8">
        <f>DAY(TBL_Employees3[[#This Row],[Hire Date]])</f>
        <v>28</v>
      </c>
      <c r="K375" s="8">
        <f>MONTH(TBL_Employees3[[#This Row],[Hire Date]])</f>
        <v>1</v>
      </c>
      <c r="L375" s="8">
        <f>YEAR(TBL_Employees3[[#This Row],[Hire Date]])</f>
        <v>2012</v>
      </c>
      <c r="M375" s="8" t="str">
        <f>TEXT(TBL_Employees3[[#This Row],[Hire Date]],"mmm")</f>
        <v>Jan</v>
      </c>
      <c r="N375" s="5">
        <v>95960</v>
      </c>
      <c r="O375" s="5" t="str" cm="1">
        <f t="array" ref="O375">_xlfn.IFS(TBL_Employees3[[#This Row],[Annual Salary]]&gt;140000,"High Income",AND(TBL_Employees3[[#This Row],[Annual Salary]]&lt;=140000, TBL_Employees3[[#This Row],[Annual Salary]] &gt; 70000),"Middle Income",TBL_Employees3[[#This Row],[Annual Salary]]&lt;70000,"Low Income")</f>
        <v>Middle Income</v>
      </c>
      <c r="P375" s="6">
        <v>0</v>
      </c>
      <c r="Q375" s="10">
        <f>TBL_Employees3[[#This Row],[Bonus %]]*TBL_Employees3[[#This Row],[Annual Salary]]</f>
        <v>0</v>
      </c>
      <c r="R375" t="s">
        <v>65</v>
      </c>
      <c r="S375" t="s">
        <v>92</v>
      </c>
      <c r="T375" s="4" t="s">
        <v>23</v>
      </c>
      <c r="U375" t="str">
        <f>IF(TBL_Employees3[[#This Row],[Exit Date]]="","Employed","Resign")</f>
        <v>Employed</v>
      </c>
    </row>
    <row r="376" spans="1:21" x14ac:dyDescent="0.25">
      <c r="A376" t="s">
        <v>791</v>
      </c>
      <c r="B376" t="s">
        <v>792</v>
      </c>
      <c r="C376" t="s">
        <v>74</v>
      </c>
      <c r="D376" t="s">
        <v>793</v>
      </c>
      <c r="E376" t="s">
        <v>18</v>
      </c>
      <c r="F376" t="s">
        <v>1984</v>
      </c>
      <c r="G376" t="s">
        <v>28</v>
      </c>
      <c r="H376">
        <v>36</v>
      </c>
      <c r="I376" s="4">
        <v>39855</v>
      </c>
      <c r="J376" s="8">
        <f>DAY(TBL_Employees3[[#This Row],[Hire Date]])</f>
        <v>11</v>
      </c>
      <c r="K376" s="8">
        <f>MONTH(TBL_Employees3[[#This Row],[Hire Date]])</f>
        <v>2</v>
      </c>
      <c r="L376" s="8">
        <f>YEAR(TBL_Employees3[[#This Row],[Hire Date]])</f>
        <v>2009</v>
      </c>
      <c r="M376" s="8" t="str">
        <f>TEXT(TBL_Employees3[[#This Row],[Hire Date]],"mmm")</f>
        <v>Feb</v>
      </c>
      <c r="N376" s="5">
        <v>157333</v>
      </c>
      <c r="O376" s="5" t="str" cm="1">
        <f t="array" ref="O376">_xlfn.IFS(TBL_Employees3[[#This Row],[Annual Salary]]&gt;140000,"High Income",AND(TBL_Employees3[[#This Row],[Annual Salary]]&lt;=140000, TBL_Employees3[[#This Row],[Annual Salary]] &gt; 70000),"Middle Income",TBL_Employees3[[#This Row],[Annual Salary]]&lt;70000,"Low Income")</f>
        <v>High Income</v>
      </c>
      <c r="P376" s="6">
        <v>0.15</v>
      </c>
      <c r="Q376" s="10">
        <f>TBL_Employees3[[#This Row],[Bonus %]]*TBL_Employees3[[#This Row],[Annual Salary]]</f>
        <v>23599.95</v>
      </c>
      <c r="R376" t="s">
        <v>21</v>
      </c>
      <c r="S376" t="s">
        <v>48</v>
      </c>
      <c r="T376" s="4" t="s">
        <v>23</v>
      </c>
      <c r="U376" t="str">
        <f>IF(TBL_Employees3[[#This Row],[Exit Date]]="","Employed","Resign")</f>
        <v>Employed</v>
      </c>
    </row>
    <row r="377" spans="1:21" x14ac:dyDescent="0.25">
      <c r="A377" t="s">
        <v>794</v>
      </c>
      <c r="B377" t="s">
        <v>795</v>
      </c>
      <c r="C377" t="s">
        <v>16</v>
      </c>
      <c r="D377" t="s">
        <v>793</v>
      </c>
      <c r="E377" t="s">
        <v>18</v>
      </c>
      <c r="F377" t="s">
        <v>1983</v>
      </c>
      <c r="G377" t="s">
        <v>20</v>
      </c>
      <c r="H377">
        <v>59</v>
      </c>
      <c r="I377" s="4">
        <v>36233</v>
      </c>
      <c r="J377" s="8">
        <f>DAY(TBL_Employees3[[#This Row],[Hire Date]])</f>
        <v>14</v>
      </c>
      <c r="K377" s="8">
        <f>MONTH(TBL_Employees3[[#This Row],[Hire Date]])</f>
        <v>3</v>
      </c>
      <c r="L377" s="8">
        <f>YEAR(TBL_Employees3[[#This Row],[Hire Date]])</f>
        <v>1999</v>
      </c>
      <c r="M377" s="8" t="str">
        <f>TEXT(TBL_Employees3[[#This Row],[Hire Date]],"mmm")</f>
        <v>Mar</v>
      </c>
      <c r="N377" s="5">
        <v>105086</v>
      </c>
      <c r="O377" s="5" t="str" cm="1">
        <f t="array" ref="O377">_xlfn.IFS(TBL_Employees3[[#This Row],[Annual Salary]]&gt;140000,"High Income",AND(TBL_Employees3[[#This Row],[Annual Salary]]&lt;=140000, TBL_Employees3[[#This Row],[Annual Salary]] &gt; 70000),"Middle Income",TBL_Employees3[[#This Row],[Annual Salary]]&lt;70000,"Low Income")</f>
        <v>Middle Income</v>
      </c>
      <c r="P377" s="6">
        <v>0.09</v>
      </c>
      <c r="Q377" s="10">
        <f>TBL_Employees3[[#This Row],[Bonus %]]*TBL_Employees3[[#This Row],[Annual Salary]]</f>
        <v>9457.74</v>
      </c>
      <c r="R377" t="s">
        <v>21</v>
      </c>
      <c r="S377" t="s">
        <v>22</v>
      </c>
      <c r="T377" s="4" t="s">
        <v>23</v>
      </c>
      <c r="U377" t="str">
        <f>IF(TBL_Employees3[[#This Row],[Exit Date]]="","Employed","Resign")</f>
        <v>Employed</v>
      </c>
    </row>
    <row r="378" spans="1:21" x14ac:dyDescent="0.25">
      <c r="A378" t="s">
        <v>796</v>
      </c>
      <c r="B378" t="s">
        <v>797</v>
      </c>
      <c r="C378" t="s">
        <v>31</v>
      </c>
      <c r="D378" t="s">
        <v>793</v>
      </c>
      <c r="E378" t="s">
        <v>27</v>
      </c>
      <c r="F378" t="s">
        <v>1983</v>
      </c>
      <c r="G378" t="s">
        <v>97</v>
      </c>
      <c r="H378">
        <v>41</v>
      </c>
      <c r="I378" s="4">
        <v>42111</v>
      </c>
      <c r="J378" s="8">
        <f>DAY(TBL_Employees3[[#This Row],[Hire Date]])</f>
        <v>17</v>
      </c>
      <c r="K378" s="8">
        <f>MONTH(TBL_Employees3[[#This Row],[Hire Date]])</f>
        <v>4</v>
      </c>
      <c r="L378" s="8">
        <f>YEAR(TBL_Employees3[[#This Row],[Hire Date]])</f>
        <v>2015</v>
      </c>
      <c r="M378" s="8" t="str">
        <f>TEXT(TBL_Employees3[[#This Row],[Hire Date]],"mmm")</f>
        <v>Apr</v>
      </c>
      <c r="N378" s="5">
        <v>152239</v>
      </c>
      <c r="O378" s="5" t="str" cm="1">
        <f t="array" ref="O378">_xlfn.IFS(TBL_Employees3[[#This Row],[Annual Salary]]&gt;140000,"High Income",AND(TBL_Employees3[[#This Row],[Annual Salary]]&lt;=140000, TBL_Employees3[[#This Row],[Annual Salary]] &gt; 70000),"Middle Income",TBL_Employees3[[#This Row],[Annual Salary]]&lt;70000,"Low Income")</f>
        <v>High Income</v>
      </c>
      <c r="P378" s="6">
        <v>0.23</v>
      </c>
      <c r="Q378" s="10">
        <f>TBL_Employees3[[#This Row],[Bonus %]]*TBL_Employees3[[#This Row],[Annual Salary]]</f>
        <v>35014.97</v>
      </c>
      <c r="R378" t="s">
        <v>21</v>
      </c>
      <c r="S378" t="s">
        <v>75</v>
      </c>
      <c r="T378" s="4" t="s">
        <v>23</v>
      </c>
      <c r="U378" t="str">
        <f>IF(TBL_Employees3[[#This Row],[Exit Date]]="","Employed","Resign")</f>
        <v>Employed</v>
      </c>
    </row>
    <row r="379" spans="1:21" x14ac:dyDescent="0.25">
      <c r="A379" t="s">
        <v>798</v>
      </c>
      <c r="B379" t="s">
        <v>799</v>
      </c>
      <c r="C379" t="s">
        <v>800</v>
      </c>
      <c r="D379" t="s">
        <v>793</v>
      </c>
      <c r="E379" t="s">
        <v>27</v>
      </c>
      <c r="F379" t="s">
        <v>1983</v>
      </c>
      <c r="G379" t="s">
        <v>28</v>
      </c>
      <c r="H379">
        <v>30</v>
      </c>
      <c r="I379" s="4">
        <v>42884</v>
      </c>
      <c r="J379" s="8">
        <f>DAY(TBL_Employees3[[#This Row],[Hire Date]])</f>
        <v>29</v>
      </c>
      <c r="K379" s="8">
        <f>MONTH(TBL_Employees3[[#This Row],[Hire Date]])</f>
        <v>5</v>
      </c>
      <c r="L379" s="8">
        <f>YEAR(TBL_Employees3[[#This Row],[Hire Date]])</f>
        <v>2017</v>
      </c>
      <c r="M379" s="8" t="str">
        <f>TEXT(TBL_Employees3[[#This Row],[Hire Date]],"mmm")</f>
        <v>May</v>
      </c>
      <c r="N379" s="5">
        <v>86317</v>
      </c>
      <c r="O379" s="5" t="str" cm="1">
        <f t="array" ref="O379">_xlfn.IFS(TBL_Employees3[[#This Row],[Annual Salary]]&gt;140000,"High Income",AND(TBL_Employees3[[#This Row],[Annual Salary]]&lt;=140000, TBL_Employees3[[#This Row],[Annual Salary]] &gt; 70000),"Middle Income",TBL_Employees3[[#This Row],[Annual Salary]]&lt;70000,"Low Income")</f>
        <v>Middle Income</v>
      </c>
      <c r="P379" s="6">
        <v>0</v>
      </c>
      <c r="Q379" s="10">
        <f>TBL_Employees3[[#This Row],[Bonus %]]*TBL_Employees3[[#This Row],[Annual Salary]]</f>
        <v>0</v>
      </c>
      <c r="R379" t="s">
        <v>65</v>
      </c>
      <c r="S379" t="s">
        <v>92</v>
      </c>
      <c r="T379" s="4">
        <v>42932</v>
      </c>
      <c r="U379" t="str">
        <f>IF(TBL_Employees3[[#This Row],[Exit Date]]="","Employed","Resign")</f>
        <v>Resign</v>
      </c>
    </row>
    <row r="380" spans="1:21" x14ac:dyDescent="0.25">
      <c r="A380" t="s">
        <v>801</v>
      </c>
      <c r="B380" t="s">
        <v>802</v>
      </c>
      <c r="C380" t="s">
        <v>803</v>
      </c>
      <c r="D380" t="s">
        <v>793</v>
      </c>
      <c r="E380" t="s">
        <v>32</v>
      </c>
      <c r="F380" t="s">
        <v>1984</v>
      </c>
      <c r="G380" t="s">
        <v>20</v>
      </c>
      <c r="H380">
        <v>64</v>
      </c>
      <c r="I380" s="4">
        <v>37184</v>
      </c>
      <c r="J380" s="8">
        <f>DAY(TBL_Employees3[[#This Row],[Hire Date]])</f>
        <v>20</v>
      </c>
      <c r="K380" s="8">
        <f>MONTH(TBL_Employees3[[#This Row],[Hire Date]])</f>
        <v>10</v>
      </c>
      <c r="L380" s="8">
        <f>YEAR(TBL_Employees3[[#This Row],[Hire Date]])</f>
        <v>2001</v>
      </c>
      <c r="M380" s="8" t="str">
        <f>TEXT(TBL_Employees3[[#This Row],[Hire Date]],"mmm")</f>
        <v>Oct</v>
      </c>
      <c r="N380" s="5">
        <v>64057</v>
      </c>
      <c r="O380" s="5" t="str" cm="1">
        <f t="array" ref="O380">_xlfn.IFS(TBL_Employees3[[#This Row],[Annual Salary]]&gt;140000,"High Income",AND(TBL_Employees3[[#This Row],[Annual Salary]]&lt;=140000, TBL_Employees3[[#This Row],[Annual Salary]] &gt; 70000),"Middle Income",TBL_Employees3[[#This Row],[Annual Salary]]&lt;70000,"Low Income")</f>
        <v>Low Income</v>
      </c>
      <c r="P380" s="6">
        <v>0</v>
      </c>
      <c r="Q380" s="10">
        <f>TBL_Employees3[[#This Row],[Bonus %]]*TBL_Employees3[[#This Row],[Annual Salary]]</f>
        <v>0</v>
      </c>
      <c r="R380" t="s">
        <v>21</v>
      </c>
      <c r="S380" t="s">
        <v>57</v>
      </c>
      <c r="T380" s="4" t="s">
        <v>23</v>
      </c>
      <c r="U380" t="str">
        <f>IF(TBL_Employees3[[#This Row],[Exit Date]]="","Employed","Resign")</f>
        <v>Employed</v>
      </c>
    </row>
    <row r="381" spans="1:21" x14ac:dyDescent="0.25">
      <c r="A381" t="s">
        <v>804</v>
      </c>
      <c r="B381" t="s">
        <v>805</v>
      </c>
      <c r="C381" t="s">
        <v>806</v>
      </c>
      <c r="D381" t="s">
        <v>793</v>
      </c>
      <c r="E381" t="s">
        <v>18</v>
      </c>
      <c r="F381" t="s">
        <v>1984</v>
      </c>
      <c r="G381" t="s">
        <v>97</v>
      </c>
      <c r="H381">
        <v>46</v>
      </c>
      <c r="I381" s="4">
        <v>39681</v>
      </c>
      <c r="J381" s="8">
        <f>DAY(TBL_Employees3[[#This Row],[Hire Date]])</f>
        <v>21</v>
      </c>
      <c r="K381" s="8">
        <f>MONTH(TBL_Employees3[[#This Row],[Hire Date]])</f>
        <v>8</v>
      </c>
      <c r="L381" s="8">
        <f>YEAR(TBL_Employees3[[#This Row],[Hire Date]])</f>
        <v>2008</v>
      </c>
      <c r="M381" s="8" t="str">
        <f>TEXT(TBL_Employees3[[#This Row],[Hire Date]],"mmm")</f>
        <v>Aug</v>
      </c>
      <c r="N381" s="5">
        <v>59067</v>
      </c>
      <c r="O381" s="5" t="str" cm="1">
        <f t="array" ref="O381">_xlfn.IFS(TBL_Employees3[[#This Row],[Annual Salary]]&gt;140000,"High Income",AND(TBL_Employees3[[#This Row],[Annual Salary]]&lt;=140000, TBL_Employees3[[#This Row],[Annual Salary]] &gt; 70000),"Middle Income",TBL_Employees3[[#This Row],[Annual Salary]]&lt;70000,"Low Income")</f>
        <v>Low Income</v>
      </c>
      <c r="P381" s="6">
        <v>0</v>
      </c>
      <c r="Q381" s="10">
        <f>TBL_Employees3[[#This Row],[Bonus %]]*TBL_Employees3[[#This Row],[Annual Salary]]</f>
        <v>0</v>
      </c>
      <c r="R381" t="s">
        <v>21</v>
      </c>
      <c r="S381" t="s">
        <v>48</v>
      </c>
      <c r="T381" s="4" t="s">
        <v>23</v>
      </c>
      <c r="U381" t="str">
        <f>IF(TBL_Employees3[[#This Row],[Exit Date]]="","Employed","Resign")</f>
        <v>Employed</v>
      </c>
    </row>
    <row r="382" spans="1:21" x14ac:dyDescent="0.25">
      <c r="A382" t="s">
        <v>807</v>
      </c>
      <c r="B382" t="s">
        <v>808</v>
      </c>
      <c r="C382" t="s">
        <v>53</v>
      </c>
      <c r="D382" t="s">
        <v>793</v>
      </c>
      <c r="E382" t="s">
        <v>27</v>
      </c>
      <c r="F382" t="s">
        <v>1983</v>
      </c>
      <c r="G382" t="s">
        <v>97</v>
      </c>
      <c r="H382">
        <v>45</v>
      </c>
      <c r="I382" s="4">
        <v>41493</v>
      </c>
      <c r="J382" s="8">
        <f>DAY(TBL_Employees3[[#This Row],[Hire Date]])</f>
        <v>7</v>
      </c>
      <c r="K382" s="8">
        <f>MONTH(TBL_Employees3[[#This Row],[Hire Date]])</f>
        <v>8</v>
      </c>
      <c r="L382" s="8">
        <f>YEAR(TBL_Employees3[[#This Row],[Hire Date]])</f>
        <v>2013</v>
      </c>
      <c r="M382" s="8" t="str">
        <f>TEXT(TBL_Employees3[[#This Row],[Hire Date]],"mmm")</f>
        <v>Aug</v>
      </c>
      <c r="N382" s="5">
        <v>236946</v>
      </c>
      <c r="O382" s="5" t="str" cm="1">
        <f t="array" ref="O382">_xlfn.IFS(TBL_Employees3[[#This Row],[Annual Salary]]&gt;140000,"High Income",AND(TBL_Employees3[[#This Row],[Annual Salary]]&lt;=140000, TBL_Employees3[[#This Row],[Annual Salary]] &gt; 70000),"Middle Income",TBL_Employees3[[#This Row],[Annual Salary]]&lt;70000,"Low Income")</f>
        <v>High Income</v>
      </c>
      <c r="P382" s="6">
        <v>0.37</v>
      </c>
      <c r="Q382" s="10">
        <f>TBL_Employees3[[#This Row],[Bonus %]]*TBL_Employees3[[#This Row],[Annual Salary]]</f>
        <v>87670.02</v>
      </c>
      <c r="R382" t="s">
        <v>21</v>
      </c>
      <c r="S382" t="s">
        <v>34</v>
      </c>
      <c r="T382" s="4" t="s">
        <v>23</v>
      </c>
      <c r="U382" t="str">
        <f>IF(TBL_Employees3[[#This Row],[Exit Date]]="","Employed","Resign")</f>
        <v>Employed</v>
      </c>
    </row>
    <row r="383" spans="1:21" x14ac:dyDescent="0.25">
      <c r="A383" t="s">
        <v>809</v>
      </c>
      <c r="B383" t="s">
        <v>810</v>
      </c>
      <c r="C383" t="s">
        <v>803</v>
      </c>
      <c r="D383" t="s">
        <v>793</v>
      </c>
      <c r="E383" t="s">
        <v>27</v>
      </c>
      <c r="F383" t="s">
        <v>1984</v>
      </c>
      <c r="G383" t="s">
        <v>20</v>
      </c>
      <c r="H383">
        <v>41</v>
      </c>
      <c r="I383" s="4">
        <v>40109</v>
      </c>
      <c r="J383" s="8">
        <f>DAY(TBL_Employees3[[#This Row],[Hire Date]])</f>
        <v>23</v>
      </c>
      <c r="K383" s="8">
        <f>MONTH(TBL_Employees3[[#This Row],[Hire Date]])</f>
        <v>10</v>
      </c>
      <c r="L383" s="8">
        <f>YEAR(TBL_Employees3[[#This Row],[Hire Date]])</f>
        <v>2009</v>
      </c>
      <c r="M383" s="8" t="str">
        <f>TEXT(TBL_Employees3[[#This Row],[Hire Date]],"mmm")</f>
        <v>Oct</v>
      </c>
      <c r="N383" s="5">
        <v>54415</v>
      </c>
      <c r="O383" s="5" t="str" cm="1">
        <f t="array" ref="O383">_xlfn.IFS(TBL_Employees3[[#This Row],[Annual Salary]]&gt;140000,"High Income",AND(TBL_Employees3[[#This Row],[Annual Salary]]&lt;=140000, TBL_Employees3[[#This Row],[Annual Salary]] &gt; 70000),"Middle Income",TBL_Employees3[[#This Row],[Annual Salary]]&lt;70000,"Low Income")</f>
        <v>Low Income</v>
      </c>
      <c r="P383" s="6">
        <v>0</v>
      </c>
      <c r="Q383" s="10">
        <f>TBL_Employees3[[#This Row],[Bonus %]]*TBL_Employees3[[#This Row],[Annual Salary]]</f>
        <v>0</v>
      </c>
      <c r="R383" t="s">
        <v>21</v>
      </c>
      <c r="S383" t="s">
        <v>34</v>
      </c>
      <c r="T383" s="4">
        <v>41661</v>
      </c>
      <c r="U383" t="str">
        <f>IF(TBL_Employees3[[#This Row],[Exit Date]]="","Employed","Resign")</f>
        <v>Resign</v>
      </c>
    </row>
    <row r="384" spans="1:21" x14ac:dyDescent="0.25">
      <c r="A384" t="s">
        <v>811</v>
      </c>
      <c r="B384" t="s">
        <v>812</v>
      </c>
      <c r="C384" t="s">
        <v>806</v>
      </c>
      <c r="D384" t="s">
        <v>793</v>
      </c>
      <c r="E384" t="s">
        <v>18</v>
      </c>
      <c r="F384" t="s">
        <v>1984</v>
      </c>
      <c r="G384" t="s">
        <v>28</v>
      </c>
      <c r="H384">
        <v>45</v>
      </c>
      <c r="I384" s="4">
        <v>37972</v>
      </c>
      <c r="J384" s="8">
        <f>DAY(TBL_Employees3[[#This Row],[Hire Date]])</f>
        <v>17</v>
      </c>
      <c r="K384" s="8">
        <f>MONTH(TBL_Employees3[[#This Row],[Hire Date]])</f>
        <v>12</v>
      </c>
      <c r="L384" s="8">
        <f>YEAR(TBL_Employees3[[#This Row],[Hire Date]])</f>
        <v>2003</v>
      </c>
      <c r="M384" s="8" t="str">
        <f>TEXT(TBL_Employees3[[#This Row],[Hire Date]],"mmm")</f>
        <v>Dec</v>
      </c>
      <c r="N384" s="5">
        <v>48345</v>
      </c>
      <c r="O384" s="5" t="str" cm="1">
        <f t="array" ref="O384">_xlfn.IFS(TBL_Employees3[[#This Row],[Annual Salary]]&gt;140000,"High Income",AND(TBL_Employees3[[#This Row],[Annual Salary]]&lt;=140000, TBL_Employees3[[#This Row],[Annual Salary]] &gt; 70000),"Middle Income",TBL_Employees3[[#This Row],[Annual Salary]]&lt;70000,"Low Income")</f>
        <v>Low Income</v>
      </c>
      <c r="P384" s="6">
        <v>0</v>
      </c>
      <c r="Q384" s="10">
        <f>TBL_Employees3[[#This Row],[Bonus %]]*TBL_Employees3[[#This Row],[Annual Salary]]</f>
        <v>0</v>
      </c>
      <c r="R384" t="s">
        <v>65</v>
      </c>
      <c r="S384" t="s">
        <v>92</v>
      </c>
      <c r="T384" s="4" t="s">
        <v>23</v>
      </c>
      <c r="U384" t="str">
        <f>IF(TBL_Employees3[[#This Row],[Exit Date]]="","Employed","Resign")</f>
        <v>Employed</v>
      </c>
    </row>
    <row r="385" spans="1:21" x14ac:dyDescent="0.25">
      <c r="A385" t="s">
        <v>813</v>
      </c>
      <c r="B385" t="s">
        <v>814</v>
      </c>
      <c r="C385" t="s">
        <v>31</v>
      </c>
      <c r="D385" t="s">
        <v>793</v>
      </c>
      <c r="E385" t="s">
        <v>18</v>
      </c>
      <c r="F385" t="s">
        <v>1983</v>
      </c>
      <c r="G385" t="s">
        <v>28</v>
      </c>
      <c r="H385">
        <v>42</v>
      </c>
      <c r="I385" s="4">
        <v>41655</v>
      </c>
      <c r="J385" s="8">
        <f>DAY(TBL_Employees3[[#This Row],[Hire Date]])</f>
        <v>16</v>
      </c>
      <c r="K385" s="8">
        <f>MONTH(TBL_Employees3[[#This Row],[Hire Date]])</f>
        <v>1</v>
      </c>
      <c r="L385" s="8">
        <f>YEAR(TBL_Employees3[[#This Row],[Hire Date]])</f>
        <v>2014</v>
      </c>
      <c r="M385" s="8" t="str">
        <f>TEXT(TBL_Employees3[[#This Row],[Hire Date]],"mmm")</f>
        <v>Jan</v>
      </c>
      <c r="N385" s="5">
        <v>152214</v>
      </c>
      <c r="O385" s="5" t="str" cm="1">
        <f t="array" ref="O385">_xlfn.IFS(TBL_Employees3[[#This Row],[Annual Salary]]&gt;140000,"High Income",AND(TBL_Employees3[[#This Row],[Annual Salary]]&lt;=140000, TBL_Employees3[[#This Row],[Annual Salary]] &gt; 70000),"Middle Income",TBL_Employees3[[#This Row],[Annual Salary]]&lt;70000,"Low Income")</f>
        <v>High Income</v>
      </c>
      <c r="P385" s="6">
        <v>0.3</v>
      </c>
      <c r="Q385" s="10">
        <f>TBL_Employees3[[#This Row],[Bonus %]]*TBL_Employees3[[#This Row],[Annual Salary]]</f>
        <v>45664.2</v>
      </c>
      <c r="R385" t="s">
        <v>65</v>
      </c>
      <c r="S385" t="s">
        <v>118</v>
      </c>
      <c r="T385" s="4" t="s">
        <v>23</v>
      </c>
      <c r="U385" t="str">
        <f>IF(TBL_Employees3[[#This Row],[Exit Date]]="","Employed","Resign")</f>
        <v>Employed</v>
      </c>
    </row>
    <row r="386" spans="1:21" x14ac:dyDescent="0.25">
      <c r="A386" t="s">
        <v>815</v>
      </c>
      <c r="B386" t="s">
        <v>816</v>
      </c>
      <c r="C386" t="s">
        <v>800</v>
      </c>
      <c r="D386" t="s">
        <v>793</v>
      </c>
      <c r="E386" t="s">
        <v>32</v>
      </c>
      <c r="F386" t="s">
        <v>1983</v>
      </c>
      <c r="G386" t="s">
        <v>28</v>
      </c>
      <c r="H386">
        <v>53</v>
      </c>
      <c r="I386" s="4">
        <v>37576</v>
      </c>
      <c r="J386" s="8">
        <f>DAY(TBL_Employees3[[#This Row],[Hire Date]])</f>
        <v>16</v>
      </c>
      <c r="K386" s="8">
        <f>MONTH(TBL_Employees3[[#This Row],[Hire Date]])</f>
        <v>11</v>
      </c>
      <c r="L386" s="8">
        <f>YEAR(TBL_Employees3[[#This Row],[Hire Date]])</f>
        <v>2002</v>
      </c>
      <c r="M386" s="8" t="str">
        <f>TEXT(TBL_Employees3[[#This Row],[Hire Date]],"mmm")</f>
        <v>Nov</v>
      </c>
      <c r="N386" s="5">
        <v>95998</v>
      </c>
      <c r="O386" s="5" t="str" cm="1">
        <f t="array" ref="O386">_xlfn.IFS(TBL_Employees3[[#This Row],[Annual Salary]]&gt;140000,"High Income",AND(TBL_Employees3[[#This Row],[Annual Salary]]&lt;=140000, TBL_Employees3[[#This Row],[Annual Salary]] &gt; 70000),"Middle Income",TBL_Employees3[[#This Row],[Annual Salary]]&lt;70000,"Low Income")</f>
        <v>Middle Income</v>
      </c>
      <c r="P386" s="6">
        <v>0</v>
      </c>
      <c r="Q386" s="10">
        <f>TBL_Employees3[[#This Row],[Bonus %]]*TBL_Employees3[[#This Row],[Annual Salary]]</f>
        <v>0</v>
      </c>
      <c r="R386" t="s">
        <v>21</v>
      </c>
      <c r="S386" t="s">
        <v>34</v>
      </c>
      <c r="T386" s="4" t="s">
        <v>23</v>
      </c>
      <c r="U386" t="str">
        <f>IF(TBL_Employees3[[#This Row],[Exit Date]]="","Employed","Resign")</f>
        <v>Employed</v>
      </c>
    </row>
    <row r="387" spans="1:21" x14ac:dyDescent="0.25">
      <c r="A387" t="s">
        <v>817</v>
      </c>
      <c r="B387" t="s">
        <v>818</v>
      </c>
      <c r="C387" t="s">
        <v>31</v>
      </c>
      <c r="D387" t="s">
        <v>793</v>
      </c>
      <c r="E387" t="s">
        <v>54</v>
      </c>
      <c r="F387" t="s">
        <v>1984</v>
      </c>
      <c r="G387" t="s">
        <v>28</v>
      </c>
      <c r="H387">
        <v>27</v>
      </c>
      <c r="I387" s="4">
        <v>44250</v>
      </c>
      <c r="J387" s="8">
        <f>DAY(TBL_Employees3[[#This Row],[Hire Date]])</f>
        <v>23</v>
      </c>
      <c r="K387" s="8">
        <f>MONTH(TBL_Employees3[[#This Row],[Hire Date]])</f>
        <v>2</v>
      </c>
      <c r="L387" s="8">
        <f>YEAR(TBL_Employees3[[#This Row],[Hire Date]])</f>
        <v>2021</v>
      </c>
      <c r="M387" s="8" t="str">
        <f>TEXT(TBL_Employees3[[#This Row],[Hire Date]],"mmm")</f>
        <v>Feb</v>
      </c>
      <c r="N387" s="5">
        <v>199041</v>
      </c>
      <c r="O387" s="5" t="str" cm="1">
        <f t="array" ref="O387">_xlfn.IFS(TBL_Employees3[[#This Row],[Annual Salary]]&gt;140000,"High Income",AND(TBL_Employees3[[#This Row],[Annual Salary]]&lt;=140000, TBL_Employees3[[#This Row],[Annual Salary]] &gt; 70000),"Middle Income",TBL_Employees3[[#This Row],[Annual Salary]]&lt;70000,"Low Income")</f>
        <v>High Income</v>
      </c>
      <c r="P387" s="6">
        <v>0.16</v>
      </c>
      <c r="Q387" s="10">
        <f>TBL_Employees3[[#This Row],[Bonus %]]*TBL_Employees3[[#This Row],[Annual Salary]]</f>
        <v>31846.560000000001</v>
      </c>
      <c r="R387" t="s">
        <v>65</v>
      </c>
      <c r="S387" t="s">
        <v>118</v>
      </c>
      <c r="T387" s="4" t="s">
        <v>23</v>
      </c>
      <c r="U387" t="str">
        <f>IF(TBL_Employees3[[#This Row],[Exit Date]]="","Employed","Resign")</f>
        <v>Employed</v>
      </c>
    </row>
    <row r="388" spans="1:21" x14ac:dyDescent="0.25">
      <c r="A388" t="s">
        <v>819</v>
      </c>
      <c r="B388" t="s">
        <v>820</v>
      </c>
      <c r="C388" t="s">
        <v>31</v>
      </c>
      <c r="D388" t="s">
        <v>793</v>
      </c>
      <c r="E388" t="s">
        <v>54</v>
      </c>
      <c r="F388" t="s">
        <v>1983</v>
      </c>
      <c r="G388" t="s">
        <v>20</v>
      </c>
      <c r="H388">
        <v>50</v>
      </c>
      <c r="I388" s="4">
        <v>35998</v>
      </c>
      <c r="J388" s="8">
        <f>DAY(TBL_Employees3[[#This Row],[Hire Date]])</f>
        <v>22</v>
      </c>
      <c r="K388" s="8">
        <f>MONTH(TBL_Employees3[[#This Row],[Hire Date]])</f>
        <v>7</v>
      </c>
      <c r="L388" s="8">
        <f>YEAR(TBL_Employees3[[#This Row],[Hire Date]])</f>
        <v>1998</v>
      </c>
      <c r="M388" s="8" t="str">
        <f>TEXT(TBL_Employees3[[#This Row],[Hire Date]],"mmm")</f>
        <v>Jul</v>
      </c>
      <c r="N388" s="5">
        <v>174895</v>
      </c>
      <c r="O388" s="5" t="str" cm="1">
        <f t="array" ref="O388">_xlfn.IFS(TBL_Employees3[[#This Row],[Annual Salary]]&gt;140000,"High Income",AND(TBL_Employees3[[#This Row],[Annual Salary]]&lt;=140000, TBL_Employees3[[#This Row],[Annual Salary]] &gt; 70000),"Middle Income",TBL_Employees3[[#This Row],[Annual Salary]]&lt;70000,"Low Income")</f>
        <v>High Income</v>
      </c>
      <c r="P388" s="6">
        <v>0.15</v>
      </c>
      <c r="Q388" s="10">
        <f>TBL_Employees3[[#This Row],[Bonus %]]*TBL_Employees3[[#This Row],[Annual Salary]]</f>
        <v>26234.25</v>
      </c>
      <c r="R388" t="s">
        <v>21</v>
      </c>
      <c r="S388" t="s">
        <v>44</v>
      </c>
      <c r="T388" s="4" t="s">
        <v>23</v>
      </c>
      <c r="U388" t="str">
        <f>IF(TBL_Employees3[[#This Row],[Exit Date]]="","Employed","Resign")</f>
        <v>Employed</v>
      </c>
    </row>
    <row r="389" spans="1:21" x14ac:dyDescent="0.25">
      <c r="A389" t="s">
        <v>821</v>
      </c>
      <c r="B389" t="s">
        <v>822</v>
      </c>
      <c r="C389" t="s">
        <v>31</v>
      </c>
      <c r="D389" t="s">
        <v>793</v>
      </c>
      <c r="E389" t="s">
        <v>18</v>
      </c>
      <c r="F389" t="s">
        <v>1984</v>
      </c>
      <c r="G389" t="s">
        <v>37</v>
      </c>
      <c r="H389">
        <v>54</v>
      </c>
      <c r="I389" s="4">
        <v>43122</v>
      </c>
      <c r="J389" s="8">
        <f>DAY(TBL_Employees3[[#This Row],[Hire Date]])</f>
        <v>22</v>
      </c>
      <c r="K389" s="8">
        <f>MONTH(TBL_Employees3[[#This Row],[Hire Date]])</f>
        <v>1</v>
      </c>
      <c r="L389" s="8">
        <f>YEAR(TBL_Employees3[[#This Row],[Hire Date]])</f>
        <v>2018</v>
      </c>
      <c r="M389" s="8" t="str">
        <f>TEXT(TBL_Employees3[[#This Row],[Hire Date]],"mmm")</f>
        <v>Jan</v>
      </c>
      <c r="N389" s="5">
        <v>176294</v>
      </c>
      <c r="O389" s="5" t="str" cm="1">
        <f t="array" ref="O389">_xlfn.IFS(TBL_Employees3[[#This Row],[Annual Salary]]&gt;140000,"High Income",AND(TBL_Employees3[[#This Row],[Annual Salary]]&lt;=140000, TBL_Employees3[[#This Row],[Annual Salary]] &gt; 70000),"Middle Income",TBL_Employees3[[#This Row],[Annual Salary]]&lt;70000,"Low Income")</f>
        <v>High Income</v>
      </c>
      <c r="P389" s="6">
        <v>0.28000000000000003</v>
      </c>
      <c r="Q389" s="10">
        <f>TBL_Employees3[[#This Row],[Bonus %]]*TBL_Employees3[[#This Row],[Annual Salary]]</f>
        <v>49362.320000000007</v>
      </c>
      <c r="R389" t="s">
        <v>21</v>
      </c>
      <c r="S389" t="s">
        <v>22</v>
      </c>
      <c r="T389" s="4" t="s">
        <v>23</v>
      </c>
      <c r="U389" t="str">
        <f>IF(TBL_Employees3[[#This Row],[Exit Date]]="","Employed","Resign")</f>
        <v>Employed</v>
      </c>
    </row>
    <row r="390" spans="1:21" x14ac:dyDescent="0.25">
      <c r="A390" t="s">
        <v>823</v>
      </c>
      <c r="B390" t="s">
        <v>824</v>
      </c>
      <c r="C390" t="s">
        <v>53</v>
      </c>
      <c r="D390" t="s">
        <v>793</v>
      </c>
      <c r="E390" t="s">
        <v>18</v>
      </c>
      <c r="F390" t="s">
        <v>1984</v>
      </c>
      <c r="G390" t="s">
        <v>28</v>
      </c>
      <c r="H390">
        <v>49</v>
      </c>
      <c r="I390" s="4">
        <v>37680</v>
      </c>
      <c r="J390" s="8">
        <f>DAY(TBL_Employees3[[#This Row],[Hire Date]])</f>
        <v>28</v>
      </c>
      <c r="K390" s="8">
        <f>MONTH(TBL_Employees3[[#This Row],[Hire Date]])</f>
        <v>2</v>
      </c>
      <c r="L390" s="8">
        <f>YEAR(TBL_Employees3[[#This Row],[Hire Date]])</f>
        <v>2003</v>
      </c>
      <c r="M390" s="8" t="str">
        <f>TEXT(TBL_Employees3[[#This Row],[Hire Date]],"mmm")</f>
        <v>Feb</v>
      </c>
      <c r="N390" s="5">
        <v>211291</v>
      </c>
      <c r="O390" s="5" t="str" cm="1">
        <f t="array" ref="O390">_xlfn.IFS(TBL_Employees3[[#This Row],[Annual Salary]]&gt;140000,"High Income",AND(TBL_Employees3[[#This Row],[Annual Salary]]&lt;=140000, TBL_Employees3[[#This Row],[Annual Salary]] &gt; 70000),"Middle Income",TBL_Employees3[[#This Row],[Annual Salary]]&lt;70000,"Low Income")</f>
        <v>High Income</v>
      </c>
      <c r="P390" s="6">
        <v>0.37</v>
      </c>
      <c r="Q390" s="10">
        <f>TBL_Employees3[[#This Row],[Bonus %]]*TBL_Employees3[[#This Row],[Annual Salary]]</f>
        <v>78177.67</v>
      </c>
      <c r="R390" t="s">
        <v>65</v>
      </c>
      <c r="S390" t="s">
        <v>66</v>
      </c>
      <c r="T390" s="4" t="s">
        <v>23</v>
      </c>
      <c r="U390" t="str">
        <f>IF(TBL_Employees3[[#This Row],[Exit Date]]="","Employed","Resign")</f>
        <v>Employed</v>
      </c>
    </row>
    <row r="391" spans="1:21" x14ac:dyDescent="0.25">
      <c r="A391" t="s">
        <v>825</v>
      </c>
      <c r="B391" t="s">
        <v>826</v>
      </c>
      <c r="C391" t="s">
        <v>53</v>
      </c>
      <c r="D391" t="s">
        <v>793</v>
      </c>
      <c r="E391" t="s">
        <v>54</v>
      </c>
      <c r="F391" t="s">
        <v>1984</v>
      </c>
      <c r="G391" t="s">
        <v>28</v>
      </c>
      <c r="H391">
        <v>61</v>
      </c>
      <c r="I391" s="4">
        <v>42804</v>
      </c>
      <c r="J391" s="8">
        <f>DAY(TBL_Employees3[[#This Row],[Hire Date]])</f>
        <v>10</v>
      </c>
      <c r="K391" s="8">
        <f>MONTH(TBL_Employees3[[#This Row],[Hire Date]])</f>
        <v>3</v>
      </c>
      <c r="L391" s="8">
        <f>YEAR(TBL_Employees3[[#This Row],[Hire Date]])</f>
        <v>2017</v>
      </c>
      <c r="M391" s="8" t="str">
        <f>TEXT(TBL_Employees3[[#This Row],[Hire Date]],"mmm")</f>
        <v>Mar</v>
      </c>
      <c r="N391" s="5">
        <v>196951</v>
      </c>
      <c r="O391" s="5" t="str" cm="1">
        <f t="array" ref="O391">_xlfn.IFS(TBL_Employees3[[#This Row],[Annual Salary]]&gt;140000,"High Income",AND(TBL_Employees3[[#This Row],[Annual Salary]]&lt;=140000, TBL_Employees3[[#This Row],[Annual Salary]] &gt; 70000),"Middle Income",TBL_Employees3[[#This Row],[Annual Salary]]&lt;70000,"Low Income")</f>
        <v>High Income</v>
      </c>
      <c r="P391" s="6">
        <v>0.33</v>
      </c>
      <c r="Q391" s="10">
        <f>TBL_Employees3[[#This Row],[Bonus %]]*TBL_Employees3[[#This Row],[Annual Salary]]</f>
        <v>64993.83</v>
      </c>
      <c r="R391" t="s">
        <v>65</v>
      </c>
      <c r="S391" t="s">
        <v>118</v>
      </c>
      <c r="T391" s="4" t="s">
        <v>23</v>
      </c>
      <c r="U391" t="str">
        <f>IF(TBL_Employees3[[#This Row],[Exit Date]]="","Employed","Resign")</f>
        <v>Employed</v>
      </c>
    </row>
    <row r="392" spans="1:21" x14ac:dyDescent="0.25">
      <c r="A392" t="s">
        <v>827</v>
      </c>
      <c r="B392" t="s">
        <v>828</v>
      </c>
      <c r="C392" t="s">
        <v>16</v>
      </c>
      <c r="D392" t="s">
        <v>793</v>
      </c>
      <c r="E392" t="s">
        <v>18</v>
      </c>
      <c r="F392" t="s">
        <v>1983</v>
      </c>
      <c r="G392" t="s">
        <v>28</v>
      </c>
      <c r="H392">
        <v>55</v>
      </c>
      <c r="I392" s="4">
        <v>35019</v>
      </c>
      <c r="J392" s="8">
        <f>DAY(TBL_Employees3[[#This Row],[Hire Date]])</f>
        <v>16</v>
      </c>
      <c r="K392" s="8">
        <f>MONTH(TBL_Employees3[[#This Row],[Hire Date]])</f>
        <v>11</v>
      </c>
      <c r="L392" s="8">
        <f>YEAR(TBL_Employees3[[#This Row],[Hire Date]])</f>
        <v>1995</v>
      </c>
      <c r="M392" s="8" t="str">
        <f>TEXT(TBL_Employees3[[#This Row],[Hire Date]],"mmm")</f>
        <v>Nov</v>
      </c>
      <c r="N392" s="5">
        <v>125936</v>
      </c>
      <c r="O392" s="5" t="str" cm="1">
        <f t="array" ref="O392">_xlfn.IFS(TBL_Employees3[[#This Row],[Annual Salary]]&gt;140000,"High Income",AND(TBL_Employees3[[#This Row],[Annual Salary]]&lt;=140000, TBL_Employees3[[#This Row],[Annual Salary]] &gt; 70000),"Middle Income",TBL_Employees3[[#This Row],[Annual Salary]]&lt;70000,"Low Income")</f>
        <v>Middle Income</v>
      </c>
      <c r="P392" s="6">
        <v>0.08</v>
      </c>
      <c r="Q392" s="10">
        <f>TBL_Employees3[[#This Row],[Bonus %]]*TBL_Employees3[[#This Row],[Annual Salary]]</f>
        <v>10074.880000000001</v>
      </c>
      <c r="R392" t="s">
        <v>65</v>
      </c>
      <c r="S392" t="s">
        <v>66</v>
      </c>
      <c r="T392" s="4" t="s">
        <v>23</v>
      </c>
      <c r="U392" t="str">
        <f>IF(TBL_Employees3[[#This Row],[Exit Date]]="","Employed","Resign")</f>
        <v>Employed</v>
      </c>
    </row>
    <row r="393" spans="1:21" x14ac:dyDescent="0.25">
      <c r="A393" t="s">
        <v>829</v>
      </c>
      <c r="B393" t="s">
        <v>830</v>
      </c>
      <c r="C393" t="s">
        <v>800</v>
      </c>
      <c r="D393" t="s">
        <v>793</v>
      </c>
      <c r="E393" t="s">
        <v>32</v>
      </c>
      <c r="F393" t="s">
        <v>1984</v>
      </c>
      <c r="G393" t="s">
        <v>28</v>
      </c>
      <c r="H393">
        <v>58</v>
      </c>
      <c r="I393" s="4">
        <v>34567</v>
      </c>
      <c r="J393" s="8">
        <f>DAY(TBL_Employees3[[#This Row],[Hire Date]])</f>
        <v>21</v>
      </c>
      <c r="K393" s="8">
        <f>MONTH(TBL_Employees3[[#This Row],[Hire Date]])</f>
        <v>8</v>
      </c>
      <c r="L393" s="8">
        <f>YEAR(TBL_Employees3[[#This Row],[Hire Date]])</f>
        <v>1994</v>
      </c>
      <c r="M393" s="8" t="str">
        <f>TEXT(TBL_Employees3[[#This Row],[Hire Date]],"mmm")</f>
        <v>Aug</v>
      </c>
      <c r="N393" s="5">
        <v>93102</v>
      </c>
      <c r="O393" s="5" t="str" cm="1">
        <f t="array" ref="O393">_xlfn.IFS(TBL_Employees3[[#This Row],[Annual Salary]]&gt;140000,"High Income",AND(TBL_Employees3[[#This Row],[Annual Salary]]&lt;=140000, TBL_Employees3[[#This Row],[Annual Salary]] &gt; 70000),"Middle Income",TBL_Employees3[[#This Row],[Annual Salary]]&lt;70000,"Low Income")</f>
        <v>Middle Income</v>
      </c>
      <c r="P393" s="6">
        <v>0</v>
      </c>
      <c r="Q393" s="10">
        <f>TBL_Employees3[[#This Row],[Bonus %]]*TBL_Employees3[[#This Row],[Annual Salary]]</f>
        <v>0</v>
      </c>
      <c r="R393" t="s">
        <v>21</v>
      </c>
      <c r="S393" t="s">
        <v>34</v>
      </c>
      <c r="T393" s="4">
        <v>41621</v>
      </c>
      <c r="U393" t="str">
        <f>IF(TBL_Employees3[[#This Row],[Exit Date]]="","Employed","Resign")</f>
        <v>Resign</v>
      </c>
    </row>
    <row r="394" spans="1:21" x14ac:dyDescent="0.25">
      <c r="A394" t="s">
        <v>831</v>
      </c>
      <c r="B394" t="s">
        <v>832</v>
      </c>
      <c r="C394" t="s">
        <v>800</v>
      </c>
      <c r="D394" t="s">
        <v>793</v>
      </c>
      <c r="E394" t="s">
        <v>18</v>
      </c>
      <c r="F394" t="s">
        <v>1984</v>
      </c>
      <c r="G394" t="s">
        <v>37</v>
      </c>
      <c r="H394">
        <v>45</v>
      </c>
      <c r="I394" s="4">
        <v>39437</v>
      </c>
      <c r="J394" s="8">
        <f>DAY(TBL_Employees3[[#This Row],[Hire Date]])</f>
        <v>21</v>
      </c>
      <c r="K394" s="8">
        <f>MONTH(TBL_Employees3[[#This Row],[Hire Date]])</f>
        <v>12</v>
      </c>
      <c r="L394" s="8">
        <f>YEAR(TBL_Employees3[[#This Row],[Hire Date]])</f>
        <v>2007</v>
      </c>
      <c r="M394" s="8" t="str">
        <f>TEXT(TBL_Employees3[[#This Row],[Hire Date]],"mmm")</f>
        <v>Dec</v>
      </c>
      <c r="N394" s="5">
        <v>93840</v>
      </c>
      <c r="O394" s="5" t="str" cm="1">
        <f t="array" ref="O394">_xlfn.IFS(TBL_Employees3[[#This Row],[Annual Salary]]&gt;140000,"High Income",AND(TBL_Employees3[[#This Row],[Annual Salary]]&lt;=140000, TBL_Employees3[[#This Row],[Annual Salary]] &gt; 70000),"Middle Income",TBL_Employees3[[#This Row],[Annual Salary]]&lt;70000,"Low Income")</f>
        <v>Middle Income</v>
      </c>
      <c r="P394" s="6">
        <v>0</v>
      </c>
      <c r="Q394" s="10">
        <f>TBL_Employees3[[#This Row],[Bonus %]]*TBL_Employees3[[#This Row],[Annual Salary]]</f>
        <v>0</v>
      </c>
      <c r="R394" t="s">
        <v>38</v>
      </c>
      <c r="S394" t="s">
        <v>39</v>
      </c>
      <c r="T394" s="4" t="s">
        <v>23</v>
      </c>
      <c r="U394" t="str">
        <f>IF(TBL_Employees3[[#This Row],[Exit Date]]="","Employed","Resign")</f>
        <v>Employed</v>
      </c>
    </row>
    <row r="395" spans="1:21" x14ac:dyDescent="0.25">
      <c r="A395" t="s">
        <v>833</v>
      </c>
      <c r="B395" t="s">
        <v>834</v>
      </c>
      <c r="C395" t="s">
        <v>53</v>
      </c>
      <c r="D395" t="s">
        <v>793</v>
      </c>
      <c r="E395" t="s">
        <v>32</v>
      </c>
      <c r="F395" t="s">
        <v>1983</v>
      </c>
      <c r="G395" t="s">
        <v>28</v>
      </c>
      <c r="H395">
        <v>48</v>
      </c>
      <c r="I395" s="4">
        <v>41706</v>
      </c>
      <c r="J395" s="8">
        <f>DAY(TBL_Employees3[[#This Row],[Hire Date]])</f>
        <v>8</v>
      </c>
      <c r="K395" s="8">
        <f>MONTH(TBL_Employees3[[#This Row],[Hire Date]])</f>
        <v>3</v>
      </c>
      <c r="L395" s="8">
        <f>YEAR(TBL_Employees3[[#This Row],[Hire Date]])</f>
        <v>2014</v>
      </c>
      <c r="M395" s="8" t="str">
        <f>TEXT(TBL_Employees3[[#This Row],[Hire Date]],"mmm")</f>
        <v>Mar</v>
      </c>
      <c r="N395" s="5">
        <v>197367</v>
      </c>
      <c r="O395" s="5" t="str" cm="1">
        <f t="array" ref="O395">_xlfn.IFS(TBL_Employees3[[#This Row],[Annual Salary]]&gt;140000,"High Income",AND(TBL_Employees3[[#This Row],[Annual Salary]]&lt;=140000, TBL_Employees3[[#This Row],[Annual Salary]] &gt; 70000),"Middle Income",TBL_Employees3[[#This Row],[Annual Salary]]&lt;70000,"Low Income")</f>
        <v>High Income</v>
      </c>
      <c r="P395" s="6">
        <v>0.39</v>
      </c>
      <c r="Q395" s="10">
        <f>TBL_Employees3[[#This Row],[Bonus %]]*TBL_Employees3[[#This Row],[Annual Salary]]</f>
        <v>76973.13</v>
      </c>
      <c r="R395" t="s">
        <v>21</v>
      </c>
      <c r="S395" t="s">
        <v>22</v>
      </c>
      <c r="T395" s="4" t="s">
        <v>23</v>
      </c>
      <c r="U395" t="str">
        <f>IF(TBL_Employees3[[#This Row],[Exit Date]]="","Employed","Resign")</f>
        <v>Employed</v>
      </c>
    </row>
    <row r="396" spans="1:21" x14ac:dyDescent="0.25">
      <c r="A396" t="s">
        <v>835</v>
      </c>
      <c r="B396" t="s">
        <v>836</v>
      </c>
      <c r="C396" t="s">
        <v>74</v>
      </c>
      <c r="D396" t="s">
        <v>793</v>
      </c>
      <c r="E396" t="s">
        <v>32</v>
      </c>
      <c r="F396" t="s">
        <v>1983</v>
      </c>
      <c r="G396" t="s">
        <v>37</v>
      </c>
      <c r="H396">
        <v>29</v>
      </c>
      <c r="I396" s="4">
        <v>43594</v>
      </c>
      <c r="J396" s="8">
        <f>DAY(TBL_Employees3[[#This Row],[Hire Date]])</f>
        <v>9</v>
      </c>
      <c r="K396" s="8">
        <f>MONTH(TBL_Employees3[[#This Row],[Hire Date]])</f>
        <v>5</v>
      </c>
      <c r="L396" s="8">
        <f>YEAR(TBL_Employees3[[#This Row],[Hire Date]])</f>
        <v>2019</v>
      </c>
      <c r="M396" s="8" t="str">
        <f>TEXT(TBL_Employees3[[#This Row],[Hire Date]],"mmm")</f>
        <v>May</v>
      </c>
      <c r="N396" s="5">
        <v>125828</v>
      </c>
      <c r="O396" s="5" t="str" cm="1">
        <f t="array" ref="O396">_xlfn.IFS(TBL_Employees3[[#This Row],[Annual Salary]]&gt;140000,"High Income",AND(TBL_Employees3[[#This Row],[Annual Salary]]&lt;=140000, TBL_Employees3[[#This Row],[Annual Salary]] &gt; 70000),"Middle Income",TBL_Employees3[[#This Row],[Annual Salary]]&lt;70000,"Low Income")</f>
        <v>Middle Income</v>
      </c>
      <c r="P396" s="6">
        <v>0.15</v>
      </c>
      <c r="Q396" s="10">
        <f>TBL_Employees3[[#This Row],[Bonus %]]*TBL_Employees3[[#This Row],[Annual Salary]]</f>
        <v>18874.2</v>
      </c>
      <c r="R396" t="s">
        <v>38</v>
      </c>
      <c r="S396" t="s">
        <v>85</v>
      </c>
      <c r="T396" s="4" t="s">
        <v>23</v>
      </c>
      <c r="U396" t="str">
        <f>IF(TBL_Employees3[[#This Row],[Exit Date]]="","Employed","Resign")</f>
        <v>Employed</v>
      </c>
    </row>
    <row r="397" spans="1:21" x14ac:dyDescent="0.25">
      <c r="A397" t="s">
        <v>837</v>
      </c>
      <c r="B397" t="s">
        <v>838</v>
      </c>
      <c r="C397" t="s">
        <v>800</v>
      </c>
      <c r="D397" t="s">
        <v>793</v>
      </c>
      <c r="E397" t="s">
        <v>18</v>
      </c>
      <c r="F397" t="s">
        <v>1983</v>
      </c>
      <c r="G397" t="s">
        <v>20</v>
      </c>
      <c r="H397">
        <v>33</v>
      </c>
      <c r="I397" s="4">
        <v>42951</v>
      </c>
      <c r="J397" s="8">
        <f>DAY(TBL_Employees3[[#This Row],[Hire Date]])</f>
        <v>4</v>
      </c>
      <c r="K397" s="8">
        <f>MONTH(TBL_Employees3[[#This Row],[Hire Date]])</f>
        <v>8</v>
      </c>
      <c r="L397" s="8">
        <f>YEAR(TBL_Employees3[[#This Row],[Hire Date]])</f>
        <v>2017</v>
      </c>
      <c r="M397" s="8" t="str">
        <f>TEXT(TBL_Employees3[[#This Row],[Hire Date]],"mmm")</f>
        <v>Aug</v>
      </c>
      <c r="N397" s="5">
        <v>92610</v>
      </c>
      <c r="O397" s="5" t="str" cm="1">
        <f t="array" ref="O397">_xlfn.IFS(TBL_Employees3[[#This Row],[Annual Salary]]&gt;140000,"High Income",AND(TBL_Employees3[[#This Row],[Annual Salary]]&lt;=140000, TBL_Employees3[[#This Row],[Annual Salary]] &gt; 70000),"Middle Income",TBL_Employees3[[#This Row],[Annual Salary]]&lt;70000,"Low Income")</f>
        <v>Middle Income</v>
      </c>
      <c r="P397" s="6">
        <v>0</v>
      </c>
      <c r="Q397" s="10">
        <f>TBL_Employees3[[#This Row],[Bonus %]]*TBL_Employees3[[#This Row],[Annual Salary]]</f>
        <v>0</v>
      </c>
      <c r="R397" t="s">
        <v>21</v>
      </c>
      <c r="S397" t="s">
        <v>75</v>
      </c>
      <c r="T397" s="4" t="s">
        <v>23</v>
      </c>
      <c r="U397" t="str">
        <f>IF(TBL_Employees3[[#This Row],[Exit Date]]="","Employed","Resign")</f>
        <v>Employed</v>
      </c>
    </row>
    <row r="398" spans="1:21" x14ac:dyDescent="0.25">
      <c r="A398" t="s">
        <v>839</v>
      </c>
      <c r="B398" t="s">
        <v>840</v>
      </c>
      <c r="C398" t="s">
        <v>16</v>
      </c>
      <c r="D398" t="s">
        <v>793</v>
      </c>
      <c r="E398" t="s">
        <v>32</v>
      </c>
      <c r="F398" t="s">
        <v>1983</v>
      </c>
      <c r="G398" t="s">
        <v>28</v>
      </c>
      <c r="H398">
        <v>48</v>
      </c>
      <c r="I398" s="4">
        <v>38168</v>
      </c>
      <c r="J398" s="8">
        <f>DAY(TBL_Employees3[[#This Row],[Hire Date]])</f>
        <v>30</v>
      </c>
      <c r="K398" s="8">
        <f>MONTH(TBL_Employees3[[#This Row],[Hire Date]])</f>
        <v>6</v>
      </c>
      <c r="L398" s="8">
        <f>YEAR(TBL_Employees3[[#This Row],[Hire Date]])</f>
        <v>2004</v>
      </c>
      <c r="M398" s="8" t="str">
        <f>TEXT(TBL_Employees3[[#This Row],[Hire Date]],"mmm")</f>
        <v>Jun</v>
      </c>
      <c r="N398" s="5">
        <v>120660</v>
      </c>
      <c r="O398" s="5" t="str" cm="1">
        <f t="array" ref="O398">_xlfn.IFS(TBL_Employees3[[#This Row],[Annual Salary]]&gt;140000,"High Income",AND(TBL_Employees3[[#This Row],[Annual Salary]]&lt;=140000, TBL_Employees3[[#This Row],[Annual Salary]] &gt; 70000),"Middle Income",TBL_Employees3[[#This Row],[Annual Salary]]&lt;70000,"Low Income")</f>
        <v>Middle Income</v>
      </c>
      <c r="P398" s="6">
        <v>7.0000000000000007E-2</v>
      </c>
      <c r="Q398" s="10">
        <f>TBL_Employees3[[#This Row],[Bonus %]]*TBL_Employees3[[#This Row],[Annual Salary]]</f>
        <v>8446.2000000000007</v>
      </c>
      <c r="R398" t="s">
        <v>65</v>
      </c>
      <c r="S398" t="s">
        <v>92</v>
      </c>
      <c r="T398" s="4" t="s">
        <v>23</v>
      </c>
      <c r="U398" t="str">
        <f>IF(TBL_Employees3[[#This Row],[Exit Date]]="","Employed","Resign")</f>
        <v>Employed</v>
      </c>
    </row>
    <row r="399" spans="1:21" x14ac:dyDescent="0.25">
      <c r="A399" t="s">
        <v>841</v>
      </c>
      <c r="B399" t="s">
        <v>842</v>
      </c>
      <c r="C399" t="s">
        <v>31</v>
      </c>
      <c r="D399" t="s">
        <v>793</v>
      </c>
      <c r="E399" t="s">
        <v>32</v>
      </c>
      <c r="F399" t="s">
        <v>1984</v>
      </c>
      <c r="G399" t="s">
        <v>20</v>
      </c>
      <c r="H399">
        <v>51</v>
      </c>
      <c r="I399" s="4">
        <v>44283</v>
      </c>
      <c r="J399" s="8">
        <f>DAY(TBL_Employees3[[#This Row],[Hire Date]])</f>
        <v>28</v>
      </c>
      <c r="K399" s="8">
        <f>MONTH(TBL_Employees3[[#This Row],[Hire Date]])</f>
        <v>3</v>
      </c>
      <c r="L399" s="8">
        <f>YEAR(TBL_Employees3[[#This Row],[Hire Date]])</f>
        <v>2021</v>
      </c>
      <c r="M399" s="8" t="str">
        <f>TEXT(TBL_Employees3[[#This Row],[Hire Date]],"mmm")</f>
        <v>Mar</v>
      </c>
      <c r="N399" s="5">
        <v>180687</v>
      </c>
      <c r="O399" s="5" t="str" cm="1">
        <f t="array" ref="O399">_xlfn.IFS(TBL_Employees3[[#This Row],[Annual Salary]]&gt;140000,"High Income",AND(TBL_Employees3[[#This Row],[Annual Salary]]&lt;=140000, TBL_Employees3[[#This Row],[Annual Salary]] &gt; 70000),"Middle Income",TBL_Employees3[[#This Row],[Annual Salary]]&lt;70000,"Low Income")</f>
        <v>High Income</v>
      </c>
      <c r="P399" s="6">
        <v>0.19</v>
      </c>
      <c r="Q399" s="10">
        <f>TBL_Employees3[[#This Row],[Bonus %]]*TBL_Employees3[[#This Row],[Annual Salary]]</f>
        <v>34330.53</v>
      </c>
      <c r="R399" t="s">
        <v>21</v>
      </c>
      <c r="S399" t="s">
        <v>57</v>
      </c>
      <c r="T399" s="4" t="s">
        <v>23</v>
      </c>
      <c r="U399" t="str">
        <f>IF(TBL_Employees3[[#This Row],[Exit Date]]="","Employed","Resign")</f>
        <v>Employed</v>
      </c>
    </row>
    <row r="400" spans="1:21" x14ac:dyDescent="0.25">
      <c r="A400" t="s">
        <v>843</v>
      </c>
      <c r="B400" t="s">
        <v>844</v>
      </c>
      <c r="C400" t="s">
        <v>800</v>
      </c>
      <c r="D400" t="s">
        <v>793</v>
      </c>
      <c r="E400" t="s">
        <v>32</v>
      </c>
      <c r="F400" t="s">
        <v>1983</v>
      </c>
      <c r="G400" t="s">
        <v>20</v>
      </c>
      <c r="H400">
        <v>30</v>
      </c>
      <c r="I400" s="4">
        <v>42078</v>
      </c>
      <c r="J400" s="8">
        <f>DAY(TBL_Employees3[[#This Row],[Hire Date]])</f>
        <v>15</v>
      </c>
      <c r="K400" s="8">
        <f>MONTH(TBL_Employees3[[#This Row],[Hire Date]])</f>
        <v>3</v>
      </c>
      <c r="L400" s="8">
        <f>YEAR(TBL_Employees3[[#This Row],[Hire Date]])</f>
        <v>2015</v>
      </c>
      <c r="M400" s="8" t="str">
        <f>TEXT(TBL_Employees3[[#This Row],[Hire Date]],"mmm")</f>
        <v>Mar</v>
      </c>
      <c r="N400" s="5">
        <v>93734</v>
      </c>
      <c r="O400" s="5" t="str" cm="1">
        <f t="array" ref="O400">_xlfn.IFS(TBL_Employees3[[#This Row],[Annual Salary]]&gt;140000,"High Income",AND(TBL_Employees3[[#This Row],[Annual Salary]]&lt;=140000, TBL_Employees3[[#This Row],[Annual Salary]] &gt; 70000),"Middle Income",TBL_Employees3[[#This Row],[Annual Salary]]&lt;70000,"Low Income")</f>
        <v>Middle Income</v>
      </c>
      <c r="P400" s="6">
        <v>0</v>
      </c>
      <c r="Q400" s="10">
        <f>TBL_Employees3[[#This Row],[Bonus %]]*TBL_Employees3[[#This Row],[Annual Salary]]</f>
        <v>0</v>
      </c>
      <c r="R400" t="s">
        <v>21</v>
      </c>
      <c r="S400" t="s">
        <v>57</v>
      </c>
      <c r="T400" s="4" t="s">
        <v>23</v>
      </c>
      <c r="U400" t="str">
        <f>IF(TBL_Employees3[[#This Row],[Exit Date]]="","Employed","Resign")</f>
        <v>Employed</v>
      </c>
    </row>
    <row r="401" spans="1:21" x14ac:dyDescent="0.25">
      <c r="A401" t="s">
        <v>845</v>
      </c>
      <c r="B401" t="s">
        <v>846</v>
      </c>
      <c r="C401" t="s">
        <v>803</v>
      </c>
      <c r="D401" t="s">
        <v>793</v>
      </c>
      <c r="E401" t="s">
        <v>32</v>
      </c>
      <c r="F401" t="s">
        <v>1983</v>
      </c>
      <c r="G401" t="s">
        <v>28</v>
      </c>
      <c r="H401">
        <v>41</v>
      </c>
      <c r="I401" s="4">
        <v>39379</v>
      </c>
      <c r="J401" s="8">
        <f>DAY(TBL_Employees3[[#This Row],[Hire Date]])</f>
        <v>24</v>
      </c>
      <c r="K401" s="8">
        <f>MONTH(TBL_Employees3[[#This Row],[Hire Date]])</f>
        <v>10</v>
      </c>
      <c r="L401" s="8">
        <f>YEAR(TBL_Employees3[[#This Row],[Hire Date]])</f>
        <v>2007</v>
      </c>
      <c r="M401" s="8" t="str">
        <f>TEXT(TBL_Employees3[[#This Row],[Hire Date]],"mmm")</f>
        <v>Oct</v>
      </c>
      <c r="N401" s="5">
        <v>51630</v>
      </c>
      <c r="O401" s="5" t="str" cm="1">
        <f t="array" ref="O401">_xlfn.IFS(TBL_Employees3[[#This Row],[Annual Salary]]&gt;140000,"High Income",AND(TBL_Employees3[[#This Row],[Annual Salary]]&lt;=140000, TBL_Employees3[[#This Row],[Annual Salary]] &gt; 70000),"Middle Income",TBL_Employees3[[#This Row],[Annual Salary]]&lt;70000,"Low Income")</f>
        <v>Low Income</v>
      </c>
      <c r="P401" s="6">
        <v>0</v>
      </c>
      <c r="Q401" s="10">
        <f>TBL_Employees3[[#This Row],[Bonus %]]*TBL_Employees3[[#This Row],[Annual Salary]]</f>
        <v>0</v>
      </c>
      <c r="R401" t="s">
        <v>65</v>
      </c>
      <c r="S401" t="s">
        <v>118</v>
      </c>
      <c r="T401" s="4" t="s">
        <v>23</v>
      </c>
      <c r="U401" t="str">
        <f>IF(TBL_Employees3[[#This Row],[Exit Date]]="","Employed","Resign")</f>
        <v>Employed</v>
      </c>
    </row>
    <row r="402" spans="1:21" x14ac:dyDescent="0.25">
      <c r="A402" t="s">
        <v>847</v>
      </c>
      <c r="B402" t="s">
        <v>848</v>
      </c>
      <c r="C402" t="s">
        <v>800</v>
      </c>
      <c r="D402" t="s">
        <v>793</v>
      </c>
      <c r="E402" t="s">
        <v>18</v>
      </c>
      <c r="F402" t="s">
        <v>1983</v>
      </c>
      <c r="G402" t="s">
        <v>37</v>
      </c>
      <c r="H402">
        <v>48</v>
      </c>
      <c r="I402" s="4">
        <v>38454</v>
      </c>
      <c r="J402" s="8">
        <f>DAY(TBL_Employees3[[#This Row],[Hire Date]])</f>
        <v>12</v>
      </c>
      <c r="K402" s="8">
        <f>MONTH(TBL_Employees3[[#This Row],[Hire Date]])</f>
        <v>4</v>
      </c>
      <c r="L402" s="8">
        <f>YEAR(TBL_Employees3[[#This Row],[Hire Date]])</f>
        <v>2005</v>
      </c>
      <c r="M402" s="8" t="str">
        <f>TEXT(TBL_Employees3[[#This Row],[Hire Date]],"mmm")</f>
        <v>Apr</v>
      </c>
      <c r="N402" s="5">
        <v>87158</v>
      </c>
      <c r="O402" s="5" t="str" cm="1">
        <f t="array" ref="O402">_xlfn.IFS(TBL_Employees3[[#This Row],[Annual Salary]]&gt;140000,"High Income",AND(TBL_Employees3[[#This Row],[Annual Salary]]&lt;=140000, TBL_Employees3[[#This Row],[Annual Salary]] &gt; 70000),"Middle Income",TBL_Employees3[[#This Row],[Annual Salary]]&lt;70000,"Low Income")</f>
        <v>Middle Income</v>
      </c>
      <c r="P402" s="6">
        <v>0</v>
      </c>
      <c r="Q402" s="10">
        <f>TBL_Employees3[[#This Row],[Bonus %]]*TBL_Employees3[[#This Row],[Annual Salary]]</f>
        <v>0</v>
      </c>
      <c r="R402" t="s">
        <v>38</v>
      </c>
      <c r="S402" t="s">
        <v>39</v>
      </c>
      <c r="T402" s="4" t="s">
        <v>23</v>
      </c>
      <c r="U402" t="str">
        <f>IF(TBL_Employees3[[#This Row],[Exit Date]]="","Employed","Resign")</f>
        <v>Employed</v>
      </c>
    </row>
    <row r="403" spans="1:21" x14ac:dyDescent="0.25">
      <c r="A403" t="s">
        <v>849</v>
      </c>
      <c r="B403" t="s">
        <v>850</v>
      </c>
      <c r="C403" t="s">
        <v>31</v>
      </c>
      <c r="D403" t="s">
        <v>793</v>
      </c>
      <c r="E403" t="s">
        <v>27</v>
      </c>
      <c r="F403" t="s">
        <v>1984</v>
      </c>
      <c r="G403" t="s">
        <v>37</v>
      </c>
      <c r="H403">
        <v>65</v>
      </c>
      <c r="I403" s="4">
        <v>38130</v>
      </c>
      <c r="J403" s="8">
        <f>DAY(TBL_Employees3[[#This Row],[Hire Date]])</f>
        <v>23</v>
      </c>
      <c r="K403" s="8">
        <f>MONTH(TBL_Employees3[[#This Row],[Hire Date]])</f>
        <v>5</v>
      </c>
      <c r="L403" s="8">
        <f>YEAR(TBL_Employees3[[#This Row],[Hire Date]])</f>
        <v>2004</v>
      </c>
      <c r="M403" s="8" t="str">
        <f>TEXT(TBL_Employees3[[#This Row],[Hire Date]],"mmm")</f>
        <v>May</v>
      </c>
      <c r="N403" s="5">
        <v>153938</v>
      </c>
      <c r="O403" s="5" t="str" cm="1">
        <f t="array" ref="O403">_xlfn.IFS(TBL_Employees3[[#This Row],[Annual Salary]]&gt;140000,"High Income",AND(TBL_Employees3[[#This Row],[Annual Salary]]&lt;=140000, TBL_Employees3[[#This Row],[Annual Salary]] &gt; 70000),"Middle Income",TBL_Employees3[[#This Row],[Annual Salary]]&lt;70000,"Low Income")</f>
        <v>High Income</v>
      </c>
      <c r="P403" s="6">
        <v>0.2</v>
      </c>
      <c r="Q403" s="10">
        <f>TBL_Employees3[[#This Row],[Bonus %]]*TBL_Employees3[[#This Row],[Annual Salary]]</f>
        <v>30787.600000000002</v>
      </c>
      <c r="R403" t="s">
        <v>21</v>
      </c>
      <c r="S403" t="s">
        <v>57</v>
      </c>
      <c r="T403" s="4" t="s">
        <v>23</v>
      </c>
      <c r="U403" t="str">
        <f>IF(TBL_Employees3[[#This Row],[Exit Date]]="","Employed","Resign")</f>
        <v>Employed</v>
      </c>
    </row>
    <row r="404" spans="1:21" x14ac:dyDescent="0.25">
      <c r="A404" t="s">
        <v>851</v>
      </c>
      <c r="B404" t="s">
        <v>852</v>
      </c>
      <c r="C404" t="s">
        <v>74</v>
      </c>
      <c r="D404" t="s">
        <v>793</v>
      </c>
      <c r="E404" t="s">
        <v>18</v>
      </c>
      <c r="F404" t="s">
        <v>1984</v>
      </c>
      <c r="G404" t="s">
        <v>97</v>
      </c>
      <c r="H404">
        <v>55</v>
      </c>
      <c r="I404" s="4">
        <v>38301</v>
      </c>
      <c r="J404" s="8">
        <f>DAY(TBL_Employees3[[#This Row],[Hire Date]])</f>
        <v>10</v>
      </c>
      <c r="K404" s="8">
        <f>MONTH(TBL_Employees3[[#This Row],[Hire Date]])</f>
        <v>11</v>
      </c>
      <c r="L404" s="8">
        <f>YEAR(TBL_Employees3[[#This Row],[Hire Date]])</f>
        <v>2004</v>
      </c>
      <c r="M404" s="8" t="str">
        <f>TEXT(TBL_Employees3[[#This Row],[Hire Date]],"mmm")</f>
        <v>Nov</v>
      </c>
      <c r="N404" s="5">
        <v>142318</v>
      </c>
      <c r="O404" s="5" t="str" cm="1">
        <f t="array" ref="O404">_xlfn.IFS(TBL_Employees3[[#This Row],[Annual Salary]]&gt;140000,"High Income",AND(TBL_Employees3[[#This Row],[Annual Salary]]&lt;=140000, TBL_Employees3[[#This Row],[Annual Salary]] &gt; 70000),"Middle Income",TBL_Employees3[[#This Row],[Annual Salary]]&lt;70000,"Low Income")</f>
        <v>High Income</v>
      </c>
      <c r="P404" s="6">
        <v>0.14000000000000001</v>
      </c>
      <c r="Q404" s="10">
        <f>TBL_Employees3[[#This Row],[Bonus %]]*TBL_Employees3[[#This Row],[Annual Salary]]</f>
        <v>19924.52</v>
      </c>
      <c r="R404" t="s">
        <v>21</v>
      </c>
      <c r="S404" t="s">
        <v>44</v>
      </c>
      <c r="T404" s="4" t="s">
        <v>23</v>
      </c>
      <c r="U404" t="str">
        <f>IF(TBL_Employees3[[#This Row],[Exit Date]]="","Employed","Resign")</f>
        <v>Employed</v>
      </c>
    </row>
    <row r="405" spans="1:21" x14ac:dyDescent="0.25">
      <c r="A405" t="s">
        <v>853</v>
      </c>
      <c r="B405" t="s">
        <v>854</v>
      </c>
      <c r="C405" t="s">
        <v>806</v>
      </c>
      <c r="D405" t="s">
        <v>793</v>
      </c>
      <c r="E405" t="s">
        <v>18</v>
      </c>
      <c r="F405" t="s">
        <v>1983</v>
      </c>
      <c r="G405" t="s">
        <v>97</v>
      </c>
      <c r="H405">
        <v>41</v>
      </c>
      <c r="I405" s="4">
        <v>38219</v>
      </c>
      <c r="J405" s="8">
        <f>DAY(TBL_Employees3[[#This Row],[Hire Date]])</f>
        <v>20</v>
      </c>
      <c r="K405" s="8">
        <f>MONTH(TBL_Employees3[[#This Row],[Hire Date]])</f>
        <v>8</v>
      </c>
      <c r="L405" s="8">
        <f>YEAR(TBL_Employees3[[#This Row],[Hire Date]])</f>
        <v>2004</v>
      </c>
      <c r="M405" s="8" t="str">
        <f>TEXT(TBL_Employees3[[#This Row],[Hire Date]],"mmm")</f>
        <v>Aug</v>
      </c>
      <c r="N405" s="5">
        <v>49186</v>
      </c>
      <c r="O405" s="5" t="str" cm="1">
        <f t="array" ref="O405">_xlfn.IFS(TBL_Employees3[[#This Row],[Annual Salary]]&gt;140000,"High Income",AND(TBL_Employees3[[#This Row],[Annual Salary]]&lt;=140000, TBL_Employees3[[#This Row],[Annual Salary]] &gt; 70000),"Middle Income",TBL_Employees3[[#This Row],[Annual Salary]]&lt;70000,"Low Income")</f>
        <v>Low Income</v>
      </c>
      <c r="P405" s="6">
        <v>0</v>
      </c>
      <c r="Q405" s="10">
        <f>TBL_Employees3[[#This Row],[Bonus %]]*TBL_Employees3[[#This Row],[Annual Salary]]</f>
        <v>0</v>
      </c>
      <c r="R405" t="s">
        <v>21</v>
      </c>
      <c r="S405" t="s">
        <v>22</v>
      </c>
      <c r="T405" s="4">
        <v>39616</v>
      </c>
      <c r="U405" t="str">
        <f>IF(TBL_Employees3[[#This Row],[Exit Date]]="","Employed","Resign")</f>
        <v>Resign</v>
      </c>
    </row>
    <row r="406" spans="1:21" x14ac:dyDescent="0.25">
      <c r="A406" t="s">
        <v>855</v>
      </c>
      <c r="B406" t="s">
        <v>856</v>
      </c>
      <c r="C406" t="s">
        <v>53</v>
      </c>
      <c r="D406" t="s">
        <v>793</v>
      </c>
      <c r="E406" t="s">
        <v>32</v>
      </c>
      <c r="F406" t="s">
        <v>1984</v>
      </c>
      <c r="G406" t="s">
        <v>97</v>
      </c>
      <c r="H406">
        <v>34</v>
      </c>
      <c r="I406" s="4">
        <v>43673</v>
      </c>
      <c r="J406" s="8">
        <f>DAY(TBL_Employees3[[#This Row],[Hire Date]])</f>
        <v>27</v>
      </c>
      <c r="K406" s="8">
        <f>MONTH(TBL_Employees3[[#This Row],[Hire Date]])</f>
        <v>7</v>
      </c>
      <c r="L406" s="8">
        <f>YEAR(TBL_Employees3[[#This Row],[Hire Date]])</f>
        <v>2019</v>
      </c>
      <c r="M406" s="8" t="str">
        <f>TEXT(TBL_Employees3[[#This Row],[Hire Date]],"mmm")</f>
        <v>Jul</v>
      </c>
      <c r="N406" s="5">
        <v>220937</v>
      </c>
      <c r="O406" s="5" t="str" cm="1">
        <f t="array" ref="O406">_xlfn.IFS(TBL_Employees3[[#This Row],[Annual Salary]]&gt;140000,"High Income",AND(TBL_Employees3[[#This Row],[Annual Salary]]&lt;=140000, TBL_Employees3[[#This Row],[Annual Salary]] &gt; 70000),"Middle Income",TBL_Employees3[[#This Row],[Annual Salary]]&lt;70000,"Low Income")</f>
        <v>High Income</v>
      </c>
      <c r="P406" s="6">
        <v>0.38</v>
      </c>
      <c r="Q406" s="10">
        <f>TBL_Employees3[[#This Row],[Bonus %]]*TBL_Employees3[[#This Row],[Annual Salary]]</f>
        <v>83956.06</v>
      </c>
      <c r="R406" t="s">
        <v>21</v>
      </c>
      <c r="S406" t="s">
        <v>22</v>
      </c>
      <c r="T406" s="4" t="s">
        <v>23</v>
      </c>
      <c r="U406" t="str">
        <f>IF(TBL_Employees3[[#This Row],[Exit Date]]="","Employed","Resign")</f>
        <v>Employed</v>
      </c>
    </row>
    <row r="407" spans="1:21" x14ac:dyDescent="0.25">
      <c r="A407" t="s">
        <v>857</v>
      </c>
      <c r="B407" t="s">
        <v>858</v>
      </c>
      <c r="C407" t="s">
        <v>803</v>
      </c>
      <c r="D407" t="s">
        <v>793</v>
      </c>
      <c r="E407" t="s">
        <v>27</v>
      </c>
      <c r="F407" t="s">
        <v>1983</v>
      </c>
      <c r="G407" t="s">
        <v>20</v>
      </c>
      <c r="H407">
        <v>26</v>
      </c>
      <c r="I407" s="4">
        <v>44267</v>
      </c>
      <c r="J407" s="8">
        <f>DAY(TBL_Employees3[[#This Row],[Hire Date]])</f>
        <v>12</v>
      </c>
      <c r="K407" s="8">
        <f>MONTH(TBL_Employees3[[#This Row],[Hire Date]])</f>
        <v>3</v>
      </c>
      <c r="L407" s="8">
        <f>YEAR(TBL_Employees3[[#This Row],[Hire Date]])</f>
        <v>2021</v>
      </c>
      <c r="M407" s="8" t="str">
        <f>TEXT(TBL_Employees3[[#This Row],[Hire Date]],"mmm")</f>
        <v>Mar</v>
      </c>
      <c r="N407" s="5">
        <v>70369</v>
      </c>
      <c r="O407" s="5" t="str" cm="1">
        <f t="array" ref="O407">_xlfn.IFS(TBL_Employees3[[#This Row],[Annual Salary]]&gt;140000,"High Income",AND(TBL_Employees3[[#This Row],[Annual Salary]]&lt;=140000, TBL_Employees3[[#This Row],[Annual Salary]] &gt; 70000),"Middle Income",TBL_Employees3[[#This Row],[Annual Salary]]&lt;70000,"Low Income")</f>
        <v>Middle Income</v>
      </c>
      <c r="P407" s="6">
        <v>0</v>
      </c>
      <c r="Q407" s="10">
        <f>TBL_Employees3[[#This Row],[Bonus %]]*TBL_Employees3[[#This Row],[Annual Salary]]</f>
        <v>0</v>
      </c>
      <c r="R407" t="s">
        <v>21</v>
      </c>
      <c r="S407" t="s">
        <v>34</v>
      </c>
      <c r="T407" s="4" t="s">
        <v>23</v>
      </c>
      <c r="U407" t="str">
        <f>IF(TBL_Employees3[[#This Row],[Exit Date]]="","Employed","Resign")</f>
        <v>Employed</v>
      </c>
    </row>
    <row r="408" spans="1:21" x14ac:dyDescent="0.25">
      <c r="A408" t="s">
        <v>859</v>
      </c>
      <c r="B408" t="s">
        <v>860</v>
      </c>
      <c r="C408" t="s">
        <v>803</v>
      </c>
      <c r="D408" t="s">
        <v>793</v>
      </c>
      <c r="E408" t="s">
        <v>54</v>
      </c>
      <c r="F408" t="s">
        <v>1984</v>
      </c>
      <c r="G408" t="s">
        <v>37</v>
      </c>
      <c r="H408">
        <v>31</v>
      </c>
      <c r="I408" s="4">
        <v>44297</v>
      </c>
      <c r="J408" s="8">
        <f>DAY(TBL_Employees3[[#This Row],[Hire Date]])</f>
        <v>11</v>
      </c>
      <c r="K408" s="8">
        <f>MONTH(TBL_Employees3[[#This Row],[Hire Date]])</f>
        <v>4</v>
      </c>
      <c r="L408" s="8">
        <f>YEAR(TBL_Employees3[[#This Row],[Hire Date]])</f>
        <v>2021</v>
      </c>
      <c r="M408" s="8" t="str">
        <f>TEXT(TBL_Employees3[[#This Row],[Hire Date]],"mmm")</f>
        <v>Apr</v>
      </c>
      <c r="N408" s="5">
        <v>72235</v>
      </c>
      <c r="O408" s="5" t="str" cm="1">
        <f t="array" ref="O408">_xlfn.IFS(TBL_Employees3[[#This Row],[Annual Salary]]&gt;140000,"High Income",AND(TBL_Employees3[[#This Row],[Annual Salary]]&lt;=140000, TBL_Employees3[[#This Row],[Annual Salary]] &gt; 70000),"Middle Income",TBL_Employees3[[#This Row],[Annual Salary]]&lt;70000,"Low Income")</f>
        <v>Middle Income</v>
      </c>
      <c r="P408" s="6">
        <v>0</v>
      </c>
      <c r="Q408" s="10">
        <f>TBL_Employees3[[#This Row],[Bonus %]]*TBL_Employees3[[#This Row],[Annual Salary]]</f>
        <v>0</v>
      </c>
      <c r="R408" t="s">
        <v>38</v>
      </c>
      <c r="S408" t="s">
        <v>39</v>
      </c>
      <c r="T408" s="4" t="s">
        <v>23</v>
      </c>
      <c r="U408" t="str">
        <f>IF(TBL_Employees3[[#This Row],[Exit Date]]="","Employed","Resign")</f>
        <v>Employed</v>
      </c>
    </row>
    <row r="409" spans="1:21" x14ac:dyDescent="0.25">
      <c r="A409" t="s">
        <v>861</v>
      </c>
      <c r="B409" t="s">
        <v>862</v>
      </c>
      <c r="C409" t="s">
        <v>31</v>
      </c>
      <c r="D409" t="s">
        <v>793</v>
      </c>
      <c r="E409" t="s">
        <v>54</v>
      </c>
      <c r="F409" t="s">
        <v>1984</v>
      </c>
      <c r="G409" t="s">
        <v>28</v>
      </c>
      <c r="H409">
        <v>57</v>
      </c>
      <c r="I409" s="4">
        <v>42667</v>
      </c>
      <c r="J409" s="8">
        <f>DAY(TBL_Employees3[[#This Row],[Hire Date]])</f>
        <v>24</v>
      </c>
      <c r="K409" s="8">
        <f>MONTH(TBL_Employees3[[#This Row],[Hire Date]])</f>
        <v>10</v>
      </c>
      <c r="L409" s="8">
        <f>YEAR(TBL_Employees3[[#This Row],[Hire Date]])</f>
        <v>2016</v>
      </c>
      <c r="M409" s="8" t="str">
        <f>TEXT(TBL_Employees3[[#This Row],[Hire Date]],"mmm")</f>
        <v>Oct</v>
      </c>
      <c r="N409" s="5">
        <v>176324</v>
      </c>
      <c r="O409" s="5" t="str" cm="1">
        <f t="array" ref="O409">_xlfn.IFS(TBL_Employees3[[#This Row],[Annual Salary]]&gt;140000,"High Income",AND(TBL_Employees3[[#This Row],[Annual Salary]]&lt;=140000, TBL_Employees3[[#This Row],[Annual Salary]] &gt; 70000),"Middle Income",TBL_Employees3[[#This Row],[Annual Salary]]&lt;70000,"Low Income")</f>
        <v>High Income</v>
      </c>
      <c r="P409" s="6">
        <v>0.23</v>
      </c>
      <c r="Q409" s="10">
        <f>TBL_Employees3[[#This Row],[Bonus %]]*TBL_Employees3[[#This Row],[Annual Salary]]</f>
        <v>40554.520000000004</v>
      </c>
      <c r="R409" t="s">
        <v>65</v>
      </c>
      <c r="S409" t="s">
        <v>78</v>
      </c>
      <c r="T409" s="4" t="s">
        <v>23</v>
      </c>
      <c r="U409" t="str">
        <f>IF(TBL_Employees3[[#This Row],[Exit Date]]="","Employed","Resign")</f>
        <v>Employed</v>
      </c>
    </row>
    <row r="410" spans="1:21" x14ac:dyDescent="0.25">
      <c r="A410" t="s">
        <v>863</v>
      </c>
      <c r="B410" t="s">
        <v>864</v>
      </c>
      <c r="C410" t="s">
        <v>16</v>
      </c>
      <c r="D410" t="s">
        <v>793</v>
      </c>
      <c r="E410" t="s">
        <v>18</v>
      </c>
      <c r="F410" t="s">
        <v>1984</v>
      </c>
      <c r="G410" t="s">
        <v>20</v>
      </c>
      <c r="H410">
        <v>31</v>
      </c>
      <c r="I410" s="4">
        <v>44214</v>
      </c>
      <c r="J410" s="8">
        <f>DAY(TBL_Employees3[[#This Row],[Hire Date]])</f>
        <v>18</v>
      </c>
      <c r="K410" s="8">
        <f>MONTH(TBL_Employees3[[#This Row],[Hire Date]])</f>
        <v>1</v>
      </c>
      <c r="L410" s="8">
        <f>YEAR(TBL_Employees3[[#This Row],[Hire Date]])</f>
        <v>2021</v>
      </c>
      <c r="M410" s="8" t="str">
        <f>TEXT(TBL_Employees3[[#This Row],[Hire Date]],"mmm")</f>
        <v>Jan</v>
      </c>
      <c r="N410" s="5">
        <v>104162</v>
      </c>
      <c r="O410" s="5" t="str" cm="1">
        <f t="array" ref="O410">_xlfn.IFS(TBL_Employees3[[#This Row],[Annual Salary]]&gt;140000,"High Income",AND(TBL_Employees3[[#This Row],[Annual Salary]]&lt;=140000, TBL_Employees3[[#This Row],[Annual Salary]] &gt; 70000),"Middle Income",TBL_Employees3[[#This Row],[Annual Salary]]&lt;70000,"Low Income")</f>
        <v>Middle Income</v>
      </c>
      <c r="P410" s="6">
        <v>7.0000000000000007E-2</v>
      </c>
      <c r="Q410" s="10">
        <f>TBL_Employees3[[#This Row],[Bonus %]]*TBL_Employees3[[#This Row],[Annual Salary]]</f>
        <v>7291.3400000000011</v>
      </c>
      <c r="R410" t="s">
        <v>21</v>
      </c>
      <c r="S410" t="s">
        <v>22</v>
      </c>
      <c r="T410" s="4" t="s">
        <v>23</v>
      </c>
      <c r="U410" t="str">
        <f>IF(TBL_Employees3[[#This Row],[Exit Date]]="","Employed","Resign")</f>
        <v>Employed</v>
      </c>
    </row>
    <row r="411" spans="1:21" x14ac:dyDescent="0.25">
      <c r="A411" t="s">
        <v>865</v>
      </c>
      <c r="B411" t="s">
        <v>866</v>
      </c>
      <c r="C411" t="s">
        <v>803</v>
      </c>
      <c r="D411" t="s">
        <v>793</v>
      </c>
      <c r="E411" t="s">
        <v>54</v>
      </c>
      <c r="F411" t="s">
        <v>1983</v>
      </c>
      <c r="G411" t="s">
        <v>20</v>
      </c>
      <c r="H411">
        <v>62</v>
      </c>
      <c r="I411" s="4">
        <v>38271</v>
      </c>
      <c r="J411" s="8">
        <f>DAY(TBL_Employees3[[#This Row],[Hire Date]])</f>
        <v>11</v>
      </c>
      <c r="K411" s="8">
        <f>MONTH(TBL_Employees3[[#This Row],[Hire Date]])</f>
        <v>10</v>
      </c>
      <c r="L411" s="8">
        <f>YEAR(TBL_Employees3[[#This Row],[Hire Date]])</f>
        <v>2004</v>
      </c>
      <c r="M411" s="8" t="str">
        <f>TEXT(TBL_Employees3[[#This Row],[Hire Date]],"mmm")</f>
        <v>Oct</v>
      </c>
      <c r="N411" s="5">
        <v>50825</v>
      </c>
      <c r="O411" s="5" t="str" cm="1">
        <f t="array" ref="O411">_xlfn.IFS(TBL_Employees3[[#This Row],[Annual Salary]]&gt;140000,"High Income",AND(TBL_Employees3[[#This Row],[Annual Salary]]&lt;=140000, TBL_Employees3[[#This Row],[Annual Salary]] &gt; 70000),"Middle Income",TBL_Employees3[[#This Row],[Annual Salary]]&lt;70000,"Low Income")</f>
        <v>Low Income</v>
      </c>
      <c r="P411" s="6">
        <v>0</v>
      </c>
      <c r="Q411" s="10">
        <f>TBL_Employees3[[#This Row],[Bonus %]]*TBL_Employees3[[#This Row],[Annual Salary]]</f>
        <v>0</v>
      </c>
      <c r="R411" t="s">
        <v>21</v>
      </c>
      <c r="S411" t="s">
        <v>34</v>
      </c>
      <c r="T411" s="4" t="s">
        <v>23</v>
      </c>
      <c r="U411" t="str">
        <f>IF(TBL_Employees3[[#This Row],[Exit Date]]="","Employed","Resign")</f>
        <v>Employed</v>
      </c>
    </row>
    <row r="412" spans="1:21" x14ac:dyDescent="0.25">
      <c r="A412" t="s">
        <v>867</v>
      </c>
      <c r="B412" t="s">
        <v>868</v>
      </c>
      <c r="C412" t="s">
        <v>74</v>
      </c>
      <c r="D412" t="s">
        <v>793</v>
      </c>
      <c r="E412" t="s">
        <v>32</v>
      </c>
      <c r="F412" t="s">
        <v>1984</v>
      </c>
      <c r="G412" t="s">
        <v>28</v>
      </c>
      <c r="H412">
        <v>64</v>
      </c>
      <c r="I412" s="4">
        <v>37962</v>
      </c>
      <c r="J412" s="8">
        <f>DAY(TBL_Employees3[[#This Row],[Hire Date]])</f>
        <v>7</v>
      </c>
      <c r="K412" s="8">
        <f>MONTH(TBL_Employees3[[#This Row],[Hire Date]])</f>
        <v>12</v>
      </c>
      <c r="L412" s="8">
        <f>YEAR(TBL_Employees3[[#This Row],[Hire Date]])</f>
        <v>2003</v>
      </c>
      <c r="M412" s="8" t="str">
        <f>TEXT(TBL_Employees3[[#This Row],[Hire Date]],"mmm")</f>
        <v>Dec</v>
      </c>
      <c r="N412" s="5">
        <v>125807</v>
      </c>
      <c r="O412" s="5" t="str" cm="1">
        <f t="array" ref="O412">_xlfn.IFS(TBL_Employees3[[#This Row],[Annual Salary]]&gt;140000,"High Income",AND(TBL_Employees3[[#This Row],[Annual Salary]]&lt;=140000, TBL_Employees3[[#This Row],[Annual Salary]] &gt; 70000),"Middle Income",TBL_Employees3[[#This Row],[Annual Salary]]&lt;70000,"Low Income")</f>
        <v>Middle Income</v>
      </c>
      <c r="P412" s="6">
        <v>0.15</v>
      </c>
      <c r="Q412" s="10">
        <f>TBL_Employees3[[#This Row],[Bonus %]]*TBL_Employees3[[#This Row],[Annual Salary]]</f>
        <v>18871.05</v>
      </c>
      <c r="R412" t="s">
        <v>21</v>
      </c>
      <c r="S412" t="s">
        <v>44</v>
      </c>
      <c r="T412" s="4" t="s">
        <v>23</v>
      </c>
      <c r="U412" t="str">
        <f>IF(TBL_Employees3[[#This Row],[Exit Date]]="","Employed","Resign")</f>
        <v>Employed</v>
      </c>
    </row>
    <row r="413" spans="1:21" x14ac:dyDescent="0.25">
      <c r="A413" t="s">
        <v>869</v>
      </c>
      <c r="B413" t="s">
        <v>870</v>
      </c>
      <c r="C413" t="s">
        <v>803</v>
      </c>
      <c r="D413" t="s">
        <v>793</v>
      </c>
      <c r="E413" t="s">
        <v>18</v>
      </c>
      <c r="F413" t="s">
        <v>1983</v>
      </c>
      <c r="G413" t="s">
        <v>37</v>
      </c>
      <c r="H413">
        <v>31</v>
      </c>
      <c r="I413" s="4">
        <v>42347</v>
      </c>
      <c r="J413" s="8">
        <f>DAY(TBL_Employees3[[#This Row],[Hire Date]])</f>
        <v>9</v>
      </c>
      <c r="K413" s="8">
        <f>MONTH(TBL_Employees3[[#This Row],[Hire Date]])</f>
        <v>12</v>
      </c>
      <c r="L413" s="8">
        <f>YEAR(TBL_Employees3[[#This Row],[Hire Date]])</f>
        <v>2015</v>
      </c>
      <c r="M413" s="8" t="str">
        <f>TEXT(TBL_Employees3[[#This Row],[Hire Date]],"mmm")</f>
        <v>Dec</v>
      </c>
      <c r="N413" s="5">
        <v>73854</v>
      </c>
      <c r="O413" s="5" t="str" cm="1">
        <f t="array" ref="O413">_xlfn.IFS(TBL_Employees3[[#This Row],[Annual Salary]]&gt;140000,"High Income",AND(TBL_Employees3[[#This Row],[Annual Salary]]&lt;=140000, TBL_Employees3[[#This Row],[Annual Salary]] &gt; 70000),"Middle Income",TBL_Employees3[[#This Row],[Annual Salary]]&lt;70000,"Low Income")</f>
        <v>Middle Income</v>
      </c>
      <c r="P413" s="6">
        <v>0</v>
      </c>
      <c r="Q413" s="10">
        <f>TBL_Employees3[[#This Row],[Bonus %]]*TBL_Employees3[[#This Row],[Annual Salary]]</f>
        <v>0</v>
      </c>
      <c r="R413" t="s">
        <v>21</v>
      </c>
      <c r="S413" t="s">
        <v>34</v>
      </c>
      <c r="T413" s="4" t="s">
        <v>23</v>
      </c>
      <c r="U413" t="str">
        <f>IF(TBL_Employees3[[#This Row],[Exit Date]]="","Employed","Resign")</f>
        <v>Employed</v>
      </c>
    </row>
    <row r="414" spans="1:21" x14ac:dyDescent="0.25">
      <c r="A414" t="s">
        <v>871</v>
      </c>
      <c r="B414" t="s">
        <v>872</v>
      </c>
      <c r="C414" t="s">
        <v>16</v>
      </c>
      <c r="D414" t="s">
        <v>793</v>
      </c>
      <c r="E414" t="s">
        <v>54</v>
      </c>
      <c r="F414" t="s">
        <v>1983</v>
      </c>
      <c r="G414" t="s">
        <v>37</v>
      </c>
      <c r="H414">
        <v>46</v>
      </c>
      <c r="I414" s="4">
        <v>40810</v>
      </c>
      <c r="J414" s="8">
        <f>DAY(TBL_Employees3[[#This Row],[Hire Date]])</f>
        <v>24</v>
      </c>
      <c r="K414" s="8">
        <f>MONTH(TBL_Employees3[[#This Row],[Hire Date]])</f>
        <v>9</v>
      </c>
      <c r="L414" s="8">
        <f>YEAR(TBL_Employees3[[#This Row],[Hire Date]])</f>
        <v>2011</v>
      </c>
      <c r="M414" s="8" t="str">
        <f>TEXT(TBL_Employees3[[#This Row],[Hire Date]],"mmm")</f>
        <v>Sep</v>
      </c>
      <c r="N414" s="5">
        <v>102167</v>
      </c>
      <c r="O414" s="5" t="str" cm="1">
        <f t="array" ref="O414">_xlfn.IFS(TBL_Employees3[[#This Row],[Annual Salary]]&gt;140000,"High Income",AND(TBL_Employees3[[#This Row],[Annual Salary]]&lt;=140000, TBL_Employees3[[#This Row],[Annual Salary]] &gt; 70000),"Middle Income",TBL_Employees3[[#This Row],[Annual Salary]]&lt;70000,"Low Income")</f>
        <v>Middle Income</v>
      </c>
      <c r="P414" s="6">
        <v>0.06</v>
      </c>
      <c r="Q414" s="10">
        <f>TBL_Employees3[[#This Row],[Bonus %]]*TBL_Employees3[[#This Row],[Annual Salary]]</f>
        <v>6130.0199999999995</v>
      </c>
      <c r="R414" t="s">
        <v>38</v>
      </c>
      <c r="S414" t="s">
        <v>69</v>
      </c>
      <c r="T414" s="4" t="s">
        <v>23</v>
      </c>
      <c r="U414" t="str">
        <f>IF(TBL_Employees3[[#This Row],[Exit Date]]="","Employed","Resign")</f>
        <v>Employed</v>
      </c>
    </row>
    <row r="415" spans="1:21" x14ac:dyDescent="0.25">
      <c r="A415" t="s">
        <v>873</v>
      </c>
      <c r="B415" t="s">
        <v>874</v>
      </c>
      <c r="C415" t="s">
        <v>806</v>
      </c>
      <c r="D415" t="s">
        <v>793</v>
      </c>
      <c r="E415" t="s">
        <v>27</v>
      </c>
      <c r="F415" t="s">
        <v>1984</v>
      </c>
      <c r="G415" t="s">
        <v>37</v>
      </c>
      <c r="H415">
        <v>34</v>
      </c>
      <c r="I415" s="4">
        <v>42664</v>
      </c>
      <c r="J415" s="8">
        <f>DAY(TBL_Employees3[[#This Row],[Hire Date]])</f>
        <v>21</v>
      </c>
      <c r="K415" s="8">
        <f>MONTH(TBL_Employees3[[#This Row],[Hire Date]])</f>
        <v>10</v>
      </c>
      <c r="L415" s="8">
        <f>YEAR(TBL_Employees3[[#This Row],[Hire Date]])</f>
        <v>2016</v>
      </c>
      <c r="M415" s="8" t="str">
        <f>TEXT(TBL_Employees3[[#This Row],[Hire Date]],"mmm")</f>
        <v>Oct</v>
      </c>
      <c r="N415" s="5">
        <v>52811</v>
      </c>
      <c r="O415" s="5" t="str" cm="1">
        <f t="array" ref="O415">_xlfn.IFS(TBL_Employees3[[#This Row],[Annual Salary]]&gt;140000,"High Income",AND(TBL_Employees3[[#This Row],[Annual Salary]]&lt;=140000, TBL_Employees3[[#This Row],[Annual Salary]] &gt; 70000),"Middle Income",TBL_Employees3[[#This Row],[Annual Salary]]&lt;70000,"Low Income")</f>
        <v>Low Income</v>
      </c>
      <c r="P415" s="6">
        <v>0</v>
      </c>
      <c r="Q415" s="10">
        <f>TBL_Employees3[[#This Row],[Bonus %]]*TBL_Employees3[[#This Row],[Annual Salary]]</f>
        <v>0</v>
      </c>
      <c r="R415" t="s">
        <v>21</v>
      </c>
      <c r="S415" t="s">
        <v>48</v>
      </c>
      <c r="T415" s="4" t="s">
        <v>23</v>
      </c>
      <c r="U415" t="str">
        <f>IF(TBL_Employees3[[#This Row],[Exit Date]]="","Employed","Resign")</f>
        <v>Employed</v>
      </c>
    </row>
    <row r="416" spans="1:21" x14ac:dyDescent="0.25">
      <c r="A416" t="s">
        <v>875</v>
      </c>
      <c r="B416" t="s">
        <v>876</v>
      </c>
      <c r="C416" t="s">
        <v>31</v>
      </c>
      <c r="D416" t="s">
        <v>793</v>
      </c>
      <c r="E416" t="s">
        <v>27</v>
      </c>
      <c r="F416" t="s">
        <v>1983</v>
      </c>
      <c r="G416" t="s">
        <v>28</v>
      </c>
      <c r="H416">
        <v>39</v>
      </c>
      <c r="I416" s="4">
        <v>39049</v>
      </c>
      <c r="J416" s="8">
        <f>DAY(TBL_Employees3[[#This Row],[Hire Date]])</f>
        <v>28</v>
      </c>
      <c r="K416" s="8">
        <f>MONTH(TBL_Employees3[[#This Row],[Hire Date]])</f>
        <v>11</v>
      </c>
      <c r="L416" s="8">
        <f>YEAR(TBL_Employees3[[#This Row],[Hire Date]])</f>
        <v>2006</v>
      </c>
      <c r="M416" s="8" t="str">
        <f>TEXT(TBL_Employees3[[#This Row],[Hire Date]],"mmm")</f>
        <v>Nov</v>
      </c>
      <c r="N416" s="5">
        <v>161690</v>
      </c>
      <c r="O416" s="5" t="str" cm="1">
        <f t="array" ref="O416">_xlfn.IFS(TBL_Employees3[[#This Row],[Annual Salary]]&gt;140000,"High Income",AND(TBL_Employees3[[#This Row],[Annual Salary]]&lt;=140000, TBL_Employees3[[#This Row],[Annual Salary]] &gt; 70000),"Middle Income",TBL_Employees3[[#This Row],[Annual Salary]]&lt;70000,"Low Income")</f>
        <v>High Income</v>
      </c>
      <c r="P416" s="6">
        <v>0.28999999999999998</v>
      </c>
      <c r="Q416" s="10">
        <f>TBL_Employees3[[#This Row],[Bonus %]]*TBL_Employees3[[#This Row],[Annual Salary]]</f>
        <v>46890.1</v>
      </c>
      <c r="R416" t="s">
        <v>65</v>
      </c>
      <c r="S416" t="s">
        <v>118</v>
      </c>
      <c r="T416" s="4" t="s">
        <v>23</v>
      </c>
      <c r="U416" t="str">
        <f>IF(TBL_Employees3[[#This Row],[Exit Date]]="","Employed","Resign")</f>
        <v>Employed</v>
      </c>
    </row>
    <row r="417" spans="1:21" x14ac:dyDescent="0.25">
      <c r="A417" t="s">
        <v>877</v>
      </c>
      <c r="B417" t="s">
        <v>878</v>
      </c>
      <c r="C417" t="s">
        <v>31</v>
      </c>
      <c r="D417" t="s">
        <v>793</v>
      </c>
      <c r="E417" t="s">
        <v>32</v>
      </c>
      <c r="F417" t="s">
        <v>1983</v>
      </c>
      <c r="G417" t="s">
        <v>28</v>
      </c>
      <c r="H417">
        <v>37</v>
      </c>
      <c r="I417" s="4">
        <v>41048</v>
      </c>
      <c r="J417" s="8">
        <f>DAY(TBL_Employees3[[#This Row],[Hire Date]])</f>
        <v>19</v>
      </c>
      <c r="K417" s="8">
        <f>MONTH(TBL_Employees3[[#This Row],[Hire Date]])</f>
        <v>5</v>
      </c>
      <c r="L417" s="8">
        <f>YEAR(TBL_Employees3[[#This Row],[Hire Date]])</f>
        <v>2012</v>
      </c>
      <c r="M417" s="8" t="str">
        <f>TEXT(TBL_Employees3[[#This Row],[Hire Date]],"mmm")</f>
        <v>May</v>
      </c>
      <c r="N417" s="5">
        <v>160280</v>
      </c>
      <c r="O417" s="5" t="str" cm="1">
        <f t="array" ref="O417">_xlfn.IFS(TBL_Employees3[[#This Row],[Annual Salary]]&gt;140000,"High Income",AND(TBL_Employees3[[#This Row],[Annual Salary]]&lt;=140000, TBL_Employees3[[#This Row],[Annual Salary]] &gt; 70000),"Middle Income",TBL_Employees3[[#This Row],[Annual Salary]]&lt;70000,"Low Income")</f>
        <v>High Income</v>
      </c>
      <c r="P417" s="6">
        <v>0.19</v>
      </c>
      <c r="Q417" s="10">
        <f>TBL_Employees3[[#This Row],[Bonus %]]*TBL_Employees3[[#This Row],[Annual Salary]]</f>
        <v>30453.200000000001</v>
      </c>
      <c r="R417" t="s">
        <v>65</v>
      </c>
      <c r="S417" t="s">
        <v>118</v>
      </c>
      <c r="T417" s="4" t="s">
        <v>23</v>
      </c>
      <c r="U417" t="str">
        <f>IF(TBL_Employees3[[#This Row],[Exit Date]]="","Employed","Resign")</f>
        <v>Employed</v>
      </c>
    </row>
    <row r="418" spans="1:21" x14ac:dyDescent="0.25">
      <c r="A418" t="s">
        <v>879</v>
      </c>
      <c r="B418" t="s">
        <v>880</v>
      </c>
      <c r="C418" t="s">
        <v>806</v>
      </c>
      <c r="D418" t="s">
        <v>793</v>
      </c>
      <c r="E418" t="s">
        <v>27</v>
      </c>
      <c r="F418" t="s">
        <v>1983</v>
      </c>
      <c r="G418" t="s">
        <v>28</v>
      </c>
      <c r="H418">
        <v>57</v>
      </c>
      <c r="I418" s="4">
        <v>35548</v>
      </c>
      <c r="J418" s="8">
        <f>DAY(TBL_Employees3[[#This Row],[Hire Date]])</f>
        <v>28</v>
      </c>
      <c r="K418" s="8">
        <f>MONTH(TBL_Employees3[[#This Row],[Hire Date]])</f>
        <v>4</v>
      </c>
      <c r="L418" s="8">
        <f>YEAR(TBL_Employees3[[#This Row],[Hire Date]])</f>
        <v>1997</v>
      </c>
      <c r="M418" s="8" t="str">
        <f>TEXT(TBL_Employees3[[#This Row],[Hire Date]],"mmm")</f>
        <v>Apr</v>
      </c>
      <c r="N418" s="5">
        <v>54051</v>
      </c>
      <c r="O418" s="5" t="str" cm="1">
        <f t="array" ref="O418">_xlfn.IFS(TBL_Employees3[[#This Row],[Annual Salary]]&gt;140000,"High Income",AND(TBL_Employees3[[#This Row],[Annual Salary]]&lt;=140000, TBL_Employees3[[#This Row],[Annual Salary]] &gt; 70000),"Middle Income",TBL_Employees3[[#This Row],[Annual Salary]]&lt;70000,"Low Income")</f>
        <v>Low Income</v>
      </c>
      <c r="P418" s="6">
        <v>0</v>
      </c>
      <c r="Q418" s="10">
        <f>TBL_Employees3[[#This Row],[Bonus %]]*TBL_Employees3[[#This Row],[Annual Salary]]</f>
        <v>0</v>
      </c>
      <c r="R418" t="s">
        <v>21</v>
      </c>
      <c r="S418" t="s">
        <v>48</v>
      </c>
      <c r="T418" s="4">
        <v>36079</v>
      </c>
      <c r="U418" t="str">
        <f>IF(TBL_Employees3[[#This Row],[Exit Date]]="","Employed","Resign")</f>
        <v>Resign</v>
      </c>
    </row>
    <row r="419" spans="1:21" x14ac:dyDescent="0.25">
      <c r="A419" t="s">
        <v>881</v>
      </c>
      <c r="B419" t="s">
        <v>882</v>
      </c>
      <c r="C419" t="s">
        <v>803</v>
      </c>
      <c r="D419" t="s">
        <v>793</v>
      </c>
      <c r="E419" t="s">
        <v>18</v>
      </c>
      <c r="F419" t="s">
        <v>1983</v>
      </c>
      <c r="G419" t="s">
        <v>20</v>
      </c>
      <c r="H419">
        <v>49</v>
      </c>
      <c r="I419" s="4">
        <v>36979</v>
      </c>
      <c r="J419" s="8">
        <f>DAY(TBL_Employees3[[#This Row],[Hire Date]])</f>
        <v>29</v>
      </c>
      <c r="K419" s="8">
        <f>MONTH(TBL_Employees3[[#This Row],[Hire Date]])</f>
        <v>3</v>
      </c>
      <c r="L419" s="8">
        <f>YEAR(TBL_Employees3[[#This Row],[Hire Date]])</f>
        <v>2001</v>
      </c>
      <c r="M419" s="8" t="str">
        <f>TEXT(TBL_Employees3[[#This Row],[Hire Date]],"mmm")</f>
        <v>Mar</v>
      </c>
      <c r="N419" s="5">
        <v>57606</v>
      </c>
      <c r="O419" s="5" t="str" cm="1">
        <f t="array" ref="O419">_xlfn.IFS(TBL_Employees3[[#This Row],[Annual Salary]]&gt;140000,"High Income",AND(TBL_Employees3[[#This Row],[Annual Salary]]&lt;=140000, TBL_Employees3[[#This Row],[Annual Salary]] &gt; 70000),"Middle Income",TBL_Employees3[[#This Row],[Annual Salary]]&lt;70000,"Low Income")</f>
        <v>Low Income</v>
      </c>
      <c r="P419" s="6">
        <v>0</v>
      </c>
      <c r="Q419" s="10">
        <f>TBL_Employees3[[#This Row],[Bonus %]]*TBL_Employees3[[#This Row],[Annual Salary]]</f>
        <v>0</v>
      </c>
      <c r="R419" t="s">
        <v>21</v>
      </c>
      <c r="S419" t="s">
        <v>48</v>
      </c>
      <c r="T419" s="4" t="s">
        <v>23</v>
      </c>
      <c r="U419" t="str">
        <f>IF(TBL_Employees3[[#This Row],[Exit Date]]="","Employed","Resign")</f>
        <v>Employed</v>
      </c>
    </row>
    <row r="420" spans="1:21" x14ac:dyDescent="0.25">
      <c r="A420" t="s">
        <v>883</v>
      </c>
      <c r="B420" t="s">
        <v>884</v>
      </c>
      <c r="C420" t="s">
        <v>800</v>
      </c>
      <c r="D420" t="s">
        <v>793</v>
      </c>
      <c r="E420" t="s">
        <v>27</v>
      </c>
      <c r="F420" t="s">
        <v>1983</v>
      </c>
      <c r="G420" t="s">
        <v>37</v>
      </c>
      <c r="H420">
        <v>56</v>
      </c>
      <c r="I420" s="4">
        <v>35816</v>
      </c>
      <c r="J420" s="8">
        <f>DAY(TBL_Employees3[[#This Row],[Hire Date]])</f>
        <v>21</v>
      </c>
      <c r="K420" s="8">
        <f>MONTH(TBL_Employees3[[#This Row],[Hire Date]])</f>
        <v>1</v>
      </c>
      <c r="L420" s="8">
        <f>YEAR(TBL_Employees3[[#This Row],[Hire Date]])</f>
        <v>1998</v>
      </c>
      <c r="M420" s="8" t="str">
        <f>TEXT(TBL_Employees3[[#This Row],[Hire Date]],"mmm")</f>
        <v>Jan</v>
      </c>
      <c r="N420" s="5">
        <v>72303</v>
      </c>
      <c r="O420" s="5" t="str" cm="1">
        <f t="array" ref="O420">_xlfn.IFS(TBL_Employees3[[#This Row],[Annual Salary]]&gt;140000,"High Income",AND(TBL_Employees3[[#This Row],[Annual Salary]]&lt;=140000, TBL_Employees3[[#This Row],[Annual Salary]] &gt; 70000),"Middle Income",TBL_Employees3[[#This Row],[Annual Salary]]&lt;70000,"Low Income")</f>
        <v>Middle Income</v>
      </c>
      <c r="P420" s="6">
        <v>0</v>
      </c>
      <c r="Q420" s="10">
        <f>TBL_Employees3[[#This Row],[Bonus %]]*TBL_Employees3[[#This Row],[Annual Salary]]</f>
        <v>0</v>
      </c>
      <c r="R420" t="s">
        <v>21</v>
      </c>
      <c r="S420" t="s">
        <v>57</v>
      </c>
      <c r="T420" s="4" t="s">
        <v>23</v>
      </c>
      <c r="U420" t="str">
        <f>IF(TBL_Employees3[[#This Row],[Exit Date]]="","Employed","Resign")</f>
        <v>Employed</v>
      </c>
    </row>
    <row r="421" spans="1:21" x14ac:dyDescent="0.25">
      <c r="A421" t="s">
        <v>885</v>
      </c>
      <c r="B421" t="s">
        <v>770</v>
      </c>
      <c r="C421" t="s">
        <v>53</v>
      </c>
      <c r="D421" t="s">
        <v>793</v>
      </c>
      <c r="E421" t="s">
        <v>18</v>
      </c>
      <c r="F421" t="s">
        <v>1984</v>
      </c>
      <c r="G421" t="s">
        <v>28</v>
      </c>
      <c r="H421">
        <v>52</v>
      </c>
      <c r="I421" s="4">
        <v>41113</v>
      </c>
      <c r="J421" s="8">
        <f>DAY(TBL_Employees3[[#This Row],[Hire Date]])</f>
        <v>23</v>
      </c>
      <c r="K421" s="8">
        <f>MONTH(TBL_Employees3[[#This Row],[Hire Date]])</f>
        <v>7</v>
      </c>
      <c r="L421" s="8">
        <f>YEAR(TBL_Employees3[[#This Row],[Hire Date]])</f>
        <v>2012</v>
      </c>
      <c r="M421" s="8" t="str">
        <f>TEXT(TBL_Employees3[[#This Row],[Hire Date]],"mmm")</f>
        <v>Jul</v>
      </c>
      <c r="N421" s="5">
        <v>187048</v>
      </c>
      <c r="O421" s="5" t="str" cm="1">
        <f t="array" ref="O421">_xlfn.IFS(TBL_Employees3[[#This Row],[Annual Salary]]&gt;140000,"High Income",AND(TBL_Employees3[[#This Row],[Annual Salary]]&lt;=140000, TBL_Employees3[[#This Row],[Annual Salary]] &gt; 70000),"Middle Income",TBL_Employees3[[#This Row],[Annual Salary]]&lt;70000,"Low Income")</f>
        <v>High Income</v>
      </c>
      <c r="P421" s="6">
        <v>0.32</v>
      </c>
      <c r="Q421" s="10">
        <f>TBL_Employees3[[#This Row],[Bonus %]]*TBL_Employees3[[#This Row],[Annual Salary]]</f>
        <v>59855.360000000001</v>
      </c>
      <c r="R421" t="s">
        <v>65</v>
      </c>
      <c r="S421" t="s">
        <v>92</v>
      </c>
      <c r="T421" s="4" t="s">
        <v>23</v>
      </c>
      <c r="U421" t="str">
        <f>IF(TBL_Employees3[[#This Row],[Exit Date]]="","Employed","Resign")</f>
        <v>Employed</v>
      </c>
    </row>
    <row r="422" spans="1:21" x14ac:dyDescent="0.25">
      <c r="A422" t="s">
        <v>886</v>
      </c>
      <c r="B422" t="s">
        <v>887</v>
      </c>
      <c r="C422" t="s">
        <v>74</v>
      </c>
      <c r="D422" t="s">
        <v>793</v>
      </c>
      <c r="E422" t="s">
        <v>27</v>
      </c>
      <c r="F422" t="s">
        <v>1984</v>
      </c>
      <c r="G422" t="s">
        <v>20</v>
      </c>
      <c r="H422">
        <v>41</v>
      </c>
      <c r="I422" s="4">
        <v>39747</v>
      </c>
      <c r="J422" s="8">
        <f>DAY(TBL_Employees3[[#This Row],[Hire Date]])</f>
        <v>26</v>
      </c>
      <c r="K422" s="8">
        <f>MONTH(TBL_Employees3[[#This Row],[Hire Date]])</f>
        <v>10</v>
      </c>
      <c r="L422" s="8">
        <f>YEAR(TBL_Employees3[[#This Row],[Hire Date]])</f>
        <v>2008</v>
      </c>
      <c r="M422" s="8" t="str">
        <f>TEXT(TBL_Employees3[[#This Row],[Hire Date]],"mmm")</f>
        <v>Oct</v>
      </c>
      <c r="N422" s="5">
        <v>131841</v>
      </c>
      <c r="O422" s="5" t="str" cm="1">
        <f t="array" ref="O422">_xlfn.IFS(TBL_Employees3[[#This Row],[Annual Salary]]&gt;140000,"High Income",AND(TBL_Employees3[[#This Row],[Annual Salary]]&lt;=140000, TBL_Employees3[[#This Row],[Annual Salary]] &gt; 70000),"Middle Income",TBL_Employees3[[#This Row],[Annual Salary]]&lt;70000,"Low Income")</f>
        <v>Middle Income</v>
      </c>
      <c r="P422" s="6">
        <v>0.13</v>
      </c>
      <c r="Q422" s="10">
        <f>TBL_Employees3[[#This Row],[Bonus %]]*TBL_Employees3[[#This Row],[Annual Salary]]</f>
        <v>17139.330000000002</v>
      </c>
      <c r="R422" t="s">
        <v>21</v>
      </c>
      <c r="S422" t="s">
        <v>75</v>
      </c>
      <c r="T422" s="4" t="s">
        <v>23</v>
      </c>
      <c r="U422" t="str">
        <f>IF(TBL_Employees3[[#This Row],[Exit Date]]="","Employed","Resign")</f>
        <v>Employed</v>
      </c>
    </row>
    <row r="423" spans="1:21" x14ac:dyDescent="0.25">
      <c r="A423" t="s">
        <v>888</v>
      </c>
      <c r="B423" t="s">
        <v>889</v>
      </c>
      <c r="C423" t="s">
        <v>53</v>
      </c>
      <c r="D423" t="s">
        <v>793</v>
      </c>
      <c r="E423" t="s">
        <v>54</v>
      </c>
      <c r="F423" t="s">
        <v>1983</v>
      </c>
      <c r="G423" t="s">
        <v>28</v>
      </c>
      <c r="H423">
        <v>31</v>
      </c>
      <c r="I423" s="4">
        <v>42250</v>
      </c>
      <c r="J423" s="8">
        <f>DAY(TBL_Employees3[[#This Row],[Hire Date]])</f>
        <v>3</v>
      </c>
      <c r="K423" s="8">
        <f>MONTH(TBL_Employees3[[#This Row],[Hire Date]])</f>
        <v>9</v>
      </c>
      <c r="L423" s="8">
        <f>YEAR(TBL_Employees3[[#This Row],[Hire Date]])</f>
        <v>2015</v>
      </c>
      <c r="M423" s="8" t="str">
        <f>TEXT(TBL_Employees3[[#This Row],[Hire Date]],"mmm")</f>
        <v>Sep</v>
      </c>
      <c r="N423" s="5">
        <v>250953</v>
      </c>
      <c r="O423" s="5" t="str" cm="1">
        <f t="array" ref="O423">_xlfn.IFS(TBL_Employees3[[#This Row],[Annual Salary]]&gt;140000,"High Income",AND(TBL_Employees3[[#This Row],[Annual Salary]]&lt;=140000, TBL_Employees3[[#This Row],[Annual Salary]] &gt; 70000),"Middle Income",TBL_Employees3[[#This Row],[Annual Salary]]&lt;70000,"Low Income")</f>
        <v>High Income</v>
      </c>
      <c r="P423" s="6">
        <v>0.34</v>
      </c>
      <c r="Q423" s="10">
        <f>TBL_Employees3[[#This Row],[Bonus %]]*TBL_Employees3[[#This Row],[Annual Salary]]</f>
        <v>85324.02</v>
      </c>
      <c r="R423" t="s">
        <v>21</v>
      </c>
      <c r="S423" t="s">
        <v>75</v>
      </c>
      <c r="T423" s="4" t="s">
        <v>23</v>
      </c>
      <c r="U423" t="str">
        <f>IF(TBL_Employees3[[#This Row],[Exit Date]]="","Employed","Resign")</f>
        <v>Employed</v>
      </c>
    </row>
    <row r="424" spans="1:21" x14ac:dyDescent="0.25">
      <c r="A424" t="s">
        <v>890</v>
      </c>
      <c r="B424" t="s">
        <v>891</v>
      </c>
      <c r="C424" t="s">
        <v>806</v>
      </c>
      <c r="D424" t="s">
        <v>793</v>
      </c>
      <c r="E424" t="s">
        <v>18</v>
      </c>
      <c r="F424" t="s">
        <v>1984</v>
      </c>
      <c r="G424" t="s">
        <v>97</v>
      </c>
      <c r="H424">
        <v>42</v>
      </c>
      <c r="I424" s="4">
        <v>44092</v>
      </c>
      <c r="J424" s="8">
        <f>DAY(TBL_Employees3[[#This Row],[Hire Date]])</f>
        <v>18</v>
      </c>
      <c r="K424" s="8">
        <f>MONTH(TBL_Employees3[[#This Row],[Hire Date]])</f>
        <v>9</v>
      </c>
      <c r="L424" s="8">
        <f>YEAR(TBL_Employees3[[#This Row],[Hire Date]])</f>
        <v>2020</v>
      </c>
      <c r="M424" s="8" t="str">
        <f>TEXT(TBL_Employees3[[#This Row],[Hire Date]],"mmm")</f>
        <v>Sep</v>
      </c>
      <c r="N424" s="5">
        <v>47071</v>
      </c>
      <c r="O424" s="5" t="str" cm="1">
        <f t="array" ref="O424">_xlfn.IFS(TBL_Employees3[[#This Row],[Annual Salary]]&gt;140000,"High Income",AND(TBL_Employees3[[#This Row],[Annual Salary]]&lt;=140000, TBL_Employees3[[#This Row],[Annual Salary]] &gt; 70000),"Middle Income",TBL_Employees3[[#This Row],[Annual Salary]]&lt;70000,"Low Income")</f>
        <v>Low Income</v>
      </c>
      <c r="P424" s="6">
        <v>0</v>
      </c>
      <c r="Q424" s="10">
        <f>TBL_Employees3[[#This Row],[Bonus %]]*TBL_Employees3[[#This Row],[Annual Salary]]</f>
        <v>0</v>
      </c>
      <c r="R424" t="s">
        <v>21</v>
      </c>
      <c r="S424" t="s">
        <v>75</v>
      </c>
      <c r="T424" s="4" t="s">
        <v>23</v>
      </c>
      <c r="U424" t="str">
        <f>IF(TBL_Employees3[[#This Row],[Exit Date]]="","Employed","Resign")</f>
        <v>Employed</v>
      </c>
    </row>
    <row r="425" spans="1:21" x14ac:dyDescent="0.25">
      <c r="A425" t="s">
        <v>892</v>
      </c>
      <c r="B425" t="s">
        <v>893</v>
      </c>
      <c r="C425" t="s">
        <v>16</v>
      </c>
      <c r="D425" t="s">
        <v>793</v>
      </c>
      <c r="E425" t="s">
        <v>18</v>
      </c>
      <c r="F425" t="s">
        <v>1983</v>
      </c>
      <c r="G425" t="s">
        <v>28</v>
      </c>
      <c r="H425">
        <v>42</v>
      </c>
      <c r="I425" s="4">
        <v>40159</v>
      </c>
      <c r="J425" s="8">
        <f>DAY(TBL_Employees3[[#This Row],[Hire Date]])</f>
        <v>12</v>
      </c>
      <c r="K425" s="8">
        <f>MONTH(TBL_Employees3[[#This Row],[Hire Date]])</f>
        <v>12</v>
      </c>
      <c r="L425" s="8">
        <f>YEAR(TBL_Employees3[[#This Row],[Hire Date]])</f>
        <v>2009</v>
      </c>
      <c r="M425" s="8" t="str">
        <f>TEXT(TBL_Employees3[[#This Row],[Hire Date]],"mmm")</f>
        <v>Dec</v>
      </c>
      <c r="N425" s="5">
        <v>114242</v>
      </c>
      <c r="O425" s="5" t="str" cm="1">
        <f t="array" ref="O425">_xlfn.IFS(TBL_Employees3[[#This Row],[Annual Salary]]&gt;140000,"High Income",AND(TBL_Employees3[[#This Row],[Annual Salary]]&lt;=140000, TBL_Employees3[[#This Row],[Annual Salary]] &gt; 70000),"Middle Income",TBL_Employees3[[#This Row],[Annual Salary]]&lt;70000,"Low Income")</f>
        <v>Middle Income</v>
      </c>
      <c r="P425" s="6">
        <v>0.08</v>
      </c>
      <c r="Q425" s="10">
        <f>TBL_Employees3[[#This Row],[Bonus %]]*TBL_Employees3[[#This Row],[Annual Salary]]</f>
        <v>9139.36</v>
      </c>
      <c r="R425" t="s">
        <v>21</v>
      </c>
      <c r="S425" t="s">
        <v>57</v>
      </c>
      <c r="T425" s="4" t="s">
        <v>23</v>
      </c>
      <c r="U425" t="str">
        <f>IF(TBL_Employees3[[#This Row],[Exit Date]]="","Employed","Resign")</f>
        <v>Employed</v>
      </c>
    </row>
    <row r="426" spans="1:21" x14ac:dyDescent="0.25">
      <c r="A426" t="s">
        <v>894</v>
      </c>
      <c r="B426" t="s">
        <v>895</v>
      </c>
      <c r="C426" t="s">
        <v>806</v>
      </c>
      <c r="D426" t="s">
        <v>793</v>
      </c>
      <c r="E426" t="s">
        <v>32</v>
      </c>
      <c r="F426" t="s">
        <v>1984</v>
      </c>
      <c r="G426" t="s">
        <v>28</v>
      </c>
      <c r="H426">
        <v>45</v>
      </c>
      <c r="I426" s="4">
        <v>36755</v>
      </c>
      <c r="J426" s="8">
        <f>DAY(TBL_Employees3[[#This Row],[Hire Date]])</f>
        <v>17</v>
      </c>
      <c r="K426" s="8">
        <f>MONTH(TBL_Employees3[[#This Row],[Hire Date]])</f>
        <v>8</v>
      </c>
      <c r="L426" s="8">
        <f>YEAR(TBL_Employees3[[#This Row],[Hire Date]])</f>
        <v>2000</v>
      </c>
      <c r="M426" s="8" t="str">
        <f>TEXT(TBL_Employees3[[#This Row],[Hire Date]],"mmm")</f>
        <v>Aug</v>
      </c>
      <c r="N426" s="5">
        <v>55563</v>
      </c>
      <c r="O426" s="5" t="str" cm="1">
        <f t="array" ref="O426">_xlfn.IFS(TBL_Employees3[[#This Row],[Annual Salary]]&gt;140000,"High Income",AND(TBL_Employees3[[#This Row],[Annual Salary]]&lt;=140000, TBL_Employees3[[#This Row],[Annual Salary]] &gt; 70000),"Middle Income",TBL_Employees3[[#This Row],[Annual Salary]]&lt;70000,"Low Income")</f>
        <v>Low Income</v>
      </c>
      <c r="P426" s="6">
        <v>0</v>
      </c>
      <c r="Q426" s="10">
        <f>TBL_Employees3[[#This Row],[Bonus %]]*TBL_Employees3[[#This Row],[Annual Salary]]</f>
        <v>0</v>
      </c>
      <c r="R426" t="s">
        <v>65</v>
      </c>
      <c r="S426" t="s">
        <v>92</v>
      </c>
      <c r="T426" s="4" t="s">
        <v>23</v>
      </c>
      <c r="U426" t="str">
        <f>IF(TBL_Employees3[[#This Row],[Exit Date]]="","Employed","Resign")</f>
        <v>Employed</v>
      </c>
    </row>
    <row r="427" spans="1:21" x14ac:dyDescent="0.25">
      <c r="A427" t="s">
        <v>896</v>
      </c>
      <c r="B427" t="s">
        <v>897</v>
      </c>
      <c r="C427" t="s">
        <v>806</v>
      </c>
      <c r="D427" t="s">
        <v>793</v>
      </c>
      <c r="E427" t="s">
        <v>32</v>
      </c>
      <c r="F427" t="s">
        <v>1983</v>
      </c>
      <c r="G427" t="s">
        <v>28</v>
      </c>
      <c r="H427">
        <v>35</v>
      </c>
      <c r="I427" s="4">
        <v>40596</v>
      </c>
      <c r="J427" s="8">
        <f>DAY(TBL_Employees3[[#This Row],[Hire Date]])</f>
        <v>22</v>
      </c>
      <c r="K427" s="8">
        <f>MONTH(TBL_Employees3[[#This Row],[Hire Date]])</f>
        <v>2</v>
      </c>
      <c r="L427" s="8">
        <f>YEAR(TBL_Employees3[[#This Row],[Hire Date]])</f>
        <v>2011</v>
      </c>
      <c r="M427" s="8" t="str">
        <f>TEXT(TBL_Employees3[[#This Row],[Hire Date]],"mmm")</f>
        <v>Feb</v>
      </c>
      <c r="N427" s="5">
        <v>43336</v>
      </c>
      <c r="O427" s="5" t="str" cm="1">
        <f t="array" ref="O427">_xlfn.IFS(TBL_Employees3[[#This Row],[Annual Salary]]&gt;140000,"High Income",AND(TBL_Employees3[[#This Row],[Annual Salary]]&lt;=140000, TBL_Employees3[[#This Row],[Annual Salary]] &gt; 70000),"Middle Income",TBL_Employees3[[#This Row],[Annual Salary]]&lt;70000,"Low Income")</f>
        <v>Low Income</v>
      </c>
      <c r="P427" s="6">
        <v>0</v>
      </c>
      <c r="Q427" s="10">
        <f>TBL_Employees3[[#This Row],[Bonus %]]*TBL_Employees3[[#This Row],[Annual Salary]]</f>
        <v>0</v>
      </c>
      <c r="R427" t="s">
        <v>21</v>
      </c>
      <c r="S427" t="s">
        <v>22</v>
      </c>
      <c r="T427" s="4">
        <v>44024</v>
      </c>
      <c r="U427" t="str">
        <f>IF(TBL_Employees3[[#This Row],[Exit Date]]="","Employed","Resign")</f>
        <v>Resign</v>
      </c>
    </row>
    <row r="428" spans="1:21" x14ac:dyDescent="0.25">
      <c r="A428" t="s">
        <v>898</v>
      </c>
      <c r="B428" t="s">
        <v>899</v>
      </c>
      <c r="C428" t="s">
        <v>74</v>
      </c>
      <c r="D428" t="s">
        <v>793</v>
      </c>
      <c r="E428" t="s">
        <v>54</v>
      </c>
      <c r="F428" t="s">
        <v>1983</v>
      </c>
      <c r="G428" t="s">
        <v>37</v>
      </c>
      <c r="H428">
        <v>38</v>
      </c>
      <c r="I428" s="4">
        <v>40083</v>
      </c>
      <c r="J428" s="8">
        <f>DAY(TBL_Employees3[[#This Row],[Hire Date]])</f>
        <v>27</v>
      </c>
      <c r="K428" s="8">
        <f>MONTH(TBL_Employees3[[#This Row],[Hire Date]])</f>
        <v>9</v>
      </c>
      <c r="L428" s="8">
        <f>YEAR(TBL_Employees3[[#This Row],[Hire Date]])</f>
        <v>2009</v>
      </c>
      <c r="M428" s="8" t="str">
        <f>TEXT(TBL_Employees3[[#This Row],[Hire Date]],"mmm")</f>
        <v>Sep</v>
      </c>
      <c r="N428" s="5">
        <v>127801</v>
      </c>
      <c r="O428" s="5" t="str" cm="1">
        <f t="array" ref="O428">_xlfn.IFS(TBL_Employees3[[#This Row],[Annual Salary]]&gt;140000,"High Income",AND(TBL_Employees3[[#This Row],[Annual Salary]]&lt;=140000, TBL_Employees3[[#This Row],[Annual Salary]] &gt; 70000),"Middle Income",TBL_Employees3[[#This Row],[Annual Salary]]&lt;70000,"Low Income")</f>
        <v>Middle Income</v>
      </c>
      <c r="P428" s="6">
        <v>0.15</v>
      </c>
      <c r="Q428" s="10">
        <f>TBL_Employees3[[#This Row],[Bonus %]]*TBL_Employees3[[#This Row],[Annual Salary]]</f>
        <v>19170.149999999998</v>
      </c>
      <c r="R428" t="s">
        <v>21</v>
      </c>
      <c r="S428" t="s">
        <v>57</v>
      </c>
      <c r="T428" s="4" t="s">
        <v>23</v>
      </c>
      <c r="U428" t="str">
        <f>IF(TBL_Employees3[[#This Row],[Exit Date]]="","Employed","Resign")</f>
        <v>Employed</v>
      </c>
    </row>
    <row r="429" spans="1:21" x14ac:dyDescent="0.25">
      <c r="A429" t="s">
        <v>900</v>
      </c>
      <c r="B429" t="s">
        <v>901</v>
      </c>
      <c r="C429" t="s">
        <v>800</v>
      </c>
      <c r="D429" t="s">
        <v>793</v>
      </c>
      <c r="E429" t="s">
        <v>32</v>
      </c>
      <c r="F429" t="s">
        <v>1984</v>
      </c>
      <c r="G429" t="s">
        <v>28</v>
      </c>
      <c r="H429">
        <v>60</v>
      </c>
      <c r="I429" s="4">
        <v>38667</v>
      </c>
      <c r="J429" s="8">
        <f>DAY(TBL_Employees3[[#This Row],[Hire Date]])</f>
        <v>11</v>
      </c>
      <c r="K429" s="8">
        <f>MONTH(TBL_Employees3[[#This Row],[Hire Date]])</f>
        <v>11</v>
      </c>
      <c r="L429" s="8">
        <f>YEAR(TBL_Employees3[[#This Row],[Hire Date]])</f>
        <v>2005</v>
      </c>
      <c r="M429" s="8" t="str">
        <f>TEXT(TBL_Employees3[[#This Row],[Hire Date]],"mmm")</f>
        <v>Nov</v>
      </c>
      <c r="N429" s="5">
        <v>78388</v>
      </c>
      <c r="O429" s="5" t="str" cm="1">
        <f t="array" ref="O429">_xlfn.IFS(TBL_Employees3[[#This Row],[Annual Salary]]&gt;140000,"High Income",AND(TBL_Employees3[[#This Row],[Annual Salary]]&lt;=140000, TBL_Employees3[[#This Row],[Annual Salary]] &gt; 70000),"Middle Income",TBL_Employees3[[#This Row],[Annual Salary]]&lt;70000,"Low Income")</f>
        <v>Middle Income</v>
      </c>
      <c r="P429" s="6">
        <v>0</v>
      </c>
      <c r="Q429" s="10">
        <f>TBL_Employees3[[#This Row],[Bonus %]]*TBL_Employees3[[#This Row],[Annual Salary]]</f>
        <v>0</v>
      </c>
      <c r="R429" t="s">
        <v>65</v>
      </c>
      <c r="S429" t="s">
        <v>66</v>
      </c>
      <c r="T429" s="4" t="s">
        <v>23</v>
      </c>
      <c r="U429" t="str">
        <f>IF(TBL_Employees3[[#This Row],[Exit Date]]="","Employed","Resign")</f>
        <v>Employed</v>
      </c>
    </row>
    <row r="430" spans="1:21" x14ac:dyDescent="0.25">
      <c r="A430" t="s">
        <v>902</v>
      </c>
      <c r="B430" t="s">
        <v>903</v>
      </c>
      <c r="C430" t="s">
        <v>806</v>
      </c>
      <c r="D430" t="s">
        <v>793</v>
      </c>
      <c r="E430" t="s">
        <v>18</v>
      </c>
      <c r="F430" t="s">
        <v>1984</v>
      </c>
      <c r="G430" t="s">
        <v>37</v>
      </c>
      <c r="H430">
        <v>58</v>
      </c>
      <c r="I430" s="4">
        <v>40463</v>
      </c>
      <c r="J430" s="8">
        <f>DAY(TBL_Employees3[[#This Row],[Hire Date]])</f>
        <v>12</v>
      </c>
      <c r="K430" s="8">
        <f>MONTH(TBL_Employees3[[#This Row],[Hire Date]])</f>
        <v>10</v>
      </c>
      <c r="L430" s="8">
        <f>YEAR(TBL_Employees3[[#This Row],[Hire Date]])</f>
        <v>2010</v>
      </c>
      <c r="M430" s="8" t="str">
        <f>TEXT(TBL_Employees3[[#This Row],[Hire Date]],"mmm")</f>
        <v>Oct</v>
      </c>
      <c r="N430" s="5">
        <v>43001</v>
      </c>
      <c r="O430" s="5" t="str" cm="1">
        <f t="array" ref="O430">_xlfn.IFS(TBL_Employees3[[#This Row],[Annual Salary]]&gt;140000,"High Income",AND(TBL_Employees3[[#This Row],[Annual Salary]]&lt;=140000, TBL_Employees3[[#This Row],[Annual Salary]] &gt; 70000),"Middle Income",TBL_Employees3[[#This Row],[Annual Salary]]&lt;70000,"Low Income")</f>
        <v>Low Income</v>
      </c>
      <c r="P430" s="6">
        <v>0</v>
      </c>
      <c r="Q430" s="10">
        <f>TBL_Employees3[[#This Row],[Bonus %]]*TBL_Employees3[[#This Row],[Annual Salary]]</f>
        <v>0</v>
      </c>
      <c r="R430" t="s">
        <v>21</v>
      </c>
      <c r="S430" t="s">
        <v>22</v>
      </c>
      <c r="T430" s="4" t="s">
        <v>23</v>
      </c>
      <c r="U430" t="str">
        <f>IF(TBL_Employees3[[#This Row],[Exit Date]]="","Employed","Resign")</f>
        <v>Employed</v>
      </c>
    </row>
    <row r="431" spans="1:21" x14ac:dyDescent="0.25">
      <c r="A431" t="s">
        <v>904</v>
      </c>
      <c r="B431" t="s">
        <v>905</v>
      </c>
      <c r="C431" t="s">
        <v>806</v>
      </c>
      <c r="D431" t="s">
        <v>793</v>
      </c>
      <c r="E431" t="s">
        <v>18</v>
      </c>
      <c r="F431" t="s">
        <v>1983</v>
      </c>
      <c r="G431" t="s">
        <v>37</v>
      </c>
      <c r="H431">
        <v>34</v>
      </c>
      <c r="I431" s="4">
        <v>42219</v>
      </c>
      <c r="J431" s="8">
        <f>DAY(TBL_Employees3[[#This Row],[Hire Date]])</f>
        <v>3</v>
      </c>
      <c r="K431" s="8">
        <f>MONTH(TBL_Employees3[[#This Row],[Hire Date]])</f>
        <v>8</v>
      </c>
      <c r="L431" s="8">
        <f>YEAR(TBL_Employees3[[#This Row],[Hire Date]])</f>
        <v>2015</v>
      </c>
      <c r="M431" s="8" t="str">
        <f>TEXT(TBL_Employees3[[#This Row],[Hire Date]],"mmm")</f>
        <v>Aug</v>
      </c>
      <c r="N431" s="5">
        <v>52200</v>
      </c>
      <c r="O431" s="5" t="str" cm="1">
        <f t="array" ref="O431">_xlfn.IFS(TBL_Employees3[[#This Row],[Annual Salary]]&gt;140000,"High Income",AND(TBL_Employees3[[#This Row],[Annual Salary]]&lt;=140000, TBL_Employees3[[#This Row],[Annual Salary]] &gt; 70000),"Middle Income",TBL_Employees3[[#This Row],[Annual Salary]]&lt;70000,"Low Income")</f>
        <v>Low Income</v>
      </c>
      <c r="P431" s="6">
        <v>0</v>
      </c>
      <c r="Q431" s="10">
        <f>TBL_Employees3[[#This Row],[Bonus %]]*TBL_Employees3[[#This Row],[Annual Salary]]</f>
        <v>0</v>
      </c>
      <c r="R431" t="s">
        <v>21</v>
      </c>
      <c r="S431" t="s">
        <v>75</v>
      </c>
      <c r="T431" s="4" t="s">
        <v>23</v>
      </c>
      <c r="U431" t="str">
        <f>IF(TBL_Employees3[[#This Row],[Exit Date]]="","Employed","Resign")</f>
        <v>Employed</v>
      </c>
    </row>
    <row r="432" spans="1:21" x14ac:dyDescent="0.25">
      <c r="A432" t="s">
        <v>906</v>
      </c>
      <c r="B432" t="s">
        <v>907</v>
      </c>
      <c r="C432" t="s">
        <v>74</v>
      </c>
      <c r="D432" t="s">
        <v>793</v>
      </c>
      <c r="E432" t="s">
        <v>54</v>
      </c>
      <c r="F432" t="s">
        <v>1984</v>
      </c>
      <c r="G432" t="s">
        <v>20</v>
      </c>
      <c r="H432">
        <v>60</v>
      </c>
      <c r="I432" s="4">
        <v>39739</v>
      </c>
      <c r="J432" s="8">
        <f>DAY(TBL_Employees3[[#This Row],[Hire Date]])</f>
        <v>18</v>
      </c>
      <c r="K432" s="8">
        <f>MONTH(TBL_Employees3[[#This Row],[Hire Date]])</f>
        <v>10</v>
      </c>
      <c r="L432" s="8">
        <f>YEAR(TBL_Employees3[[#This Row],[Hire Date]])</f>
        <v>2008</v>
      </c>
      <c r="M432" s="8" t="str">
        <f>TEXT(TBL_Employees3[[#This Row],[Hire Date]],"mmm")</f>
        <v>Oct</v>
      </c>
      <c r="N432" s="5">
        <v>150855</v>
      </c>
      <c r="O432" s="5" t="str" cm="1">
        <f t="array" ref="O432">_xlfn.IFS(TBL_Employees3[[#This Row],[Annual Salary]]&gt;140000,"High Income",AND(TBL_Employees3[[#This Row],[Annual Salary]]&lt;=140000, TBL_Employees3[[#This Row],[Annual Salary]] &gt; 70000),"Middle Income",TBL_Employees3[[#This Row],[Annual Salary]]&lt;70000,"Low Income")</f>
        <v>High Income</v>
      </c>
      <c r="P432" s="6">
        <v>0.11</v>
      </c>
      <c r="Q432" s="10">
        <f>TBL_Employees3[[#This Row],[Bonus %]]*TBL_Employees3[[#This Row],[Annual Salary]]</f>
        <v>16594.05</v>
      </c>
      <c r="R432" t="s">
        <v>21</v>
      </c>
      <c r="S432" t="s">
        <v>57</v>
      </c>
      <c r="T432" s="4" t="s">
        <v>23</v>
      </c>
      <c r="U432" t="str">
        <f>IF(TBL_Employees3[[#This Row],[Exit Date]]="","Employed","Resign")</f>
        <v>Employed</v>
      </c>
    </row>
    <row r="433" spans="1:21" x14ac:dyDescent="0.25">
      <c r="A433" t="s">
        <v>908</v>
      </c>
      <c r="B433" t="s">
        <v>909</v>
      </c>
      <c r="C433" t="s">
        <v>53</v>
      </c>
      <c r="D433" t="s">
        <v>793</v>
      </c>
      <c r="E433" t="s">
        <v>27</v>
      </c>
      <c r="F433" t="s">
        <v>1984</v>
      </c>
      <c r="G433" t="s">
        <v>28</v>
      </c>
      <c r="H433">
        <v>45</v>
      </c>
      <c r="I433" s="4">
        <v>44461</v>
      </c>
      <c r="J433" s="8">
        <f>DAY(TBL_Employees3[[#This Row],[Hire Date]])</f>
        <v>22</v>
      </c>
      <c r="K433" s="8">
        <f>MONTH(TBL_Employees3[[#This Row],[Hire Date]])</f>
        <v>9</v>
      </c>
      <c r="L433" s="8">
        <f>YEAR(TBL_Employees3[[#This Row],[Hire Date]])</f>
        <v>2021</v>
      </c>
      <c r="M433" s="8" t="str">
        <f>TEXT(TBL_Employees3[[#This Row],[Hire Date]],"mmm")</f>
        <v>Sep</v>
      </c>
      <c r="N433" s="5">
        <v>201396</v>
      </c>
      <c r="O433" s="5" t="str" cm="1">
        <f t="array" ref="O433">_xlfn.IFS(TBL_Employees3[[#This Row],[Annual Salary]]&gt;140000,"High Income",AND(TBL_Employees3[[#This Row],[Annual Salary]]&lt;=140000, TBL_Employees3[[#This Row],[Annual Salary]] &gt; 70000),"Middle Income",TBL_Employees3[[#This Row],[Annual Salary]]&lt;70000,"Low Income")</f>
        <v>High Income</v>
      </c>
      <c r="P433" s="6">
        <v>0.32</v>
      </c>
      <c r="Q433" s="10">
        <f>TBL_Employees3[[#This Row],[Bonus %]]*TBL_Employees3[[#This Row],[Annual Salary]]</f>
        <v>64446.720000000001</v>
      </c>
      <c r="R433" t="s">
        <v>21</v>
      </c>
      <c r="S433" t="s">
        <v>48</v>
      </c>
      <c r="T433" s="4" t="s">
        <v>23</v>
      </c>
      <c r="U433" t="str">
        <f>IF(TBL_Employees3[[#This Row],[Exit Date]]="","Employed","Resign")</f>
        <v>Employed</v>
      </c>
    </row>
    <row r="434" spans="1:21" x14ac:dyDescent="0.25">
      <c r="A434" t="s">
        <v>910</v>
      </c>
      <c r="B434" t="s">
        <v>911</v>
      </c>
      <c r="C434" t="s">
        <v>31</v>
      </c>
      <c r="D434" t="s">
        <v>793</v>
      </c>
      <c r="E434" t="s">
        <v>18</v>
      </c>
      <c r="F434" t="s">
        <v>1983</v>
      </c>
      <c r="G434" t="s">
        <v>20</v>
      </c>
      <c r="H434">
        <v>50</v>
      </c>
      <c r="I434" s="4">
        <v>44486</v>
      </c>
      <c r="J434" s="8">
        <f>DAY(TBL_Employees3[[#This Row],[Hire Date]])</f>
        <v>17</v>
      </c>
      <c r="K434" s="8">
        <f>MONTH(TBL_Employees3[[#This Row],[Hire Date]])</f>
        <v>10</v>
      </c>
      <c r="L434" s="8">
        <f>YEAR(TBL_Employees3[[#This Row],[Hire Date]])</f>
        <v>2021</v>
      </c>
      <c r="M434" s="8" t="str">
        <f>TEXT(TBL_Employees3[[#This Row],[Hire Date]],"mmm")</f>
        <v>Oct</v>
      </c>
      <c r="N434" s="5">
        <v>172180</v>
      </c>
      <c r="O434" s="5" t="str" cm="1">
        <f t="array" ref="O434">_xlfn.IFS(TBL_Employees3[[#This Row],[Annual Salary]]&gt;140000,"High Income",AND(TBL_Employees3[[#This Row],[Annual Salary]]&lt;=140000, TBL_Employees3[[#This Row],[Annual Salary]] &gt; 70000),"Middle Income",TBL_Employees3[[#This Row],[Annual Salary]]&lt;70000,"Low Income")</f>
        <v>High Income</v>
      </c>
      <c r="P434" s="6">
        <v>0.3</v>
      </c>
      <c r="Q434" s="10">
        <f>TBL_Employees3[[#This Row],[Bonus %]]*TBL_Employees3[[#This Row],[Annual Salary]]</f>
        <v>51654</v>
      </c>
      <c r="R434" t="s">
        <v>21</v>
      </c>
      <c r="S434" t="s">
        <v>75</v>
      </c>
      <c r="T434" s="4" t="s">
        <v>23</v>
      </c>
      <c r="U434" t="str">
        <f>IF(TBL_Employees3[[#This Row],[Exit Date]]="","Employed","Resign")</f>
        <v>Employed</v>
      </c>
    </row>
    <row r="435" spans="1:21" x14ac:dyDescent="0.25">
      <c r="A435" t="s">
        <v>912</v>
      </c>
      <c r="B435" t="s">
        <v>913</v>
      </c>
      <c r="C435" t="s">
        <v>16</v>
      </c>
      <c r="D435" t="s">
        <v>793</v>
      </c>
      <c r="E435" t="s">
        <v>18</v>
      </c>
      <c r="F435" t="s">
        <v>1983</v>
      </c>
      <c r="G435" t="s">
        <v>37</v>
      </c>
      <c r="H435">
        <v>34</v>
      </c>
      <c r="I435" s="4">
        <v>41499</v>
      </c>
      <c r="J435" s="8">
        <f>DAY(TBL_Employees3[[#This Row],[Hire Date]])</f>
        <v>13</v>
      </c>
      <c r="K435" s="8">
        <f>MONTH(TBL_Employees3[[#This Row],[Hire Date]])</f>
        <v>8</v>
      </c>
      <c r="L435" s="8">
        <f>YEAR(TBL_Employees3[[#This Row],[Hire Date]])</f>
        <v>2013</v>
      </c>
      <c r="M435" s="8" t="str">
        <f>TEXT(TBL_Employees3[[#This Row],[Hire Date]],"mmm")</f>
        <v>Aug</v>
      </c>
      <c r="N435" s="5">
        <v>113909</v>
      </c>
      <c r="O435" s="5" t="str" cm="1">
        <f t="array" ref="O435">_xlfn.IFS(TBL_Employees3[[#This Row],[Annual Salary]]&gt;140000,"High Income",AND(TBL_Employees3[[#This Row],[Annual Salary]]&lt;=140000, TBL_Employees3[[#This Row],[Annual Salary]] &gt; 70000),"Middle Income",TBL_Employees3[[#This Row],[Annual Salary]]&lt;70000,"Low Income")</f>
        <v>Middle Income</v>
      </c>
      <c r="P435" s="6">
        <v>0.06</v>
      </c>
      <c r="Q435" s="10">
        <f>TBL_Employees3[[#This Row],[Bonus %]]*TBL_Employees3[[#This Row],[Annual Salary]]</f>
        <v>6834.54</v>
      </c>
      <c r="R435" t="s">
        <v>38</v>
      </c>
      <c r="S435" t="s">
        <v>69</v>
      </c>
      <c r="T435" s="4" t="s">
        <v>23</v>
      </c>
      <c r="U435" t="str">
        <f>IF(TBL_Employees3[[#This Row],[Exit Date]]="","Employed","Resign")</f>
        <v>Employed</v>
      </c>
    </row>
    <row r="436" spans="1:21" x14ac:dyDescent="0.25">
      <c r="A436" t="s">
        <v>914</v>
      </c>
      <c r="B436" t="s">
        <v>915</v>
      </c>
      <c r="C436" t="s">
        <v>53</v>
      </c>
      <c r="D436" t="s">
        <v>793</v>
      </c>
      <c r="E436" t="s">
        <v>54</v>
      </c>
      <c r="F436" t="s">
        <v>1984</v>
      </c>
      <c r="G436" t="s">
        <v>97</v>
      </c>
      <c r="H436">
        <v>28</v>
      </c>
      <c r="I436" s="4">
        <v>43121</v>
      </c>
      <c r="J436" s="8">
        <f>DAY(TBL_Employees3[[#This Row],[Hire Date]])</f>
        <v>21</v>
      </c>
      <c r="K436" s="8">
        <f>MONTH(TBL_Employees3[[#This Row],[Hire Date]])</f>
        <v>1</v>
      </c>
      <c r="L436" s="8">
        <f>YEAR(TBL_Employees3[[#This Row],[Hire Date]])</f>
        <v>2018</v>
      </c>
      <c r="M436" s="8" t="str">
        <f>TEXT(TBL_Employees3[[#This Row],[Hire Date]],"mmm")</f>
        <v>Jan</v>
      </c>
      <c r="N436" s="5">
        <v>208210</v>
      </c>
      <c r="O436" s="5" t="str" cm="1">
        <f t="array" ref="O436">_xlfn.IFS(TBL_Employees3[[#This Row],[Annual Salary]]&gt;140000,"High Income",AND(TBL_Employees3[[#This Row],[Annual Salary]]&lt;=140000, TBL_Employees3[[#This Row],[Annual Salary]] &gt; 70000),"Middle Income",TBL_Employees3[[#This Row],[Annual Salary]]&lt;70000,"Low Income")</f>
        <v>High Income</v>
      </c>
      <c r="P436" s="6">
        <v>0.3</v>
      </c>
      <c r="Q436" s="10">
        <f>TBL_Employees3[[#This Row],[Bonus %]]*TBL_Employees3[[#This Row],[Annual Salary]]</f>
        <v>62463</v>
      </c>
      <c r="R436" t="s">
        <v>21</v>
      </c>
      <c r="S436" t="s">
        <v>34</v>
      </c>
      <c r="T436" s="4" t="s">
        <v>23</v>
      </c>
      <c r="U436" t="str">
        <f>IF(TBL_Employees3[[#This Row],[Exit Date]]="","Employed","Resign")</f>
        <v>Employed</v>
      </c>
    </row>
    <row r="437" spans="1:21" x14ac:dyDescent="0.25">
      <c r="A437" t="s">
        <v>916</v>
      </c>
      <c r="B437" t="s">
        <v>917</v>
      </c>
      <c r="C437" t="s">
        <v>803</v>
      </c>
      <c r="D437" t="s">
        <v>793</v>
      </c>
      <c r="E437" t="s">
        <v>54</v>
      </c>
      <c r="F437" t="s">
        <v>1983</v>
      </c>
      <c r="G437" t="s">
        <v>28</v>
      </c>
      <c r="H437">
        <v>31</v>
      </c>
      <c r="I437" s="4">
        <v>43002</v>
      </c>
      <c r="J437" s="8">
        <f>DAY(TBL_Employees3[[#This Row],[Hire Date]])</f>
        <v>24</v>
      </c>
      <c r="K437" s="8">
        <f>MONTH(TBL_Employees3[[#This Row],[Hire Date]])</f>
        <v>9</v>
      </c>
      <c r="L437" s="8">
        <f>YEAR(TBL_Employees3[[#This Row],[Hire Date]])</f>
        <v>2017</v>
      </c>
      <c r="M437" s="8" t="str">
        <f>TEXT(TBL_Employees3[[#This Row],[Hire Date]],"mmm")</f>
        <v>Sep</v>
      </c>
      <c r="N437" s="5">
        <v>71755</v>
      </c>
      <c r="O437" s="5" t="str" cm="1">
        <f t="array" ref="O437">_xlfn.IFS(TBL_Employees3[[#This Row],[Annual Salary]]&gt;140000,"High Income",AND(TBL_Employees3[[#This Row],[Annual Salary]]&lt;=140000, TBL_Employees3[[#This Row],[Annual Salary]] &gt; 70000),"Middle Income",TBL_Employees3[[#This Row],[Annual Salary]]&lt;70000,"Low Income")</f>
        <v>Middle Income</v>
      </c>
      <c r="P437" s="6">
        <v>0</v>
      </c>
      <c r="Q437" s="10">
        <f>TBL_Employees3[[#This Row],[Bonus %]]*TBL_Employees3[[#This Row],[Annual Salary]]</f>
        <v>0</v>
      </c>
      <c r="R437" t="s">
        <v>65</v>
      </c>
      <c r="S437" t="s">
        <v>66</v>
      </c>
      <c r="T437" s="4" t="s">
        <v>23</v>
      </c>
      <c r="U437" t="str">
        <f>IF(TBL_Employees3[[#This Row],[Exit Date]]="","Employed","Resign")</f>
        <v>Employed</v>
      </c>
    </row>
    <row r="438" spans="1:21" x14ac:dyDescent="0.25">
      <c r="A438" t="s">
        <v>918</v>
      </c>
      <c r="B438" t="s">
        <v>919</v>
      </c>
      <c r="C438" t="s">
        <v>803</v>
      </c>
      <c r="D438" t="s">
        <v>793</v>
      </c>
      <c r="E438" t="s">
        <v>18</v>
      </c>
      <c r="F438" t="s">
        <v>1983</v>
      </c>
      <c r="G438" t="s">
        <v>97</v>
      </c>
      <c r="H438">
        <v>45</v>
      </c>
      <c r="I438" s="4">
        <v>42357</v>
      </c>
      <c r="J438" s="8">
        <f>DAY(TBL_Employees3[[#This Row],[Hire Date]])</f>
        <v>19</v>
      </c>
      <c r="K438" s="8">
        <f>MONTH(TBL_Employees3[[#This Row],[Hire Date]])</f>
        <v>12</v>
      </c>
      <c r="L438" s="8">
        <f>YEAR(TBL_Employees3[[#This Row],[Hire Date]])</f>
        <v>2015</v>
      </c>
      <c r="M438" s="8" t="str">
        <f>TEXT(TBL_Employees3[[#This Row],[Hire Date]],"mmm")</f>
        <v>Dec</v>
      </c>
      <c r="N438" s="5">
        <v>51983</v>
      </c>
      <c r="O438" s="5" t="str" cm="1">
        <f t="array" ref="O438">_xlfn.IFS(TBL_Employees3[[#This Row],[Annual Salary]]&gt;140000,"High Income",AND(TBL_Employees3[[#This Row],[Annual Salary]]&lt;=140000, TBL_Employees3[[#This Row],[Annual Salary]] &gt; 70000),"Middle Income",TBL_Employees3[[#This Row],[Annual Salary]]&lt;70000,"Low Income")</f>
        <v>Low Income</v>
      </c>
      <c r="P438" s="6">
        <v>0</v>
      </c>
      <c r="Q438" s="10">
        <f>TBL_Employees3[[#This Row],[Bonus %]]*TBL_Employees3[[#This Row],[Annual Salary]]</f>
        <v>0</v>
      </c>
      <c r="R438" t="s">
        <v>21</v>
      </c>
      <c r="S438" t="s">
        <v>75</v>
      </c>
      <c r="T438" s="4" t="s">
        <v>23</v>
      </c>
      <c r="U438" t="str">
        <f>IF(TBL_Employees3[[#This Row],[Exit Date]]="","Employed","Resign")</f>
        <v>Employed</v>
      </c>
    </row>
    <row r="439" spans="1:21" x14ac:dyDescent="0.25">
      <c r="A439" t="s">
        <v>587</v>
      </c>
      <c r="B439" t="s">
        <v>920</v>
      </c>
      <c r="C439" t="s">
        <v>803</v>
      </c>
      <c r="D439" t="s">
        <v>793</v>
      </c>
      <c r="E439" t="s">
        <v>32</v>
      </c>
      <c r="F439" t="s">
        <v>1984</v>
      </c>
      <c r="G439" t="s">
        <v>37</v>
      </c>
      <c r="H439">
        <v>52</v>
      </c>
      <c r="I439" s="4">
        <v>44304</v>
      </c>
      <c r="J439" s="8">
        <f>DAY(TBL_Employees3[[#This Row],[Hire Date]])</f>
        <v>18</v>
      </c>
      <c r="K439" s="8">
        <f>MONTH(TBL_Employees3[[#This Row],[Hire Date]])</f>
        <v>4</v>
      </c>
      <c r="L439" s="8">
        <f>YEAR(TBL_Employees3[[#This Row],[Hire Date]])</f>
        <v>2021</v>
      </c>
      <c r="M439" s="8" t="str">
        <f>TEXT(TBL_Employees3[[#This Row],[Hire Date]],"mmm")</f>
        <v>Apr</v>
      </c>
      <c r="N439" s="5">
        <v>50548</v>
      </c>
      <c r="O439" s="5" t="str" cm="1">
        <f t="array" ref="O439">_xlfn.IFS(TBL_Employees3[[#This Row],[Annual Salary]]&gt;140000,"High Income",AND(TBL_Employees3[[#This Row],[Annual Salary]]&lt;=140000, TBL_Employees3[[#This Row],[Annual Salary]] &gt; 70000),"Middle Income",TBL_Employees3[[#This Row],[Annual Salary]]&lt;70000,"Low Income")</f>
        <v>Low Income</v>
      </c>
      <c r="P439" s="6">
        <v>0</v>
      </c>
      <c r="Q439" s="10">
        <f>TBL_Employees3[[#This Row],[Bonus %]]*TBL_Employees3[[#This Row],[Annual Salary]]</f>
        <v>0</v>
      </c>
      <c r="R439" t="s">
        <v>38</v>
      </c>
      <c r="S439" t="s">
        <v>85</v>
      </c>
      <c r="T439" s="4" t="s">
        <v>23</v>
      </c>
      <c r="U439" t="str">
        <f>IF(TBL_Employees3[[#This Row],[Exit Date]]="","Employed","Resign")</f>
        <v>Employed</v>
      </c>
    </row>
    <row r="440" spans="1:21" x14ac:dyDescent="0.25">
      <c r="A440" t="s">
        <v>921</v>
      </c>
      <c r="B440" t="s">
        <v>922</v>
      </c>
      <c r="C440" t="s">
        <v>800</v>
      </c>
      <c r="D440" t="s">
        <v>793</v>
      </c>
      <c r="E440" t="s">
        <v>54</v>
      </c>
      <c r="F440" t="s">
        <v>1984</v>
      </c>
      <c r="G440" t="s">
        <v>20</v>
      </c>
      <c r="H440">
        <v>30</v>
      </c>
      <c r="I440" s="4">
        <v>42761</v>
      </c>
      <c r="J440" s="8">
        <f>DAY(TBL_Employees3[[#This Row],[Hire Date]])</f>
        <v>26</v>
      </c>
      <c r="K440" s="8">
        <f>MONTH(TBL_Employees3[[#This Row],[Hire Date]])</f>
        <v>1</v>
      </c>
      <c r="L440" s="8">
        <f>YEAR(TBL_Employees3[[#This Row],[Hire Date]])</f>
        <v>2017</v>
      </c>
      <c r="M440" s="8" t="str">
        <f>TEXT(TBL_Employees3[[#This Row],[Hire Date]],"mmm")</f>
        <v>Jan</v>
      </c>
      <c r="N440" s="5">
        <v>88663</v>
      </c>
      <c r="O440" s="5" t="str" cm="1">
        <f t="array" ref="O440">_xlfn.IFS(TBL_Employees3[[#This Row],[Annual Salary]]&gt;140000,"High Income",AND(TBL_Employees3[[#This Row],[Annual Salary]]&lt;=140000, TBL_Employees3[[#This Row],[Annual Salary]] &gt; 70000),"Middle Income",TBL_Employees3[[#This Row],[Annual Salary]]&lt;70000,"Low Income")</f>
        <v>Middle Income</v>
      </c>
      <c r="P440" s="6">
        <v>0</v>
      </c>
      <c r="Q440" s="10">
        <f>TBL_Employees3[[#This Row],[Bonus %]]*TBL_Employees3[[#This Row],[Annual Salary]]</f>
        <v>0</v>
      </c>
      <c r="R440" t="s">
        <v>21</v>
      </c>
      <c r="S440" t="s">
        <v>57</v>
      </c>
      <c r="T440" s="4" t="s">
        <v>23</v>
      </c>
      <c r="U440" t="str">
        <f>IF(TBL_Employees3[[#This Row],[Exit Date]]="","Employed","Resign")</f>
        <v>Employed</v>
      </c>
    </row>
    <row r="441" spans="1:21" x14ac:dyDescent="0.25">
      <c r="A441" t="s">
        <v>923</v>
      </c>
      <c r="B441" t="s">
        <v>924</v>
      </c>
      <c r="C441" t="s">
        <v>74</v>
      </c>
      <c r="D441" t="s">
        <v>793</v>
      </c>
      <c r="E441" t="s">
        <v>27</v>
      </c>
      <c r="F441" t="s">
        <v>1984</v>
      </c>
      <c r="G441" t="s">
        <v>37</v>
      </c>
      <c r="H441">
        <v>45</v>
      </c>
      <c r="I441" s="4">
        <v>40685</v>
      </c>
      <c r="J441" s="8">
        <f>DAY(TBL_Employees3[[#This Row],[Hire Date]])</f>
        <v>22</v>
      </c>
      <c r="K441" s="8">
        <f>MONTH(TBL_Employees3[[#This Row],[Hire Date]])</f>
        <v>5</v>
      </c>
      <c r="L441" s="8">
        <f>YEAR(TBL_Employees3[[#This Row],[Hire Date]])</f>
        <v>2011</v>
      </c>
      <c r="M441" s="8" t="str">
        <f>TEXT(TBL_Employees3[[#This Row],[Hire Date]],"mmm")</f>
        <v>May</v>
      </c>
      <c r="N441" s="5">
        <v>152353</v>
      </c>
      <c r="O441" s="5" t="str" cm="1">
        <f t="array" ref="O441">_xlfn.IFS(TBL_Employees3[[#This Row],[Annual Salary]]&gt;140000,"High Income",AND(TBL_Employees3[[#This Row],[Annual Salary]]&lt;=140000, TBL_Employees3[[#This Row],[Annual Salary]] &gt; 70000),"Middle Income",TBL_Employees3[[#This Row],[Annual Salary]]&lt;70000,"Low Income")</f>
        <v>High Income</v>
      </c>
      <c r="P441" s="6">
        <v>0.14000000000000001</v>
      </c>
      <c r="Q441" s="10">
        <f>TBL_Employees3[[#This Row],[Bonus %]]*TBL_Employees3[[#This Row],[Annual Salary]]</f>
        <v>21329.420000000002</v>
      </c>
      <c r="R441" t="s">
        <v>21</v>
      </c>
      <c r="S441" t="s">
        <v>34</v>
      </c>
      <c r="T441" s="4" t="s">
        <v>23</v>
      </c>
      <c r="U441" t="str">
        <f>IF(TBL_Employees3[[#This Row],[Exit Date]]="","Employed","Resign")</f>
        <v>Employed</v>
      </c>
    </row>
    <row r="442" spans="1:21" x14ac:dyDescent="0.25">
      <c r="A442" t="s">
        <v>925</v>
      </c>
      <c r="B442" t="s">
        <v>926</v>
      </c>
      <c r="C442" t="s">
        <v>74</v>
      </c>
      <c r="D442" t="s">
        <v>793</v>
      </c>
      <c r="E442" t="s">
        <v>54</v>
      </c>
      <c r="F442" t="s">
        <v>1984</v>
      </c>
      <c r="G442" t="s">
        <v>37</v>
      </c>
      <c r="H442">
        <v>29</v>
      </c>
      <c r="I442" s="4">
        <v>44025</v>
      </c>
      <c r="J442" s="8">
        <f>DAY(TBL_Employees3[[#This Row],[Hire Date]])</f>
        <v>13</v>
      </c>
      <c r="K442" s="8">
        <f>MONTH(TBL_Employees3[[#This Row],[Hire Date]])</f>
        <v>7</v>
      </c>
      <c r="L442" s="8">
        <f>YEAR(TBL_Employees3[[#This Row],[Hire Date]])</f>
        <v>2020</v>
      </c>
      <c r="M442" s="8" t="str">
        <f>TEXT(TBL_Employees3[[#This Row],[Hire Date]],"mmm")</f>
        <v>Jul</v>
      </c>
      <c r="N442" s="5">
        <v>141555</v>
      </c>
      <c r="O442" s="5" t="str" cm="1">
        <f t="array" ref="O442">_xlfn.IFS(TBL_Employees3[[#This Row],[Annual Salary]]&gt;140000,"High Income",AND(TBL_Employees3[[#This Row],[Annual Salary]]&lt;=140000, TBL_Employees3[[#This Row],[Annual Salary]] &gt; 70000),"Middle Income",TBL_Employees3[[#This Row],[Annual Salary]]&lt;70000,"Low Income")</f>
        <v>High Income</v>
      </c>
      <c r="P442" s="6">
        <v>0.11</v>
      </c>
      <c r="Q442" s="10">
        <f>TBL_Employees3[[#This Row],[Bonus %]]*TBL_Employees3[[#This Row],[Annual Salary]]</f>
        <v>15571.05</v>
      </c>
      <c r="R442" t="s">
        <v>38</v>
      </c>
      <c r="S442" t="s">
        <v>39</v>
      </c>
      <c r="T442" s="4" t="s">
        <v>23</v>
      </c>
      <c r="U442" t="str">
        <f>IF(TBL_Employees3[[#This Row],[Exit Date]]="","Employed","Resign")</f>
        <v>Employed</v>
      </c>
    </row>
    <row r="443" spans="1:21" x14ac:dyDescent="0.25">
      <c r="A443" t="s">
        <v>927</v>
      </c>
      <c r="B443" t="s">
        <v>928</v>
      </c>
      <c r="C443" t="s">
        <v>803</v>
      </c>
      <c r="D443" t="s">
        <v>793</v>
      </c>
      <c r="E443" t="s">
        <v>18</v>
      </c>
      <c r="F443" t="s">
        <v>1984</v>
      </c>
      <c r="G443" t="s">
        <v>28</v>
      </c>
      <c r="H443">
        <v>44</v>
      </c>
      <c r="I443" s="4">
        <v>39841</v>
      </c>
      <c r="J443" s="8">
        <f>DAY(TBL_Employees3[[#This Row],[Hire Date]])</f>
        <v>28</v>
      </c>
      <c r="K443" s="8">
        <f>MONTH(TBL_Employees3[[#This Row],[Hire Date]])</f>
        <v>1</v>
      </c>
      <c r="L443" s="8">
        <f>YEAR(TBL_Employees3[[#This Row],[Hire Date]])</f>
        <v>2009</v>
      </c>
      <c r="M443" s="8" t="str">
        <f>TEXT(TBL_Employees3[[#This Row],[Hire Date]],"mmm")</f>
        <v>Jan</v>
      </c>
      <c r="N443" s="5">
        <v>53301</v>
      </c>
      <c r="O443" s="5" t="str" cm="1">
        <f t="array" ref="O443">_xlfn.IFS(TBL_Employees3[[#This Row],[Annual Salary]]&gt;140000,"High Income",AND(TBL_Employees3[[#This Row],[Annual Salary]]&lt;=140000, TBL_Employees3[[#This Row],[Annual Salary]] &gt; 70000),"Middle Income",TBL_Employees3[[#This Row],[Annual Salary]]&lt;70000,"Low Income")</f>
        <v>Low Income</v>
      </c>
      <c r="P443" s="6">
        <v>0</v>
      </c>
      <c r="Q443" s="10">
        <f>TBL_Employees3[[#This Row],[Bonus %]]*TBL_Employees3[[#This Row],[Annual Salary]]</f>
        <v>0</v>
      </c>
      <c r="R443" t="s">
        <v>21</v>
      </c>
      <c r="S443" t="s">
        <v>34</v>
      </c>
      <c r="T443" s="4" t="s">
        <v>23</v>
      </c>
      <c r="U443" t="str">
        <f>IF(TBL_Employees3[[#This Row],[Exit Date]]="","Employed","Resign")</f>
        <v>Employed</v>
      </c>
    </row>
    <row r="444" spans="1:21" x14ac:dyDescent="0.25">
      <c r="A444" t="s">
        <v>929</v>
      </c>
      <c r="B444" t="s">
        <v>930</v>
      </c>
      <c r="C444" t="s">
        <v>74</v>
      </c>
      <c r="D444" t="s">
        <v>793</v>
      </c>
      <c r="E444" t="s">
        <v>32</v>
      </c>
      <c r="F444" t="s">
        <v>1984</v>
      </c>
      <c r="G444" t="s">
        <v>28</v>
      </c>
      <c r="H444">
        <v>52</v>
      </c>
      <c r="I444" s="4">
        <v>42983</v>
      </c>
      <c r="J444" s="8">
        <f>DAY(TBL_Employees3[[#This Row],[Hire Date]])</f>
        <v>5</v>
      </c>
      <c r="K444" s="8">
        <f>MONTH(TBL_Employees3[[#This Row],[Hire Date]])</f>
        <v>9</v>
      </c>
      <c r="L444" s="8">
        <f>YEAR(TBL_Employees3[[#This Row],[Hire Date]])</f>
        <v>2017</v>
      </c>
      <c r="M444" s="8" t="str">
        <f>TEXT(TBL_Employees3[[#This Row],[Hire Date]],"mmm")</f>
        <v>Sep</v>
      </c>
      <c r="N444" s="5">
        <v>140042</v>
      </c>
      <c r="O444" s="5" t="str" cm="1">
        <f t="array" ref="O444">_xlfn.IFS(TBL_Employees3[[#This Row],[Annual Salary]]&gt;140000,"High Income",AND(TBL_Employees3[[#This Row],[Annual Salary]]&lt;=140000, TBL_Employees3[[#This Row],[Annual Salary]] &gt; 70000),"Middle Income",TBL_Employees3[[#This Row],[Annual Salary]]&lt;70000,"Low Income")</f>
        <v>High Income</v>
      </c>
      <c r="P444" s="6">
        <v>0.13</v>
      </c>
      <c r="Q444" s="10">
        <f>TBL_Employees3[[#This Row],[Bonus %]]*TBL_Employees3[[#This Row],[Annual Salary]]</f>
        <v>18205.46</v>
      </c>
      <c r="R444" t="s">
        <v>21</v>
      </c>
      <c r="S444" t="s">
        <v>22</v>
      </c>
      <c r="T444" s="4" t="s">
        <v>23</v>
      </c>
      <c r="U444" t="str">
        <f>IF(TBL_Employees3[[#This Row],[Exit Date]]="","Employed","Resign")</f>
        <v>Employed</v>
      </c>
    </row>
    <row r="445" spans="1:21" x14ac:dyDescent="0.25">
      <c r="A445" t="s">
        <v>931</v>
      </c>
      <c r="B445" t="s">
        <v>932</v>
      </c>
      <c r="C445" t="s">
        <v>16</v>
      </c>
      <c r="D445" t="s">
        <v>793</v>
      </c>
      <c r="E445" t="s">
        <v>27</v>
      </c>
      <c r="F445" t="s">
        <v>1984</v>
      </c>
      <c r="G445" t="s">
        <v>37</v>
      </c>
      <c r="H445">
        <v>55</v>
      </c>
      <c r="I445" s="4">
        <v>40233</v>
      </c>
      <c r="J445" s="8">
        <f>DAY(TBL_Employees3[[#This Row],[Hire Date]])</f>
        <v>24</v>
      </c>
      <c r="K445" s="8">
        <f>MONTH(TBL_Employees3[[#This Row],[Hire Date]])</f>
        <v>2</v>
      </c>
      <c r="L445" s="8">
        <f>YEAR(TBL_Employees3[[#This Row],[Hire Date]])</f>
        <v>2010</v>
      </c>
      <c r="M445" s="8" t="str">
        <f>TEXT(TBL_Employees3[[#This Row],[Hire Date]],"mmm")</f>
        <v>Feb</v>
      </c>
      <c r="N445" s="5">
        <v>102839</v>
      </c>
      <c r="O445" s="5" t="str" cm="1">
        <f t="array" ref="O445">_xlfn.IFS(TBL_Employees3[[#This Row],[Annual Salary]]&gt;140000,"High Income",AND(TBL_Employees3[[#This Row],[Annual Salary]]&lt;=140000, TBL_Employees3[[#This Row],[Annual Salary]] &gt; 70000),"Middle Income",TBL_Employees3[[#This Row],[Annual Salary]]&lt;70000,"Low Income")</f>
        <v>Middle Income</v>
      </c>
      <c r="P445" s="6">
        <v>0.05</v>
      </c>
      <c r="Q445" s="10">
        <f>TBL_Employees3[[#This Row],[Bonus %]]*TBL_Employees3[[#This Row],[Annual Salary]]</f>
        <v>5141.9500000000007</v>
      </c>
      <c r="R445" t="s">
        <v>21</v>
      </c>
      <c r="S445" t="s">
        <v>48</v>
      </c>
      <c r="T445" s="4" t="s">
        <v>23</v>
      </c>
      <c r="U445" t="str">
        <f>IF(TBL_Employees3[[#This Row],[Exit Date]]="","Employed","Resign")</f>
        <v>Employed</v>
      </c>
    </row>
    <row r="446" spans="1:21" x14ac:dyDescent="0.25">
      <c r="A446" t="s">
        <v>933</v>
      </c>
      <c r="B446" t="s">
        <v>934</v>
      </c>
      <c r="C446" t="s">
        <v>800</v>
      </c>
      <c r="D446" t="s">
        <v>793</v>
      </c>
      <c r="E446" t="s">
        <v>32</v>
      </c>
      <c r="F446" t="s">
        <v>1983</v>
      </c>
      <c r="G446" t="s">
        <v>37</v>
      </c>
      <c r="H446">
        <v>32</v>
      </c>
      <c r="I446" s="4">
        <v>44295</v>
      </c>
      <c r="J446" s="8">
        <f>DAY(TBL_Employees3[[#This Row],[Hire Date]])</f>
        <v>9</v>
      </c>
      <c r="K446" s="8">
        <f>MONTH(TBL_Employees3[[#This Row],[Hire Date]])</f>
        <v>4</v>
      </c>
      <c r="L446" s="8">
        <f>YEAR(TBL_Employees3[[#This Row],[Hire Date]])</f>
        <v>2021</v>
      </c>
      <c r="M446" s="8" t="str">
        <f>TEXT(TBL_Employees3[[#This Row],[Hire Date]],"mmm")</f>
        <v>Apr</v>
      </c>
      <c r="N446" s="5">
        <v>70980</v>
      </c>
      <c r="O446" s="5" t="str" cm="1">
        <f t="array" ref="O446">_xlfn.IFS(TBL_Employees3[[#This Row],[Annual Salary]]&gt;140000,"High Income",AND(TBL_Employees3[[#This Row],[Annual Salary]]&lt;=140000, TBL_Employees3[[#This Row],[Annual Salary]] &gt; 70000),"Middle Income",TBL_Employees3[[#This Row],[Annual Salary]]&lt;70000,"Low Income")</f>
        <v>Middle Income</v>
      </c>
      <c r="P446" s="6">
        <v>0</v>
      </c>
      <c r="Q446" s="10">
        <f>TBL_Employees3[[#This Row],[Bonus %]]*TBL_Employees3[[#This Row],[Annual Salary]]</f>
        <v>0</v>
      </c>
      <c r="R446" t="s">
        <v>38</v>
      </c>
      <c r="S446" t="s">
        <v>69</v>
      </c>
      <c r="T446" s="4" t="s">
        <v>23</v>
      </c>
      <c r="U446" t="str">
        <f>IF(TBL_Employees3[[#This Row],[Exit Date]]="","Employed","Resign")</f>
        <v>Employed</v>
      </c>
    </row>
    <row r="447" spans="1:21" x14ac:dyDescent="0.25">
      <c r="A447" t="s">
        <v>935</v>
      </c>
      <c r="B447" t="s">
        <v>936</v>
      </c>
      <c r="C447" t="s">
        <v>806</v>
      </c>
      <c r="D447" t="s">
        <v>793</v>
      </c>
      <c r="E447" t="s">
        <v>27</v>
      </c>
      <c r="F447" t="s">
        <v>1983</v>
      </c>
      <c r="G447" t="s">
        <v>20</v>
      </c>
      <c r="H447">
        <v>28</v>
      </c>
      <c r="I447" s="4">
        <v>44374</v>
      </c>
      <c r="J447" s="8">
        <f>DAY(TBL_Employees3[[#This Row],[Hire Date]])</f>
        <v>27</v>
      </c>
      <c r="K447" s="8">
        <f>MONTH(TBL_Employees3[[#This Row],[Hire Date]])</f>
        <v>6</v>
      </c>
      <c r="L447" s="8">
        <f>YEAR(TBL_Employees3[[#This Row],[Hire Date]])</f>
        <v>2021</v>
      </c>
      <c r="M447" s="8" t="str">
        <f>TEXT(TBL_Employees3[[#This Row],[Hire Date]],"mmm")</f>
        <v>Jun</v>
      </c>
      <c r="N447" s="5">
        <v>48510</v>
      </c>
      <c r="O447" s="5" t="str" cm="1">
        <f t="array" ref="O447">_xlfn.IFS(TBL_Employees3[[#This Row],[Annual Salary]]&gt;140000,"High Income",AND(TBL_Employees3[[#This Row],[Annual Salary]]&lt;=140000, TBL_Employees3[[#This Row],[Annual Salary]] &gt; 70000),"Middle Income",TBL_Employees3[[#This Row],[Annual Salary]]&lt;70000,"Low Income")</f>
        <v>Low Income</v>
      </c>
      <c r="P447" s="6">
        <v>0</v>
      </c>
      <c r="Q447" s="10">
        <f>TBL_Employees3[[#This Row],[Bonus %]]*TBL_Employees3[[#This Row],[Annual Salary]]</f>
        <v>0</v>
      </c>
      <c r="R447" t="s">
        <v>21</v>
      </c>
      <c r="S447" t="s">
        <v>44</v>
      </c>
      <c r="T447" s="4" t="s">
        <v>23</v>
      </c>
      <c r="U447" t="str">
        <f>IF(TBL_Employees3[[#This Row],[Exit Date]]="","Employed","Resign")</f>
        <v>Employed</v>
      </c>
    </row>
    <row r="448" spans="1:21" x14ac:dyDescent="0.25">
      <c r="A448" t="s">
        <v>937</v>
      </c>
      <c r="B448" t="s">
        <v>938</v>
      </c>
      <c r="C448" t="s">
        <v>16</v>
      </c>
      <c r="D448" t="s">
        <v>793</v>
      </c>
      <c r="E448" t="s">
        <v>27</v>
      </c>
      <c r="F448" t="s">
        <v>1983</v>
      </c>
      <c r="G448" t="s">
        <v>28</v>
      </c>
      <c r="H448">
        <v>54</v>
      </c>
      <c r="I448" s="4">
        <v>35500</v>
      </c>
      <c r="J448" s="8">
        <f>DAY(TBL_Employees3[[#This Row],[Hire Date]])</f>
        <v>11</v>
      </c>
      <c r="K448" s="8">
        <f>MONTH(TBL_Employees3[[#This Row],[Hire Date]])</f>
        <v>3</v>
      </c>
      <c r="L448" s="8">
        <f>YEAR(TBL_Employees3[[#This Row],[Hire Date]])</f>
        <v>1997</v>
      </c>
      <c r="M448" s="8" t="str">
        <f>TEXT(TBL_Employees3[[#This Row],[Hire Date]],"mmm")</f>
        <v>Mar</v>
      </c>
      <c r="N448" s="5">
        <v>128136</v>
      </c>
      <c r="O448" s="5" t="str" cm="1">
        <f t="array" ref="O448">_xlfn.IFS(TBL_Employees3[[#This Row],[Annual Salary]]&gt;140000,"High Income",AND(TBL_Employees3[[#This Row],[Annual Salary]]&lt;=140000, TBL_Employees3[[#This Row],[Annual Salary]] &gt; 70000),"Middle Income",TBL_Employees3[[#This Row],[Annual Salary]]&lt;70000,"Low Income")</f>
        <v>Middle Income</v>
      </c>
      <c r="P448" s="6">
        <v>0.05</v>
      </c>
      <c r="Q448" s="10">
        <f>TBL_Employees3[[#This Row],[Bonus %]]*TBL_Employees3[[#This Row],[Annual Salary]]</f>
        <v>6406.8</v>
      </c>
      <c r="R448" t="s">
        <v>65</v>
      </c>
      <c r="S448" t="s">
        <v>118</v>
      </c>
      <c r="T448" s="4" t="s">
        <v>23</v>
      </c>
      <c r="U448" t="str">
        <f>IF(TBL_Employees3[[#This Row],[Exit Date]]="","Employed","Resign")</f>
        <v>Employed</v>
      </c>
    </row>
    <row r="449" spans="1:21" x14ac:dyDescent="0.25">
      <c r="A449" t="s">
        <v>939</v>
      </c>
      <c r="B449" t="s">
        <v>940</v>
      </c>
      <c r="C449" t="s">
        <v>31</v>
      </c>
      <c r="D449" t="s">
        <v>793</v>
      </c>
      <c r="E449" t="s">
        <v>54</v>
      </c>
      <c r="F449" t="s">
        <v>1983</v>
      </c>
      <c r="G449" t="s">
        <v>20</v>
      </c>
      <c r="H449">
        <v>60</v>
      </c>
      <c r="I449" s="4">
        <v>42108</v>
      </c>
      <c r="J449" s="8">
        <f>DAY(TBL_Employees3[[#This Row],[Hire Date]])</f>
        <v>14</v>
      </c>
      <c r="K449" s="8">
        <f>MONTH(TBL_Employees3[[#This Row],[Hire Date]])</f>
        <v>4</v>
      </c>
      <c r="L449" s="8">
        <f>YEAR(TBL_Employees3[[#This Row],[Hire Date]])</f>
        <v>2015</v>
      </c>
      <c r="M449" s="8" t="str">
        <f>TEXT(TBL_Employees3[[#This Row],[Hire Date]],"mmm")</f>
        <v>Apr</v>
      </c>
      <c r="N449" s="5">
        <v>155788</v>
      </c>
      <c r="O449" s="5" t="str" cm="1">
        <f t="array" ref="O449">_xlfn.IFS(TBL_Employees3[[#This Row],[Annual Salary]]&gt;140000,"High Income",AND(TBL_Employees3[[#This Row],[Annual Salary]]&lt;=140000, TBL_Employees3[[#This Row],[Annual Salary]] &gt; 70000),"Middle Income",TBL_Employees3[[#This Row],[Annual Salary]]&lt;70000,"Low Income")</f>
        <v>High Income</v>
      </c>
      <c r="P449" s="6">
        <v>0.17</v>
      </c>
      <c r="Q449" s="10">
        <f>TBL_Employees3[[#This Row],[Bonus %]]*TBL_Employees3[[#This Row],[Annual Salary]]</f>
        <v>26483.960000000003</v>
      </c>
      <c r="R449" t="s">
        <v>21</v>
      </c>
      <c r="S449" t="s">
        <v>34</v>
      </c>
      <c r="T449" s="4" t="s">
        <v>23</v>
      </c>
      <c r="U449" t="str">
        <f>IF(TBL_Employees3[[#This Row],[Exit Date]]="","Employed","Resign")</f>
        <v>Employed</v>
      </c>
    </row>
    <row r="450" spans="1:21" x14ac:dyDescent="0.25">
      <c r="A450" t="s">
        <v>941</v>
      </c>
      <c r="B450" t="s">
        <v>942</v>
      </c>
      <c r="C450" t="s">
        <v>800</v>
      </c>
      <c r="D450" t="s">
        <v>793</v>
      </c>
      <c r="E450" t="s">
        <v>27</v>
      </c>
      <c r="F450" t="s">
        <v>1984</v>
      </c>
      <c r="G450" t="s">
        <v>37</v>
      </c>
      <c r="H450">
        <v>45</v>
      </c>
      <c r="I450" s="4">
        <v>43581</v>
      </c>
      <c r="J450" s="8">
        <f>DAY(TBL_Employees3[[#This Row],[Hire Date]])</f>
        <v>26</v>
      </c>
      <c r="K450" s="8">
        <f>MONTH(TBL_Employees3[[#This Row],[Hire Date]])</f>
        <v>4</v>
      </c>
      <c r="L450" s="8">
        <f>YEAR(TBL_Employees3[[#This Row],[Hire Date]])</f>
        <v>2019</v>
      </c>
      <c r="M450" s="8" t="str">
        <f>TEXT(TBL_Employees3[[#This Row],[Hire Date]],"mmm")</f>
        <v>Apr</v>
      </c>
      <c r="N450" s="5">
        <v>74891</v>
      </c>
      <c r="O450" s="5" t="str" cm="1">
        <f t="array" ref="O450">_xlfn.IFS(TBL_Employees3[[#This Row],[Annual Salary]]&gt;140000,"High Income",AND(TBL_Employees3[[#This Row],[Annual Salary]]&lt;=140000, TBL_Employees3[[#This Row],[Annual Salary]] &gt; 70000),"Middle Income",TBL_Employees3[[#This Row],[Annual Salary]]&lt;70000,"Low Income")</f>
        <v>Middle Income</v>
      </c>
      <c r="P450" s="6">
        <v>0</v>
      </c>
      <c r="Q450" s="10">
        <f>TBL_Employees3[[#This Row],[Bonus %]]*TBL_Employees3[[#This Row],[Annual Salary]]</f>
        <v>0</v>
      </c>
      <c r="R450" t="s">
        <v>38</v>
      </c>
      <c r="S450" t="s">
        <v>69</v>
      </c>
      <c r="T450" s="4" t="s">
        <v>23</v>
      </c>
      <c r="U450" t="str">
        <f>IF(TBL_Employees3[[#This Row],[Exit Date]]="","Employed","Resign")</f>
        <v>Employed</v>
      </c>
    </row>
    <row r="451" spans="1:21" x14ac:dyDescent="0.25">
      <c r="A451" t="s">
        <v>943</v>
      </c>
      <c r="B451" t="s">
        <v>944</v>
      </c>
      <c r="C451" t="s">
        <v>53</v>
      </c>
      <c r="D451" t="s">
        <v>793</v>
      </c>
      <c r="E451" t="s">
        <v>27</v>
      </c>
      <c r="F451" t="s">
        <v>1984</v>
      </c>
      <c r="G451" t="s">
        <v>20</v>
      </c>
      <c r="H451">
        <v>28</v>
      </c>
      <c r="I451" s="4">
        <v>44402</v>
      </c>
      <c r="J451" s="8">
        <f>DAY(TBL_Employees3[[#This Row],[Hire Date]])</f>
        <v>25</v>
      </c>
      <c r="K451" s="8">
        <f>MONTH(TBL_Employees3[[#This Row],[Hire Date]])</f>
        <v>7</v>
      </c>
      <c r="L451" s="8">
        <f>YEAR(TBL_Employees3[[#This Row],[Hire Date]])</f>
        <v>2021</v>
      </c>
      <c r="M451" s="8" t="str">
        <f>TEXT(TBL_Employees3[[#This Row],[Hire Date]],"mmm")</f>
        <v>Jul</v>
      </c>
      <c r="N451" s="5">
        <v>231850</v>
      </c>
      <c r="O451" s="5" t="str" cm="1">
        <f t="array" ref="O451">_xlfn.IFS(TBL_Employees3[[#This Row],[Annual Salary]]&gt;140000,"High Income",AND(TBL_Employees3[[#This Row],[Annual Salary]]&lt;=140000, TBL_Employees3[[#This Row],[Annual Salary]] &gt; 70000),"Middle Income",TBL_Employees3[[#This Row],[Annual Salary]]&lt;70000,"Low Income")</f>
        <v>High Income</v>
      </c>
      <c r="P451" s="6">
        <v>0.39</v>
      </c>
      <c r="Q451" s="10">
        <f>TBL_Employees3[[#This Row],[Bonus %]]*TBL_Employees3[[#This Row],[Annual Salary]]</f>
        <v>90421.5</v>
      </c>
      <c r="R451" t="s">
        <v>21</v>
      </c>
      <c r="S451" t="s">
        <v>48</v>
      </c>
      <c r="T451" s="4" t="s">
        <v>23</v>
      </c>
      <c r="U451" t="str">
        <f>IF(TBL_Employees3[[#This Row],[Exit Date]]="","Employed","Resign")</f>
        <v>Employed</v>
      </c>
    </row>
    <row r="452" spans="1:21" x14ac:dyDescent="0.25">
      <c r="A452" t="s">
        <v>945</v>
      </c>
      <c r="B452" t="s">
        <v>946</v>
      </c>
      <c r="C452" t="s">
        <v>31</v>
      </c>
      <c r="D452" t="s">
        <v>793</v>
      </c>
      <c r="E452" t="s">
        <v>27</v>
      </c>
      <c r="F452" t="s">
        <v>1984</v>
      </c>
      <c r="G452" t="s">
        <v>20</v>
      </c>
      <c r="H452">
        <v>41</v>
      </c>
      <c r="I452" s="4">
        <v>40319</v>
      </c>
      <c r="J452" s="8">
        <f>DAY(TBL_Employees3[[#This Row],[Hire Date]])</f>
        <v>21</v>
      </c>
      <c r="K452" s="8">
        <f>MONTH(TBL_Employees3[[#This Row],[Hire Date]])</f>
        <v>5</v>
      </c>
      <c r="L452" s="8">
        <f>YEAR(TBL_Employees3[[#This Row],[Hire Date]])</f>
        <v>2010</v>
      </c>
      <c r="M452" s="8" t="str">
        <f>TEXT(TBL_Employees3[[#This Row],[Hire Date]],"mmm")</f>
        <v>May</v>
      </c>
      <c r="N452" s="5">
        <v>153275</v>
      </c>
      <c r="O452" s="5" t="str" cm="1">
        <f t="array" ref="O452">_xlfn.IFS(TBL_Employees3[[#This Row],[Annual Salary]]&gt;140000,"High Income",AND(TBL_Employees3[[#This Row],[Annual Salary]]&lt;=140000, TBL_Employees3[[#This Row],[Annual Salary]] &gt; 70000),"Middle Income",TBL_Employees3[[#This Row],[Annual Salary]]&lt;70000,"Low Income")</f>
        <v>High Income</v>
      </c>
      <c r="P452" s="6">
        <v>0.24</v>
      </c>
      <c r="Q452" s="10">
        <f>TBL_Employees3[[#This Row],[Bonus %]]*TBL_Employees3[[#This Row],[Annual Salary]]</f>
        <v>36786</v>
      </c>
      <c r="R452" t="s">
        <v>21</v>
      </c>
      <c r="S452" t="s">
        <v>75</v>
      </c>
      <c r="T452" s="4" t="s">
        <v>23</v>
      </c>
      <c r="U452" t="str">
        <f>IF(TBL_Employees3[[#This Row],[Exit Date]]="","Employed","Resign")</f>
        <v>Employed</v>
      </c>
    </row>
    <row r="453" spans="1:21" x14ac:dyDescent="0.25">
      <c r="A453" t="s">
        <v>947</v>
      </c>
      <c r="B453" t="s">
        <v>948</v>
      </c>
      <c r="C453" t="s">
        <v>16</v>
      </c>
      <c r="D453" t="s">
        <v>793</v>
      </c>
      <c r="E453" t="s">
        <v>54</v>
      </c>
      <c r="F453" t="s">
        <v>1984</v>
      </c>
      <c r="G453" t="s">
        <v>37</v>
      </c>
      <c r="H453">
        <v>42</v>
      </c>
      <c r="I453" s="4">
        <v>43058</v>
      </c>
      <c r="J453" s="8">
        <f>DAY(TBL_Employees3[[#This Row],[Hire Date]])</f>
        <v>19</v>
      </c>
      <c r="K453" s="8">
        <f>MONTH(TBL_Employees3[[#This Row],[Hire Date]])</f>
        <v>11</v>
      </c>
      <c r="L453" s="8">
        <f>YEAR(TBL_Employees3[[#This Row],[Hire Date]])</f>
        <v>2017</v>
      </c>
      <c r="M453" s="8" t="str">
        <f>TEXT(TBL_Employees3[[#This Row],[Hire Date]],"mmm")</f>
        <v>Nov</v>
      </c>
      <c r="N453" s="5">
        <v>101143</v>
      </c>
      <c r="O453" s="5" t="str" cm="1">
        <f t="array" ref="O453">_xlfn.IFS(TBL_Employees3[[#This Row],[Annual Salary]]&gt;140000,"High Income",AND(TBL_Employees3[[#This Row],[Annual Salary]]&lt;=140000, TBL_Employees3[[#This Row],[Annual Salary]] &gt; 70000),"Middle Income",TBL_Employees3[[#This Row],[Annual Salary]]&lt;70000,"Low Income")</f>
        <v>Middle Income</v>
      </c>
      <c r="P453" s="6">
        <v>0.06</v>
      </c>
      <c r="Q453" s="10">
        <f>TBL_Employees3[[#This Row],[Bonus %]]*TBL_Employees3[[#This Row],[Annual Salary]]</f>
        <v>6068.58</v>
      </c>
      <c r="R453" t="s">
        <v>21</v>
      </c>
      <c r="S453" t="s">
        <v>48</v>
      </c>
      <c r="T453" s="4" t="s">
        <v>23</v>
      </c>
      <c r="U453" t="str">
        <f>IF(TBL_Employees3[[#This Row],[Exit Date]]="","Employed","Resign")</f>
        <v>Employed</v>
      </c>
    </row>
    <row r="454" spans="1:21" x14ac:dyDescent="0.25">
      <c r="A454" t="s">
        <v>209</v>
      </c>
      <c r="B454" t="s">
        <v>949</v>
      </c>
      <c r="C454" t="s">
        <v>806</v>
      </c>
      <c r="D454" t="s">
        <v>793</v>
      </c>
      <c r="E454" t="s">
        <v>18</v>
      </c>
      <c r="F454" t="s">
        <v>1984</v>
      </c>
      <c r="G454" t="s">
        <v>37</v>
      </c>
      <c r="H454">
        <v>45</v>
      </c>
      <c r="I454" s="4">
        <v>38639</v>
      </c>
      <c r="J454" s="8">
        <f>DAY(TBL_Employees3[[#This Row],[Hire Date]])</f>
        <v>14</v>
      </c>
      <c r="K454" s="8">
        <f>MONTH(TBL_Employees3[[#This Row],[Hire Date]])</f>
        <v>10</v>
      </c>
      <c r="L454" s="8">
        <f>YEAR(TBL_Employees3[[#This Row],[Hire Date]])</f>
        <v>2005</v>
      </c>
      <c r="M454" s="8" t="str">
        <f>TEXT(TBL_Employees3[[#This Row],[Hire Date]],"mmm")</f>
        <v>Oct</v>
      </c>
      <c r="N454" s="5">
        <v>51404</v>
      </c>
      <c r="O454" s="5" t="str" cm="1">
        <f t="array" ref="O454">_xlfn.IFS(TBL_Employees3[[#This Row],[Annual Salary]]&gt;140000,"High Income",AND(TBL_Employees3[[#This Row],[Annual Salary]]&lt;=140000, TBL_Employees3[[#This Row],[Annual Salary]] &gt; 70000),"Middle Income",TBL_Employees3[[#This Row],[Annual Salary]]&lt;70000,"Low Income")</f>
        <v>Low Income</v>
      </c>
      <c r="P454" s="6">
        <v>0</v>
      </c>
      <c r="Q454" s="10">
        <f>TBL_Employees3[[#This Row],[Bonus %]]*TBL_Employees3[[#This Row],[Annual Salary]]</f>
        <v>0</v>
      </c>
      <c r="R454" t="s">
        <v>38</v>
      </c>
      <c r="S454" t="s">
        <v>39</v>
      </c>
      <c r="T454" s="4">
        <v>40153</v>
      </c>
      <c r="U454" t="str">
        <f>IF(TBL_Employees3[[#This Row],[Exit Date]]="","Employed","Resign")</f>
        <v>Resign</v>
      </c>
    </row>
    <row r="455" spans="1:21" x14ac:dyDescent="0.25">
      <c r="A455" t="s">
        <v>950</v>
      </c>
      <c r="B455" t="s">
        <v>951</v>
      </c>
      <c r="C455" t="s">
        <v>16</v>
      </c>
      <c r="D455" t="s">
        <v>793</v>
      </c>
      <c r="E455" t="s">
        <v>54</v>
      </c>
      <c r="F455" t="s">
        <v>1983</v>
      </c>
      <c r="G455" t="s">
        <v>28</v>
      </c>
      <c r="H455">
        <v>48</v>
      </c>
      <c r="I455" s="4">
        <v>42201</v>
      </c>
      <c r="J455" s="8">
        <f>DAY(TBL_Employees3[[#This Row],[Hire Date]])</f>
        <v>16</v>
      </c>
      <c r="K455" s="8">
        <f>MONTH(TBL_Employees3[[#This Row],[Hire Date]])</f>
        <v>7</v>
      </c>
      <c r="L455" s="8">
        <f>YEAR(TBL_Employees3[[#This Row],[Hire Date]])</f>
        <v>2015</v>
      </c>
      <c r="M455" s="8" t="str">
        <f>TEXT(TBL_Employees3[[#This Row],[Hire Date]],"mmm")</f>
        <v>Jul</v>
      </c>
      <c r="N455" s="5">
        <v>110565</v>
      </c>
      <c r="O455" s="5" t="str" cm="1">
        <f t="array" ref="O455">_xlfn.IFS(TBL_Employees3[[#This Row],[Annual Salary]]&gt;140000,"High Income",AND(TBL_Employees3[[#This Row],[Annual Salary]]&lt;=140000, TBL_Employees3[[#This Row],[Annual Salary]] &gt; 70000),"Middle Income",TBL_Employees3[[#This Row],[Annual Salary]]&lt;70000,"Low Income")</f>
        <v>Middle Income</v>
      </c>
      <c r="P455" s="6">
        <v>0.09</v>
      </c>
      <c r="Q455" s="10">
        <f>TBL_Employees3[[#This Row],[Bonus %]]*TBL_Employees3[[#This Row],[Annual Salary]]</f>
        <v>9950.85</v>
      </c>
      <c r="R455" t="s">
        <v>65</v>
      </c>
      <c r="S455" t="s">
        <v>118</v>
      </c>
      <c r="T455" s="4" t="s">
        <v>23</v>
      </c>
      <c r="U455" t="str">
        <f>IF(TBL_Employees3[[#This Row],[Exit Date]]="","Employed","Resign")</f>
        <v>Employed</v>
      </c>
    </row>
    <row r="456" spans="1:21" x14ac:dyDescent="0.25">
      <c r="A456" t="s">
        <v>952</v>
      </c>
      <c r="B456" t="s">
        <v>953</v>
      </c>
      <c r="C456" t="s">
        <v>800</v>
      </c>
      <c r="D456" t="s">
        <v>793</v>
      </c>
      <c r="E456" t="s">
        <v>32</v>
      </c>
      <c r="F456" t="s">
        <v>1984</v>
      </c>
      <c r="G456" t="s">
        <v>28</v>
      </c>
      <c r="H456">
        <v>45</v>
      </c>
      <c r="I456" s="4">
        <v>43581</v>
      </c>
      <c r="J456" s="8">
        <f>DAY(TBL_Employees3[[#This Row],[Hire Date]])</f>
        <v>26</v>
      </c>
      <c r="K456" s="8">
        <f>MONTH(TBL_Employees3[[#This Row],[Hire Date]])</f>
        <v>4</v>
      </c>
      <c r="L456" s="8">
        <f>YEAR(TBL_Employees3[[#This Row],[Hire Date]])</f>
        <v>2019</v>
      </c>
      <c r="M456" s="8" t="str">
        <f>TEXT(TBL_Employees3[[#This Row],[Hire Date]],"mmm")</f>
        <v>Apr</v>
      </c>
      <c r="N456" s="5">
        <v>90870</v>
      </c>
      <c r="O456" s="5" t="str" cm="1">
        <f t="array" ref="O456">_xlfn.IFS(TBL_Employees3[[#This Row],[Annual Salary]]&gt;140000,"High Income",AND(TBL_Employees3[[#This Row],[Annual Salary]]&lt;=140000, TBL_Employees3[[#This Row],[Annual Salary]] &gt; 70000),"Middle Income",TBL_Employees3[[#This Row],[Annual Salary]]&lt;70000,"Low Income")</f>
        <v>Middle Income</v>
      </c>
      <c r="P456" s="6">
        <v>0</v>
      </c>
      <c r="Q456" s="10">
        <f>TBL_Employees3[[#This Row],[Bonus %]]*TBL_Employees3[[#This Row],[Annual Salary]]</f>
        <v>0</v>
      </c>
      <c r="R456" t="s">
        <v>21</v>
      </c>
      <c r="S456" t="s">
        <v>44</v>
      </c>
      <c r="T456" s="4" t="s">
        <v>23</v>
      </c>
      <c r="U456" t="str">
        <f>IF(TBL_Employees3[[#This Row],[Exit Date]]="","Employed","Resign")</f>
        <v>Employed</v>
      </c>
    </row>
    <row r="457" spans="1:21" x14ac:dyDescent="0.25">
      <c r="A457" t="s">
        <v>954</v>
      </c>
      <c r="B457" t="s">
        <v>955</v>
      </c>
      <c r="C457" t="s">
        <v>53</v>
      </c>
      <c r="D457" t="s">
        <v>793</v>
      </c>
      <c r="E457" t="s">
        <v>54</v>
      </c>
      <c r="F457" t="s">
        <v>1983</v>
      </c>
      <c r="G457" t="s">
        <v>37</v>
      </c>
      <c r="H457">
        <v>62</v>
      </c>
      <c r="I457" s="4">
        <v>37484</v>
      </c>
      <c r="J457" s="8">
        <f>DAY(TBL_Employees3[[#This Row],[Hire Date]])</f>
        <v>16</v>
      </c>
      <c r="K457" s="8">
        <f>MONTH(TBL_Employees3[[#This Row],[Hire Date]])</f>
        <v>8</v>
      </c>
      <c r="L457" s="8">
        <f>YEAR(TBL_Employees3[[#This Row],[Hire Date]])</f>
        <v>2002</v>
      </c>
      <c r="M457" s="8" t="str">
        <f>TEXT(TBL_Employees3[[#This Row],[Hire Date]],"mmm")</f>
        <v>Aug</v>
      </c>
      <c r="N457" s="5">
        <v>234594</v>
      </c>
      <c r="O457" s="5" t="str" cm="1">
        <f t="array" ref="O457">_xlfn.IFS(TBL_Employees3[[#This Row],[Annual Salary]]&gt;140000,"High Income",AND(TBL_Employees3[[#This Row],[Annual Salary]]&lt;=140000, TBL_Employees3[[#This Row],[Annual Salary]] &gt; 70000),"Middle Income",TBL_Employees3[[#This Row],[Annual Salary]]&lt;70000,"Low Income")</f>
        <v>High Income</v>
      </c>
      <c r="P457" s="6">
        <v>0.33</v>
      </c>
      <c r="Q457" s="10">
        <f>TBL_Employees3[[#This Row],[Bonus %]]*TBL_Employees3[[#This Row],[Annual Salary]]</f>
        <v>77416.02</v>
      </c>
      <c r="R457" t="s">
        <v>21</v>
      </c>
      <c r="S457" t="s">
        <v>34</v>
      </c>
      <c r="T457" s="4" t="s">
        <v>23</v>
      </c>
      <c r="U457" t="str">
        <f>IF(TBL_Employees3[[#This Row],[Exit Date]]="","Employed","Resign")</f>
        <v>Employed</v>
      </c>
    </row>
    <row r="458" spans="1:21" x14ac:dyDescent="0.25">
      <c r="A458" t="s">
        <v>956</v>
      </c>
      <c r="B458" t="s">
        <v>957</v>
      </c>
      <c r="C458" t="s">
        <v>53</v>
      </c>
      <c r="D458" t="s">
        <v>793</v>
      </c>
      <c r="E458" t="s">
        <v>27</v>
      </c>
      <c r="F458" t="s">
        <v>1984</v>
      </c>
      <c r="G458" t="s">
        <v>37</v>
      </c>
      <c r="H458">
        <v>45</v>
      </c>
      <c r="I458" s="4">
        <v>43521</v>
      </c>
      <c r="J458" s="8">
        <f>DAY(TBL_Employees3[[#This Row],[Hire Date]])</f>
        <v>25</v>
      </c>
      <c r="K458" s="8">
        <f>MONTH(TBL_Employees3[[#This Row],[Hire Date]])</f>
        <v>2</v>
      </c>
      <c r="L458" s="8">
        <f>YEAR(TBL_Employees3[[#This Row],[Hire Date]])</f>
        <v>2019</v>
      </c>
      <c r="M458" s="8" t="str">
        <f>TEXT(TBL_Employees3[[#This Row],[Hire Date]],"mmm")</f>
        <v>Feb</v>
      </c>
      <c r="N458" s="5">
        <v>249801</v>
      </c>
      <c r="O458" s="5" t="str" cm="1">
        <f t="array" ref="O458">_xlfn.IFS(TBL_Employees3[[#This Row],[Annual Salary]]&gt;140000,"High Income",AND(TBL_Employees3[[#This Row],[Annual Salary]]&lt;=140000, TBL_Employees3[[#This Row],[Annual Salary]] &gt; 70000),"Middle Income",TBL_Employees3[[#This Row],[Annual Salary]]&lt;70000,"Low Income")</f>
        <v>High Income</v>
      </c>
      <c r="P458" s="6">
        <v>0.39</v>
      </c>
      <c r="Q458" s="10">
        <f>TBL_Employees3[[#This Row],[Bonus %]]*TBL_Employees3[[#This Row],[Annual Salary]]</f>
        <v>97422.39</v>
      </c>
      <c r="R458" t="s">
        <v>38</v>
      </c>
      <c r="S458" t="s">
        <v>85</v>
      </c>
      <c r="T458" s="4" t="s">
        <v>23</v>
      </c>
      <c r="U458" t="str">
        <f>IF(TBL_Employees3[[#This Row],[Exit Date]]="","Employed","Resign")</f>
        <v>Employed</v>
      </c>
    </row>
    <row r="459" spans="1:21" x14ac:dyDescent="0.25">
      <c r="A459" t="s">
        <v>958</v>
      </c>
      <c r="B459" t="s">
        <v>959</v>
      </c>
      <c r="C459" t="s">
        <v>803</v>
      </c>
      <c r="D459" t="s">
        <v>793</v>
      </c>
      <c r="E459" t="s">
        <v>32</v>
      </c>
      <c r="F459" t="s">
        <v>1983</v>
      </c>
      <c r="G459" t="s">
        <v>20</v>
      </c>
      <c r="H459">
        <v>38</v>
      </c>
      <c r="I459" s="4">
        <v>43798</v>
      </c>
      <c r="J459" s="8">
        <f>DAY(TBL_Employees3[[#This Row],[Hire Date]])</f>
        <v>29</v>
      </c>
      <c r="K459" s="8">
        <f>MONTH(TBL_Employees3[[#This Row],[Hire Date]])</f>
        <v>11</v>
      </c>
      <c r="L459" s="8">
        <f>YEAR(TBL_Employees3[[#This Row],[Hire Date]])</f>
        <v>2019</v>
      </c>
      <c r="M459" s="8" t="str">
        <f>TEXT(TBL_Employees3[[#This Row],[Hire Date]],"mmm")</f>
        <v>Nov</v>
      </c>
      <c r="N459" s="5">
        <v>69647</v>
      </c>
      <c r="O459" s="5" t="str" cm="1">
        <f t="array" ref="O459">_xlfn.IFS(TBL_Employees3[[#This Row],[Annual Salary]]&gt;140000,"High Income",AND(TBL_Employees3[[#This Row],[Annual Salary]]&lt;=140000, TBL_Employees3[[#This Row],[Annual Salary]] &gt; 70000),"Middle Income",TBL_Employees3[[#This Row],[Annual Salary]]&lt;70000,"Low Income")</f>
        <v>Low Income</v>
      </c>
      <c r="P459" s="6">
        <v>0</v>
      </c>
      <c r="Q459" s="10">
        <f>TBL_Employees3[[#This Row],[Bonus %]]*TBL_Employees3[[#This Row],[Annual Salary]]</f>
        <v>0</v>
      </c>
      <c r="R459" t="s">
        <v>21</v>
      </c>
      <c r="S459" t="s">
        <v>48</v>
      </c>
      <c r="T459" s="4">
        <v>44671</v>
      </c>
      <c r="U459" t="str">
        <f>IF(TBL_Employees3[[#This Row],[Exit Date]]="","Employed","Resign")</f>
        <v>Resign</v>
      </c>
    </row>
    <row r="460" spans="1:21" x14ac:dyDescent="0.25">
      <c r="A460" t="s">
        <v>960</v>
      </c>
      <c r="B460" t="s">
        <v>961</v>
      </c>
      <c r="C460" t="s">
        <v>74</v>
      </c>
      <c r="D460" t="s">
        <v>793</v>
      </c>
      <c r="E460" t="s">
        <v>18</v>
      </c>
      <c r="F460" t="s">
        <v>1983</v>
      </c>
      <c r="G460" t="s">
        <v>28</v>
      </c>
      <c r="H460">
        <v>62</v>
      </c>
      <c r="I460" s="4">
        <v>43061</v>
      </c>
      <c r="J460" s="8">
        <f>DAY(TBL_Employees3[[#This Row],[Hire Date]])</f>
        <v>22</v>
      </c>
      <c r="K460" s="8">
        <f>MONTH(TBL_Employees3[[#This Row],[Hire Date]])</f>
        <v>11</v>
      </c>
      <c r="L460" s="8">
        <f>YEAR(TBL_Employees3[[#This Row],[Hire Date]])</f>
        <v>2017</v>
      </c>
      <c r="M460" s="8" t="str">
        <f>TEXT(TBL_Employees3[[#This Row],[Hire Date]],"mmm")</f>
        <v>Nov</v>
      </c>
      <c r="N460" s="5">
        <v>138808</v>
      </c>
      <c r="O460" s="5" t="str" cm="1">
        <f t="array" ref="O460">_xlfn.IFS(TBL_Employees3[[#This Row],[Annual Salary]]&gt;140000,"High Income",AND(TBL_Employees3[[#This Row],[Annual Salary]]&lt;=140000, TBL_Employees3[[#This Row],[Annual Salary]] &gt; 70000),"Middle Income",TBL_Employees3[[#This Row],[Annual Salary]]&lt;70000,"Low Income")</f>
        <v>Middle Income</v>
      </c>
      <c r="P460" s="6">
        <v>0.15</v>
      </c>
      <c r="Q460" s="10">
        <f>TBL_Employees3[[#This Row],[Bonus %]]*TBL_Employees3[[#This Row],[Annual Salary]]</f>
        <v>20821.2</v>
      </c>
      <c r="R460" t="s">
        <v>65</v>
      </c>
      <c r="S460" t="s">
        <v>66</v>
      </c>
      <c r="T460" s="4" t="s">
        <v>23</v>
      </c>
      <c r="U460" t="str">
        <f>IF(TBL_Employees3[[#This Row],[Exit Date]]="","Employed","Resign")</f>
        <v>Employed</v>
      </c>
    </row>
    <row r="461" spans="1:21" x14ac:dyDescent="0.25">
      <c r="A461" t="s">
        <v>962</v>
      </c>
      <c r="B461" t="s">
        <v>963</v>
      </c>
      <c r="C461" t="s">
        <v>800</v>
      </c>
      <c r="D461" t="s">
        <v>793</v>
      </c>
      <c r="E461" t="s">
        <v>18</v>
      </c>
      <c r="F461" t="s">
        <v>1984</v>
      </c>
      <c r="G461" t="s">
        <v>28</v>
      </c>
      <c r="H461">
        <v>63</v>
      </c>
      <c r="I461" s="4">
        <v>39204</v>
      </c>
      <c r="J461" s="8">
        <f>DAY(TBL_Employees3[[#This Row],[Hire Date]])</f>
        <v>2</v>
      </c>
      <c r="K461" s="8">
        <f>MONTH(TBL_Employees3[[#This Row],[Hire Date]])</f>
        <v>5</v>
      </c>
      <c r="L461" s="8">
        <f>YEAR(TBL_Employees3[[#This Row],[Hire Date]])</f>
        <v>2007</v>
      </c>
      <c r="M461" s="8" t="str">
        <f>TEXT(TBL_Employees3[[#This Row],[Hire Date]],"mmm")</f>
        <v>May</v>
      </c>
      <c r="N461" s="5">
        <v>72805</v>
      </c>
      <c r="O461" s="5" t="str" cm="1">
        <f t="array" ref="O461">_xlfn.IFS(TBL_Employees3[[#This Row],[Annual Salary]]&gt;140000,"High Income",AND(TBL_Employees3[[#This Row],[Annual Salary]]&lt;=140000, TBL_Employees3[[#This Row],[Annual Salary]] &gt; 70000),"Middle Income",TBL_Employees3[[#This Row],[Annual Salary]]&lt;70000,"Low Income")</f>
        <v>Middle Income</v>
      </c>
      <c r="P461" s="6">
        <v>0</v>
      </c>
      <c r="Q461" s="10">
        <f>TBL_Employees3[[#This Row],[Bonus %]]*TBL_Employees3[[#This Row],[Annual Salary]]</f>
        <v>0</v>
      </c>
      <c r="R461" t="s">
        <v>65</v>
      </c>
      <c r="S461" t="s">
        <v>78</v>
      </c>
      <c r="T461" s="4" t="s">
        <v>23</v>
      </c>
      <c r="U461" t="str">
        <f>IF(TBL_Employees3[[#This Row],[Exit Date]]="","Employed","Resign")</f>
        <v>Employed</v>
      </c>
    </row>
    <row r="462" spans="1:21" x14ac:dyDescent="0.25">
      <c r="A462" t="s">
        <v>964</v>
      </c>
      <c r="B462" t="s">
        <v>965</v>
      </c>
      <c r="C462" t="s">
        <v>16</v>
      </c>
      <c r="D462" t="s">
        <v>793</v>
      </c>
      <c r="E462" t="s">
        <v>18</v>
      </c>
      <c r="F462" t="s">
        <v>1983</v>
      </c>
      <c r="G462" t="s">
        <v>20</v>
      </c>
      <c r="H462">
        <v>64</v>
      </c>
      <c r="I462" s="4">
        <v>33964</v>
      </c>
      <c r="J462" s="8">
        <f>DAY(TBL_Employees3[[#This Row],[Hire Date]])</f>
        <v>26</v>
      </c>
      <c r="K462" s="8">
        <f>MONTH(TBL_Employees3[[#This Row],[Hire Date]])</f>
        <v>12</v>
      </c>
      <c r="L462" s="8">
        <f>YEAR(TBL_Employees3[[#This Row],[Hire Date]])</f>
        <v>1992</v>
      </c>
      <c r="M462" s="8" t="str">
        <f>TEXT(TBL_Employees3[[#This Row],[Hire Date]],"mmm")</f>
        <v>Dec</v>
      </c>
      <c r="N462" s="5">
        <v>104668</v>
      </c>
      <c r="O462" s="5" t="str" cm="1">
        <f t="array" ref="O462">_xlfn.IFS(TBL_Employees3[[#This Row],[Annual Salary]]&gt;140000,"High Income",AND(TBL_Employees3[[#This Row],[Annual Salary]]&lt;=140000, TBL_Employees3[[#This Row],[Annual Salary]] &gt; 70000),"Middle Income",TBL_Employees3[[#This Row],[Annual Salary]]&lt;70000,"Low Income")</f>
        <v>Middle Income</v>
      </c>
      <c r="P462" s="6">
        <v>0.08</v>
      </c>
      <c r="Q462" s="10">
        <f>TBL_Employees3[[#This Row],[Bonus %]]*TBL_Employees3[[#This Row],[Annual Salary]]</f>
        <v>8373.44</v>
      </c>
      <c r="R462" t="s">
        <v>21</v>
      </c>
      <c r="S462" t="s">
        <v>75</v>
      </c>
      <c r="T462" s="4" t="s">
        <v>23</v>
      </c>
      <c r="U462" t="str">
        <f>IF(TBL_Employees3[[#This Row],[Exit Date]]="","Employed","Resign")</f>
        <v>Employed</v>
      </c>
    </row>
    <row r="463" spans="1:21" x14ac:dyDescent="0.25">
      <c r="A463" t="s">
        <v>72</v>
      </c>
      <c r="B463" t="s">
        <v>966</v>
      </c>
      <c r="C463" t="s">
        <v>16</v>
      </c>
      <c r="D463" t="s">
        <v>793</v>
      </c>
      <c r="E463" t="s">
        <v>54</v>
      </c>
      <c r="F463" t="s">
        <v>1983</v>
      </c>
      <c r="G463" t="s">
        <v>20</v>
      </c>
      <c r="H463">
        <v>45</v>
      </c>
      <c r="I463" s="4">
        <v>41099</v>
      </c>
      <c r="J463" s="8">
        <f>DAY(TBL_Employees3[[#This Row],[Hire Date]])</f>
        <v>9</v>
      </c>
      <c r="K463" s="8">
        <f>MONTH(TBL_Employees3[[#This Row],[Hire Date]])</f>
        <v>7</v>
      </c>
      <c r="L463" s="8">
        <f>YEAR(TBL_Employees3[[#This Row],[Hire Date]])</f>
        <v>2012</v>
      </c>
      <c r="M463" s="8" t="str">
        <f>TEXT(TBL_Employees3[[#This Row],[Hire Date]],"mmm")</f>
        <v>Jul</v>
      </c>
      <c r="N463" s="5">
        <v>109883</v>
      </c>
      <c r="O463" s="5" t="str" cm="1">
        <f t="array" ref="O463">_xlfn.IFS(TBL_Employees3[[#This Row],[Annual Salary]]&gt;140000,"High Income",AND(TBL_Employees3[[#This Row],[Annual Salary]]&lt;=140000, TBL_Employees3[[#This Row],[Annual Salary]] &gt; 70000),"Middle Income",TBL_Employees3[[#This Row],[Annual Salary]]&lt;70000,"Low Income")</f>
        <v>Middle Income</v>
      </c>
      <c r="P463" s="6">
        <v>7.0000000000000007E-2</v>
      </c>
      <c r="Q463" s="10">
        <f>TBL_Employees3[[#This Row],[Bonus %]]*TBL_Employees3[[#This Row],[Annual Salary]]</f>
        <v>7691.81</v>
      </c>
      <c r="R463" t="s">
        <v>21</v>
      </c>
      <c r="S463" t="s">
        <v>75</v>
      </c>
      <c r="T463" s="4" t="s">
        <v>23</v>
      </c>
      <c r="U463" t="str">
        <f>IF(TBL_Employees3[[#This Row],[Exit Date]]="","Employed","Resign")</f>
        <v>Employed</v>
      </c>
    </row>
    <row r="464" spans="1:21" x14ac:dyDescent="0.25">
      <c r="A464" t="s">
        <v>967</v>
      </c>
      <c r="B464" t="s">
        <v>968</v>
      </c>
      <c r="C464" t="s">
        <v>806</v>
      </c>
      <c r="D464" t="s">
        <v>793</v>
      </c>
      <c r="E464" t="s">
        <v>18</v>
      </c>
      <c r="F464" t="s">
        <v>1984</v>
      </c>
      <c r="G464" t="s">
        <v>28</v>
      </c>
      <c r="H464">
        <v>25</v>
      </c>
      <c r="I464" s="4">
        <v>44270</v>
      </c>
      <c r="J464" s="8">
        <f>DAY(TBL_Employees3[[#This Row],[Hire Date]])</f>
        <v>15</v>
      </c>
      <c r="K464" s="8">
        <f>MONTH(TBL_Employees3[[#This Row],[Hire Date]])</f>
        <v>3</v>
      </c>
      <c r="L464" s="8">
        <f>YEAR(TBL_Employees3[[#This Row],[Hire Date]])</f>
        <v>2021</v>
      </c>
      <c r="M464" s="8" t="str">
        <f>TEXT(TBL_Employees3[[#This Row],[Hire Date]],"mmm")</f>
        <v>Mar</v>
      </c>
      <c r="N464" s="5">
        <v>47974</v>
      </c>
      <c r="O464" s="5" t="str" cm="1">
        <f t="array" ref="O464">_xlfn.IFS(TBL_Employees3[[#This Row],[Annual Salary]]&gt;140000,"High Income",AND(TBL_Employees3[[#This Row],[Annual Salary]]&lt;=140000, TBL_Employees3[[#This Row],[Annual Salary]] &gt; 70000),"Middle Income",TBL_Employees3[[#This Row],[Annual Salary]]&lt;70000,"Low Income")</f>
        <v>Low Income</v>
      </c>
      <c r="P464" s="6">
        <v>0</v>
      </c>
      <c r="Q464" s="10">
        <f>TBL_Employees3[[#This Row],[Bonus %]]*TBL_Employees3[[#This Row],[Annual Salary]]</f>
        <v>0</v>
      </c>
      <c r="R464" t="s">
        <v>65</v>
      </c>
      <c r="S464" t="s">
        <v>66</v>
      </c>
      <c r="T464" s="4" t="s">
        <v>23</v>
      </c>
      <c r="U464" t="str">
        <f>IF(TBL_Employees3[[#This Row],[Exit Date]]="","Employed","Resign")</f>
        <v>Employed</v>
      </c>
    </row>
    <row r="465" spans="1:21" x14ac:dyDescent="0.25">
      <c r="A465" t="s">
        <v>969</v>
      </c>
      <c r="B465" t="s">
        <v>970</v>
      </c>
      <c r="C465" t="s">
        <v>16</v>
      </c>
      <c r="D465" t="s">
        <v>793</v>
      </c>
      <c r="E465" t="s">
        <v>32</v>
      </c>
      <c r="F465" t="s">
        <v>1984</v>
      </c>
      <c r="G465" t="s">
        <v>20</v>
      </c>
      <c r="H465">
        <v>33</v>
      </c>
      <c r="I465" s="4">
        <v>41071</v>
      </c>
      <c r="J465" s="8">
        <f>DAY(TBL_Employees3[[#This Row],[Hire Date]])</f>
        <v>11</v>
      </c>
      <c r="K465" s="8">
        <f>MONTH(TBL_Employees3[[#This Row],[Hire Date]])</f>
        <v>6</v>
      </c>
      <c r="L465" s="8">
        <f>YEAR(TBL_Employees3[[#This Row],[Hire Date]])</f>
        <v>2012</v>
      </c>
      <c r="M465" s="8" t="str">
        <f>TEXT(TBL_Employees3[[#This Row],[Hire Date]],"mmm")</f>
        <v>Jun</v>
      </c>
      <c r="N465" s="5">
        <v>118253</v>
      </c>
      <c r="O465" s="5" t="str" cm="1">
        <f t="array" ref="O465">_xlfn.IFS(TBL_Employees3[[#This Row],[Annual Salary]]&gt;140000,"High Income",AND(TBL_Employees3[[#This Row],[Annual Salary]]&lt;=140000, TBL_Employees3[[#This Row],[Annual Salary]] &gt; 70000),"Middle Income",TBL_Employees3[[#This Row],[Annual Salary]]&lt;70000,"Low Income")</f>
        <v>Middle Income</v>
      </c>
      <c r="P465" s="6">
        <v>0.08</v>
      </c>
      <c r="Q465" s="10">
        <f>TBL_Employees3[[#This Row],[Bonus %]]*TBL_Employees3[[#This Row],[Annual Salary]]</f>
        <v>9460.24</v>
      </c>
      <c r="R465" t="s">
        <v>21</v>
      </c>
      <c r="S465" t="s">
        <v>22</v>
      </c>
      <c r="T465" s="4" t="s">
        <v>23</v>
      </c>
      <c r="U465" t="str">
        <f>IF(TBL_Employees3[[#This Row],[Exit Date]]="","Employed","Resign")</f>
        <v>Employed</v>
      </c>
    </row>
    <row r="466" spans="1:21" x14ac:dyDescent="0.25">
      <c r="A466" t="s">
        <v>971</v>
      </c>
      <c r="B466" t="s">
        <v>972</v>
      </c>
      <c r="C466" t="s">
        <v>16</v>
      </c>
      <c r="D466" t="s">
        <v>793</v>
      </c>
      <c r="E466" t="s">
        <v>54</v>
      </c>
      <c r="F466" t="s">
        <v>1983</v>
      </c>
      <c r="G466" t="s">
        <v>28</v>
      </c>
      <c r="H466">
        <v>41</v>
      </c>
      <c r="I466" s="4">
        <v>43502</v>
      </c>
      <c r="J466" s="8">
        <f>DAY(TBL_Employees3[[#This Row],[Hire Date]])</f>
        <v>6</v>
      </c>
      <c r="K466" s="8">
        <f>MONTH(TBL_Employees3[[#This Row],[Hire Date]])</f>
        <v>2</v>
      </c>
      <c r="L466" s="8">
        <f>YEAR(TBL_Employees3[[#This Row],[Hire Date]])</f>
        <v>2019</v>
      </c>
      <c r="M466" s="8" t="str">
        <f>TEXT(TBL_Employees3[[#This Row],[Hire Date]],"mmm")</f>
        <v>Feb</v>
      </c>
      <c r="N466" s="5">
        <v>126950</v>
      </c>
      <c r="O466" s="5" t="str" cm="1">
        <f t="array" ref="O466">_xlfn.IFS(TBL_Employees3[[#This Row],[Annual Salary]]&gt;140000,"High Income",AND(TBL_Employees3[[#This Row],[Annual Salary]]&lt;=140000, TBL_Employees3[[#This Row],[Annual Salary]] &gt; 70000),"Middle Income",TBL_Employees3[[#This Row],[Annual Salary]]&lt;70000,"Low Income")</f>
        <v>Middle Income</v>
      </c>
      <c r="P466" s="6">
        <v>0.1</v>
      </c>
      <c r="Q466" s="10">
        <f>TBL_Employees3[[#This Row],[Bonus %]]*TBL_Employees3[[#This Row],[Annual Salary]]</f>
        <v>12695</v>
      </c>
      <c r="R466" t="s">
        <v>21</v>
      </c>
      <c r="S466" t="s">
        <v>44</v>
      </c>
      <c r="T466" s="4" t="s">
        <v>23</v>
      </c>
      <c r="U466" t="str">
        <f>IF(TBL_Employees3[[#This Row],[Exit Date]]="","Employed","Resign")</f>
        <v>Employed</v>
      </c>
    </row>
    <row r="467" spans="1:21" x14ac:dyDescent="0.25">
      <c r="A467" t="s">
        <v>327</v>
      </c>
      <c r="B467" t="s">
        <v>973</v>
      </c>
      <c r="C467" t="s">
        <v>800</v>
      </c>
      <c r="D467" t="s">
        <v>793</v>
      </c>
      <c r="E467" t="s">
        <v>54</v>
      </c>
      <c r="F467" t="s">
        <v>1983</v>
      </c>
      <c r="G467" t="s">
        <v>20</v>
      </c>
      <c r="H467">
        <v>46</v>
      </c>
      <c r="I467" s="4">
        <v>39133</v>
      </c>
      <c r="J467" s="8">
        <f>DAY(TBL_Employees3[[#This Row],[Hire Date]])</f>
        <v>20</v>
      </c>
      <c r="K467" s="8">
        <f>MONTH(TBL_Employees3[[#This Row],[Hire Date]])</f>
        <v>2</v>
      </c>
      <c r="L467" s="8">
        <f>YEAR(TBL_Employees3[[#This Row],[Hire Date]])</f>
        <v>2007</v>
      </c>
      <c r="M467" s="8" t="str">
        <f>TEXT(TBL_Employees3[[#This Row],[Hire Date]],"mmm")</f>
        <v>Feb</v>
      </c>
      <c r="N467" s="5">
        <v>75579</v>
      </c>
      <c r="O467" s="5" t="str" cm="1">
        <f t="array" ref="O467">_xlfn.IFS(TBL_Employees3[[#This Row],[Annual Salary]]&gt;140000,"High Income",AND(TBL_Employees3[[#This Row],[Annual Salary]]&lt;=140000, TBL_Employees3[[#This Row],[Annual Salary]] &gt; 70000),"Middle Income",TBL_Employees3[[#This Row],[Annual Salary]]&lt;70000,"Low Income")</f>
        <v>Middle Income</v>
      </c>
      <c r="P467" s="6">
        <v>0</v>
      </c>
      <c r="Q467" s="10">
        <f>TBL_Employees3[[#This Row],[Bonus %]]*TBL_Employees3[[#This Row],[Annual Salary]]</f>
        <v>0</v>
      </c>
      <c r="R467" t="s">
        <v>21</v>
      </c>
      <c r="S467" t="s">
        <v>34</v>
      </c>
      <c r="T467" s="4" t="s">
        <v>23</v>
      </c>
      <c r="U467" t="str">
        <f>IF(TBL_Employees3[[#This Row],[Exit Date]]="","Employed","Resign")</f>
        <v>Employed</v>
      </c>
    </row>
    <row r="468" spans="1:21" x14ac:dyDescent="0.25">
      <c r="A468" t="s">
        <v>974</v>
      </c>
      <c r="B468" t="s">
        <v>975</v>
      </c>
      <c r="C468" t="s">
        <v>74</v>
      </c>
      <c r="D468" t="s">
        <v>793</v>
      </c>
      <c r="E468" t="s">
        <v>18</v>
      </c>
      <c r="F468" t="s">
        <v>1983</v>
      </c>
      <c r="G468" t="s">
        <v>37</v>
      </c>
      <c r="H468">
        <v>41</v>
      </c>
      <c r="I468" s="4">
        <v>42365</v>
      </c>
      <c r="J468" s="8">
        <f>DAY(TBL_Employees3[[#This Row],[Hire Date]])</f>
        <v>27</v>
      </c>
      <c r="K468" s="8">
        <f>MONTH(TBL_Employees3[[#This Row],[Hire Date]])</f>
        <v>12</v>
      </c>
      <c r="L468" s="8">
        <f>YEAR(TBL_Employees3[[#This Row],[Hire Date]])</f>
        <v>2015</v>
      </c>
      <c r="M468" s="8" t="str">
        <f>TEXT(TBL_Employees3[[#This Row],[Hire Date]],"mmm")</f>
        <v>Dec</v>
      </c>
      <c r="N468" s="5">
        <v>129903</v>
      </c>
      <c r="O468" s="5" t="str" cm="1">
        <f t="array" ref="O468">_xlfn.IFS(TBL_Employees3[[#This Row],[Annual Salary]]&gt;140000,"High Income",AND(TBL_Employees3[[#This Row],[Annual Salary]]&lt;=140000, TBL_Employees3[[#This Row],[Annual Salary]] &gt; 70000),"Middle Income",TBL_Employees3[[#This Row],[Annual Salary]]&lt;70000,"Low Income")</f>
        <v>Middle Income</v>
      </c>
      <c r="P468" s="6">
        <v>0.13</v>
      </c>
      <c r="Q468" s="10">
        <f>TBL_Employees3[[#This Row],[Bonus %]]*TBL_Employees3[[#This Row],[Annual Salary]]</f>
        <v>16887.39</v>
      </c>
      <c r="R468" t="s">
        <v>38</v>
      </c>
      <c r="S468" t="s">
        <v>85</v>
      </c>
      <c r="T468" s="4" t="s">
        <v>23</v>
      </c>
      <c r="U468" t="str">
        <f>IF(TBL_Employees3[[#This Row],[Exit Date]]="","Employed","Resign")</f>
        <v>Employed</v>
      </c>
    </row>
    <row r="469" spans="1:21" x14ac:dyDescent="0.25">
      <c r="A469" t="s">
        <v>976</v>
      </c>
      <c r="B469" t="s">
        <v>977</v>
      </c>
      <c r="C469" t="s">
        <v>800</v>
      </c>
      <c r="D469" t="s">
        <v>793</v>
      </c>
      <c r="E469" t="s">
        <v>32</v>
      </c>
      <c r="F469" t="s">
        <v>1984</v>
      </c>
      <c r="G469" t="s">
        <v>37</v>
      </c>
      <c r="H469">
        <v>52</v>
      </c>
      <c r="I469" s="4">
        <v>36416</v>
      </c>
      <c r="J469" s="8">
        <f>DAY(TBL_Employees3[[#This Row],[Hire Date]])</f>
        <v>13</v>
      </c>
      <c r="K469" s="8">
        <f>MONTH(TBL_Employees3[[#This Row],[Hire Date]])</f>
        <v>9</v>
      </c>
      <c r="L469" s="8">
        <f>YEAR(TBL_Employees3[[#This Row],[Hire Date]])</f>
        <v>1999</v>
      </c>
      <c r="M469" s="8" t="str">
        <f>TEXT(TBL_Employees3[[#This Row],[Hire Date]],"mmm")</f>
        <v>Sep</v>
      </c>
      <c r="N469" s="5">
        <v>92994</v>
      </c>
      <c r="O469" s="5" t="str" cm="1">
        <f t="array" ref="O469">_xlfn.IFS(TBL_Employees3[[#This Row],[Annual Salary]]&gt;140000,"High Income",AND(TBL_Employees3[[#This Row],[Annual Salary]]&lt;=140000, TBL_Employees3[[#This Row],[Annual Salary]] &gt; 70000),"Middle Income",TBL_Employees3[[#This Row],[Annual Salary]]&lt;70000,"Low Income")</f>
        <v>Middle Income</v>
      </c>
      <c r="P469" s="6">
        <v>0</v>
      </c>
      <c r="Q469" s="10">
        <f>TBL_Employees3[[#This Row],[Bonus %]]*TBL_Employees3[[#This Row],[Annual Salary]]</f>
        <v>0</v>
      </c>
      <c r="R469" t="s">
        <v>21</v>
      </c>
      <c r="S469" t="s">
        <v>44</v>
      </c>
      <c r="T469" s="4" t="s">
        <v>23</v>
      </c>
      <c r="U469" t="str">
        <f>IF(TBL_Employees3[[#This Row],[Exit Date]]="","Employed","Resign")</f>
        <v>Employed</v>
      </c>
    </row>
    <row r="470" spans="1:21" x14ac:dyDescent="0.25">
      <c r="A470" t="s">
        <v>978</v>
      </c>
      <c r="B470" t="s">
        <v>979</v>
      </c>
      <c r="C470" t="s">
        <v>74</v>
      </c>
      <c r="D470" t="s">
        <v>793</v>
      </c>
      <c r="E470" t="s">
        <v>18</v>
      </c>
      <c r="F470" t="s">
        <v>1983</v>
      </c>
      <c r="G470" t="s">
        <v>20</v>
      </c>
      <c r="H470">
        <v>42</v>
      </c>
      <c r="I470" s="4">
        <v>41382</v>
      </c>
      <c r="J470" s="8">
        <f>DAY(TBL_Employees3[[#This Row],[Hire Date]])</f>
        <v>18</v>
      </c>
      <c r="K470" s="8">
        <f>MONTH(TBL_Employees3[[#This Row],[Hire Date]])</f>
        <v>4</v>
      </c>
      <c r="L470" s="8">
        <f>YEAR(TBL_Employees3[[#This Row],[Hire Date]])</f>
        <v>2013</v>
      </c>
      <c r="M470" s="8" t="str">
        <f>TEXT(TBL_Employees3[[#This Row],[Hire Date]],"mmm")</f>
        <v>Apr</v>
      </c>
      <c r="N470" s="5">
        <v>131179</v>
      </c>
      <c r="O470" s="5" t="str" cm="1">
        <f t="array" ref="O470">_xlfn.IFS(TBL_Employees3[[#This Row],[Annual Salary]]&gt;140000,"High Income",AND(TBL_Employees3[[#This Row],[Annual Salary]]&lt;=140000, TBL_Employees3[[#This Row],[Annual Salary]] &gt; 70000),"Middle Income",TBL_Employees3[[#This Row],[Annual Salary]]&lt;70000,"Low Income")</f>
        <v>Middle Income</v>
      </c>
      <c r="P470" s="6">
        <v>0.15</v>
      </c>
      <c r="Q470" s="10">
        <f>TBL_Employees3[[#This Row],[Bonus %]]*TBL_Employees3[[#This Row],[Annual Salary]]</f>
        <v>19676.849999999999</v>
      </c>
      <c r="R470" t="s">
        <v>21</v>
      </c>
      <c r="S470" t="s">
        <v>75</v>
      </c>
      <c r="T470" s="4" t="s">
        <v>23</v>
      </c>
      <c r="U470" t="str">
        <f>IF(TBL_Employees3[[#This Row],[Exit Date]]="","Employed","Resign")</f>
        <v>Employed</v>
      </c>
    </row>
    <row r="471" spans="1:21" x14ac:dyDescent="0.25">
      <c r="A471" t="s">
        <v>980</v>
      </c>
      <c r="B471" t="s">
        <v>981</v>
      </c>
      <c r="C471" t="s">
        <v>74</v>
      </c>
      <c r="D471" t="s">
        <v>793</v>
      </c>
      <c r="E471" t="s">
        <v>18</v>
      </c>
      <c r="F471" t="s">
        <v>1984</v>
      </c>
      <c r="G471" t="s">
        <v>28</v>
      </c>
      <c r="H471">
        <v>32</v>
      </c>
      <c r="I471" s="4">
        <v>42839</v>
      </c>
      <c r="J471" s="8">
        <f>DAY(TBL_Employees3[[#This Row],[Hire Date]])</f>
        <v>14</v>
      </c>
      <c r="K471" s="8">
        <f>MONTH(TBL_Employees3[[#This Row],[Hire Date]])</f>
        <v>4</v>
      </c>
      <c r="L471" s="8">
        <f>YEAR(TBL_Employees3[[#This Row],[Hire Date]])</f>
        <v>2017</v>
      </c>
      <c r="M471" s="8" t="str">
        <f>TEXT(TBL_Employees3[[#This Row],[Hire Date]],"mmm")</f>
        <v>Apr</v>
      </c>
      <c r="N471" s="5">
        <v>154956</v>
      </c>
      <c r="O471" s="5" t="str" cm="1">
        <f t="array" ref="O471">_xlfn.IFS(TBL_Employees3[[#This Row],[Annual Salary]]&gt;140000,"High Income",AND(TBL_Employees3[[#This Row],[Annual Salary]]&lt;=140000, TBL_Employees3[[#This Row],[Annual Salary]] &gt; 70000),"Middle Income",TBL_Employees3[[#This Row],[Annual Salary]]&lt;70000,"Low Income")</f>
        <v>High Income</v>
      </c>
      <c r="P471" s="6">
        <v>0.13</v>
      </c>
      <c r="Q471" s="10">
        <f>TBL_Employees3[[#This Row],[Bonus %]]*TBL_Employees3[[#This Row],[Annual Salary]]</f>
        <v>20144.280000000002</v>
      </c>
      <c r="R471" t="s">
        <v>21</v>
      </c>
      <c r="S471" t="s">
        <v>57</v>
      </c>
      <c r="T471" s="4" t="s">
        <v>23</v>
      </c>
      <c r="U471" t="str">
        <f>IF(TBL_Employees3[[#This Row],[Exit Date]]="","Employed","Resign")</f>
        <v>Employed</v>
      </c>
    </row>
    <row r="472" spans="1:21" x14ac:dyDescent="0.25">
      <c r="A472" t="s">
        <v>982</v>
      </c>
      <c r="B472" t="s">
        <v>983</v>
      </c>
      <c r="C472" t="s">
        <v>16</v>
      </c>
      <c r="D472" t="s">
        <v>793</v>
      </c>
      <c r="E472" t="s">
        <v>27</v>
      </c>
      <c r="F472" t="s">
        <v>1984</v>
      </c>
      <c r="G472" t="s">
        <v>28</v>
      </c>
      <c r="H472">
        <v>32</v>
      </c>
      <c r="I472" s="4">
        <v>42738</v>
      </c>
      <c r="J472" s="8">
        <f>DAY(TBL_Employees3[[#This Row],[Hire Date]])</f>
        <v>3</v>
      </c>
      <c r="K472" s="8">
        <f>MONTH(TBL_Employees3[[#This Row],[Hire Date]])</f>
        <v>1</v>
      </c>
      <c r="L472" s="8">
        <f>YEAR(TBL_Employees3[[#This Row],[Hire Date]])</f>
        <v>2017</v>
      </c>
      <c r="M472" s="8" t="str">
        <f>TEXT(TBL_Employees3[[#This Row],[Hire Date]],"mmm")</f>
        <v>Jan</v>
      </c>
      <c r="N472" s="5">
        <v>101870</v>
      </c>
      <c r="O472" s="5" t="str" cm="1">
        <f t="array" ref="O472">_xlfn.IFS(TBL_Employees3[[#This Row],[Annual Salary]]&gt;140000,"High Income",AND(TBL_Employees3[[#This Row],[Annual Salary]]&lt;=140000, TBL_Employees3[[#This Row],[Annual Salary]] &gt; 70000),"Middle Income",TBL_Employees3[[#This Row],[Annual Salary]]&lt;70000,"Low Income")</f>
        <v>Middle Income</v>
      </c>
      <c r="P472" s="6">
        <v>0.1</v>
      </c>
      <c r="Q472" s="10">
        <f>TBL_Employees3[[#This Row],[Bonus %]]*TBL_Employees3[[#This Row],[Annual Salary]]</f>
        <v>10187</v>
      </c>
      <c r="R472" t="s">
        <v>21</v>
      </c>
      <c r="S472" t="s">
        <v>57</v>
      </c>
      <c r="T472" s="4" t="s">
        <v>23</v>
      </c>
      <c r="U472" t="str">
        <f>IF(TBL_Employees3[[#This Row],[Exit Date]]="","Employed","Resign")</f>
        <v>Employed</v>
      </c>
    </row>
    <row r="473" spans="1:21" x14ac:dyDescent="0.25">
      <c r="A473" t="s">
        <v>984</v>
      </c>
      <c r="B473" t="s">
        <v>985</v>
      </c>
      <c r="C473" t="s">
        <v>16</v>
      </c>
      <c r="D473" t="s">
        <v>793</v>
      </c>
      <c r="E473" t="s">
        <v>27</v>
      </c>
      <c r="F473" t="s">
        <v>1984</v>
      </c>
      <c r="G473" t="s">
        <v>97</v>
      </c>
      <c r="H473">
        <v>33</v>
      </c>
      <c r="I473" s="4">
        <v>41507</v>
      </c>
      <c r="J473" s="8">
        <f>DAY(TBL_Employees3[[#This Row],[Hire Date]])</f>
        <v>21</v>
      </c>
      <c r="K473" s="8">
        <f>MONTH(TBL_Employees3[[#This Row],[Hire Date]])</f>
        <v>8</v>
      </c>
      <c r="L473" s="8">
        <f>YEAR(TBL_Employees3[[#This Row],[Hire Date]])</f>
        <v>2013</v>
      </c>
      <c r="M473" s="8" t="str">
        <f>TEXT(TBL_Employees3[[#This Row],[Hire Date]],"mmm")</f>
        <v>Aug</v>
      </c>
      <c r="N473" s="5">
        <v>105390</v>
      </c>
      <c r="O473" s="5" t="str" cm="1">
        <f t="array" ref="O473">_xlfn.IFS(TBL_Employees3[[#This Row],[Annual Salary]]&gt;140000,"High Income",AND(TBL_Employees3[[#This Row],[Annual Salary]]&lt;=140000, TBL_Employees3[[#This Row],[Annual Salary]] &gt; 70000),"Middle Income",TBL_Employees3[[#This Row],[Annual Salary]]&lt;70000,"Low Income")</f>
        <v>Middle Income</v>
      </c>
      <c r="P473" s="6">
        <v>0.06</v>
      </c>
      <c r="Q473" s="10">
        <f>TBL_Employees3[[#This Row],[Bonus %]]*TBL_Employees3[[#This Row],[Annual Salary]]</f>
        <v>6323.4</v>
      </c>
      <c r="R473" t="s">
        <v>21</v>
      </c>
      <c r="S473" t="s">
        <v>75</v>
      </c>
      <c r="T473" s="4" t="s">
        <v>23</v>
      </c>
      <c r="U473" t="str">
        <f>IF(TBL_Employees3[[#This Row],[Exit Date]]="","Employed","Resign")</f>
        <v>Employed</v>
      </c>
    </row>
    <row r="474" spans="1:21" x14ac:dyDescent="0.25">
      <c r="A474" t="s">
        <v>986</v>
      </c>
      <c r="B474" t="s">
        <v>987</v>
      </c>
      <c r="C474" t="s">
        <v>16</v>
      </c>
      <c r="D474" t="s">
        <v>793</v>
      </c>
      <c r="E474" t="s">
        <v>27</v>
      </c>
      <c r="F474" t="s">
        <v>1983</v>
      </c>
      <c r="G474" t="s">
        <v>37</v>
      </c>
      <c r="H474">
        <v>59</v>
      </c>
      <c r="I474" s="4">
        <v>42165</v>
      </c>
      <c r="J474" s="8">
        <f>DAY(TBL_Employees3[[#This Row],[Hire Date]])</f>
        <v>10</v>
      </c>
      <c r="K474" s="8">
        <f>MONTH(TBL_Employees3[[#This Row],[Hire Date]])</f>
        <v>6</v>
      </c>
      <c r="L474" s="8">
        <f>YEAR(TBL_Employees3[[#This Row],[Hire Date]])</f>
        <v>2015</v>
      </c>
      <c r="M474" s="8" t="str">
        <f>TEXT(TBL_Employees3[[#This Row],[Hire Date]],"mmm")</f>
        <v>Jun</v>
      </c>
      <c r="N474" s="5">
        <v>101985</v>
      </c>
      <c r="O474" s="5" t="str" cm="1">
        <f t="array" ref="O474">_xlfn.IFS(TBL_Employees3[[#This Row],[Annual Salary]]&gt;140000,"High Income",AND(TBL_Employees3[[#This Row],[Annual Salary]]&lt;=140000, TBL_Employees3[[#This Row],[Annual Salary]] &gt; 70000),"Middle Income",TBL_Employees3[[#This Row],[Annual Salary]]&lt;70000,"Low Income")</f>
        <v>Middle Income</v>
      </c>
      <c r="P474" s="6">
        <v>7.0000000000000007E-2</v>
      </c>
      <c r="Q474" s="10">
        <f>TBL_Employees3[[#This Row],[Bonus %]]*TBL_Employees3[[#This Row],[Annual Salary]]</f>
        <v>7138.9500000000007</v>
      </c>
      <c r="R474" t="s">
        <v>21</v>
      </c>
      <c r="S474" t="s">
        <v>48</v>
      </c>
      <c r="T474" s="4" t="s">
        <v>23</v>
      </c>
      <c r="U474" t="str">
        <f>IF(TBL_Employees3[[#This Row],[Exit Date]]="","Employed","Resign")</f>
        <v>Employed</v>
      </c>
    </row>
    <row r="475" spans="1:21" x14ac:dyDescent="0.25">
      <c r="A475" t="s">
        <v>287</v>
      </c>
      <c r="B475" t="s">
        <v>988</v>
      </c>
      <c r="C475" t="s">
        <v>806</v>
      </c>
      <c r="D475" t="s">
        <v>793</v>
      </c>
      <c r="E475" t="s">
        <v>27</v>
      </c>
      <c r="F475" t="s">
        <v>1983</v>
      </c>
      <c r="G475" t="s">
        <v>28</v>
      </c>
      <c r="H475">
        <v>58</v>
      </c>
      <c r="I475" s="4">
        <v>41810</v>
      </c>
      <c r="J475" s="8">
        <f>DAY(TBL_Employees3[[#This Row],[Hire Date]])</f>
        <v>20</v>
      </c>
      <c r="K475" s="8">
        <f>MONTH(TBL_Employees3[[#This Row],[Hire Date]])</f>
        <v>6</v>
      </c>
      <c r="L475" s="8">
        <f>YEAR(TBL_Employees3[[#This Row],[Hire Date]])</f>
        <v>2014</v>
      </c>
      <c r="M475" s="8" t="str">
        <f>TEXT(TBL_Employees3[[#This Row],[Hire Date]],"mmm")</f>
        <v>Jun</v>
      </c>
      <c r="N475" s="5">
        <v>41728</v>
      </c>
      <c r="O475" s="5" t="str" cm="1">
        <f t="array" ref="O475">_xlfn.IFS(TBL_Employees3[[#This Row],[Annual Salary]]&gt;140000,"High Income",AND(TBL_Employees3[[#This Row],[Annual Salary]]&lt;=140000, TBL_Employees3[[#This Row],[Annual Salary]] &gt; 70000),"Middle Income",TBL_Employees3[[#This Row],[Annual Salary]]&lt;70000,"Low Income")</f>
        <v>Low Income</v>
      </c>
      <c r="P475" s="6">
        <v>0</v>
      </c>
      <c r="Q475" s="10">
        <f>TBL_Employees3[[#This Row],[Bonus %]]*TBL_Employees3[[#This Row],[Annual Salary]]</f>
        <v>0</v>
      </c>
      <c r="R475" t="s">
        <v>65</v>
      </c>
      <c r="S475" t="s">
        <v>66</v>
      </c>
      <c r="T475" s="4" t="s">
        <v>23</v>
      </c>
      <c r="U475" t="str">
        <f>IF(TBL_Employees3[[#This Row],[Exit Date]]="","Employed","Resign")</f>
        <v>Employed</v>
      </c>
    </row>
    <row r="476" spans="1:21" x14ac:dyDescent="0.25">
      <c r="A476" t="s">
        <v>989</v>
      </c>
      <c r="B476" t="s">
        <v>990</v>
      </c>
      <c r="C476" t="s">
        <v>806</v>
      </c>
      <c r="D476" t="s">
        <v>793</v>
      </c>
      <c r="E476" t="s">
        <v>32</v>
      </c>
      <c r="F476" t="s">
        <v>1984</v>
      </c>
      <c r="G476" t="s">
        <v>20</v>
      </c>
      <c r="H476">
        <v>56</v>
      </c>
      <c r="I476" s="4">
        <v>40045</v>
      </c>
      <c r="J476" s="8">
        <f>DAY(TBL_Employees3[[#This Row],[Hire Date]])</f>
        <v>20</v>
      </c>
      <c r="K476" s="8">
        <f>MONTH(TBL_Employees3[[#This Row],[Hire Date]])</f>
        <v>8</v>
      </c>
      <c r="L476" s="8">
        <f>YEAR(TBL_Employees3[[#This Row],[Hire Date]])</f>
        <v>2009</v>
      </c>
      <c r="M476" s="8" t="str">
        <f>TEXT(TBL_Employees3[[#This Row],[Hire Date]],"mmm")</f>
        <v>Aug</v>
      </c>
      <c r="N476" s="5">
        <v>52800</v>
      </c>
      <c r="O476" s="5" t="str" cm="1">
        <f t="array" ref="O476">_xlfn.IFS(TBL_Employees3[[#This Row],[Annual Salary]]&gt;140000,"High Income",AND(TBL_Employees3[[#This Row],[Annual Salary]]&lt;=140000, TBL_Employees3[[#This Row],[Annual Salary]] &gt; 70000),"Middle Income",TBL_Employees3[[#This Row],[Annual Salary]]&lt;70000,"Low Income")</f>
        <v>Low Income</v>
      </c>
      <c r="P476" s="6">
        <v>0</v>
      </c>
      <c r="Q476" s="10">
        <f>TBL_Employees3[[#This Row],[Bonus %]]*TBL_Employees3[[#This Row],[Annual Salary]]</f>
        <v>0</v>
      </c>
      <c r="R476" t="s">
        <v>21</v>
      </c>
      <c r="S476" t="s">
        <v>57</v>
      </c>
      <c r="T476" s="4" t="s">
        <v>23</v>
      </c>
      <c r="U476" t="str">
        <f>IF(TBL_Employees3[[#This Row],[Exit Date]]="","Employed","Resign")</f>
        <v>Employed</v>
      </c>
    </row>
    <row r="477" spans="1:21" x14ac:dyDescent="0.25">
      <c r="A477" t="s">
        <v>991</v>
      </c>
      <c r="B477" t="s">
        <v>992</v>
      </c>
      <c r="C477" t="s">
        <v>74</v>
      </c>
      <c r="D477" t="s">
        <v>793</v>
      </c>
      <c r="E477" t="s">
        <v>54</v>
      </c>
      <c r="F477" t="s">
        <v>1983</v>
      </c>
      <c r="G477" t="s">
        <v>28</v>
      </c>
      <c r="H477">
        <v>45</v>
      </c>
      <c r="I477" s="4">
        <v>40305</v>
      </c>
      <c r="J477" s="8">
        <f>DAY(TBL_Employees3[[#This Row],[Hire Date]])</f>
        <v>7</v>
      </c>
      <c r="K477" s="8">
        <f>MONTH(TBL_Employees3[[#This Row],[Hire Date]])</f>
        <v>5</v>
      </c>
      <c r="L477" s="8">
        <f>YEAR(TBL_Employees3[[#This Row],[Hire Date]])</f>
        <v>2010</v>
      </c>
      <c r="M477" s="8" t="str">
        <f>TEXT(TBL_Employees3[[#This Row],[Hire Date]],"mmm")</f>
        <v>May</v>
      </c>
      <c r="N477" s="5">
        <v>145093</v>
      </c>
      <c r="O477" s="5" t="str" cm="1">
        <f t="array" ref="O477">_xlfn.IFS(TBL_Employees3[[#This Row],[Annual Salary]]&gt;140000,"High Income",AND(TBL_Employees3[[#This Row],[Annual Salary]]&lt;=140000, TBL_Employees3[[#This Row],[Annual Salary]] &gt; 70000),"Middle Income",TBL_Employees3[[#This Row],[Annual Salary]]&lt;70000,"Low Income")</f>
        <v>High Income</v>
      </c>
      <c r="P477" s="6">
        <v>0.12</v>
      </c>
      <c r="Q477" s="10">
        <f>TBL_Employees3[[#This Row],[Bonus %]]*TBL_Employees3[[#This Row],[Annual Salary]]</f>
        <v>17411.16</v>
      </c>
      <c r="R477" t="s">
        <v>21</v>
      </c>
      <c r="S477" t="s">
        <v>44</v>
      </c>
      <c r="T477" s="4" t="s">
        <v>23</v>
      </c>
      <c r="U477" t="str">
        <f>IF(TBL_Employees3[[#This Row],[Exit Date]]="","Employed","Resign")</f>
        <v>Employed</v>
      </c>
    </row>
    <row r="478" spans="1:21" x14ac:dyDescent="0.25">
      <c r="A478" t="s">
        <v>993</v>
      </c>
      <c r="B478" t="s">
        <v>994</v>
      </c>
      <c r="C478" t="s">
        <v>74</v>
      </c>
      <c r="D478" t="s">
        <v>793</v>
      </c>
      <c r="E478" t="s">
        <v>32</v>
      </c>
      <c r="F478" t="s">
        <v>1984</v>
      </c>
      <c r="G478" t="s">
        <v>28</v>
      </c>
      <c r="H478">
        <v>37</v>
      </c>
      <c r="I478" s="4">
        <v>40560</v>
      </c>
      <c r="J478" s="8">
        <f>DAY(TBL_Employees3[[#This Row],[Hire Date]])</f>
        <v>17</v>
      </c>
      <c r="K478" s="8">
        <f>MONTH(TBL_Employees3[[#This Row],[Hire Date]])</f>
        <v>1</v>
      </c>
      <c r="L478" s="8">
        <f>YEAR(TBL_Employees3[[#This Row],[Hire Date]])</f>
        <v>2011</v>
      </c>
      <c r="M478" s="8" t="str">
        <f>TEXT(TBL_Employees3[[#This Row],[Hire Date]],"mmm")</f>
        <v>Jan</v>
      </c>
      <c r="N478" s="5">
        <v>131353</v>
      </c>
      <c r="O478" s="5" t="str" cm="1">
        <f t="array" ref="O478">_xlfn.IFS(TBL_Employees3[[#This Row],[Annual Salary]]&gt;140000,"High Income",AND(TBL_Employees3[[#This Row],[Annual Salary]]&lt;=140000, TBL_Employees3[[#This Row],[Annual Salary]] &gt; 70000),"Middle Income",TBL_Employees3[[#This Row],[Annual Salary]]&lt;70000,"Low Income")</f>
        <v>Middle Income</v>
      </c>
      <c r="P478" s="6">
        <v>0.11</v>
      </c>
      <c r="Q478" s="10">
        <f>TBL_Employees3[[#This Row],[Bonus %]]*TBL_Employees3[[#This Row],[Annual Salary]]</f>
        <v>14448.83</v>
      </c>
      <c r="R478" t="s">
        <v>65</v>
      </c>
      <c r="S478" t="s">
        <v>78</v>
      </c>
      <c r="T478" s="4" t="s">
        <v>23</v>
      </c>
      <c r="U478" t="str">
        <f>IF(TBL_Employees3[[#This Row],[Exit Date]]="","Employed","Resign")</f>
        <v>Employed</v>
      </c>
    </row>
    <row r="479" spans="1:21" x14ac:dyDescent="0.25">
      <c r="A479" t="s">
        <v>995</v>
      </c>
      <c r="B479" t="s">
        <v>996</v>
      </c>
      <c r="C479" t="s">
        <v>803</v>
      </c>
      <c r="D479" t="s">
        <v>793</v>
      </c>
      <c r="E479" t="s">
        <v>18</v>
      </c>
      <c r="F479" t="s">
        <v>1984</v>
      </c>
      <c r="G479" t="s">
        <v>20</v>
      </c>
      <c r="H479">
        <v>61</v>
      </c>
      <c r="I479" s="4">
        <v>40683</v>
      </c>
      <c r="J479" s="8">
        <f>DAY(TBL_Employees3[[#This Row],[Hire Date]])</f>
        <v>20</v>
      </c>
      <c r="K479" s="8">
        <f>MONTH(TBL_Employees3[[#This Row],[Hire Date]])</f>
        <v>5</v>
      </c>
      <c r="L479" s="8">
        <f>YEAR(TBL_Employees3[[#This Row],[Hire Date]])</f>
        <v>2011</v>
      </c>
      <c r="M479" s="8" t="str">
        <f>TEXT(TBL_Employees3[[#This Row],[Hire Date]],"mmm")</f>
        <v>May</v>
      </c>
      <c r="N479" s="5">
        <v>64937</v>
      </c>
      <c r="O479" s="5" t="str" cm="1">
        <f t="array" ref="O479">_xlfn.IFS(TBL_Employees3[[#This Row],[Annual Salary]]&gt;140000,"High Income",AND(TBL_Employees3[[#This Row],[Annual Salary]]&lt;=140000, TBL_Employees3[[#This Row],[Annual Salary]] &gt; 70000),"Middle Income",TBL_Employees3[[#This Row],[Annual Salary]]&lt;70000,"Low Income")</f>
        <v>Low Income</v>
      </c>
      <c r="P479" s="6">
        <v>0</v>
      </c>
      <c r="Q479" s="10">
        <f>TBL_Employees3[[#This Row],[Bonus %]]*TBL_Employees3[[#This Row],[Annual Salary]]</f>
        <v>0</v>
      </c>
      <c r="R479" t="s">
        <v>21</v>
      </c>
      <c r="S479" t="s">
        <v>57</v>
      </c>
      <c r="T479" s="4" t="s">
        <v>23</v>
      </c>
      <c r="U479" t="str">
        <f>IF(TBL_Employees3[[#This Row],[Exit Date]]="","Employed","Resign")</f>
        <v>Employed</v>
      </c>
    </row>
    <row r="480" spans="1:21" x14ac:dyDescent="0.25">
      <c r="A480" t="s">
        <v>997</v>
      </c>
      <c r="B480" t="s">
        <v>998</v>
      </c>
      <c r="C480" t="s">
        <v>803</v>
      </c>
      <c r="D480" t="s">
        <v>793</v>
      </c>
      <c r="E480" t="s">
        <v>27</v>
      </c>
      <c r="F480" t="s">
        <v>1983</v>
      </c>
      <c r="G480" t="s">
        <v>28</v>
      </c>
      <c r="H480">
        <v>25</v>
      </c>
      <c r="I480" s="4">
        <v>44217</v>
      </c>
      <c r="J480" s="8">
        <f>DAY(TBL_Employees3[[#This Row],[Hire Date]])</f>
        <v>21</v>
      </c>
      <c r="K480" s="8">
        <f>MONTH(TBL_Employees3[[#This Row],[Hire Date]])</f>
        <v>1</v>
      </c>
      <c r="L480" s="8">
        <f>YEAR(TBL_Employees3[[#This Row],[Hire Date]])</f>
        <v>2021</v>
      </c>
      <c r="M480" s="8" t="str">
        <f>TEXT(TBL_Employees3[[#This Row],[Hire Date]],"mmm")</f>
        <v>Jan</v>
      </c>
      <c r="N480" s="5">
        <v>67299</v>
      </c>
      <c r="O480" s="5" t="str" cm="1">
        <f t="array" ref="O480">_xlfn.IFS(TBL_Employees3[[#This Row],[Annual Salary]]&gt;140000,"High Income",AND(TBL_Employees3[[#This Row],[Annual Salary]]&lt;=140000, TBL_Employees3[[#This Row],[Annual Salary]] &gt; 70000),"Middle Income",TBL_Employees3[[#This Row],[Annual Salary]]&lt;70000,"Low Income")</f>
        <v>Low Income</v>
      </c>
      <c r="P480" s="6">
        <v>0</v>
      </c>
      <c r="Q480" s="10">
        <f>TBL_Employees3[[#This Row],[Bonus %]]*TBL_Employees3[[#This Row],[Annual Salary]]</f>
        <v>0</v>
      </c>
      <c r="R480" t="s">
        <v>21</v>
      </c>
      <c r="S480" t="s">
        <v>57</v>
      </c>
      <c r="T480" s="4" t="s">
        <v>23</v>
      </c>
      <c r="U480" t="str">
        <f>IF(TBL_Employees3[[#This Row],[Exit Date]]="","Employed","Resign")</f>
        <v>Employed</v>
      </c>
    </row>
    <row r="481" spans="1:21" x14ac:dyDescent="0.25">
      <c r="A481" t="s">
        <v>999</v>
      </c>
      <c r="B481" t="s">
        <v>1000</v>
      </c>
      <c r="C481" t="s">
        <v>806</v>
      </c>
      <c r="D481" t="s">
        <v>793</v>
      </c>
      <c r="E481" t="s">
        <v>32</v>
      </c>
      <c r="F481" t="s">
        <v>1984</v>
      </c>
      <c r="G481" t="s">
        <v>37</v>
      </c>
      <c r="H481">
        <v>62</v>
      </c>
      <c r="I481" s="4">
        <v>41748</v>
      </c>
      <c r="J481" s="8">
        <f>DAY(TBL_Employees3[[#This Row],[Hire Date]])</f>
        <v>19</v>
      </c>
      <c r="K481" s="8">
        <f>MONTH(TBL_Employees3[[#This Row],[Hire Date]])</f>
        <v>4</v>
      </c>
      <c r="L481" s="8">
        <f>YEAR(TBL_Employees3[[#This Row],[Hire Date]])</f>
        <v>2014</v>
      </c>
      <c r="M481" s="8" t="str">
        <f>TEXT(TBL_Employees3[[#This Row],[Hire Date]],"mmm")</f>
        <v>Apr</v>
      </c>
      <c r="N481" s="5">
        <v>45295</v>
      </c>
      <c r="O481" s="5" t="str" cm="1">
        <f t="array" ref="O481">_xlfn.IFS(TBL_Employees3[[#This Row],[Annual Salary]]&gt;140000,"High Income",AND(TBL_Employees3[[#This Row],[Annual Salary]]&lt;=140000, TBL_Employees3[[#This Row],[Annual Salary]] &gt; 70000),"Middle Income",TBL_Employees3[[#This Row],[Annual Salary]]&lt;70000,"Low Income")</f>
        <v>Low Income</v>
      </c>
      <c r="P481" s="6">
        <v>0</v>
      </c>
      <c r="Q481" s="10">
        <f>TBL_Employees3[[#This Row],[Bonus %]]*TBL_Employees3[[#This Row],[Annual Salary]]</f>
        <v>0</v>
      </c>
      <c r="R481" t="s">
        <v>38</v>
      </c>
      <c r="S481" t="s">
        <v>85</v>
      </c>
      <c r="T481" s="4" t="s">
        <v>23</v>
      </c>
      <c r="U481" t="str">
        <f>IF(TBL_Employees3[[#This Row],[Exit Date]]="","Employed","Resign")</f>
        <v>Employed</v>
      </c>
    </row>
    <row r="482" spans="1:21" x14ac:dyDescent="0.25">
      <c r="A482" t="s">
        <v>1001</v>
      </c>
      <c r="B482" t="s">
        <v>1002</v>
      </c>
      <c r="C482" t="s">
        <v>806</v>
      </c>
      <c r="D482" t="s">
        <v>793</v>
      </c>
      <c r="E482" t="s">
        <v>27</v>
      </c>
      <c r="F482" t="s">
        <v>1984</v>
      </c>
      <c r="G482" t="s">
        <v>28</v>
      </c>
      <c r="H482">
        <v>31</v>
      </c>
      <c r="I482" s="4">
        <v>43171</v>
      </c>
      <c r="J482" s="8">
        <f>DAY(TBL_Employees3[[#This Row],[Hire Date]])</f>
        <v>12</v>
      </c>
      <c r="K482" s="8">
        <f>MONTH(TBL_Employees3[[#This Row],[Hire Date]])</f>
        <v>3</v>
      </c>
      <c r="L482" s="8">
        <f>YEAR(TBL_Employees3[[#This Row],[Hire Date]])</f>
        <v>2018</v>
      </c>
      <c r="M482" s="8" t="str">
        <f>TEXT(TBL_Employees3[[#This Row],[Hire Date]],"mmm")</f>
        <v>Mar</v>
      </c>
      <c r="N482" s="5">
        <v>47913</v>
      </c>
      <c r="O482" s="5" t="str" cm="1">
        <f t="array" ref="O482">_xlfn.IFS(TBL_Employees3[[#This Row],[Annual Salary]]&gt;140000,"High Income",AND(TBL_Employees3[[#This Row],[Annual Salary]]&lt;=140000, TBL_Employees3[[#This Row],[Annual Salary]] &gt; 70000),"Middle Income",TBL_Employees3[[#This Row],[Annual Salary]]&lt;70000,"Low Income")</f>
        <v>Low Income</v>
      </c>
      <c r="P482" s="6">
        <v>0</v>
      </c>
      <c r="Q482" s="10">
        <f>TBL_Employees3[[#This Row],[Bonus %]]*TBL_Employees3[[#This Row],[Annual Salary]]</f>
        <v>0</v>
      </c>
      <c r="R482" t="s">
        <v>21</v>
      </c>
      <c r="S482" t="s">
        <v>34</v>
      </c>
      <c r="T482" s="4" t="s">
        <v>23</v>
      </c>
      <c r="U482" t="str">
        <f>IF(TBL_Employees3[[#This Row],[Exit Date]]="","Employed","Resign")</f>
        <v>Employed</v>
      </c>
    </row>
    <row r="483" spans="1:21" x14ac:dyDescent="0.25">
      <c r="A483" t="s">
        <v>1003</v>
      </c>
      <c r="B483" t="s">
        <v>1004</v>
      </c>
      <c r="C483" t="s">
        <v>806</v>
      </c>
      <c r="D483" t="s">
        <v>793</v>
      </c>
      <c r="E483" t="s">
        <v>27</v>
      </c>
      <c r="F483" t="s">
        <v>1984</v>
      </c>
      <c r="G483" t="s">
        <v>28</v>
      </c>
      <c r="H483">
        <v>53</v>
      </c>
      <c r="I483" s="4">
        <v>42985</v>
      </c>
      <c r="J483" s="8">
        <f>DAY(TBL_Employees3[[#This Row],[Hire Date]])</f>
        <v>7</v>
      </c>
      <c r="K483" s="8">
        <f>MONTH(TBL_Employees3[[#This Row],[Hire Date]])</f>
        <v>9</v>
      </c>
      <c r="L483" s="8">
        <f>YEAR(TBL_Employees3[[#This Row],[Hire Date]])</f>
        <v>2017</v>
      </c>
      <c r="M483" s="8" t="str">
        <f>TEXT(TBL_Employees3[[#This Row],[Hire Date]],"mmm")</f>
        <v>Sep</v>
      </c>
      <c r="N483" s="5">
        <v>46727</v>
      </c>
      <c r="O483" s="5" t="str" cm="1">
        <f t="array" ref="O483">_xlfn.IFS(TBL_Employees3[[#This Row],[Annual Salary]]&gt;140000,"High Income",AND(TBL_Employees3[[#This Row],[Annual Salary]]&lt;=140000, TBL_Employees3[[#This Row],[Annual Salary]] &gt; 70000),"Middle Income",TBL_Employees3[[#This Row],[Annual Salary]]&lt;70000,"Low Income")</f>
        <v>Low Income</v>
      </c>
      <c r="P483" s="6">
        <v>0</v>
      </c>
      <c r="Q483" s="10">
        <f>TBL_Employees3[[#This Row],[Bonus %]]*TBL_Employees3[[#This Row],[Annual Salary]]</f>
        <v>0</v>
      </c>
      <c r="R483" t="s">
        <v>21</v>
      </c>
      <c r="S483" t="s">
        <v>75</v>
      </c>
      <c r="T483" s="4">
        <v>43251</v>
      </c>
      <c r="U483" t="str">
        <f>IF(TBL_Employees3[[#This Row],[Exit Date]]="","Employed","Resign")</f>
        <v>Resign</v>
      </c>
    </row>
    <row r="484" spans="1:21" x14ac:dyDescent="0.25">
      <c r="A484" t="s">
        <v>1005</v>
      </c>
      <c r="B484" t="s">
        <v>1006</v>
      </c>
      <c r="C484" t="s">
        <v>74</v>
      </c>
      <c r="D484" t="s">
        <v>793</v>
      </c>
      <c r="E484" t="s">
        <v>27</v>
      </c>
      <c r="F484" t="s">
        <v>1983</v>
      </c>
      <c r="G484" t="s">
        <v>28</v>
      </c>
      <c r="H484">
        <v>27</v>
      </c>
      <c r="I484" s="4">
        <v>44302</v>
      </c>
      <c r="J484" s="8">
        <f>DAY(TBL_Employees3[[#This Row],[Hire Date]])</f>
        <v>16</v>
      </c>
      <c r="K484" s="8">
        <f>MONTH(TBL_Employees3[[#This Row],[Hire Date]])</f>
        <v>4</v>
      </c>
      <c r="L484" s="8">
        <f>YEAR(TBL_Employees3[[#This Row],[Hire Date]])</f>
        <v>2021</v>
      </c>
      <c r="M484" s="8" t="str">
        <f>TEXT(TBL_Employees3[[#This Row],[Hire Date]],"mmm")</f>
        <v>Apr</v>
      </c>
      <c r="N484" s="5">
        <v>133400</v>
      </c>
      <c r="O484" s="5" t="str" cm="1">
        <f t="array" ref="O484">_xlfn.IFS(TBL_Employees3[[#This Row],[Annual Salary]]&gt;140000,"High Income",AND(TBL_Employees3[[#This Row],[Annual Salary]]&lt;=140000, TBL_Employees3[[#This Row],[Annual Salary]] &gt; 70000),"Middle Income",TBL_Employees3[[#This Row],[Annual Salary]]&lt;70000,"Low Income")</f>
        <v>Middle Income</v>
      </c>
      <c r="P484" s="6">
        <v>0.11</v>
      </c>
      <c r="Q484" s="10">
        <f>TBL_Employees3[[#This Row],[Bonus %]]*TBL_Employees3[[#This Row],[Annual Salary]]</f>
        <v>14674</v>
      </c>
      <c r="R484" t="s">
        <v>21</v>
      </c>
      <c r="S484" t="s">
        <v>57</v>
      </c>
      <c r="T484" s="4" t="s">
        <v>23</v>
      </c>
      <c r="U484" t="str">
        <f>IF(TBL_Employees3[[#This Row],[Exit Date]]="","Employed","Resign")</f>
        <v>Employed</v>
      </c>
    </row>
    <row r="485" spans="1:21" x14ac:dyDescent="0.25">
      <c r="A485" t="s">
        <v>1005</v>
      </c>
      <c r="B485" t="s">
        <v>1007</v>
      </c>
      <c r="C485" t="s">
        <v>803</v>
      </c>
      <c r="D485" t="s">
        <v>793</v>
      </c>
      <c r="E485" t="s">
        <v>54</v>
      </c>
      <c r="F485" t="s">
        <v>1984</v>
      </c>
      <c r="G485" t="s">
        <v>28</v>
      </c>
      <c r="H485">
        <v>44</v>
      </c>
      <c r="I485" s="4">
        <v>38771</v>
      </c>
      <c r="J485" s="8">
        <f>DAY(TBL_Employees3[[#This Row],[Hire Date]])</f>
        <v>23</v>
      </c>
      <c r="K485" s="8">
        <f>MONTH(TBL_Employees3[[#This Row],[Hire Date]])</f>
        <v>2</v>
      </c>
      <c r="L485" s="8">
        <f>YEAR(TBL_Employees3[[#This Row],[Hire Date]])</f>
        <v>2006</v>
      </c>
      <c r="M485" s="8" t="str">
        <f>TEXT(TBL_Employees3[[#This Row],[Hire Date]],"mmm")</f>
        <v>Feb</v>
      </c>
      <c r="N485" s="5">
        <v>63705</v>
      </c>
      <c r="O485" s="5" t="str" cm="1">
        <f t="array" ref="O485">_xlfn.IFS(TBL_Employees3[[#This Row],[Annual Salary]]&gt;140000,"High Income",AND(TBL_Employees3[[#This Row],[Annual Salary]]&lt;=140000, TBL_Employees3[[#This Row],[Annual Salary]] &gt; 70000),"Middle Income",TBL_Employees3[[#This Row],[Annual Salary]]&lt;70000,"Low Income")</f>
        <v>Low Income</v>
      </c>
      <c r="P485" s="6">
        <v>0</v>
      </c>
      <c r="Q485" s="10">
        <f>TBL_Employees3[[#This Row],[Bonus %]]*TBL_Employees3[[#This Row],[Annual Salary]]</f>
        <v>0</v>
      </c>
      <c r="R485" t="s">
        <v>21</v>
      </c>
      <c r="S485" t="s">
        <v>48</v>
      </c>
      <c r="T485" s="4" t="s">
        <v>23</v>
      </c>
      <c r="U485" t="str">
        <f>IF(TBL_Employees3[[#This Row],[Exit Date]]="","Employed","Resign")</f>
        <v>Employed</v>
      </c>
    </row>
    <row r="486" spans="1:21" x14ac:dyDescent="0.25">
      <c r="A486" t="s">
        <v>1008</v>
      </c>
      <c r="B486" t="s">
        <v>1009</v>
      </c>
      <c r="C486" t="s">
        <v>806</v>
      </c>
      <c r="D486" t="s">
        <v>793</v>
      </c>
      <c r="E486" t="s">
        <v>32</v>
      </c>
      <c r="F486" t="s">
        <v>1983</v>
      </c>
      <c r="G486" t="s">
        <v>97</v>
      </c>
      <c r="H486">
        <v>48</v>
      </c>
      <c r="I486" s="4">
        <v>44095</v>
      </c>
      <c r="J486" s="8">
        <f>DAY(TBL_Employees3[[#This Row],[Hire Date]])</f>
        <v>21</v>
      </c>
      <c r="K486" s="8">
        <f>MONTH(TBL_Employees3[[#This Row],[Hire Date]])</f>
        <v>9</v>
      </c>
      <c r="L486" s="8">
        <f>YEAR(TBL_Employees3[[#This Row],[Hire Date]])</f>
        <v>2020</v>
      </c>
      <c r="M486" s="8" t="str">
        <f>TEXT(TBL_Employees3[[#This Row],[Hire Date]],"mmm")</f>
        <v>Sep</v>
      </c>
      <c r="N486" s="5">
        <v>54654</v>
      </c>
      <c r="O486" s="5" t="str" cm="1">
        <f t="array" ref="O486">_xlfn.IFS(TBL_Employees3[[#This Row],[Annual Salary]]&gt;140000,"High Income",AND(TBL_Employees3[[#This Row],[Annual Salary]]&lt;=140000, TBL_Employees3[[#This Row],[Annual Salary]] &gt; 70000),"Middle Income",TBL_Employees3[[#This Row],[Annual Salary]]&lt;70000,"Low Income")</f>
        <v>Low Income</v>
      </c>
      <c r="P486" s="6">
        <v>0</v>
      </c>
      <c r="Q486" s="10">
        <f>TBL_Employees3[[#This Row],[Bonus %]]*TBL_Employees3[[#This Row],[Annual Salary]]</f>
        <v>0</v>
      </c>
      <c r="R486" t="s">
        <v>21</v>
      </c>
      <c r="S486" t="s">
        <v>57</v>
      </c>
      <c r="T486" s="4" t="s">
        <v>23</v>
      </c>
      <c r="U486" t="str">
        <f>IF(TBL_Employees3[[#This Row],[Exit Date]]="","Employed","Resign")</f>
        <v>Employed</v>
      </c>
    </row>
    <row r="487" spans="1:21" x14ac:dyDescent="0.25">
      <c r="A487" t="s">
        <v>541</v>
      </c>
      <c r="B487" t="s">
        <v>1010</v>
      </c>
      <c r="C487" t="s">
        <v>31</v>
      </c>
      <c r="D487" t="s">
        <v>793</v>
      </c>
      <c r="E487" t="s">
        <v>27</v>
      </c>
      <c r="F487" t="s">
        <v>1984</v>
      </c>
      <c r="G487" t="s">
        <v>28</v>
      </c>
      <c r="H487">
        <v>38</v>
      </c>
      <c r="I487" s="4">
        <v>39232</v>
      </c>
      <c r="J487" s="8">
        <f>DAY(TBL_Employees3[[#This Row],[Hire Date]])</f>
        <v>30</v>
      </c>
      <c r="K487" s="8">
        <f>MONTH(TBL_Employees3[[#This Row],[Hire Date]])</f>
        <v>5</v>
      </c>
      <c r="L487" s="8">
        <f>YEAR(TBL_Employees3[[#This Row],[Hire Date]])</f>
        <v>2007</v>
      </c>
      <c r="M487" s="8" t="str">
        <f>TEXT(TBL_Employees3[[#This Row],[Hire Date]],"mmm")</f>
        <v>May</v>
      </c>
      <c r="N487" s="5">
        <v>198562</v>
      </c>
      <c r="O487" s="5" t="str" cm="1">
        <f t="array" ref="O487">_xlfn.IFS(TBL_Employees3[[#This Row],[Annual Salary]]&gt;140000,"High Income",AND(TBL_Employees3[[#This Row],[Annual Salary]]&lt;=140000, TBL_Employees3[[#This Row],[Annual Salary]] &gt; 70000),"Middle Income",TBL_Employees3[[#This Row],[Annual Salary]]&lt;70000,"Low Income")</f>
        <v>High Income</v>
      </c>
      <c r="P487" s="6">
        <v>0.22</v>
      </c>
      <c r="Q487" s="10">
        <f>TBL_Employees3[[#This Row],[Bonus %]]*TBL_Employees3[[#This Row],[Annual Salary]]</f>
        <v>43683.64</v>
      </c>
      <c r="R487" t="s">
        <v>21</v>
      </c>
      <c r="S487" t="s">
        <v>34</v>
      </c>
      <c r="T487" s="4" t="s">
        <v>23</v>
      </c>
      <c r="U487" t="str">
        <f>IF(TBL_Employees3[[#This Row],[Exit Date]]="","Employed","Resign")</f>
        <v>Employed</v>
      </c>
    </row>
    <row r="488" spans="1:21" x14ac:dyDescent="0.25">
      <c r="A488" t="s">
        <v>1011</v>
      </c>
      <c r="B488" t="s">
        <v>1012</v>
      </c>
      <c r="C488" t="s">
        <v>16</v>
      </c>
      <c r="D488" t="s">
        <v>793</v>
      </c>
      <c r="E488" t="s">
        <v>27</v>
      </c>
      <c r="F488" t="s">
        <v>1983</v>
      </c>
      <c r="G488" t="s">
        <v>28</v>
      </c>
      <c r="H488">
        <v>50</v>
      </c>
      <c r="I488" s="4">
        <v>40983</v>
      </c>
      <c r="J488" s="8">
        <f>DAY(TBL_Employees3[[#This Row],[Hire Date]])</f>
        <v>15</v>
      </c>
      <c r="K488" s="8">
        <f>MONTH(TBL_Employees3[[#This Row],[Hire Date]])</f>
        <v>3</v>
      </c>
      <c r="L488" s="8">
        <f>YEAR(TBL_Employees3[[#This Row],[Hire Date]])</f>
        <v>2012</v>
      </c>
      <c r="M488" s="8" t="str">
        <f>TEXT(TBL_Employees3[[#This Row],[Hire Date]],"mmm")</f>
        <v>Mar</v>
      </c>
      <c r="N488" s="5">
        <v>117226</v>
      </c>
      <c r="O488" s="5" t="str" cm="1">
        <f t="array" ref="O488">_xlfn.IFS(TBL_Employees3[[#This Row],[Annual Salary]]&gt;140000,"High Income",AND(TBL_Employees3[[#This Row],[Annual Salary]]&lt;=140000, TBL_Employees3[[#This Row],[Annual Salary]] &gt; 70000),"Middle Income",TBL_Employees3[[#This Row],[Annual Salary]]&lt;70000,"Low Income")</f>
        <v>Middle Income</v>
      </c>
      <c r="P488" s="6">
        <v>0.08</v>
      </c>
      <c r="Q488" s="10">
        <f>TBL_Employees3[[#This Row],[Bonus %]]*TBL_Employees3[[#This Row],[Annual Salary]]</f>
        <v>9378.08</v>
      </c>
      <c r="R488" t="s">
        <v>21</v>
      </c>
      <c r="S488" t="s">
        <v>57</v>
      </c>
      <c r="T488" s="4" t="s">
        <v>23</v>
      </c>
      <c r="U488" t="str">
        <f>IF(TBL_Employees3[[#This Row],[Exit Date]]="","Employed","Resign")</f>
        <v>Employed</v>
      </c>
    </row>
    <row r="489" spans="1:21" x14ac:dyDescent="0.25">
      <c r="A489" t="s">
        <v>1013</v>
      </c>
      <c r="B489" t="s">
        <v>1014</v>
      </c>
      <c r="C489" t="s">
        <v>31</v>
      </c>
      <c r="D489" t="s">
        <v>793</v>
      </c>
      <c r="E489" t="s">
        <v>27</v>
      </c>
      <c r="F489" t="s">
        <v>1984</v>
      </c>
      <c r="G489" t="s">
        <v>37</v>
      </c>
      <c r="H489">
        <v>40</v>
      </c>
      <c r="I489" s="4">
        <v>44094</v>
      </c>
      <c r="J489" s="8">
        <f>DAY(TBL_Employees3[[#This Row],[Hire Date]])</f>
        <v>20</v>
      </c>
      <c r="K489" s="8">
        <f>MONTH(TBL_Employees3[[#This Row],[Hire Date]])</f>
        <v>9</v>
      </c>
      <c r="L489" s="8">
        <f>YEAR(TBL_Employees3[[#This Row],[Hire Date]])</f>
        <v>2020</v>
      </c>
      <c r="M489" s="8" t="str">
        <f>TEXT(TBL_Employees3[[#This Row],[Hire Date]],"mmm")</f>
        <v>Sep</v>
      </c>
      <c r="N489" s="5">
        <v>198176</v>
      </c>
      <c r="O489" s="5" t="str" cm="1">
        <f t="array" ref="O489">_xlfn.IFS(TBL_Employees3[[#This Row],[Annual Salary]]&gt;140000,"High Income",AND(TBL_Employees3[[#This Row],[Annual Salary]]&lt;=140000, TBL_Employees3[[#This Row],[Annual Salary]] &gt; 70000),"Middle Income",TBL_Employees3[[#This Row],[Annual Salary]]&lt;70000,"Low Income")</f>
        <v>High Income</v>
      </c>
      <c r="P489" s="6">
        <v>0.17</v>
      </c>
      <c r="Q489" s="10">
        <f>TBL_Employees3[[#This Row],[Bonus %]]*TBL_Employees3[[#This Row],[Annual Salary]]</f>
        <v>33689.920000000006</v>
      </c>
      <c r="R489" t="s">
        <v>38</v>
      </c>
      <c r="S489" t="s">
        <v>39</v>
      </c>
      <c r="T489" s="4" t="s">
        <v>23</v>
      </c>
      <c r="U489" t="str">
        <f>IF(TBL_Employees3[[#This Row],[Exit Date]]="","Employed","Resign")</f>
        <v>Employed</v>
      </c>
    </row>
    <row r="490" spans="1:21" x14ac:dyDescent="0.25">
      <c r="A490" t="s">
        <v>1015</v>
      </c>
      <c r="B490" t="s">
        <v>1016</v>
      </c>
      <c r="C490" t="s">
        <v>74</v>
      </c>
      <c r="D490" t="s">
        <v>793</v>
      </c>
      <c r="E490" t="s">
        <v>27</v>
      </c>
      <c r="F490" t="s">
        <v>1984</v>
      </c>
      <c r="G490" t="s">
        <v>97</v>
      </c>
      <c r="H490">
        <v>25</v>
      </c>
      <c r="I490" s="4">
        <v>44272</v>
      </c>
      <c r="J490" s="8">
        <f>DAY(TBL_Employees3[[#This Row],[Hire Date]])</f>
        <v>17</v>
      </c>
      <c r="K490" s="8">
        <f>MONTH(TBL_Employees3[[#This Row],[Hire Date]])</f>
        <v>3</v>
      </c>
      <c r="L490" s="8">
        <f>YEAR(TBL_Employees3[[#This Row],[Hire Date]])</f>
        <v>2021</v>
      </c>
      <c r="M490" s="8" t="str">
        <f>TEXT(TBL_Employees3[[#This Row],[Hire Date]],"mmm")</f>
        <v>Mar</v>
      </c>
      <c r="N490" s="5">
        <v>155080</v>
      </c>
      <c r="O490" s="5" t="str" cm="1">
        <f t="array" ref="O490">_xlfn.IFS(TBL_Employees3[[#This Row],[Annual Salary]]&gt;140000,"High Income",AND(TBL_Employees3[[#This Row],[Annual Salary]]&lt;=140000, TBL_Employees3[[#This Row],[Annual Salary]] &gt; 70000),"Middle Income",TBL_Employees3[[#This Row],[Annual Salary]]&lt;70000,"Low Income")</f>
        <v>High Income</v>
      </c>
      <c r="P490" s="6">
        <v>0.1</v>
      </c>
      <c r="Q490" s="10">
        <f>TBL_Employees3[[#This Row],[Bonus %]]*TBL_Employees3[[#This Row],[Annual Salary]]</f>
        <v>15508</v>
      </c>
      <c r="R490" t="s">
        <v>21</v>
      </c>
      <c r="S490" t="s">
        <v>22</v>
      </c>
      <c r="T490" s="4" t="s">
        <v>23</v>
      </c>
      <c r="U490" t="str">
        <f>IF(TBL_Employees3[[#This Row],[Exit Date]]="","Employed","Resign")</f>
        <v>Employed</v>
      </c>
    </row>
    <row r="491" spans="1:21" x14ac:dyDescent="0.25">
      <c r="A491" t="s">
        <v>1017</v>
      </c>
      <c r="B491" t="s">
        <v>1018</v>
      </c>
      <c r="C491" t="s">
        <v>31</v>
      </c>
      <c r="D491" t="s">
        <v>793</v>
      </c>
      <c r="E491" t="s">
        <v>27</v>
      </c>
      <c r="F491" t="s">
        <v>1984</v>
      </c>
      <c r="G491" t="s">
        <v>37</v>
      </c>
      <c r="H491">
        <v>52</v>
      </c>
      <c r="I491" s="4">
        <v>34209</v>
      </c>
      <c r="J491" s="8">
        <f>DAY(TBL_Employees3[[#This Row],[Hire Date]])</f>
        <v>28</v>
      </c>
      <c r="K491" s="8">
        <f>MONTH(TBL_Employees3[[#This Row],[Hire Date]])</f>
        <v>8</v>
      </c>
      <c r="L491" s="8">
        <f>YEAR(TBL_Employees3[[#This Row],[Hire Date]])</f>
        <v>1993</v>
      </c>
      <c r="M491" s="8" t="str">
        <f>TEXT(TBL_Employees3[[#This Row],[Hire Date]],"mmm")</f>
        <v>Aug</v>
      </c>
      <c r="N491" s="5">
        <v>177443</v>
      </c>
      <c r="O491" s="5" t="str" cm="1">
        <f t="array" ref="O491">_xlfn.IFS(TBL_Employees3[[#This Row],[Annual Salary]]&gt;140000,"High Income",AND(TBL_Employees3[[#This Row],[Annual Salary]]&lt;=140000, TBL_Employees3[[#This Row],[Annual Salary]] &gt; 70000),"Middle Income",TBL_Employees3[[#This Row],[Annual Salary]]&lt;70000,"Low Income")</f>
        <v>High Income</v>
      </c>
      <c r="P491" s="6">
        <v>0.25</v>
      </c>
      <c r="Q491" s="10">
        <f>TBL_Employees3[[#This Row],[Bonus %]]*TBL_Employees3[[#This Row],[Annual Salary]]</f>
        <v>44360.75</v>
      </c>
      <c r="R491" t="s">
        <v>38</v>
      </c>
      <c r="S491" t="s">
        <v>85</v>
      </c>
      <c r="T491" s="4" t="s">
        <v>23</v>
      </c>
      <c r="U491" t="str">
        <f>IF(TBL_Employees3[[#This Row],[Exit Date]]="","Employed","Resign")</f>
        <v>Employed</v>
      </c>
    </row>
    <row r="492" spans="1:21" x14ac:dyDescent="0.25">
      <c r="A492" t="s">
        <v>1019</v>
      </c>
      <c r="B492" t="s">
        <v>1020</v>
      </c>
      <c r="C492" t="s">
        <v>53</v>
      </c>
      <c r="D492" t="s">
        <v>793</v>
      </c>
      <c r="E492" t="s">
        <v>54</v>
      </c>
      <c r="F492" t="s">
        <v>1983</v>
      </c>
      <c r="G492" t="s">
        <v>37</v>
      </c>
      <c r="H492">
        <v>44</v>
      </c>
      <c r="I492" s="4">
        <v>39335</v>
      </c>
      <c r="J492" s="8">
        <f>DAY(TBL_Employees3[[#This Row],[Hire Date]])</f>
        <v>10</v>
      </c>
      <c r="K492" s="8">
        <f>MONTH(TBL_Employees3[[#This Row],[Hire Date]])</f>
        <v>9</v>
      </c>
      <c r="L492" s="8">
        <f>YEAR(TBL_Employees3[[#This Row],[Hire Date]])</f>
        <v>2007</v>
      </c>
      <c r="M492" s="8" t="str">
        <f>TEXT(TBL_Employees3[[#This Row],[Hire Date]],"mmm")</f>
        <v>Sep</v>
      </c>
      <c r="N492" s="5">
        <v>181247</v>
      </c>
      <c r="O492" s="5" t="str" cm="1">
        <f t="array" ref="O492">_xlfn.IFS(TBL_Employees3[[#This Row],[Annual Salary]]&gt;140000,"High Income",AND(TBL_Employees3[[#This Row],[Annual Salary]]&lt;=140000, TBL_Employees3[[#This Row],[Annual Salary]] &gt; 70000),"Middle Income",TBL_Employees3[[#This Row],[Annual Salary]]&lt;70000,"Low Income")</f>
        <v>High Income</v>
      </c>
      <c r="P492" s="6">
        <v>0.33</v>
      </c>
      <c r="Q492" s="10">
        <f>TBL_Employees3[[#This Row],[Bonus %]]*TBL_Employees3[[#This Row],[Annual Salary]]</f>
        <v>59811.51</v>
      </c>
      <c r="R492" t="s">
        <v>38</v>
      </c>
      <c r="S492" t="s">
        <v>85</v>
      </c>
      <c r="T492" s="4" t="s">
        <v>23</v>
      </c>
      <c r="U492" t="str">
        <f>IF(TBL_Employees3[[#This Row],[Exit Date]]="","Employed","Resign")</f>
        <v>Employed</v>
      </c>
    </row>
    <row r="493" spans="1:21" x14ac:dyDescent="0.25">
      <c r="A493" t="s">
        <v>1021</v>
      </c>
      <c r="B493" t="s">
        <v>1022</v>
      </c>
      <c r="C493" t="s">
        <v>74</v>
      </c>
      <c r="D493" t="s">
        <v>793</v>
      </c>
      <c r="E493" t="s">
        <v>32</v>
      </c>
      <c r="F493" t="s">
        <v>1983</v>
      </c>
      <c r="G493" t="s">
        <v>97</v>
      </c>
      <c r="H493">
        <v>42</v>
      </c>
      <c r="I493" s="4">
        <v>37914</v>
      </c>
      <c r="J493" s="8">
        <f>DAY(TBL_Employees3[[#This Row],[Hire Date]])</f>
        <v>20</v>
      </c>
      <c r="K493" s="8">
        <f>MONTH(TBL_Employees3[[#This Row],[Hire Date]])</f>
        <v>10</v>
      </c>
      <c r="L493" s="8">
        <f>YEAR(TBL_Employees3[[#This Row],[Hire Date]])</f>
        <v>2003</v>
      </c>
      <c r="M493" s="8" t="str">
        <f>TEXT(TBL_Employees3[[#This Row],[Hire Date]],"mmm")</f>
        <v>Oct</v>
      </c>
      <c r="N493" s="5">
        <v>135558</v>
      </c>
      <c r="O493" s="5" t="str" cm="1">
        <f t="array" ref="O493">_xlfn.IFS(TBL_Employees3[[#This Row],[Annual Salary]]&gt;140000,"High Income",AND(TBL_Employees3[[#This Row],[Annual Salary]]&lt;=140000, TBL_Employees3[[#This Row],[Annual Salary]] &gt; 70000),"Middle Income",TBL_Employees3[[#This Row],[Annual Salary]]&lt;70000,"Low Income")</f>
        <v>Middle Income</v>
      </c>
      <c r="P493" s="6">
        <v>0.14000000000000001</v>
      </c>
      <c r="Q493" s="10">
        <f>TBL_Employees3[[#This Row],[Bonus %]]*TBL_Employees3[[#This Row],[Annual Salary]]</f>
        <v>18978.120000000003</v>
      </c>
      <c r="R493" t="s">
        <v>21</v>
      </c>
      <c r="S493" t="s">
        <v>57</v>
      </c>
      <c r="T493" s="4" t="s">
        <v>23</v>
      </c>
      <c r="U493" t="str">
        <f>IF(TBL_Employees3[[#This Row],[Exit Date]]="","Employed","Resign")</f>
        <v>Employed</v>
      </c>
    </row>
    <row r="494" spans="1:21" x14ac:dyDescent="0.25">
      <c r="A494" t="s">
        <v>1023</v>
      </c>
      <c r="B494" t="s">
        <v>1024</v>
      </c>
      <c r="C494" t="s">
        <v>53</v>
      </c>
      <c r="D494" t="s">
        <v>793</v>
      </c>
      <c r="E494" t="s">
        <v>27</v>
      </c>
      <c r="F494" t="s">
        <v>1983</v>
      </c>
      <c r="G494" t="s">
        <v>28</v>
      </c>
      <c r="H494">
        <v>31</v>
      </c>
      <c r="I494" s="4">
        <v>42018</v>
      </c>
      <c r="J494" s="8">
        <f>DAY(TBL_Employees3[[#This Row],[Hire Date]])</f>
        <v>14</v>
      </c>
      <c r="K494" s="8">
        <f>MONTH(TBL_Employees3[[#This Row],[Hire Date]])</f>
        <v>1</v>
      </c>
      <c r="L494" s="8">
        <f>YEAR(TBL_Employees3[[#This Row],[Hire Date]])</f>
        <v>2015</v>
      </c>
      <c r="M494" s="8" t="str">
        <f>TEXT(TBL_Employees3[[#This Row],[Hire Date]],"mmm")</f>
        <v>Jan</v>
      </c>
      <c r="N494" s="5">
        <v>230025</v>
      </c>
      <c r="O494" s="5" t="str" cm="1">
        <f t="array" ref="O494">_xlfn.IFS(TBL_Employees3[[#This Row],[Annual Salary]]&gt;140000,"High Income",AND(TBL_Employees3[[#This Row],[Annual Salary]]&lt;=140000, TBL_Employees3[[#This Row],[Annual Salary]] &gt; 70000),"Middle Income",TBL_Employees3[[#This Row],[Annual Salary]]&lt;70000,"Low Income")</f>
        <v>High Income</v>
      </c>
      <c r="P494" s="6">
        <v>0.34</v>
      </c>
      <c r="Q494" s="10">
        <f>TBL_Employees3[[#This Row],[Bonus %]]*TBL_Employees3[[#This Row],[Annual Salary]]</f>
        <v>78208.5</v>
      </c>
      <c r="R494" t="s">
        <v>21</v>
      </c>
      <c r="S494" t="s">
        <v>57</v>
      </c>
      <c r="T494" s="4" t="s">
        <v>23</v>
      </c>
      <c r="U494" t="str">
        <f>IF(TBL_Employees3[[#This Row],[Exit Date]]="","Employed","Resign")</f>
        <v>Employed</v>
      </c>
    </row>
    <row r="495" spans="1:21" x14ac:dyDescent="0.25">
      <c r="A495" t="s">
        <v>1025</v>
      </c>
      <c r="B495" t="s">
        <v>1026</v>
      </c>
      <c r="C495" t="s">
        <v>74</v>
      </c>
      <c r="D495" t="s">
        <v>793</v>
      </c>
      <c r="E495" t="s">
        <v>27</v>
      </c>
      <c r="F495" t="s">
        <v>1984</v>
      </c>
      <c r="G495" t="s">
        <v>28</v>
      </c>
      <c r="H495">
        <v>36</v>
      </c>
      <c r="I495" s="4">
        <v>40248</v>
      </c>
      <c r="J495" s="8">
        <f>DAY(TBL_Employees3[[#This Row],[Hire Date]])</f>
        <v>11</v>
      </c>
      <c r="K495" s="8">
        <f>MONTH(TBL_Employees3[[#This Row],[Hire Date]])</f>
        <v>3</v>
      </c>
      <c r="L495" s="8">
        <f>YEAR(TBL_Employees3[[#This Row],[Hire Date]])</f>
        <v>2010</v>
      </c>
      <c r="M495" s="8" t="str">
        <f>TEXT(TBL_Employees3[[#This Row],[Hire Date]],"mmm")</f>
        <v>Mar</v>
      </c>
      <c r="N495" s="5">
        <v>134006</v>
      </c>
      <c r="O495" s="5" t="str" cm="1">
        <f t="array" ref="O495">_xlfn.IFS(TBL_Employees3[[#This Row],[Annual Salary]]&gt;140000,"High Income",AND(TBL_Employees3[[#This Row],[Annual Salary]]&lt;=140000, TBL_Employees3[[#This Row],[Annual Salary]] &gt; 70000),"Middle Income",TBL_Employees3[[#This Row],[Annual Salary]]&lt;70000,"Low Income")</f>
        <v>Middle Income</v>
      </c>
      <c r="P495" s="6">
        <v>0.13</v>
      </c>
      <c r="Q495" s="10">
        <f>TBL_Employees3[[#This Row],[Bonus %]]*TBL_Employees3[[#This Row],[Annual Salary]]</f>
        <v>17420.78</v>
      </c>
      <c r="R495" t="s">
        <v>65</v>
      </c>
      <c r="S495" t="s">
        <v>118</v>
      </c>
      <c r="T495" s="4" t="s">
        <v>23</v>
      </c>
      <c r="U495" t="str">
        <f>IF(TBL_Employees3[[#This Row],[Exit Date]]="","Employed","Resign")</f>
        <v>Employed</v>
      </c>
    </row>
    <row r="496" spans="1:21" x14ac:dyDescent="0.25">
      <c r="A496" t="s">
        <v>1027</v>
      </c>
      <c r="B496" t="s">
        <v>1028</v>
      </c>
      <c r="C496" t="s">
        <v>31</v>
      </c>
      <c r="D496" t="s">
        <v>793</v>
      </c>
      <c r="E496" t="s">
        <v>54</v>
      </c>
      <c r="F496" t="s">
        <v>1984</v>
      </c>
      <c r="G496" t="s">
        <v>37</v>
      </c>
      <c r="H496">
        <v>53</v>
      </c>
      <c r="I496" s="4">
        <v>38919</v>
      </c>
      <c r="J496" s="8">
        <f>DAY(TBL_Employees3[[#This Row],[Hire Date]])</f>
        <v>21</v>
      </c>
      <c r="K496" s="8">
        <f>MONTH(TBL_Employees3[[#This Row],[Hire Date]])</f>
        <v>7</v>
      </c>
      <c r="L496" s="8">
        <f>YEAR(TBL_Employees3[[#This Row],[Hire Date]])</f>
        <v>2006</v>
      </c>
      <c r="M496" s="8" t="str">
        <f>TEXT(TBL_Employees3[[#This Row],[Hire Date]],"mmm")</f>
        <v>Jul</v>
      </c>
      <c r="N496" s="5">
        <v>151246</v>
      </c>
      <c r="O496" s="5" t="str" cm="1">
        <f t="array" ref="O496">_xlfn.IFS(TBL_Employees3[[#This Row],[Annual Salary]]&gt;140000,"High Income",AND(TBL_Employees3[[#This Row],[Annual Salary]]&lt;=140000, TBL_Employees3[[#This Row],[Annual Salary]] &gt; 70000),"Middle Income",TBL_Employees3[[#This Row],[Annual Salary]]&lt;70000,"Low Income")</f>
        <v>High Income</v>
      </c>
      <c r="P496" s="6">
        <v>0.21</v>
      </c>
      <c r="Q496" s="10">
        <f>TBL_Employees3[[#This Row],[Bonus %]]*TBL_Employees3[[#This Row],[Annual Salary]]</f>
        <v>31761.66</v>
      </c>
      <c r="R496" t="s">
        <v>38</v>
      </c>
      <c r="S496" t="s">
        <v>85</v>
      </c>
      <c r="T496" s="4" t="s">
        <v>23</v>
      </c>
      <c r="U496" t="str">
        <f>IF(TBL_Employees3[[#This Row],[Exit Date]]="","Employed","Resign")</f>
        <v>Employed</v>
      </c>
    </row>
    <row r="497" spans="1:21" x14ac:dyDescent="0.25">
      <c r="A497" t="s">
        <v>1029</v>
      </c>
      <c r="B497" t="s">
        <v>1030</v>
      </c>
      <c r="C497" t="s">
        <v>31</v>
      </c>
      <c r="D497" t="s">
        <v>793</v>
      </c>
      <c r="E497" t="s">
        <v>18</v>
      </c>
      <c r="F497" t="s">
        <v>1984</v>
      </c>
      <c r="G497" t="s">
        <v>20</v>
      </c>
      <c r="H497">
        <v>54</v>
      </c>
      <c r="I497" s="4">
        <v>34603</v>
      </c>
      <c r="J497" s="8">
        <f>DAY(TBL_Employees3[[#This Row],[Hire Date]])</f>
        <v>26</v>
      </c>
      <c r="K497" s="8">
        <f>MONTH(TBL_Employees3[[#This Row],[Hire Date]])</f>
        <v>9</v>
      </c>
      <c r="L497" s="8">
        <f>YEAR(TBL_Employees3[[#This Row],[Hire Date]])</f>
        <v>1994</v>
      </c>
      <c r="M497" s="8" t="str">
        <f>TEXT(TBL_Employees3[[#This Row],[Hire Date]],"mmm")</f>
        <v>Sep</v>
      </c>
      <c r="N497" s="5">
        <v>162978</v>
      </c>
      <c r="O497" s="5" t="str" cm="1">
        <f t="array" ref="O497">_xlfn.IFS(TBL_Employees3[[#This Row],[Annual Salary]]&gt;140000,"High Income",AND(TBL_Employees3[[#This Row],[Annual Salary]]&lt;=140000, TBL_Employees3[[#This Row],[Annual Salary]] &gt; 70000),"Middle Income",TBL_Employees3[[#This Row],[Annual Salary]]&lt;70000,"Low Income")</f>
        <v>High Income</v>
      </c>
      <c r="P497" s="6">
        <v>0.17</v>
      </c>
      <c r="Q497" s="10">
        <f>TBL_Employees3[[#This Row],[Bonus %]]*TBL_Employees3[[#This Row],[Annual Salary]]</f>
        <v>27706.260000000002</v>
      </c>
      <c r="R497" t="s">
        <v>21</v>
      </c>
      <c r="S497" t="s">
        <v>48</v>
      </c>
      <c r="T497" s="4">
        <v>38131</v>
      </c>
      <c r="U497" t="str">
        <f>IF(TBL_Employees3[[#This Row],[Exit Date]]="","Employed","Resign")</f>
        <v>Resign</v>
      </c>
    </row>
    <row r="498" spans="1:21" x14ac:dyDescent="0.25">
      <c r="A498" t="s">
        <v>1031</v>
      </c>
      <c r="B498" t="s">
        <v>1032</v>
      </c>
      <c r="C498" t="s">
        <v>31</v>
      </c>
      <c r="D498" t="s">
        <v>793</v>
      </c>
      <c r="E498" t="s">
        <v>27</v>
      </c>
      <c r="F498" t="s">
        <v>1983</v>
      </c>
      <c r="G498" t="s">
        <v>28</v>
      </c>
      <c r="H498">
        <v>47</v>
      </c>
      <c r="I498" s="4">
        <v>43772</v>
      </c>
      <c r="J498" s="8">
        <f>DAY(TBL_Employees3[[#This Row],[Hire Date]])</f>
        <v>3</v>
      </c>
      <c r="K498" s="8">
        <f>MONTH(TBL_Employees3[[#This Row],[Hire Date]])</f>
        <v>11</v>
      </c>
      <c r="L498" s="8">
        <f>YEAR(TBL_Employees3[[#This Row],[Hire Date]])</f>
        <v>2019</v>
      </c>
      <c r="M498" s="8" t="str">
        <f>TEXT(TBL_Employees3[[#This Row],[Hire Date]],"mmm")</f>
        <v>Nov</v>
      </c>
      <c r="N498" s="5">
        <v>195385</v>
      </c>
      <c r="O498" s="5" t="str" cm="1">
        <f t="array" ref="O498">_xlfn.IFS(TBL_Employees3[[#This Row],[Annual Salary]]&gt;140000,"High Income",AND(TBL_Employees3[[#This Row],[Annual Salary]]&lt;=140000, TBL_Employees3[[#This Row],[Annual Salary]] &gt; 70000),"Middle Income",TBL_Employees3[[#This Row],[Annual Salary]]&lt;70000,"Low Income")</f>
        <v>High Income</v>
      </c>
      <c r="P498" s="6">
        <v>0.21</v>
      </c>
      <c r="Q498" s="10">
        <f>TBL_Employees3[[#This Row],[Bonus %]]*TBL_Employees3[[#This Row],[Annual Salary]]</f>
        <v>41030.85</v>
      </c>
      <c r="R498" t="s">
        <v>65</v>
      </c>
      <c r="S498" t="s">
        <v>92</v>
      </c>
      <c r="T498" s="4" t="s">
        <v>23</v>
      </c>
      <c r="U498" t="str">
        <f>IF(TBL_Employees3[[#This Row],[Exit Date]]="","Employed","Resign")</f>
        <v>Employed</v>
      </c>
    </row>
    <row r="499" spans="1:21" x14ac:dyDescent="0.25">
      <c r="A499" t="s">
        <v>1033</v>
      </c>
      <c r="B499" t="s">
        <v>1034</v>
      </c>
      <c r="C499" t="s">
        <v>53</v>
      </c>
      <c r="D499" t="s">
        <v>793</v>
      </c>
      <c r="E499" t="s">
        <v>54</v>
      </c>
      <c r="F499" t="s">
        <v>1983</v>
      </c>
      <c r="G499" t="s">
        <v>97</v>
      </c>
      <c r="H499">
        <v>45</v>
      </c>
      <c r="I499" s="4">
        <v>40524</v>
      </c>
      <c r="J499" s="8">
        <f>DAY(TBL_Employees3[[#This Row],[Hire Date]])</f>
        <v>12</v>
      </c>
      <c r="K499" s="8">
        <f>MONTH(TBL_Employees3[[#This Row],[Hire Date]])</f>
        <v>12</v>
      </c>
      <c r="L499" s="8">
        <f>YEAR(TBL_Employees3[[#This Row],[Hire Date]])</f>
        <v>2010</v>
      </c>
      <c r="M499" s="8" t="str">
        <f>TEXT(TBL_Employees3[[#This Row],[Hire Date]],"mmm")</f>
        <v>Dec</v>
      </c>
      <c r="N499" s="5">
        <v>190512</v>
      </c>
      <c r="O499" s="5" t="str" cm="1">
        <f t="array" ref="O499">_xlfn.IFS(TBL_Employees3[[#This Row],[Annual Salary]]&gt;140000,"High Income",AND(TBL_Employees3[[#This Row],[Annual Salary]]&lt;=140000, TBL_Employees3[[#This Row],[Annual Salary]] &gt; 70000),"Middle Income",TBL_Employees3[[#This Row],[Annual Salary]]&lt;70000,"Low Income")</f>
        <v>High Income</v>
      </c>
      <c r="P499" s="6">
        <v>0.32</v>
      </c>
      <c r="Q499" s="10">
        <f>TBL_Employees3[[#This Row],[Bonus %]]*TBL_Employees3[[#This Row],[Annual Salary]]</f>
        <v>60963.840000000004</v>
      </c>
      <c r="R499" t="s">
        <v>21</v>
      </c>
      <c r="S499" t="s">
        <v>75</v>
      </c>
      <c r="T499" s="4" t="s">
        <v>23</v>
      </c>
      <c r="U499" t="str">
        <f>IF(TBL_Employees3[[#This Row],[Exit Date]]="","Employed","Resign")</f>
        <v>Employed</v>
      </c>
    </row>
    <row r="500" spans="1:21" x14ac:dyDescent="0.25">
      <c r="A500" t="s">
        <v>1035</v>
      </c>
      <c r="B500" t="s">
        <v>1036</v>
      </c>
      <c r="C500" t="s">
        <v>800</v>
      </c>
      <c r="D500" t="s">
        <v>793</v>
      </c>
      <c r="E500" t="s">
        <v>32</v>
      </c>
      <c r="F500" t="s">
        <v>1983</v>
      </c>
      <c r="G500" t="s">
        <v>37</v>
      </c>
      <c r="H500">
        <v>48</v>
      </c>
      <c r="I500" s="4">
        <v>35907</v>
      </c>
      <c r="J500" s="8">
        <f>DAY(TBL_Employees3[[#This Row],[Hire Date]])</f>
        <v>22</v>
      </c>
      <c r="K500" s="8">
        <f>MONTH(TBL_Employees3[[#This Row],[Hire Date]])</f>
        <v>4</v>
      </c>
      <c r="L500" s="8">
        <f>YEAR(TBL_Employees3[[#This Row],[Hire Date]])</f>
        <v>1998</v>
      </c>
      <c r="M500" s="8" t="str">
        <f>TEXT(TBL_Employees3[[#This Row],[Hire Date]],"mmm")</f>
        <v>Apr</v>
      </c>
      <c r="N500" s="5">
        <v>85369</v>
      </c>
      <c r="O500" s="5" t="str" cm="1">
        <f t="array" ref="O500">_xlfn.IFS(TBL_Employees3[[#This Row],[Annual Salary]]&gt;140000,"High Income",AND(TBL_Employees3[[#This Row],[Annual Salary]]&lt;=140000, TBL_Employees3[[#This Row],[Annual Salary]] &gt; 70000),"Middle Income",TBL_Employees3[[#This Row],[Annual Salary]]&lt;70000,"Low Income")</f>
        <v>Middle Income</v>
      </c>
      <c r="P500" s="6">
        <v>0</v>
      </c>
      <c r="Q500" s="10">
        <f>TBL_Employees3[[#This Row],[Bonus %]]*TBL_Employees3[[#This Row],[Annual Salary]]</f>
        <v>0</v>
      </c>
      <c r="R500" t="s">
        <v>38</v>
      </c>
      <c r="S500" t="s">
        <v>39</v>
      </c>
      <c r="T500" s="4">
        <v>38318</v>
      </c>
      <c r="U500" t="str">
        <f>IF(TBL_Employees3[[#This Row],[Exit Date]]="","Employed","Resign")</f>
        <v>Resign</v>
      </c>
    </row>
    <row r="501" spans="1:21" x14ac:dyDescent="0.25">
      <c r="A501" t="s">
        <v>1037</v>
      </c>
      <c r="B501" t="s">
        <v>1038</v>
      </c>
      <c r="C501" t="s">
        <v>74</v>
      </c>
      <c r="D501" t="s">
        <v>1039</v>
      </c>
      <c r="E501" t="s">
        <v>32</v>
      </c>
      <c r="F501" t="s">
        <v>1984</v>
      </c>
      <c r="G501" t="s">
        <v>97</v>
      </c>
      <c r="H501">
        <v>55</v>
      </c>
      <c r="I501" s="4">
        <v>42468</v>
      </c>
      <c r="J501" s="8">
        <f>DAY(TBL_Employees3[[#This Row],[Hire Date]])</f>
        <v>8</v>
      </c>
      <c r="K501" s="8">
        <f>MONTH(TBL_Employees3[[#This Row],[Hire Date]])</f>
        <v>4</v>
      </c>
      <c r="L501" s="8">
        <f>YEAR(TBL_Employees3[[#This Row],[Hire Date]])</f>
        <v>2016</v>
      </c>
      <c r="M501" s="8" t="str">
        <f>TEXT(TBL_Employees3[[#This Row],[Hire Date]],"mmm")</f>
        <v>Apr</v>
      </c>
      <c r="N501" s="5">
        <v>141604</v>
      </c>
      <c r="O501" s="5" t="str" cm="1">
        <f t="array" ref="O501">_xlfn.IFS(TBL_Employees3[[#This Row],[Annual Salary]]&gt;140000,"High Income",AND(TBL_Employees3[[#This Row],[Annual Salary]]&lt;=140000, TBL_Employees3[[#This Row],[Annual Salary]] &gt; 70000),"Middle Income",TBL_Employees3[[#This Row],[Annual Salary]]&lt;70000,"Low Income")</f>
        <v>High Income</v>
      </c>
      <c r="P501" s="6">
        <v>0.15</v>
      </c>
      <c r="Q501" s="10">
        <f>TBL_Employees3[[#This Row],[Bonus %]]*TBL_Employees3[[#This Row],[Annual Salary]]</f>
        <v>21240.6</v>
      </c>
      <c r="R501" t="s">
        <v>21</v>
      </c>
      <c r="S501" t="s">
        <v>34</v>
      </c>
      <c r="T501" s="4">
        <v>44485</v>
      </c>
      <c r="U501" t="str">
        <f>IF(TBL_Employees3[[#This Row],[Exit Date]]="","Employed","Resign")</f>
        <v>Resign</v>
      </c>
    </row>
    <row r="502" spans="1:21" x14ac:dyDescent="0.25">
      <c r="A502" t="s">
        <v>1040</v>
      </c>
      <c r="B502" t="s">
        <v>1041</v>
      </c>
      <c r="C502" t="s">
        <v>1042</v>
      </c>
      <c r="D502" t="s">
        <v>1039</v>
      </c>
      <c r="E502" t="s">
        <v>18</v>
      </c>
      <c r="F502" t="s">
        <v>1983</v>
      </c>
      <c r="G502" t="s">
        <v>28</v>
      </c>
      <c r="H502">
        <v>59</v>
      </c>
      <c r="I502" s="4">
        <v>35763</v>
      </c>
      <c r="J502" s="8">
        <f>DAY(TBL_Employees3[[#This Row],[Hire Date]])</f>
        <v>29</v>
      </c>
      <c r="K502" s="8">
        <f>MONTH(TBL_Employees3[[#This Row],[Hire Date]])</f>
        <v>11</v>
      </c>
      <c r="L502" s="8">
        <f>YEAR(TBL_Employees3[[#This Row],[Hire Date]])</f>
        <v>1997</v>
      </c>
      <c r="M502" s="8" t="str">
        <f>TEXT(TBL_Employees3[[#This Row],[Hire Date]],"mmm")</f>
        <v>Nov</v>
      </c>
      <c r="N502" s="5">
        <v>99975</v>
      </c>
      <c r="O502" s="5" t="str" cm="1">
        <f t="array" ref="O502">_xlfn.IFS(TBL_Employees3[[#This Row],[Annual Salary]]&gt;140000,"High Income",AND(TBL_Employees3[[#This Row],[Annual Salary]]&lt;=140000, TBL_Employees3[[#This Row],[Annual Salary]] &gt; 70000),"Middle Income",TBL_Employees3[[#This Row],[Annual Salary]]&lt;70000,"Low Income")</f>
        <v>Middle Income</v>
      </c>
      <c r="P502" s="6">
        <v>0</v>
      </c>
      <c r="Q502" s="10">
        <f>TBL_Employees3[[#This Row],[Bonus %]]*TBL_Employees3[[#This Row],[Annual Salary]]</f>
        <v>0</v>
      </c>
      <c r="R502" t="s">
        <v>65</v>
      </c>
      <c r="S502" t="s">
        <v>66</v>
      </c>
      <c r="T502" s="4" t="s">
        <v>23</v>
      </c>
      <c r="U502" t="str">
        <f>IF(TBL_Employees3[[#This Row],[Exit Date]]="","Employed","Resign")</f>
        <v>Employed</v>
      </c>
    </row>
    <row r="503" spans="1:21" x14ac:dyDescent="0.25">
      <c r="A503" t="s">
        <v>1043</v>
      </c>
      <c r="B503" t="s">
        <v>1044</v>
      </c>
      <c r="C503" t="s">
        <v>1045</v>
      </c>
      <c r="D503" t="s">
        <v>1039</v>
      </c>
      <c r="E503" t="s">
        <v>18</v>
      </c>
      <c r="F503" t="s">
        <v>1984</v>
      </c>
      <c r="G503" t="s">
        <v>20</v>
      </c>
      <c r="H503">
        <v>26</v>
      </c>
      <c r="I503" s="4">
        <v>43735</v>
      </c>
      <c r="J503" s="8">
        <f>DAY(TBL_Employees3[[#This Row],[Hire Date]])</f>
        <v>27</v>
      </c>
      <c r="K503" s="8">
        <f>MONTH(TBL_Employees3[[#This Row],[Hire Date]])</f>
        <v>9</v>
      </c>
      <c r="L503" s="8">
        <f>YEAR(TBL_Employees3[[#This Row],[Hire Date]])</f>
        <v>2019</v>
      </c>
      <c r="M503" s="8" t="str">
        <f>TEXT(TBL_Employees3[[#This Row],[Hire Date]],"mmm")</f>
        <v>Sep</v>
      </c>
      <c r="N503" s="5">
        <v>84913</v>
      </c>
      <c r="O503" s="5" t="str" cm="1">
        <f t="array" ref="O503">_xlfn.IFS(TBL_Employees3[[#This Row],[Annual Salary]]&gt;140000,"High Income",AND(TBL_Employees3[[#This Row],[Annual Salary]]&lt;=140000, TBL_Employees3[[#This Row],[Annual Salary]] &gt; 70000),"Middle Income",TBL_Employees3[[#This Row],[Annual Salary]]&lt;70000,"Low Income")</f>
        <v>Middle Income</v>
      </c>
      <c r="P503" s="6">
        <v>7.0000000000000007E-2</v>
      </c>
      <c r="Q503" s="10">
        <f>TBL_Employees3[[#This Row],[Bonus %]]*TBL_Employees3[[#This Row],[Annual Salary]]</f>
        <v>5943.9100000000008</v>
      </c>
      <c r="R503" t="s">
        <v>21</v>
      </c>
      <c r="S503" t="s">
        <v>44</v>
      </c>
      <c r="T503" s="4" t="s">
        <v>23</v>
      </c>
      <c r="U503" t="str">
        <f>IF(TBL_Employees3[[#This Row],[Exit Date]]="","Employed","Resign")</f>
        <v>Employed</v>
      </c>
    </row>
    <row r="504" spans="1:21" x14ac:dyDescent="0.25">
      <c r="A504" t="s">
        <v>1046</v>
      </c>
      <c r="B504" t="s">
        <v>1047</v>
      </c>
      <c r="C504" t="s">
        <v>16</v>
      </c>
      <c r="D504" t="s">
        <v>1039</v>
      </c>
      <c r="E504" t="s">
        <v>54</v>
      </c>
      <c r="F504" t="s">
        <v>1984</v>
      </c>
      <c r="G504" t="s">
        <v>20</v>
      </c>
      <c r="H504">
        <v>27</v>
      </c>
      <c r="I504" s="4">
        <v>44013</v>
      </c>
      <c r="J504" s="8">
        <f>DAY(TBL_Employees3[[#This Row],[Hire Date]])</f>
        <v>1</v>
      </c>
      <c r="K504" s="8">
        <f>MONTH(TBL_Employees3[[#This Row],[Hire Date]])</f>
        <v>7</v>
      </c>
      <c r="L504" s="8">
        <f>YEAR(TBL_Employees3[[#This Row],[Hire Date]])</f>
        <v>2020</v>
      </c>
      <c r="M504" s="8" t="str">
        <f>TEXT(TBL_Employees3[[#This Row],[Hire Date]],"mmm")</f>
        <v>Jul</v>
      </c>
      <c r="N504" s="5">
        <v>119746</v>
      </c>
      <c r="O504" s="5" t="str" cm="1">
        <f t="array" ref="O504">_xlfn.IFS(TBL_Employees3[[#This Row],[Annual Salary]]&gt;140000,"High Income",AND(TBL_Employees3[[#This Row],[Annual Salary]]&lt;=140000, TBL_Employees3[[#This Row],[Annual Salary]] &gt; 70000),"Middle Income",TBL_Employees3[[#This Row],[Annual Salary]]&lt;70000,"Low Income")</f>
        <v>Middle Income</v>
      </c>
      <c r="P504" s="6">
        <v>0.1</v>
      </c>
      <c r="Q504" s="10">
        <f>TBL_Employees3[[#This Row],[Bonus %]]*TBL_Employees3[[#This Row],[Annual Salary]]</f>
        <v>11974.6</v>
      </c>
      <c r="R504" t="s">
        <v>21</v>
      </c>
      <c r="S504" t="s">
        <v>57</v>
      </c>
      <c r="T504" s="4" t="s">
        <v>23</v>
      </c>
      <c r="U504" t="str">
        <f>IF(TBL_Employees3[[#This Row],[Exit Date]]="","Employed","Resign")</f>
        <v>Employed</v>
      </c>
    </row>
    <row r="505" spans="1:21" x14ac:dyDescent="0.25">
      <c r="A505" t="s">
        <v>1048</v>
      </c>
      <c r="B505" t="s">
        <v>1049</v>
      </c>
      <c r="C505" t="s">
        <v>31</v>
      </c>
      <c r="D505" t="s">
        <v>1039</v>
      </c>
      <c r="E505" t="s">
        <v>54</v>
      </c>
      <c r="F505" t="s">
        <v>1983</v>
      </c>
      <c r="G505" t="s">
        <v>20</v>
      </c>
      <c r="H505">
        <v>64</v>
      </c>
      <c r="I505" s="4">
        <v>41581</v>
      </c>
      <c r="J505" s="8">
        <f>DAY(TBL_Employees3[[#This Row],[Hire Date]])</f>
        <v>3</v>
      </c>
      <c r="K505" s="8">
        <f>MONTH(TBL_Employees3[[#This Row],[Hire Date]])</f>
        <v>11</v>
      </c>
      <c r="L505" s="8">
        <f>YEAR(TBL_Employees3[[#This Row],[Hire Date]])</f>
        <v>2013</v>
      </c>
      <c r="M505" s="8" t="str">
        <f>TEXT(TBL_Employees3[[#This Row],[Hire Date]],"mmm")</f>
        <v>Nov</v>
      </c>
      <c r="N505" s="5">
        <v>186503</v>
      </c>
      <c r="O505" s="5" t="str" cm="1">
        <f t="array" ref="O505">_xlfn.IFS(TBL_Employees3[[#This Row],[Annual Salary]]&gt;140000,"High Income",AND(TBL_Employees3[[#This Row],[Annual Salary]]&lt;=140000, TBL_Employees3[[#This Row],[Annual Salary]] &gt; 70000),"Middle Income",TBL_Employees3[[#This Row],[Annual Salary]]&lt;70000,"Low Income")</f>
        <v>High Income</v>
      </c>
      <c r="P505" s="6">
        <v>0.24</v>
      </c>
      <c r="Q505" s="10">
        <f>TBL_Employees3[[#This Row],[Bonus %]]*TBL_Employees3[[#This Row],[Annual Salary]]</f>
        <v>44760.72</v>
      </c>
      <c r="R505" t="s">
        <v>21</v>
      </c>
      <c r="S505" t="s">
        <v>75</v>
      </c>
      <c r="T505" s="4" t="s">
        <v>23</v>
      </c>
      <c r="U505" t="str">
        <f>IF(TBL_Employees3[[#This Row],[Exit Date]]="","Employed","Resign")</f>
        <v>Employed</v>
      </c>
    </row>
    <row r="506" spans="1:21" x14ac:dyDescent="0.25">
      <c r="A506" t="s">
        <v>1050</v>
      </c>
      <c r="B506" t="s">
        <v>1051</v>
      </c>
      <c r="C506" t="s">
        <v>74</v>
      </c>
      <c r="D506" t="s">
        <v>1039</v>
      </c>
      <c r="E506" t="s">
        <v>18</v>
      </c>
      <c r="F506" t="s">
        <v>1983</v>
      </c>
      <c r="G506" t="s">
        <v>37</v>
      </c>
      <c r="H506">
        <v>56</v>
      </c>
      <c r="I506" s="4">
        <v>40917</v>
      </c>
      <c r="J506" s="8">
        <f>DAY(TBL_Employees3[[#This Row],[Hire Date]])</f>
        <v>9</v>
      </c>
      <c r="K506" s="8">
        <f>MONTH(TBL_Employees3[[#This Row],[Hire Date]])</f>
        <v>1</v>
      </c>
      <c r="L506" s="8">
        <f>YEAR(TBL_Employees3[[#This Row],[Hire Date]])</f>
        <v>2012</v>
      </c>
      <c r="M506" s="8" t="str">
        <f>TEXT(TBL_Employees3[[#This Row],[Hire Date]],"mmm")</f>
        <v>Jan</v>
      </c>
      <c r="N506" s="5">
        <v>146140</v>
      </c>
      <c r="O506" s="5" t="str" cm="1">
        <f t="array" ref="O506">_xlfn.IFS(TBL_Employees3[[#This Row],[Annual Salary]]&gt;140000,"High Income",AND(TBL_Employees3[[#This Row],[Annual Salary]]&lt;=140000, TBL_Employees3[[#This Row],[Annual Salary]] &gt; 70000),"Middle Income",TBL_Employees3[[#This Row],[Annual Salary]]&lt;70000,"Low Income")</f>
        <v>High Income</v>
      </c>
      <c r="P506" s="6">
        <v>0.1</v>
      </c>
      <c r="Q506" s="10">
        <f>TBL_Employees3[[#This Row],[Bonus %]]*TBL_Employees3[[#This Row],[Annual Salary]]</f>
        <v>14614</v>
      </c>
      <c r="R506" t="s">
        <v>38</v>
      </c>
      <c r="S506" t="s">
        <v>39</v>
      </c>
      <c r="T506" s="4" t="s">
        <v>23</v>
      </c>
      <c r="U506" t="str">
        <f>IF(TBL_Employees3[[#This Row],[Exit Date]]="","Employed","Resign")</f>
        <v>Employed</v>
      </c>
    </row>
    <row r="507" spans="1:21" x14ac:dyDescent="0.25">
      <c r="A507" t="s">
        <v>1052</v>
      </c>
      <c r="B507" t="s">
        <v>1053</v>
      </c>
      <c r="C507" t="s">
        <v>31</v>
      </c>
      <c r="D507" t="s">
        <v>1039</v>
      </c>
      <c r="E507" t="s">
        <v>32</v>
      </c>
      <c r="F507" t="s">
        <v>1983</v>
      </c>
      <c r="G507" t="s">
        <v>37</v>
      </c>
      <c r="H507">
        <v>59</v>
      </c>
      <c r="I507" s="4">
        <v>37400</v>
      </c>
      <c r="J507" s="8">
        <f>DAY(TBL_Employees3[[#This Row],[Hire Date]])</f>
        <v>24</v>
      </c>
      <c r="K507" s="8">
        <f>MONTH(TBL_Employees3[[#This Row],[Hire Date]])</f>
        <v>5</v>
      </c>
      <c r="L507" s="8">
        <f>YEAR(TBL_Employees3[[#This Row],[Hire Date]])</f>
        <v>2002</v>
      </c>
      <c r="M507" s="8" t="str">
        <f>TEXT(TBL_Employees3[[#This Row],[Hire Date]],"mmm")</f>
        <v>May</v>
      </c>
      <c r="N507" s="5">
        <v>172787</v>
      </c>
      <c r="O507" s="5" t="str" cm="1">
        <f t="array" ref="O507">_xlfn.IFS(TBL_Employees3[[#This Row],[Annual Salary]]&gt;140000,"High Income",AND(TBL_Employees3[[#This Row],[Annual Salary]]&lt;=140000, TBL_Employees3[[#This Row],[Annual Salary]] &gt; 70000),"Middle Income",TBL_Employees3[[#This Row],[Annual Salary]]&lt;70000,"Low Income")</f>
        <v>High Income</v>
      </c>
      <c r="P507" s="6">
        <v>0.28000000000000003</v>
      </c>
      <c r="Q507" s="10">
        <f>TBL_Employees3[[#This Row],[Bonus %]]*TBL_Employees3[[#This Row],[Annual Salary]]</f>
        <v>48380.360000000008</v>
      </c>
      <c r="R507" t="s">
        <v>38</v>
      </c>
      <c r="S507" t="s">
        <v>69</v>
      </c>
      <c r="T507" s="4" t="s">
        <v>23</v>
      </c>
      <c r="U507" t="str">
        <f>IF(TBL_Employees3[[#This Row],[Exit Date]]="","Employed","Resign")</f>
        <v>Employed</v>
      </c>
    </row>
    <row r="508" spans="1:21" x14ac:dyDescent="0.25">
      <c r="A508" t="s">
        <v>1054</v>
      </c>
      <c r="B508" t="s">
        <v>1055</v>
      </c>
      <c r="C508" t="s">
        <v>53</v>
      </c>
      <c r="D508" t="s">
        <v>1039</v>
      </c>
      <c r="E508" t="s">
        <v>54</v>
      </c>
      <c r="F508" t="s">
        <v>1983</v>
      </c>
      <c r="G508" t="s">
        <v>28</v>
      </c>
      <c r="H508">
        <v>63</v>
      </c>
      <c r="I508" s="4">
        <v>41040</v>
      </c>
      <c r="J508" s="8">
        <f>DAY(TBL_Employees3[[#This Row],[Hire Date]])</f>
        <v>11</v>
      </c>
      <c r="K508" s="8">
        <f>MONTH(TBL_Employees3[[#This Row],[Hire Date]])</f>
        <v>5</v>
      </c>
      <c r="L508" s="8">
        <f>YEAR(TBL_Employees3[[#This Row],[Hire Date]])</f>
        <v>2012</v>
      </c>
      <c r="M508" s="8" t="str">
        <f>TEXT(TBL_Employees3[[#This Row],[Hire Date]],"mmm")</f>
        <v>May</v>
      </c>
      <c r="N508" s="5">
        <v>231141</v>
      </c>
      <c r="O508" s="5" t="str" cm="1">
        <f t="array" ref="O508">_xlfn.IFS(TBL_Employees3[[#This Row],[Annual Salary]]&gt;140000,"High Income",AND(TBL_Employees3[[#This Row],[Annual Salary]]&lt;=140000, TBL_Employees3[[#This Row],[Annual Salary]] &gt; 70000),"Middle Income",TBL_Employees3[[#This Row],[Annual Salary]]&lt;70000,"Low Income")</f>
        <v>High Income</v>
      </c>
      <c r="P508" s="6">
        <v>0.34</v>
      </c>
      <c r="Q508" s="10">
        <f>TBL_Employees3[[#This Row],[Bonus %]]*TBL_Employees3[[#This Row],[Annual Salary]]</f>
        <v>78587.94</v>
      </c>
      <c r="R508" t="s">
        <v>65</v>
      </c>
      <c r="S508" t="s">
        <v>118</v>
      </c>
      <c r="T508" s="4" t="s">
        <v>23</v>
      </c>
      <c r="U508" t="str">
        <f>IF(TBL_Employees3[[#This Row],[Exit Date]]="","Employed","Resign")</f>
        <v>Employed</v>
      </c>
    </row>
    <row r="509" spans="1:21" x14ac:dyDescent="0.25">
      <c r="A509" t="s">
        <v>1056</v>
      </c>
      <c r="B509" t="s">
        <v>1057</v>
      </c>
      <c r="C509" t="s">
        <v>1058</v>
      </c>
      <c r="D509" t="s">
        <v>1039</v>
      </c>
      <c r="E509" t="s">
        <v>32</v>
      </c>
      <c r="F509" t="s">
        <v>1983</v>
      </c>
      <c r="G509" t="s">
        <v>28</v>
      </c>
      <c r="H509">
        <v>28</v>
      </c>
      <c r="I509" s="4">
        <v>42911</v>
      </c>
      <c r="J509" s="8">
        <f>DAY(TBL_Employees3[[#This Row],[Hire Date]])</f>
        <v>25</v>
      </c>
      <c r="K509" s="8">
        <f>MONTH(TBL_Employees3[[#This Row],[Hire Date]])</f>
        <v>6</v>
      </c>
      <c r="L509" s="8">
        <f>YEAR(TBL_Employees3[[#This Row],[Hire Date]])</f>
        <v>2017</v>
      </c>
      <c r="M509" s="8" t="str">
        <f>TEXT(TBL_Employees3[[#This Row],[Hire Date]],"mmm")</f>
        <v>Jun</v>
      </c>
      <c r="N509" s="5">
        <v>54775</v>
      </c>
      <c r="O509" s="5" t="str" cm="1">
        <f t="array" ref="O509">_xlfn.IFS(TBL_Employees3[[#This Row],[Annual Salary]]&gt;140000,"High Income",AND(TBL_Employees3[[#This Row],[Annual Salary]]&lt;=140000, TBL_Employees3[[#This Row],[Annual Salary]] &gt; 70000),"Middle Income",TBL_Employees3[[#This Row],[Annual Salary]]&lt;70000,"Low Income")</f>
        <v>Low Income</v>
      </c>
      <c r="P509" s="6">
        <v>0</v>
      </c>
      <c r="Q509" s="10">
        <f>TBL_Employees3[[#This Row],[Bonus %]]*TBL_Employees3[[#This Row],[Annual Salary]]</f>
        <v>0</v>
      </c>
      <c r="R509" t="s">
        <v>21</v>
      </c>
      <c r="S509" t="s">
        <v>75</v>
      </c>
      <c r="T509" s="4" t="s">
        <v>23</v>
      </c>
      <c r="U509" t="str">
        <f>IF(TBL_Employees3[[#This Row],[Exit Date]]="","Employed","Resign")</f>
        <v>Employed</v>
      </c>
    </row>
    <row r="510" spans="1:21" x14ac:dyDescent="0.25">
      <c r="A510" t="s">
        <v>1059</v>
      </c>
      <c r="B510" t="s">
        <v>1060</v>
      </c>
      <c r="C510" t="s">
        <v>1061</v>
      </c>
      <c r="D510" t="s">
        <v>1039</v>
      </c>
      <c r="E510" t="s">
        <v>18</v>
      </c>
      <c r="F510" t="s">
        <v>1984</v>
      </c>
      <c r="G510" t="s">
        <v>20</v>
      </c>
      <c r="H510">
        <v>32</v>
      </c>
      <c r="I510" s="4">
        <v>41681</v>
      </c>
      <c r="J510" s="8">
        <f>DAY(TBL_Employees3[[#This Row],[Hire Date]])</f>
        <v>11</v>
      </c>
      <c r="K510" s="8">
        <f>MONTH(TBL_Employees3[[#This Row],[Hire Date]])</f>
        <v>2</v>
      </c>
      <c r="L510" s="8">
        <f>YEAR(TBL_Employees3[[#This Row],[Hire Date]])</f>
        <v>2014</v>
      </c>
      <c r="M510" s="8" t="str">
        <f>TEXT(TBL_Employees3[[#This Row],[Hire Date]],"mmm")</f>
        <v>Feb</v>
      </c>
      <c r="N510" s="5">
        <v>99575</v>
      </c>
      <c r="O510" s="5" t="str" cm="1">
        <f t="array" ref="O510">_xlfn.IFS(TBL_Employees3[[#This Row],[Annual Salary]]&gt;140000,"High Income",AND(TBL_Employees3[[#This Row],[Annual Salary]]&lt;=140000, TBL_Employees3[[#This Row],[Annual Salary]] &gt; 70000),"Middle Income",TBL_Employees3[[#This Row],[Annual Salary]]&lt;70000,"Low Income")</f>
        <v>Middle Income</v>
      </c>
      <c r="P510" s="6">
        <v>0</v>
      </c>
      <c r="Q510" s="10">
        <f>TBL_Employees3[[#This Row],[Bonus %]]*TBL_Employees3[[#This Row],[Annual Salary]]</f>
        <v>0</v>
      </c>
      <c r="R510" t="s">
        <v>21</v>
      </c>
      <c r="S510" t="s">
        <v>22</v>
      </c>
      <c r="T510" s="4" t="s">
        <v>23</v>
      </c>
      <c r="U510" t="str">
        <f>IF(TBL_Employees3[[#This Row],[Exit Date]]="","Employed","Resign")</f>
        <v>Employed</v>
      </c>
    </row>
    <row r="511" spans="1:21" x14ac:dyDescent="0.25">
      <c r="A511" t="s">
        <v>1062</v>
      </c>
      <c r="B511" t="s">
        <v>1063</v>
      </c>
      <c r="C511" t="s">
        <v>1042</v>
      </c>
      <c r="D511" t="s">
        <v>1039</v>
      </c>
      <c r="E511" t="s">
        <v>18</v>
      </c>
      <c r="F511" t="s">
        <v>1984</v>
      </c>
      <c r="G511" t="s">
        <v>37</v>
      </c>
      <c r="H511">
        <v>35</v>
      </c>
      <c r="I511" s="4">
        <v>41409</v>
      </c>
      <c r="J511" s="8">
        <f>DAY(TBL_Employees3[[#This Row],[Hire Date]])</f>
        <v>15</v>
      </c>
      <c r="K511" s="8">
        <f>MONTH(TBL_Employees3[[#This Row],[Hire Date]])</f>
        <v>5</v>
      </c>
      <c r="L511" s="8">
        <f>YEAR(TBL_Employees3[[#This Row],[Hire Date]])</f>
        <v>2013</v>
      </c>
      <c r="M511" s="8" t="str">
        <f>TEXT(TBL_Employees3[[#This Row],[Hire Date]],"mmm")</f>
        <v>May</v>
      </c>
      <c r="N511" s="5">
        <v>78940</v>
      </c>
      <c r="O511" s="5" t="str" cm="1">
        <f t="array" ref="O511">_xlfn.IFS(TBL_Employees3[[#This Row],[Annual Salary]]&gt;140000,"High Income",AND(TBL_Employees3[[#This Row],[Annual Salary]]&lt;=140000, TBL_Employees3[[#This Row],[Annual Salary]] &gt; 70000),"Middle Income",TBL_Employees3[[#This Row],[Annual Salary]]&lt;70000,"Low Income")</f>
        <v>Middle Income</v>
      </c>
      <c r="P511" s="6">
        <v>0</v>
      </c>
      <c r="Q511" s="10">
        <f>TBL_Employees3[[#This Row],[Bonus %]]*TBL_Employees3[[#This Row],[Annual Salary]]</f>
        <v>0</v>
      </c>
      <c r="R511" t="s">
        <v>21</v>
      </c>
      <c r="S511" t="s">
        <v>48</v>
      </c>
      <c r="T511" s="4" t="s">
        <v>23</v>
      </c>
      <c r="U511" t="str">
        <f>IF(TBL_Employees3[[#This Row],[Exit Date]]="","Employed","Resign")</f>
        <v>Employed</v>
      </c>
    </row>
    <row r="512" spans="1:21" x14ac:dyDescent="0.25">
      <c r="A512" t="s">
        <v>1064</v>
      </c>
      <c r="B512" t="s">
        <v>1065</v>
      </c>
      <c r="C512" t="s">
        <v>1061</v>
      </c>
      <c r="D512" t="s">
        <v>1039</v>
      </c>
      <c r="E512" t="s">
        <v>54</v>
      </c>
      <c r="F512" t="s">
        <v>1984</v>
      </c>
      <c r="G512" t="s">
        <v>37</v>
      </c>
      <c r="H512">
        <v>57</v>
      </c>
      <c r="I512" s="4">
        <v>34337</v>
      </c>
      <c r="J512" s="8">
        <f>DAY(TBL_Employees3[[#This Row],[Hire Date]])</f>
        <v>3</v>
      </c>
      <c r="K512" s="8">
        <f>MONTH(TBL_Employees3[[#This Row],[Hire Date]])</f>
        <v>1</v>
      </c>
      <c r="L512" s="8">
        <f>YEAR(TBL_Employees3[[#This Row],[Hire Date]])</f>
        <v>1994</v>
      </c>
      <c r="M512" s="8" t="str">
        <f>TEXT(TBL_Employees3[[#This Row],[Hire Date]],"mmm")</f>
        <v>Jan</v>
      </c>
      <c r="N512" s="5">
        <v>82872</v>
      </c>
      <c r="O512" s="5" t="str" cm="1">
        <f t="array" ref="O512">_xlfn.IFS(TBL_Employees3[[#This Row],[Annual Salary]]&gt;140000,"High Income",AND(TBL_Employees3[[#This Row],[Annual Salary]]&lt;=140000, TBL_Employees3[[#This Row],[Annual Salary]] &gt; 70000),"Middle Income",TBL_Employees3[[#This Row],[Annual Salary]]&lt;70000,"Low Income")</f>
        <v>Middle Income</v>
      </c>
      <c r="P512" s="6">
        <v>0</v>
      </c>
      <c r="Q512" s="10">
        <f>TBL_Employees3[[#This Row],[Bonus %]]*TBL_Employees3[[#This Row],[Annual Salary]]</f>
        <v>0</v>
      </c>
      <c r="R512" t="s">
        <v>38</v>
      </c>
      <c r="S512" t="s">
        <v>39</v>
      </c>
      <c r="T512" s="4" t="s">
        <v>23</v>
      </c>
      <c r="U512" t="str">
        <f>IF(TBL_Employees3[[#This Row],[Exit Date]]="","Employed","Resign")</f>
        <v>Employed</v>
      </c>
    </row>
    <row r="513" spans="1:21" x14ac:dyDescent="0.25">
      <c r="A513" t="s">
        <v>1066</v>
      </c>
      <c r="B513" t="s">
        <v>1067</v>
      </c>
      <c r="C513" t="s">
        <v>53</v>
      </c>
      <c r="D513" t="s">
        <v>1039</v>
      </c>
      <c r="E513" t="s">
        <v>27</v>
      </c>
      <c r="F513" t="s">
        <v>1983</v>
      </c>
      <c r="G513" t="s">
        <v>20</v>
      </c>
      <c r="H513">
        <v>52</v>
      </c>
      <c r="I513" s="4">
        <v>38664</v>
      </c>
      <c r="J513" s="8">
        <f>DAY(TBL_Employees3[[#This Row],[Hire Date]])</f>
        <v>8</v>
      </c>
      <c r="K513" s="8">
        <f>MONTH(TBL_Employees3[[#This Row],[Hire Date]])</f>
        <v>11</v>
      </c>
      <c r="L513" s="8">
        <f>YEAR(TBL_Employees3[[#This Row],[Hire Date]])</f>
        <v>2005</v>
      </c>
      <c r="M513" s="8" t="str">
        <f>TEXT(TBL_Employees3[[#This Row],[Hire Date]],"mmm")</f>
        <v>Nov</v>
      </c>
      <c r="N513" s="5">
        <v>199808</v>
      </c>
      <c r="O513" s="5" t="str" cm="1">
        <f t="array" ref="O513">_xlfn.IFS(TBL_Employees3[[#This Row],[Annual Salary]]&gt;140000,"High Income",AND(TBL_Employees3[[#This Row],[Annual Salary]]&lt;=140000, TBL_Employees3[[#This Row],[Annual Salary]] &gt; 70000),"Middle Income",TBL_Employees3[[#This Row],[Annual Salary]]&lt;70000,"Low Income")</f>
        <v>High Income</v>
      </c>
      <c r="P513" s="6">
        <v>0.32</v>
      </c>
      <c r="Q513" s="10">
        <f>TBL_Employees3[[#This Row],[Bonus %]]*TBL_Employees3[[#This Row],[Annual Salary]]</f>
        <v>63938.560000000005</v>
      </c>
      <c r="R513" t="s">
        <v>21</v>
      </c>
      <c r="S513" t="s">
        <v>34</v>
      </c>
      <c r="T513" s="4" t="s">
        <v>23</v>
      </c>
      <c r="U513" t="str">
        <f>IF(TBL_Employees3[[#This Row],[Exit Date]]="","Employed","Resign")</f>
        <v>Employed</v>
      </c>
    </row>
    <row r="514" spans="1:21" x14ac:dyDescent="0.25">
      <c r="A514" t="s">
        <v>1068</v>
      </c>
      <c r="B514" t="s">
        <v>1069</v>
      </c>
      <c r="C514" t="s">
        <v>1061</v>
      </c>
      <c r="D514" t="s">
        <v>1039</v>
      </c>
      <c r="E514" t="s">
        <v>32</v>
      </c>
      <c r="F514" t="s">
        <v>1983</v>
      </c>
      <c r="G514" t="s">
        <v>20</v>
      </c>
      <c r="H514">
        <v>40</v>
      </c>
      <c r="I514" s="4">
        <v>40486</v>
      </c>
      <c r="J514" s="8">
        <f>DAY(TBL_Employees3[[#This Row],[Hire Date]])</f>
        <v>4</v>
      </c>
      <c r="K514" s="8">
        <f>MONTH(TBL_Employees3[[#This Row],[Hire Date]])</f>
        <v>11</v>
      </c>
      <c r="L514" s="8">
        <f>YEAR(TBL_Employees3[[#This Row],[Hire Date]])</f>
        <v>2010</v>
      </c>
      <c r="M514" s="8" t="str">
        <f>TEXT(TBL_Employees3[[#This Row],[Hire Date]],"mmm")</f>
        <v>Nov</v>
      </c>
      <c r="N514" s="5">
        <v>92952</v>
      </c>
      <c r="O514" s="5" t="str" cm="1">
        <f t="array" ref="O514">_xlfn.IFS(TBL_Employees3[[#This Row],[Annual Salary]]&gt;140000,"High Income",AND(TBL_Employees3[[#This Row],[Annual Salary]]&lt;=140000, TBL_Employees3[[#This Row],[Annual Salary]] &gt; 70000),"Middle Income",TBL_Employees3[[#This Row],[Annual Salary]]&lt;70000,"Low Income")</f>
        <v>Middle Income</v>
      </c>
      <c r="P514" s="6">
        <v>0</v>
      </c>
      <c r="Q514" s="10">
        <f>TBL_Employees3[[#This Row],[Bonus %]]*TBL_Employees3[[#This Row],[Annual Salary]]</f>
        <v>0</v>
      </c>
      <c r="R514" t="s">
        <v>21</v>
      </c>
      <c r="S514" t="s">
        <v>34</v>
      </c>
      <c r="T514" s="4" t="s">
        <v>23</v>
      </c>
      <c r="U514" t="str">
        <f>IF(TBL_Employees3[[#This Row],[Exit Date]]="","Employed","Resign")</f>
        <v>Employed</v>
      </c>
    </row>
    <row r="515" spans="1:21" x14ac:dyDescent="0.25">
      <c r="A515" t="s">
        <v>900</v>
      </c>
      <c r="B515" t="s">
        <v>1070</v>
      </c>
      <c r="C515" t="s">
        <v>1045</v>
      </c>
      <c r="D515" t="s">
        <v>1039</v>
      </c>
      <c r="E515" t="s">
        <v>54</v>
      </c>
      <c r="F515" t="s">
        <v>1983</v>
      </c>
      <c r="G515" t="s">
        <v>37</v>
      </c>
      <c r="H515">
        <v>32</v>
      </c>
      <c r="I515" s="4">
        <v>41353</v>
      </c>
      <c r="J515" s="8">
        <f>DAY(TBL_Employees3[[#This Row],[Hire Date]])</f>
        <v>20</v>
      </c>
      <c r="K515" s="8">
        <f>MONTH(TBL_Employees3[[#This Row],[Hire Date]])</f>
        <v>3</v>
      </c>
      <c r="L515" s="8">
        <f>YEAR(TBL_Employees3[[#This Row],[Hire Date]])</f>
        <v>2013</v>
      </c>
      <c r="M515" s="8" t="str">
        <f>TEXT(TBL_Employees3[[#This Row],[Hire Date]],"mmm")</f>
        <v>Mar</v>
      </c>
      <c r="N515" s="5">
        <v>79921</v>
      </c>
      <c r="O515" s="5" t="str" cm="1">
        <f t="array" ref="O515">_xlfn.IFS(TBL_Employees3[[#This Row],[Annual Salary]]&gt;140000,"High Income",AND(TBL_Employees3[[#This Row],[Annual Salary]]&lt;=140000, TBL_Employees3[[#This Row],[Annual Salary]] &gt; 70000),"Middle Income",TBL_Employees3[[#This Row],[Annual Salary]]&lt;70000,"Low Income")</f>
        <v>Middle Income</v>
      </c>
      <c r="P515" s="6">
        <v>0.05</v>
      </c>
      <c r="Q515" s="10">
        <f>TBL_Employees3[[#This Row],[Bonus %]]*TBL_Employees3[[#This Row],[Annual Salary]]</f>
        <v>3996.05</v>
      </c>
      <c r="R515" t="s">
        <v>21</v>
      </c>
      <c r="S515" t="s">
        <v>22</v>
      </c>
      <c r="T515" s="4" t="s">
        <v>23</v>
      </c>
      <c r="U515" t="str">
        <f>IF(TBL_Employees3[[#This Row],[Exit Date]]="","Employed","Resign")</f>
        <v>Employed</v>
      </c>
    </row>
    <row r="516" spans="1:21" x14ac:dyDescent="0.25">
      <c r="A516" t="s">
        <v>1071</v>
      </c>
      <c r="B516" t="s">
        <v>1072</v>
      </c>
      <c r="C516" t="s">
        <v>31</v>
      </c>
      <c r="D516" t="s">
        <v>1039</v>
      </c>
      <c r="E516" t="s">
        <v>32</v>
      </c>
      <c r="F516" t="s">
        <v>1984</v>
      </c>
      <c r="G516" t="s">
        <v>97</v>
      </c>
      <c r="H516">
        <v>37</v>
      </c>
      <c r="I516" s="4">
        <v>40076</v>
      </c>
      <c r="J516" s="8">
        <f>DAY(TBL_Employees3[[#This Row],[Hire Date]])</f>
        <v>20</v>
      </c>
      <c r="K516" s="8">
        <f>MONTH(TBL_Employees3[[#This Row],[Hire Date]])</f>
        <v>9</v>
      </c>
      <c r="L516" s="8">
        <f>YEAR(TBL_Employees3[[#This Row],[Hire Date]])</f>
        <v>2009</v>
      </c>
      <c r="M516" s="8" t="str">
        <f>TEXT(TBL_Employees3[[#This Row],[Hire Date]],"mmm")</f>
        <v>Sep</v>
      </c>
      <c r="N516" s="5">
        <v>167199</v>
      </c>
      <c r="O516" s="5" t="str" cm="1">
        <f t="array" ref="O516">_xlfn.IFS(TBL_Employees3[[#This Row],[Annual Salary]]&gt;140000,"High Income",AND(TBL_Employees3[[#This Row],[Annual Salary]]&lt;=140000, TBL_Employees3[[#This Row],[Annual Salary]] &gt; 70000),"Middle Income",TBL_Employees3[[#This Row],[Annual Salary]]&lt;70000,"Low Income")</f>
        <v>High Income</v>
      </c>
      <c r="P516" s="6">
        <v>0.2</v>
      </c>
      <c r="Q516" s="10">
        <f>TBL_Employees3[[#This Row],[Bonus %]]*TBL_Employees3[[#This Row],[Annual Salary]]</f>
        <v>33439.800000000003</v>
      </c>
      <c r="R516" t="s">
        <v>21</v>
      </c>
      <c r="S516" t="s">
        <v>34</v>
      </c>
      <c r="T516" s="4" t="s">
        <v>23</v>
      </c>
      <c r="U516" t="str">
        <f>IF(TBL_Employees3[[#This Row],[Exit Date]]="","Employed","Resign")</f>
        <v>Employed</v>
      </c>
    </row>
    <row r="517" spans="1:21" x14ac:dyDescent="0.25">
      <c r="A517" t="s">
        <v>1073</v>
      </c>
      <c r="B517" t="s">
        <v>1074</v>
      </c>
      <c r="C517" t="s">
        <v>74</v>
      </c>
      <c r="D517" t="s">
        <v>1039</v>
      </c>
      <c r="E517" t="s">
        <v>18</v>
      </c>
      <c r="F517" t="s">
        <v>1984</v>
      </c>
      <c r="G517" t="s">
        <v>28</v>
      </c>
      <c r="H517">
        <v>25</v>
      </c>
      <c r="I517" s="4">
        <v>44379</v>
      </c>
      <c r="J517" s="8">
        <f>DAY(TBL_Employees3[[#This Row],[Hire Date]])</f>
        <v>2</v>
      </c>
      <c r="K517" s="8">
        <f>MONTH(TBL_Employees3[[#This Row],[Hire Date]])</f>
        <v>7</v>
      </c>
      <c r="L517" s="8">
        <f>YEAR(TBL_Employees3[[#This Row],[Hire Date]])</f>
        <v>2021</v>
      </c>
      <c r="M517" s="8" t="str">
        <f>TEXT(TBL_Employees3[[#This Row],[Hire Date]],"mmm")</f>
        <v>Jul</v>
      </c>
      <c r="N517" s="5">
        <v>125633</v>
      </c>
      <c r="O517" s="5" t="str" cm="1">
        <f t="array" ref="O517">_xlfn.IFS(TBL_Employees3[[#This Row],[Annual Salary]]&gt;140000,"High Income",AND(TBL_Employees3[[#This Row],[Annual Salary]]&lt;=140000, TBL_Employees3[[#This Row],[Annual Salary]] &gt; 70000),"Middle Income",TBL_Employees3[[#This Row],[Annual Salary]]&lt;70000,"Low Income")</f>
        <v>Middle Income</v>
      </c>
      <c r="P517" s="6">
        <v>0.11</v>
      </c>
      <c r="Q517" s="10">
        <f>TBL_Employees3[[#This Row],[Bonus %]]*TBL_Employees3[[#This Row],[Annual Salary]]</f>
        <v>13819.63</v>
      </c>
      <c r="R517" t="s">
        <v>65</v>
      </c>
      <c r="S517" t="s">
        <v>118</v>
      </c>
      <c r="T517" s="4" t="s">
        <v>23</v>
      </c>
      <c r="U517" t="str">
        <f>IF(TBL_Employees3[[#This Row],[Exit Date]]="","Employed","Resign")</f>
        <v>Employed</v>
      </c>
    </row>
    <row r="518" spans="1:21" x14ac:dyDescent="0.25">
      <c r="A518" t="s">
        <v>1075</v>
      </c>
      <c r="B518" t="s">
        <v>1076</v>
      </c>
      <c r="C518" t="s">
        <v>74</v>
      </c>
      <c r="D518" t="s">
        <v>1039</v>
      </c>
      <c r="E518" t="s">
        <v>54</v>
      </c>
      <c r="F518" t="s">
        <v>1984</v>
      </c>
      <c r="G518" t="s">
        <v>37</v>
      </c>
      <c r="H518">
        <v>55</v>
      </c>
      <c r="I518" s="4">
        <v>38945</v>
      </c>
      <c r="J518" s="8">
        <f>DAY(TBL_Employees3[[#This Row],[Hire Date]])</f>
        <v>16</v>
      </c>
      <c r="K518" s="8">
        <f>MONTH(TBL_Employees3[[#This Row],[Hire Date]])</f>
        <v>8</v>
      </c>
      <c r="L518" s="8">
        <f>YEAR(TBL_Employees3[[#This Row],[Hire Date]])</f>
        <v>2006</v>
      </c>
      <c r="M518" s="8" t="str">
        <f>TEXT(TBL_Employees3[[#This Row],[Hire Date]],"mmm")</f>
        <v>Aug</v>
      </c>
      <c r="N518" s="5">
        <v>159044</v>
      </c>
      <c r="O518" s="5" t="str" cm="1">
        <f t="array" ref="O518">_xlfn.IFS(TBL_Employees3[[#This Row],[Annual Salary]]&gt;140000,"High Income",AND(TBL_Employees3[[#This Row],[Annual Salary]]&lt;=140000, TBL_Employees3[[#This Row],[Annual Salary]] &gt; 70000),"Middle Income",TBL_Employees3[[#This Row],[Annual Salary]]&lt;70000,"Low Income")</f>
        <v>High Income</v>
      </c>
      <c r="P518" s="6">
        <v>0.1</v>
      </c>
      <c r="Q518" s="10">
        <f>TBL_Employees3[[#This Row],[Bonus %]]*TBL_Employees3[[#This Row],[Annual Salary]]</f>
        <v>15904.400000000001</v>
      </c>
      <c r="R518" t="s">
        <v>38</v>
      </c>
      <c r="S518" t="s">
        <v>39</v>
      </c>
      <c r="T518" s="4" t="s">
        <v>23</v>
      </c>
      <c r="U518" t="str">
        <f>IF(TBL_Employees3[[#This Row],[Exit Date]]="","Employed","Resign")</f>
        <v>Employed</v>
      </c>
    </row>
    <row r="519" spans="1:21" x14ac:dyDescent="0.25">
      <c r="A519" t="s">
        <v>193</v>
      </c>
      <c r="B519" t="s">
        <v>1077</v>
      </c>
      <c r="C519" t="s">
        <v>53</v>
      </c>
      <c r="D519" t="s">
        <v>1039</v>
      </c>
      <c r="E519" t="s">
        <v>27</v>
      </c>
      <c r="F519" t="s">
        <v>1984</v>
      </c>
      <c r="G519" t="s">
        <v>37</v>
      </c>
      <c r="H519">
        <v>43</v>
      </c>
      <c r="I519" s="4">
        <v>40029</v>
      </c>
      <c r="J519" s="8">
        <f>DAY(TBL_Employees3[[#This Row],[Hire Date]])</f>
        <v>4</v>
      </c>
      <c r="K519" s="8">
        <f>MONTH(TBL_Employees3[[#This Row],[Hire Date]])</f>
        <v>8</v>
      </c>
      <c r="L519" s="8">
        <f>YEAR(TBL_Employees3[[#This Row],[Hire Date]])</f>
        <v>2009</v>
      </c>
      <c r="M519" s="8" t="str">
        <f>TEXT(TBL_Employees3[[#This Row],[Hire Date]],"mmm")</f>
        <v>Aug</v>
      </c>
      <c r="N519" s="5">
        <v>208415</v>
      </c>
      <c r="O519" s="5" t="str" cm="1">
        <f t="array" ref="O519">_xlfn.IFS(TBL_Employees3[[#This Row],[Annual Salary]]&gt;140000,"High Income",AND(TBL_Employees3[[#This Row],[Annual Salary]]&lt;=140000, TBL_Employees3[[#This Row],[Annual Salary]] &gt; 70000),"Middle Income",TBL_Employees3[[#This Row],[Annual Salary]]&lt;70000,"Low Income")</f>
        <v>High Income</v>
      </c>
      <c r="P519" s="6">
        <v>0.35</v>
      </c>
      <c r="Q519" s="10">
        <f>TBL_Employees3[[#This Row],[Bonus %]]*TBL_Employees3[[#This Row],[Annual Salary]]</f>
        <v>72945.25</v>
      </c>
      <c r="R519" t="s">
        <v>21</v>
      </c>
      <c r="S519" t="s">
        <v>34</v>
      </c>
      <c r="T519" s="4" t="s">
        <v>23</v>
      </c>
      <c r="U519" t="str">
        <f>IF(TBL_Employees3[[#This Row],[Exit Date]]="","Employed","Resign")</f>
        <v>Employed</v>
      </c>
    </row>
    <row r="520" spans="1:21" x14ac:dyDescent="0.25">
      <c r="A520" t="s">
        <v>187</v>
      </c>
      <c r="B520" t="s">
        <v>1078</v>
      </c>
      <c r="C520" t="s">
        <v>1079</v>
      </c>
      <c r="D520" t="s">
        <v>1039</v>
      </c>
      <c r="E520" t="s">
        <v>27</v>
      </c>
      <c r="F520" t="s">
        <v>1984</v>
      </c>
      <c r="G520" t="s">
        <v>28</v>
      </c>
      <c r="H520">
        <v>32</v>
      </c>
      <c r="I520" s="4">
        <v>43835</v>
      </c>
      <c r="J520" s="8">
        <f>DAY(TBL_Employees3[[#This Row],[Hire Date]])</f>
        <v>5</v>
      </c>
      <c r="K520" s="8">
        <f>MONTH(TBL_Employees3[[#This Row],[Hire Date]])</f>
        <v>1</v>
      </c>
      <c r="L520" s="8">
        <f>YEAR(TBL_Employees3[[#This Row],[Hire Date]])</f>
        <v>2020</v>
      </c>
      <c r="M520" s="8" t="str">
        <f>TEXT(TBL_Employees3[[#This Row],[Hire Date]],"mmm")</f>
        <v>Jan</v>
      </c>
      <c r="N520" s="5">
        <v>78844</v>
      </c>
      <c r="O520" s="5" t="str" cm="1">
        <f t="array" ref="O520">_xlfn.IFS(TBL_Employees3[[#This Row],[Annual Salary]]&gt;140000,"High Income",AND(TBL_Employees3[[#This Row],[Annual Salary]]&lt;=140000, TBL_Employees3[[#This Row],[Annual Salary]] &gt; 70000),"Middle Income",TBL_Employees3[[#This Row],[Annual Salary]]&lt;70000,"Low Income")</f>
        <v>Middle Income</v>
      </c>
      <c r="P520" s="6">
        <v>0</v>
      </c>
      <c r="Q520" s="10">
        <f>TBL_Employees3[[#This Row],[Bonus %]]*TBL_Employees3[[#This Row],[Annual Salary]]</f>
        <v>0</v>
      </c>
      <c r="R520" t="s">
        <v>21</v>
      </c>
      <c r="S520" t="s">
        <v>34</v>
      </c>
      <c r="T520" s="4" t="s">
        <v>23</v>
      </c>
      <c r="U520" t="str">
        <f>IF(TBL_Employees3[[#This Row],[Exit Date]]="","Employed","Resign")</f>
        <v>Employed</v>
      </c>
    </row>
    <row r="521" spans="1:21" x14ac:dyDescent="0.25">
      <c r="A521" t="s">
        <v>1080</v>
      </c>
      <c r="B521" t="s">
        <v>1081</v>
      </c>
      <c r="C521" t="s">
        <v>1058</v>
      </c>
      <c r="D521" t="s">
        <v>1039</v>
      </c>
      <c r="E521" t="s">
        <v>18</v>
      </c>
      <c r="F521" t="s">
        <v>1983</v>
      </c>
      <c r="G521" t="s">
        <v>37</v>
      </c>
      <c r="H521">
        <v>36</v>
      </c>
      <c r="I521" s="4">
        <v>40535</v>
      </c>
      <c r="J521" s="8">
        <f>DAY(TBL_Employees3[[#This Row],[Hire Date]])</f>
        <v>23</v>
      </c>
      <c r="K521" s="8">
        <f>MONTH(TBL_Employees3[[#This Row],[Hire Date]])</f>
        <v>12</v>
      </c>
      <c r="L521" s="8">
        <f>YEAR(TBL_Employees3[[#This Row],[Hire Date]])</f>
        <v>2010</v>
      </c>
      <c r="M521" s="8" t="str">
        <f>TEXT(TBL_Employees3[[#This Row],[Hire Date]],"mmm")</f>
        <v>Dec</v>
      </c>
      <c r="N521" s="5">
        <v>53215</v>
      </c>
      <c r="O521" s="5" t="str" cm="1">
        <f t="array" ref="O521">_xlfn.IFS(TBL_Employees3[[#This Row],[Annual Salary]]&gt;140000,"High Income",AND(TBL_Employees3[[#This Row],[Annual Salary]]&lt;=140000, TBL_Employees3[[#This Row],[Annual Salary]] &gt; 70000),"Middle Income",TBL_Employees3[[#This Row],[Annual Salary]]&lt;70000,"Low Income")</f>
        <v>Low Income</v>
      </c>
      <c r="P521" s="6">
        <v>0</v>
      </c>
      <c r="Q521" s="10">
        <f>TBL_Employees3[[#This Row],[Bonus %]]*TBL_Employees3[[#This Row],[Annual Salary]]</f>
        <v>0</v>
      </c>
      <c r="R521" t="s">
        <v>38</v>
      </c>
      <c r="S521" t="s">
        <v>85</v>
      </c>
      <c r="T521" s="4">
        <v>41725</v>
      </c>
      <c r="U521" t="str">
        <f>IF(TBL_Employees3[[#This Row],[Exit Date]]="","Employed","Resign")</f>
        <v>Resign</v>
      </c>
    </row>
    <row r="522" spans="1:21" x14ac:dyDescent="0.25">
      <c r="A522" t="s">
        <v>1082</v>
      </c>
      <c r="B522" t="s">
        <v>1083</v>
      </c>
      <c r="C522" t="s">
        <v>1045</v>
      </c>
      <c r="D522" t="s">
        <v>1039</v>
      </c>
      <c r="E522" t="s">
        <v>18</v>
      </c>
      <c r="F522" t="s">
        <v>1983</v>
      </c>
      <c r="G522" t="s">
        <v>28</v>
      </c>
      <c r="H522">
        <v>40</v>
      </c>
      <c r="I522" s="4">
        <v>39265</v>
      </c>
      <c r="J522" s="8">
        <f>DAY(TBL_Employees3[[#This Row],[Hire Date]])</f>
        <v>2</v>
      </c>
      <c r="K522" s="8">
        <f>MONTH(TBL_Employees3[[#This Row],[Hire Date]])</f>
        <v>7</v>
      </c>
      <c r="L522" s="8">
        <f>YEAR(TBL_Employees3[[#This Row],[Hire Date]])</f>
        <v>2007</v>
      </c>
      <c r="M522" s="8" t="str">
        <f>TEXT(TBL_Employees3[[#This Row],[Hire Date]],"mmm")</f>
        <v>Jul</v>
      </c>
      <c r="N522" s="5">
        <v>93971</v>
      </c>
      <c r="O522" s="5" t="str" cm="1">
        <f t="array" ref="O522">_xlfn.IFS(TBL_Employees3[[#This Row],[Annual Salary]]&gt;140000,"High Income",AND(TBL_Employees3[[#This Row],[Annual Salary]]&lt;=140000, TBL_Employees3[[#This Row],[Annual Salary]] &gt; 70000),"Middle Income",TBL_Employees3[[#This Row],[Annual Salary]]&lt;70000,"Low Income")</f>
        <v>Middle Income</v>
      </c>
      <c r="P522" s="6">
        <v>0.08</v>
      </c>
      <c r="Q522" s="10">
        <f>TBL_Employees3[[#This Row],[Bonus %]]*TBL_Employees3[[#This Row],[Annual Salary]]</f>
        <v>7517.68</v>
      </c>
      <c r="R522" t="s">
        <v>65</v>
      </c>
      <c r="S522" t="s">
        <v>66</v>
      </c>
      <c r="T522" s="4" t="s">
        <v>23</v>
      </c>
      <c r="U522" t="str">
        <f>IF(TBL_Employees3[[#This Row],[Exit Date]]="","Employed","Resign")</f>
        <v>Employed</v>
      </c>
    </row>
    <row r="523" spans="1:21" x14ac:dyDescent="0.25">
      <c r="A523" t="s">
        <v>1084</v>
      </c>
      <c r="B523" t="s">
        <v>1085</v>
      </c>
      <c r="C523" t="s">
        <v>1079</v>
      </c>
      <c r="D523" t="s">
        <v>1039</v>
      </c>
      <c r="E523" t="s">
        <v>54</v>
      </c>
      <c r="F523" t="s">
        <v>1984</v>
      </c>
      <c r="G523" t="s">
        <v>37</v>
      </c>
      <c r="H523">
        <v>41</v>
      </c>
      <c r="I523" s="4">
        <v>39931</v>
      </c>
      <c r="J523" s="8">
        <f>DAY(TBL_Employees3[[#This Row],[Hire Date]])</f>
        <v>28</v>
      </c>
      <c r="K523" s="8">
        <f>MONTH(TBL_Employees3[[#This Row],[Hire Date]])</f>
        <v>4</v>
      </c>
      <c r="L523" s="8">
        <f>YEAR(TBL_Employees3[[#This Row],[Hire Date]])</f>
        <v>2009</v>
      </c>
      <c r="M523" s="8" t="str">
        <f>TEXT(TBL_Employees3[[#This Row],[Hire Date]],"mmm")</f>
        <v>Apr</v>
      </c>
      <c r="N523" s="5">
        <v>69803</v>
      </c>
      <c r="O523" s="5" t="str" cm="1">
        <f t="array" ref="O523">_xlfn.IFS(TBL_Employees3[[#This Row],[Annual Salary]]&gt;140000,"High Income",AND(TBL_Employees3[[#This Row],[Annual Salary]]&lt;=140000, TBL_Employees3[[#This Row],[Annual Salary]] &gt; 70000),"Middle Income",TBL_Employees3[[#This Row],[Annual Salary]]&lt;70000,"Low Income")</f>
        <v>Low Income</v>
      </c>
      <c r="P523" s="6">
        <v>0</v>
      </c>
      <c r="Q523" s="10">
        <f>TBL_Employees3[[#This Row],[Bonus %]]*TBL_Employees3[[#This Row],[Annual Salary]]</f>
        <v>0</v>
      </c>
      <c r="R523" t="s">
        <v>38</v>
      </c>
      <c r="S523" t="s">
        <v>39</v>
      </c>
      <c r="T523" s="4" t="s">
        <v>23</v>
      </c>
      <c r="U523" t="str">
        <f>IF(TBL_Employees3[[#This Row],[Exit Date]]="","Employed","Resign")</f>
        <v>Employed</v>
      </c>
    </row>
    <row r="524" spans="1:21" x14ac:dyDescent="0.25">
      <c r="A524" t="s">
        <v>829</v>
      </c>
      <c r="B524" t="s">
        <v>1086</v>
      </c>
      <c r="C524" t="s">
        <v>1087</v>
      </c>
      <c r="D524" t="s">
        <v>1039</v>
      </c>
      <c r="E524" t="s">
        <v>54</v>
      </c>
      <c r="F524" t="s">
        <v>1984</v>
      </c>
      <c r="G524" t="s">
        <v>37</v>
      </c>
      <c r="H524">
        <v>48</v>
      </c>
      <c r="I524" s="4">
        <v>43650</v>
      </c>
      <c r="J524" s="8">
        <f>DAY(TBL_Employees3[[#This Row],[Hire Date]])</f>
        <v>4</v>
      </c>
      <c r="K524" s="8">
        <f>MONTH(TBL_Employees3[[#This Row],[Hire Date]])</f>
        <v>7</v>
      </c>
      <c r="L524" s="8">
        <f>YEAR(TBL_Employees3[[#This Row],[Hire Date]])</f>
        <v>2019</v>
      </c>
      <c r="M524" s="8" t="str">
        <f>TEXT(TBL_Employees3[[#This Row],[Hire Date]],"mmm")</f>
        <v>Jul</v>
      </c>
      <c r="N524" s="5">
        <v>76588</v>
      </c>
      <c r="O524" s="5" t="str" cm="1">
        <f t="array" ref="O524">_xlfn.IFS(TBL_Employees3[[#This Row],[Annual Salary]]&gt;140000,"High Income",AND(TBL_Employees3[[#This Row],[Annual Salary]]&lt;=140000, TBL_Employees3[[#This Row],[Annual Salary]] &gt; 70000),"Middle Income",TBL_Employees3[[#This Row],[Annual Salary]]&lt;70000,"Low Income")</f>
        <v>Middle Income</v>
      </c>
      <c r="P524" s="6">
        <v>0</v>
      </c>
      <c r="Q524" s="10">
        <f>TBL_Employees3[[#This Row],[Bonus %]]*TBL_Employees3[[#This Row],[Annual Salary]]</f>
        <v>0</v>
      </c>
      <c r="R524" t="s">
        <v>38</v>
      </c>
      <c r="S524" t="s">
        <v>69</v>
      </c>
      <c r="T524" s="4" t="s">
        <v>23</v>
      </c>
      <c r="U524" t="str">
        <f>IF(TBL_Employees3[[#This Row],[Exit Date]]="","Employed","Resign")</f>
        <v>Employed</v>
      </c>
    </row>
    <row r="525" spans="1:21" x14ac:dyDescent="0.25">
      <c r="A525" t="s">
        <v>1088</v>
      </c>
      <c r="B525" t="s">
        <v>1089</v>
      </c>
      <c r="C525" t="s">
        <v>1090</v>
      </c>
      <c r="D525" t="s">
        <v>1039</v>
      </c>
      <c r="E525" t="s">
        <v>18</v>
      </c>
      <c r="F525" t="s">
        <v>1983</v>
      </c>
      <c r="G525" t="s">
        <v>20</v>
      </c>
      <c r="H525">
        <v>29</v>
      </c>
      <c r="I525" s="4">
        <v>43444</v>
      </c>
      <c r="J525" s="8">
        <f>DAY(TBL_Employees3[[#This Row],[Hire Date]])</f>
        <v>10</v>
      </c>
      <c r="K525" s="8">
        <f>MONTH(TBL_Employees3[[#This Row],[Hire Date]])</f>
        <v>12</v>
      </c>
      <c r="L525" s="8">
        <f>YEAR(TBL_Employees3[[#This Row],[Hire Date]])</f>
        <v>2018</v>
      </c>
      <c r="M525" s="8" t="str">
        <f>TEXT(TBL_Employees3[[#This Row],[Hire Date]],"mmm")</f>
        <v>Dec</v>
      </c>
      <c r="N525" s="5">
        <v>84596</v>
      </c>
      <c r="O525" s="5" t="str" cm="1">
        <f t="array" ref="O525">_xlfn.IFS(TBL_Employees3[[#This Row],[Annual Salary]]&gt;140000,"High Income",AND(TBL_Employees3[[#This Row],[Annual Salary]]&lt;=140000, TBL_Employees3[[#This Row],[Annual Salary]] &gt; 70000),"Middle Income",TBL_Employees3[[#This Row],[Annual Salary]]&lt;70000,"Low Income")</f>
        <v>Middle Income</v>
      </c>
      <c r="P525" s="6">
        <v>0</v>
      </c>
      <c r="Q525" s="10">
        <f>TBL_Employees3[[#This Row],[Bonus %]]*TBL_Employees3[[#This Row],[Annual Salary]]</f>
        <v>0</v>
      </c>
      <c r="R525" t="s">
        <v>21</v>
      </c>
      <c r="S525" t="s">
        <v>48</v>
      </c>
      <c r="T525" s="4" t="s">
        <v>23</v>
      </c>
      <c r="U525" t="str">
        <f>IF(TBL_Employees3[[#This Row],[Exit Date]]="","Employed","Resign")</f>
        <v>Employed</v>
      </c>
    </row>
    <row r="526" spans="1:21" x14ac:dyDescent="0.25">
      <c r="A526" t="s">
        <v>1091</v>
      </c>
      <c r="B526" t="s">
        <v>1092</v>
      </c>
      <c r="C526" t="s">
        <v>1087</v>
      </c>
      <c r="D526" t="s">
        <v>1039</v>
      </c>
      <c r="E526" t="s">
        <v>18</v>
      </c>
      <c r="F526" t="s">
        <v>1984</v>
      </c>
      <c r="G526" t="s">
        <v>37</v>
      </c>
      <c r="H526">
        <v>32</v>
      </c>
      <c r="I526" s="4">
        <v>44474</v>
      </c>
      <c r="J526" s="8">
        <f>DAY(TBL_Employees3[[#This Row],[Hire Date]])</f>
        <v>5</v>
      </c>
      <c r="K526" s="8">
        <f>MONTH(TBL_Employees3[[#This Row],[Hire Date]])</f>
        <v>10</v>
      </c>
      <c r="L526" s="8">
        <f>YEAR(TBL_Employees3[[#This Row],[Hire Date]])</f>
        <v>2021</v>
      </c>
      <c r="M526" s="8" t="str">
        <f>TEXT(TBL_Employees3[[#This Row],[Hire Date]],"mmm")</f>
        <v>Oct</v>
      </c>
      <c r="N526" s="5">
        <v>88072</v>
      </c>
      <c r="O526" s="5" t="str" cm="1">
        <f t="array" ref="O526">_xlfn.IFS(TBL_Employees3[[#This Row],[Annual Salary]]&gt;140000,"High Income",AND(TBL_Employees3[[#This Row],[Annual Salary]]&lt;=140000, TBL_Employees3[[#This Row],[Annual Salary]] &gt; 70000),"Middle Income",TBL_Employees3[[#This Row],[Annual Salary]]&lt;70000,"Low Income")</f>
        <v>Middle Income</v>
      </c>
      <c r="P526" s="6">
        <v>0</v>
      </c>
      <c r="Q526" s="10">
        <f>TBL_Employees3[[#This Row],[Bonus %]]*TBL_Employees3[[#This Row],[Annual Salary]]</f>
        <v>0</v>
      </c>
      <c r="R526" t="s">
        <v>38</v>
      </c>
      <c r="S526" t="s">
        <v>85</v>
      </c>
      <c r="T526" s="4" t="s">
        <v>23</v>
      </c>
      <c r="U526" t="str">
        <f>IF(TBL_Employees3[[#This Row],[Exit Date]]="","Employed","Resign")</f>
        <v>Employed</v>
      </c>
    </row>
    <row r="527" spans="1:21" x14ac:dyDescent="0.25">
      <c r="A527" t="s">
        <v>1093</v>
      </c>
      <c r="B527" t="s">
        <v>1094</v>
      </c>
      <c r="C527" t="s">
        <v>1045</v>
      </c>
      <c r="D527" t="s">
        <v>1039</v>
      </c>
      <c r="E527" t="s">
        <v>32</v>
      </c>
      <c r="F527" t="s">
        <v>1983</v>
      </c>
      <c r="G527" t="s">
        <v>28</v>
      </c>
      <c r="H527">
        <v>28</v>
      </c>
      <c r="I527" s="4">
        <v>43977</v>
      </c>
      <c r="J527" s="8">
        <f>DAY(TBL_Employees3[[#This Row],[Hire Date]])</f>
        <v>26</v>
      </c>
      <c r="K527" s="8">
        <f>MONTH(TBL_Employees3[[#This Row],[Hire Date]])</f>
        <v>5</v>
      </c>
      <c r="L527" s="8">
        <f>YEAR(TBL_Employees3[[#This Row],[Hire Date]])</f>
        <v>2020</v>
      </c>
      <c r="M527" s="8" t="str">
        <f>TEXT(TBL_Employees3[[#This Row],[Hire Date]],"mmm")</f>
        <v>May</v>
      </c>
      <c r="N527" s="5">
        <v>67925</v>
      </c>
      <c r="O527" s="5" t="str" cm="1">
        <f t="array" ref="O527">_xlfn.IFS(TBL_Employees3[[#This Row],[Annual Salary]]&gt;140000,"High Income",AND(TBL_Employees3[[#This Row],[Annual Salary]]&lt;=140000, TBL_Employees3[[#This Row],[Annual Salary]] &gt; 70000),"Middle Income",TBL_Employees3[[#This Row],[Annual Salary]]&lt;70000,"Low Income")</f>
        <v>Low Income</v>
      </c>
      <c r="P527" s="6">
        <v>0.08</v>
      </c>
      <c r="Q527" s="10">
        <f>TBL_Employees3[[#This Row],[Bonus %]]*TBL_Employees3[[#This Row],[Annual Salary]]</f>
        <v>5434</v>
      </c>
      <c r="R527" t="s">
        <v>65</v>
      </c>
      <c r="S527" t="s">
        <v>78</v>
      </c>
      <c r="T527" s="4" t="s">
        <v>23</v>
      </c>
      <c r="U527" t="str">
        <f>IF(TBL_Employees3[[#This Row],[Exit Date]]="","Employed","Resign")</f>
        <v>Employed</v>
      </c>
    </row>
    <row r="528" spans="1:21" x14ac:dyDescent="0.25">
      <c r="A528" t="s">
        <v>1095</v>
      </c>
      <c r="B528" t="s">
        <v>1096</v>
      </c>
      <c r="C528" t="s">
        <v>1045</v>
      </c>
      <c r="D528" t="s">
        <v>1039</v>
      </c>
      <c r="E528" t="s">
        <v>27</v>
      </c>
      <c r="F528" t="s">
        <v>1984</v>
      </c>
      <c r="G528" t="s">
        <v>28</v>
      </c>
      <c r="H528">
        <v>48</v>
      </c>
      <c r="I528" s="4">
        <v>39091</v>
      </c>
      <c r="J528" s="8">
        <f>DAY(TBL_Employees3[[#This Row],[Hire Date]])</f>
        <v>9</v>
      </c>
      <c r="K528" s="8">
        <f>MONTH(TBL_Employees3[[#This Row],[Hire Date]])</f>
        <v>1</v>
      </c>
      <c r="L528" s="8">
        <f>YEAR(TBL_Employees3[[#This Row],[Hire Date]])</f>
        <v>2007</v>
      </c>
      <c r="M528" s="8" t="str">
        <f>TEXT(TBL_Employees3[[#This Row],[Hire Date]],"mmm")</f>
        <v>Jan</v>
      </c>
      <c r="N528" s="5">
        <v>74546</v>
      </c>
      <c r="O528" s="5" t="str" cm="1">
        <f t="array" ref="O528">_xlfn.IFS(TBL_Employees3[[#This Row],[Annual Salary]]&gt;140000,"High Income",AND(TBL_Employees3[[#This Row],[Annual Salary]]&lt;=140000, TBL_Employees3[[#This Row],[Annual Salary]] &gt; 70000),"Middle Income",TBL_Employees3[[#This Row],[Annual Salary]]&lt;70000,"Low Income")</f>
        <v>Middle Income</v>
      </c>
      <c r="P528" s="6">
        <v>0.09</v>
      </c>
      <c r="Q528" s="10">
        <f>TBL_Employees3[[#This Row],[Bonus %]]*TBL_Employees3[[#This Row],[Annual Salary]]</f>
        <v>6709.1399999999994</v>
      </c>
      <c r="R528" t="s">
        <v>21</v>
      </c>
      <c r="S528" t="s">
        <v>34</v>
      </c>
      <c r="T528" s="4" t="s">
        <v>23</v>
      </c>
      <c r="U528" t="str">
        <f>IF(TBL_Employees3[[#This Row],[Exit Date]]="","Employed","Resign")</f>
        <v>Employed</v>
      </c>
    </row>
    <row r="529" spans="1:21" x14ac:dyDescent="0.25">
      <c r="A529" t="s">
        <v>1097</v>
      </c>
      <c r="B529" t="s">
        <v>1098</v>
      </c>
      <c r="C529" t="s">
        <v>31</v>
      </c>
      <c r="D529" t="s">
        <v>1039</v>
      </c>
      <c r="E529" t="s">
        <v>32</v>
      </c>
      <c r="F529" t="s">
        <v>1984</v>
      </c>
      <c r="G529" t="s">
        <v>28</v>
      </c>
      <c r="H529">
        <v>29</v>
      </c>
      <c r="I529" s="4">
        <v>44052</v>
      </c>
      <c r="J529" s="8">
        <f>DAY(TBL_Employees3[[#This Row],[Hire Date]])</f>
        <v>9</v>
      </c>
      <c r="K529" s="8">
        <f>MONTH(TBL_Employees3[[#This Row],[Hire Date]])</f>
        <v>8</v>
      </c>
      <c r="L529" s="8">
        <f>YEAR(TBL_Employees3[[#This Row],[Hire Date]])</f>
        <v>2020</v>
      </c>
      <c r="M529" s="8" t="str">
        <f>TEXT(TBL_Employees3[[#This Row],[Hire Date]],"mmm")</f>
        <v>Aug</v>
      </c>
      <c r="N529" s="5">
        <v>161203</v>
      </c>
      <c r="O529" s="5" t="str" cm="1">
        <f t="array" ref="O529">_xlfn.IFS(TBL_Employees3[[#This Row],[Annual Salary]]&gt;140000,"High Income",AND(TBL_Employees3[[#This Row],[Annual Salary]]&lt;=140000, TBL_Employees3[[#This Row],[Annual Salary]] &gt; 70000),"Middle Income",TBL_Employees3[[#This Row],[Annual Salary]]&lt;70000,"Low Income")</f>
        <v>High Income</v>
      </c>
      <c r="P529" s="6">
        <v>0.15</v>
      </c>
      <c r="Q529" s="10">
        <f>TBL_Employees3[[#This Row],[Bonus %]]*TBL_Employees3[[#This Row],[Annual Salary]]</f>
        <v>24180.45</v>
      </c>
      <c r="R529" t="s">
        <v>65</v>
      </c>
      <c r="S529" t="s">
        <v>92</v>
      </c>
      <c r="T529" s="4" t="s">
        <v>23</v>
      </c>
      <c r="U529" t="str">
        <f>IF(TBL_Employees3[[#This Row],[Exit Date]]="","Employed","Resign")</f>
        <v>Employed</v>
      </c>
    </row>
    <row r="530" spans="1:21" x14ac:dyDescent="0.25">
      <c r="A530" t="s">
        <v>1099</v>
      </c>
      <c r="B530" t="s">
        <v>1100</v>
      </c>
      <c r="C530" t="s">
        <v>1101</v>
      </c>
      <c r="D530" t="s">
        <v>1039</v>
      </c>
      <c r="E530" t="s">
        <v>18</v>
      </c>
      <c r="F530" t="s">
        <v>1984</v>
      </c>
      <c r="G530" t="s">
        <v>20</v>
      </c>
      <c r="H530">
        <v>44</v>
      </c>
      <c r="I530" s="4">
        <v>39064</v>
      </c>
      <c r="J530" s="8">
        <f>DAY(TBL_Employees3[[#This Row],[Hire Date]])</f>
        <v>13</v>
      </c>
      <c r="K530" s="8">
        <f>MONTH(TBL_Employees3[[#This Row],[Hire Date]])</f>
        <v>12</v>
      </c>
      <c r="L530" s="8">
        <f>YEAR(TBL_Employees3[[#This Row],[Hire Date]])</f>
        <v>2006</v>
      </c>
      <c r="M530" s="8" t="str">
        <f>TEXT(TBL_Employees3[[#This Row],[Hire Date]],"mmm")</f>
        <v>Dec</v>
      </c>
      <c r="N530" s="5">
        <v>74738</v>
      </c>
      <c r="O530" s="5" t="str" cm="1">
        <f t="array" ref="O530">_xlfn.IFS(TBL_Employees3[[#This Row],[Annual Salary]]&gt;140000,"High Income",AND(TBL_Employees3[[#This Row],[Annual Salary]]&lt;=140000, TBL_Employees3[[#This Row],[Annual Salary]] &gt; 70000),"Middle Income",TBL_Employees3[[#This Row],[Annual Salary]]&lt;70000,"Low Income")</f>
        <v>Middle Income</v>
      </c>
      <c r="P530" s="6">
        <v>0</v>
      </c>
      <c r="Q530" s="10">
        <f>TBL_Employees3[[#This Row],[Bonus %]]*TBL_Employees3[[#This Row],[Annual Salary]]</f>
        <v>0</v>
      </c>
      <c r="R530" t="s">
        <v>21</v>
      </c>
      <c r="S530" t="s">
        <v>48</v>
      </c>
      <c r="T530" s="4" t="s">
        <v>23</v>
      </c>
      <c r="U530" t="str">
        <f>IF(TBL_Employees3[[#This Row],[Exit Date]]="","Employed","Resign")</f>
        <v>Employed</v>
      </c>
    </row>
    <row r="531" spans="1:21" x14ac:dyDescent="0.25">
      <c r="A531" t="s">
        <v>1102</v>
      </c>
      <c r="B531" t="s">
        <v>1103</v>
      </c>
      <c r="C531" t="s">
        <v>74</v>
      </c>
      <c r="D531" t="s">
        <v>1039</v>
      </c>
      <c r="E531" t="s">
        <v>18</v>
      </c>
      <c r="F531" t="s">
        <v>1984</v>
      </c>
      <c r="G531" t="s">
        <v>28</v>
      </c>
      <c r="H531">
        <v>49</v>
      </c>
      <c r="I531" s="4">
        <v>38825</v>
      </c>
      <c r="J531" s="8">
        <f>DAY(TBL_Employees3[[#This Row],[Hire Date]])</f>
        <v>18</v>
      </c>
      <c r="K531" s="8">
        <f>MONTH(TBL_Employees3[[#This Row],[Hire Date]])</f>
        <v>4</v>
      </c>
      <c r="L531" s="8">
        <f>YEAR(TBL_Employees3[[#This Row],[Hire Date]])</f>
        <v>2006</v>
      </c>
      <c r="M531" s="8" t="str">
        <f>TEXT(TBL_Employees3[[#This Row],[Hire Date]],"mmm")</f>
        <v>Apr</v>
      </c>
      <c r="N531" s="5">
        <v>134486</v>
      </c>
      <c r="O531" s="5" t="str" cm="1">
        <f t="array" ref="O531">_xlfn.IFS(TBL_Employees3[[#This Row],[Annual Salary]]&gt;140000,"High Income",AND(TBL_Employees3[[#This Row],[Annual Salary]]&lt;=140000, TBL_Employees3[[#This Row],[Annual Salary]] &gt; 70000),"Middle Income",TBL_Employees3[[#This Row],[Annual Salary]]&lt;70000,"Low Income")</f>
        <v>Middle Income</v>
      </c>
      <c r="P531" s="6">
        <v>0.14000000000000001</v>
      </c>
      <c r="Q531" s="10">
        <f>TBL_Employees3[[#This Row],[Bonus %]]*TBL_Employees3[[#This Row],[Annual Salary]]</f>
        <v>18828.04</v>
      </c>
      <c r="R531" t="s">
        <v>21</v>
      </c>
      <c r="S531" t="s">
        <v>22</v>
      </c>
      <c r="T531" s="4" t="s">
        <v>23</v>
      </c>
      <c r="U531" t="str">
        <f>IF(TBL_Employees3[[#This Row],[Exit Date]]="","Employed","Resign")</f>
        <v>Employed</v>
      </c>
    </row>
    <row r="532" spans="1:21" x14ac:dyDescent="0.25">
      <c r="A532" t="s">
        <v>1104</v>
      </c>
      <c r="B532" t="s">
        <v>1105</v>
      </c>
      <c r="C532" t="s">
        <v>1061</v>
      </c>
      <c r="D532" t="s">
        <v>1039</v>
      </c>
      <c r="E532" t="s">
        <v>18</v>
      </c>
      <c r="F532" t="s">
        <v>1984</v>
      </c>
      <c r="G532" t="s">
        <v>28</v>
      </c>
      <c r="H532">
        <v>55</v>
      </c>
      <c r="I532" s="4">
        <v>38573</v>
      </c>
      <c r="J532" s="8">
        <f>DAY(TBL_Employees3[[#This Row],[Hire Date]])</f>
        <v>9</v>
      </c>
      <c r="K532" s="8">
        <f>MONTH(TBL_Employees3[[#This Row],[Hire Date]])</f>
        <v>8</v>
      </c>
      <c r="L532" s="8">
        <f>YEAR(TBL_Employees3[[#This Row],[Hire Date]])</f>
        <v>2005</v>
      </c>
      <c r="M532" s="8" t="str">
        <f>TEXT(TBL_Employees3[[#This Row],[Hire Date]],"mmm")</f>
        <v>Aug</v>
      </c>
      <c r="N532" s="5">
        <v>92771</v>
      </c>
      <c r="O532" s="5" t="str" cm="1">
        <f t="array" ref="O532">_xlfn.IFS(TBL_Employees3[[#This Row],[Annual Salary]]&gt;140000,"High Income",AND(TBL_Employees3[[#This Row],[Annual Salary]]&lt;=140000, TBL_Employees3[[#This Row],[Annual Salary]] &gt; 70000),"Middle Income",TBL_Employees3[[#This Row],[Annual Salary]]&lt;70000,"Low Income")</f>
        <v>Middle Income</v>
      </c>
      <c r="P532" s="6">
        <v>0</v>
      </c>
      <c r="Q532" s="10">
        <f>TBL_Employees3[[#This Row],[Bonus %]]*TBL_Employees3[[#This Row],[Annual Salary]]</f>
        <v>0</v>
      </c>
      <c r="R532" t="s">
        <v>21</v>
      </c>
      <c r="S532" t="s">
        <v>48</v>
      </c>
      <c r="T532" s="4" t="s">
        <v>23</v>
      </c>
      <c r="U532" t="str">
        <f>IF(TBL_Employees3[[#This Row],[Exit Date]]="","Employed","Resign")</f>
        <v>Employed</v>
      </c>
    </row>
    <row r="533" spans="1:21" x14ac:dyDescent="0.25">
      <c r="A533" t="s">
        <v>1106</v>
      </c>
      <c r="B533" t="s">
        <v>1107</v>
      </c>
      <c r="C533" t="s">
        <v>1079</v>
      </c>
      <c r="D533" t="s">
        <v>1039</v>
      </c>
      <c r="E533" t="s">
        <v>27</v>
      </c>
      <c r="F533" t="s">
        <v>1983</v>
      </c>
      <c r="G533" t="s">
        <v>97</v>
      </c>
      <c r="H533">
        <v>28</v>
      </c>
      <c r="I533" s="4">
        <v>43530</v>
      </c>
      <c r="J533" s="8">
        <f>DAY(TBL_Employees3[[#This Row],[Hire Date]])</f>
        <v>6</v>
      </c>
      <c r="K533" s="8">
        <f>MONTH(TBL_Employees3[[#This Row],[Hire Date]])</f>
        <v>3</v>
      </c>
      <c r="L533" s="8">
        <f>YEAR(TBL_Employees3[[#This Row],[Hire Date]])</f>
        <v>2019</v>
      </c>
      <c r="M533" s="8" t="str">
        <f>TEXT(TBL_Employees3[[#This Row],[Hire Date]],"mmm")</f>
        <v>Mar</v>
      </c>
      <c r="N533" s="5">
        <v>90304</v>
      </c>
      <c r="O533" s="5" t="str" cm="1">
        <f t="array" ref="O533">_xlfn.IFS(TBL_Employees3[[#This Row],[Annual Salary]]&gt;140000,"High Income",AND(TBL_Employees3[[#This Row],[Annual Salary]]&lt;=140000, TBL_Employees3[[#This Row],[Annual Salary]] &gt; 70000),"Middle Income",TBL_Employees3[[#This Row],[Annual Salary]]&lt;70000,"Low Income")</f>
        <v>Middle Income</v>
      </c>
      <c r="P533" s="6">
        <v>0</v>
      </c>
      <c r="Q533" s="10">
        <f>TBL_Employees3[[#This Row],[Bonus %]]*TBL_Employees3[[#This Row],[Annual Salary]]</f>
        <v>0</v>
      </c>
      <c r="R533" t="s">
        <v>21</v>
      </c>
      <c r="S533" t="s">
        <v>44</v>
      </c>
      <c r="T533" s="4" t="s">
        <v>23</v>
      </c>
      <c r="U533" t="str">
        <f>IF(TBL_Employees3[[#This Row],[Exit Date]]="","Employed","Resign")</f>
        <v>Employed</v>
      </c>
    </row>
    <row r="534" spans="1:21" x14ac:dyDescent="0.25">
      <c r="A534" t="s">
        <v>1108</v>
      </c>
      <c r="B534" t="s">
        <v>1109</v>
      </c>
      <c r="C534" t="s">
        <v>1110</v>
      </c>
      <c r="D534" t="s">
        <v>1039</v>
      </c>
      <c r="E534" t="s">
        <v>18</v>
      </c>
      <c r="F534" t="s">
        <v>1984</v>
      </c>
      <c r="G534" t="s">
        <v>20</v>
      </c>
      <c r="H534">
        <v>63</v>
      </c>
      <c r="I534" s="4">
        <v>33695</v>
      </c>
      <c r="J534" s="8">
        <f>DAY(TBL_Employees3[[#This Row],[Hire Date]])</f>
        <v>1</v>
      </c>
      <c r="K534" s="8">
        <f>MONTH(TBL_Employees3[[#This Row],[Hire Date]])</f>
        <v>4</v>
      </c>
      <c r="L534" s="8">
        <f>YEAR(TBL_Employees3[[#This Row],[Hire Date]])</f>
        <v>1992</v>
      </c>
      <c r="M534" s="8" t="str">
        <f>TEXT(TBL_Employees3[[#This Row],[Hire Date]],"mmm")</f>
        <v>Apr</v>
      </c>
      <c r="N534" s="5">
        <v>53809</v>
      </c>
      <c r="O534" s="5" t="str" cm="1">
        <f t="array" ref="O534">_xlfn.IFS(TBL_Employees3[[#This Row],[Annual Salary]]&gt;140000,"High Income",AND(TBL_Employees3[[#This Row],[Annual Salary]]&lt;=140000, TBL_Employees3[[#This Row],[Annual Salary]] &gt; 70000),"Middle Income",TBL_Employees3[[#This Row],[Annual Salary]]&lt;70000,"Low Income")</f>
        <v>Low Income</v>
      </c>
      <c r="P534" s="6">
        <v>0</v>
      </c>
      <c r="Q534" s="10">
        <f>TBL_Employees3[[#This Row],[Bonus %]]*TBL_Employees3[[#This Row],[Annual Salary]]</f>
        <v>0</v>
      </c>
      <c r="R534" t="s">
        <v>21</v>
      </c>
      <c r="S534" t="s">
        <v>57</v>
      </c>
      <c r="T534" s="4" t="s">
        <v>23</v>
      </c>
      <c r="U534" t="str">
        <f>IF(TBL_Employees3[[#This Row],[Exit Date]]="","Employed","Resign")</f>
        <v>Employed</v>
      </c>
    </row>
    <row r="535" spans="1:21" x14ac:dyDescent="0.25">
      <c r="A535" t="s">
        <v>1111</v>
      </c>
      <c r="B535" t="s">
        <v>1112</v>
      </c>
      <c r="C535" t="s">
        <v>74</v>
      </c>
      <c r="D535" t="s">
        <v>1039</v>
      </c>
      <c r="E535" t="s">
        <v>18</v>
      </c>
      <c r="F535" t="s">
        <v>1983</v>
      </c>
      <c r="G535" t="s">
        <v>20</v>
      </c>
      <c r="H535">
        <v>37</v>
      </c>
      <c r="I535" s="4">
        <v>41695</v>
      </c>
      <c r="J535" s="8">
        <f>DAY(TBL_Employees3[[#This Row],[Hire Date]])</f>
        <v>25</v>
      </c>
      <c r="K535" s="8">
        <f>MONTH(TBL_Employees3[[#This Row],[Hire Date]])</f>
        <v>2</v>
      </c>
      <c r="L535" s="8">
        <f>YEAR(TBL_Employees3[[#This Row],[Hire Date]])</f>
        <v>2014</v>
      </c>
      <c r="M535" s="8" t="str">
        <f>TEXT(TBL_Employees3[[#This Row],[Hire Date]],"mmm")</f>
        <v>Feb</v>
      </c>
      <c r="N535" s="5">
        <v>128984</v>
      </c>
      <c r="O535" s="5" t="str" cm="1">
        <f t="array" ref="O535">_xlfn.IFS(TBL_Employees3[[#This Row],[Annual Salary]]&gt;140000,"High Income",AND(TBL_Employees3[[#This Row],[Annual Salary]]&lt;=140000, TBL_Employees3[[#This Row],[Annual Salary]] &gt; 70000),"Middle Income",TBL_Employees3[[#This Row],[Annual Salary]]&lt;70000,"Low Income")</f>
        <v>Middle Income</v>
      </c>
      <c r="P535" s="6">
        <v>0.12</v>
      </c>
      <c r="Q535" s="10">
        <f>TBL_Employees3[[#This Row],[Bonus %]]*TBL_Employees3[[#This Row],[Annual Salary]]</f>
        <v>15478.08</v>
      </c>
      <c r="R535" t="s">
        <v>21</v>
      </c>
      <c r="S535" t="s">
        <v>48</v>
      </c>
      <c r="T535" s="4">
        <v>44317</v>
      </c>
      <c r="U535" t="str">
        <f>IF(TBL_Employees3[[#This Row],[Exit Date]]="","Employed","Resign")</f>
        <v>Resign</v>
      </c>
    </row>
    <row r="536" spans="1:21" x14ac:dyDescent="0.25">
      <c r="A536" t="s">
        <v>371</v>
      </c>
      <c r="B536" t="s">
        <v>1113</v>
      </c>
      <c r="C536" t="s">
        <v>1061</v>
      </c>
      <c r="D536" t="s">
        <v>1039</v>
      </c>
      <c r="E536" t="s">
        <v>18</v>
      </c>
      <c r="F536" t="s">
        <v>1983</v>
      </c>
      <c r="G536" t="s">
        <v>20</v>
      </c>
      <c r="H536">
        <v>40</v>
      </c>
      <c r="I536" s="4">
        <v>40565</v>
      </c>
      <c r="J536" s="8">
        <f>DAY(TBL_Employees3[[#This Row],[Hire Date]])</f>
        <v>22</v>
      </c>
      <c r="K536" s="8">
        <f>MONTH(TBL_Employees3[[#This Row],[Hire Date]])</f>
        <v>1</v>
      </c>
      <c r="L536" s="8">
        <f>YEAR(TBL_Employees3[[#This Row],[Hire Date]])</f>
        <v>2011</v>
      </c>
      <c r="M536" s="8" t="str">
        <f>TEXT(TBL_Employees3[[#This Row],[Hire Date]],"mmm")</f>
        <v>Jan</v>
      </c>
      <c r="N536" s="5">
        <v>97339</v>
      </c>
      <c r="O536" s="5" t="str" cm="1">
        <f t="array" ref="O536">_xlfn.IFS(TBL_Employees3[[#This Row],[Annual Salary]]&gt;140000,"High Income",AND(TBL_Employees3[[#This Row],[Annual Salary]]&lt;=140000, TBL_Employees3[[#This Row],[Annual Salary]] &gt; 70000),"Middle Income",TBL_Employees3[[#This Row],[Annual Salary]]&lt;70000,"Low Income")</f>
        <v>Middle Income</v>
      </c>
      <c r="P536" s="6">
        <v>0</v>
      </c>
      <c r="Q536" s="10">
        <f>TBL_Employees3[[#This Row],[Bonus %]]*TBL_Employees3[[#This Row],[Annual Salary]]</f>
        <v>0</v>
      </c>
      <c r="R536" t="s">
        <v>21</v>
      </c>
      <c r="S536" t="s">
        <v>22</v>
      </c>
      <c r="T536" s="4" t="s">
        <v>23</v>
      </c>
      <c r="U536" t="str">
        <f>IF(TBL_Employees3[[#This Row],[Exit Date]]="","Employed","Resign")</f>
        <v>Employed</v>
      </c>
    </row>
    <row r="537" spans="1:21" x14ac:dyDescent="0.25">
      <c r="A537" t="s">
        <v>1114</v>
      </c>
      <c r="B537" t="s">
        <v>1115</v>
      </c>
      <c r="C537" t="s">
        <v>1090</v>
      </c>
      <c r="D537" t="s">
        <v>1039</v>
      </c>
      <c r="E537" t="s">
        <v>27</v>
      </c>
      <c r="F537" t="s">
        <v>1983</v>
      </c>
      <c r="G537" t="s">
        <v>28</v>
      </c>
      <c r="H537">
        <v>45</v>
      </c>
      <c r="I537" s="4">
        <v>38613</v>
      </c>
      <c r="J537" s="8">
        <f>DAY(TBL_Employees3[[#This Row],[Hire Date]])</f>
        <v>18</v>
      </c>
      <c r="K537" s="8">
        <f>MONTH(TBL_Employees3[[#This Row],[Hire Date]])</f>
        <v>9</v>
      </c>
      <c r="L537" s="8">
        <f>YEAR(TBL_Employees3[[#This Row],[Hire Date]])</f>
        <v>2005</v>
      </c>
      <c r="M537" s="8" t="str">
        <f>TEXT(TBL_Employees3[[#This Row],[Hire Date]],"mmm")</f>
        <v>Sep</v>
      </c>
      <c r="N537" s="5">
        <v>67686</v>
      </c>
      <c r="O537" s="5" t="str" cm="1">
        <f t="array" ref="O537">_xlfn.IFS(TBL_Employees3[[#This Row],[Annual Salary]]&gt;140000,"High Income",AND(TBL_Employees3[[#This Row],[Annual Salary]]&lt;=140000, TBL_Employees3[[#This Row],[Annual Salary]] &gt; 70000),"Middle Income",TBL_Employees3[[#This Row],[Annual Salary]]&lt;70000,"Low Income")</f>
        <v>Low Income</v>
      </c>
      <c r="P537" s="6">
        <v>0</v>
      </c>
      <c r="Q537" s="10">
        <f>TBL_Employees3[[#This Row],[Bonus %]]*TBL_Employees3[[#This Row],[Annual Salary]]</f>
        <v>0</v>
      </c>
      <c r="R537" t="s">
        <v>65</v>
      </c>
      <c r="S537" t="s">
        <v>118</v>
      </c>
      <c r="T537" s="4" t="s">
        <v>23</v>
      </c>
      <c r="U537" t="str">
        <f>IF(TBL_Employees3[[#This Row],[Exit Date]]="","Employed","Resign")</f>
        <v>Employed</v>
      </c>
    </row>
    <row r="538" spans="1:21" x14ac:dyDescent="0.25">
      <c r="A538" t="s">
        <v>1116</v>
      </c>
      <c r="B538" t="s">
        <v>1117</v>
      </c>
      <c r="C538" t="s">
        <v>1042</v>
      </c>
      <c r="D538" t="s">
        <v>1039</v>
      </c>
      <c r="E538" t="s">
        <v>32</v>
      </c>
      <c r="F538" t="s">
        <v>1983</v>
      </c>
      <c r="G538" t="s">
        <v>37</v>
      </c>
      <c r="H538">
        <v>51</v>
      </c>
      <c r="I538" s="4">
        <v>39553</v>
      </c>
      <c r="J538" s="8">
        <f>DAY(TBL_Employees3[[#This Row],[Hire Date]])</f>
        <v>15</v>
      </c>
      <c r="K538" s="8">
        <f>MONTH(TBL_Employees3[[#This Row],[Hire Date]])</f>
        <v>4</v>
      </c>
      <c r="L538" s="8">
        <f>YEAR(TBL_Employees3[[#This Row],[Hire Date]])</f>
        <v>2008</v>
      </c>
      <c r="M538" s="8" t="str">
        <f>TEXT(TBL_Employees3[[#This Row],[Hire Date]],"mmm")</f>
        <v>Apr</v>
      </c>
      <c r="N538" s="5">
        <v>86431</v>
      </c>
      <c r="O538" s="5" t="str" cm="1">
        <f t="array" ref="O538">_xlfn.IFS(TBL_Employees3[[#This Row],[Annual Salary]]&gt;140000,"High Income",AND(TBL_Employees3[[#This Row],[Annual Salary]]&lt;=140000, TBL_Employees3[[#This Row],[Annual Salary]] &gt; 70000),"Middle Income",TBL_Employees3[[#This Row],[Annual Salary]]&lt;70000,"Low Income")</f>
        <v>Middle Income</v>
      </c>
      <c r="P538" s="6">
        <v>0</v>
      </c>
      <c r="Q538" s="10">
        <f>TBL_Employees3[[#This Row],[Bonus %]]*TBL_Employees3[[#This Row],[Annual Salary]]</f>
        <v>0</v>
      </c>
      <c r="R538" t="s">
        <v>21</v>
      </c>
      <c r="S538" t="s">
        <v>75</v>
      </c>
      <c r="T538" s="4" t="s">
        <v>23</v>
      </c>
      <c r="U538" t="str">
        <f>IF(TBL_Employees3[[#This Row],[Exit Date]]="","Employed","Resign")</f>
        <v>Employed</v>
      </c>
    </row>
    <row r="539" spans="1:21" x14ac:dyDescent="0.25">
      <c r="A539" t="s">
        <v>580</v>
      </c>
      <c r="B539" t="s">
        <v>1118</v>
      </c>
      <c r="C539" t="s">
        <v>1119</v>
      </c>
      <c r="D539" t="s">
        <v>1039</v>
      </c>
      <c r="E539" t="s">
        <v>32</v>
      </c>
      <c r="F539" t="s">
        <v>1983</v>
      </c>
      <c r="G539" t="s">
        <v>28</v>
      </c>
      <c r="H539">
        <v>54</v>
      </c>
      <c r="I539" s="4">
        <v>41468</v>
      </c>
      <c r="J539" s="8">
        <f>DAY(TBL_Employees3[[#This Row],[Hire Date]])</f>
        <v>13</v>
      </c>
      <c r="K539" s="8">
        <f>MONTH(TBL_Employees3[[#This Row],[Hire Date]])</f>
        <v>7</v>
      </c>
      <c r="L539" s="8">
        <f>YEAR(TBL_Employees3[[#This Row],[Hire Date]])</f>
        <v>2013</v>
      </c>
      <c r="M539" s="8" t="str">
        <f>TEXT(TBL_Employees3[[#This Row],[Hire Date]],"mmm")</f>
        <v>Jul</v>
      </c>
      <c r="N539" s="5">
        <v>83639</v>
      </c>
      <c r="O539" s="5" t="str" cm="1">
        <f t="array" ref="O539">_xlfn.IFS(TBL_Employees3[[#This Row],[Annual Salary]]&gt;140000,"High Income",AND(TBL_Employees3[[#This Row],[Annual Salary]]&lt;=140000, TBL_Employees3[[#This Row],[Annual Salary]] &gt; 70000),"Middle Income",TBL_Employees3[[#This Row],[Annual Salary]]&lt;70000,"Low Income")</f>
        <v>Middle Income</v>
      </c>
      <c r="P539" s="6">
        <v>0</v>
      </c>
      <c r="Q539" s="10">
        <f>TBL_Employees3[[#This Row],[Bonus %]]*TBL_Employees3[[#This Row],[Annual Salary]]</f>
        <v>0</v>
      </c>
      <c r="R539" t="s">
        <v>65</v>
      </c>
      <c r="S539" t="s">
        <v>118</v>
      </c>
      <c r="T539" s="4" t="s">
        <v>23</v>
      </c>
      <c r="U539" t="str">
        <f>IF(TBL_Employees3[[#This Row],[Exit Date]]="","Employed","Resign")</f>
        <v>Employed</v>
      </c>
    </row>
    <row r="540" spans="1:21" x14ac:dyDescent="0.25">
      <c r="A540" t="s">
        <v>1120</v>
      </c>
      <c r="B540" t="s">
        <v>1121</v>
      </c>
      <c r="C540" t="s">
        <v>1087</v>
      </c>
      <c r="D540" t="s">
        <v>1039</v>
      </c>
      <c r="E540" t="s">
        <v>32</v>
      </c>
      <c r="F540" t="s">
        <v>1984</v>
      </c>
      <c r="G540" t="s">
        <v>20</v>
      </c>
      <c r="H540">
        <v>54</v>
      </c>
      <c r="I540" s="4">
        <v>35933</v>
      </c>
      <c r="J540" s="8">
        <f>DAY(TBL_Employees3[[#This Row],[Hire Date]])</f>
        <v>18</v>
      </c>
      <c r="K540" s="8">
        <f>MONTH(TBL_Employees3[[#This Row],[Hire Date]])</f>
        <v>5</v>
      </c>
      <c r="L540" s="8">
        <f>YEAR(TBL_Employees3[[#This Row],[Hire Date]])</f>
        <v>1998</v>
      </c>
      <c r="M540" s="8" t="str">
        <f>TEXT(TBL_Employees3[[#This Row],[Hire Date]],"mmm")</f>
        <v>May</v>
      </c>
      <c r="N540" s="5">
        <v>68268</v>
      </c>
      <c r="O540" s="5" t="str" cm="1">
        <f t="array" ref="O540">_xlfn.IFS(TBL_Employees3[[#This Row],[Annual Salary]]&gt;140000,"High Income",AND(TBL_Employees3[[#This Row],[Annual Salary]]&lt;=140000, TBL_Employees3[[#This Row],[Annual Salary]] &gt; 70000),"Middle Income",TBL_Employees3[[#This Row],[Annual Salary]]&lt;70000,"Low Income")</f>
        <v>Low Income</v>
      </c>
      <c r="P540" s="6">
        <v>0</v>
      </c>
      <c r="Q540" s="10">
        <f>TBL_Employees3[[#This Row],[Bonus %]]*TBL_Employees3[[#This Row],[Annual Salary]]</f>
        <v>0</v>
      </c>
      <c r="R540" t="s">
        <v>21</v>
      </c>
      <c r="S540" t="s">
        <v>57</v>
      </c>
      <c r="T540" s="4" t="s">
        <v>23</v>
      </c>
      <c r="U540" t="str">
        <f>IF(TBL_Employees3[[#This Row],[Exit Date]]="","Employed","Resign")</f>
        <v>Employed</v>
      </c>
    </row>
    <row r="541" spans="1:21" x14ac:dyDescent="0.25">
      <c r="A541" t="s">
        <v>1122</v>
      </c>
      <c r="B541" t="s">
        <v>1123</v>
      </c>
      <c r="C541" t="s">
        <v>1061</v>
      </c>
      <c r="D541" t="s">
        <v>1039</v>
      </c>
      <c r="E541" t="s">
        <v>18</v>
      </c>
      <c r="F541" t="s">
        <v>1984</v>
      </c>
      <c r="G541" t="s">
        <v>28</v>
      </c>
      <c r="H541">
        <v>62</v>
      </c>
      <c r="I541" s="4">
        <v>39887</v>
      </c>
      <c r="J541" s="8">
        <f>DAY(TBL_Employees3[[#This Row],[Hire Date]])</f>
        <v>15</v>
      </c>
      <c r="K541" s="8">
        <f>MONTH(TBL_Employees3[[#This Row],[Hire Date]])</f>
        <v>3</v>
      </c>
      <c r="L541" s="8">
        <f>YEAR(TBL_Employees3[[#This Row],[Hire Date]])</f>
        <v>2009</v>
      </c>
      <c r="M541" s="8" t="str">
        <f>TEXT(TBL_Employees3[[#This Row],[Hire Date]],"mmm")</f>
        <v>Mar</v>
      </c>
      <c r="N541" s="5">
        <v>82839</v>
      </c>
      <c r="O541" s="5" t="str" cm="1">
        <f t="array" ref="O541">_xlfn.IFS(TBL_Employees3[[#This Row],[Annual Salary]]&gt;140000,"High Income",AND(TBL_Employees3[[#This Row],[Annual Salary]]&lt;=140000, TBL_Employees3[[#This Row],[Annual Salary]] &gt; 70000),"Middle Income",TBL_Employees3[[#This Row],[Annual Salary]]&lt;70000,"Low Income")</f>
        <v>Middle Income</v>
      </c>
      <c r="P541" s="6">
        <v>0</v>
      </c>
      <c r="Q541" s="10">
        <f>TBL_Employees3[[#This Row],[Bonus %]]*TBL_Employees3[[#This Row],[Annual Salary]]</f>
        <v>0</v>
      </c>
      <c r="R541" t="s">
        <v>21</v>
      </c>
      <c r="S541" t="s">
        <v>48</v>
      </c>
      <c r="T541" s="4" t="s">
        <v>23</v>
      </c>
      <c r="U541" t="str">
        <f>IF(TBL_Employees3[[#This Row],[Exit Date]]="","Employed","Resign")</f>
        <v>Employed</v>
      </c>
    </row>
    <row r="542" spans="1:21" x14ac:dyDescent="0.25">
      <c r="A542" t="s">
        <v>1124</v>
      </c>
      <c r="B542" t="s">
        <v>1125</v>
      </c>
      <c r="C542" t="s">
        <v>1087</v>
      </c>
      <c r="D542" t="s">
        <v>1039</v>
      </c>
      <c r="E542" t="s">
        <v>27</v>
      </c>
      <c r="F542" t="s">
        <v>1984</v>
      </c>
      <c r="G542" t="s">
        <v>20</v>
      </c>
      <c r="H542">
        <v>28</v>
      </c>
      <c r="I542" s="4">
        <v>44477</v>
      </c>
      <c r="J542" s="8">
        <f>DAY(TBL_Employees3[[#This Row],[Hire Date]])</f>
        <v>8</v>
      </c>
      <c r="K542" s="8">
        <f>MONTH(TBL_Employees3[[#This Row],[Hire Date]])</f>
        <v>10</v>
      </c>
      <c r="L542" s="8">
        <f>YEAR(TBL_Employees3[[#This Row],[Hire Date]])</f>
        <v>2021</v>
      </c>
      <c r="M542" s="8" t="str">
        <f>TEXT(TBL_Employees3[[#This Row],[Hire Date]],"mmm")</f>
        <v>Oct</v>
      </c>
      <c r="N542" s="5">
        <v>64475</v>
      </c>
      <c r="O542" s="5" t="str" cm="1">
        <f t="array" ref="O542">_xlfn.IFS(TBL_Employees3[[#This Row],[Annual Salary]]&gt;140000,"High Income",AND(TBL_Employees3[[#This Row],[Annual Salary]]&lt;=140000, TBL_Employees3[[#This Row],[Annual Salary]] &gt; 70000),"Middle Income",TBL_Employees3[[#This Row],[Annual Salary]]&lt;70000,"Low Income")</f>
        <v>Low Income</v>
      </c>
      <c r="P542" s="6">
        <v>0</v>
      </c>
      <c r="Q542" s="10">
        <f>TBL_Employees3[[#This Row],[Bonus %]]*TBL_Employees3[[#This Row],[Annual Salary]]</f>
        <v>0</v>
      </c>
      <c r="R542" t="s">
        <v>21</v>
      </c>
      <c r="S542" t="s">
        <v>57</v>
      </c>
      <c r="T542" s="4" t="s">
        <v>23</v>
      </c>
      <c r="U542" t="str">
        <f>IF(TBL_Employees3[[#This Row],[Exit Date]]="","Employed","Resign")</f>
        <v>Employed</v>
      </c>
    </row>
    <row r="543" spans="1:21" x14ac:dyDescent="0.25">
      <c r="A543" t="s">
        <v>1126</v>
      </c>
      <c r="B543" t="s">
        <v>1127</v>
      </c>
      <c r="C543" t="s">
        <v>1087</v>
      </c>
      <c r="D543" t="s">
        <v>1039</v>
      </c>
      <c r="E543" t="s">
        <v>18</v>
      </c>
      <c r="F543" t="s">
        <v>1983</v>
      </c>
      <c r="G543" t="s">
        <v>28</v>
      </c>
      <c r="H543">
        <v>33</v>
      </c>
      <c r="I543" s="4">
        <v>44036</v>
      </c>
      <c r="J543" s="8">
        <f>DAY(TBL_Employees3[[#This Row],[Hire Date]])</f>
        <v>24</v>
      </c>
      <c r="K543" s="8">
        <f>MONTH(TBL_Employees3[[#This Row],[Hire Date]])</f>
        <v>7</v>
      </c>
      <c r="L543" s="8">
        <f>YEAR(TBL_Employees3[[#This Row],[Hire Date]])</f>
        <v>2020</v>
      </c>
      <c r="M543" s="8" t="str">
        <f>TEXT(TBL_Employees3[[#This Row],[Hire Date]],"mmm")</f>
        <v>Jul</v>
      </c>
      <c r="N543" s="5">
        <v>69453</v>
      </c>
      <c r="O543" s="5" t="str" cm="1">
        <f t="array" ref="O543">_xlfn.IFS(TBL_Employees3[[#This Row],[Annual Salary]]&gt;140000,"High Income",AND(TBL_Employees3[[#This Row],[Annual Salary]]&lt;=140000, TBL_Employees3[[#This Row],[Annual Salary]] &gt; 70000),"Middle Income",TBL_Employees3[[#This Row],[Annual Salary]]&lt;70000,"Low Income")</f>
        <v>Low Income</v>
      </c>
      <c r="P543" s="6">
        <v>0</v>
      </c>
      <c r="Q543" s="10">
        <f>TBL_Employees3[[#This Row],[Bonus %]]*TBL_Employees3[[#This Row],[Annual Salary]]</f>
        <v>0</v>
      </c>
      <c r="R543" t="s">
        <v>65</v>
      </c>
      <c r="S543" t="s">
        <v>92</v>
      </c>
      <c r="T543" s="4" t="s">
        <v>23</v>
      </c>
      <c r="U543" t="str">
        <f>IF(TBL_Employees3[[#This Row],[Exit Date]]="","Employed","Resign")</f>
        <v>Employed</v>
      </c>
    </row>
    <row r="544" spans="1:21" x14ac:dyDescent="0.25">
      <c r="A544" t="s">
        <v>1128</v>
      </c>
      <c r="B544" t="s">
        <v>1129</v>
      </c>
      <c r="C544" t="s">
        <v>16</v>
      </c>
      <c r="D544" t="s">
        <v>1039</v>
      </c>
      <c r="E544" t="s">
        <v>54</v>
      </c>
      <c r="F544" t="s">
        <v>1983</v>
      </c>
      <c r="G544" t="s">
        <v>20</v>
      </c>
      <c r="H544">
        <v>32</v>
      </c>
      <c r="I544" s="4">
        <v>41642</v>
      </c>
      <c r="J544" s="8">
        <f>DAY(TBL_Employees3[[#This Row],[Hire Date]])</f>
        <v>3</v>
      </c>
      <c r="K544" s="8">
        <f>MONTH(TBL_Employees3[[#This Row],[Hire Date]])</f>
        <v>1</v>
      </c>
      <c r="L544" s="8">
        <f>YEAR(TBL_Employees3[[#This Row],[Hire Date]])</f>
        <v>2014</v>
      </c>
      <c r="M544" s="8" t="str">
        <f>TEXT(TBL_Employees3[[#This Row],[Hire Date]],"mmm")</f>
        <v>Jan</v>
      </c>
      <c r="N544" s="5">
        <v>127148</v>
      </c>
      <c r="O544" s="5" t="str" cm="1">
        <f t="array" ref="O544">_xlfn.IFS(TBL_Employees3[[#This Row],[Annual Salary]]&gt;140000,"High Income",AND(TBL_Employees3[[#This Row],[Annual Salary]]&lt;=140000, TBL_Employees3[[#This Row],[Annual Salary]] &gt; 70000),"Middle Income",TBL_Employees3[[#This Row],[Annual Salary]]&lt;70000,"Low Income")</f>
        <v>Middle Income</v>
      </c>
      <c r="P544" s="6">
        <v>0.1</v>
      </c>
      <c r="Q544" s="10">
        <f>TBL_Employees3[[#This Row],[Bonus %]]*TBL_Employees3[[#This Row],[Annual Salary]]</f>
        <v>12714.800000000001</v>
      </c>
      <c r="R544" t="s">
        <v>21</v>
      </c>
      <c r="S544" t="s">
        <v>48</v>
      </c>
      <c r="T544" s="4" t="s">
        <v>23</v>
      </c>
      <c r="U544" t="str">
        <f>IF(TBL_Employees3[[#This Row],[Exit Date]]="","Employed","Resign")</f>
        <v>Employed</v>
      </c>
    </row>
    <row r="545" spans="1:21" x14ac:dyDescent="0.25">
      <c r="A545" t="s">
        <v>1130</v>
      </c>
      <c r="B545" t="s">
        <v>1131</v>
      </c>
      <c r="C545" t="s">
        <v>1061</v>
      </c>
      <c r="D545" t="s">
        <v>1039</v>
      </c>
      <c r="E545" t="s">
        <v>18</v>
      </c>
      <c r="F545" t="s">
        <v>1983</v>
      </c>
      <c r="G545" t="s">
        <v>37</v>
      </c>
      <c r="H545">
        <v>47</v>
      </c>
      <c r="I545" s="4">
        <v>36233</v>
      </c>
      <c r="J545" s="8">
        <f>DAY(TBL_Employees3[[#This Row],[Hire Date]])</f>
        <v>14</v>
      </c>
      <c r="K545" s="8">
        <f>MONTH(TBL_Employees3[[#This Row],[Hire Date]])</f>
        <v>3</v>
      </c>
      <c r="L545" s="8">
        <f>YEAR(TBL_Employees3[[#This Row],[Hire Date]])</f>
        <v>1999</v>
      </c>
      <c r="M545" s="8" t="str">
        <f>TEXT(TBL_Employees3[[#This Row],[Hire Date]],"mmm")</f>
        <v>Mar</v>
      </c>
      <c r="N545" s="5">
        <v>92897</v>
      </c>
      <c r="O545" s="5" t="str" cm="1">
        <f t="array" ref="O545">_xlfn.IFS(TBL_Employees3[[#This Row],[Annual Salary]]&gt;140000,"High Income",AND(TBL_Employees3[[#This Row],[Annual Salary]]&lt;=140000, TBL_Employees3[[#This Row],[Annual Salary]] &gt; 70000),"Middle Income",TBL_Employees3[[#This Row],[Annual Salary]]&lt;70000,"Low Income")</f>
        <v>Middle Income</v>
      </c>
      <c r="P545" s="6">
        <v>0</v>
      </c>
      <c r="Q545" s="10">
        <f>TBL_Employees3[[#This Row],[Bonus %]]*TBL_Employees3[[#This Row],[Annual Salary]]</f>
        <v>0</v>
      </c>
      <c r="R545" t="s">
        <v>38</v>
      </c>
      <c r="S545" t="s">
        <v>85</v>
      </c>
      <c r="T545" s="4" t="s">
        <v>23</v>
      </c>
      <c r="U545" t="str">
        <f>IF(TBL_Employees3[[#This Row],[Exit Date]]="","Employed","Resign")</f>
        <v>Employed</v>
      </c>
    </row>
    <row r="546" spans="1:21" x14ac:dyDescent="0.25">
      <c r="A546" t="s">
        <v>1132</v>
      </c>
      <c r="B546" t="s">
        <v>1133</v>
      </c>
      <c r="C546" t="s">
        <v>1042</v>
      </c>
      <c r="D546" t="s">
        <v>1039</v>
      </c>
      <c r="E546" t="s">
        <v>32</v>
      </c>
      <c r="F546" t="s">
        <v>1983</v>
      </c>
      <c r="G546" t="s">
        <v>28</v>
      </c>
      <c r="H546">
        <v>46</v>
      </c>
      <c r="I546" s="4">
        <v>44495</v>
      </c>
      <c r="J546" s="8">
        <f>DAY(TBL_Employees3[[#This Row],[Hire Date]])</f>
        <v>26</v>
      </c>
      <c r="K546" s="8">
        <f>MONTH(TBL_Employees3[[#This Row],[Hire Date]])</f>
        <v>10</v>
      </c>
      <c r="L546" s="8">
        <f>YEAR(TBL_Employees3[[#This Row],[Hire Date]])</f>
        <v>2021</v>
      </c>
      <c r="M546" s="8" t="str">
        <f>TEXT(TBL_Employees3[[#This Row],[Hire Date]],"mmm")</f>
        <v>Oct</v>
      </c>
      <c r="N546" s="5">
        <v>94790</v>
      </c>
      <c r="O546" s="5" t="str" cm="1">
        <f t="array" ref="O546">_xlfn.IFS(TBL_Employees3[[#This Row],[Annual Salary]]&gt;140000,"High Income",AND(TBL_Employees3[[#This Row],[Annual Salary]]&lt;=140000, TBL_Employees3[[#This Row],[Annual Salary]] &gt; 70000),"Middle Income",TBL_Employees3[[#This Row],[Annual Salary]]&lt;70000,"Low Income")</f>
        <v>Middle Income</v>
      </c>
      <c r="P546" s="6">
        <v>0</v>
      </c>
      <c r="Q546" s="10">
        <f>TBL_Employees3[[#This Row],[Bonus %]]*TBL_Employees3[[#This Row],[Annual Salary]]</f>
        <v>0</v>
      </c>
      <c r="R546" t="s">
        <v>65</v>
      </c>
      <c r="S546" t="s">
        <v>66</v>
      </c>
      <c r="T546" s="4" t="s">
        <v>23</v>
      </c>
      <c r="U546" t="str">
        <f>IF(TBL_Employees3[[#This Row],[Exit Date]]="","Employed","Resign")</f>
        <v>Employed</v>
      </c>
    </row>
    <row r="547" spans="1:21" x14ac:dyDescent="0.25">
      <c r="A547" t="s">
        <v>1134</v>
      </c>
      <c r="B547" t="s">
        <v>1135</v>
      </c>
      <c r="C547" t="s">
        <v>16</v>
      </c>
      <c r="D547" t="s">
        <v>1039</v>
      </c>
      <c r="E547" t="s">
        <v>27</v>
      </c>
      <c r="F547" t="s">
        <v>1983</v>
      </c>
      <c r="G547" t="s">
        <v>37</v>
      </c>
      <c r="H547">
        <v>53</v>
      </c>
      <c r="I547" s="4">
        <v>39021</v>
      </c>
      <c r="J547" s="8">
        <f>DAY(TBL_Employees3[[#This Row],[Hire Date]])</f>
        <v>31</v>
      </c>
      <c r="K547" s="8">
        <f>MONTH(TBL_Employees3[[#This Row],[Hire Date]])</f>
        <v>10</v>
      </c>
      <c r="L547" s="8">
        <f>YEAR(TBL_Employees3[[#This Row],[Hire Date]])</f>
        <v>2006</v>
      </c>
      <c r="M547" s="8" t="str">
        <f>TEXT(TBL_Employees3[[#This Row],[Hire Date]],"mmm")</f>
        <v>Oct</v>
      </c>
      <c r="N547" s="5">
        <v>120128</v>
      </c>
      <c r="O547" s="5" t="str" cm="1">
        <f t="array" ref="O547">_xlfn.IFS(TBL_Employees3[[#This Row],[Annual Salary]]&gt;140000,"High Income",AND(TBL_Employees3[[#This Row],[Annual Salary]]&lt;=140000, TBL_Employees3[[#This Row],[Annual Salary]] &gt; 70000),"Middle Income",TBL_Employees3[[#This Row],[Annual Salary]]&lt;70000,"Low Income")</f>
        <v>Middle Income</v>
      </c>
      <c r="P547" s="6">
        <v>0.1</v>
      </c>
      <c r="Q547" s="10">
        <f>TBL_Employees3[[#This Row],[Bonus %]]*TBL_Employees3[[#This Row],[Annual Salary]]</f>
        <v>12012.800000000001</v>
      </c>
      <c r="R547" t="s">
        <v>21</v>
      </c>
      <c r="S547" t="s">
        <v>22</v>
      </c>
      <c r="T547" s="4" t="s">
        <v>23</v>
      </c>
      <c r="U547" t="str">
        <f>IF(TBL_Employees3[[#This Row],[Exit Date]]="","Employed","Resign")</f>
        <v>Employed</v>
      </c>
    </row>
    <row r="548" spans="1:21" x14ac:dyDescent="0.25">
      <c r="A548" t="s">
        <v>1136</v>
      </c>
      <c r="B548" t="s">
        <v>1137</v>
      </c>
      <c r="C548" t="s">
        <v>1058</v>
      </c>
      <c r="D548" t="s">
        <v>1039</v>
      </c>
      <c r="E548" t="s">
        <v>18</v>
      </c>
      <c r="F548" t="s">
        <v>1984</v>
      </c>
      <c r="G548" t="s">
        <v>20</v>
      </c>
      <c r="H548">
        <v>54</v>
      </c>
      <c r="I548" s="4">
        <v>42731</v>
      </c>
      <c r="J548" s="8">
        <f>DAY(TBL_Employees3[[#This Row],[Hire Date]])</f>
        <v>27</v>
      </c>
      <c r="K548" s="8">
        <f>MONTH(TBL_Employees3[[#This Row],[Hire Date]])</f>
        <v>12</v>
      </c>
      <c r="L548" s="8">
        <f>YEAR(TBL_Employees3[[#This Row],[Hire Date]])</f>
        <v>2016</v>
      </c>
      <c r="M548" s="8" t="str">
        <f>TEXT(TBL_Employees3[[#This Row],[Hire Date]],"mmm")</f>
        <v>Dec</v>
      </c>
      <c r="N548" s="5">
        <v>41673</v>
      </c>
      <c r="O548" s="5" t="str" cm="1">
        <f t="array" ref="O548">_xlfn.IFS(TBL_Employees3[[#This Row],[Annual Salary]]&gt;140000,"High Income",AND(TBL_Employees3[[#This Row],[Annual Salary]]&lt;=140000, TBL_Employees3[[#This Row],[Annual Salary]] &gt; 70000),"Middle Income",TBL_Employees3[[#This Row],[Annual Salary]]&lt;70000,"Low Income")</f>
        <v>Low Income</v>
      </c>
      <c r="P548" s="6">
        <v>0</v>
      </c>
      <c r="Q548" s="10">
        <f>TBL_Employees3[[#This Row],[Bonus %]]*TBL_Employees3[[#This Row],[Annual Salary]]</f>
        <v>0</v>
      </c>
      <c r="R548" t="s">
        <v>21</v>
      </c>
      <c r="S548" t="s">
        <v>48</v>
      </c>
      <c r="T548" s="4" t="s">
        <v>23</v>
      </c>
      <c r="U548" t="str">
        <f>IF(TBL_Employees3[[#This Row],[Exit Date]]="","Employed","Resign")</f>
        <v>Employed</v>
      </c>
    </row>
    <row r="549" spans="1:21" x14ac:dyDescent="0.25">
      <c r="A549" t="s">
        <v>1138</v>
      </c>
      <c r="B549" t="s">
        <v>1139</v>
      </c>
      <c r="C549" t="s">
        <v>1090</v>
      </c>
      <c r="D549" t="s">
        <v>1039</v>
      </c>
      <c r="E549" t="s">
        <v>18</v>
      </c>
      <c r="F549" t="s">
        <v>1984</v>
      </c>
      <c r="G549" t="s">
        <v>28</v>
      </c>
      <c r="H549">
        <v>50</v>
      </c>
      <c r="I549" s="4">
        <v>36914</v>
      </c>
      <c r="J549" s="8">
        <f>DAY(TBL_Employees3[[#This Row],[Hire Date]])</f>
        <v>23</v>
      </c>
      <c r="K549" s="8">
        <f>MONTH(TBL_Employees3[[#This Row],[Hire Date]])</f>
        <v>1</v>
      </c>
      <c r="L549" s="8">
        <f>YEAR(TBL_Employees3[[#This Row],[Hire Date]])</f>
        <v>2001</v>
      </c>
      <c r="M549" s="8" t="str">
        <f>TEXT(TBL_Employees3[[#This Row],[Hire Date]],"mmm")</f>
        <v>Jan</v>
      </c>
      <c r="N549" s="5">
        <v>97537</v>
      </c>
      <c r="O549" s="5" t="str" cm="1">
        <f t="array" ref="O549">_xlfn.IFS(TBL_Employees3[[#This Row],[Annual Salary]]&gt;140000,"High Income",AND(TBL_Employees3[[#This Row],[Annual Salary]]&lt;=140000, TBL_Employees3[[#This Row],[Annual Salary]] &gt; 70000),"Middle Income",TBL_Employees3[[#This Row],[Annual Salary]]&lt;70000,"Low Income")</f>
        <v>Middle Income</v>
      </c>
      <c r="P549" s="6">
        <v>0</v>
      </c>
      <c r="Q549" s="10">
        <f>TBL_Employees3[[#This Row],[Bonus %]]*TBL_Employees3[[#This Row],[Annual Salary]]</f>
        <v>0</v>
      </c>
      <c r="R549" t="s">
        <v>65</v>
      </c>
      <c r="S549" t="s">
        <v>92</v>
      </c>
      <c r="T549" s="4" t="s">
        <v>23</v>
      </c>
      <c r="U549" t="str">
        <f>IF(TBL_Employees3[[#This Row],[Exit Date]]="","Employed","Resign")</f>
        <v>Employed</v>
      </c>
    </row>
    <row r="550" spans="1:21" x14ac:dyDescent="0.25">
      <c r="A550" t="s">
        <v>1140</v>
      </c>
      <c r="B550" t="s">
        <v>1141</v>
      </c>
      <c r="C550" t="s">
        <v>1142</v>
      </c>
      <c r="D550" t="s">
        <v>1039</v>
      </c>
      <c r="E550" t="s">
        <v>32</v>
      </c>
      <c r="F550" t="s">
        <v>1983</v>
      </c>
      <c r="G550" t="s">
        <v>28</v>
      </c>
      <c r="H550">
        <v>31</v>
      </c>
      <c r="I550" s="4">
        <v>44086</v>
      </c>
      <c r="J550" s="8">
        <f>DAY(TBL_Employees3[[#This Row],[Hire Date]])</f>
        <v>12</v>
      </c>
      <c r="K550" s="8">
        <f>MONTH(TBL_Employees3[[#This Row],[Hire Date]])</f>
        <v>9</v>
      </c>
      <c r="L550" s="8">
        <f>YEAR(TBL_Employees3[[#This Row],[Hire Date]])</f>
        <v>2020</v>
      </c>
      <c r="M550" s="8" t="str">
        <f>TEXT(TBL_Employees3[[#This Row],[Hire Date]],"mmm")</f>
        <v>Sep</v>
      </c>
      <c r="N550" s="5">
        <v>96567</v>
      </c>
      <c r="O550" s="5" t="str" cm="1">
        <f t="array" ref="O550">_xlfn.IFS(TBL_Employees3[[#This Row],[Annual Salary]]&gt;140000,"High Income",AND(TBL_Employees3[[#This Row],[Annual Salary]]&lt;=140000, TBL_Employees3[[#This Row],[Annual Salary]] &gt; 70000),"Middle Income",TBL_Employees3[[#This Row],[Annual Salary]]&lt;70000,"Low Income")</f>
        <v>Middle Income</v>
      </c>
      <c r="P550" s="6">
        <v>0</v>
      </c>
      <c r="Q550" s="10">
        <f>TBL_Employees3[[#This Row],[Bonus %]]*TBL_Employees3[[#This Row],[Annual Salary]]</f>
        <v>0</v>
      </c>
      <c r="R550" t="s">
        <v>65</v>
      </c>
      <c r="S550" t="s">
        <v>78</v>
      </c>
      <c r="T550" s="4" t="s">
        <v>23</v>
      </c>
      <c r="U550" t="str">
        <f>IF(TBL_Employees3[[#This Row],[Exit Date]]="","Employed","Resign")</f>
        <v>Employed</v>
      </c>
    </row>
    <row r="551" spans="1:21" x14ac:dyDescent="0.25">
      <c r="A551" t="s">
        <v>1143</v>
      </c>
      <c r="B551" t="s">
        <v>1144</v>
      </c>
      <c r="C551" t="s">
        <v>1110</v>
      </c>
      <c r="D551" t="s">
        <v>1039</v>
      </c>
      <c r="E551" t="s">
        <v>27</v>
      </c>
      <c r="F551" t="s">
        <v>1983</v>
      </c>
      <c r="G551" t="s">
        <v>28</v>
      </c>
      <c r="H551">
        <v>47</v>
      </c>
      <c r="I551" s="4">
        <v>36229</v>
      </c>
      <c r="J551" s="8">
        <f>DAY(TBL_Employees3[[#This Row],[Hire Date]])</f>
        <v>10</v>
      </c>
      <c r="K551" s="8">
        <f>MONTH(TBL_Employees3[[#This Row],[Hire Date]])</f>
        <v>3</v>
      </c>
      <c r="L551" s="8">
        <f>YEAR(TBL_Employees3[[#This Row],[Hire Date]])</f>
        <v>1999</v>
      </c>
      <c r="M551" s="8" t="str">
        <f>TEXT(TBL_Employees3[[#This Row],[Hire Date]],"mmm")</f>
        <v>Mar</v>
      </c>
      <c r="N551" s="5">
        <v>49404</v>
      </c>
      <c r="O551" s="5" t="str" cm="1">
        <f t="array" ref="O551">_xlfn.IFS(TBL_Employees3[[#This Row],[Annual Salary]]&gt;140000,"High Income",AND(TBL_Employees3[[#This Row],[Annual Salary]]&lt;=140000, TBL_Employees3[[#This Row],[Annual Salary]] &gt; 70000),"Middle Income",TBL_Employees3[[#This Row],[Annual Salary]]&lt;70000,"Low Income")</f>
        <v>Low Income</v>
      </c>
      <c r="P551" s="6">
        <v>0</v>
      </c>
      <c r="Q551" s="10">
        <f>TBL_Employees3[[#This Row],[Bonus %]]*TBL_Employees3[[#This Row],[Annual Salary]]</f>
        <v>0</v>
      </c>
      <c r="R551" t="s">
        <v>65</v>
      </c>
      <c r="S551" t="s">
        <v>118</v>
      </c>
      <c r="T551" s="4" t="s">
        <v>23</v>
      </c>
      <c r="U551" t="str">
        <f>IF(TBL_Employees3[[#This Row],[Exit Date]]="","Employed","Resign")</f>
        <v>Employed</v>
      </c>
    </row>
    <row r="552" spans="1:21" x14ac:dyDescent="0.25">
      <c r="A552" t="s">
        <v>1145</v>
      </c>
      <c r="B552" t="s">
        <v>1146</v>
      </c>
      <c r="C552" t="s">
        <v>1142</v>
      </c>
      <c r="D552" t="s">
        <v>1039</v>
      </c>
      <c r="E552" t="s">
        <v>32</v>
      </c>
      <c r="F552" t="s">
        <v>1983</v>
      </c>
      <c r="G552" t="s">
        <v>37</v>
      </c>
      <c r="H552">
        <v>29</v>
      </c>
      <c r="I552" s="4">
        <v>43753</v>
      </c>
      <c r="J552" s="8">
        <f>DAY(TBL_Employees3[[#This Row],[Hire Date]])</f>
        <v>15</v>
      </c>
      <c r="K552" s="8">
        <f>MONTH(TBL_Employees3[[#This Row],[Hire Date]])</f>
        <v>10</v>
      </c>
      <c r="L552" s="8">
        <f>YEAR(TBL_Employees3[[#This Row],[Hire Date]])</f>
        <v>2019</v>
      </c>
      <c r="M552" s="8" t="str">
        <f>TEXT(TBL_Employees3[[#This Row],[Hire Date]],"mmm")</f>
        <v>Oct</v>
      </c>
      <c r="N552" s="5">
        <v>66819</v>
      </c>
      <c r="O552" s="5" t="str" cm="1">
        <f t="array" ref="O552">_xlfn.IFS(TBL_Employees3[[#This Row],[Annual Salary]]&gt;140000,"High Income",AND(TBL_Employees3[[#This Row],[Annual Salary]]&lt;=140000, TBL_Employees3[[#This Row],[Annual Salary]] &gt; 70000),"Middle Income",TBL_Employees3[[#This Row],[Annual Salary]]&lt;70000,"Low Income")</f>
        <v>Low Income</v>
      </c>
      <c r="P552" s="6">
        <v>0</v>
      </c>
      <c r="Q552" s="10">
        <f>TBL_Employees3[[#This Row],[Bonus %]]*TBL_Employees3[[#This Row],[Annual Salary]]</f>
        <v>0</v>
      </c>
      <c r="R552" t="s">
        <v>38</v>
      </c>
      <c r="S552" t="s">
        <v>69</v>
      </c>
      <c r="T552" s="4" t="s">
        <v>23</v>
      </c>
      <c r="U552" t="str">
        <f>IF(TBL_Employees3[[#This Row],[Exit Date]]="","Employed","Resign")</f>
        <v>Employed</v>
      </c>
    </row>
    <row r="553" spans="1:21" x14ac:dyDescent="0.25">
      <c r="A553" t="s">
        <v>1147</v>
      </c>
      <c r="B553" t="s">
        <v>1148</v>
      </c>
      <c r="C553" t="s">
        <v>1149</v>
      </c>
      <c r="D553" t="s">
        <v>1039</v>
      </c>
      <c r="E553" t="s">
        <v>18</v>
      </c>
      <c r="F553" t="s">
        <v>1983</v>
      </c>
      <c r="G553" t="s">
        <v>97</v>
      </c>
      <c r="H553">
        <v>54</v>
      </c>
      <c r="I553" s="4">
        <v>40540</v>
      </c>
      <c r="J553" s="8">
        <f>DAY(TBL_Employees3[[#This Row],[Hire Date]])</f>
        <v>28</v>
      </c>
      <c r="K553" s="8">
        <f>MONTH(TBL_Employees3[[#This Row],[Hire Date]])</f>
        <v>12</v>
      </c>
      <c r="L553" s="8">
        <f>YEAR(TBL_Employees3[[#This Row],[Hire Date]])</f>
        <v>2010</v>
      </c>
      <c r="M553" s="8" t="str">
        <f>TEXT(TBL_Employees3[[#This Row],[Hire Date]],"mmm")</f>
        <v>Dec</v>
      </c>
      <c r="N553" s="5">
        <v>64417</v>
      </c>
      <c r="O553" s="5" t="str" cm="1">
        <f t="array" ref="O553">_xlfn.IFS(TBL_Employees3[[#This Row],[Annual Salary]]&gt;140000,"High Income",AND(TBL_Employees3[[#This Row],[Annual Salary]]&lt;=140000, TBL_Employees3[[#This Row],[Annual Salary]] &gt; 70000),"Middle Income",TBL_Employees3[[#This Row],[Annual Salary]]&lt;70000,"Low Income")</f>
        <v>Low Income</v>
      </c>
      <c r="P553" s="6">
        <v>0</v>
      </c>
      <c r="Q553" s="10">
        <f>TBL_Employees3[[#This Row],[Bonus %]]*TBL_Employees3[[#This Row],[Annual Salary]]</f>
        <v>0</v>
      </c>
      <c r="R553" t="s">
        <v>21</v>
      </c>
      <c r="S553" t="s">
        <v>75</v>
      </c>
      <c r="T553" s="4" t="s">
        <v>23</v>
      </c>
      <c r="U553" t="str">
        <f>IF(TBL_Employees3[[#This Row],[Exit Date]]="","Employed","Resign")</f>
        <v>Employed</v>
      </c>
    </row>
    <row r="554" spans="1:21" x14ac:dyDescent="0.25">
      <c r="A554" t="s">
        <v>1150</v>
      </c>
      <c r="B554" t="s">
        <v>1151</v>
      </c>
      <c r="C554" t="s">
        <v>1149</v>
      </c>
      <c r="D554" t="s">
        <v>1039</v>
      </c>
      <c r="E554" t="s">
        <v>18</v>
      </c>
      <c r="F554" t="s">
        <v>1984</v>
      </c>
      <c r="G554" t="s">
        <v>37</v>
      </c>
      <c r="H554">
        <v>36</v>
      </c>
      <c r="I554" s="4">
        <v>43818</v>
      </c>
      <c r="J554" s="8">
        <f>DAY(TBL_Employees3[[#This Row],[Hire Date]])</f>
        <v>19</v>
      </c>
      <c r="K554" s="8">
        <f>MONTH(TBL_Employees3[[#This Row],[Hire Date]])</f>
        <v>12</v>
      </c>
      <c r="L554" s="8">
        <f>YEAR(TBL_Employees3[[#This Row],[Hire Date]])</f>
        <v>2019</v>
      </c>
      <c r="M554" s="8" t="str">
        <f>TEXT(TBL_Employees3[[#This Row],[Hire Date]],"mmm")</f>
        <v>Dec</v>
      </c>
      <c r="N554" s="5">
        <v>91954</v>
      </c>
      <c r="O554" s="5" t="str" cm="1">
        <f t="array" ref="O554">_xlfn.IFS(TBL_Employees3[[#This Row],[Annual Salary]]&gt;140000,"High Income",AND(TBL_Employees3[[#This Row],[Annual Salary]]&lt;=140000, TBL_Employees3[[#This Row],[Annual Salary]] &gt; 70000),"Middle Income",TBL_Employees3[[#This Row],[Annual Salary]]&lt;70000,"Low Income")</f>
        <v>Middle Income</v>
      </c>
      <c r="P554" s="6">
        <v>0</v>
      </c>
      <c r="Q554" s="10">
        <f>TBL_Employees3[[#This Row],[Bonus %]]*TBL_Employees3[[#This Row],[Annual Salary]]</f>
        <v>0</v>
      </c>
      <c r="R554" t="s">
        <v>21</v>
      </c>
      <c r="S554" t="s">
        <v>75</v>
      </c>
      <c r="T554" s="4" t="s">
        <v>23</v>
      </c>
      <c r="U554" t="str">
        <f>IF(TBL_Employees3[[#This Row],[Exit Date]]="","Employed","Resign")</f>
        <v>Employed</v>
      </c>
    </row>
    <row r="555" spans="1:21" x14ac:dyDescent="0.25">
      <c r="A555" t="s">
        <v>1152</v>
      </c>
      <c r="B555" t="s">
        <v>1153</v>
      </c>
      <c r="C555" t="s">
        <v>1101</v>
      </c>
      <c r="D555" t="s">
        <v>1039</v>
      </c>
      <c r="E555" t="s">
        <v>18</v>
      </c>
      <c r="F555" t="s">
        <v>1983</v>
      </c>
      <c r="G555" t="s">
        <v>37</v>
      </c>
      <c r="H555">
        <v>29</v>
      </c>
      <c r="I555" s="4">
        <v>42866</v>
      </c>
      <c r="J555" s="8">
        <f>DAY(TBL_Employees3[[#This Row],[Hire Date]])</f>
        <v>11</v>
      </c>
      <c r="K555" s="8">
        <f>MONTH(TBL_Employees3[[#This Row],[Hire Date]])</f>
        <v>5</v>
      </c>
      <c r="L555" s="8">
        <f>YEAR(TBL_Employees3[[#This Row],[Hire Date]])</f>
        <v>2017</v>
      </c>
      <c r="M555" s="8" t="str">
        <f>TEXT(TBL_Employees3[[#This Row],[Hire Date]],"mmm")</f>
        <v>May</v>
      </c>
      <c r="N555" s="5">
        <v>87536</v>
      </c>
      <c r="O555" s="5" t="str" cm="1">
        <f t="array" ref="O555">_xlfn.IFS(TBL_Employees3[[#This Row],[Annual Salary]]&gt;140000,"High Income",AND(TBL_Employees3[[#This Row],[Annual Salary]]&lt;=140000, TBL_Employees3[[#This Row],[Annual Salary]] &gt; 70000),"Middle Income",TBL_Employees3[[#This Row],[Annual Salary]]&lt;70000,"Low Income")</f>
        <v>Middle Income</v>
      </c>
      <c r="P555" s="6">
        <v>0</v>
      </c>
      <c r="Q555" s="10">
        <f>TBL_Employees3[[#This Row],[Bonus %]]*TBL_Employees3[[#This Row],[Annual Salary]]</f>
        <v>0</v>
      </c>
      <c r="R555" t="s">
        <v>21</v>
      </c>
      <c r="S555" t="s">
        <v>34</v>
      </c>
      <c r="T555" s="4" t="s">
        <v>23</v>
      </c>
      <c r="U555" t="str">
        <f>IF(TBL_Employees3[[#This Row],[Exit Date]]="","Employed","Resign")</f>
        <v>Employed</v>
      </c>
    </row>
    <row r="556" spans="1:21" x14ac:dyDescent="0.25">
      <c r="A556" t="s">
        <v>1154</v>
      </c>
      <c r="B556" t="s">
        <v>1155</v>
      </c>
      <c r="C556" t="s">
        <v>1156</v>
      </c>
      <c r="D556" t="s">
        <v>1039</v>
      </c>
      <c r="E556" t="s">
        <v>54</v>
      </c>
      <c r="F556" t="s">
        <v>1983</v>
      </c>
      <c r="G556" t="s">
        <v>20</v>
      </c>
      <c r="H556">
        <v>58</v>
      </c>
      <c r="I556" s="4">
        <v>34176</v>
      </c>
      <c r="J556" s="8">
        <f>DAY(TBL_Employees3[[#This Row],[Hire Date]])</f>
        <v>26</v>
      </c>
      <c r="K556" s="8">
        <f>MONTH(TBL_Employees3[[#This Row],[Hire Date]])</f>
        <v>7</v>
      </c>
      <c r="L556" s="8">
        <f>YEAR(TBL_Employees3[[#This Row],[Hire Date]])</f>
        <v>1993</v>
      </c>
      <c r="M556" s="8" t="str">
        <f>TEXT(TBL_Employees3[[#This Row],[Hire Date]],"mmm")</f>
        <v>Jul</v>
      </c>
      <c r="N556" s="5">
        <v>69260</v>
      </c>
      <c r="O556" s="5" t="str" cm="1">
        <f t="array" ref="O556">_xlfn.IFS(TBL_Employees3[[#This Row],[Annual Salary]]&gt;140000,"High Income",AND(TBL_Employees3[[#This Row],[Annual Salary]]&lt;=140000, TBL_Employees3[[#This Row],[Annual Salary]] &gt; 70000),"Middle Income",TBL_Employees3[[#This Row],[Annual Salary]]&lt;70000,"Low Income")</f>
        <v>Low Income</v>
      </c>
      <c r="P556" s="6">
        <v>0</v>
      </c>
      <c r="Q556" s="10">
        <f>TBL_Employees3[[#This Row],[Bonus %]]*TBL_Employees3[[#This Row],[Annual Salary]]</f>
        <v>0</v>
      </c>
      <c r="R556" t="s">
        <v>21</v>
      </c>
      <c r="S556" t="s">
        <v>57</v>
      </c>
      <c r="T556" s="4" t="s">
        <v>23</v>
      </c>
      <c r="U556" t="str">
        <f>IF(TBL_Employees3[[#This Row],[Exit Date]]="","Employed","Resign")</f>
        <v>Employed</v>
      </c>
    </row>
    <row r="557" spans="1:21" x14ac:dyDescent="0.25">
      <c r="A557" t="s">
        <v>1157</v>
      </c>
      <c r="B557" t="s">
        <v>1158</v>
      </c>
      <c r="C557" t="s">
        <v>16</v>
      </c>
      <c r="D557" t="s">
        <v>1039</v>
      </c>
      <c r="E557" t="s">
        <v>54</v>
      </c>
      <c r="F557" t="s">
        <v>1983</v>
      </c>
      <c r="G557" t="s">
        <v>28</v>
      </c>
      <c r="H557">
        <v>51</v>
      </c>
      <c r="I557" s="4">
        <v>34388</v>
      </c>
      <c r="J557" s="8">
        <f>DAY(TBL_Employees3[[#This Row],[Hire Date]])</f>
        <v>23</v>
      </c>
      <c r="K557" s="8">
        <f>MONTH(TBL_Employees3[[#This Row],[Hire Date]])</f>
        <v>2</v>
      </c>
      <c r="L557" s="8">
        <f>YEAR(TBL_Employees3[[#This Row],[Hire Date]])</f>
        <v>1994</v>
      </c>
      <c r="M557" s="8" t="str">
        <f>TEXT(TBL_Employees3[[#This Row],[Hire Date]],"mmm")</f>
        <v>Feb</v>
      </c>
      <c r="N557" s="5">
        <v>122802</v>
      </c>
      <c r="O557" s="5" t="str" cm="1">
        <f t="array" ref="O557">_xlfn.IFS(TBL_Employees3[[#This Row],[Annual Salary]]&gt;140000,"High Income",AND(TBL_Employees3[[#This Row],[Annual Salary]]&lt;=140000, TBL_Employees3[[#This Row],[Annual Salary]] &gt; 70000),"Middle Income",TBL_Employees3[[#This Row],[Annual Salary]]&lt;70000,"Low Income")</f>
        <v>Middle Income</v>
      </c>
      <c r="P557" s="6">
        <v>0.05</v>
      </c>
      <c r="Q557" s="10">
        <f>TBL_Employees3[[#This Row],[Bonus %]]*TBL_Employees3[[#This Row],[Annual Salary]]</f>
        <v>6140.1</v>
      </c>
      <c r="R557" t="s">
        <v>65</v>
      </c>
      <c r="S557" t="s">
        <v>78</v>
      </c>
      <c r="T557" s="4" t="s">
        <v>23</v>
      </c>
      <c r="U557" t="str">
        <f>IF(TBL_Employees3[[#This Row],[Exit Date]]="","Employed","Resign")</f>
        <v>Employed</v>
      </c>
    </row>
    <row r="558" spans="1:21" x14ac:dyDescent="0.25">
      <c r="A558" t="s">
        <v>1159</v>
      </c>
      <c r="B558" t="s">
        <v>1160</v>
      </c>
      <c r="C558" t="s">
        <v>1149</v>
      </c>
      <c r="D558" t="s">
        <v>1039</v>
      </c>
      <c r="E558" t="s">
        <v>18</v>
      </c>
      <c r="F558" t="s">
        <v>1984</v>
      </c>
      <c r="G558" t="s">
        <v>28</v>
      </c>
      <c r="H558">
        <v>48</v>
      </c>
      <c r="I558" s="4">
        <v>37855</v>
      </c>
      <c r="J558" s="8">
        <f>DAY(TBL_Employees3[[#This Row],[Hire Date]])</f>
        <v>22</v>
      </c>
      <c r="K558" s="8">
        <f>MONTH(TBL_Employees3[[#This Row],[Hire Date]])</f>
        <v>8</v>
      </c>
      <c r="L558" s="8">
        <f>YEAR(TBL_Employees3[[#This Row],[Hire Date]])</f>
        <v>2003</v>
      </c>
      <c r="M558" s="8" t="str">
        <f>TEXT(TBL_Employees3[[#This Row],[Hire Date]],"mmm")</f>
        <v>Aug</v>
      </c>
      <c r="N558" s="5">
        <v>82017</v>
      </c>
      <c r="O558" s="5" t="str" cm="1">
        <f t="array" ref="O558">_xlfn.IFS(TBL_Employees3[[#This Row],[Annual Salary]]&gt;140000,"High Income",AND(TBL_Employees3[[#This Row],[Annual Salary]]&lt;=140000, TBL_Employees3[[#This Row],[Annual Salary]] &gt; 70000),"Middle Income",TBL_Employees3[[#This Row],[Annual Salary]]&lt;70000,"Low Income")</f>
        <v>Middle Income</v>
      </c>
      <c r="P558" s="6">
        <v>0</v>
      </c>
      <c r="Q558" s="10">
        <f>TBL_Employees3[[#This Row],[Bonus %]]*TBL_Employees3[[#This Row],[Annual Salary]]</f>
        <v>0</v>
      </c>
      <c r="R558" t="s">
        <v>65</v>
      </c>
      <c r="S558" t="s">
        <v>118</v>
      </c>
      <c r="T558" s="4" t="s">
        <v>23</v>
      </c>
      <c r="U558" t="str">
        <f>IF(TBL_Employees3[[#This Row],[Exit Date]]="","Employed","Resign")</f>
        <v>Employed</v>
      </c>
    </row>
    <row r="559" spans="1:21" x14ac:dyDescent="0.25">
      <c r="A559" t="s">
        <v>1161</v>
      </c>
      <c r="B559" t="s">
        <v>1162</v>
      </c>
      <c r="C559" t="s">
        <v>1079</v>
      </c>
      <c r="D559" t="s">
        <v>1039</v>
      </c>
      <c r="E559" t="s">
        <v>18</v>
      </c>
      <c r="F559" t="s">
        <v>1984</v>
      </c>
      <c r="G559" t="s">
        <v>20</v>
      </c>
      <c r="H559">
        <v>36</v>
      </c>
      <c r="I559" s="4">
        <v>41789</v>
      </c>
      <c r="J559" s="8">
        <f>DAY(TBL_Employees3[[#This Row],[Hire Date]])</f>
        <v>30</v>
      </c>
      <c r="K559" s="8">
        <f>MONTH(TBL_Employees3[[#This Row],[Hire Date]])</f>
        <v>5</v>
      </c>
      <c r="L559" s="8">
        <f>YEAR(TBL_Employees3[[#This Row],[Hire Date]])</f>
        <v>2014</v>
      </c>
      <c r="M559" s="8" t="str">
        <f>TEXT(TBL_Employees3[[#This Row],[Hire Date]],"mmm")</f>
        <v>May</v>
      </c>
      <c r="N559" s="5">
        <v>99080</v>
      </c>
      <c r="O559" s="5" t="str" cm="1">
        <f t="array" ref="O559">_xlfn.IFS(TBL_Employees3[[#This Row],[Annual Salary]]&gt;140000,"High Income",AND(TBL_Employees3[[#This Row],[Annual Salary]]&lt;=140000, TBL_Employees3[[#This Row],[Annual Salary]] &gt; 70000),"Middle Income",TBL_Employees3[[#This Row],[Annual Salary]]&lt;70000,"Low Income")</f>
        <v>Middle Income</v>
      </c>
      <c r="P559" s="6">
        <v>0</v>
      </c>
      <c r="Q559" s="10">
        <f>TBL_Employees3[[#This Row],[Bonus %]]*TBL_Employees3[[#This Row],[Annual Salary]]</f>
        <v>0</v>
      </c>
      <c r="R559" t="s">
        <v>21</v>
      </c>
      <c r="S559" t="s">
        <v>44</v>
      </c>
      <c r="T559" s="4" t="s">
        <v>23</v>
      </c>
      <c r="U559" t="str">
        <f>IF(TBL_Employees3[[#This Row],[Exit Date]]="","Employed","Resign")</f>
        <v>Employed</v>
      </c>
    </row>
    <row r="560" spans="1:21" x14ac:dyDescent="0.25">
      <c r="A560" t="s">
        <v>1163</v>
      </c>
      <c r="B560" t="s">
        <v>1164</v>
      </c>
      <c r="C560" t="s">
        <v>53</v>
      </c>
      <c r="D560" t="s">
        <v>1039</v>
      </c>
      <c r="E560" t="s">
        <v>54</v>
      </c>
      <c r="F560" t="s">
        <v>1984</v>
      </c>
      <c r="G560" t="s">
        <v>28</v>
      </c>
      <c r="H560">
        <v>53</v>
      </c>
      <c r="I560" s="4">
        <v>39568</v>
      </c>
      <c r="J560" s="8">
        <f>DAY(TBL_Employees3[[#This Row],[Hire Date]])</f>
        <v>30</v>
      </c>
      <c r="K560" s="8">
        <f>MONTH(TBL_Employees3[[#This Row],[Hire Date]])</f>
        <v>4</v>
      </c>
      <c r="L560" s="8">
        <f>YEAR(TBL_Employees3[[#This Row],[Hire Date]])</f>
        <v>2008</v>
      </c>
      <c r="M560" s="8" t="str">
        <f>TEXT(TBL_Employees3[[#This Row],[Hire Date]],"mmm")</f>
        <v>Apr</v>
      </c>
      <c r="N560" s="5">
        <v>182202</v>
      </c>
      <c r="O560" s="5" t="str" cm="1">
        <f t="array" ref="O560">_xlfn.IFS(TBL_Employees3[[#This Row],[Annual Salary]]&gt;140000,"High Income",AND(TBL_Employees3[[#This Row],[Annual Salary]]&lt;=140000, TBL_Employees3[[#This Row],[Annual Salary]] &gt; 70000),"Middle Income",TBL_Employees3[[#This Row],[Annual Salary]]&lt;70000,"Low Income")</f>
        <v>High Income</v>
      </c>
      <c r="P560" s="6">
        <v>0.3</v>
      </c>
      <c r="Q560" s="10">
        <f>TBL_Employees3[[#This Row],[Bonus %]]*TBL_Employees3[[#This Row],[Annual Salary]]</f>
        <v>54660.6</v>
      </c>
      <c r="R560" t="s">
        <v>21</v>
      </c>
      <c r="S560" t="s">
        <v>22</v>
      </c>
      <c r="T560" s="4" t="s">
        <v>23</v>
      </c>
      <c r="U560" t="str">
        <f>IF(TBL_Employees3[[#This Row],[Exit Date]]="","Employed","Resign")</f>
        <v>Employed</v>
      </c>
    </row>
    <row r="561" spans="1:21" x14ac:dyDescent="0.25">
      <c r="A561" t="s">
        <v>1165</v>
      </c>
      <c r="B561" t="s">
        <v>1166</v>
      </c>
      <c r="C561" t="s">
        <v>1061</v>
      </c>
      <c r="D561" t="s">
        <v>1039</v>
      </c>
      <c r="E561" t="s">
        <v>54</v>
      </c>
      <c r="F561" t="s">
        <v>1984</v>
      </c>
      <c r="G561" t="s">
        <v>97</v>
      </c>
      <c r="H561">
        <v>39</v>
      </c>
      <c r="I561" s="4">
        <v>43229</v>
      </c>
      <c r="J561" s="8">
        <f>DAY(TBL_Employees3[[#This Row],[Hire Date]])</f>
        <v>9</v>
      </c>
      <c r="K561" s="8">
        <f>MONTH(TBL_Employees3[[#This Row],[Hire Date]])</f>
        <v>5</v>
      </c>
      <c r="L561" s="8">
        <f>YEAR(TBL_Employees3[[#This Row],[Hire Date]])</f>
        <v>2018</v>
      </c>
      <c r="M561" s="8" t="str">
        <f>TEXT(TBL_Employees3[[#This Row],[Hire Date]],"mmm")</f>
        <v>May</v>
      </c>
      <c r="N561" s="5">
        <v>73317</v>
      </c>
      <c r="O561" s="5" t="str" cm="1">
        <f t="array" ref="O561">_xlfn.IFS(TBL_Employees3[[#This Row],[Annual Salary]]&gt;140000,"High Income",AND(TBL_Employees3[[#This Row],[Annual Salary]]&lt;=140000, TBL_Employees3[[#This Row],[Annual Salary]] &gt; 70000),"Middle Income",TBL_Employees3[[#This Row],[Annual Salary]]&lt;70000,"Low Income")</f>
        <v>Middle Income</v>
      </c>
      <c r="P561" s="6">
        <v>0</v>
      </c>
      <c r="Q561" s="10">
        <f>TBL_Employees3[[#This Row],[Bonus %]]*TBL_Employees3[[#This Row],[Annual Salary]]</f>
        <v>0</v>
      </c>
      <c r="R561" t="s">
        <v>21</v>
      </c>
      <c r="S561" t="s">
        <v>48</v>
      </c>
      <c r="T561" s="4" t="s">
        <v>23</v>
      </c>
      <c r="U561" t="str">
        <f>IF(TBL_Employees3[[#This Row],[Exit Date]]="","Employed","Resign")</f>
        <v>Employed</v>
      </c>
    </row>
    <row r="562" spans="1:21" x14ac:dyDescent="0.25">
      <c r="A562" t="s">
        <v>1167</v>
      </c>
      <c r="B562" t="s">
        <v>1168</v>
      </c>
      <c r="C562" t="s">
        <v>1149</v>
      </c>
      <c r="D562" t="s">
        <v>1039</v>
      </c>
      <c r="E562" t="s">
        <v>27</v>
      </c>
      <c r="F562" t="s">
        <v>1984</v>
      </c>
      <c r="G562" t="s">
        <v>28</v>
      </c>
      <c r="H562">
        <v>40</v>
      </c>
      <c r="I562" s="4">
        <v>41451</v>
      </c>
      <c r="J562" s="8">
        <f>DAY(TBL_Employees3[[#This Row],[Hire Date]])</f>
        <v>26</v>
      </c>
      <c r="K562" s="8">
        <f>MONTH(TBL_Employees3[[#This Row],[Hire Date]])</f>
        <v>6</v>
      </c>
      <c r="L562" s="8">
        <f>YEAR(TBL_Employees3[[#This Row],[Hire Date]])</f>
        <v>2013</v>
      </c>
      <c r="M562" s="8" t="str">
        <f>TEXT(TBL_Employees3[[#This Row],[Hire Date]],"mmm")</f>
        <v>Jun</v>
      </c>
      <c r="N562" s="5">
        <v>69096</v>
      </c>
      <c r="O562" s="5" t="str" cm="1">
        <f t="array" ref="O562">_xlfn.IFS(TBL_Employees3[[#This Row],[Annual Salary]]&gt;140000,"High Income",AND(TBL_Employees3[[#This Row],[Annual Salary]]&lt;=140000, TBL_Employees3[[#This Row],[Annual Salary]] &gt; 70000),"Middle Income",TBL_Employees3[[#This Row],[Annual Salary]]&lt;70000,"Low Income")</f>
        <v>Low Income</v>
      </c>
      <c r="P562" s="6">
        <v>0</v>
      </c>
      <c r="Q562" s="10">
        <f>TBL_Employees3[[#This Row],[Bonus %]]*TBL_Employees3[[#This Row],[Annual Salary]]</f>
        <v>0</v>
      </c>
      <c r="R562" t="s">
        <v>21</v>
      </c>
      <c r="S562" t="s">
        <v>34</v>
      </c>
      <c r="T562" s="4" t="s">
        <v>23</v>
      </c>
      <c r="U562" t="str">
        <f>IF(TBL_Employees3[[#This Row],[Exit Date]]="","Employed","Resign")</f>
        <v>Employed</v>
      </c>
    </row>
    <row r="563" spans="1:21" x14ac:dyDescent="0.25">
      <c r="A563" t="s">
        <v>1169</v>
      </c>
      <c r="B563" t="s">
        <v>1170</v>
      </c>
      <c r="C563" t="s">
        <v>1110</v>
      </c>
      <c r="D563" t="s">
        <v>1039</v>
      </c>
      <c r="E563" t="s">
        <v>32</v>
      </c>
      <c r="F563" t="s">
        <v>1983</v>
      </c>
      <c r="G563" t="s">
        <v>28</v>
      </c>
      <c r="H563">
        <v>43</v>
      </c>
      <c r="I563" s="4">
        <v>43224</v>
      </c>
      <c r="J563" s="8">
        <f>DAY(TBL_Employees3[[#This Row],[Hire Date]])</f>
        <v>4</v>
      </c>
      <c r="K563" s="8">
        <f>MONTH(TBL_Employees3[[#This Row],[Hire Date]])</f>
        <v>5</v>
      </c>
      <c r="L563" s="8">
        <f>YEAR(TBL_Employees3[[#This Row],[Hire Date]])</f>
        <v>2018</v>
      </c>
      <c r="M563" s="8" t="str">
        <f>TEXT(TBL_Employees3[[#This Row],[Hire Date]],"mmm")</f>
        <v>May</v>
      </c>
      <c r="N563" s="5">
        <v>59888</v>
      </c>
      <c r="O563" s="5" t="str" cm="1">
        <f t="array" ref="O563">_xlfn.IFS(TBL_Employees3[[#This Row],[Annual Salary]]&gt;140000,"High Income",AND(TBL_Employees3[[#This Row],[Annual Salary]]&lt;=140000, TBL_Employees3[[#This Row],[Annual Salary]] &gt; 70000),"Middle Income",TBL_Employees3[[#This Row],[Annual Salary]]&lt;70000,"Low Income")</f>
        <v>Low Income</v>
      </c>
      <c r="P563" s="6">
        <v>0</v>
      </c>
      <c r="Q563" s="10">
        <f>TBL_Employees3[[#This Row],[Bonus %]]*TBL_Employees3[[#This Row],[Annual Salary]]</f>
        <v>0</v>
      </c>
      <c r="R563" t="s">
        <v>65</v>
      </c>
      <c r="S563" t="s">
        <v>118</v>
      </c>
      <c r="T563" s="4" t="s">
        <v>23</v>
      </c>
      <c r="U563" t="str">
        <f>IF(TBL_Employees3[[#This Row],[Exit Date]]="","Employed","Resign")</f>
        <v>Employed</v>
      </c>
    </row>
    <row r="564" spans="1:21" x14ac:dyDescent="0.25">
      <c r="A564" t="s">
        <v>1171</v>
      </c>
      <c r="B564" t="s">
        <v>1172</v>
      </c>
      <c r="C564" t="s">
        <v>31</v>
      </c>
      <c r="D564" t="s">
        <v>1039</v>
      </c>
      <c r="E564" t="s">
        <v>27</v>
      </c>
      <c r="F564" t="s">
        <v>1984</v>
      </c>
      <c r="G564" t="s">
        <v>28</v>
      </c>
      <c r="H564">
        <v>47</v>
      </c>
      <c r="I564" s="4">
        <v>41208</v>
      </c>
      <c r="J564" s="8">
        <f>DAY(TBL_Employees3[[#This Row],[Hire Date]])</f>
        <v>26</v>
      </c>
      <c r="K564" s="8">
        <f>MONTH(TBL_Employees3[[#This Row],[Hire Date]])</f>
        <v>10</v>
      </c>
      <c r="L564" s="8">
        <f>YEAR(TBL_Employees3[[#This Row],[Hire Date]])</f>
        <v>2012</v>
      </c>
      <c r="M564" s="8" t="str">
        <f>TEXT(TBL_Employees3[[#This Row],[Hire Date]],"mmm")</f>
        <v>Oct</v>
      </c>
      <c r="N564" s="5">
        <v>183156</v>
      </c>
      <c r="O564" s="5" t="str" cm="1">
        <f t="array" ref="O564">_xlfn.IFS(TBL_Employees3[[#This Row],[Annual Salary]]&gt;140000,"High Income",AND(TBL_Employees3[[#This Row],[Annual Salary]]&lt;=140000, TBL_Employees3[[#This Row],[Annual Salary]] &gt; 70000),"Middle Income",TBL_Employees3[[#This Row],[Annual Salary]]&lt;70000,"Low Income")</f>
        <v>High Income</v>
      </c>
      <c r="P564" s="6">
        <v>0.3</v>
      </c>
      <c r="Q564" s="10">
        <f>TBL_Employees3[[#This Row],[Bonus %]]*TBL_Employees3[[#This Row],[Annual Salary]]</f>
        <v>54946.799999999996</v>
      </c>
      <c r="R564" t="s">
        <v>21</v>
      </c>
      <c r="S564" t="s">
        <v>34</v>
      </c>
      <c r="T564" s="4" t="s">
        <v>23</v>
      </c>
      <c r="U564" t="str">
        <f>IF(TBL_Employees3[[#This Row],[Exit Date]]="","Employed","Resign")</f>
        <v>Employed</v>
      </c>
    </row>
    <row r="565" spans="1:21" x14ac:dyDescent="0.25">
      <c r="A565" t="s">
        <v>1173</v>
      </c>
      <c r="B565" t="s">
        <v>1174</v>
      </c>
      <c r="C565" t="s">
        <v>53</v>
      </c>
      <c r="D565" t="s">
        <v>1039</v>
      </c>
      <c r="E565" t="s">
        <v>27</v>
      </c>
      <c r="F565" t="s">
        <v>1984</v>
      </c>
      <c r="G565" t="s">
        <v>37</v>
      </c>
      <c r="H565">
        <v>32</v>
      </c>
      <c r="I565" s="4">
        <v>44034</v>
      </c>
      <c r="J565" s="8">
        <f>DAY(TBL_Employees3[[#This Row],[Hire Date]])</f>
        <v>22</v>
      </c>
      <c r="K565" s="8">
        <f>MONTH(TBL_Employees3[[#This Row],[Hire Date]])</f>
        <v>7</v>
      </c>
      <c r="L565" s="8">
        <f>YEAR(TBL_Employees3[[#This Row],[Hire Date]])</f>
        <v>2020</v>
      </c>
      <c r="M565" s="8" t="str">
        <f>TEXT(TBL_Employees3[[#This Row],[Hire Date]],"mmm")</f>
        <v>Jul</v>
      </c>
      <c r="N565" s="5">
        <v>192749</v>
      </c>
      <c r="O565" s="5" t="str" cm="1">
        <f t="array" ref="O565">_xlfn.IFS(TBL_Employees3[[#This Row],[Annual Salary]]&gt;140000,"High Income",AND(TBL_Employees3[[#This Row],[Annual Salary]]&lt;=140000, TBL_Employees3[[#This Row],[Annual Salary]] &gt; 70000),"Middle Income",TBL_Employees3[[#This Row],[Annual Salary]]&lt;70000,"Low Income")</f>
        <v>High Income</v>
      </c>
      <c r="P565" s="6">
        <v>0.31</v>
      </c>
      <c r="Q565" s="10">
        <f>TBL_Employees3[[#This Row],[Bonus %]]*TBL_Employees3[[#This Row],[Annual Salary]]</f>
        <v>59752.19</v>
      </c>
      <c r="R565" t="s">
        <v>21</v>
      </c>
      <c r="S565" t="s">
        <v>44</v>
      </c>
      <c r="T565" s="4" t="s">
        <v>23</v>
      </c>
      <c r="U565" t="str">
        <f>IF(TBL_Employees3[[#This Row],[Exit Date]]="","Employed","Resign")</f>
        <v>Employed</v>
      </c>
    </row>
    <row r="566" spans="1:21" x14ac:dyDescent="0.25">
      <c r="A566" t="s">
        <v>1175</v>
      </c>
      <c r="B566" t="s">
        <v>1176</v>
      </c>
      <c r="C566" t="s">
        <v>74</v>
      </c>
      <c r="D566" t="s">
        <v>1039</v>
      </c>
      <c r="E566" t="s">
        <v>18</v>
      </c>
      <c r="F566" t="s">
        <v>1984</v>
      </c>
      <c r="G566" t="s">
        <v>28</v>
      </c>
      <c r="H566">
        <v>39</v>
      </c>
      <c r="I566" s="4">
        <v>42819</v>
      </c>
      <c r="J566" s="8">
        <f>DAY(TBL_Employees3[[#This Row],[Hire Date]])</f>
        <v>25</v>
      </c>
      <c r="K566" s="8">
        <f>MONTH(TBL_Employees3[[#This Row],[Hire Date]])</f>
        <v>3</v>
      </c>
      <c r="L566" s="8">
        <f>YEAR(TBL_Employees3[[#This Row],[Hire Date]])</f>
        <v>2017</v>
      </c>
      <c r="M566" s="8" t="str">
        <f>TEXT(TBL_Employees3[[#This Row],[Hire Date]],"mmm")</f>
        <v>Mar</v>
      </c>
      <c r="N566" s="5">
        <v>135325</v>
      </c>
      <c r="O566" s="5" t="str" cm="1">
        <f t="array" ref="O566">_xlfn.IFS(TBL_Employees3[[#This Row],[Annual Salary]]&gt;140000,"High Income",AND(TBL_Employees3[[#This Row],[Annual Salary]]&lt;=140000, TBL_Employees3[[#This Row],[Annual Salary]] &gt; 70000),"Middle Income",TBL_Employees3[[#This Row],[Annual Salary]]&lt;70000,"Low Income")</f>
        <v>Middle Income</v>
      </c>
      <c r="P566" s="6">
        <v>0.14000000000000001</v>
      </c>
      <c r="Q566" s="10">
        <f>TBL_Employees3[[#This Row],[Bonus %]]*TBL_Employees3[[#This Row],[Annual Salary]]</f>
        <v>18945.5</v>
      </c>
      <c r="R566" t="s">
        <v>21</v>
      </c>
      <c r="S566" t="s">
        <v>57</v>
      </c>
      <c r="T566" s="4" t="s">
        <v>23</v>
      </c>
      <c r="U566" t="str">
        <f>IF(TBL_Employees3[[#This Row],[Exit Date]]="","Employed","Resign")</f>
        <v>Employed</v>
      </c>
    </row>
    <row r="567" spans="1:21" x14ac:dyDescent="0.25">
      <c r="A567" t="s">
        <v>276</v>
      </c>
      <c r="B567" t="s">
        <v>1177</v>
      </c>
      <c r="C567" t="s">
        <v>1045</v>
      </c>
      <c r="D567" t="s">
        <v>1039</v>
      </c>
      <c r="E567" t="s">
        <v>18</v>
      </c>
      <c r="F567" t="s">
        <v>1984</v>
      </c>
      <c r="G567" t="s">
        <v>37</v>
      </c>
      <c r="H567">
        <v>32</v>
      </c>
      <c r="I567" s="4">
        <v>43010</v>
      </c>
      <c r="J567" s="8">
        <f>DAY(TBL_Employees3[[#This Row],[Hire Date]])</f>
        <v>2</v>
      </c>
      <c r="K567" s="8">
        <f>MONTH(TBL_Employees3[[#This Row],[Hire Date]])</f>
        <v>10</v>
      </c>
      <c r="L567" s="8">
        <f>YEAR(TBL_Employees3[[#This Row],[Hire Date]])</f>
        <v>2017</v>
      </c>
      <c r="M567" s="8" t="str">
        <f>TEXT(TBL_Employees3[[#This Row],[Hire Date]],"mmm")</f>
        <v>Oct</v>
      </c>
      <c r="N567" s="5">
        <v>61886</v>
      </c>
      <c r="O567" s="5" t="str" cm="1">
        <f t="array" ref="O567">_xlfn.IFS(TBL_Employees3[[#This Row],[Annual Salary]]&gt;140000,"High Income",AND(TBL_Employees3[[#This Row],[Annual Salary]]&lt;=140000, TBL_Employees3[[#This Row],[Annual Salary]] &gt; 70000),"Middle Income",TBL_Employees3[[#This Row],[Annual Salary]]&lt;70000,"Low Income")</f>
        <v>Low Income</v>
      </c>
      <c r="P567" s="6">
        <v>0.09</v>
      </c>
      <c r="Q567" s="10">
        <f>TBL_Employees3[[#This Row],[Bonus %]]*TBL_Employees3[[#This Row],[Annual Salary]]</f>
        <v>5569.74</v>
      </c>
      <c r="R567" t="s">
        <v>38</v>
      </c>
      <c r="S567" t="s">
        <v>69</v>
      </c>
      <c r="T567" s="4" t="s">
        <v>23</v>
      </c>
      <c r="U567" t="str">
        <f>IF(TBL_Employees3[[#This Row],[Exit Date]]="","Employed","Resign")</f>
        <v>Employed</v>
      </c>
    </row>
    <row r="568" spans="1:21" x14ac:dyDescent="0.25">
      <c r="A568" t="s">
        <v>592</v>
      </c>
      <c r="B568" t="s">
        <v>1178</v>
      </c>
      <c r="C568" t="s">
        <v>1110</v>
      </c>
      <c r="D568" t="s">
        <v>1039</v>
      </c>
      <c r="E568" t="s">
        <v>18</v>
      </c>
      <c r="F568" t="s">
        <v>1984</v>
      </c>
      <c r="G568" t="s">
        <v>28</v>
      </c>
      <c r="H568">
        <v>34</v>
      </c>
      <c r="I568" s="4">
        <v>42512</v>
      </c>
      <c r="J568" s="8">
        <f>DAY(TBL_Employees3[[#This Row],[Hire Date]])</f>
        <v>22</v>
      </c>
      <c r="K568" s="8">
        <f>MONTH(TBL_Employees3[[#This Row],[Hire Date]])</f>
        <v>5</v>
      </c>
      <c r="L568" s="8">
        <f>YEAR(TBL_Employees3[[#This Row],[Hire Date]])</f>
        <v>2016</v>
      </c>
      <c r="M568" s="8" t="str">
        <f>TEXT(TBL_Employees3[[#This Row],[Hire Date]],"mmm")</f>
        <v>May</v>
      </c>
      <c r="N568" s="5">
        <v>44614</v>
      </c>
      <c r="O568" s="5" t="str" cm="1">
        <f t="array" ref="O568">_xlfn.IFS(TBL_Employees3[[#This Row],[Annual Salary]]&gt;140000,"High Income",AND(TBL_Employees3[[#This Row],[Annual Salary]]&lt;=140000, TBL_Employees3[[#This Row],[Annual Salary]] &gt; 70000),"Middle Income",TBL_Employees3[[#This Row],[Annual Salary]]&lt;70000,"Low Income")</f>
        <v>Low Income</v>
      </c>
      <c r="P568" s="6">
        <v>0</v>
      </c>
      <c r="Q568" s="10">
        <f>TBL_Employees3[[#This Row],[Bonus %]]*TBL_Employees3[[#This Row],[Annual Salary]]</f>
        <v>0</v>
      </c>
      <c r="R568" t="s">
        <v>21</v>
      </c>
      <c r="S568" t="s">
        <v>48</v>
      </c>
      <c r="T568" s="4" t="s">
        <v>23</v>
      </c>
      <c r="U568" t="str">
        <f>IF(TBL_Employees3[[#This Row],[Exit Date]]="","Employed","Resign")</f>
        <v>Employed</v>
      </c>
    </row>
    <row r="569" spans="1:21" x14ac:dyDescent="0.25">
      <c r="A569" t="s">
        <v>1179</v>
      </c>
      <c r="B569" t="s">
        <v>1180</v>
      </c>
      <c r="C569" t="s">
        <v>53</v>
      </c>
      <c r="D569" t="s">
        <v>1039</v>
      </c>
      <c r="E569" t="s">
        <v>32</v>
      </c>
      <c r="F569" t="s">
        <v>1983</v>
      </c>
      <c r="G569" t="s">
        <v>28</v>
      </c>
      <c r="H569">
        <v>40</v>
      </c>
      <c r="I569" s="4">
        <v>44143</v>
      </c>
      <c r="J569" s="8">
        <f>DAY(TBL_Employees3[[#This Row],[Hire Date]])</f>
        <v>8</v>
      </c>
      <c r="K569" s="8">
        <f>MONTH(TBL_Employees3[[#This Row],[Hire Date]])</f>
        <v>11</v>
      </c>
      <c r="L569" s="8">
        <f>YEAR(TBL_Employees3[[#This Row],[Hire Date]])</f>
        <v>2020</v>
      </c>
      <c r="M569" s="8" t="str">
        <f>TEXT(TBL_Employees3[[#This Row],[Hire Date]],"mmm")</f>
        <v>Nov</v>
      </c>
      <c r="N569" s="5">
        <v>234469</v>
      </c>
      <c r="O569" s="5" t="str" cm="1">
        <f t="array" ref="O569">_xlfn.IFS(TBL_Employees3[[#This Row],[Annual Salary]]&gt;140000,"High Income",AND(TBL_Employees3[[#This Row],[Annual Salary]]&lt;=140000, TBL_Employees3[[#This Row],[Annual Salary]] &gt; 70000),"Middle Income",TBL_Employees3[[#This Row],[Annual Salary]]&lt;70000,"Low Income")</f>
        <v>High Income</v>
      </c>
      <c r="P569" s="6">
        <v>0.31</v>
      </c>
      <c r="Q569" s="10">
        <f>TBL_Employees3[[#This Row],[Bonus %]]*TBL_Employees3[[#This Row],[Annual Salary]]</f>
        <v>72685.39</v>
      </c>
      <c r="R569" t="s">
        <v>65</v>
      </c>
      <c r="S569" t="s">
        <v>92</v>
      </c>
      <c r="T569" s="4" t="s">
        <v>23</v>
      </c>
      <c r="U569" t="str">
        <f>IF(TBL_Employees3[[#This Row],[Exit Date]]="","Employed","Resign")</f>
        <v>Employed</v>
      </c>
    </row>
    <row r="570" spans="1:21" x14ac:dyDescent="0.25">
      <c r="A570" t="s">
        <v>1181</v>
      </c>
      <c r="B570" t="s">
        <v>1182</v>
      </c>
      <c r="C570" t="s">
        <v>1042</v>
      </c>
      <c r="D570" t="s">
        <v>1039</v>
      </c>
      <c r="E570" t="s">
        <v>18</v>
      </c>
      <c r="F570" t="s">
        <v>1984</v>
      </c>
      <c r="G570" t="s">
        <v>28</v>
      </c>
      <c r="H570">
        <v>58</v>
      </c>
      <c r="I570" s="4">
        <v>38521</v>
      </c>
      <c r="J570" s="8">
        <f>DAY(TBL_Employees3[[#This Row],[Hire Date]])</f>
        <v>18</v>
      </c>
      <c r="K570" s="8">
        <f>MONTH(TBL_Employees3[[#This Row],[Hire Date]])</f>
        <v>6</v>
      </c>
      <c r="L570" s="8">
        <f>YEAR(TBL_Employees3[[#This Row],[Hire Date]])</f>
        <v>2005</v>
      </c>
      <c r="M570" s="8" t="str">
        <f>TEXT(TBL_Employees3[[#This Row],[Hire Date]],"mmm")</f>
        <v>Jun</v>
      </c>
      <c r="N570" s="5">
        <v>86089</v>
      </c>
      <c r="O570" s="5" t="str" cm="1">
        <f t="array" ref="O570">_xlfn.IFS(TBL_Employees3[[#This Row],[Annual Salary]]&gt;140000,"High Income",AND(TBL_Employees3[[#This Row],[Annual Salary]]&lt;=140000, TBL_Employees3[[#This Row],[Annual Salary]] &gt; 70000),"Middle Income",TBL_Employees3[[#This Row],[Annual Salary]]&lt;70000,"Low Income")</f>
        <v>Middle Income</v>
      </c>
      <c r="P570" s="6">
        <v>0</v>
      </c>
      <c r="Q570" s="10">
        <f>TBL_Employees3[[#This Row],[Bonus %]]*TBL_Employees3[[#This Row],[Annual Salary]]</f>
        <v>0</v>
      </c>
      <c r="R570" t="s">
        <v>21</v>
      </c>
      <c r="S570" t="s">
        <v>44</v>
      </c>
      <c r="T570" s="4" t="s">
        <v>23</v>
      </c>
      <c r="U570" t="str">
        <f>IF(TBL_Employees3[[#This Row],[Exit Date]]="","Employed","Resign")</f>
        <v>Employed</v>
      </c>
    </row>
    <row r="571" spans="1:21" x14ac:dyDescent="0.25">
      <c r="A571" t="s">
        <v>727</v>
      </c>
      <c r="B571" t="s">
        <v>1183</v>
      </c>
      <c r="C571" t="s">
        <v>1142</v>
      </c>
      <c r="D571" t="s">
        <v>1039</v>
      </c>
      <c r="E571" t="s">
        <v>54</v>
      </c>
      <c r="F571" t="s">
        <v>1984</v>
      </c>
      <c r="G571" t="s">
        <v>28</v>
      </c>
      <c r="H571">
        <v>45</v>
      </c>
      <c r="I571" s="4">
        <v>40418</v>
      </c>
      <c r="J571" s="8">
        <f>DAY(TBL_Employees3[[#This Row],[Hire Date]])</f>
        <v>28</v>
      </c>
      <c r="K571" s="8">
        <f>MONTH(TBL_Employees3[[#This Row],[Hire Date]])</f>
        <v>8</v>
      </c>
      <c r="L571" s="8">
        <f>YEAR(TBL_Employees3[[#This Row],[Hire Date]])</f>
        <v>2010</v>
      </c>
      <c r="M571" s="8" t="str">
        <f>TEXT(TBL_Employees3[[#This Row],[Hire Date]],"mmm")</f>
        <v>Aug</v>
      </c>
      <c r="N571" s="5">
        <v>82162</v>
      </c>
      <c r="O571" s="5" t="str" cm="1">
        <f t="array" ref="O571">_xlfn.IFS(TBL_Employees3[[#This Row],[Annual Salary]]&gt;140000,"High Income",AND(TBL_Employees3[[#This Row],[Annual Salary]]&lt;=140000, TBL_Employees3[[#This Row],[Annual Salary]] &gt; 70000),"Middle Income",TBL_Employees3[[#This Row],[Annual Salary]]&lt;70000,"Low Income")</f>
        <v>Middle Income</v>
      </c>
      <c r="P571" s="6">
        <v>0</v>
      </c>
      <c r="Q571" s="10">
        <f>TBL_Employees3[[#This Row],[Bonus %]]*TBL_Employees3[[#This Row],[Annual Salary]]</f>
        <v>0</v>
      </c>
      <c r="R571" t="s">
        <v>65</v>
      </c>
      <c r="S571" t="s">
        <v>118</v>
      </c>
      <c r="T571" s="4">
        <v>44107</v>
      </c>
      <c r="U571" t="str">
        <f>IF(TBL_Employees3[[#This Row],[Exit Date]]="","Employed","Resign")</f>
        <v>Resign</v>
      </c>
    </row>
    <row r="572" spans="1:21" x14ac:dyDescent="0.25">
      <c r="A572" t="s">
        <v>1184</v>
      </c>
      <c r="B572" t="s">
        <v>1185</v>
      </c>
      <c r="C572" t="s">
        <v>1119</v>
      </c>
      <c r="D572" t="s">
        <v>1039</v>
      </c>
      <c r="E572" t="s">
        <v>54</v>
      </c>
      <c r="F572" t="s">
        <v>1984</v>
      </c>
      <c r="G572" t="s">
        <v>20</v>
      </c>
      <c r="H572">
        <v>40</v>
      </c>
      <c r="I572" s="4">
        <v>40522</v>
      </c>
      <c r="J572" s="8">
        <f>DAY(TBL_Employees3[[#This Row],[Hire Date]])</f>
        <v>10</v>
      </c>
      <c r="K572" s="8">
        <f>MONTH(TBL_Employees3[[#This Row],[Hire Date]])</f>
        <v>12</v>
      </c>
      <c r="L572" s="8">
        <f>YEAR(TBL_Employees3[[#This Row],[Hire Date]])</f>
        <v>2010</v>
      </c>
      <c r="M572" s="8" t="str">
        <f>TEXT(TBL_Employees3[[#This Row],[Hire Date]],"mmm")</f>
        <v>Dec</v>
      </c>
      <c r="N572" s="5">
        <v>97807</v>
      </c>
      <c r="O572" s="5" t="str" cm="1">
        <f t="array" ref="O572">_xlfn.IFS(TBL_Employees3[[#This Row],[Annual Salary]]&gt;140000,"High Income",AND(TBL_Employees3[[#This Row],[Annual Salary]]&lt;=140000, TBL_Employees3[[#This Row],[Annual Salary]] &gt; 70000),"Middle Income",TBL_Employees3[[#This Row],[Annual Salary]]&lt;70000,"Low Income")</f>
        <v>Middle Income</v>
      </c>
      <c r="P572" s="6">
        <v>0</v>
      </c>
      <c r="Q572" s="10">
        <f>TBL_Employees3[[#This Row],[Bonus %]]*TBL_Employees3[[#This Row],[Annual Salary]]</f>
        <v>0</v>
      </c>
      <c r="R572" t="s">
        <v>21</v>
      </c>
      <c r="S572" t="s">
        <v>44</v>
      </c>
      <c r="T572" s="4" t="s">
        <v>23</v>
      </c>
      <c r="U572" t="str">
        <f>IF(TBL_Employees3[[#This Row],[Exit Date]]="","Employed","Resign")</f>
        <v>Employed</v>
      </c>
    </row>
    <row r="573" spans="1:21" x14ac:dyDescent="0.25">
      <c r="A573" t="s">
        <v>1186</v>
      </c>
      <c r="B573" t="s">
        <v>1187</v>
      </c>
      <c r="C573" t="s">
        <v>1087</v>
      </c>
      <c r="D573" t="s">
        <v>1039</v>
      </c>
      <c r="E573" t="s">
        <v>27</v>
      </c>
      <c r="F573" t="s">
        <v>1983</v>
      </c>
      <c r="G573" t="s">
        <v>97</v>
      </c>
      <c r="H573">
        <v>46</v>
      </c>
      <c r="I573" s="4">
        <v>38513</v>
      </c>
      <c r="J573" s="8">
        <f>DAY(TBL_Employees3[[#This Row],[Hire Date]])</f>
        <v>10</v>
      </c>
      <c r="K573" s="8">
        <f>MONTH(TBL_Employees3[[#This Row],[Hire Date]])</f>
        <v>6</v>
      </c>
      <c r="L573" s="8">
        <f>YEAR(TBL_Employees3[[#This Row],[Hire Date]])</f>
        <v>2005</v>
      </c>
      <c r="M573" s="8" t="str">
        <f>TEXT(TBL_Employees3[[#This Row],[Hire Date]],"mmm")</f>
        <v>Jun</v>
      </c>
      <c r="N573" s="5">
        <v>67374</v>
      </c>
      <c r="O573" s="5" t="str" cm="1">
        <f t="array" ref="O573">_xlfn.IFS(TBL_Employees3[[#This Row],[Annual Salary]]&gt;140000,"High Income",AND(TBL_Employees3[[#This Row],[Annual Salary]]&lt;=140000, TBL_Employees3[[#This Row],[Annual Salary]] &gt; 70000),"Middle Income",TBL_Employees3[[#This Row],[Annual Salary]]&lt;70000,"Low Income")</f>
        <v>Low Income</v>
      </c>
      <c r="P573" s="6">
        <v>0</v>
      </c>
      <c r="Q573" s="10">
        <f>TBL_Employees3[[#This Row],[Bonus %]]*TBL_Employees3[[#This Row],[Annual Salary]]</f>
        <v>0</v>
      </c>
      <c r="R573" t="s">
        <v>21</v>
      </c>
      <c r="S573" t="s">
        <v>22</v>
      </c>
      <c r="T573" s="4" t="s">
        <v>23</v>
      </c>
      <c r="U573" t="str">
        <f>IF(TBL_Employees3[[#This Row],[Exit Date]]="","Employed","Resign")</f>
        <v>Employed</v>
      </c>
    </row>
    <row r="574" spans="1:21" x14ac:dyDescent="0.25">
      <c r="A574" t="s">
        <v>831</v>
      </c>
      <c r="B574" t="s">
        <v>1188</v>
      </c>
      <c r="C574" t="s">
        <v>53</v>
      </c>
      <c r="D574" t="s">
        <v>1039</v>
      </c>
      <c r="E574" t="s">
        <v>32</v>
      </c>
      <c r="F574" t="s">
        <v>1983</v>
      </c>
      <c r="G574" t="s">
        <v>28</v>
      </c>
      <c r="H574">
        <v>31</v>
      </c>
      <c r="I574" s="4">
        <v>42197</v>
      </c>
      <c r="J574" s="8">
        <f>DAY(TBL_Employees3[[#This Row],[Hire Date]])</f>
        <v>12</v>
      </c>
      <c r="K574" s="8">
        <f>MONTH(TBL_Employees3[[#This Row],[Hire Date]])</f>
        <v>7</v>
      </c>
      <c r="L574" s="8">
        <f>YEAR(TBL_Employees3[[#This Row],[Hire Date]])</f>
        <v>2015</v>
      </c>
      <c r="M574" s="8" t="str">
        <f>TEXT(TBL_Employees3[[#This Row],[Hire Date]],"mmm")</f>
        <v>Jul</v>
      </c>
      <c r="N574" s="5">
        <v>215388</v>
      </c>
      <c r="O574" s="5" t="str" cm="1">
        <f t="array" ref="O574">_xlfn.IFS(TBL_Employees3[[#This Row],[Annual Salary]]&gt;140000,"High Income",AND(TBL_Employees3[[#This Row],[Annual Salary]]&lt;=140000, TBL_Employees3[[#This Row],[Annual Salary]] &gt; 70000),"Middle Income",TBL_Employees3[[#This Row],[Annual Salary]]&lt;70000,"Low Income")</f>
        <v>High Income</v>
      </c>
      <c r="P574" s="6">
        <v>0.33</v>
      </c>
      <c r="Q574" s="10">
        <f>TBL_Employees3[[#This Row],[Bonus %]]*TBL_Employees3[[#This Row],[Annual Salary]]</f>
        <v>71078.040000000008</v>
      </c>
      <c r="R574" t="s">
        <v>21</v>
      </c>
      <c r="S574" t="s">
        <v>48</v>
      </c>
      <c r="T574" s="4" t="s">
        <v>23</v>
      </c>
      <c r="U574" t="str">
        <f>IF(TBL_Employees3[[#This Row],[Exit Date]]="","Employed","Resign")</f>
        <v>Employed</v>
      </c>
    </row>
    <row r="575" spans="1:21" x14ac:dyDescent="0.25">
      <c r="A575" t="s">
        <v>1189</v>
      </c>
      <c r="B575" t="s">
        <v>1190</v>
      </c>
      <c r="C575" t="s">
        <v>1045</v>
      </c>
      <c r="D575" t="s">
        <v>1039</v>
      </c>
      <c r="E575" t="s">
        <v>27</v>
      </c>
      <c r="F575" t="s">
        <v>1984</v>
      </c>
      <c r="G575" t="s">
        <v>97</v>
      </c>
      <c r="H575">
        <v>45</v>
      </c>
      <c r="I575" s="4">
        <v>43185</v>
      </c>
      <c r="J575" s="8">
        <f>DAY(TBL_Employees3[[#This Row],[Hire Date]])</f>
        <v>26</v>
      </c>
      <c r="K575" s="8">
        <f>MONTH(TBL_Employees3[[#This Row],[Hire Date]])</f>
        <v>3</v>
      </c>
      <c r="L575" s="8">
        <f>YEAR(TBL_Employees3[[#This Row],[Hire Date]])</f>
        <v>2018</v>
      </c>
      <c r="M575" s="8" t="str">
        <f>TEXT(TBL_Employees3[[#This Row],[Hire Date]],"mmm")</f>
        <v>Mar</v>
      </c>
      <c r="N575" s="5">
        <v>86478</v>
      </c>
      <c r="O575" s="5" t="str" cm="1">
        <f t="array" ref="O575">_xlfn.IFS(TBL_Employees3[[#This Row],[Annual Salary]]&gt;140000,"High Income",AND(TBL_Employees3[[#This Row],[Annual Salary]]&lt;=140000, TBL_Employees3[[#This Row],[Annual Salary]] &gt; 70000),"Middle Income",TBL_Employees3[[#This Row],[Annual Salary]]&lt;70000,"Low Income")</f>
        <v>Middle Income</v>
      </c>
      <c r="P575" s="6">
        <v>0.06</v>
      </c>
      <c r="Q575" s="10">
        <f>TBL_Employees3[[#This Row],[Bonus %]]*TBL_Employees3[[#This Row],[Annual Salary]]</f>
        <v>5188.6799999999994</v>
      </c>
      <c r="R575" t="s">
        <v>21</v>
      </c>
      <c r="S575" t="s">
        <v>22</v>
      </c>
      <c r="T575" s="4" t="s">
        <v>23</v>
      </c>
      <c r="U575" t="str">
        <f>IF(TBL_Employees3[[#This Row],[Exit Date]]="","Employed","Resign")</f>
        <v>Employed</v>
      </c>
    </row>
    <row r="576" spans="1:21" x14ac:dyDescent="0.25">
      <c r="A576" t="s">
        <v>1191</v>
      </c>
      <c r="B576" t="s">
        <v>1192</v>
      </c>
      <c r="C576" t="s">
        <v>1110</v>
      </c>
      <c r="D576" t="s">
        <v>1039</v>
      </c>
      <c r="E576" t="s">
        <v>32</v>
      </c>
      <c r="F576" t="s">
        <v>1984</v>
      </c>
      <c r="G576" t="s">
        <v>28</v>
      </c>
      <c r="H576">
        <v>28</v>
      </c>
      <c r="I576" s="4">
        <v>43763</v>
      </c>
      <c r="J576" s="8">
        <f>DAY(TBL_Employees3[[#This Row],[Hire Date]])</f>
        <v>25</v>
      </c>
      <c r="K576" s="8">
        <f>MONTH(TBL_Employees3[[#This Row],[Hire Date]])</f>
        <v>10</v>
      </c>
      <c r="L576" s="8">
        <f>YEAR(TBL_Employees3[[#This Row],[Hire Date]])</f>
        <v>2019</v>
      </c>
      <c r="M576" s="8" t="str">
        <f>TEXT(TBL_Employees3[[#This Row],[Hire Date]],"mmm")</f>
        <v>Oct</v>
      </c>
      <c r="N576" s="5">
        <v>50111</v>
      </c>
      <c r="O576" s="5" t="str" cm="1">
        <f t="array" ref="O576">_xlfn.IFS(TBL_Employees3[[#This Row],[Annual Salary]]&gt;140000,"High Income",AND(TBL_Employees3[[#This Row],[Annual Salary]]&lt;=140000, TBL_Employees3[[#This Row],[Annual Salary]] &gt; 70000),"Middle Income",TBL_Employees3[[#This Row],[Annual Salary]]&lt;70000,"Low Income")</f>
        <v>Low Income</v>
      </c>
      <c r="P576" s="6">
        <v>0</v>
      </c>
      <c r="Q576" s="10">
        <f>TBL_Employees3[[#This Row],[Bonus %]]*TBL_Employees3[[#This Row],[Annual Salary]]</f>
        <v>0</v>
      </c>
      <c r="R576" t="s">
        <v>65</v>
      </c>
      <c r="S576" t="s">
        <v>92</v>
      </c>
      <c r="T576" s="4" t="s">
        <v>23</v>
      </c>
      <c r="U576" t="str">
        <f>IF(TBL_Employees3[[#This Row],[Exit Date]]="","Employed","Resign")</f>
        <v>Employed</v>
      </c>
    </row>
    <row r="577" spans="1:21" x14ac:dyDescent="0.25">
      <c r="A577" t="s">
        <v>1193</v>
      </c>
      <c r="B577" t="s">
        <v>356</v>
      </c>
      <c r="C577" t="s">
        <v>1156</v>
      </c>
      <c r="D577" t="s">
        <v>1039</v>
      </c>
      <c r="E577" t="s">
        <v>18</v>
      </c>
      <c r="F577" t="s">
        <v>1983</v>
      </c>
      <c r="G577" t="s">
        <v>97</v>
      </c>
      <c r="H577">
        <v>31</v>
      </c>
      <c r="I577" s="4">
        <v>42497</v>
      </c>
      <c r="J577" s="8">
        <f>DAY(TBL_Employees3[[#This Row],[Hire Date]])</f>
        <v>7</v>
      </c>
      <c r="K577" s="8">
        <f>MONTH(TBL_Employees3[[#This Row],[Hire Date]])</f>
        <v>5</v>
      </c>
      <c r="L577" s="8">
        <f>YEAR(TBL_Employees3[[#This Row],[Hire Date]])</f>
        <v>2016</v>
      </c>
      <c r="M577" s="8" t="str">
        <f>TEXT(TBL_Employees3[[#This Row],[Hire Date]],"mmm")</f>
        <v>May</v>
      </c>
      <c r="N577" s="5">
        <v>71192</v>
      </c>
      <c r="O577" s="5" t="str" cm="1">
        <f t="array" ref="O577">_xlfn.IFS(TBL_Employees3[[#This Row],[Annual Salary]]&gt;140000,"High Income",AND(TBL_Employees3[[#This Row],[Annual Salary]]&lt;=140000, TBL_Employees3[[#This Row],[Annual Salary]] &gt; 70000),"Middle Income",TBL_Employees3[[#This Row],[Annual Salary]]&lt;70000,"Low Income")</f>
        <v>Middle Income</v>
      </c>
      <c r="P577" s="6">
        <v>0</v>
      </c>
      <c r="Q577" s="10">
        <f>TBL_Employees3[[#This Row],[Bonus %]]*TBL_Employees3[[#This Row],[Annual Salary]]</f>
        <v>0</v>
      </c>
      <c r="R577" t="s">
        <v>21</v>
      </c>
      <c r="S577" t="s">
        <v>22</v>
      </c>
      <c r="T577" s="4" t="s">
        <v>23</v>
      </c>
      <c r="U577" t="str">
        <f>IF(TBL_Employees3[[#This Row],[Exit Date]]="","Employed","Resign")</f>
        <v>Employed</v>
      </c>
    </row>
    <row r="578" spans="1:21" x14ac:dyDescent="0.25">
      <c r="A578" t="s">
        <v>1194</v>
      </c>
      <c r="B578" t="s">
        <v>1195</v>
      </c>
      <c r="C578" t="s">
        <v>1087</v>
      </c>
      <c r="D578" t="s">
        <v>1039</v>
      </c>
      <c r="E578" t="s">
        <v>18</v>
      </c>
      <c r="F578" t="s">
        <v>1983</v>
      </c>
      <c r="G578" t="s">
        <v>20</v>
      </c>
      <c r="H578">
        <v>54</v>
      </c>
      <c r="I578" s="4">
        <v>34631</v>
      </c>
      <c r="J578" s="8">
        <f>DAY(TBL_Employees3[[#This Row],[Hire Date]])</f>
        <v>24</v>
      </c>
      <c r="K578" s="8">
        <f>MONTH(TBL_Employees3[[#This Row],[Hire Date]])</f>
        <v>10</v>
      </c>
      <c r="L578" s="8">
        <f>YEAR(TBL_Employees3[[#This Row],[Hire Date]])</f>
        <v>1994</v>
      </c>
      <c r="M578" s="8" t="str">
        <f>TEXT(TBL_Employees3[[#This Row],[Hire Date]],"mmm")</f>
        <v>Oct</v>
      </c>
      <c r="N578" s="5">
        <v>87216</v>
      </c>
      <c r="O578" s="5" t="str" cm="1">
        <f t="array" ref="O578">_xlfn.IFS(TBL_Employees3[[#This Row],[Annual Salary]]&gt;140000,"High Income",AND(TBL_Employees3[[#This Row],[Annual Salary]]&lt;=140000, TBL_Employees3[[#This Row],[Annual Salary]] &gt; 70000),"Middle Income",TBL_Employees3[[#This Row],[Annual Salary]]&lt;70000,"Low Income")</f>
        <v>Middle Income</v>
      </c>
      <c r="P578" s="6">
        <v>0</v>
      </c>
      <c r="Q578" s="10">
        <f>TBL_Employees3[[#This Row],[Bonus %]]*TBL_Employees3[[#This Row],[Annual Salary]]</f>
        <v>0</v>
      </c>
      <c r="R578" t="s">
        <v>21</v>
      </c>
      <c r="S578" t="s">
        <v>48</v>
      </c>
      <c r="T578" s="4" t="s">
        <v>23</v>
      </c>
      <c r="U578" t="str">
        <f>IF(TBL_Employees3[[#This Row],[Exit Date]]="","Employed","Resign")</f>
        <v>Employed</v>
      </c>
    </row>
    <row r="579" spans="1:21" x14ac:dyDescent="0.25">
      <c r="A579" t="s">
        <v>1196</v>
      </c>
      <c r="B579" t="s">
        <v>1197</v>
      </c>
      <c r="C579" t="s">
        <v>1110</v>
      </c>
      <c r="D579" t="s">
        <v>1039</v>
      </c>
      <c r="E579" t="s">
        <v>54</v>
      </c>
      <c r="F579" t="s">
        <v>1983</v>
      </c>
      <c r="G579" t="s">
        <v>20</v>
      </c>
      <c r="H579">
        <v>47</v>
      </c>
      <c r="I579" s="4">
        <v>43944</v>
      </c>
      <c r="J579" s="8">
        <f>DAY(TBL_Employees3[[#This Row],[Hire Date]])</f>
        <v>23</v>
      </c>
      <c r="K579" s="8">
        <f>MONTH(TBL_Employees3[[#This Row],[Hire Date]])</f>
        <v>4</v>
      </c>
      <c r="L579" s="8">
        <f>YEAR(TBL_Employees3[[#This Row],[Hire Date]])</f>
        <v>2020</v>
      </c>
      <c r="M579" s="8" t="str">
        <f>TEXT(TBL_Employees3[[#This Row],[Hire Date]],"mmm")</f>
        <v>Apr</v>
      </c>
      <c r="N579" s="5">
        <v>50069</v>
      </c>
      <c r="O579" s="5" t="str" cm="1">
        <f t="array" ref="O579">_xlfn.IFS(TBL_Employees3[[#This Row],[Annual Salary]]&gt;140000,"High Income",AND(TBL_Employees3[[#This Row],[Annual Salary]]&lt;=140000, TBL_Employees3[[#This Row],[Annual Salary]] &gt; 70000),"Middle Income",TBL_Employees3[[#This Row],[Annual Salary]]&lt;70000,"Low Income")</f>
        <v>Low Income</v>
      </c>
      <c r="P579" s="6">
        <v>0</v>
      </c>
      <c r="Q579" s="10">
        <f>TBL_Employees3[[#This Row],[Bonus %]]*TBL_Employees3[[#This Row],[Annual Salary]]</f>
        <v>0</v>
      </c>
      <c r="R579" t="s">
        <v>21</v>
      </c>
      <c r="S579" t="s">
        <v>34</v>
      </c>
      <c r="T579" s="4" t="s">
        <v>23</v>
      </c>
      <c r="U579" t="str">
        <f>IF(TBL_Employees3[[#This Row],[Exit Date]]="","Employed","Resign")</f>
        <v>Employed</v>
      </c>
    </row>
    <row r="580" spans="1:21" x14ac:dyDescent="0.25">
      <c r="A580" t="s">
        <v>1198</v>
      </c>
      <c r="B580" t="s">
        <v>1199</v>
      </c>
      <c r="C580" t="s">
        <v>31</v>
      </c>
      <c r="D580" t="s">
        <v>1039</v>
      </c>
      <c r="E580" t="s">
        <v>27</v>
      </c>
      <c r="F580" t="s">
        <v>1984</v>
      </c>
      <c r="G580" t="s">
        <v>20</v>
      </c>
      <c r="H580">
        <v>26</v>
      </c>
      <c r="I580" s="4">
        <v>44403</v>
      </c>
      <c r="J580" s="8">
        <f>DAY(TBL_Employees3[[#This Row],[Hire Date]])</f>
        <v>26</v>
      </c>
      <c r="K580" s="8">
        <f>MONTH(TBL_Employees3[[#This Row],[Hire Date]])</f>
        <v>7</v>
      </c>
      <c r="L580" s="8">
        <f>YEAR(TBL_Employees3[[#This Row],[Hire Date]])</f>
        <v>2021</v>
      </c>
      <c r="M580" s="8" t="str">
        <f>TEXT(TBL_Employees3[[#This Row],[Hire Date]],"mmm")</f>
        <v>Jul</v>
      </c>
      <c r="N580" s="5">
        <v>151108</v>
      </c>
      <c r="O580" s="5" t="str" cm="1">
        <f t="array" ref="O580">_xlfn.IFS(TBL_Employees3[[#This Row],[Annual Salary]]&gt;140000,"High Income",AND(TBL_Employees3[[#This Row],[Annual Salary]]&lt;=140000, TBL_Employees3[[#This Row],[Annual Salary]] &gt; 70000),"Middle Income",TBL_Employees3[[#This Row],[Annual Salary]]&lt;70000,"Low Income")</f>
        <v>High Income</v>
      </c>
      <c r="P580" s="6">
        <v>0.22</v>
      </c>
      <c r="Q580" s="10">
        <f>TBL_Employees3[[#This Row],[Bonus %]]*TBL_Employees3[[#This Row],[Annual Salary]]</f>
        <v>33243.760000000002</v>
      </c>
      <c r="R580" t="s">
        <v>21</v>
      </c>
      <c r="S580" t="s">
        <v>57</v>
      </c>
      <c r="T580" s="4" t="s">
        <v>23</v>
      </c>
      <c r="U580" t="str">
        <f>IF(TBL_Employees3[[#This Row],[Exit Date]]="","Employed","Resign")</f>
        <v>Employed</v>
      </c>
    </row>
    <row r="581" spans="1:21" x14ac:dyDescent="0.25">
      <c r="A581" t="s">
        <v>1200</v>
      </c>
      <c r="B581" t="s">
        <v>1201</v>
      </c>
      <c r="C581" t="s">
        <v>1045</v>
      </c>
      <c r="D581" t="s">
        <v>1039</v>
      </c>
      <c r="E581" t="s">
        <v>18</v>
      </c>
      <c r="F581" t="s">
        <v>1984</v>
      </c>
      <c r="G581" t="s">
        <v>28</v>
      </c>
      <c r="H581">
        <v>42</v>
      </c>
      <c r="I581" s="4">
        <v>38640</v>
      </c>
      <c r="J581" s="8">
        <f>DAY(TBL_Employees3[[#This Row],[Hire Date]])</f>
        <v>15</v>
      </c>
      <c r="K581" s="8">
        <f>MONTH(TBL_Employees3[[#This Row],[Hire Date]])</f>
        <v>10</v>
      </c>
      <c r="L581" s="8">
        <f>YEAR(TBL_Employees3[[#This Row],[Hire Date]])</f>
        <v>2005</v>
      </c>
      <c r="M581" s="8" t="str">
        <f>TEXT(TBL_Employees3[[#This Row],[Hire Date]],"mmm")</f>
        <v>Oct</v>
      </c>
      <c r="N581" s="5">
        <v>67398</v>
      </c>
      <c r="O581" s="5" t="str" cm="1">
        <f t="array" ref="O581">_xlfn.IFS(TBL_Employees3[[#This Row],[Annual Salary]]&gt;140000,"High Income",AND(TBL_Employees3[[#This Row],[Annual Salary]]&lt;=140000, TBL_Employees3[[#This Row],[Annual Salary]] &gt; 70000),"Middle Income",TBL_Employees3[[#This Row],[Annual Salary]]&lt;70000,"Low Income")</f>
        <v>Low Income</v>
      </c>
      <c r="P581" s="6">
        <v>7.0000000000000007E-2</v>
      </c>
      <c r="Q581" s="10">
        <f>TBL_Employees3[[#This Row],[Bonus %]]*TBL_Employees3[[#This Row],[Annual Salary]]</f>
        <v>4717.8600000000006</v>
      </c>
      <c r="R581" t="s">
        <v>21</v>
      </c>
      <c r="S581" t="s">
        <v>57</v>
      </c>
      <c r="T581" s="4" t="s">
        <v>23</v>
      </c>
      <c r="U581" t="str">
        <f>IF(TBL_Employees3[[#This Row],[Exit Date]]="","Employed","Resign")</f>
        <v>Employed</v>
      </c>
    </row>
    <row r="582" spans="1:21" x14ac:dyDescent="0.25">
      <c r="A582" t="s">
        <v>1202</v>
      </c>
      <c r="B582" t="s">
        <v>1203</v>
      </c>
      <c r="C582" t="s">
        <v>1149</v>
      </c>
      <c r="D582" t="s">
        <v>1039</v>
      </c>
      <c r="E582" t="s">
        <v>27</v>
      </c>
      <c r="F582" t="s">
        <v>1983</v>
      </c>
      <c r="G582" t="s">
        <v>28</v>
      </c>
      <c r="H582">
        <v>31</v>
      </c>
      <c r="I582" s="4">
        <v>42780</v>
      </c>
      <c r="J582" s="8">
        <f>DAY(TBL_Employees3[[#This Row],[Hire Date]])</f>
        <v>14</v>
      </c>
      <c r="K582" s="8">
        <f>MONTH(TBL_Employees3[[#This Row],[Hire Date]])</f>
        <v>2</v>
      </c>
      <c r="L582" s="8">
        <f>YEAR(TBL_Employees3[[#This Row],[Hire Date]])</f>
        <v>2017</v>
      </c>
      <c r="M582" s="8" t="str">
        <f>TEXT(TBL_Employees3[[#This Row],[Hire Date]],"mmm")</f>
        <v>Feb</v>
      </c>
      <c r="N582" s="5">
        <v>95963</v>
      </c>
      <c r="O582" s="5" t="str" cm="1">
        <f t="array" ref="O582">_xlfn.IFS(TBL_Employees3[[#This Row],[Annual Salary]]&gt;140000,"High Income",AND(TBL_Employees3[[#This Row],[Annual Salary]]&lt;=140000, TBL_Employees3[[#This Row],[Annual Salary]] &gt; 70000),"Middle Income",TBL_Employees3[[#This Row],[Annual Salary]]&lt;70000,"Low Income")</f>
        <v>Middle Income</v>
      </c>
      <c r="P582" s="6">
        <v>0</v>
      </c>
      <c r="Q582" s="10">
        <f>TBL_Employees3[[#This Row],[Bonus %]]*TBL_Employees3[[#This Row],[Annual Salary]]</f>
        <v>0</v>
      </c>
      <c r="R582" t="s">
        <v>65</v>
      </c>
      <c r="S582" t="s">
        <v>92</v>
      </c>
      <c r="T582" s="4" t="s">
        <v>23</v>
      </c>
      <c r="U582" t="str">
        <f>IF(TBL_Employees3[[#This Row],[Exit Date]]="","Employed","Resign")</f>
        <v>Employed</v>
      </c>
    </row>
    <row r="583" spans="1:21" x14ac:dyDescent="0.25">
      <c r="A583" t="s">
        <v>337</v>
      </c>
      <c r="B583" t="s">
        <v>1204</v>
      </c>
      <c r="C583" t="s">
        <v>53</v>
      </c>
      <c r="D583" t="s">
        <v>1039</v>
      </c>
      <c r="E583" t="s">
        <v>54</v>
      </c>
      <c r="F583" t="s">
        <v>1984</v>
      </c>
      <c r="G583" t="s">
        <v>20</v>
      </c>
      <c r="H583">
        <v>48</v>
      </c>
      <c r="I583" s="4">
        <v>42053</v>
      </c>
      <c r="J583" s="8">
        <f>DAY(TBL_Employees3[[#This Row],[Hire Date]])</f>
        <v>18</v>
      </c>
      <c r="K583" s="8">
        <f>MONTH(TBL_Employees3[[#This Row],[Hire Date]])</f>
        <v>2</v>
      </c>
      <c r="L583" s="8">
        <f>YEAR(TBL_Employees3[[#This Row],[Hire Date]])</f>
        <v>2015</v>
      </c>
      <c r="M583" s="8" t="str">
        <f>TEXT(TBL_Employees3[[#This Row],[Hire Date]],"mmm")</f>
        <v>Feb</v>
      </c>
      <c r="N583" s="5">
        <v>194871</v>
      </c>
      <c r="O583" s="5" t="str" cm="1">
        <f t="array" ref="O583">_xlfn.IFS(TBL_Employees3[[#This Row],[Annual Salary]]&gt;140000,"High Income",AND(TBL_Employees3[[#This Row],[Annual Salary]]&lt;=140000, TBL_Employees3[[#This Row],[Annual Salary]] &gt; 70000),"Middle Income",TBL_Employees3[[#This Row],[Annual Salary]]&lt;70000,"Low Income")</f>
        <v>High Income</v>
      </c>
      <c r="P583" s="6">
        <v>0.35</v>
      </c>
      <c r="Q583" s="10">
        <f>TBL_Employees3[[#This Row],[Bonus %]]*TBL_Employees3[[#This Row],[Annual Salary]]</f>
        <v>68204.849999999991</v>
      </c>
      <c r="R583" t="s">
        <v>21</v>
      </c>
      <c r="S583" t="s">
        <v>75</v>
      </c>
      <c r="T583" s="4" t="s">
        <v>23</v>
      </c>
      <c r="U583" t="str">
        <f>IF(TBL_Employees3[[#This Row],[Exit Date]]="","Employed","Resign")</f>
        <v>Employed</v>
      </c>
    </row>
    <row r="584" spans="1:21" x14ac:dyDescent="0.25">
      <c r="A584" t="s">
        <v>1205</v>
      </c>
      <c r="B584" t="s">
        <v>1206</v>
      </c>
      <c r="C584" t="s">
        <v>1042</v>
      </c>
      <c r="D584" t="s">
        <v>1039</v>
      </c>
      <c r="E584" t="s">
        <v>18</v>
      </c>
      <c r="F584" t="s">
        <v>1984</v>
      </c>
      <c r="G584" t="s">
        <v>37</v>
      </c>
      <c r="H584">
        <v>25</v>
      </c>
      <c r="I584" s="4">
        <v>44327</v>
      </c>
      <c r="J584" s="8">
        <f>DAY(TBL_Employees3[[#This Row],[Hire Date]])</f>
        <v>11</v>
      </c>
      <c r="K584" s="8">
        <f>MONTH(TBL_Employees3[[#This Row],[Hire Date]])</f>
        <v>5</v>
      </c>
      <c r="L584" s="8">
        <f>YEAR(TBL_Employees3[[#This Row],[Hire Date]])</f>
        <v>2021</v>
      </c>
      <c r="M584" s="8" t="str">
        <f>TEXT(TBL_Employees3[[#This Row],[Hire Date]],"mmm")</f>
        <v>May</v>
      </c>
      <c r="N584" s="5">
        <v>83934</v>
      </c>
      <c r="O584" s="5" t="str" cm="1">
        <f t="array" ref="O584">_xlfn.IFS(TBL_Employees3[[#This Row],[Annual Salary]]&gt;140000,"High Income",AND(TBL_Employees3[[#This Row],[Annual Salary]]&lt;=140000, TBL_Employees3[[#This Row],[Annual Salary]] &gt; 70000),"Middle Income",TBL_Employees3[[#This Row],[Annual Salary]]&lt;70000,"Low Income")</f>
        <v>Middle Income</v>
      </c>
      <c r="P584" s="6">
        <v>0</v>
      </c>
      <c r="Q584" s="10">
        <f>TBL_Employees3[[#This Row],[Bonus %]]*TBL_Employees3[[#This Row],[Annual Salary]]</f>
        <v>0</v>
      </c>
      <c r="R584" t="s">
        <v>21</v>
      </c>
      <c r="S584" t="s">
        <v>48</v>
      </c>
      <c r="T584" s="4" t="s">
        <v>23</v>
      </c>
      <c r="U584" t="str">
        <f>IF(TBL_Employees3[[#This Row],[Exit Date]]="","Employed","Resign")</f>
        <v>Employed</v>
      </c>
    </row>
    <row r="585" spans="1:21" x14ac:dyDescent="0.25">
      <c r="A585" t="s">
        <v>937</v>
      </c>
      <c r="B585" t="s">
        <v>1207</v>
      </c>
      <c r="C585" t="s">
        <v>1149</v>
      </c>
      <c r="D585" t="s">
        <v>1039</v>
      </c>
      <c r="E585" t="s">
        <v>18</v>
      </c>
      <c r="F585" t="s">
        <v>1984</v>
      </c>
      <c r="G585" t="s">
        <v>28</v>
      </c>
      <c r="H585">
        <v>30</v>
      </c>
      <c r="I585" s="4">
        <v>43553</v>
      </c>
      <c r="J585" s="8">
        <f>DAY(TBL_Employees3[[#This Row],[Hire Date]])</f>
        <v>29</v>
      </c>
      <c r="K585" s="8">
        <f>MONTH(TBL_Employees3[[#This Row],[Hire Date]])</f>
        <v>3</v>
      </c>
      <c r="L585" s="8">
        <f>YEAR(TBL_Employees3[[#This Row],[Hire Date]])</f>
        <v>2019</v>
      </c>
      <c r="M585" s="8" t="str">
        <f>TEXT(TBL_Employees3[[#This Row],[Hire Date]],"mmm")</f>
        <v>Mar</v>
      </c>
      <c r="N585" s="5">
        <v>86774</v>
      </c>
      <c r="O585" s="5" t="str" cm="1">
        <f t="array" ref="O585">_xlfn.IFS(TBL_Employees3[[#This Row],[Annual Salary]]&gt;140000,"High Income",AND(TBL_Employees3[[#This Row],[Annual Salary]]&lt;=140000, TBL_Employees3[[#This Row],[Annual Salary]] &gt; 70000),"Middle Income",TBL_Employees3[[#This Row],[Annual Salary]]&lt;70000,"Low Income")</f>
        <v>Middle Income</v>
      </c>
      <c r="P585" s="6">
        <v>0</v>
      </c>
      <c r="Q585" s="10">
        <f>TBL_Employees3[[#This Row],[Bonus %]]*TBL_Employees3[[#This Row],[Annual Salary]]</f>
        <v>0</v>
      </c>
      <c r="R585" t="s">
        <v>65</v>
      </c>
      <c r="S585" t="s">
        <v>92</v>
      </c>
      <c r="T585" s="4" t="s">
        <v>23</v>
      </c>
      <c r="U585" t="str">
        <f>IF(TBL_Employees3[[#This Row],[Exit Date]]="","Employed","Resign")</f>
        <v>Employed</v>
      </c>
    </row>
    <row r="586" spans="1:21" x14ac:dyDescent="0.25">
      <c r="A586" t="s">
        <v>1208</v>
      </c>
      <c r="B586" t="s">
        <v>1209</v>
      </c>
      <c r="C586" t="s">
        <v>1101</v>
      </c>
      <c r="D586" t="s">
        <v>1039</v>
      </c>
      <c r="E586" t="s">
        <v>32</v>
      </c>
      <c r="F586" t="s">
        <v>1984</v>
      </c>
      <c r="G586" t="s">
        <v>28</v>
      </c>
      <c r="H586">
        <v>51</v>
      </c>
      <c r="I586" s="4">
        <v>40964</v>
      </c>
      <c r="J586" s="8">
        <f>DAY(TBL_Employees3[[#This Row],[Hire Date]])</f>
        <v>25</v>
      </c>
      <c r="K586" s="8">
        <f>MONTH(TBL_Employees3[[#This Row],[Hire Date]])</f>
        <v>2</v>
      </c>
      <c r="L586" s="8">
        <f>YEAR(TBL_Employees3[[#This Row],[Hire Date]])</f>
        <v>2012</v>
      </c>
      <c r="M586" s="8" t="str">
        <f>TEXT(TBL_Employees3[[#This Row],[Hire Date]],"mmm")</f>
        <v>Feb</v>
      </c>
      <c r="N586" s="5">
        <v>64170</v>
      </c>
      <c r="O586" s="5" t="str" cm="1">
        <f t="array" ref="O586">_xlfn.IFS(TBL_Employees3[[#This Row],[Annual Salary]]&gt;140000,"High Income",AND(TBL_Employees3[[#This Row],[Annual Salary]]&lt;=140000, TBL_Employees3[[#This Row],[Annual Salary]] &gt; 70000),"Middle Income",TBL_Employees3[[#This Row],[Annual Salary]]&lt;70000,"Low Income")</f>
        <v>Low Income</v>
      </c>
      <c r="P586" s="6">
        <v>0</v>
      </c>
      <c r="Q586" s="10">
        <f>TBL_Employees3[[#This Row],[Bonus %]]*TBL_Employees3[[#This Row],[Annual Salary]]</f>
        <v>0</v>
      </c>
      <c r="R586" t="s">
        <v>21</v>
      </c>
      <c r="S586" t="s">
        <v>75</v>
      </c>
      <c r="T586" s="4" t="s">
        <v>23</v>
      </c>
      <c r="U586" t="str">
        <f>IF(TBL_Employees3[[#This Row],[Exit Date]]="","Employed","Resign")</f>
        <v>Employed</v>
      </c>
    </row>
    <row r="587" spans="1:21" x14ac:dyDescent="0.25">
      <c r="A587" t="s">
        <v>1210</v>
      </c>
      <c r="B587" t="s">
        <v>1211</v>
      </c>
      <c r="C587" t="s">
        <v>1061</v>
      </c>
      <c r="D587" t="s">
        <v>1039</v>
      </c>
      <c r="E587" t="s">
        <v>54</v>
      </c>
      <c r="F587" t="s">
        <v>1984</v>
      </c>
      <c r="G587" t="s">
        <v>28</v>
      </c>
      <c r="H587">
        <v>45</v>
      </c>
      <c r="I587" s="4">
        <v>41511</v>
      </c>
      <c r="J587" s="8">
        <f>DAY(TBL_Employees3[[#This Row],[Hire Date]])</f>
        <v>25</v>
      </c>
      <c r="K587" s="8">
        <f>MONTH(TBL_Employees3[[#This Row],[Hire Date]])</f>
        <v>8</v>
      </c>
      <c r="L587" s="8">
        <f>YEAR(TBL_Employees3[[#This Row],[Hire Date]])</f>
        <v>2013</v>
      </c>
      <c r="M587" s="8" t="str">
        <f>TEXT(TBL_Employees3[[#This Row],[Hire Date]],"mmm")</f>
        <v>Aug</v>
      </c>
      <c r="N587" s="5">
        <v>99169</v>
      </c>
      <c r="O587" s="5" t="str" cm="1">
        <f t="array" ref="O587">_xlfn.IFS(TBL_Employees3[[#This Row],[Annual Salary]]&gt;140000,"High Income",AND(TBL_Employees3[[#This Row],[Annual Salary]]&lt;=140000, TBL_Employees3[[#This Row],[Annual Salary]] &gt; 70000),"Middle Income",TBL_Employees3[[#This Row],[Annual Salary]]&lt;70000,"Low Income")</f>
        <v>Middle Income</v>
      </c>
      <c r="P587" s="6">
        <v>0</v>
      </c>
      <c r="Q587" s="10">
        <f>TBL_Employees3[[#This Row],[Bonus %]]*TBL_Employees3[[#This Row],[Annual Salary]]</f>
        <v>0</v>
      </c>
      <c r="R587" t="s">
        <v>65</v>
      </c>
      <c r="S587" t="s">
        <v>118</v>
      </c>
      <c r="T587" s="4" t="s">
        <v>23</v>
      </c>
      <c r="U587" t="str">
        <f>IF(TBL_Employees3[[#This Row],[Exit Date]]="","Employed","Resign")</f>
        <v>Employed</v>
      </c>
    </row>
    <row r="588" spans="1:21" x14ac:dyDescent="0.25">
      <c r="A588" t="s">
        <v>232</v>
      </c>
      <c r="B588" t="s">
        <v>1212</v>
      </c>
      <c r="C588" t="s">
        <v>1087</v>
      </c>
      <c r="D588" t="s">
        <v>1039</v>
      </c>
      <c r="E588" t="s">
        <v>18</v>
      </c>
      <c r="F588" t="s">
        <v>1984</v>
      </c>
      <c r="G588" t="s">
        <v>20</v>
      </c>
      <c r="H588">
        <v>65</v>
      </c>
      <c r="I588" s="4">
        <v>43234</v>
      </c>
      <c r="J588" s="8">
        <f>DAY(TBL_Employees3[[#This Row],[Hire Date]])</f>
        <v>14</v>
      </c>
      <c r="K588" s="8">
        <f>MONTH(TBL_Employees3[[#This Row],[Hire Date]])</f>
        <v>5</v>
      </c>
      <c r="L588" s="8">
        <f>YEAR(TBL_Employees3[[#This Row],[Hire Date]])</f>
        <v>2018</v>
      </c>
      <c r="M588" s="8" t="str">
        <f>TEXT(TBL_Employees3[[#This Row],[Hire Date]],"mmm")</f>
        <v>May</v>
      </c>
      <c r="N588" s="5">
        <v>60985</v>
      </c>
      <c r="O588" s="5" t="str" cm="1">
        <f t="array" ref="O588">_xlfn.IFS(TBL_Employees3[[#This Row],[Annual Salary]]&gt;140000,"High Income",AND(TBL_Employees3[[#This Row],[Annual Salary]]&lt;=140000, TBL_Employees3[[#This Row],[Annual Salary]] &gt; 70000),"Middle Income",TBL_Employees3[[#This Row],[Annual Salary]]&lt;70000,"Low Income")</f>
        <v>Low Income</v>
      </c>
      <c r="P588" s="6">
        <v>0</v>
      </c>
      <c r="Q588" s="10">
        <f>TBL_Employees3[[#This Row],[Bonus %]]*TBL_Employees3[[#This Row],[Annual Salary]]</f>
        <v>0</v>
      </c>
      <c r="R588" t="s">
        <v>21</v>
      </c>
      <c r="S588" t="s">
        <v>34</v>
      </c>
      <c r="T588" s="4" t="s">
        <v>23</v>
      </c>
      <c r="U588" t="str">
        <f>IF(TBL_Employees3[[#This Row],[Exit Date]]="","Employed","Resign")</f>
        <v>Employed</v>
      </c>
    </row>
    <row r="589" spans="1:21" x14ac:dyDescent="0.25">
      <c r="A589" t="s">
        <v>1213</v>
      </c>
      <c r="B589" t="s">
        <v>1214</v>
      </c>
      <c r="C589" t="s">
        <v>74</v>
      </c>
      <c r="D589" t="s">
        <v>1039</v>
      </c>
      <c r="E589" t="s">
        <v>32</v>
      </c>
      <c r="F589" t="s">
        <v>1984</v>
      </c>
      <c r="G589" t="s">
        <v>28</v>
      </c>
      <c r="H589">
        <v>60</v>
      </c>
      <c r="I589" s="4">
        <v>40383</v>
      </c>
      <c r="J589" s="8">
        <f>DAY(TBL_Employees3[[#This Row],[Hire Date]])</f>
        <v>24</v>
      </c>
      <c r="K589" s="8">
        <f>MONTH(TBL_Employees3[[#This Row],[Hire Date]])</f>
        <v>7</v>
      </c>
      <c r="L589" s="8">
        <f>YEAR(TBL_Employees3[[#This Row],[Hire Date]])</f>
        <v>2010</v>
      </c>
      <c r="M589" s="8" t="str">
        <f>TEXT(TBL_Employees3[[#This Row],[Hire Date]],"mmm")</f>
        <v>Jul</v>
      </c>
      <c r="N589" s="5">
        <v>126911</v>
      </c>
      <c r="O589" s="5" t="str" cm="1">
        <f t="array" ref="O589">_xlfn.IFS(TBL_Employees3[[#This Row],[Annual Salary]]&gt;140000,"High Income",AND(TBL_Employees3[[#This Row],[Annual Salary]]&lt;=140000, TBL_Employees3[[#This Row],[Annual Salary]] &gt; 70000),"Middle Income",TBL_Employees3[[#This Row],[Annual Salary]]&lt;70000,"Low Income")</f>
        <v>Middle Income</v>
      </c>
      <c r="P589" s="6">
        <v>0.1</v>
      </c>
      <c r="Q589" s="10">
        <f>TBL_Employees3[[#This Row],[Bonus %]]*TBL_Employees3[[#This Row],[Annual Salary]]</f>
        <v>12691.1</v>
      </c>
      <c r="R589" t="s">
        <v>65</v>
      </c>
      <c r="S589" t="s">
        <v>78</v>
      </c>
      <c r="T589" s="4" t="s">
        <v>23</v>
      </c>
      <c r="U589" t="str">
        <f>IF(TBL_Employees3[[#This Row],[Exit Date]]="","Employed","Resign")</f>
        <v>Employed</v>
      </c>
    </row>
    <row r="590" spans="1:21" x14ac:dyDescent="0.25">
      <c r="A590" t="s">
        <v>1215</v>
      </c>
      <c r="B590" t="s">
        <v>1216</v>
      </c>
      <c r="C590" t="s">
        <v>1061</v>
      </c>
      <c r="D590" t="s">
        <v>1039</v>
      </c>
      <c r="E590" t="s">
        <v>32</v>
      </c>
      <c r="F590" t="s">
        <v>1983</v>
      </c>
      <c r="G590" t="s">
        <v>20</v>
      </c>
      <c r="H590">
        <v>62</v>
      </c>
      <c r="I590" s="4">
        <v>36996</v>
      </c>
      <c r="J590" s="8">
        <f>DAY(TBL_Employees3[[#This Row],[Hire Date]])</f>
        <v>15</v>
      </c>
      <c r="K590" s="8">
        <f>MONTH(TBL_Employees3[[#This Row],[Hire Date]])</f>
        <v>4</v>
      </c>
      <c r="L590" s="8">
        <f>YEAR(TBL_Employees3[[#This Row],[Hire Date]])</f>
        <v>2001</v>
      </c>
      <c r="M590" s="8" t="str">
        <f>TEXT(TBL_Employees3[[#This Row],[Hire Date]],"mmm")</f>
        <v>Apr</v>
      </c>
      <c r="N590" s="5">
        <v>80921</v>
      </c>
      <c r="O590" s="5" t="str" cm="1">
        <f t="array" ref="O590">_xlfn.IFS(TBL_Employees3[[#This Row],[Annual Salary]]&gt;140000,"High Income",AND(TBL_Employees3[[#This Row],[Annual Salary]]&lt;=140000, TBL_Employees3[[#This Row],[Annual Salary]] &gt; 70000),"Middle Income",TBL_Employees3[[#This Row],[Annual Salary]]&lt;70000,"Low Income")</f>
        <v>Middle Income</v>
      </c>
      <c r="P590" s="6">
        <v>0</v>
      </c>
      <c r="Q590" s="10">
        <f>TBL_Employees3[[#This Row],[Bonus %]]*TBL_Employees3[[#This Row],[Annual Salary]]</f>
        <v>0</v>
      </c>
      <c r="R590" t="s">
        <v>21</v>
      </c>
      <c r="S590" t="s">
        <v>75</v>
      </c>
      <c r="T590" s="4" t="s">
        <v>23</v>
      </c>
      <c r="U590" t="str">
        <f>IF(TBL_Employees3[[#This Row],[Exit Date]]="","Employed","Resign")</f>
        <v>Employed</v>
      </c>
    </row>
    <row r="591" spans="1:21" x14ac:dyDescent="0.25">
      <c r="A591" t="s">
        <v>1217</v>
      </c>
      <c r="B591" t="s">
        <v>1218</v>
      </c>
      <c r="C591" t="s">
        <v>1087</v>
      </c>
      <c r="D591" t="s">
        <v>1039</v>
      </c>
      <c r="E591" t="s">
        <v>27</v>
      </c>
      <c r="F591" t="s">
        <v>1984</v>
      </c>
      <c r="G591" t="s">
        <v>20</v>
      </c>
      <c r="H591">
        <v>59</v>
      </c>
      <c r="I591" s="4">
        <v>43028</v>
      </c>
      <c r="J591" s="8">
        <f>DAY(TBL_Employees3[[#This Row],[Hire Date]])</f>
        <v>20</v>
      </c>
      <c r="K591" s="8">
        <f>MONTH(TBL_Employees3[[#This Row],[Hire Date]])</f>
        <v>10</v>
      </c>
      <c r="L591" s="8">
        <f>YEAR(TBL_Employees3[[#This Row],[Hire Date]])</f>
        <v>2017</v>
      </c>
      <c r="M591" s="8" t="str">
        <f>TEXT(TBL_Employees3[[#This Row],[Hire Date]],"mmm")</f>
        <v>Oct</v>
      </c>
      <c r="N591" s="5">
        <v>86831</v>
      </c>
      <c r="O591" s="5" t="str" cm="1">
        <f t="array" ref="O591">_xlfn.IFS(TBL_Employees3[[#This Row],[Annual Salary]]&gt;140000,"High Income",AND(TBL_Employees3[[#This Row],[Annual Salary]]&lt;=140000, TBL_Employees3[[#This Row],[Annual Salary]] &gt; 70000),"Middle Income",TBL_Employees3[[#This Row],[Annual Salary]]&lt;70000,"Low Income")</f>
        <v>Middle Income</v>
      </c>
      <c r="P591" s="6">
        <v>0</v>
      </c>
      <c r="Q591" s="10">
        <f>TBL_Employees3[[#This Row],[Bonus %]]*TBL_Employees3[[#This Row],[Annual Salary]]</f>
        <v>0</v>
      </c>
      <c r="R591" t="s">
        <v>21</v>
      </c>
      <c r="S591" t="s">
        <v>57</v>
      </c>
      <c r="T591" s="4" t="s">
        <v>23</v>
      </c>
      <c r="U591" t="str">
        <f>IF(TBL_Employees3[[#This Row],[Exit Date]]="","Employed","Resign")</f>
        <v>Employed</v>
      </c>
    </row>
    <row r="592" spans="1:21" x14ac:dyDescent="0.25">
      <c r="A592" t="s">
        <v>1219</v>
      </c>
      <c r="B592" t="s">
        <v>1220</v>
      </c>
      <c r="C592" t="s">
        <v>1042</v>
      </c>
      <c r="D592" t="s">
        <v>1039</v>
      </c>
      <c r="E592" t="s">
        <v>27</v>
      </c>
      <c r="F592" t="s">
        <v>1984</v>
      </c>
      <c r="G592" t="s">
        <v>28</v>
      </c>
      <c r="H592">
        <v>49</v>
      </c>
      <c r="I592" s="4">
        <v>40431</v>
      </c>
      <c r="J592" s="8">
        <f>DAY(TBL_Employees3[[#This Row],[Hire Date]])</f>
        <v>10</v>
      </c>
      <c r="K592" s="8">
        <f>MONTH(TBL_Employees3[[#This Row],[Hire Date]])</f>
        <v>9</v>
      </c>
      <c r="L592" s="8">
        <f>YEAR(TBL_Employees3[[#This Row],[Hire Date]])</f>
        <v>2010</v>
      </c>
      <c r="M592" s="8" t="str">
        <f>TEXT(TBL_Employees3[[#This Row],[Hire Date]],"mmm")</f>
        <v>Sep</v>
      </c>
      <c r="N592" s="5">
        <v>72826</v>
      </c>
      <c r="O592" s="5" t="str" cm="1">
        <f t="array" ref="O592">_xlfn.IFS(TBL_Employees3[[#This Row],[Annual Salary]]&gt;140000,"High Income",AND(TBL_Employees3[[#This Row],[Annual Salary]]&lt;=140000, TBL_Employees3[[#This Row],[Annual Salary]] &gt; 70000),"Middle Income",TBL_Employees3[[#This Row],[Annual Salary]]&lt;70000,"Low Income")</f>
        <v>Middle Income</v>
      </c>
      <c r="P592" s="6">
        <v>0</v>
      </c>
      <c r="Q592" s="10">
        <f>TBL_Employees3[[#This Row],[Bonus %]]*TBL_Employees3[[#This Row],[Annual Salary]]</f>
        <v>0</v>
      </c>
      <c r="R592" t="s">
        <v>65</v>
      </c>
      <c r="S592" t="s">
        <v>118</v>
      </c>
      <c r="T592" s="4" t="s">
        <v>23</v>
      </c>
      <c r="U592" t="str">
        <f>IF(TBL_Employees3[[#This Row],[Exit Date]]="","Employed","Resign")</f>
        <v>Employed</v>
      </c>
    </row>
    <row r="593" spans="1:21" x14ac:dyDescent="0.25">
      <c r="A593" t="s">
        <v>1221</v>
      </c>
      <c r="B593" t="s">
        <v>1222</v>
      </c>
      <c r="C593" t="s">
        <v>16</v>
      </c>
      <c r="D593" t="s">
        <v>1039</v>
      </c>
      <c r="E593" t="s">
        <v>32</v>
      </c>
      <c r="F593" t="s">
        <v>1984</v>
      </c>
      <c r="G593" t="s">
        <v>20</v>
      </c>
      <c r="H593">
        <v>57</v>
      </c>
      <c r="I593" s="4">
        <v>43948</v>
      </c>
      <c r="J593" s="8">
        <f>DAY(TBL_Employees3[[#This Row],[Hire Date]])</f>
        <v>27</v>
      </c>
      <c r="K593" s="8">
        <f>MONTH(TBL_Employees3[[#This Row],[Hire Date]])</f>
        <v>4</v>
      </c>
      <c r="L593" s="8">
        <f>YEAR(TBL_Employees3[[#This Row],[Hire Date]])</f>
        <v>2020</v>
      </c>
      <c r="M593" s="8" t="str">
        <f>TEXT(TBL_Employees3[[#This Row],[Hire Date]],"mmm")</f>
        <v>Apr</v>
      </c>
      <c r="N593" s="5">
        <v>103058</v>
      </c>
      <c r="O593" s="5" t="str" cm="1">
        <f t="array" ref="O593">_xlfn.IFS(TBL_Employees3[[#This Row],[Annual Salary]]&gt;140000,"High Income",AND(TBL_Employees3[[#This Row],[Annual Salary]]&lt;=140000, TBL_Employees3[[#This Row],[Annual Salary]] &gt; 70000),"Middle Income",TBL_Employees3[[#This Row],[Annual Salary]]&lt;70000,"Low Income")</f>
        <v>Middle Income</v>
      </c>
      <c r="P593" s="6">
        <v>7.0000000000000007E-2</v>
      </c>
      <c r="Q593" s="10">
        <f>TBL_Employees3[[#This Row],[Bonus %]]*TBL_Employees3[[#This Row],[Annual Salary]]</f>
        <v>7214.06</v>
      </c>
      <c r="R593" t="s">
        <v>21</v>
      </c>
      <c r="S593" t="s">
        <v>75</v>
      </c>
      <c r="T593" s="4" t="s">
        <v>23</v>
      </c>
      <c r="U593" t="str">
        <f>IF(TBL_Employees3[[#This Row],[Exit Date]]="","Employed","Resign")</f>
        <v>Employed</v>
      </c>
    </row>
    <row r="594" spans="1:21" x14ac:dyDescent="0.25">
      <c r="A594" t="s">
        <v>1223</v>
      </c>
      <c r="B594" t="s">
        <v>1224</v>
      </c>
      <c r="C594" t="s">
        <v>74</v>
      </c>
      <c r="D594" t="s">
        <v>1039</v>
      </c>
      <c r="E594" t="s">
        <v>32</v>
      </c>
      <c r="F594" t="s">
        <v>1984</v>
      </c>
      <c r="G594" t="s">
        <v>37</v>
      </c>
      <c r="H594">
        <v>49</v>
      </c>
      <c r="I594" s="4">
        <v>38000</v>
      </c>
      <c r="J594" s="8">
        <f>DAY(TBL_Employees3[[#This Row],[Hire Date]])</f>
        <v>14</v>
      </c>
      <c r="K594" s="8">
        <f>MONTH(TBL_Employees3[[#This Row],[Hire Date]])</f>
        <v>1</v>
      </c>
      <c r="L594" s="8">
        <f>YEAR(TBL_Employees3[[#This Row],[Hire Date]])</f>
        <v>2004</v>
      </c>
      <c r="M594" s="8" t="str">
        <f>TEXT(TBL_Employees3[[#This Row],[Hire Date]],"mmm")</f>
        <v>Jan</v>
      </c>
      <c r="N594" s="5">
        <v>125086</v>
      </c>
      <c r="O594" s="5" t="str" cm="1">
        <f t="array" ref="O594">_xlfn.IFS(TBL_Employees3[[#This Row],[Annual Salary]]&gt;140000,"High Income",AND(TBL_Employees3[[#This Row],[Annual Salary]]&lt;=140000, TBL_Employees3[[#This Row],[Annual Salary]] &gt; 70000),"Middle Income",TBL_Employees3[[#This Row],[Annual Salary]]&lt;70000,"Low Income")</f>
        <v>Middle Income</v>
      </c>
      <c r="P594" s="6">
        <v>0.1</v>
      </c>
      <c r="Q594" s="10">
        <f>TBL_Employees3[[#This Row],[Bonus %]]*TBL_Employees3[[#This Row],[Annual Salary]]</f>
        <v>12508.6</v>
      </c>
      <c r="R594" t="s">
        <v>38</v>
      </c>
      <c r="S594" t="s">
        <v>85</v>
      </c>
      <c r="T594" s="4" t="s">
        <v>23</v>
      </c>
      <c r="U594" t="str">
        <f>IF(TBL_Employees3[[#This Row],[Exit Date]]="","Employed","Resign")</f>
        <v>Employed</v>
      </c>
    </row>
    <row r="595" spans="1:21" x14ac:dyDescent="0.25">
      <c r="A595" t="s">
        <v>1225</v>
      </c>
      <c r="B595" t="s">
        <v>1226</v>
      </c>
      <c r="C595" t="s">
        <v>1101</v>
      </c>
      <c r="D595" t="s">
        <v>1039</v>
      </c>
      <c r="E595" t="s">
        <v>27</v>
      </c>
      <c r="F595" t="s">
        <v>1983</v>
      </c>
      <c r="G595" t="s">
        <v>20</v>
      </c>
      <c r="H595">
        <v>43</v>
      </c>
      <c r="I595" s="4">
        <v>42467</v>
      </c>
      <c r="J595" s="8">
        <f>DAY(TBL_Employees3[[#This Row],[Hire Date]])</f>
        <v>7</v>
      </c>
      <c r="K595" s="8">
        <f>MONTH(TBL_Employees3[[#This Row],[Hire Date]])</f>
        <v>4</v>
      </c>
      <c r="L595" s="8">
        <f>YEAR(TBL_Employees3[[#This Row],[Hire Date]])</f>
        <v>2016</v>
      </c>
      <c r="M595" s="8" t="str">
        <f>TEXT(TBL_Employees3[[#This Row],[Hire Date]],"mmm")</f>
        <v>Apr</v>
      </c>
      <c r="N595" s="5">
        <v>67976</v>
      </c>
      <c r="O595" s="5" t="str" cm="1">
        <f t="array" ref="O595">_xlfn.IFS(TBL_Employees3[[#This Row],[Annual Salary]]&gt;140000,"High Income",AND(TBL_Employees3[[#This Row],[Annual Salary]]&lt;=140000, TBL_Employees3[[#This Row],[Annual Salary]] &gt; 70000),"Middle Income",TBL_Employees3[[#This Row],[Annual Salary]]&lt;70000,"Low Income")</f>
        <v>Low Income</v>
      </c>
      <c r="P595" s="6">
        <v>0</v>
      </c>
      <c r="Q595" s="10">
        <f>TBL_Employees3[[#This Row],[Bonus %]]*TBL_Employees3[[#This Row],[Annual Salary]]</f>
        <v>0</v>
      </c>
      <c r="R595" t="s">
        <v>21</v>
      </c>
      <c r="S595" t="s">
        <v>34</v>
      </c>
      <c r="T595" s="4" t="s">
        <v>23</v>
      </c>
      <c r="U595" t="str">
        <f>IF(TBL_Employees3[[#This Row],[Exit Date]]="","Employed","Resign")</f>
        <v>Employed</v>
      </c>
    </row>
    <row r="596" spans="1:21" x14ac:dyDescent="0.25">
      <c r="A596" t="s">
        <v>1227</v>
      </c>
      <c r="B596" t="s">
        <v>1228</v>
      </c>
      <c r="C596" t="s">
        <v>1110</v>
      </c>
      <c r="D596" t="s">
        <v>1039</v>
      </c>
      <c r="E596" t="s">
        <v>18</v>
      </c>
      <c r="F596" t="s">
        <v>1983</v>
      </c>
      <c r="G596" t="s">
        <v>28</v>
      </c>
      <c r="H596">
        <v>40</v>
      </c>
      <c r="I596" s="4">
        <v>39293</v>
      </c>
      <c r="J596" s="8">
        <f>DAY(TBL_Employees3[[#This Row],[Hire Date]])</f>
        <v>30</v>
      </c>
      <c r="K596" s="8">
        <f>MONTH(TBL_Employees3[[#This Row],[Hire Date]])</f>
        <v>7</v>
      </c>
      <c r="L596" s="8">
        <f>YEAR(TBL_Employees3[[#This Row],[Hire Date]])</f>
        <v>2007</v>
      </c>
      <c r="M596" s="8" t="str">
        <f>TEXT(TBL_Employees3[[#This Row],[Hire Date]],"mmm")</f>
        <v>Jul</v>
      </c>
      <c r="N596" s="5">
        <v>41859</v>
      </c>
      <c r="O596" s="5" t="str" cm="1">
        <f t="array" ref="O596">_xlfn.IFS(TBL_Employees3[[#This Row],[Annual Salary]]&gt;140000,"High Income",AND(TBL_Employees3[[#This Row],[Annual Salary]]&lt;=140000, TBL_Employees3[[#This Row],[Annual Salary]] &gt; 70000),"Middle Income",TBL_Employees3[[#This Row],[Annual Salary]]&lt;70000,"Low Income")</f>
        <v>Low Income</v>
      </c>
      <c r="P596" s="6">
        <v>0</v>
      </c>
      <c r="Q596" s="10">
        <f>TBL_Employees3[[#This Row],[Bonus %]]*TBL_Employees3[[#This Row],[Annual Salary]]</f>
        <v>0</v>
      </c>
      <c r="R596" t="s">
        <v>21</v>
      </c>
      <c r="S596" t="s">
        <v>34</v>
      </c>
      <c r="T596" s="4" t="s">
        <v>23</v>
      </c>
      <c r="U596" t="str">
        <f>IF(TBL_Employees3[[#This Row],[Exit Date]]="","Employed","Resign")</f>
        <v>Employed</v>
      </c>
    </row>
    <row r="597" spans="1:21" x14ac:dyDescent="0.25">
      <c r="A597" t="s">
        <v>1229</v>
      </c>
      <c r="B597" t="s">
        <v>1230</v>
      </c>
      <c r="C597" t="s">
        <v>1058</v>
      </c>
      <c r="D597" t="s">
        <v>1039</v>
      </c>
      <c r="E597" t="s">
        <v>18</v>
      </c>
      <c r="F597" t="s">
        <v>1983</v>
      </c>
      <c r="G597" t="s">
        <v>97</v>
      </c>
      <c r="H597">
        <v>42</v>
      </c>
      <c r="I597" s="4">
        <v>38984</v>
      </c>
      <c r="J597" s="8">
        <f>DAY(TBL_Employees3[[#This Row],[Hire Date]])</f>
        <v>24</v>
      </c>
      <c r="K597" s="8">
        <f>MONTH(TBL_Employees3[[#This Row],[Hire Date]])</f>
        <v>9</v>
      </c>
      <c r="L597" s="8">
        <f>YEAR(TBL_Employees3[[#This Row],[Hire Date]])</f>
        <v>2006</v>
      </c>
      <c r="M597" s="8" t="str">
        <f>TEXT(TBL_Employees3[[#This Row],[Hire Date]],"mmm")</f>
        <v>Sep</v>
      </c>
      <c r="N597" s="5">
        <v>52733</v>
      </c>
      <c r="O597" s="5" t="str" cm="1">
        <f t="array" ref="O597">_xlfn.IFS(TBL_Employees3[[#This Row],[Annual Salary]]&gt;140000,"High Income",AND(TBL_Employees3[[#This Row],[Annual Salary]]&lt;=140000, TBL_Employees3[[#This Row],[Annual Salary]] &gt; 70000),"Middle Income",TBL_Employees3[[#This Row],[Annual Salary]]&lt;70000,"Low Income")</f>
        <v>Low Income</v>
      </c>
      <c r="P597" s="6">
        <v>0</v>
      </c>
      <c r="Q597" s="10">
        <f>TBL_Employees3[[#This Row],[Bonus %]]*TBL_Employees3[[#This Row],[Annual Salary]]</f>
        <v>0</v>
      </c>
      <c r="R597" t="s">
        <v>21</v>
      </c>
      <c r="S597" t="s">
        <v>44</v>
      </c>
      <c r="T597" s="4" t="s">
        <v>23</v>
      </c>
      <c r="U597" t="str">
        <f>IF(TBL_Employees3[[#This Row],[Exit Date]]="","Employed","Resign")</f>
        <v>Employed</v>
      </c>
    </row>
    <row r="598" spans="1:21" x14ac:dyDescent="0.25">
      <c r="A598" t="s">
        <v>1231</v>
      </c>
      <c r="B598" t="s">
        <v>1232</v>
      </c>
      <c r="C598" t="s">
        <v>1042</v>
      </c>
      <c r="D598" t="s">
        <v>1039</v>
      </c>
      <c r="E598" t="s">
        <v>27</v>
      </c>
      <c r="F598" t="s">
        <v>1983</v>
      </c>
      <c r="G598" t="s">
        <v>28</v>
      </c>
      <c r="H598">
        <v>42</v>
      </c>
      <c r="I598" s="4">
        <v>41813</v>
      </c>
      <c r="J598" s="8">
        <f>DAY(TBL_Employees3[[#This Row],[Hire Date]])</f>
        <v>23</v>
      </c>
      <c r="K598" s="8">
        <f>MONTH(TBL_Employees3[[#This Row],[Hire Date]])</f>
        <v>6</v>
      </c>
      <c r="L598" s="8">
        <f>YEAR(TBL_Employees3[[#This Row],[Hire Date]])</f>
        <v>2014</v>
      </c>
      <c r="M598" s="8" t="str">
        <f>TEXT(TBL_Employees3[[#This Row],[Hire Date]],"mmm")</f>
        <v>Jun</v>
      </c>
      <c r="N598" s="5">
        <v>64677</v>
      </c>
      <c r="O598" s="5" t="str" cm="1">
        <f t="array" ref="O598">_xlfn.IFS(TBL_Employees3[[#This Row],[Annual Salary]]&gt;140000,"High Income",AND(TBL_Employees3[[#This Row],[Annual Salary]]&lt;=140000, TBL_Employees3[[#This Row],[Annual Salary]] &gt; 70000),"Middle Income",TBL_Employees3[[#This Row],[Annual Salary]]&lt;70000,"Low Income")</f>
        <v>Low Income</v>
      </c>
      <c r="P598" s="6">
        <v>0</v>
      </c>
      <c r="Q598" s="10">
        <f>TBL_Employees3[[#This Row],[Bonus %]]*TBL_Employees3[[#This Row],[Annual Salary]]</f>
        <v>0</v>
      </c>
      <c r="R598" t="s">
        <v>65</v>
      </c>
      <c r="S598" t="s">
        <v>66</v>
      </c>
      <c r="T598" s="4" t="s">
        <v>23</v>
      </c>
      <c r="U598" t="str">
        <f>IF(TBL_Employees3[[#This Row],[Exit Date]]="","Employed","Resign")</f>
        <v>Employed</v>
      </c>
    </row>
    <row r="599" spans="1:21" x14ac:dyDescent="0.25">
      <c r="A599" t="s">
        <v>51</v>
      </c>
      <c r="B599" t="s">
        <v>1233</v>
      </c>
      <c r="C599" t="s">
        <v>74</v>
      </c>
      <c r="D599" t="s">
        <v>1039</v>
      </c>
      <c r="E599" t="s">
        <v>54</v>
      </c>
      <c r="F599" t="s">
        <v>1983</v>
      </c>
      <c r="G599" t="s">
        <v>20</v>
      </c>
      <c r="H599">
        <v>46</v>
      </c>
      <c r="I599" s="4">
        <v>38244</v>
      </c>
      <c r="J599" s="8">
        <f>DAY(TBL_Employees3[[#This Row],[Hire Date]])</f>
        <v>14</v>
      </c>
      <c r="K599" s="8">
        <f>MONTH(TBL_Employees3[[#This Row],[Hire Date]])</f>
        <v>9</v>
      </c>
      <c r="L599" s="8">
        <f>YEAR(TBL_Employees3[[#This Row],[Hire Date]])</f>
        <v>2004</v>
      </c>
      <c r="M599" s="8" t="str">
        <f>TEXT(TBL_Employees3[[#This Row],[Hire Date]],"mmm")</f>
        <v>Sep</v>
      </c>
      <c r="N599" s="5">
        <v>130274</v>
      </c>
      <c r="O599" s="5" t="str" cm="1">
        <f t="array" ref="O599">_xlfn.IFS(TBL_Employees3[[#This Row],[Annual Salary]]&gt;140000,"High Income",AND(TBL_Employees3[[#This Row],[Annual Salary]]&lt;=140000, TBL_Employees3[[#This Row],[Annual Salary]] &gt; 70000),"Middle Income",TBL_Employees3[[#This Row],[Annual Salary]]&lt;70000,"Low Income")</f>
        <v>Middle Income</v>
      </c>
      <c r="P599" s="6">
        <v>0.11</v>
      </c>
      <c r="Q599" s="10">
        <f>TBL_Employees3[[#This Row],[Bonus %]]*TBL_Employees3[[#This Row],[Annual Salary]]</f>
        <v>14330.14</v>
      </c>
      <c r="R599" t="s">
        <v>21</v>
      </c>
      <c r="S599" t="s">
        <v>44</v>
      </c>
      <c r="T599" s="4" t="s">
        <v>23</v>
      </c>
      <c r="U599" t="str">
        <f>IF(TBL_Employees3[[#This Row],[Exit Date]]="","Employed","Resign")</f>
        <v>Employed</v>
      </c>
    </row>
    <row r="600" spans="1:21" x14ac:dyDescent="0.25">
      <c r="A600" t="s">
        <v>1234</v>
      </c>
      <c r="B600" t="s">
        <v>1235</v>
      </c>
      <c r="C600" t="s">
        <v>1087</v>
      </c>
      <c r="D600" t="s">
        <v>1039</v>
      </c>
      <c r="E600" t="s">
        <v>32</v>
      </c>
      <c r="F600" t="s">
        <v>1983</v>
      </c>
      <c r="G600" t="s">
        <v>28</v>
      </c>
      <c r="H600">
        <v>37</v>
      </c>
      <c r="I600" s="4">
        <v>42922</v>
      </c>
      <c r="J600" s="8">
        <f>DAY(TBL_Employees3[[#This Row],[Hire Date]])</f>
        <v>6</v>
      </c>
      <c r="K600" s="8">
        <f>MONTH(TBL_Employees3[[#This Row],[Hire Date]])</f>
        <v>7</v>
      </c>
      <c r="L600" s="8">
        <f>YEAR(TBL_Employees3[[#This Row],[Hire Date]])</f>
        <v>2017</v>
      </c>
      <c r="M600" s="8" t="str">
        <f>TEXT(TBL_Employees3[[#This Row],[Hire Date]],"mmm")</f>
        <v>Jul</v>
      </c>
      <c r="N600" s="5">
        <v>96331</v>
      </c>
      <c r="O600" s="5" t="str" cm="1">
        <f t="array" ref="O600">_xlfn.IFS(TBL_Employees3[[#This Row],[Annual Salary]]&gt;140000,"High Income",AND(TBL_Employees3[[#This Row],[Annual Salary]]&lt;=140000, TBL_Employees3[[#This Row],[Annual Salary]] &gt; 70000),"Middle Income",TBL_Employees3[[#This Row],[Annual Salary]]&lt;70000,"Low Income")</f>
        <v>Middle Income</v>
      </c>
      <c r="P600" s="6">
        <v>0</v>
      </c>
      <c r="Q600" s="10">
        <f>TBL_Employees3[[#This Row],[Bonus %]]*TBL_Employees3[[#This Row],[Annual Salary]]</f>
        <v>0</v>
      </c>
      <c r="R600" t="s">
        <v>65</v>
      </c>
      <c r="S600" t="s">
        <v>78</v>
      </c>
      <c r="T600" s="4" t="s">
        <v>23</v>
      </c>
      <c r="U600" t="str">
        <f>IF(TBL_Employees3[[#This Row],[Exit Date]]="","Employed","Resign")</f>
        <v>Employed</v>
      </c>
    </row>
    <row r="601" spans="1:21" x14ac:dyDescent="0.25">
      <c r="A601" t="s">
        <v>1236</v>
      </c>
      <c r="B601" t="s">
        <v>1237</v>
      </c>
      <c r="C601" t="s">
        <v>1119</v>
      </c>
      <c r="D601" t="s">
        <v>1039</v>
      </c>
      <c r="E601" t="s">
        <v>54</v>
      </c>
      <c r="F601" t="s">
        <v>1983</v>
      </c>
      <c r="G601" t="s">
        <v>97</v>
      </c>
      <c r="H601">
        <v>55</v>
      </c>
      <c r="I601" s="4">
        <v>35919</v>
      </c>
      <c r="J601" s="8">
        <f>DAY(TBL_Employees3[[#This Row],[Hire Date]])</f>
        <v>4</v>
      </c>
      <c r="K601" s="8">
        <f>MONTH(TBL_Employees3[[#This Row],[Hire Date]])</f>
        <v>5</v>
      </c>
      <c r="L601" s="8">
        <f>YEAR(TBL_Employees3[[#This Row],[Hire Date]])</f>
        <v>1998</v>
      </c>
      <c r="M601" s="8" t="str">
        <f>TEXT(TBL_Employees3[[#This Row],[Hire Date]],"mmm")</f>
        <v>May</v>
      </c>
      <c r="N601" s="5">
        <v>62174</v>
      </c>
      <c r="O601" s="5" t="str" cm="1">
        <f t="array" ref="O601">_xlfn.IFS(TBL_Employees3[[#This Row],[Annual Salary]]&gt;140000,"High Income",AND(TBL_Employees3[[#This Row],[Annual Salary]]&lt;=140000, TBL_Employees3[[#This Row],[Annual Salary]] &gt; 70000),"Middle Income",TBL_Employees3[[#This Row],[Annual Salary]]&lt;70000,"Low Income")</f>
        <v>Low Income</v>
      </c>
      <c r="P601" s="6">
        <v>0</v>
      </c>
      <c r="Q601" s="10">
        <f>TBL_Employees3[[#This Row],[Bonus %]]*TBL_Employees3[[#This Row],[Annual Salary]]</f>
        <v>0</v>
      </c>
      <c r="R601" t="s">
        <v>21</v>
      </c>
      <c r="S601" t="s">
        <v>44</v>
      </c>
      <c r="T601" s="4" t="s">
        <v>23</v>
      </c>
      <c r="U601" t="str">
        <f>IF(TBL_Employees3[[#This Row],[Exit Date]]="","Employed","Resign")</f>
        <v>Employed</v>
      </c>
    </row>
    <row r="602" spans="1:21" x14ac:dyDescent="0.25">
      <c r="A602" t="s">
        <v>1238</v>
      </c>
      <c r="B602" t="s">
        <v>1239</v>
      </c>
      <c r="C602" t="s">
        <v>1101</v>
      </c>
      <c r="D602" t="s">
        <v>1039</v>
      </c>
      <c r="E602" t="s">
        <v>54</v>
      </c>
      <c r="F602" t="s">
        <v>1983</v>
      </c>
      <c r="G602" t="s">
        <v>20</v>
      </c>
      <c r="H602">
        <v>48</v>
      </c>
      <c r="I602" s="4">
        <v>37844</v>
      </c>
      <c r="J602" s="8">
        <f>DAY(TBL_Employees3[[#This Row],[Hire Date]])</f>
        <v>11</v>
      </c>
      <c r="K602" s="8">
        <f>MONTH(TBL_Employees3[[#This Row],[Hire Date]])</f>
        <v>8</v>
      </c>
      <c r="L602" s="8">
        <f>YEAR(TBL_Employees3[[#This Row],[Hire Date]])</f>
        <v>2003</v>
      </c>
      <c r="M602" s="8" t="str">
        <f>TEXT(TBL_Employees3[[#This Row],[Hire Date]],"mmm")</f>
        <v>Aug</v>
      </c>
      <c r="N602" s="5">
        <v>93017</v>
      </c>
      <c r="O602" s="5" t="str" cm="1">
        <f t="array" ref="O602">_xlfn.IFS(TBL_Employees3[[#This Row],[Annual Salary]]&gt;140000,"High Income",AND(TBL_Employees3[[#This Row],[Annual Salary]]&lt;=140000, TBL_Employees3[[#This Row],[Annual Salary]] &gt; 70000),"Middle Income",TBL_Employees3[[#This Row],[Annual Salary]]&lt;70000,"Low Income")</f>
        <v>Middle Income</v>
      </c>
      <c r="P602" s="6">
        <v>0</v>
      </c>
      <c r="Q602" s="10">
        <f>TBL_Employees3[[#This Row],[Bonus %]]*TBL_Employees3[[#This Row],[Annual Salary]]</f>
        <v>0</v>
      </c>
      <c r="R602" t="s">
        <v>21</v>
      </c>
      <c r="S602" t="s">
        <v>34</v>
      </c>
      <c r="T602" s="4" t="s">
        <v>23</v>
      </c>
      <c r="U602" t="str">
        <f>IF(TBL_Employees3[[#This Row],[Exit Date]]="","Employed","Resign")</f>
        <v>Employed</v>
      </c>
    </row>
    <row r="603" spans="1:21" x14ac:dyDescent="0.25">
      <c r="A603" t="s">
        <v>1240</v>
      </c>
      <c r="B603" t="s">
        <v>1241</v>
      </c>
      <c r="C603" t="s">
        <v>1142</v>
      </c>
      <c r="D603" t="s">
        <v>1039</v>
      </c>
      <c r="E603" t="s">
        <v>18</v>
      </c>
      <c r="F603" t="s">
        <v>1984</v>
      </c>
      <c r="G603" t="s">
        <v>20</v>
      </c>
      <c r="H603">
        <v>55</v>
      </c>
      <c r="I603" s="4">
        <v>40868</v>
      </c>
      <c r="J603" s="8">
        <f>DAY(TBL_Employees3[[#This Row],[Hire Date]])</f>
        <v>21</v>
      </c>
      <c r="K603" s="8">
        <f>MONTH(TBL_Employees3[[#This Row],[Hire Date]])</f>
        <v>11</v>
      </c>
      <c r="L603" s="8">
        <f>YEAR(TBL_Employees3[[#This Row],[Hire Date]])</f>
        <v>2011</v>
      </c>
      <c r="M603" s="8" t="str">
        <f>TEXT(TBL_Employees3[[#This Row],[Hire Date]],"mmm")</f>
        <v>Nov</v>
      </c>
      <c r="N603" s="5">
        <v>81218</v>
      </c>
      <c r="O603" s="5" t="str" cm="1">
        <f t="array" ref="O603">_xlfn.IFS(TBL_Employees3[[#This Row],[Annual Salary]]&gt;140000,"High Income",AND(TBL_Employees3[[#This Row],[Annual Salary]]&lt;=140000, TBL_Employees3[[#This Row],[Annual Salary]] &gt; 70000),"Middle Income",TBL_Employees3[[#This Row],[Annual Salary]]&lt;70000,"Low Income")</f>
        <v>Middle Income</v>
      </c>
      <c r="P603" s="6">
        <v>0</v>
      </c>
      <c r="Q603" s="10">
        <f>TBL_Employees3[[#This Row],[Bonus %]]*TBL_Employees3[[#This Row],[Annual Salary]]</f>
        <v>0</v>
      </c>
      <c r="R603" t="s">
        <v>21</v>
      </c>
      <c r="S603" t="s">
        <v>44</v>
      </c>
      <c r="T603" s="4" t="s">
        <v>23</v>
      </c>
      <c r="U603" t="str">
        <f>IF(TBL_Employees3[[#This Row],[Exit Date]]="","Employed","Resign")</f>
        <v>Employed</v>
      </c>
    </row>
    <row r="604" spans="1:21" x14ac:dyDescent="0.25">
      <c r="A604" t="s">
        <v>1242</v>
      </c>
      <c r="B604" t="s">
        <v>1243</v>
      </c>
      <c r="C604" t="s">
        <v>1119</v>
      </c>
      <c r="D604" t="s">
        <v>1039</v>
      </c>
      <c r="E604" t="s">
        <v>18</v>
      </c>
      <c r="F604" t="s">
        <v>1984</v>
      </c>
      <c r="G604" t="s">
        <v>20</v>
      </c>
      <c r="H604">
        <v>28</v>
      </c>
      <c r="I604" s="4">
        <v>43122</v>
      </c>
      <c r="J604" s="8">
        <f>DAY(TBL_Employees3[[#This Row],[Hire Date]])</f>
        <v>22</v>
      </c>
      <c r="K604" s="8">
        <f>MONTH(TBL_Employees3[[#This Row],[Hire Date]])</f>
        <v>1</v>
      </c>
      <c r="L604" s="8">
        <f>YEAR(TBL_Employees3[[#This Row],[Hire Date]])</f>
        <v>2018</v>
      </c>
      <c r="M604" s="8" t="str">
        <f>TEXT(TBL_Employees3[[#This Row],[Hire Date]],"mmm")</f>
        <v>Jan</v>
      </c>
      <c r="N604" s="5">
        <v>68176</v>
      </c>
      <c r="O604" s="5" t="str" cm="1">
        <f t="array" ref="O604">_xlfn.IFS(TBL_Employees3[[#This Row],[Annual Salary]]&gt;140000,"High Income",AND(TBL_Employees3[[#This Row],[Annual Salary]]&lt;=140000, TBL_Employees3[[#This Row],[Annual Salary]] &gt; 70000),"Middle Income",TBL_Employees3[[#This Row],[Annual Salary]]&lt;70000,"Low Income")</f>
        <v>Low Income</v>
      </c>
      <c r="P604" s="6">
        <v>0</v>
      </c>
      <c r="Q604" s="10">
        <f>TBL_Employees3[[#This Row],[Bonus %]]*TBL_Employees3[[#This Row],[Annual Salary]]</f>
        <v>0</v>
      </c>
      <c r="R604" t="s">
        <v>21</v>
      </c>
      <c r="S604" t="s">
        <v>34</v>
      </c>
      <c r="T604" s="4" t="s">
        <v>23</v>
      </c>
      <c r="U604" t="str">
        <f>IF(TBL_Employees3[[#This Row],[Exit Date]]="","Employed","Resign")</f>
        <v>Employed</v>
      </c>
    </row>
    <row r="605" spans="1:21" x14ac:dyDescent="0.25">
      <c r="A605" t="s">
        <v>1244</v>
      </c>
      <c r="B605" t="s">
        <v>1245</v>
      </c>
      <c r="C605" t="s">
        <v>1058</v>
      </c>
      <c r="D605" t="s">
        <v>1039</v>
      </c>
      <c r="E605" t="s">
        <v>27</v>
      </c>
      <c r="F605" t="s">
        <v>1984</v>
      </c>
      <c r="G605" t="s">
        <v>28</v>
      </c>
      <c r="H605">
        <v>39</v>
      </c>
      <c r="I605" s="4">
        <v>44153</v>
      </c>
      <c r="J605" s="8">
        <f>DAY(TBL_Employees3[[#This Row],[Hire Date]])</f>
        <v>18</v>
      </c>
      <c r="K605" s="8">
        <f>MONTH(TBL_Employees3[[#This Row],[Hire Date]])</f>
        <v>11</v>
      </c>
      <c r="L605" s="8">
        <f>YEAR(TBL_Employees3[[#This Row],[Hire Date]])</f>
        <v>2020</v>
      </c>
      <c r="M605" s="8" t="str">
        <f>TEXT(TBL_Employees3[[#This Row],[Hire Date]],"mmm")</f>
        <v>Nov</v>
      </c>
      <c r="N605" s="5">
        <v>48415</v>
      </c>
      <c r="O605" s="5" t="str" cm="1">
        <f t="array" ref="O605">_xlfn.IFS(TBL_Employees3[[#This Row],[Annual Salary]]&gt;140000,"High Income",AND(TBL_Employees3[[#This Row],[Annual Salary]]&lt;=140000, TBL_Employees3[[#This Row],[Annual Salary]] &gt; 70000),"Middle Income",TBL_Employees3[[#This Row],[Annual Salary]]&lt;70000,"Low Income")</f>
        <v>Low Income</v>
      </c>
      <c r="P605" s="6">
        <v>0</v>
      </c>
      <c r="Q605" s="10">
        <f>TBL_Employees3[[#This Row],[Bonus %]]*TBL_Employees3[[#This Row],[Annual Salary]]</f>
        <v>0</v>
      </c>
      <c r="R605" t="s">
        <v>65</v>
      </c>
      <c r="S605" t="s">
        <v>78</v>
      </c>
      <c r="T605" s="4" t="s">
        <v>23</v>
      </c>
      <c r="U605" t="str">
        <f>IF(TBL_Employees3[[#This Row],[Exit Date]]="","Employed","Resign")</f>
        <v>Employed</v>
      </c>
    </row>
    <row r="606" spans="1:21" x14ac:dyDescent="0.25">
      <c r="A606" t="s">
        <v>1246</v>
      </c>
      <c r="B606" t="s">
        <v>1247</v>
      </c>
      <c r="C606" t="s">
        <v>1079</v>
      </c>
      <c r="D606" t="s">
        <v>1039</v>
      </c>
      <c r="E606" t="s">
        <v>54</v>
      </c>
      <c r="F606" t="s">
        <v>1984</v>
      </c>
      <c r="G606" t="s">
        <v>20</v>
      </c>
      <c r="H606">
        <v>42</v>
      </c>
      <c r="I606" s="4">
        <v>43866</v>
      </c>
      <c r="J606" s="8">
        <f>DAY(TBL_Employees3[[#This Row],[Hire Date]])</f>
        <v>5</v>
      </c>
      <c r="K606" s="8">
        <f>MONTH(TBL_Employees3[[#This Row],[Hire Date]])</f>
        <v>2</v>
      </c>
      <c r="L606" s="8">
        <f>YEAR(TBL_Employees3[[#This Row],[Hire Date]])</f>
        <v>2020</v>
      </c>
      <c r="M606" s="8" t="str">
        <f>TEXT(TBL_Employees3[[#This Row],[Hire Date]],"mmm")</f>
        <v>Feb</v>
      </c>
      <c r="N606" s="5">
        <v>96636</v>
      </c>
      <c r="O606" s="5" t="str" cm="1">
        <f t="array" ref="O606">_xlfn.IFS(TBL_Employees3[[#This Row],[Annual Salary]]&gt;140000,"High Income",AND(TBL_Employees3[[#This Row],[Annual Salary]]&lt;=140000, TBL_Employees3[[#This Row],[Annual Salary]] &gt; 70000),"Middle Income",TBL_Employees3[[#This Row],[Annual Salary]]&lt;70000,"Low Income")</f>
        <v>Middle Income</v>
      </c>
      <c r="P606" s="6">
        <v>0</v>
      </c>
      <c r="Q606" s="10">
        <f>TBL_Employees3[[#This Row],[Bonus %]]*TBL_Employees3[[#This Row],[Annual Salary]]</f>
        <v>0</v>
      </c>
      <c r="R606" t="s">
        <v>21</v>
      </c>
      <c r="S606" t="s">
        <v>75</v>
      </c>
      <c r="T606" s="4" t="s">
        <v>23</v>
      </c>
      <c r="U606" t="str">
        <f>IF(TBL_Employees3[[#This Row],[Exit Date]]="","Employed","Resign")</f>
        <v>Employed</v>
      </c>
    </row>
    <row r="607" spans="1:21" x14ac:dyDescent="0.25">
      <c r="A607" t="s">
        <v>1248</v>
      </c>
      <c r="B607" t="s">
        <v>1249</v>
      </c>
      <c r="C607" t="s">
        <v>1101</v>
      </c>
      <c r="D607" t="s">
        <v>1039</v>
      </c>
      <c r="E607" t="s">
        <v>18</v>
      </c>
      <c r="F607" t="s">
        <v>1984</v>
      </c>
      <c r="G607" t="s">
        <v>97</v>
      </c>
      <c r="H607">
        <v>35</v>
      </c>
      <c r="I607" s="4">
        <v>41941</v>
      </c>
      <c r="J607" s="8">
        <f>DAY(TBL_Employees3[[#This Row],[Hire Date]])</f>
        <v>29</v>
      </c>
      <c r="K607" s="8">
        <f>MONTH(TBL_Employees3[[#This Row],[Hire Date]])</f>
        <v>10</v>
      </c>
      <c r="L607" s="8">
        <f>YEAR(TBL_Employees3[[#This Row],[Hire Date]])</f>
        <v>2014</v>
      </c>
      <c r="M607" s="8" t="str">
        <f>TEXT(TBL_Employees3[[#This Row],[Hire Date]],"mmm")</f>
        <v>Oct</v>
      </c>
      <c r="N607" s="5">
        <v>91592</v>
      </c>
      <c r="O607" s="5" t="str" cm="1">
        <f t="array" ref="O607">_xlfn.IFS(TBL_Employees3[[#This Row],[Annual Salary]]&gt;140000,"High Income",AND(TBL_Employees3[[#This Row],[Annual Salary]]&lt;=140000, TBL_Employees3[[#This Row],[Annual Salary]] &gt; 70000),"Middle Income",TBL_Employees3[[#This Row],[Annual Salary]]&lt;70000,"Low Income")</f>
        <v>Middle Income</v>
      </c>
      <c r="P607" s="6">
        <v>0</v>
      </c>
      <c r="Q607" s="10">
        <f>TBL_Employees3[[#This Row],[Bonus %]]*TBL_Employees3[[#This Row],[Annual Salary]]</f>
        <v>0</v>
      </c>
      <c r="R607" t="s">
        <v>21</v>
      </c>
      <c r="S607" t="s">
        <v>44</v>
      </c>
      <c r="T607" s="4" t="s">
        <v>23</v>
      </c>
      <c r="U607" t="str">
        <f>IF(TBL_Employees3[[#This Row],[Exit Date]]="","Employed","Resign")</f>
        <v>Employed</v>
      </c>
    </row>
    <row r="608" spans="1:21" x14ac:dyDescent="0.25">
      <c r="A608" t="s">
        <v>1250</v>
      </c>
      <c r="B608" t="s">
        <v>1251</v>
      </c>
      <c r="C608" t="s">
        <v>31</v>
      </c>
      <c r="D608" t="s">
        <v>1039</v>
      </c>
      <c r="E608" t="s">
        <v>32</v>
      </c>
      <c r="F608" t="s">
        <v>1984</v>
      </c>
      <c r="G608" t="s">
        <v>28</v>
      </c>
      <c r="H608">
        <v>52</v>
      </c>
      <c r="I608" s="4">
        <v>35109</v>
      </c>
      <c r="J608" s="8">
        <f>DAY(TBL_Employees3[[#This Row],[Hire Date]])</f>
        <v>14</v>
      </c>
      <c r="K608" s="8">
        <f>MONTH(TBL_Employees3[[#This Row],[Hire Date]])</f>
        <v>2</v>
      </c>
      <c r="L608" s="8">
        <f>YEAR(TBL_Employees3[[#This Row],[Hire Date]])</f>
        <v>1996</v>
      </c>
      <c r="M608" s="8" t="str">
        <f>TEXT(TBL_Employees3[[#This Row],[Hire Date]],"mmm")</f>
        <v>Feb</v>
      </c>
      <c r="N608" s="5">
        <v>159724</v>
      </c>
      <c r="O608" s="5" t="str" cm="1">
        <f t="array" ref="O608">_xlfn.IFS(TBL_Employees3[[#This Row],[Annual Salary]]&gt;140000,"High Income",AND(TBL_Employees3[[#This Row],[Annual Salary]]&lt;=140000, TBL_Employees3[[#This Row],[Annual Salary]] &gt; 70000),"Middle Income",TBL_Employees3[[#This Row],[Annual Salary]]&lt;70000,"Low Income")</f>
        <v>High Income</v>
      </c>
      <c r="P608" s="6">
        <v>0.23</v>
      </c>
      <c r="Q608" s="10">
        <f>TBL_Employees3[[#This Row],[Bonus %]]*TBL_Employees3[[#This Row],[Annual Salary]]</f>
        <v>36736.520000000004</v>
      </c>
      <c r="R608" t="s">
        <v>65</v>
      </c>
      <c r="S608" t="s">
        <v>118</v>
      </c>
      <c r="T608" s="4" t="s">
        <v>23</v>
      </c>
      <c r="U608" t="str">
        <f>IF(TBL_Employees3[[#This Row],[Exit Date]]="","Employed","Resign")</f>
        <v>Employed</v>
      </c>
    </row>
    <row r="609" spans="1:21" x14ac:dyDescent="0.25">
      <c r="A609" t="s">
        <v>1252</v>
      </c>
      <c r="B609" t="s">
        <v>1253</v>
      </c>
      <c r="C609" t="s">
        <v>1045</v>
      </c>
      <c r="D609" t="s">
        <v>1039</v>
      </c>
      <c r="E609" t="s">
        <v>27</v>
      </c>
      <c r="F609" t="s">
        <v>1983</v>
      </c>
      <c r="G609" t="s">
        <v>28</v>
      </c>
      <c r="H609">
        <v>53</v>
      </c>
      <c r="I609" s="4">
        <v>39487</v>
      </c>
      <c r="J609" s="8">
        <f>DAY(TBL_Employees3[[#This Row],[Hire Date]])</f>
        <v>9</v>
      </c>
      <c r="K609" s="8">
        <f>MONTH(TBL_Employees3[[#This Row],[Hire Date]])</f>
        <v>2</v>
      </c>
      <c r="L609" s="8">
        <f>YEAR(TBL_Employees3[[#This Row],[Hire Date]])</f>
        <v>2008</v>
      </c>
      <c r="M609" s="8" t="str">
        <f>TEXT(TBL_Employees3[[#This Row],[Hire Date]],"mmm")</f>
        <v>Feb</v>
      </c>
      <c r="N609" s="5">
        <v>84193</v>
      </c>
      <c r="O609" s="5" t="str" cm="1">
        <f t="array" ref="O609">_xlfn.IFS(TBL_Employees3[[#This Row],[Annual Salary]]&gt;140000,"High Income",AND(TBL_Employees3[[#This Row],[Annual Salary]]&lt;=140000, TBL_Employees3[[#This Row],[Annual Salary]] &gt; 70000),"Middle Income",TBL_Employees3[[#This Row],[Annual Salary]]&lt;70000,"Low Income")</f>
        <v>Middle Income</v>
      </c>
      <c r="P609" s="6">
        <v>0.09</v>
      </c>
      <c r="Q609" s="10">
        <f>TBL_Employees3[[#This Row],[Bonus %]]*TBL_Employees3[[#This Row],[Annual Salary]]</f>
        <v>7577.37</v>
      </c>
      <c r="R609" t="s">
        <v>65</v>
      </c>
      <c r="S609" t="s">
        <v>78</v>
      </c>
      <c r="T609" s="4" t="s">
        <v>23</v>
      </c>
      <c r="U609" t="str">
        <f>IF(TBL_Employees3[[#This Row],[Exit Date]]="","Employed","Resign")</f>
        <v>Employed</v>
      </c>
    </row>
    <row r="610" spans="1:21" x14ac:dyDescent="0.25">
      <c r="A610" t="s">
        <v>1254</v>
      </c>
      <c r="B610" t="s">
        <v>1255</v>
      </c>
      <c r="C610" t="s">
        <v>1156</v>
      </c>
      <c r="D610" t="s">
        <v>1039</v>
      </c>
      <c r="E610" t="s">
        <v>18</v>
      </c>
      <c r="F610" t="s">
        <v>1984</v>
      </c>
      <c r="G610" t="s">
        <v>20</v>
      </c>
      <c r="H610">
        <v>47</v>
      </c>
      <c r="I610" s="4">
        <v>43309</v>
      </c>
      <c r="J610" s="8">
        <f>DAY(TBL_Employees3[[#This Row],[Hire Date]])</f>
        <v>28</v>
      </c>
      <c r="K610" s="8">
        <f>MONTH(TBL_Employees3[[#This Row],[Hire Date]])</f>
        <v>7</v>
      </c>
      <c r="L610" s="8">
        <f>YEAR(TBL_Employees3[[#This Row],[Hire Date]])</f>
        <v>2018</v>
      </c>
      <c r="M610" s="8" t="str">
        <f>TEXT(TBL_Employees3[[#This Row],[Hire Date]],"mmm")</f>
        <v>Jul</v>
      </c>
      <c r="N610" s="5">
        <v>87806</v>
      </c>
      <c r="O610" s="5" t="str" cm="1">
        <f t="array" ref="O610">_xlfn.IFS(TBL_Employees3[[#This Row],[Annual Salary]]&gt;140000,"High Income",AND(TBL_Employees3[[#This Row],[Annual Salary]]&lt;=140000, TBL_Employees3[[#This Row],[Annual Salary]] &gt; 70000),"Middle Income",TBL_Employees3[[#This Row],[Annual Salary]]&lt;70000,"Low Income")</f>
        <v>Middle Income</v>
      </c>
      <c r="P610" s="6">
        <v>0</v>
      </c>
      <c r="Q610" s="10">
        <f>TBL_Employees3[[#This Row],[Bonus %]]*TBL_Employees3[[#This Row],[Annual Salary]]</f>
        <v>0</v>
      </c>
      <c r="R610" t="s">
        <v>21</v>
      </c>
      <c r="S610" t="s">
        <v>34</v>
      </c>
      <c r="T610" s="4" t="s">
        <v>23</v>
      </c>
      <c r="U610" t="str">
        <f>IF(TBL_Employees3[[#This Row],[Exit Date]]="","Employed","Resign")</f>
        <v>Employed</v>
      </c>
    </row>
    <row r="611" spans="1:21" x14ac:dyDescent="0.25">
      <c r="A611" t="s">
        <v>1256</v>
      </c>
      <c r="B611" t="s">
        <v>1257</v>
      </c>
      <c r="C611" t="s">
        <v>53</v>
      </c>
      <c r="D611" t="s">
        <v>1039</v>
      </c>
      <c r="E611" t="s">
        <v>32</v>
      </c>
      <c r="F611" t="s">
        <v>1983</v>
      </c>
      <c r="G611" t="s">
        <v>28</v>
      </c>
      <c r="H611">
        <v>35</v>
      </c>
      <c r="I611" s="4">
        <v>42166</v>
      </c>
      <c r="J611" s="8">
        <f>DAY(TBL_Employees3[[#This Row],[Hire Date]])</f>
        <v>11</v>
      </c>
      <c r="K611" s="8">
        <f>MONTH(TBL_Employees3[[#This Row],[Hire Date]])</f>
        <v>6</v>
      </c>
      <c r="L611" s="8">
        <f>YEAR(TBL_Employees3[[#This Row],[Hire Date]])</f>
        <v>2015</v>
      </c>
      <c r="M611" s="8" t="str">
        <f>TEXT(TBL_Employees3[[#This Row],[Hire Date]],"mmm")</f>
        <v>Jun</v>
      </c>
      <c r="N611" s="5">
        <v>234723</v>
      </c>
      <c r="O611" s="5" t="str" cm="1">
        <f t="array" ref="O611">_xlfn.IFS(TBL_Employees3[[#This Row],[Annual Salary]]&gt;140000,"High Income",AND(TBL_Employees3[[#This Row],[Annual Salary]]&lt;=140000, TBL_Employees3[[#This Row],[Annual Salary]] &gt; 70000),"Middle Income",TBL_Employees3[[#This Row],[Annual Salary]]&lt;70000,"Low Income")</f>
        <v>High Income</v>
      </c>
      <c r="P611" s="6">
        <v>0.36</v>
      </c>
      <c r="Q611" s="10">
        <f>TBL_Employees3[[#This Row],[Bonus %]]*TBL_Employees3[[#This Row],[Annual Salary]]</f>
        <v>84500.28</v>
      </c>
      <c r="R611" t="s">
        <v>65</v>
      </c>
      <c r="S611" t="s">
        <v>78</v>
      </c>
      <c r="T611" s="4" t="s">
        <v>23</v>
      </c>
      <c r="U611" t="str">
        <f>IF(TBL_Employees3[[#This Row],[Exit Date]]="","Employed","Resign")</f>
        <v>Employed</v>
      </c>
    </row>
    <row r="612" spans="1:21" x14ac:dyDescent="0.25">
      <c r="A612" t="s">
        <v>1258</v>
      </c>
      <c r="B612" t="s">
        <v>1259</v>
      </c>
      <c r="C612" t="s">
        <v>1079</v>
      </c>
      <c r="D612" t="s">
        <v>1039</v>
      </c>
      <c r="E612" t="s">
        <v>54</v>
      </c>
      <c r="F612" t="s">
        <v>1984</v>
      </c>
      <c r="G612" t="s">
        <v>28</v>
      </c>
      <c r="H612">
        <v>53</v>
      </c>
      <c r="I612" s="4">
        <v>40744</v>
      </c>
      <c r="J612" s="8">
        <f>DAY(TBL_Employees3[[#This Row],[Hire Date]])</f>
        <v>20</v>
      </c>
      <c r="K612" s="8">
        <f>MONTH(TBL_Employees3[[#This Row],[Hire Date]])</f>
        <v>7</v>
      </c>
      <c r="L612" s="8">
        <f>YEAR(TBL_Employees3[[#This Row],[Hire Date]])</f>
        <v>2011</v>
      </c>
      <c r="M612" s="8" t="str">
        <f>TEXT(TBL_Employees3[[#This Row],[Hire Date]],"mmm")</f>
        <v>Jul</v>
      </c>
      <c r="N612" s="5">
        <v>86173</v>
      </c>
      <c r="O612" s="5" t="str" cm="1">
        <f t="array" ref="O612">_xlfn.IFS(TBL_Employees3[[#This Row],[Annual Salary]]&gt;140000,"High Income",AND(TBL_Employees3[[#This Row],[Annual Salary]]&lt;=140000, TBL_Employees3[[#This Row],[Annual Salary]] &gt; 70000),"Middle Income",TBL_Employees3[[#This Row],[Annual Salary]]&lt;70000,"Low Income")</f>
        <v>Middle Income</v>
      </c>
      <c r="P612" s="6">
        <v>0</v>
      </c>
      <c r="Q612" s="10">
        <f>TBL_Employees3[[#This Row],[Bonus %]]*TBL_Employees3[[#This Row],[Annual Salary]]</f>
        <v>0</v>
      </c>
      <c r="R612" t="s">
        <v>65</v>
      </c>
      <c r="S612" t="s">
        <v>66</v>
      </c>
      <c r="T612" s="4" t="s">
        <v>23</v>
      </c>
      <c r="U612" t="str">
        <f>IF(TBL_Employees3[[#This Row],[Exit Date]]="","Employed","Resign")</f>
        <v>Employed</v>
      </c>
    </row>
    <row r="613" spans="1:21" x14ac:dyDescent="0.25">
      <c r="A613" t="s">
        <v>1260</v>
      </c>
      <c r="B613" t="s">
        <v>1261</v>
      </c>
      <c r="C613" t="s">
        <v>1045</v>
      </c>
      <c r="D613" t="s">
        <v>1039</v>
      </c>
      <c r="E613" t="s">
        <v>32</v>
      </c>
      <c r="F613" t="s">
        <v>1984</v>
      </c>
      <c r="G613" t="s">
        <v>20</v>
      </c>
      <c r="H613">
        <v>42</v>
      </c>
      <c r="I613" s="4">
        <v>38777</v>
      </c>
      <c r="J613" s="8">
        <f>DAY(TBL_Employees3[[#This Row],[Hire Date]])</f>
        <v>1</v>
      </c>
      <c r="K613" s="8">
        <f>MONTH(TBL_Employees3[[#This Row],[Hire Date]])</f>
        <v>3</v>
      </c>
      <c r="L613" s="8">
        <f>YEAR(TBL_Employees3[[#This Row],[Hire Date]])</f>
        <v>2006</v>
      </c>
      <c r="M613" s="8" t="str">
        <f>TEXT(TBL_Employees3[[#This Row],[Hire Date]],"mmm")</f>
        <v>Mar</v>
      </c>
      <c r="N613" s="5">
        <v>97433</v>
      </c>
      <c r="O613" s="5" t="str" cm="1">
        <f t="array" ref="O613">_xlfn.IFS(TBL_Employees3[[#This Row],[Annual Salary]]&gt;140000,"High Income",AND(TBL_Employees3[[#This Row],[Annual Salary]]&lt;=140000, TBL_Employees3[[#This Row],[Annual Salary]] &gt; 70000),"Middle Income",TBL_Employees3[[#This Row],[Annual Salary]]&lt;70000,"Low Income")</f>
        <v>Middle Income</v>
      </c>
      <c r="P613" s="6">
        <v>0.05</v>
      </c>
      <c r="Q613" s="10">
        <f>TBL_Employees3[[#This Row],[Bonus %]]*TBL_Employees3[[#This Row],[Annual Salary]]</f>
        <v>4871.6500000000005</v>
      </c>
      <c r="R613" t="s">
        <v>21</v>
      </c>
      <c r="S613" t="s">
        <v>34</v>
      </c>
      <c r="T613" s="4">
        <v>42224</v>
      </c>
      <c r="U613" t="str">
        <f>IF(TBL_Employees3[[#This Row],[Exit Date]]="","Employed","Resign")</f>
        <v>Resign</v>
      </c>
    </row>
    <row r="614" spans="1:21" x14ac:dyDescent="0.25">
      <c r="A614" t="s">
        <v>1262</v>
      </c>
      <c r="B614" t="s">
        <v>1263</v>
      </c>
      <c r="C614" t="s">
        <v>1156</v>
      </c>
      <c r="D614" t="s">
        <v>1039</v>
      </c>
      <c r="E614" t="s">
        <v>54</v>
      </c>
      <c r="F614" t="s">
        <v>1983</v>
      </c>
      <c r="G614" t="s">
        <v>97</v>
      </c>
      <c r="H614">
        <v>54</v>
      </c>
      <c r="I614" s="4">
        <v>36617</v>
      </c>
      <c r="J614" s="8">
        <f>DAY(TBL_Employees3[[#This Row],[Hire Date]])</f>
        <v>1</v>
      </c>
      <c r="K614" s="8">
        <f>MONTH(TBL_Employees3[[#This Row],[Hire Date]])</f>
        <v>4</v>
      </c>
      <c r="L614" s="8">
        <f>YEAR(TBL_Employees3[[#This Row],[Hire Date]])</f>
        <v>2000</v>
      </c>
      <c r="M614" s="8" t="str">
        <f>TEXT(TBL_Employees3[[#This Row],[Hire Date]],"mmm")</f>
        <v>Apr</v>
      </c>
      <c r="N614" s="5">
        <v>76352</v>
      </c>
      <c r="O614" s="5" t="str" cm="1">
        <f t="array" ref="O614">_xlfn.IFS(TBL_Employees3[[#This Row],[Annual Salary]]&gt;140000,"High Income",AND(TBL_Employees3[[#This Row],[Annual Salary]]&lt;=140000, TBL_Employees3[[#This Row],[Annual Salary]] &gt; 70000),"Middle Income",TBL_Employees3[[#This Row],[Annual Salary]]&lt;70000,"Low Income")</f>
        <v>Middle Income</v>
      </c>
      <c r="P614" s="6">
        <v>0</v>
      </c>
      <c r="Q614" s="10">
        <f>TBL_Employees3[[#This Row],[Bonus %]]*TBL_Employees3[[#This Row],[Annual Salary]]</f>
        <v>0</v>
      </c>
      <c r="R614" t="s">
        <v>21</v>
      </c>
      <c r="S614" t="s">
        <v>22</v>
      </c>
      <c r="T614" s="4" t="s">
        <v>23</v>
      </c>
      <c r="U614" t="str">
        <f>IF(TBL_Employees3[[#This Row],[Exit Date]]="","Employed","Resign")</f>
        <v>Employed</v>
      </c>
    </row>
    <row r="615" spans="1:21" x14ac:dyDescent="0.25">
      <c r="A615" t="s">
        <v>1264</v>
      </c>
      <c r="B615" t="s">
        <v>1265</v>
      </c>
      <c r="C615" t="s">
        <v>1042</v>
      </c>
      <c r="D615" t="s">
        <v>1039</v>
      </c>
      <c r="E615" t="s">
        <v>27</v>
      </c>
      <c r="F615" t="s">
        <v>1984</v>
      </c>
      <c r="G615" t="s">
        <v>20</v>
      </c>
      <c r="H615">
        <v>59</v>
      </c>
      <c r="I615" s="4">
        <v>40272</v>
      </c>
      <c r="J615" s="8">
        <f>DAY(TBL_Employees3[[#This Row],[Hire Date]])</f>
        <v>4</v>
      </c>
      <c r="K615" s="8">
        <f>MONTH(TBL_Employees3[[#This Row],[Hire Date]])</f>
        <v>4</v>
      </c>
      <c r="L615" s="8">
        <f>YEAR(TBL_Employees3[[#This Row],[Hire Date]])</f>
        <v>2010</v>
      </c>
      <c r="M615" s="8" t="str">
        <f>TEXT(TBL_Employees3[[#This Row],[Hire Date]],"mmm")</f>
        <v>Apr</v>
      </c>
      <c r="N615" s="5">
        <v>76027</v>
      </c>
      <c r="O615" s="5" t="str" cm="1">
        <f t="array" ref="O615">_xlfn.IFS(TBL_Employees3[[#This Row],[Annual Salary]]&gt;140000,"High Income",AND(TBL_Employees3[[#This Row],[Annual Salary]]&lt;=140000, TBL_Employees3[[#This Row],[Annual Salary]] &gt; 70000),"Middle Income",TBL_Employees3[[#This Row],[Annual Salary]]&lt;70000,"Low Income")</f>
        <v>Middle Income</v>
      </c>
      <c r="P615" s="6">
        <v>0</v>
      </c>
      <c r="Q615" s="10">
        <f>TBL_Employees3[[#This Row],[Bonus %]]*TBL_Employees3[[#This Row],[Annual Salary]]</f>
        <v>0</v>
      </c>
      <c r="R615" t="s">
        <v>21</v>
      </c>
      <c r="S615" t="s">
        <v>34</v>
      </c>
      <c r="T615" s="4" t="s">
        <v>23</v>
      </c>
      <c r="U615" t="str">
        <f>IF(TBL_Employees3[[#This Row],[Exit Date]]="","Employed","Resign")</f>
        <v>Employed</v>
      </c>
    </row>
    <row r="616" spans="1:21" x14ac:dyDescent="0.25">
      <c r="A616" t="s">
        <v>1266</v>
      </c>
      <c r="B616" t="s">
        <v>1267</v>
      </c>
      <c r="C616" t="s">
        <v>1045</v>
      </c>
      <c r="D616" t="s">
        <v>1039</v>
      </c>
      <c r="E616" t="s">
        <v>54</v>
      </c>
      <c r="F616" t="s">
        <v>1983</v>
      </c>
      <c r="G616" t="s">
        <v>97</v>
      </c>
      <c r="H616">
        <v>31</v>
      </c>
      <c r="I616" s="4">
        <v>42656</v>
      </c>
      <c r="J616" s="8">
        <f>DAY(TBL_Employees3[[#This Row],[Hire Date]])</f>
        <v>13</v>
      </c>
      <c r="K616" s="8">
        <f>MONTH(TBL_Employees3[[#This Row],[Hire Date]])</f>
        <v>10</v>
      </c>
      <c r="L616" s="8">
        <f>YEAR(TBL_Employees3[[#This Row],[Hire Date]])</f>
        <v>2016</v>
      </c>
      <c r="M616" s="8" t="str">
        <f>TEXT(TBL_Employees3[[#This Row],[Hire Date]],"mmm")</f>
        <v>Oct</v>
      </c>
      <c r="N616" s="5">
        <v>63744</v>
      </c>
      <c r="O616" s="5" t="str" cm="1">
        <f t="array" ref="O616">_xlfn.IFS(TBL_Employees3[[#This Row],[Annual Salary]]&gt;140000,"High Income",AND(TBL_Employees3[[#This Row],[Annual Salary]]&lt;=140000, TBL_Employees3[[#This Row],[Annual Salary]] &gt; 70000),"Middle Income",TBL_Employees3[[#This Row],[Annual Salary]]&lt;70000,"Low Income")</f>
        <v>Low Income</v>
      </c>
      <c r="P616" s="6">
        <v>0.08</v>
      </c>
      <c r="Q616" s="10">
        <f>TBL_Employees3[[#This Row],[Bonus %]]*TBL_Employees3[[#This Row],[Annual Salary]]</f>
        <v>5099.5200000000004</v>
      </c>
      <c r="R616" t="s">
        <v>21</v>
      </c>
      <c r="S616" t="s">
        <v>22</v>
      </c>
      <c r="T616" s="4" t="s">
        <v>23</v>
      </c>
      <c r="U616" t="str">
        <f>IF(TBL_Employees3[[#This Row],[Exit Date]]="","Employed","Resign")</f>
        <v>Employed</v>
      </c>
    </row>
    <row r="617" spans="1:21" x14ac:dyDescent="0.25">
      <c r="A617" t="s">
        <v>1268</v>
      </c>
      <c r="B617" t="s">
        <v>1269</v>
      </c>
      <c r="C617" t="s">
        <v>1156</v>
      </c>
      <c r="D617" t="s">
        <v>1039</v>
      </c>
      <c r="E617" t="s">
        <v>32</v>
      </c>
      <c r="F617" t="s">
        <v>1983</v>
      </c>
      <c r="G617" t="s">
        <v>28</v>
      </c>
      <c r="H617">
        <v>45</v>
      </c>
      <c r="I617" s="4">
        <v>40235</v>
      </c>
      <c r="J617" s="8">
        <f>DAY(TBL_Employees3[[#This Row],[Hire Date]])</f>
        <v>26</v>
      </c>
      <c r="K617" s="8">
        <f>MONTH(TBL_Employees3[[#This Row],[Hire Date]])</f>
        <v>2</v>
      </c>
      <c r="L617" s="8">
        <f>YEAR(TBL_Employees3[[#This Row],[Hire Date]])</f>
        <v>2010</v>
      </c>
      <c r="M617" s="8" t="str">
        <f>TEXT(TBL_Employees3[[#This Row],[Hire Date]],"mmm")</f>
        <v>Feb</v>
      </c>
      <c r="N617" s="5">
        <v>90770</v>
      </c>
      <c r="O617" s="5" t="str" cm="1">
        <f t="array" ref="O617">_xlfn.IFS(TBL_Employees3[[#This Row],[Annual Salary]]&gt;140000,"High Income",AND(TBL_Employees3[[#This Row],[Annual Salary]]&lt;=140000, TBL_Employees3[[#This Row],[Annual Salary]] &gt; 70000),"Middle Income",TBL_Employees3[[#This Row],[Annual Salary]]&lt;70000,"Low Income")</f>
        <v>Middle Income</v>
      </c>
      <c r="P617" s="6">
        <v>0</v>
      </c>
      <c r="Q617" s="10">
        <f>TBL_Employees3[[#This Row],[Bonus %]]*TBL_Employees3[[#This Row],[Annual Salary]]</f>
        <v>0</v>
      </c>
      <c r="R617" t="s">
        <v>21</v>
      </c>
      <c r="S617" t="s">
        <v>75</v>
      </c>
      <c r="T617" s="4" t="s">
        <v>23</v>
      </c>
      <c r="U617" t="str">
        <f>IF(TBL_Employees3[[#This Row],[Exit Date]]="","Employed","Resign")</f>
        <v>Employed</v>
      </c>
    </row>
    <row r="618" spans="1:21" x14ac:dyDescent="0.25">
      <c r="A618" t="s">
        <v>1270</v>
      </c>
      <c r="B618" t="s">
        <v>1271</v>
      </c>
      <c r="C618" t="s">
        <v>1042</v>
      </c>
      <c r="D618" t="s">
        <v>1039</v>
      </c>
      <c r="E618" t="s">
        <v>32</v>
      </c>
      <c r="F618" t="s">
        <v>1983</v>
      </c>
      <c r="G618" t="s">
        <v>28</v>
      </c>
      <c r="H618">
        <v>37</v>
      </c>
      <c r="I618" s="4">
        <v>42405</v>
      </c>
      <c r="J618" s="8">
        <f>DAY(TBL_Employees3[[#This Row],[Hire Date]])</f>
        <v>5</v>
      </c>
      <c r="K618" s="8">
        <f>MONTH(TBL_Employees3[[#This Row],[Hire Date]])</f>
        <v>2</v>
      </c>
      <c r="L618" s="8">
        <f>YEAR(TBL_Employees3[[#This Row],[Hire Date]])</f>
        <v>2016</v>
      </c>
      <c r="M618" s="8" t="str">
        <f>TEXT(TBL_Employees3[[#This Row],[Hire Date]],"mmm")</f>
        <v>Feb</v>
      </c>
      <c r="N618" s="5">
        <v>80055</v>
      </c>
      <c r="O618" s="5" t="str" cm="1">
        <f t="array" ref="O618">_xlfn.IFS(TBL_Employees3[[#This Row],[Annual Salary]]&gt;140000,"High Income",AND(TBL_Employees3[[#This Row],[Annual Salary]]&lt;=140000, TBL_Employees3[[#This Row],[Annual Salary]] &gt; 70000),"Middle Income",TBL_Employees3[[#This Row],[Annual Salary]]&lt;70000,"Low Income")</f>
        <v>Middle Income</v>
      </c>
      <c r="P618" s="6">
        <v>0</v>
      </c>
      <c r="Q618" s="10">
        <f>TBL_Employees3[[#This Row],[Bonus %]]*TBL_Employees3[[#This Row],[Annual Salary]]</f>
        <v>0</v>
      </c>
      <c r="R618" t="s">
        <v>65</v>
      </c>
      <c r="S618" t="s">
        <v>118</v>
      </c>
      <c r="T618" s="4" t="s">
        <v>23</v>
      </c>
      <c r="U618" t="str">
        <f>IF(TBL_Employees3[[#This Row],[Exit Date]]="","Employed","Resign")</f>
        <v>Employed</v>
      </c>
    </row>
    <row r="619" spans="1:21" x14ac:dyDescent="0.25">
      <c r="A619" t="s">
        <v>622</v>
      </c>
      <c r="B619" t="s">
        <v>1272</v>
      </c>
      <c r="C619" t="s">
        <v>53</v>
      </c>
      <c r="D619" t="s">
        <v>1039</v>
      </c>
      <c r="E619" t="s">
        <v>54</v>
      </c>
      <c r="F619" t="s">
        <v>1983</v>
      </c>
      <c r="G619" t="s">
        <v>20</v>
      </c>
      <c r="H619">
        <v>38</v>
      </c>
      <c r="I619" s="4">
        <v>42543</v>
      </c>
      <c r="J619" s="8">
        <f>DAY(TBL_Employees3[[#This Row],[Hire Date]])</f>
        <v>22</v>
      </c>
      <c r="K619" s="8">
        <f>MONTH(TBL_Employees3[[#This Row],[Hire Date]])</f>
        <v>6</v>
      </c>
      <c r="L619" s="8">
        <f>YEAR(TBL_Employees3[[#This Row],[Hire Date]])</f>
        <v>2016</v>
      </c>
      <c r="M619" s="8" t="str">
        <f>TEXT(TBL_Employees3[[#This Row],[Hire Date]],"mmm")</f>
        <v>Jun</v>
      </c>
      <c r="N619" s="5">
        <v>249870</v>
      </c>
      <c r="O619" s="5" t="str" cm="1">
        <f t="array" ref="O619">_xlfn.IFS(TBL_Employees3[[#This Row],[Annual Salary]]&gt;140000,"High Income",AND(TBL_Employees3[[#This Row],[Annual Salary]]&lt;=140000, TBL_Employees3[[#This Row],[Annual Salary]] &gt; 70000),"Middle Income",TBL_Employees3[[#This Row],[Annual Salary]]&lt;70000,"Low Income")</f>
        <v>High Income</v>
      </c>
      <c r="P619" s="6">
        <v>0.34</v>
      </c>
      <c r="Q619" s="10">
        <f>TBL_Employees3[[#This Row],[Bonus %]]*TBL_Employees3[[#This Row],[Annual Salary]]</f>
        <v>84955.8</v>
      </c>
      <c r="R619" t="s">
        <v>21</v>
      </c>
      <c r="S619" t="s">
        <v>44</v>
      </c>
      <c r="T619" s="4" t="s">
        <v>23</v>
      </c>
      <c r="U619" t="str">
        <f>IF(TBL_Employees3[[#This Row],[Exit Date]]="","Employed","Resign")</f>
        <v>Employed</v>
      </c>
    </row>
    <row r="620" spans="1:21" x14ac:dyDescent="0.25">
      <c r="A620" t="s">
        <v>1273</v>
      </c>
      <c r="B620" t="s">
        <v>1274</v>
      </c>
      <c r="C620" t="s">
        <v>1149</v>
      </c>
      <c r="D620" t="s">
        <v>1039</v>
      </c>
      <c r="E620" t="s">
        <v>54</v>
      </c>
      <c r="F620" t="s">
        <v>1984</v>
      </c>
      <c r="G620" t="s">
        <v>28</v>
      </c>
      <c r="H620">
        <v>60</v>
      </c>
      <c r="I620" s="4">
        <v>38027</v>
      </c>
      <c r="J620" s="8">
        <f>DAY(TBL_Employees3[[#This Row],[Hire Date]])</f>
        <v>10</v>
      </c>
      <c r="K620" s="8">
        <f>MONTH(TBL_Employees3[[#This Row],[Hire Date]])</f>
        <v>2</v>
      </c>
      <c r="L620" s="8">
        <f>YEAR(TBL_Employees3[[#This Row],[Hire Date]])</f>
        <v>2004</v>
      </c>
      <c r="M620" s="8" t="str">
        <f>TEXT(TBL_Employees3[[#This Row],[Hire Date]],"mmm")</f>
        <v>Feb</v>
      </c>
      <c r="N620" s="5">
        <v>90258</v>
      </c>
      <c r="O620" s="5" t="str" cm="1">
        <f t="array" ref="O620">_xlfn.IFS(TBL_Employees3[[#This Row],[Annual Salary]]&gt;140000,"High Income",AND(TBL_Employees3[[#This Row],[Annual Salary]]&lt;=140000, TBL_Employees3[[#This Row],[Annual Salary]] &gt; 70000),"Middle Income",TBL_Employees3[[#This Row],[Annual Salary]]&lt;70000,"Low Income")</f>
        <v>Middle Income</v>
      </c>
      <c r="P620" s="6">
        <v>0</v>
      </c>
      <c r="Q620" s="10">
        <f>TBL_Employees3[[#This Row],[Bonus %]]*TBL_Employees3[[#This Row],[Annual Salary]]</f>
        <v>0</v>
      </c>
      <c r="R620" t="s">
        <v>65</v>
      </c>
      <c r="S620" t="s">
        <v>66</v>
      </c>
      <c r="T620" s="4" t="s">
        <v>23</v>
      </c>
      <c r="U620" t="str">
        <f>IF(TBL_Employees3[[#This Row],[Exit Date]]="","Employed","Resign")</f>
        <v>Employed</v>
      </c>
    </row>
    <row r="621" spans="1:21" x14ac:dyDescent="0.25">
      <c r="A621" t="s">
        <v>1275</v>
      </c>
      <c r="B621" t="s">
        <v>1276</v>
      </c>
      <c r="C621" t="s">
        <v>1101</v>
      </c>
      <c r="D621" t="s">
        <v>1039</v>
      </c>
      <c r="E621" t="s">
        <v>18</v>
      </c>
      <c r="F621" t="s">
        <v>1984</v>
      </c>
      <c r="G621" t="s">
        <v>97</v>
      </c>
      <c r="H621">
        <v>42</v>
      </c>
      <c r="I621" s="4">
        <v>40593</v>
      </c>
      <c r="J621" s="8">
        <f>DAY(TBL_Employees3[[#This Row],[Hire Date]])</f>
        <v>19</v>
      </c>
      <c r="K621" s="8">
        <f>MONTH(TBL_Employees3[[#This Row],[Hire Date]])</f>
        <v>2</v>
      </c>
      <c r="L621" s="8">
        <f>YEAR(TBL_Employees3[[#This Row],[Hire Date]])</f>
        <v>2011</v>
      </c>
      <c r="M621" s="8" t="str">
        <f>TEXT(TBL_Employees3[[#This Row],[Hire Date]],"mmm")</f>
        <v>Feb</v>
      </c>
      <c r="N621" s="5">
        <v>72486</v>
      </c>
      <c r="O621" s="5" t="str" cm="1">
        <f t="array" ref="O621">_xlfn.IFS(TBL_Employees3[[#This Row],[Annual Salary]]&gt;140000,"High Income",AND(TBL_Employees3[[#This Row],[Annual Salary]]&lt;=140000, TBL_Employees3[[#This Row],[Annual Salary]] &gt; 70000),"Middle Income",TBL_Employees3[[#This Row],[Annual Salary]]&lt;70000,"Low Income")</f>
        <v>Middle Income</v>
      </c>
      <c r="P621" s="6">
        <v>0</v>
      </c>
      <c r="Q621" s="10">
        <f>TBL_Employees3[[#This Row],[Bonus %]]*TBL_Employees3[[#This Row],[Annual Salary]]</f>
        <v>0</v>
      </c>
      <c r="R621" t="s">
        <v>21</v>
      </c>
      <c r="S621" t="s">
        <v>34</v>
      </c>
      <c r="T621" s="4" t="s">
        <v>23</v>
      </c>
      <c r="U621" t="str">
        <f>IF(TBL_Employees3[[#This Row],[Exit Date]]="","Employed","Resign")</f>
        <v>Employed</v>
      </c>
    </row>
    <row r="622" spans="1:21" x14ac:dyDescent="0.25">
      <c r="A622" t="s">
        <v>809</v>
      </c>
      <c r="B622" t="s">
        <v>1277</v>
      </c>
      <c r="C622" t="s">
        <v>1045</v>
      </c>
      <c r="D622" t="s">
        <v>1039</v>
      </c>
      <c r="E622" t="s">
        <v>18</v>
      </c>
      <c r="F622" t="s">
        <v>1983</v>
      </c>
      <c r="G622" t="s">
        <v>37</v>
      </c>
      <c r="H622">
        <v>60</v>
      </c>
      <c r="I622" s="4">
        <v>36010</v>
      </c>
      <c r="J622" s="8">
        <f>DAY(TBL_Employees3[[#This Row],[Hire Date]])</f>
        <v>3</v>
      </c>
      <c r="K622" s="8">
        <f>MONTH(TBL_Employees3[[#This Row],[Hire Date]])</f>
        <v>8</v>
      </c>
      <c r="L622" s="8">
        <f>YEAR(TBL_Employees3[[#This Row],[Hire Date]])</f>
        <v>1998</v>
      </c>
      <c r="M622" s="8" t="str">
        <f>TEXT(TBL_Employees3[[#This Row],[Hire Date]],"mmm")</f>
        <v>Aug</v>
      </c>
      <c r="N622" s="5">
        <v>85120</v>
      </c>
      <c r="O622" s="5" t="str" cm="1">
        <f t="array" ref="O622">_xlfn.IFS(TBL_Employees3[[#This Row],[Annual Salary]]&gt;140000,"High Income",AND(TBL_Employees3[[#This Row],[Annual Salary]]&lt;=140000, TBL_Employees3[[#This Row],[Annual Salary]] &gt; 70000),"Middle Income",TBL_Employees3[[#This Row],[Annual Salary]]&lt;70000,"Low Income")</f>
        <v>Middle Income</v>
      </c>
      <c r="P622" s="6">
        <v>0.09</v>
      </c>
      <c r="Q622" s="10">
        <f>TBL_Employees3[[#This Row],[Bonus %]]*TBL_Employees3[[#This Row],[Annual Salary]]</f>
        <v>7660.7999999999993</v>
      </c>
      <c r="R622" t="s">
        <v>21</v>
      </c>
      <c r="S622" t="s">
        <v>34</v>
      </c>
      <c r="T622" s="4" t="s">
        <v>23</v>
      </c>
      <c r="U622" t="str">
        <f>IF(TBL_Employees3[[#This Row],[Exit Date]]="","Employed","Resign")</f>
        <v>Employed</v>
      </c>
    </row>
    <row r="623" spans="1:21" x14ac:dyDescent="0.25">
      <c r="A623" t="s">
        <v>1278</v>
      </c>
      <c r="B623" t="s">
        <v>1279</v>
      </c>
      <c r="C623" t="s">
        <v>1061</v>
      </c>
      <c r="D623" t="s">
        <v>1039</v>
      </c>
      <c r="E623" t="s">
        <v>18</v>
      </c>
      <c r="F623" t="s">
        <v>1984</v>
      </c>
      <c r="G623" t="s">
        <v>37</v>
      </c>
      <c r="H623">
        <v>53</v>
      </c>
      <c r="I623" s="4">
        <v>38188</v>
      </c>
      <c r="J623" s="8">
        <f>DAY(TBL_Employees3[[#This Row],[Hire Date]])</f>
        <v>20</v>
      </c>
      <c r="K623" s="8">
        <f>MONTH(TBL_Employees3[[#This Row],[Hire Date]])</f>
        <v>7</v>
      </c>
      <c r="L623" s="8">
        <f>YEAR(TBL_Employees3[[#This Row],[Hire Date]])</f>
        <v>2004</v>
      </c>
      <c r="M623" s="8" t="str">
        <f>TEXT(TBL_Employees3[[#This Row],[Hire Date]],"mmm")</f>
        <v>Jul</v>
      </c>
      <c r="N623" s="5">
        <v>65702</v>
      </c>
      <c r="O623" s="5" t="str" cm="1">
        <f t="array" ref="O623">_xlfn.IFS(TBL_Employees3[[#This Row],[Annual Salary]]&gt;140000,"High Income",AND(TBL_Employees3[[#This Row],[Annual Salary]]&lt;=140000, TBL_Employees3[[#This Row],[Annual Salary]] &gt; 70000),"Middle Income",TBL_Employees3[[#This Row],[Annual Salary]]&lt;70000,"Low Income")</f>
        <v>Low Income</v>
      </c>
      <c r="P623" s="6">
        <v>0</v>
      </c>
      <c r="Q623" s="10">
        <f>TBL_Employees3[[#This Row],[Bonus %]]*TBL_Employees3[[#This Row],[Annual Salary]]</f>
        <v>0</v>
      </c>
      <c r="R623" t="s">
        <v>21</v>
      </c>
      <c r="S623" t="s">
        <v>75</v>
      </c>
      <c r="T623" s="4" t="s">
        <v>23</v>
      </c>
      <c r="U623" t="str">
        <f>IF(TBL_Employees3[[#This Row],[Exit Date]]="","Employed","Resign")</f>
        <v>Employed</v>
      </c>
    </row>
    <row r="624" spans="1:21" x14ac:dyDescent="0.25">
      <c r="A624" t="s">
        <v>1280</v>
      </c>
      <c r="B624" t="s">
        <v>1281</v>
      </c>
      <c r="C624" t="s">
        <v>16</v>
      </c>
      <c r="D624" t="s">
        <v>1039</v>
      </c>
      <c r="E624" t="s">
        <v>32</v>
      </c>
      <c r="F624" t="s">
        <v>1983</v>
      </c>
      <c r="G624" t="s">
        <v>20</v>
      </c>
      <c r="H624">
        <v>46</v>
      </c>
      <c r="I624" s="4">
        <v>44419</v>
      </c>
      <c r="J624" s="8">
        <f>DAY(TBL_Employees3[[#This Row],[Hire Date]])</f>
        <v>11</v>
      </c>
      <c r="K624" s="8">
        <f>MONTH(TBL_Employees3[[#This Row],[Hire Date]])</f>
        <v>8</v>
      </c>
      <c r="L624" s="8">
        <f>YEAR(TBL_Employees3[[#This Row],[Hire Date]])</f>
        <v>2021</v>
      </c>
      <c r="M624" s="8" t="str">
        <f>TEXT(TBL_Employees3[[#This Row],[Hire Date]],"mmm")</f>
        <v>Aug</v>
      </c>
      <c r="N624" s="5">
        <v>127559</v>
      </c>
      <c r="O624" s="5" t="str" cm="1">
        <f t="array" ref="O624">_xlfn.IFS(TBL_Employees3[[#This Row],[Annual Salary]]&gt;140000,"High Income",AND(TBL_Employees3[[#This Row],[Annual Salary]]&lt;=140000, TBL_Employees3[[#This Row],[Annual Salary]] &gt; 70000),"Middle Income",TBL_Employees3[[#This Row],[Annual Salary]]&lt;70000,"Low Income")</f>
        <v>Middle Income</v>
      </c>
      <c r="P624" s="6">
        <v>0.1</v>
      </c>
      <c r="Q624" s="10">
        <f>TBL_Employees3[[#This Row],[Bonus %]]*TBL_Employees3[[#This Row],[Annual Salary]]</f>
        <v>12755.900000000001</v>
      </c>
      <c r="R624" t="s">
        <v>21</v>
      </c>
      <c r="S624" t="s">
        <v>22</v>
      </c>
      <c r="T624" s="4" t="s">
        <v>23</v>
      </c>
      <c r="U624" t="str">
        <f>IF(TBL_Employees3[[#This Row],[Exit Date]]="","Employed","Resign")</f>
        <v>Employed</v>
      </c>
    </row>
    <row r="625" spans="1:21" x14ac:dyDescent="0.25">
      <c r="A625" t="s">
        <v>1282</v>
      </c>
      <c r="B625" t="s">
        <v>1283</v>
      </c>
      <c r="C625" t="s">
        <v>1087</v>
      </c>
      <c r="D625" t="s">
        <v>1039</v>
      </c>
      <c r="E625" t="s">
        <v>18</v>
      </c>
      <c r="F625" t="s">
        <v>1983</v>
      </c>
      <c r="G625" t="s">
        <v>28</v>
      </c>
      <c r="H625">
        <v>50</v>
      </c>
      <c r="I625" s="4">
        <v>36956</v>
      </c>
      <c r="J625" s="8">
        <f>DAY(TBL_Employees3[[#This Row],[Hire Date]])</f>
        <v>6</v>
      </c>
      <c r="K625" s="8">
        <f>MONTH(TBL_Employees3[[#This Row],[Hire Date]])</f>
        <v>3</v>
      </c>
      <c r="L625" s="8">
        <f>YEAR(TBL_Employees3[[#This Row],[Hire Date]])</f>
        <v>2001</v>
      </c>
      <c r="M625" s="8" t="str">
        <f>TEXT(TBL_Employees3[[#This Row],[Hire Date]],"mmm")</f>
        <v>Mar</v>
      </c>
      <c r="N625" s="5">
        <v>73907</v>
      </c>
      <c r="O625" s="5" t="str" cm="1">
        <f t="array" ref="O625">_xlfn.IFS(TBL_Employees3[[#This Row],[Annual Salary]]&gt;140000,"High Income",AND(TBL_Employees3[[#This Row],[Annual Salary]]&lt;=140000, TBL_Employees3[[#This Row],[Annual Salary]] &gt; 70000),"Middle Income",TBL_Employees3[[#This Row],[Annual Salary]]&lt;70000,"Low Income")</f>
        <v>Middle Income</v>
      </c>
      <c r="P625" s="6">
        <v>0</v>
      </c>
      <c r="Q625" s="10">
        <f>TBL_Employees3[[#This Row],[Bonus %]]*TBL_Employees3[[#This Row],[Annual Salary]]</f>
        <v>0</v>
      </c>
      <c r="R625" t="s">
        <v>65</v>
      </c>
      <c r="S625" t="s">
        <v>78</v>
      </c>
      <c r="T625" s="4" t="s">
        <v>23</v>
      </c>
      <c r="U625" t="str">
        <f>IF(TBL_Employees3[[#This Row],[Exit Date]]="","Employed","Resign")</f>
        <v>Employed</v>
      </c>
    </row>
    <row r="626" spans="1:21" x14ac:dyDescent="0.25">
      <c r="A626" t="s">
        <v>1284</v>
      </c>
      <c r="B626" t="s">
        <v>1285</v>
      </c>
      <c r="C626" t="s">
        <v>1101</v>
      </c>
      <c r="D626" t="s">
        <v>1039</v>
      </c>
      <c r="E626" t="s">
        <v>54</v>
      </c>
      <c r="F626" t="s">
        <v>1983</v>
      </c>
      <c r="G626" t="s">
        <v>97</v>
      </c>
      <c r="H626">
        <v>28</v>
      </c>
      <c r="I626" s="4">
        <v>43633</v>
      </c>
      <c r="J626" s="8">
        <f>DAY(TBL_Employees3[[#This Row],[Hire Date]])</f>
        <v>17</v>
      </c>
      <c r="K626" s="8">
        <f>MONTH(TBL_Employees3[[#This Row],[Hire Date]])</f>
        <v>6</v>
      </c>
      <c r="L626" s="8">
        <f>YEAR(TBL_Employees3[[#This Row],[Hire Date]])</f>
        <v>2019</v>
      </c>
      <c r="M626" s="8" t="str">
        <f>TEXT(TBL_Employees3[[#This Row],[Hire Date]],"mmm")</f>
        <v>Jun</v>
      </c>
      <c r="N626" s="5">
        <v>65341</v>
      </c>
      <c r="O626" s="5" t="str" cm="1">
        <f t="array" ref="O626">_xlfn.IFS(TBL_Employees3[[#This Row],[Annual Salary]]&gt;140000,"High Income",AND(TBL_Employees3[[#This Row],[Annual Salary]]&lt;=140000, TBL_Employees3[[#This Row],[Annual Salary]] &gt; 70000),"Middle Income",TBL_Employees3[[#This Row],[Annual Salary]]&lt;70000,"Low Income")</f>
        <v>Low Income</v>
      </c>
      <c r="P626" s="6">
        <v>0</v>
      </c>
      <c r="Q626" s="10">
        <f>TBL_Employees3[[#This Row],[Bonus %]]*TBL_Employees3[[#This Row],[Annual Salary]]</f>
        <v>0</v>
      </c>
      <c r="R626" t="s">
        <v>21</v>
      </c>
      <c r="S626" t="s">
        <v>48</v>
      </c>
      <c r="T626" s="4">
        <v>44662</v>
      </c>
      <c r="U626" t="str">
        <f>IF(TBL_Employees3[[#This Row],[Exit Date]]="","Employed","Resign")</f>
        <v>Resign</v>
      </c>
    </row>
    <row r="627" spans="1:21" x14ac:dyDescent="0.25">
      <c r="A627" t="s">
        <v>1286</v>
      </c>
      <c r="B627" t="s">
        <v>1287</v>
      </c>
      <c r="C627" t="s">
        <v>1058</v>
      </c>
      <c r="D627" t="s">
        <v>1039</v>
      </c>
      <c r="E627" t="s">
        <v>32</v>
      </c>
      <c r="F627" t="s">
        <v>1983</v>
      </c>
      <c r="G627" t="s">
        <v>20</v>
      </c>
      <c r="H627">
        <v>45</v>
      </c>
      <c r="I627" s="4">
        <v>43248</v>
      </c>
      <c r="J627" s="8">
        <f>DAY(TBL_Employees3[[#This Row],[Hire Date]])</f>
        <v>28</v>
      </c>
      <c r="K627" s="8">
        <f>MONTH(TBL_Employees3[[#This Row],[Hire Date]])</f>
        <v>5</v>
      </c>
      <c r="L627" s="8">
        <f>YEAR(TBL_Employees3[[#This Row],[Hire Date]])</f>
        <v>2018</v>
      </c>
      <c r="M627" s="8" t="str">
        <f>TEXT(TBL_Employees3[[#This Row],[Hire Date]],"mmm")</f>
        <v>May</v>
      </c>
      <c r="N627" s="5">
        <v>49219</v>
      </c>
      <c r="O627" s="5" t="str" cm="1">
        <f t="array" ref="O627">_xlfn.IFS(TBL_Employees3[[#This Row],[Annual Salary]]&gt;140000,"High Income",AND(TBL_Employees3[[#This Row],[Annual Salary]]&lt;=140000, TBL_Employees3[[#This Row],[Annual Salary]] &gt; 70000),"Middle Income",TBL_Employees3[[#This Row],[Annual Salary]]&lt;70000,"Low Income")</f>
        <v>Low Income</v>
      </c>
      <c r="P627" s="6">
        <v>0</v>
      </c>
      <c r="Q627" s="10">
        <f>TBL_Employees3[[#This Row],[Bonus %]]*TBL_Employees3[[#This Row],[Annual Salary]]</f>
        <v>0</v>
      </c>
      <c r="R627" t="s">
        <v>21</v>
      </c>
      <c r="S627" t="s">
        <v>75</v>
      </c>
      <c r="T627" s="4" t="s">
        <v>23</v>
      </c>
      <c r="U627" t="str">
        <f>IF(TBL_Employees3[[#This Row],[Exit Date]]="","Employed","Resign")</f>
        <v>Employed</v>
      </c>
    </row>
    <row r="628" spans="1:21" x14ac:dyDescent="0.25">
      <c r="A628" t="s">
        <v>1288</v>
      </c>
      <c r="B628" t="s">
        <v>1289</v>
      </c>
      <c r="C628" t="s">
        <v>1119</v>
      </c>
      <c r="D628" t="s">
        <v>1039</v>
      </c>
      <c r="E628" t="s">
        <v>27</v>
      </c>
      <c r="F628" t="s">
        <v>1983</v>
      </c>
      <c r="G628" t="s">
        <v>37</v>
      </c>
      <c r="H628">
        <v>57</v>
      </c>
      <c r="I628" s="4">
        <v>41830</v>
      </c>
      <c r="J628" s="8">
        <f>DAY(TBL_Employees3[[#This Row],[Hire Date]])</f>
        <v>10</v>
      </c>
      <c r="K628" s="8">
        <f>MONTH(TBL_Employees3[[#This Row],[Hire Date]])</f>
        <v>7</v>
      </c>
      <c r="L628" s="8">
        <f>YEAR(TBL_Employees3[[#This Row],[Hire Date]])</f>
        <v>2014</v>
      </c>
      <c r="M628" s="8" t="str">
        <f>TEXT(TBL_Employees3[[#This Row],[Hire Date]],"mmm")</f>
        <v>Jul</v>
      </c>
      <c r="N628" s="5">
        <v>66649</v>
      </c>
      <c r="O628" s="5" t="str" cm="1">
        <f t="array" ref="O628">_xlfn.IFS(TBL_Employees3[[#This Row],[Annual Salary]]&gt;140000,"High Income",AND(TBL_Employees3[[#This Row],[Annual Salary]]&lt;=140000, TBL_Employees3[[#This Row],[Annual Salary]] &gt; 70000),"Middle Income",TBL_Employees3[[#This Row],[Annual Salary]]&lt;70000,"Low Income")</f>
        <v>Low Income</v>
      </c>
      <c r="P628" s="6">
        <v>0</v>
      </c>
      <c r="Q628" s="10">
        <f>TBL_Employees3[[#This Row],[Bonus %]]*TBL_Employees3[[#This Row],[Annual Salary]]</f>
        <v>0</v>
      </c>
      <c r="R628" t="s">
        <v>38</v>
      </c>
      <c r="S628" t="s">
        <v>69</v>
      </c>
      <c r="T628" s="4" t="s">
        <v>23</v>
      </c>
      <c r="U628" t="str">
        <f>IF(TBL_Employees3[[#This Row],[Exit Date]]="","Employed","Resign")</f>
        <v>Employed</v>
      </c>
    </row>
    <row r="629" spans="1:21" x14ac:dyDescent="0.25">
      <c r="A629" t="s">
        <v>1290</v>
      </c>
      <c r="B629" t="s">
        <v>1291</v>
      </c>
      <c r="C629" t="s">
        <v>53</v>
      </c>
      <c r="D629" t="s">
        <v>1039</v>
      </c>
      <c r="E629" t="s">
        <v>18</v>
      </c>
      <c r="F629" t="s">
        <v>1983</v>
      </c>
      <c r="G629" t="s">
        <v>20</v>
      </c>
      <c r="H629">
        <v>56</v>
      </c>
      <c r="I629" s="4">
        <v>38866</v>
      </c>
      <c r="J629" s="8">
        <f>DAY(TBL_Employees3[[#This Row],[Hire Date]])</f>
        <v>29</v>
      </c>
      <c r="K629" s="8">
        <f>MONTH(TBL_Employees3[[#This Row],[Hire Date]])</f>
        <v>5</v>
      </c>
      <c r="L629" s="8">
        <f>YEAR(TBL_Employees3[[#This Row],[Hire Date]])</f>
        <v>2006</v>
      </c>
      <c r="M629" s="8" t="str">
        <f>TEXT(TBL_Employees3[[#This Row],[Hire Date]],"mmm")</f>
        <v>May</v>
      </c>
      <c r="N629" s="5">
        <v>228822</v>
      </c>
      <c r="O629" s="5" t="str" cm="1">
        <f t="array" ref="O629">_xlfn.IFS(TBL_Employees3[[#This Row],[Annual Salary]]&gt;140000,"High Income",AND(TBL_Employees3[[#This Row],[Annual Salary]]&lt;=140000, TBL_Employees3[[#This Row],[Annual Salary]] &gt; 70000),"Middle Income",TBL_Employees3[[#This Row],[Annual Salary]]&lt;70000,"Low Income")</f>
        <v>High Income</v>
      </c>
      <c r="P629" s="6">
        <v>0.36</v>
      </c>
      <c r="Q629" s="10">
        <f>TBL_Employees3[[#This Row],[Bonus %]]*TBL_Employees3[[#This Row],[Annual Salary]]</f>
        <v>82375.92</v>
      </c>
      <c r="R629" t="s">
        <v>21</v>
      </c>
      <c r="S629" t="s">
        <v>48</v>
      </c>
      <c r="T629" s="4" t="s">
        <v>23</v>
      </c>
      <c r="U629" t="str">
        <f>IF(TBL_Employees3[[#This Row],[Exit Date]]="","Employed","Resign")</f>
        <v>Employed</v>
      </c>
    </row>
    <row r="630" spans="1:21" x14ac:dyDescent="0.25">
      <c r="A630" t="s">
        <v>580</v>
      </c>
      <c r="B630" t="s">
        <v>1292</v>
      </c>
      <c r="C630" t="s">
        <v>1045</v>
      </c>
      <c r="D630" t="s">
        <v>1039</v>
      </c>
      <c r="E630" t="s">
        <v>18</v>
      </c>
      <c r="F630" t="s">
        <v>1983</v>
      </c>
      <c r="G630" t="s">
        <v>20</v>
      </c>
      <c r="H630">
        <v>28</v>
      </c>
      <c r="I630" s="4">
        <v>44051</v>
      </c>
      <c r="J630" s="8">
        <f>DAY(TBL_Employees3[[#This Row],[Hire Date]])</f>
        <v>8</v>
      </c>
      <c r="K630" s="8">
        <f>MONTH(TBL_Employees3[[#This Row],[Hire Date]])</f>
        <v>8</v>
      </c>
      <c r="L630" s="8">
        <f>YEAR(TBL_Employees3[[#This Row],[Hire Date]])</f>
        <v>2020</v>
      </c>
      <c r="M630" s="8" t="str">
        <f>TEXT(TBL_Employees3[[#This Row],[Hire Date]],"mmm")</f>
        <v>Aug</v>
      </c>
      <c r="N630" s="5">
        <v>73255</v>
      </c>
      <c r="O630" s="5" t="str" cm="1">
        <f t="array" ref="O630">_xlfn.IFS(TBL_Employees3[[#This Row],[Annual Salary]]&gt;140000,"High Income",AND(TBL_Employees3[[#This Row],[Annual Salary]]&lt;=140000, TBL_Employees3[[#This Row],[Annual Salary]] &gt; 70000),"Middle Income",TBL_Employees3[[#This Row],[Annual Salary]]&lt;70000,"Low Income")</f>
        <v>Middle Income</v>
      </c>
      <c r="P630" s="6">
        <v>0.09</v>
      </c>
      <c r="Q630" s="10">
        <f>TBL_Employees3[[#This Row],[Bonus %]]*TBL_Employees3[[#This Row],[Annual Salary]]</f>
        <v>6592.95</v>
      </c>
      <c r="R630" t="s">
        <v>21</v>
      </c>
      <c r="S630" t="s">
        <v>57</v>
      </c>
      <c r="T630" s="4" t="s">
        <v>23</v>
      </c>
      <c r="U630" t="str">
        <f>IF(TBL_Employees3[[#This Row],[Exit Date]]="","Employed","Resign")</f>
        <v>Employed</v>
      </c>
    </row>
    <row r="631" spans="1:21" x14ac:dyDescent="0.25">
      <c r="A631" t="s">
        <v>1293</v>
      </c>
      <c r="B631" t="s">
        <v>1294</v>
      </c>
      <c r="C631" t="s">
        <v>1119</v>
      </c>
      <c r="D631" t="s">
        <v>1039</v>
      </c>
      <c r="E631" t="s">
        <v>27</v>
      </c>
      <c r="F631" t="s">
        <v>1983</v>
      </c>
      <c r="G631" t="s">
        <v>20</v>
      </c>
      <c r="H631">
        <v>34</v>
      </c>
      <c r="I631" s="4">
        <v>42514</v>
      </c>
      <c r="J631" s="8">
        <f>DAY(TBL_Employees3[[#This Row],[Hire Date]])</f>
        <v>24</v>
      </c>
      <c r="K631" s="8">
        <f>MONTH(TBL_Employees3[[#This Row],[Hire Date]])</f>
        <v>5</v>
      </c>
      <c r="L631" s="8">
        <f>YEAR(TBL_Employees3[[#This Row],[Hire Date]])</f>
        <v>2016</v>
      </c>
      <c r="M631" s="8" t="str">
        <f>TEXT(TBL_Employees3[[#This Row],[Hire Date]],"mmm")</f>
        <v>May</v>
      </c>
      <c r="N631" s="5">
        <v>94352</v>
      </c>
      <c r="O631" s="5" t="str" cm="1">
        <f t="array" ref="O631">_xlfn.IFS(TBL_Employees3[[#This Row],[Annual Salary]]&gt;140000,"High Income",AND(TBL_Employees3[[#This Row],[Annual Salary]]&lt;=140000, TBL_Employees3[[#This Row],[Annual Salary]] &gt; 70000),"Middle Income",TBL_Employees3[[#This Row],[Annual Salary]]&lt;70000,"Low Income")</f>
        <v>Middle Income</v>
      </c>
      <c r="P631" s="6">
        <v>0</v>
      </c>
      <c r="Q631" s="10">
        <f>TBL_Employees3[[#This Row],[Bonus %]]*TBL_Employees3[[#This Row],[Annual Salary]]</f>
        <v>0</v>
      </c>
      <c r="R631" t="s">
        <v>21</v>
      </c>
      <c r="S631" t="s">
        <v>48</v>
      </c>
      <c r="T631" s="4" t="s">
        <v>23</v>
      </c>
      <c r="U631" t="str">
        <f>IF(TBL_Employees3[[#This Row],[Exit Date]]="","Employed","Resign")</f>
        <v>Employed</v>
      </c>
    </row>
    <row r="632" spans="1:21" x14ac:dyDescent="0.25">
      <c r="A632" t="s">
        <v>1295</v>
      </c>
      <c r="B632" t="s">
        <v>1296</v>
      </c>
      <c r="C632" t="s">
        <v>1142</v>
      </c>
      <c r="D632" t="s">
        <v>1039</v>
      </c>
      <c r="E632" t="s">
        <v>32</v>
      </c>
      <c r="F632" t="s">
        <v>1984</v>
      </c>
      <c r="G632" t="s">
        <v>37</v>
      </c>
      <c r="H632">
        <v>55</v>
      </c>
      <c r="I632" s="4">
        <v>34576</v>
      </c>
      <c r="J632" s="8">
        <f>DAY(TBL_Employees3[[#This Row],[Hire Date]])</f>
        <v>30</v>
      </c>
      <c r="K632" s="8">
        <f>MONTH(TBL_Employees3[[#This Row],[Hire Date]])</f>
        <v>8</v>
      </c>
      <c r="L632" s="8">
        <f>YEAR(TBL_Employees3[[#This Row],[Hire Date]])</f>
        <v>1994</v>
      </c>
      <c r="M632" s="8" t="str">
        <f>TEXT(TBL_Employees3[[#This Row],[Hire Date]],"mmm")</f>
        <v>Aug</v>
      </c>
      <c r="N632" s="5">
        <v>73955</v>
      </c>
      <c r="O632" s="5" t="str" cm="1">
        <f t="array" ref="O632">_xlfn.IFS(TBL_Employees3[[#This Row],[Annual Salary]]&gt;140000,"High Income",AND(TBL_Employees3[[#This Row],[Annual Salary]]&lt;=140000, TBL_Employees3[[#This Row],[Annual Salary]] &gt; 70000),"Middle Income",TBL_Employees3[[#This Row],[Annual Salary]]&lt;70000,"Low Income")</f>
        <v>Middle Income</v>
      </c>
      <c r="P632" s="6">
        <v>0</v>
      </c>
      <c r="Q632" s="10">
        <f>TBL_Employees3[[#This Row],[Bonus %]]*TBL_Employees3[[#This Row],[Annual Salary]]</f>
        <v>0</v>
      </c>
      <c r="R632" t="s">
        <v>21</v>
      </c>
      <c r="S632" t="s">
        <v>57</v>
      </c>
      <c r="T632" s="4" t="s">
        <v>23</v>
      </c>
      <c r="U632" t="str">
        <f>IF(TBL_Employees3[[#This Row],[Exit Date]]="","Employed","Resign")</f>
        <v>Employed</v>
      </c>
    </row>
    <row r="633" spans="1:21" x14ac:dyDescent="0.25">
      <c r="A633" t="s">
        <v>1297</v>
      </c>
      <c r="B633" t="s">
        <v>1298</v>
      </c>
      <c r="C633" t="s">
        <v>1156</v>
      </c>
      <c r="D633" t="s">
        <v>1039</v>
      </c>
      <c r="E633" t="s">
        <v>18</v>
      </c>
      <c r="F633" t="s">
        <v>1983</v>
      </c>
      <c r="G633" t="s">
        <v>28</v>
      </c>
      <c r="H633">
        <v>27</v>
      </c>
      <c r="I633" s="4">
        <v>44189</v>
      </c>
      <c r="J633" s="8">
        <f>DAY(TBL_Employees3[[#This Row],[Hire Date]])</f>
        <v>24</v>
      </c>
      <c r="K633" s="8">
        <f>MONTH(TBL_Employees3[[#This Row],[Hire Date]])</f>
        <v>12</v>
      </c>
      <c r="L633" s="8">
        <f>YEAR(TBL_Employees3[[#This Row],[Hire Date]])</f>
        <v>2020</v>
      </c>
      <c r="M633" s="8" t="str">
        <f>TEXT(TBL_Employees3[[#This Row],[Hire Date]],"mmm")</f>
        <v>Dec</v>
      </c>
      <c r="N633" s="5">
        <v>92321</v>
      </c>
      <c r="O633" s="5" t="str" cm="1">
        <f t="array" ref="O633">_xlfn.IFS(TBL_Employees3[[#This Row],[Annual Salary]]&gt;140000,"High Income",AND(TBL_Employees3[[#This Row],[Annual Salary]]&lt;=140000, TBL_Employees3[[#This Row],[Annual Salary]] &gt; 70000),"Middle Income",TBL_Employees3[[#This Row],[Annual Salary]]&lt;70000,"Low Income")</f>
        <v>Middle Income</v>
      </c>
      <c r="P633" s="6">
        <v>0</v>
      </c>
      <c r="Q633" s="10">
        <f>TBL_Employees3[[#This Row],[Bonus %]]*TBL_Employees3[[#This Row],[Annual Salary]]</f>
        <v>0</v>
      </c>
      <c r="R633" t="s">
        <v>21</v>
      </c>
      <c r="S633" t="s">
        <v>44</v>
      </c>
      <c r="T633" s="4" t="s">
        <v>23</v>
      </c>
      <c r="U633" t="str">
        <f>IF(TBL_Employees3[[#This Row],[Exit Date]]="","Employed","Resign")</f>
        <v>Employed</v>
      </c>
    </row>
    <row r="634" spans="1:21" x14ac:dyDescent="0.25">
      <c r="A634" t="s">
        <v>678</v>
      </c>
      <c r="B634" t="s">
        <v>1299</v>
      </c>
      <c r="C634" t="s">
        <v>1045</v>
      </c>
      <c r="D634" t="s">
        <v>1039</v>
      </c>
      <c r="E634" t="s">
        <v>32</v>
      </c>
      <c r="F634" t="s">
        <v>1983</v>
      </c>
      <c r="G634" t="s">
        <v>20</v>
      </c>
      <c r="H634">
        <v>52</v>
      </c>
      <c r="I634" s="4">
        <v>41417</v>
      </c>
      <c r="J634" s="8">
        <f>DAY(TBL_Employees3[[#This Row],[Hire Date]])</f>
        <v>23</v>
      </c>
      <c r="K634" s="8">
        <f>MONTH(TBL_Employees3[[#This Row],[Hire Date]])</f>
        <v>5</v>
      </c>
      <c r="L634" s="8">
        <f>YEAR(TBL_Employees3[[#This Row],[Hire Date]])</f>
        <v>2013</v>
      </c>
      <c r="M634" s="8" t="str">
        <f>TEXT(TBL_Employees3[[#This Row],[Hire Date]],"mmm")</f>
        <v>May</v>
      </c>
      <c r="N634" s="5">
        <v>99557</v>
      </c>
      <c r="O634" s="5" t="str" cm="1">
        <f t="array" ref="O634">_xlfn.IFS(TBL_Employees3[[#This Row],[Annual Salary]]&gt;140000,"High Income",AND(TBL_Employees3[[#This Row],[Annual Salary]]&lt;=140000, TBL_Employees3[[#This Row],[Annual Salary]] &gt; 70000),"Middle Income",TBL_Employees3[[#This Row],[Annual Salary]]&lt;70000,"Low Income")</f>
        <v>Middle Income</v>
      </c>
      <c r="P634" s="6">
        <v>0.09</v>
      </c>
      <c r="Q634" s="10">
        <f>TBL_Employees3[[#This Row],[Bonus %]]*TBL_Employees3[[#This Row],[Annual Salary]]</f>
        <v>8960.1299999999992</v>
      </c>
      <c r="R634" t="s">
        <v>21</v>
      </c>
      <c r="S634" t="s">
        <v>34</v>
      </c>
      <c r="T634" s="4" t="s">
        <v>23</v>
      </c>
      <c r="U634" t="str">
        <f>IF(TBL_Employees3[[#This Row],[Exit Date]]="","Employed","Resign")</f>
        <v>Employed</v>
      </c>
    </row>
    <row r="635" spans="1:21" x14ac:dyDescent="0.25">
      <c r="A635" t="s">
        <v>1300</v>
      </c>
      <c r="B635" t="s">
        <v>1301</v>
      </c>
      <c r="C635" t="s">
        <v>1142</v>
      </c>
      <c r="D635" t="s">
        <v>1039</v>
      </c>
      <c r="E635" t="s">
        <v>18</v>
      </c>
      <c r="F635" t="s">
        <v>1984</v>
      </c>
      <c r="G635" t="s">
        <v>37</v>
      </c>
      <c r="H635">
        <v>44</v>
      </c>
      <c r="I635" s="4">
        <v>40603</v>
      </c>
      <c r="J635" s="8">
        <f>DAY(TBL_Employees3[[#This Row],[Hire Date]])</f>
        <v>1</v>
      </c>
      <c r="K635" s="8">
        <f>MONTH(TBL_Employees3[[#This Row],[Hire Date]])</f>
        <v>3</v>
      </c>
      <c r="L635" s="8">
        <f>YEAR(TBL_Employees3[[#This Row],[Hire Date]])</f>
        <v>2011</v>
      </c>
      <c r="M635" s="8" t="str">
        <f>TEXT(TBL_Employees3[[#This Row],[Hire Date]],"mmm")</f>
        <v>Mar</v>
      </c>
      <c r="N635" s="5">
        <v>82462</v>
      </c>
      <c r="O635" s="5" t="str" cm="1">
        <f t="array" ref="O635">_xlfn.IFS(TBL_Employees3[[#This Row],[Annual Salary]]&gt;140000,"High Income",AND(TBL_Employees3[[#This Row],[Annual Salary]]&lt;=140000, TBL_Employees3[[#This Row],[Annual Salary]] &gt; 70000),"Middle Income",TBL_Employees3[[#This Row],[Annual Salary]]&lt;70000,"Low Income")</f>
        <v>Middle Income</v>
      </c>
      <c r="P635" s="6">
        <v>0</v>
      </c>
      <c r="Q635" s="10">
        <f>TBL_Employees3[[#This Row],[Bonus %]]*TBL_Employees3[[#This Row],[Annual Salary]]</f>
        <v>0</v>
      </c>
      <c r="R635" t="s">
        <v>21</v>
      </c>
      <c r="S635" t="s">
        <v>22</v>
      </c>
      <c r="T635" s="4" t="s">
        <v>23</v>
      </c>
      <c r="U635" t="str">
        <f>IF(TBL_Employees3[[#This Row],[Exit Date]]="","Employed","Resign")</f>
        <v>Employed</v>
      </c>
    </row>
    <row r="636" spans="1:21" x14ac:dyDescent="0.25">
      <c r="A636" t="s">
        <v>1302</v>
      </c>
      <c r="B636" t="s">
        <v>1303</v>
      </c>
      <c r="C636" t="s">
        <v>53</v>
      </c>
      <c r="D636" t="s">
        <v>1039</v>
      </c>
      <c r="E636" t="s">
        <v>32</v>
      </c>
      <c r="F636" t="s">
        <v>1984</v>
      </c>
      <c r="G636" t="s">
        <v>20</v>
      </c>
      <c r="H636">
        <v>53</v>
      </c>
      <c r="I636" s="4">
        <v>40856</v>
      </c>
      <c r="J636" s="8">
        <f>DAY(TBL_Employees3[[#This Row],[Hire Date]])</f>
        <v>9</v>
      </c>
      <c r="K636" s="8">
        <f>MONTH(TBL_Employees3[[#This Row],[Hire Date]])</f>
        <v>11</v>
      </c>
      <c r="L636" s="8">
        <f>YEAR(TBL_Employees3[[#This Row],[Hire Date]])</f>
        <v>2011</v>
      </c>
      <c r="M636" s="8" t="str">
        <f>TEXT(TBL_Employees3[[#This Row],[Hire Date]],"mmm")</f>
        <v>Nov</v>
      </c>
      <c r="N636" s="5">
        <v>198473</v>
      </c>
      <c r="O636" s="5" t="str" cm="1">
        <f t="array" ref="O636">_xlfn.IFS(TBL_Employees3[[#This Row],[Annual Salary]]&gt;140000,"High Income",AND(TBL_Employees3[[#This Row],[Annual Salary]]&lt;=140000, TBL_Employees3[[#This Row],[Annual Salary]] &gt; 70000),"Middle Income",TBL_Employees3[[#This Row],[Annual Salary]]&lt;70000,"Low Income")</f>
        <v>High Income</v>
      </c>
      <c r="P636" s="6">
        <v>0.32</v>
      </c>
      <c r="Q636" s="10">
        <f>TBL_Employees3[[#This Row],[Bonus %]]*TBL_Employees3[[#This Row],[Annual Salary]]</f>
        <v>63511.360000000001</v>
      </c>
      <c r="R636" t="s">
        <v>21</v>
      </c>
      <c r="S636" t="s">
        <v>48</v>
      </c>
      <c r="T636" s="4" t="s">
        <v>23</v>
      </c>
      <c r="U636" t="str">
        <f>IF(TBL_Employees3[[#This Row],[Exit Date]]="","Employed","Resign")</f>
        <v>Employed</v>
      </c>
    </row>
    <row r="637" spans="1:21" x14ac:dyDescent="0.25">
      <c r="A637" t="s">
        <v>1304</v>
      </c>
      <c r="B637" t="s">
        <v>1305</v>
      </c>
      <c r="C637" t="s">
        <v>1079</v>
      </c>
      <c r="D637" t="s">
        <v>1039</v>
      </c>
      <c r="E637" t="s">
        <v>54</v>
      </c>
      <c r="F637" t="s">
        <v>1983</v>
      </c>
      <c r="G637" t="s">
        <v>28</v>
      </c>
      <c r="H637">
        <v>55</v>
      </c>
      <c r="I637" s="4">
        <v>34692</v>
      </c>
      <c r="J637" s="8">
        <f>DAY(TBL_Employees3[[#This Row],[Hire Date]])</f>
        <v>24</v>
      </c>
      <c r="K637" s="8">
        <f>MONTH(TBL_Employees3[[#This Row],[Hire Date]])</f>
        <v>12</v>
      </c>
      <c r="L637" s="8">
        <f>YEAR(TBL_Employees3[[#This Row],[Hire Date]])</f>
        <v>1994</v>
      </c>
      <c r="M637" s="8" t="str">
        <f>TEXT(TBL_Employees3[[#This Row],[Hire Date]],"mmm")</f>
        <v>Dec</v>
      </c>
      <c r="N637" s="5">
        <v>99774</v>
      </c>
      <c r="O637" s="5" t="str" cm="1">
        <f t="array" ref="O637">_xlfn.IFS(TBL_Employees3[[#This Row],[Annual Salary]]&gt;140000,"High Income",AND(TBL_Employees3[[#This Row],[Annual Salary]]&lt;=140000, TBL_Employees3[[#This Row],[Annual Salary]] &gt; 70000),"Middle Income",TBL_Employees3[[#This Row],[Annual Salary]]&lt;70000,"Low Income")</f>
        <v>Middle Income</v>
      </c>
      <c r="P637" s="6">
        <v>0</v>
      </c>
      <c r="Q637" s="10">
        <f>TBL_Employees3[[#This Row],[Bonus %]]*TBL_Employees3[[#This Row],[Annual Salary]]</f>
        <v>0</v>
      </c>
      <c r="R637" t="s">
        <v>21</v>
      </c>
      <c r="S637" t="s">
        <v>22</v>
      </c>
      <c r="T637" s="4" t="s">
        <v>23</v>
      </c>
      <c r="U637" t="str">
        <f>IF(TBL_Employees3[[#This Row],[Exit Date]]="","Employed","Resign")</f>
        <v>Employed</v>
      </c>
    </row>
    <row r="638" spans="1:21" x14ac:dyDescent="0.25">
      <c r="A638" t="s">
        <v>1306</v>
      </c>
      <c r="B638" t="s">
        <v>1307</v>
      </c>
      <c r="C638" t="s">
        <v>31</v>
      </c>
      <c r="D638" t="s">
        <v>1039</v>
      </c>
      <c r="E638" t="s">
        <v>32</v>
      </c>
      <c r="F638" t="s">
        <v>1983</v>
      </c>
      <c r="G638" t="s">
        <v>28</v>
      </c>
      <c r="H638">
        <v>55</v>
      </c>
      <c r="I638" s="4">
        <v>39154</v>
      </c>
      <c r="J638" s="8">
        <f>DAY(TBL_Employees3[[#This Row],[Hire Date]])</f>
        <v>13</v>
      </c>
      <c r="K638" s="8">
        <f>MONTH(TBL_Employees3[[#This Row],[Hire Date]])</f>
        <v>3</v>
      </c>
      <c r="L638" s="8">
        <f>YEAR(TBL_Employees3[[#This Row],[Hire Date]])</f>
        <v>2007</v>
      </c>
      <c r="M638" s="8" t="str">
        <f>TEXT(TBL_Employees3[[#This Row],[Hire Date]],"mmm")</f>
        <v>Mar</v>
      </c>
      <c r="N638" s="5">
        <v>184648</v>
      </c>
      <c r="O638" s="5" t="str" cm="1">
        <f t="array" ref="O638">_xlfn.IFS(TBL_Employees3[[#This Row],[Annual Salary]]&gt;140000,"High Income",AND(TBL_Employees3[[#This Row],[Annual Salary]]&lt;=140000, TBL_Employees3[[#This Row],[Annual Salary]] &gt; 70000),"Middle Income",TBL_Employees3[[#This Row],[Annual Salary]]&lt;70000,"Low Income")</f>
        <v>High Income</v>
      </c>
      <c r="P638" s="6">
        <v>0.24</v>
      </c>
      <c r="Q638" s="10">
        <f>TBL_Employees3[[#This Row],[Bonus %]]*TBL_Employees3[[#This Row],[Annual Salary]]</f>
        <v>44315.519999999997</v>
      </c>
      <c r="R638" t="s">
        <v>65</v>
      </c>
      <c r="S638" t="s">
        <v>78</v>
      </c>
      <c r="T638" s="4" t="s">
        <v>23</v>
      </c>
      <c r="U638" t="str">
        <f>IF(TBL_Employees3[[#This Row],[Exit Date]]="","Employed","Resign")</f>
        <v>Employed</v>
      </c>
    </row>
    <row r="639" spans="1:21" x14ac:dyDescent="0.25">
      <c r="A639" t="s">
        <v>1308</v>
      </c>
      <c r="B639" t="s">
        <v>1309</v>
      </c>
      <c r="C639" t="s">
        <v>53</v>
      </c>
      <c r="D639" t="s">
        <v>1039</v>
      </c>
      <c r="E639" t="s">
        <v>18</v>
      </c>
      <c r="F639" t="s">
        <v>1983</v>
      </c>
      <c r="G639" t="s">
        <v>37</v>
      </c>
      <c r="H639">
        <v>51</v>
      </c>
      <c r="I639" s="4">
        <v>37091</v>
      </c>
      <c r="J639" s="8">
        <f>DAY(TBL_Employees3[[#This Row],[Hire Date]])</f>
        <v>19</v>
      </c>
      <c r="K639" s="8">
        <f>MONTH(TBL_Employees3[[#This Row],[Hire Date]])</f>
        <v>7</v>
      </c>
      <c r="L639" s="8">
        <f>YEAR(TBL_Employees3[[#This Row],[Hire Date]])</f>
        <v>2001</v>
      </c>
      <c r="M639" s="8" t="str">
        <f>TEXT(TBL_Employees3[[#This Row],[Hire Date]],"mmm")</f>
        <v>Jul</v>
      </c>
      <c r="N639" s="5">
        <v>247874</v>
      </c>
      <c r="O639" s="5" t="str" cm="1">
        <f t="array" ref="O639">_xlfn.IFS(TBL_Employees3[[#This Row],[Annual Salary]]&gt;140000,"High Income",AND(TBL_Employees3[[#This Row],[Annual Salary]]&lt;=140000, TBL_Employees3[[#This Row],[Annual Salary]] &gt; 70000),"Middle Income",TBL_Employees3[[#This Row],[Annual Salary]]&lt;70000,"Low Income")</f>
        <v>High Income</v>
      </c>
      <c r="P639" s="6">
        <v>0.33</v>
      </c>
      <c r="Q639" s="10">
        <f>TBL_Employees3[[#This Row],[Bonus %]]*TBL_Employees3[[#This Row],[Annual Salary]]</f>
        <v>81798.42</v>
      </c>
      <c r="R639" t="s">
        <v>38</v>
      </c>
      <c r="S639" t="s">
        <v>39</v>
      </c>
      <c r="T639" s="4" t="s">
        <v>23</v>
      </c>
      <c r="U639" t="str">
        <f>IF(TBL_Employees3[[#This Row],[Exit Date]]="","Employed","Resign")</f>
        <v>Employed</v>
      </c>
    </row>
    <row r="640" spans="1:21" x14ac:dyDescent="0.25">
      <c r="A640" t="s">
        <v>1310</v>
      </c>
      <c r="B640" t="s">
        <v>1311</v>
      </c>
      <c r="C640" t="s">
        <v>1142</v>
      </c>
      <c r="D640" t="s">
        <v>1039</v>
      </c>
      <c r="E640" t="s">
        <v>54</v>
      </c>
      <c r="F640" t="s">
        <v>1983</v>
      </c>
      <c r="G640" t="s">
        <v>37</v>
      </c>
      <c r="H640">
        <v>49</v>
      </c>
      <c r="I640" s="4">
        <v>42545</v>
      </c>
      <c r="J640" s="8">
        <f>DAY(TBL_Employees3[[#This Row],[Hire Date]])</f>
        <v>24</v>
      </c>
      <c r="K640" s="8">
        <f>MONTH(TBL_Employees3[[#This Row],[Hire Date]])</f>
        <v>6</v>
      </c>
      <c r="L640" s="8">
        <f>YEAR(TBL_Employees3[[#This Row],[Hire Date]])</f>
        <v>2016</v>
      </c>
      <c r="M640" s="8" t="str">
        <f>TEXT(TBL_Employees3[[#This Row],[Hire Date]],"mmm")</f>
        <v>Jun</v>
      </c>
      <c r="N640" s="5">
        <v>68426</v>
      </c>
      <c r="O640" s="5" t="str" cm="1">
        <f t="array" ref="O640">_xlfn.IFS(TBL_Employees3[[#This Row],[Annual Salary]]&gt;140000,"High Income",AND(TBL_Employees3[[#This Row],[Annual Salary]]&lt;=140000, TBL_Employees3[[#This Row],[Annual Salary]] &gt; 70000),"Middle Income",TBL_Employees3[[#This Row],[Annual Salary]]&lt;70000,"Low Income")</f>
        <v>Low Income</v>
      </c>
      <c r="P640" s="6">
        <v>0</v>
      </c>
      <c r="Q640" s="10">
        <f>TBL_Employees3[[#This Row],[Bonus %]]*TBL_Employees3[[#This Row],[Annual Salary]]</f>
        <v>0</v>
      </c>
      <c r="R640" t="s">
        <v>38</v>
      </c>
      <c r="S640" t="s">
        <v>69</v>
      </c>
      <c r="T640" s="4" t="s">
        <v>23</v>
      </c>
      <c r="U640" t="str">
        <f>IF(TBL_Employees3[[#This Row],[Exit Date]]="","Employed","Resign")</f>
        <v>Employed</v>
      </c>
    </row>
    <row r="641" spans="1:21" x14ac:dyDescent="0.25">
      <c r="A641" t="s">
        <v>70</v>
      </c>
      <c r="B641" t="s">
        <v>1312</v>
      </c>
      <c r="C641" t="s">
        <v>1119</v>
      </c>
      <c r="D641" t="s">
        <v>1039</v>
      </c>
      <c r="E641" t="s">
        <v>54</v>
      </c>
      <c r="F641" t="s">
        <v>1984</v>
      </c>
      <c r="G641" t="s">
        <v>37</v>
      </c>
      <c r="H641">
        <v>59</v>
      </c>
      <c r="I641" s="4">
        <v>41717</v>
      </c>
      <c r="J641" s="8">
        <f>DAY(TBL_Employees3[[#This Row],[Hire Date]])</f>
        <v>19</v>
      </c>
      <c r="K641" s="8">
        <f>MONTH(TBL_Employees3[[#This Row],[Hire Date]])</f>
        <v>3</v>
      </c>
      <c r="L641" s="8">
        <f>YEAR(TBL_Employees3[[#This Row],[Hire Date]])</f>
        <v>2014</v>
      </c>
      <c r="M641" s="8" t="str">
        <f>TEXT(TBL_Employees3[[#This Row],[Hire Date]],"mmm")</f>
        <v>Mar</v>
      </c>
      <c r="N641" s="5">
        <v>90901</v>
      </c>
      <c r="O641" s="5" t="str" cm="1">
        <f t="array" ref="O641">_xlfn.IFS(TBL_Employees3[[#This Row],[Annual Salary]]&gt;140000,"High Income",AND(TBL_Employees3[[#This Row],[Annual Salary]]&lt;=140000, TBL_Employees3[[#This Row],[Annual Salary]] &gt; 70000),"Middle Income",TBL_Employees3[[#This Row],[Annual Salary]]&lt;70000,"Low Income")</f>
        <v>Middle Income</v>
      </c>
      <c r="P641" s="6">
        <v>0</v>
      </c>
      <c r="Q641" s="10">
        <f>TBL_Employees3[[#This Row],[Bonus %]]*TBL_Employees3[[#This Row],[Annual Salary]]</f>
        <v>0</v>
      </c>
      <c r="R641" t="s">
        <v>21</v>
      </c>
      <c r="S641" t="s">
        <v>34</v>
      </c>
      <c r="T641" s="4" t="s">
        <v>23</v>
      </c>
      <c r="U641" t="str">
        <f>IF(TBL_Employees3[[#This Row],[Exit Date]]="","Employed","Resign")</f>
        <v>Employed</v>
      </c>
    </row>
    <row r="642" spans="1:21" x14ac:dyDescent="0.25">
      <c r="A642" t="s">
        <v>1313</v>
      </c>
      <c r="B642" t="s">
        <v>1314</v>
      </c>
      <c r="C642" t="s">
        <v>1045</v>
      </c>
      <c r="D642" t="s">
        <v>1039</v>
      </c>
      <c r="E642" t="s">
        <v>54</v>
      </c>
      <c r="F642" t="s">
        <v>1983</v>
      </c>
      <c r="G642" t="s">
        <v>37</v>
      </c>
      <c r="H642">
        <v>36</v>
      </c>
      <c r="I642" s="4">
        <v>44192</v>
      </c>
      <c r="J642" s="8">
        <f>DAY(TBL_Employees3[[#This Row],[Hire Date]])</f>
        <v>27</v>
      </c>
      <c r="K642" s="8">
        <f>MONTH(TBL_Employees3[[#This Row],[Hire Date]])</f>
        <v>12</v>
      </c>
      <c r="L642" s="8">
        <f>YEAR(TBL_Employees3[[#This Row],[Hire Date]])</f>
        <v>2020</v>
      </c>
      <c r="M642" s="8" t="str">
        <f>TEXT(TBL_Employees3[[#This Row],[Hire Date]],"mmm")</f>
        <v>Dec</v>
      </c>
      <c r="N642" s="5">
        <v>70165</v>
      </c>
      <c r="O642" s="5" t="str" cm="1">
        <f t="array" ref="O642">_xlfn.IFS(TBL_Employees3[[#This Row],[Annual Salary]]&gt;140000,"High Income",AND(TBL_Employees3[[#This Row],[Annual Salary]]&lt;=140000, TBL_Employees3[[#This Row],[Annual Salary]] &gt; 70000),"Middle Income",TBL_Employees3[[#This Row],[Annual Salary]]&lt;70000,"Low Income")</f>
        <v>Middle Income</v>
      </c>
      <c r="P642" s="6">
        <v>7.0000000000000007E-2</v>
      </c>
      <c r="Q642" s="10">
        <f>TBL_Employees3[[#This Row],[Bonus %]]*TBL_Employees3[[#This Row],[Annual Salary]]</f>
        <v>4911.55</v>
      </c>
      <c r="R642" t="s">
        <v>38</v>
      </c>
      <c r="S642" t="s">
        <v>39</v>
      </c>
      <c r="T642" s="4" t="s">
        <v>23</v>
      </c>
      <c r="U642" t="str">
        <f>IF(TBL_Employees3[[#This Row],[Exit Date]]="","Employed","Resign")</f>
        <v>Employed</v>
      </c>
    </row>
    <row r="643" spans="1:21" x14ac:dyDescent="0.25">
      <c r="A643" t="s">
        <v>1315</v>
      </c>
      <c r="B643" t="s">
        <v>1316</v>
      </c>
      <c r="C643" t="s">
        <v>16</v>
      </c>
      <c r="D643" t="s">
        <v>1039</v>
      </c>
      <c r="E643" t="s">
        <v>54</v>
      </c>
      <c r="F643" t="s">
        <v>1983</v>
      </c>
      <c r="G643" t="s">
        <v>28</v>
      </c>
      <c r="H643">
        <v>60</v>
      </c>
      <c r="I643" s="4">
        <v>36554</v>
      </c>
      <c r="J643" s="8">
        <f>DAY(TBL_Employees3[[#This Row],[Hire Date]])</f>
        <v>29</v>
      </c>
      <c r="K643" s="8">
        <f>MONTH(TBL_Employees3[[#This Row],[Hire Date]])</f>
        <v>1</v>
      </c>
      <c r="L643" s="8">
        <f>YEAR(TBL_Employees3[[#This Row],[Hire Date]])</f>
        <v>2000</v>
      </c>
      <c r="M643" s="8" t="str">
        <f>TEXT(TBL_Employees3[[#This Row],[Hire Date]],"mmm")</f>
        <v>Jan</v>
      </c>
      <c r="N643" s="5">
        <v>109059</v>
      </c>
      <c r="O643" s="5" t="str" cm="1">
        <f t="array" ref="O643">_xlfn.IFS(TBL_Employees3[[#This Row],[Annual Salary]]&gt;140000,"High Income",AND(TBL_Employees3[[#This Row],[Annual Salary]]&lt;=140000, TBL_Employees3[[#This Row],[Annual Salary]] &gt; 70000),"Middle Income",TBL_Employees3[[#This Row],[Annual Salary]]&lt;70000,"Low Income")</f>
        <v>Middle Income</v>
      </c>
      <c r="P643" s="6">
        <v>7.0000000000000007E-2</v>
      </c>
      <c r="Q643" s="10">
        <f>TBL_Employees3[[#This Row],[Bonus %]]*TBL_Employees3[[#This Row],[Annual Salary]]</f>
        <v>7634.130000000001</v>
      </c>
      <c r="R643" t="s">
        <v>65</v>
      </c>
      <c r="S643" t="s">
        <v>92</v>
      </c>
      <c r="T643" s="4" t="s">
        <v>23</v>
      </c>
      <c r="U643" t="str">
        <f>IF(TBL_Employees3[[#This Row],[Exit Date]]="","Employed","Resign")</f>
        <v>Employed</v>
      </c>
    </row>
    <row r="644" spans="1:21" x14ac:dyDescent="0.25">
      <c r="A644" t="s">
        <v>1317</v>
      </c>
      <c r="B644" t="s">
        <v>1318</v>
      </c>
      <c r="C644" t="s">
        <v>1149</v>
      </c>
      <c r="D644" t="s">
        <v>1039</v>
      </c>
      <c r="E644" t="s">
        <v>18</v>
      </c>
      <c r="F644" t="s">
        <v>1983</v>
      </c>
      <c r="G644" t="s">
        <v>20</v>
      </c>
      <c r="H644">
        <v>55</v>
      </c>
      <c r="I644" s="4">
        <v>41565</v>
      </c>
      <c r="J644" s="8">
        <f>DAY(TBL_Employees3[[#This Row],[Hire Date]])</f>
        <v>18</v>
      </c>
      <c r="K644" s="8">
        <f>MONTH(TBL_Employees3[[#This Row],[Hire Date]])</f>
        <v>10</v>
      </c>
      <c r="L644" s="8">
        <f>YEAR(TBL_Employees3[[#This Row],[Hire Date]])</f>
        <v>2013</v>
      </c>
      <c r="M644" s="8" t="str">
        <f>TEXT(TBL_Employees3[[#This Row],[Hire Date]],"mmm")</f>
        <v>Oct</v>
      </c>
      <c r="N644" s="5">
        <v>70334</v>
      </c>
      <c r="O644" s="5" t="str" cm="1">
        <f t="array" ref="O644">_xlfn.IFS(TBL_Employees3[[#This Row],[Annual Salary]]&gt;140000,"High Income",AND(TBL_Employees3[[#This Row],[Annual Salary]]&lt;=140000, TBL_Employees3[[#This Row],[Annual Salary]] &gt; 70000),"Middle Income",TBL_Employees3[[#This Row],[Annual Salary]]&lt;70000,"Low Income")</f>
        <v>Middle Income</v>
      </c>
      <c r="P644" s="6">
        <v>0</v>
      </c>
      <c r="Q644" s="10">
        <f>TBL_Employees3[[#This Row],[Bonus %]]*TBL_Employees3[[#This Row],[Annual Salary]]</f>
        <v>0</v>
      </c>
      <c r="R644" t="s">
        <v>21</v>
      </c>
      <c r="S644" t="s">
        <v>48</v>
      </c>
      <c r="T644" s="4" t="s">
        <v>23</v>
      </c>
      <c r="U644" t="str">
        <f>IF(TBL_Employees3[[#This Row],[Exit Date]]="","Employed","Resign")</f>
        <v>Employed</v>
      </c>
    </row>
    <row r="645" spans="1:21" x14ac:dyDescent="0.25">
      <c r="A645" t="s">
        <v>1319</v>
      </c>
      <c r="B645" t="s">
        <v>1320</v>
      </c>
      <c r="C645" t="s">
        <v>31</v>
      </c>
      <c r="D645" t="s">
        <v>1039</v>
      </c>
      <c r="E645" t="s">
        <v>18</v>
      </c>
      <c r="F645" t="s">
        <v>1984</v>
      </c>
      <c r="G645" t="s">
        <v>37</v>
      </c>
      <c r="H645">
        <v>28</v>
      </c>
      <c r="I645" s="4">
        <v>44221</v>
      </c>
      <c r="J645" s="8">
        <f>DAY(TBL_Employees3[[#This Row],[Hire Date]])</f>
        <v>25</v>
      </c>
      <c r="K645" s="8">
        <f>MONTH(TBL_Employees3[[#This Row],[Hire Date]])</f>
        <v>1</v>
      </c>
      <c r="L645" s="8">
        <f>YEAR(TBL_Employees3[[#This Row],[Hire Date]])</f>
        <v>2021</v>
      </c>
      <c r="M645" s="8" t="str">
        <f>TEXT(TBL_Employees3[[#This Row],[Hire Date]],"mmm")</f>
        <v>Jan</v>
      </c>
      <c r="N645" s="5">
        <v>160385</v>
      </c>
      <c r="O645" s="5" t="str" cm="1">
        <f t="array" ref="O645">_xlfn.IFS(TBL_Employees3[[#This Row],[Annual Salary]]&gt;140000,"High Income",AND(TBL_Employees3[[#This Row],[Annual Salary]]&lt;=140000, TBL_Employees3[[#This Row],[Annual Salary]] &gt; 70000),"Middle Income",TBL_Employees3[[#This Row],[Annual Salary]]&lt;70000,"Low Income")</f>
        <v>High Income</v>
      </c>
      <c r="P645" s="6">
        <v>0.23</v>
      </c>
      <c r="Q645" s="10">
        <f>TBL_Employees3[[#This Row],[Bonus %]]*TBL_Employees3[[#This Row],[Annual Salary]]</f>
        <v>36888.550000000003</v>
      </c>
      <c r="R645" t="s">
        <v>21</v>
      </c>
      <c r="S645" t="s">
        <v>48</v>
      </c>
      <c r="T645" s="4">
        <v>44334</v>
      </c>
      <c r="U645" t="str">
        <f>IF(TBL_Employees3[[#This Row],[Exit Date]]="","Employed","Resign")</f>
        <v>Resign</v>
      </c>
    </row>
    <row r="646" spans="1:21" x14ac:dyDescent="0.25">
      <c r="A646" t="s">
        <v>1321</v>
      </c>
      <c r="B646" t="s">
        <v>1322</v>
      </c>
      <c r="C646" t="s">
        <v>53</v>
      </c>
      <c r="D646" t="s">
        <v>1039</v>
      </c>
      <c r="E646" t="s">
        <v>18</v>
      </c>
      <c r="F646" t="s">
        <v>1983</v>
      </c>
      <c r="G646" t="s">
        <v>28</v>
      </c>
      <c r="H646">
        <v>37</v>
      </c>
      <c r="I646" s="4">
        <v>40719</v>
      </c>
      <c r="J646" s="8">
        <f>DAY(TBL_Employees3[[#This Row],[Hire Date]])</f>
        <v>25</v>
      </c>
      <c r="K646" s="8">
        <f>MONTH(TBL_Employees3[[#This Row],[Hire Date]])</f>
        <v>6</v>
      </c>
      <c r="L646" s="8">
        <f>YEAR(TBL_Employees3[[#This Row],[Hire Date]])</f>
        <v>2011</v>
      </c>
      <c r="M646" s="8" t="str">
        <f>TEXT(TBL_Employees3[[#This Row],[Hire Date]],"mmm")</f>
        <v>Jun</v>
      </c>
      <c r="N646" s="5">
        <v>221592</v>
      </c>
      <c r="O646" s="5" t="str" cm="1">
        <f t="array" ref="O646">_xlfn.IFS(TBL_Employees3[[#This Row],[Annual Salary]]&gt;140000,"High Income",AND(TBL_Employees3[[#This Row],[Annual Salary]]&lt;=140000, TBL_Employees3[[#This Row],[Annual Salary]] &gt; 70000),"Middle Income",TBL_Employees3[[#This Row],[Annual Salary]]&lt;70000,"Low Income")</f>
        <v>High Income</v>
      </c>
      <c r="P646" s="6">
        <v>0.31</v>
      </c>
      <c r="Q646" s="10">
        <f>TBL_Employees3[[#This Row],[Bonus %]]*TBL_Employees3[[#This Row],[Annual Salary]]</f>
        <v>68693.52</v>
      </c>
      <c r="R646" t="s">
        <v>21</v>
      </c>
      <c r="S646" t="s">
        <v>75</v>
      </c>
      <c r="T646" s="4" t="s">
        <v>23</v>
      </c>
      <c r="U646" t="str">
        <f>IF(TBL_Employees3[[#This Row],[Exit Date]]="","Employed","Resign")</f>
        <v>Employed</v>
      </c>
    </row>
    <row r="647" spans="1:21" x14ac:dyDescent="0.25">
      <c r="A647" t="s">
        <v>1323</v>
      </c>
      <c r="B647" t="s">
        <v>1324</v>
      </c>
      <c r="C647" t="s">
        <v>1079</v>
      </c>
      <c r="D647" t="s">
        <v>1039</v>
      </c>
      <c r="E647" t="s">
        <v>54</v>
      </c>
      <c r="F647" t="s">
        <v>1983</v>
      </c>
      <c r="G647" t="s">
        <v>28</v>
      </c>
      <c r="H647">
        <v>45</v>
      </c>
      <c r="I647" s="4">
        <v>36587</v>
      </c>
      <c r="J647" s="8">
        <f>DAY(TBL_Employees3[[#This Row],[Hire Date]])</f>
        <v>2</v>
      </c>
      <c r="K647" s="8">
        <f>MONTH(TBL_Employees3[[#This Row],[Hire Date]])</f>
        <v>3</v>
      </c>
      <c r="L647" s="8">
        <f>YEAR(TBL_Employees3[[#This Row],[Hire Date]])</f>
        <v>2000</v>
      </c>
      <c r="M647" s="8" t="str">
        <f>TEXT(TBL_Employees3[[#This Row],[Hire Date]],"mmm")</f>
        <v>Mar</v>
      </c>
      <c r="N647" s="5">
        <v>91276</v>
      </c>
      <c r="O647" s="5" t="str" cm="1">
        <f t="array" ref="O647">_xlfn.IFS(TBL_Employees3[[#This Row],[Annual Salary]]&gt;140000,"High Income",AND(TBL_Employees3[[#This Row],[Annual Salary]]&lt;=140000, TBL_Employees3[[#This Row],[Annual Salary]] &gt; 70000),"Middle Income",TBL_Employees3[[#This Row],[Annual Salary]]&lt;70000,"Low Income")</f>
        <v>Middle Income</v>
      </c>
      <c r="P647" s="6">
        <v>0</v>
      </c>
      <c r="Q647" s="10">
        <f>TBL_Employees3[[#This Row],[Bonus %]]*TBL_Employees3[[#This Row],[Annual Salary]]</f>
        <v>0</v>
      </c>
      <c r="R647" t="s">
        <v>21</v>
      </c>
      <c r="S647" t="s">
        <v>34</v>
      </c>
      <c r="T647" s="4" t="s">
        <v>23</v>
      </c>
      <c r="U647" t="str">
        <f>IF(TBL_Employees3[[#This Row],[Exit Date]]="","Employed","Resign")</f>
        <v>Employed</v>
      </c>
    </row>
    <row r="648" spans="1:21" x14ac:dyDescent="0.25">
      <c r="A648" t="s">
        <v>1325</v>
      </c>
      <c r="B648" t="s">
        <v>1326</v>
      </c>
      <c r="C648" t="s">
        <v>53</v>
      </c>
      <c r="D648" t="s">
        <v>1039</v>
      </c>
      <c r="E648" t="s">
        <v>32</v>
      </c>
      <c r="F648" t="s">
        <v>1983</v>
      </c>
      <c r="G648" t="s">
        <v>28</v>
      </c>
      <c r="H648">
        <v>26</v>
      </c>
      <c r="I648" s="4">
        <v>43960</v>
      </c>
      <c r="J648" s="8">
        <f>DAY(TBL_Employees3[[#This Row],[Hire Date]])</f>
        <v>9</v>
      </c>
      <c r="K648" s="8">
        <f>MONTH(TBL_Employees3[[#This Row],[Hire Date]])</f>
        <v>5</v>
      </c>
      <c r="L648" s="8">
        <f>YEAR(TBL_Employees3[[#This Row],[Hire Date]])</f>
        <v>2020</v>
      </c>
      <c r="M648" s="8" t="str">
        <f>TEXT(TBL_Employees3[[#This Row],[Hire Date]],"mmm")</f>
        <v>May</v>
      </c>
      <c r="N648" s="5">
        <v>256561</v>
      </c>
      <c r="O648" s="5" t="str" cm="1">
        <f t="array" ref="O648">_xlfn.IFS(TBL_Employees3[[#This Row],[Annual Salary]]&gt;140000,"High Income",AND(TBL_Employees3[[#This Row],[Annual Salary]]&lt;=140000, TBL_Employees3[[#This Row],[Annual Salary]] &gt; 70000),"Middle Income",TBL_Employees3[[#This Row],[Annual Salary]]&lt;70000,"Low Income")</f>
        <v>High Income</v>
      </c>
      <c r="P648" s="6">
        <v>0.39</v>
      </c>
      <c r="Q648" s="10">
        <f>TBL_Employees3[[#This Row],[Bonus %]]*TBL_Employees3[[#This Row],[Annual Salary]]</f>
        <v>100058.79000000001</v>
      </c>
      <c r="R648" t="s">
        <v>21</v>
      </c>
      <c r="S648" t="s">
        <v>22</v>
      </c>
      <c r="T648" s="4" t="s">
        <v>23</v>
      </c>
      <c r="U648" t="str">
        <f>IF(TBL_Employees3[[#This Row],[Exit Date]]="","Employed","Resign")</f>
        <v>Employed</v>
      </c>
    </row>
    <row r="649" spans="1:21" x14ac:dyDescent="0.25">
      <c r="A649" t="s">
        <v>1327</v>
      </c>
      <c r="B649" t="s">
        <v>1328</v>
      </c>
      <c r="C649" t="s">
        <v>1119</v>
      </c>
      <c r="D649" t="s">
        <v>1039</v>
      </c>
      <c r="E649" t="s">
        <v>27</v>
      </c>
      <c r="F649" t="s">
        <v>1984</v>
      </c>
      <c r="G649" t="s">
        <v>37</v>
      </c>
      <c r="H649">
        <v>45</v>
      </c>
      <c r="I649" s="4">
        <v>43937</v>
      </c>
      <c r="J649" s="8">
        <f>DAY(TBL_Employees3[[#This Row],[Hire Date]])</f>
        <v>16</v>
      </c>
      <c r="K649" s="8">
        <f>MONTH(TBL_Employees3[[#This Row],[Hire Date]])</f>
        <v>4</v>
      </c>
      <c r="L649" s="8">
        <f>YEAR(TBL_Employees3[[#This Row],[Hire Date]])</f>
        <v>2020</v>
      </c>
      <c r="M649" s="8" t="str">
        <f>TEXT(TBL_Employees3[[#This Row],[Hire Date]],"mmm")</f>
        <v>Apr</v>
      </c>
      <c r="N649" s="5">
        <v>66958</v>
      </c>
      <c r="O649" s="5" t="str" cm="1">
        <f t="array" ref="O649">_xlfn.IFS(TBL_Employees3[[#This Row],[Annual Salary]]&gt;140000,"High Income",AND(TBL_Employees3[[#This Row],[Annual Salary]]&lt;=140000, TBL_Employees3[[#This Row],[Annual Salary]] &gt; 70000),"Middle Income",TBL_Employees3[[#This Row],[Annual Salary]]&lt;70000,"Low Income")</f>
        <v>Low Income</v>
      </c>
      <c r="P649" s="6">
        <v>0</v>
      </c>
      <c r="Q649" s="10">
        <f>TBL_Employees3[[#This Row],[Bonus %]]*TBL_Employees3[[#This Row],[Annual Salary]]</f>
        <v>0</v>
      </c>
      <c r="R649" t="s">
        <v>21</v>
      </c>
      <c r="S649" t="s">
        <v>48</v>
      </c>
      <c r="T649" s="4" t="s">
        <v>23</v>
      </c>
      <c r="U649" t="str">
        <f>IF(TBL_Employees3[[#This Row],[Exit Date]]="","Employed","Resign")</f>
        <v>Employed</v>
      </c>
    </row>
    <row r="650" spans="1:21" x14ac:dyDescent="0.25">
      <c r="A650" t="s">
        <v>578</v>
      </c>
      <c r="B650" t="s">
        <v>1329</v>
      </c>
      <c r="C650" t="s">
        <v>1042</v>
      </c>
      <c r="D650" t="s">
        <v>1039</v>
      </c>
      <c r="E650" t="s">
        <v>54</v>
      </c>
      <c r="F650" t="s">
        <v>1983</v>
      </c>
      <c r="G650" t="s">
        <v>20</v>
      </c>
      <c r="H650">
        <v>37</v>
      </c>
      <c r="I650" s="4">
        <v>39493</v>
      </c>
      <c r="J650" s="8">
        <f>DAY(TBL_Employees3[[#This Row],[Hire Date]])</f>
        <v>15</v>
      </c>
      <c r="K650" s="8">
        <f>MONTH(TBL_Employees3[[#This Row],[Hire Date]])</f>
        <v>2</v>
      </c>
      <c r="L650" s="8">
        <f>YEAR(TBL_Employees3[[#This Row],[Hire Date]])</f>
        <v>2008</v>
      </c>
      <c r="M650" s="8" t="str">
        <f>TEXT(TBL_Employees3[[#This Row],[Hire Date]],"mmm")</f>
        <v>Feb</v>
      </c>
      <c r="N650" s="5">
        <v>71695</v>
      </c>
      <c r="O650" s="5" t="str" cm="1">
        <f t="array" ref="O650">_xlfn.IFS(TBL_Employees3[[#This Row],[Annual Salary]]&gt;140000,"High Income",AND(TBL_Employees3[[#This Row],[Annual Salary]]&lt;=140000, TBL_Employees3[[#This Row],[Annual Salary]] &gt; 70000),"Middle Income",TBL_Employees3[[#This Row],[Annual Salary]]&lt;70000,"Low Income")</f>
        <v>Middle Income</v>
      </c>
      <c r="P650" s="6">
        <v>0</v>
      </c>
      <c r="Q650" s="10">
        <f>TBL_Employees3[[#This Row],[Bonus %]]*TBL_Employees3[[#This Row],[Annual Salary]]</f>
        <v>0</v>
      </c>
      <c r="R650" t="s">
        <v>21</v>
      </c>
      <c r="S650" t="s">
        <v>57</v>
      </c>
      <c r="T650" s="4" t="s">
        <v>23</v>
      </c>
      <c r="U650" t="str">
        <f>IF(TBL_Employees3[[#This Row],[Exit Date]]="","Employed","Resign")</f>
        <v>Employed</v>
      </c>
    </row>
    <row r="651" spans="1:21" x14ac:dyDescent="0.25">
      <c r="A651" t="s">
        <v>1330</v>
      </c>
      <c r="B651" t="s">
        <v>1331</v>
      </c>
      <c r="C651" t="s">
        <v>1101</v>
      </c>
      <c r="D651" t="s">
        <v>1039</v>
      </c>
      <c r="E651" t="s">
        <v>27</v>
      </c>
      <c r="F651" t="s">
        <v>1984</v>
      </c>
      <c r="G651" t="s">
        <v>28</v>
      </c>
      <c r="H651">
        <v>57</v>
      </c>
      <c r="I651" s="4">
        <v>41649</v>
      </c>
      <c r="J651" s="8">
        <f>DAY(TBL_Employees3[[#This Row],[Hire Date]])</f>
        <v>10</v>
      </c>
      <c r="K651" s="8">
        <f>MONTH(TBL_Employees3[[#This Row],[Hire Date]])</f>
        <v>1</v>
      </c>
      <c r="L651" s="8">
        <f>YEAR(TBL_Employees3[[#This Row],[Hire Date]])</f>
        <v>2014</v>
      </c>
      <c r="M651" s="8" t="str">
        <f>TEXT(TBL_Employees3[[#This Row],[Hire Date]],"mmm")</f>
        <v>Jan</v>
      </c>
      <c r="N651" s="5">
        <v>74854</v>
      </c>
      <c r="O651" s="5" t="str" cm="1">
        <f t="array" ref="O651">_xlfn.IFS(TBL_Employees3[[#This Row],[Annual Salary]]&gt;140000,"High Income",AND(TBL_Employees3[[#This Row],[Annual Salary]]&lt;=140000, TBL_Employees3[[#This Row],[Annual Salary]] &gt; 70000),"Middle Income",TBL_Employees3[[#This Row],[Annual Salary]]&lt;70000,"Low Income")</f>
        <v>Middle Income</v>
      </c>
      <c r="P651" s="6">
        <v>0</v>
      </c>
      <c r="Q651" s="10">
        <f>TBL_Employees3[[#This Row],[Bonus %]]*TBL_Employees3[[#This Row],[Annual Salary]]</f>
        <v>0</v>
      </c>
      <c r="R651" t="s">
        <v>21</v>
      </c>
      <c r="S651" t="s">
        <v>34</v>
      </c>
      <c r="T651" s="4" t="s">
        <v>23</v>
      </c>
      <c r="U651" t="str">
        <f>IF(TBL_Employees3[[#This Row],[Exit Date]]="","Employed","Resign")</f>
        <v>Employed</v>
      </c>
    </row>
    <row r="652" spans="1:21" x14ac:dyDescent="0.25">
      <c r="A652" t="s">
        <v>1332</v>
      </c>
      <c r="B652" t="s">
        <v>1333</v>
      </c>
      <c r="C652" t="s">
        <v>1110</v>
      </c>
      <c r="D652" t="s">
        <v>1039</v>
      </c>
      <c r="E652" t="s">
        <v>18</v>
      </c>
      <c r="F652" t="s">
        <v>1984</v>
      </c>
      <c r="G652" t="s">
        <v>37</v>
      </c>
      <c r="H652">
        <v>53</v>
      </c>
      <c r="I652" s="4">
        <v>38214</v>
      </c>
      <c r="J652" s="8">
        <f>DAY(TBL_Employees3[[#This Row],[Hire Date]])</f>
        <v>15</v>
      </c>
      <c r="K652" s="8">
        <f>MONTH(TBL_Employees3[[#This Row],[Hire Date]])</f>
        <v>8</v>
      </c>
      <c r="L652" s="8">
        <f>YEAR(TBL_Employees3[[#This Row],[Hire Date]])</f>
        <v>2004</v>
      </c>
      <c r="M652" s="8" t="str">
        <f>TEXT(TBL_Employees3[[#This Row],[Hire Date]],"mmm")</f>
        <v>Aug</v>
      </c>
      <c r="N652" s="5">
        <v>44735</v>
      </c>
      <c r="O652" s="5" t="str" cm="1">
        <f t="array" ref="O652">_xlfn.IFS(TBL_Employees3[[#This Row],[Annual Salary]]&gt;140000,"High Income",AND(TBL_Employees3[[#This Row],[Annual Salary]]&lt;=140000, TBL_Employees3[[#This Row],[Annual Salary]] &gt; 70000),"Middle Income",TBL_Employees3[[#This Row],[Annual Salary]]&lt;70000,"Low Income")</f>
        <v>Low Income</v>
      </c>
      <c r="P652" s="6">
        <v>0</v>
      </c>
      <c r="Q652" s="10">
        <f>TBL_Employees3[[#This Row],[Bonus %]]*TBL_Employees3[[#This Row],[Annual Salary]]</f>
        <v>0</v>
      </c>
      <c r="R652" t="s">
        <v>38</v>
      </c>
      <c r="S652" t="s">
        <v>39</v>
      </c>
      <c r="T652" s="4" t="s">
        <v>23</v>
      </c>
      <c r="U652" t="str">
        <f>IF(TBL_Employees3[[#This Row],[Exit Date]]="","Employed","Resign")</f>
        <v>Employed</v>
      </c>
    </row>
    <row r="653" spans="1:21" x14ac:dyDescent="0.25">
      <c r="A653" t="s">
        <v>1334</v>
      </c>
      <c r="B653" t="s">
        <v>1335</v>
      </c>
      <c r="C653" t="s">
        <v>1119</v>
      </c>
      <c r="D653" t="s">
        <v>1039</v>
      </c>
      <c r="E653" t="s">
        <v>18</v>
      </c>
      <c r="F653" t="s">
        <v>1983</v>
      </c>
      <c r="G653" t="s">
        <v>28</v>
      </c>
      <c r="H653">
        <v>43</v>
      </c>
      <c r="I653" s="4">
        <v>42753</v>
      </c>
      <c r="J653" s="8">
        <f>DAY(TBL_Employees3[[#This Row],[Hire Date]])</f>
        <v>18</v>
      </c>
      <c r="K653" s="8">
        <f>MONTH(TBL_Employees3[[#This Row],[Hire Date]])</f>
        <v>1</v>
      </c>
      <c r="L653" s="8">
        <f>YEAR(TBL_Employees3[[#This Row],[Hire Date]])</f>
        <v>2017</v>
      </c>
      <c r="M653" s="8" t="str">
        <f>TEXT(TBL_Employees3[[#This Row],[Hire Date]],"mmm")</f>
        <v>Jan</v>
      </c>
      <c r="N653" s="5">
        <v>86417</v>
      </c>
      <c r="O653" s="5" t="str" cm="1">
        <f t="array" ref="O653">_xlfn.IFS(TBL_Employees3[[#This Row],[Annual Salary]]&gt;140000,"High Income",AND(TBL_Employees3[[#This Row],[Annual Salary]]&lt;=140000, TBL_Employees3[[#This Row],[Annual Salary]] &gt; 70000),"Middle Income",TBL_Employees3[[#This Row],[Annual Salary]]&lt;70000,"Low Income")</f>
        <v>Middle Income</v>
      </c>
      <c r="P653" s="6">
        <v>0</v>
      </c>
      <c r="Q653" s="10">
        <f>TBL_Employees3[[#This Row],[Bonus %]]*TBL_Employees3[[#This Row],[Annual Salary]]</f>
        <v>0</v>
      </c>
      <c r="R653" t="s">
        <v>21</v>
      </c>
      <c r="S653" t="s">
        <v>44</v>
      </c>
      <c r="T653" s="4" t="s">
        <v>23</v>
      </c>
      <c r="U653" t="str">
        <f>IF(TBL_Employees3[[#This Row],[Exit Date]]="","Employed","Resign")</f>
        <v>Employed</v>
      </c>
    </row>
    <row r="654" spans="1:21" x14ac:dyDescent="0.25">
      <c r="A654" t="s">
        <v>1336</v>
      </c>
      <c r="B654" t="s">
        <v>518</v>
      </c>
      <c r="C654" t="s">
        <v>1101</v>
      </c>
      <c r="D654" t="s">
        <v>1039</v>
      </c>
      <c r="E654" t="s">
        <v>32</v>
      </c>
      <c r="F654" t="s">
        <v>1984</v>
      </c>
      <c r="G654" t="s">
        <v>28</v>
      </c>
      <c r="H654">
        <v>65</v>
      </c>
      <c r="I654" s="4">
        <v>37749</v>
      </c>
      <c r="J654" s="8">
        <f>DAY(TBL_Employees3[[#This Row],[Hire Date]])</f>
        <v>8</v>
      </c>
      <c r="K654" s="8">
        <f>MONTH(TBL_Employees3[[#This Row],[Hire Date]])</f>
        <v>5</v>
      </c>
      <c r="L654" s="8">
        <f>YEAR(TBL_Employees3[[#This Row],[Hire Date]])</f>
        <v>2003</v>
      </c>
      <c r="M654" s="8" t="str">
        <f>TEXT(TBL_Employees3[[#This Row],[Hire Date]],"mmm")</f>
        <v>May</v>
      </c>
      <c r="N654" s="5">
        <v>96548</v>
      </c>
      <c r="O654" s="5" t="str" cm="1">
        <f t="array" ref="O654">_xlfn.IFS(TBL_Employees3[[#This Row],[Annual Salary]]&gt;140000,"High Income",AND(TBL_Employees3[[#This Row],[Annual Salary]]&lt;=140000, TBL_Employees3[[#This Row],[Annual Salary]] &gt; 70000),"Middle Income",TBL_Employees3[[#This Row],[Annual Salary]]&lt;70000,"Low Income")</f>
        <v>Middle Income</v>
      </c>
      <c r="P654" s="6">
        <v>0</v>
      </c>
      <c r="Q654" s="10">
        <f>TBL_Employees3[[#This Row],[Bonus %]]*TBL_Employees3[[#This Row],[Annual Salary]]</f>
        <v>0</v>
      </c>
      <c r="R654" t="s">
        <v>21</v>
      </c>
      <c r="S654" t="s">
        <v>22</v>
      </c>
      <c r="T654" s="4" t="s">
        <v>23</v>
      </c>
      <c r="U654" t="str">
        <f>IF(TBL_Employees3[[#This Row],[Exit Date]]="","Employed","Resign")</f>
        <v>Employed</v>
      </c>
    </row>
    <row r="655" spans="1:21" x14ac:dyDescent="0.25">
      <c r="A655" t="s">
        <v>1337</v>
      </c>
      <c r="B655" t="s">
        <v>1338</v>
      </c>
      <c r="C655" t="s">
        <v>53</v>
      </c>
      <c r="D655" t="s">
        <v>1039</v>
      </c>
      <c r="E655" t="s">
        <v>27</v>
      </c>
      <c r="F655" t="s">
        <v>1983</v>
      </c>
      <c r="G655" t="s">
        <v>37</v>
      </c>
      <c r="H655">
        <v>54</v>
      </c>
      <c r="I655" s="4">
        <v>40040</v>
      </c>
      <c r="J655" s="8">
        <f>DAY(TBL_Employees3[[#This Row],[Hire Date]])</f>
        <v>15</v>
      </c>
      <c r="K655" s="8">
        <f>MONTH(TBL_Employees3[[#This Row],[Hire Date]])</f>
        <v>8</v>
      </c>
      <c r="L655" s="8">
        <f>YEAR(TBL_Employees3[[#This Row],[Hire Date]])</f>
        <v>2009</v>
      </c>
      <c r="M655" s="8" t="str">
        <f>TEXT(TBL_Employees3[[#This Row],[Hire Date]],"mmm")</f>
        <v>Aug</v>
      </c>
      <c r="N655" s="5">
        <v>241083</v>
      </c>
      <c r="O655" s="5" t="str" cm="1">
        <f t="array" ref="O655">_xlfn.IFS(TBL_Employees3[[#This Row],[Annual Salary]]&gt;140000,"High Income",AND(TBL_Employees3[[#This Row],[Annual Salary]]&lt;=140000, TBL_Employees3[[#This Row],[Annual Salary]] &gt; 70000),"Middle Income",TBL_Employees3[[#This Row],[Annual Salary]]&lt;70000,"Low Income")</f>
        <v>High Income</v>
      </c>
      <c r="P655" s="6">
        <v>0.39</v>
      </c>
      <c r="Q655" s="10">
        <f>TBL_Employees3[[#This Row],[Bonus %]]*TBL_Employees3[[#This Row],[Annual Salary]]</f>
        <v>94022.37000000001</v>
      </c>
      <c r="R655" t="s">
        <v>21</v>
      </c>
      <c r="S655" t="s">
        <v>75</v>
      </c>
      <c r="T655" s="4" t="s">
        <v>23</v>
      </c>
      <c r="U655" t="str">
        <f>IF(TBL_Employees3[[#This Row],[Exit Date]]="","Employed","Resign")</f>
        <v>Employed</v>
      </c>
    </row>
    <row r="656" spans="1:21" x14ac:dyDescent="0.25">
      <c r="A656" t="s">
        <v>1339</v>
      </c>
      <c r="B656" t="s">
        <v>1340</v>
      </c>
      <c r="C656" t="s">
        <v>1045</v>
      </c>
      <c r="D656" t="s">
        <v>1039</v>
      </c>
      <c r="E656" t="s">
        <v>32</v>
      </c>
      <c r="F656" t="s">
        <v>1983</v>
      </c>
      <c r="G656" t="s">
        <v>97</v>
      </c>
      <c r="H656">
        <v>40</v>
      </c>
      <c r="I656" s="4">
        <v>43520</v>
      </c>
      <c r="J656" s="8">
        <f>DAY(TBL_Employees3[[#This Row],[Hire Date]])</f>
        <v>24</v>
      </c>
      <c r="K656" s="8">
        <f>MONTH(TBL_Employees3[[#This Row],[Hire Date]])</f>
        <v>2</v>
      </c>
      <c r="L656" s="8">
        <f>YEAR(TBL_Employees3[[#This Row],[Hire Date]])</f>
        <v>2019</v>
      </c>
      <c r="M656" s="8" t="str">
        <f>TEXT(TBL_Employees3[[#This Row],[Hire Date]],"mmm")</f>
        <v>Feb</v>
      </c>
      <c r="N656" s="5">
        <v>95899</v>
      </c>
      <c r="O656" s="5" t="str" cm="1">
        <f t="array" ref="O656">_xlfn.IFS(TBL_Employees3[[#This Row],[Annual Salary]]&gt;140000,"High Income",AND(TBL_Employees3[[#This Row],[Annual Salary]]&lt;=140000, TBL_Employees3[[#This Row],[Annual Salary]] &gt; 70000),"Middle Income",TBL_Employees3[[#This Row],[Annual Salary]]&lt;70000,"Low Income")</f>
        <v>Middle Income</v>
      </c>
      <c r="P656" s="6">
        <v>0.1</v>
      </c>
      <c r="Q656" s="10">
        <f>TBL_Employees3[[#This Row],[Bonus %]]*TBL_Employees3[[#This Row],[Annual Salary]]</f>
        <v>9589.9</v>
      </c>
      <c r="R656" t="s">
        <v>21</v>
      </c>
      <c r="S656" t="s">
        <v>75</v>
      </c>
      <c r="T656" s="4">
        <v>44263</v>
      </c>
      <c r="U656" t="str">
        <f>IF(TBL_Employees3[[#This Row],[Exit Date]]="","Employed","Resign")</f>
        <v>Resign</v>
      </c>
    </row>
    <row r="657" spans="1:21" x14ac:dyDescent="0.25">
      <c r="A657" t="s">
        <v>1341</v>
      </c>
      <c r="B657" t="s">
        <v>1342</v>
      </c>
      <c r="C657" t="s">
        <v>1042</v>
      </c>
      <c r="D657" t="s">
        <v>1039</v>
      </c>
      <c r="E657" t="s">
        <v>54</v>
      </c>
      <c r="F657" t="s">
        <v>1984</v>
      </c>
      <c r="G657" t="s">
        <v>28</v>
      </c>
      <c r="H657">
        <v>57</v>
      </c>
      <c r="I657" s="4">
        <v>33728</v>
      </c>
      <c r="J657" s="8">
        <f>DAY(TBL_Employees3[[#This Row],[Hire Date]])</f>
        <v>4</v>
      </c>
      <c r="K657" s="8">
        <f>MONTH(TBL_Employees3[[#This Row],[Hire Date]])</f>
        <v>5</v>
      </c>
      <c r="L657" s="8">
        <f>YEAR(TBL_Employees3[[#This Row],[Hire Date]])</f>
        <v>1992</v>
      </c>
      <c r="M657" s="8" t="str">
        <f>TEXT(TBL_Employees3[[#This Row],[Hire Date]],"mmm")</f>
        <v>May</v>
      </c>
      <c r="N657" s="5">
        <v>76202</v>
      </c>
      <c r="O657" s="5" t="str" cm="1">
        <f t="array" ref="O657">_xlfn.IFS(TBL_Employees3[[#This Row],[Annual Salary]]&gt;140000,"High Income",AND(TBL_Employees3[[#This Row],[Annual Salary]]&lt;=140000, TBL_Employees3[[#This Row],[Annual Salary]] &gt; 70000),"Middle Income",TBL_Employees3[[#This Row],[Annual Salary]]&lt;70000,"Low Income")</f>
        <v>Middle Income</v>
      </c>
      <c r="P657" s="6">
        <v>0</v>
      </c>
      <c r="Q657" s="10">
        <f>TBL_Employees3[[#This Row],[Bonus %]]*TBL_Employees3[[#This Row],[Annual Salary]]</f>
        <v>0</v>
      </c>
      <c r="R657" t="s">
        <v>21</v>
      </c>
      <c r="S657" t="s">
        <v>22</v>
      </c>
      <c r="T657" s="4">
        <v>34686</v>
      </c>
      <c r="U657" t="str">
        <f>IF(TBL_Employees3[[#This Row],[Exit Date]]="","Employed","Resign")</f>
        <v>Resign</v>
      </c>
    </row>
    <row r="658" spans="1:21" x14ac:dyDescent="0.25">
      <c r="A658" t="s">
        <v>1343</v>
      </c>
      <c r="B658" t="s">
        <v>1344</v>
      </c>
      <c r="C658" t="s">
        <v>1079</v>
      </c>
      <c r="D658" t="s">
        <v>1039</v>
      </c>
      <c r="E658" t="s">
        <v>18</v>
      </c>
      <c r="F658" t="s">
        <v>1984</v>
      </c>
      <c r="G658" t="s">
        <v>20</v>
      </c>
      <c r="H658">
        <v>30</v>
      </c>
      <c r="I658" s="4">
        <v>43864</v>
      </c>
      <c r="J658" s="8">
        <f>DAY(TBL_Employees3[[#This Row],[Hire Date]])</f>
        <v>3</v>
      </c>
      <c r="K658" s="8">
        <f>MONTH(TBL_Employees3[[#This Row],[Hire Date]])</f>
        <v>2</v>
      </c>
      <c r="L658" s="8">
        <f>YEAR(TBL_Employees3[[#This Row],[Hire Date]])</f>
        <v>2020</v>
      </c>
      <c r="M658" s="8" t="str">
        <f>TEXT(TBL_Employees3[[#This Row],[Hire Date]],"mmm")</f>
        <v>Feb</v>
      </c>
      <c r="N658" s="5">
        <v>94652</v>
      </c>
      <c r="O658" s="5" t="str" cm="1">
        <f t="array" ref="O658">_xlfn.IFS(TBL_Employees3[[#This Row],[Annual Salary]]&gt;140000,"High Income",AND(TBL_Employees3[[#This Row],[Annual Salary]]&lt;=140000, TBL_Employees3[[#This Row],[Annual Salary]] &gt; 70000),"Middle Income",TBL_Employees3[[#This Row],[Annual Salary]]&lt;70000,"Low Income")</f>
        <v>Middle Income</v>
      </c>
      <c r="P658" s="6">
        <v>0</v>
      </c>
      <c r="Q658" s="10">
        <f>TBL_Employees3[[#This Row],[Bonus %]]*TBL_Employees3[[#This Row],[Annual Salary]]</f>
        <v>0</v>
      </c>
      <c r="R658" t="s">
        <v>21</v>
      </c>
      <c r="S658" t="s">
        <v>34</v>
      </c>
      <c r="T658" s="4" t="s">
        <v>23</v>
      </c>
      <c r="U658" t="str">
        <f>IF(TBL_Employees3[[#This Row],[Exit Date]]="","Employed","Resign")</f>
        <v>Employed</v>
      </c>
    </row>
    <row r="659" spans="1:21" x14ac:dyDescent="0.25">
      <c r="A659" t="s">
        <v>1345</v>
      </c>
      <c r="B659" t="s">
        <v>224</v>
      </c>
      <c r="C659" t="s">
        <v>1042</v>
      </c>
      <c r="D659" t="s">
        <v>1039</v>
      </c>
      <c r="E659" t="s">
        <v>18</v>
      </c>
      <c r="F659" t="s">
        <v>1983</v>
      </c>
      <c r="G659" t="s">
        <v>97</v>
      </c>
      <c r="H659">
        <v>34</v>
      </c>
      <c r="I659" s="4">
        <v>42416</v>
      </c>
      <c r="J659" s="8">
        <f>DAY(TBL_Employees3[[#This Row],[Hire Date]])</f>
        <v>16</v>
      </c>
      <c r="K659" s="8">
        <f>MONTH(TBL_Employees3[[#This Row],[Hire Date]])</f>
        <v>2</v>
      </c>
      <c r="L659" s="8">
        <f>YEAR(TBL_Employees3[[#This Row],[Hire Date]])</f>
        <v>2016</v>
      </c>
      <c r="M659" s="8" t="str">
        <f>TEXT(TBL_Employees3[[#This Row],[Hire Date]],"mmm")</f>
        <v>Feb</v>
      </c>
      <c r="N659" s="5">
        <v>63411</v>
      </c>
      <c r="O659" s="5" t="str" cm="1">
        <f t="array" ref="O659">_xlfn.IFS(TBL_Employees3[[#This Row],[Annual Salary]]&gt;140000,"High Income",AND(TBL_Employees3[[#This Row],[Annual Salary]]&lt;=140000, TBL_Employees3[[#This Row],[Annual Salary]] &gt; 70000),"Middle Income",TBL_Employees3[[#This Row],[Annual Salary]]&lt;70000,"Low Income")</f>
        <v>Low Income</v>
      </c>
      <c r="P659" s="6">
        <v>0</v>
      </c>
      <c r="Q659" s="10">
        <f>TBL_Employees3[[#This Row],[Bonus %]]*TBL_Employees3[[#This Row],[Annual Salary]]</f>
        <v>0</v>
      </c>
      <c r="R659" t="s">
        <v>21</v>
      </c>
      <c r="S659" t="s">
        <v>48</v>
      </c>
      <c r="T659" s="4" t="s">
        <v>23</v>
      </c>
      <c r="U659" t="str">
        <f>IF(TBL_Employees3[[#This Row],[Exit Date]]="","Employed","Resign")</f>
        <v>Employed</v>
      </c>
    </row>
    <row r="660" spans="1:21" x14ac:dyDescent="0.25">
      <c r="A660" t="s">
        <v>1346</v>
      </c>
      <c r="B660" t="s">
        <v>1347</v>
      </c>
      <c r="C660" t="s">
        <v>1045</v>
      </c>
      <c r="D660" t="s">
        <v>1039</v>
      </c>
      <c r="E660" t="s">
        <v>32</v>
      </c>
      <c r="F660" t="s">
        <v>1983</v>
      </c>
      <c r="G660" t="s">
        <v>20</v>
      </c>
      <c r="H660">
        <v>26</v>
      </c>
      <c r="I660" s="4">
        <v>43656</v>
      </c>
      <c r="J660" s="8">
        <f>DAY(TBL_Employees3[[#This Row],[Hire Date]])</f>
        <v>10</v>
      </c>
      <c r="K660" s="8">
        <f>MONTH(TBL_Employees3[[#This Row],[Hire Date]])</f>
        <v>7</v>
      </c>
      <c r="L660" s="8">
        <f>YEAR(TBL_Employees3[[#This Row],[Hire Date]])</f>
        <v>2019</v>
      </c>
      <c r="M660" s="8" t="str">
        <f>TEXT(TBL_Employees3[[#This Row],[Hire Date]],"mmm")</f>
        <v>Jul</v>
      </c>
      <c r="N660" s="5">
        <v>69110</v>
      </c>
      <c r="O660" s="5" t="str" cm="1">
        <f t="array" ref="O660">_xlfn.IFS(TBL_Employees3[[#This Row],[Annual Salary]]&gt;140000,"High Income",AND(TBL_Employees3[[#This Row],[Annual Salary]]&lt;=140000, TBL_Employees3[[#This Row],[Annual Salary]] &gt; 70000),"Middle Income",TBL_Employees3[[#This Row],[Annual Salary]]&lt;70000,"Low Income")</f>
        <v>Low Income</v>
      </c>
      <c r="P660" s="6">
        <v>0.05</v>
      </c>
      <c r="Q660" s="10">
        <f>TBL_Employees3[[#This Row],[Bonus %]]*TBL_Employees3[[#This Row],[Annual Salary]]</f>
        <v>3455.5</v>
      </c>
      <c r="R660" t="s">
        <v>21</v>
      </c>
      <c r="S660" t="s">
        <v>44</v>
      </c>
      <c r="T660" s="4" t="s">
        <v>23</v>
      </c>
      <c r="U660" t="str">
        <f>IF(TBL_Employees3[[#This Row],[Exit Date]]="","Employed","Resign")</f>
        <v>Employed</v>
      </c>
    </row>
    <row r="661" spans="1:21" x14ac:dyDescent="0.25">
      <c r="A661" t="s">
        <v>1348</v>
      </c>
      <c r="B661" t="s">
        <v>1349</v>
      </c>
      <c r="C661" t="s">
        <v>1101</v>
      </c>
      <c r="D661" t="s">
        <v>1039</v>
      </c>
      <c r="E661" t="s">
        <v>54</v>
      </c>
      <c r="F661" t="s">
        <v>1983</v>
      </c>
      <c r="G661" t="s">
        <v>37</v>
      </c>
      <c r="H661">
        <v>40</v>
      </c>
      <c r="I661" s="4">
        <v>44465</v>
      </c>
      <c r="J661" s="8">
        <f>DAY(TBL_Employees3[[#This Row],[Hire Date]])</f>
        <v>26</v>
      </c>
      <c r="K661" s="8">
        <f>MONTH(TBL_Employees3[[#This Row],[Hire Date]])</f>
        <v>9</v>
      </c>
      <c r="L661" s="8">
        <f>YEAR(TBL_Employees3[[#This Row],[Hire Date]])</f>
        <v>2021</v>
      </c>
      <c r="M661" s="8" t="str">
        <f>TEXT(TBL_Employees3[[#This Row],[Hire Date]],"mmm")</f>
        <v>Sep</v>
      </c>
      <c r="N661" s="5">
        <v>87770</v>
      </c>
      <c r="O661" s="5" t="str" cm="1">
        <f t="array" ref="O661">_xlfn.IFS(TBL_Employees3[[#This Row],[Annual Salary]]&gt;140000,"High Income",AND(TBL_Employees3[[#This Row],[Annual Salary]]&lt;=140000, TBL_Employees3[[#This Row],[Annual Salary]] &gt; 70000),"Middle Income",TBL_Employees3[[#This Row],[Annual Salary]]&lt;70000,"Low Income")</f>
        <v>Middle Income</v>
      </c>
      <c r="P661" s="6">
        <v>0</v>
      </c>
      <c r="Q661" s="10">
        <f>TBL_Employees3[[#This Row],[Bonus %]]*TBL_Employees3[[#This Row],[Annual Salary]]</f>
        <v>0</v>
      </c>
      <c r="R661" t="s">
        <v>21</v>
      </c>
      <c r="S661" t="s">
        <v>22</v>
      </c>
      <c r="T661" s="4" t="s">
        <v>23</v>
      </c>
      <c r="U661" t="str">
        <f>IF(TBL_Employees3[[#This Row],[Exit Date]]="","Employed","Resign")</f>
        <v>Employed</v>
      </c>
    </row>
    <row r="662" spans="1:21" x14ac:dyDescent="0.25">
      <c r="A662" t="s">
        <v>1350</v>
      </c>
      <c r="B662" t="s">
        <v>1351</v>
      </c>
      <c r="C662" t="s">
        <v>31</v>
      </c>
      <c r="D662" t="s">
        <v>1039</v>
      </c>
      <c r="E662" t="s">
        <v>18</v>
      </c>
      <c r="F662" t="s">
        <v>1984</v>
      </c>
      <c r="G662" t="s">
        <v>28</v>
      </c>
      <c r="H662">
        <v>27</v>
      </c>
      <c r="I662" s="4">
        <v>43103</v>
      </c>
      <c r="J662" s="8">
        <f>DAY(TBL_Employees3[[#This Row],[Hire Date]])</f>
        <v>3</v>
      </c>
      <c r="K662" s="8">
        <f>MONTH(TBL_Employees3[[#This Row],[Hire Date]])</f>
        <v>1</v>
      </c>
      <c r="L662" s="8">
        <f>YEAR(TBL_Employees3[[#This Row],[Hire Date]])</f>
        <v>2018</v>
      </c>
      <c r="M662" s="8" t="str">
        <f>TEXT(TBL_Employees3[[#This Row],[Hire Date]],"mmm")</f>
        <v>Jan</v>
      </c>
      <c r="N662" s="5">
        <v>167100</v>
      </c>
      <c r="O662" s="5" t="str" cm="1">
        <f t="array" ref="O662">_xlfn.IFS(TBL_Employees3[[#This Row],[Annual Salary]]&gt;140000,"High Income",AND(TBL_Employees3[[#This Row],[Annual Salary]]&lt;=140000, TBL_Employees3[[#This Row],[Annual Salary]] &gt; 70000),"Middle Income",TBL_Employees3[[#This Row],[Annual Salary]]&lt;70000,"Low Income")</f>
        <v>High Income</v>
      </c>
      <c r="P662" s="6">
        <v>0.2</v>
      </c>
      <c r="Q662" s="10">
        <f>TBL_Employees3[[#This Row],[Bonus %]]*TBL_Employees3[[#This Row],[Annual Salary]]</f>
        <v>33420</v>
      </c>
      <c r="R662" t="s">
        <v>65</v>
      </c>
      <c r="S662" t="s">
        <v>92</v>
      </c>
      <c r="T662" s="4" t="s">
        <v>23</v>
      </c>
      <c r="U662" t="str">
        <f>IF(TBL_Employees3[[#This Row],[Exit Date]]="","Employed","Resign")</f>
        <v>Employed</v>
      </c>
    </row>
    <row r="663" spans="1:21" x14ac:dyDescent="0.25">
      <c r="A663" t="s">
        <v>1352</v>
      </c>
      <c r="B663" t="s">
        <v>1353</v>
      </c>
      <c r="C663" t="s">
        <v>1042</v>
      </c>
      <c r="D663" t="s">
        <v>1039</v>
      </c>
      <c r="E663" t="s">
        <v>54</v>
      </c>
      <c r="F663" t="s">
        <v>1984</v>
      </c>
      <c r="G663" t="s">
        <v>20</v>
      </c>
      <c r="H663">
        <v>53</v>
      </c>
      <c r="I663" s="4">
        <v>35543</v>
      </c>
      <c r="J663" s="8">
        <f>DAY(TBL_Employees3[[#This Row],[Hire Date]])</f>
        <v>23</v>
      </c>
      <c r="K663" s="8">
        <f>MONTH(TBL_Employees3[[#This Row],[Hire Date]])</f>
        <v>4</v>
      </c>
      <c r="L663" s="8">
        <f>YEAR(TBL_Employees3[[#This Row],[Hire Date]])</f>
        <v>1997</v>
      </c>
      <c r="M663" s="8" t="str">
        <f>TEXT(TBL_Employees3[[#This Row],[Hire Date]],"mmm")</f>
        <v>Apr</v>
      </c>
      <c r="N663" s="5">
        <v>78153</v>
      </c>
      <c r="O663" s="5" t="str" cm="1">
        <f t="array" ref="O663">_xlfn.IFS(TBL_Employees3[[#This Row],[Annual Salary]]&gt;140000,"High Income",AND(TBL_Employees3[[#This Row],[Annual Salary]]&lt;=140000, TBL_Employees3[[#This Row],[Annual Salary]] &gt; 70000),"Middle Income",TBL_Employees3[[#This Row],[Annual Salary]]&lt;70000,"Low Income")</f>
        <v>Middle Income</v>
      </c>
      <c r="P663" s="6">
        <v>0</v>
      </c>
      <c r="Q663" s="10">
        <f>TBL_Employees3[[#This Row],[Bonus %]]*TBL_Employees3[[#This Row],[Annual Salary]]</f>
        <v>0</v>
      </c>
      <c r="R663" t="s">
        <v>21</v>
      </c>
      <c r="S663" t="s">
        <v>48</v>
      </c>
      <c r="T663" s="4" t="s">
        <v>23</v>
      </c>
      <c r="U663" t="str">
        <f>IF(TBL_Employees3[[#This Row],[Exit Date]]="","Employed","Resign")</f>
        <v>Employed</v>
      </c>
    </row>
    <row r="664" spans="1:21" x14ac:dyDescent="0.25">
      <c r="A664" t="s">
        <v>1354</v>
      </c>
      <c r="B664" t="s">
        <v>1355</v>
      </c>
      <c r="C664" t="s">
        <v>16</v>
      </c>
      <c r="D664" t="s">
        <v>1039</v>
      </c>
      <c r="E664" t="s">
        <v>54</v>
      </c>
      <c r="F664" t="s">
        <v>1983</v>
      </c>
      <c r="G664" t="s">
        <v>20</v>
      </c>
      <c r="H664">
        <v>30</v>
      </c>
      <c r="I664" s="4">
        <v>42952</v>
      </c>
      <c r="J664" s="8">
        <f>DAY(TBL_Employees3[[#This Row],[Hire Date]])</f>
        <v>5</v>
      </c>
      <c r="K664" s="8">
        <f>MONTH(TBL_Employees3[[#This Row],[Hire Date]])</f>
        <v>8</v>
      </c>
      <c r="L664" s="8">
        <f>YEAR(TBL_Employees3[[#This Row],[Hire Date]])</f>
        <v>2017</v>
      </c>
      <c r="M664" s="8" t="str">
        <f>TEXT(TBL_Employees3[[#This Row],[Hire Date]],"mmm")</f>
        <v>Aug</v>
      </c>
      <c r="N664" s="5">
        <v>119906</v>
      </c>
      <c r="O664" s="5" t="str" cm="1">
        <f t="array" ref="O664">_xlfn.IFS(TBL_Employees3[[#This Row],[Annual Salary]]&gt;140000,"High Income",AND(TBL_Employees3[[#This Row],[Annual Salary]]&lt;=140000, TBL_Employees3[[#This Row],[Annual Salary]] &gt; 70000),"Middle Income",TBL_Employees3[[#This Row],[Annual Salary]]&lt;70000,"Low Income")</f>
        <v>Middle Income</v>
      </c>
      <c r="P664" s="6">
        <v>0.05</v>
      </c>
      <c r="Q664" s="10">
        <f>TBL_Employees3[[#This Row],[Bonus %]]*TBL_Employees3[[#This Row],[Annual Salary]]</f>
        <v>5995.3</v>
      </c>
      <c r="R664" t="s">
        <v>21</v>
      </c>
      <c r="S664" t="s">
        <v>75</v>
      </c>
      <c r="T664" s="4" t="s">
        <v>23</v>
      </c>
      <c r="U664" t="str">
        <f>IF(TBL_Employees3[[#This Row],[Exit Date]]="","Employed","Resign")</f>
        <v>Employed</v>
      </c>
    </row>
    <row r="665" spans="1:21" x14ac:dyDescent="0.25">
      <c r="A665" t="s">
        <v>1356</v>
      </c>
      <c r="B665" t="s">
        <v>1357</v>
      </c>
      <c r="C665" t="s">
        <v>1142</v>
      </c>
      <c r="D665" t="s">
        <v>1039</v>
      </c>
      <c r="E665" t="s">
        <v>54</v>
      </c>
      <c r="F665" t="s">
        <v>1983</v>
      </c>
      <c r="G665" t="s">
        <v>28</v>
      </c>
      <c r="H665">
        <v>51</v>
      </c>
      <c r="I665" s="4">
        <v>37638</v>
      </c>
      <c r="J665" s="8">
        <f>DAY(TBL_Employees3[[#This Row],[Hire Date]])</f>
        <v>17</v>
      </c>
      <c r="K665" s="8">
        <f>MONTH(TBL_Employees3[[#This Row],[Hire Date]])</f>
        <v>1</v>
      </c>
      <c r="L665" s="8">
        <f>YEAR(TBL_Employees3[[#This Row],[Hire Date]])</f>
        <v>2003</v>
      </c>
      <c r="M665" s="8" t="str">
        <f>TEXT(TBL_Employees3[[#This Row],[Hire Date]],"mmm")</f>
        <v>Jan</v>
      </c>
      <c r="N665" s="5">
        <v>91399</v>
      </c>
      <c r="O665" s="5" t="str" cm="1">
        <f t="array" ref="O665">_xlfn.IFS(TBL_Employees3[[#This Row],[Annual Salary]]&gt;140000,"High Income",AND(TBL_Employees3[[#This Row],[Annual Salary]]&lt;=140000, TBL_Employees3[[#This Row],[Annual Salary]] &gt; 70000),"Middle Income",TBL_Employees3[[#This Row],[Annual Salary]]&lt;70000,"Low Income")</f>
        <v>Middle Income</v>
      </c>
      <c r="P665" s="6">
        <v>0</v>
      </c>
      <c r="Q665" s="10">
        <f>TBL_Employees3[[#This Row],[Bonus %]]*TBL_Employees3[[#This Row],[Annual Salary]]</f>
        <v>0</v>
      </c>
      <c r="R665" t="s">
        <v>21</v>
      </c>
      <c r="S665" t="s">
        <v>34</v>
      </c>
      <c r="T665" s="4" t="s">
        <v>23</v>
      </c>
      <c r="U665" t="str">
        <f>IF(TBL_Employees3[[#This Row],[Exit Date]]="","Employed","Resign")</f>
        <v>Employed</v>
      </c>
    </row>
    <row r="666" spans="1:21" x14ac:dyDescent="0.25">
      <c r="A666" t="s">
        <v>1358</v>
      </c>
      <c r="B666" t="s">
        <v>1359</v>
      </c>
      <c r="C666" t="s">
        <v>1061</v>
      </c>
      <c r="D666" t="s">
        <v>1039</v>
      </c>
      <c r="E666" t="s">
        <v>32</v>
      </c>
      <c r="F666" t="s">
        <v>1983</v>
      </c>
      <c r="G666" t="s">
        <v>37</v>
      </c>
      <c r="H666">
        <v>28</v>
      </c>
      <c r="I666" s="4">
        <v>43006</v>
      </c>
      <c r="J666" s="8">
        <f>DAY(TBL_Employees3[[#This Row],[Hire Date]])</f>
        <v>28</v>
      </c>
      <c r="K666" s="8">
        <f>MONTH(TBL_Employees3[[#This Row],[Hire Date]])</f>
        <v>9</v>
      </c>
      <c r="L666" s="8">
        <f>YEAR(TBL_Employees3[[#This Row],[Hire Date]])</f>
        <v>2017</v>
      </c>
      <c r="M666" s="8" t="str">
        <f>TEXT(TBL_Employees3[[#This Row],[Hire Date]],"mmm")</f>
        <v>Sep</v>
      </c>
      <c r="N666" s="5">
        <v>97336</v>
      </c>
      <c r="O666" s="5" t="str" cm="1">
        <f t="array" ref="O666">_xlfn.IFS(TBL_Employees3[[#This Row],[Annual Salary]]&gt;140000,"High Income",AND(TBL_Employees3[[#This Row],[Annual Salary]]&lt;=140000, TBL_Employees3[[#This Row],[Annual Salary]] &gt; 70000),"Middle Income",TBL_Employees3[[#This Row],[Annual Salary]]&lt;70000,"Low Income")</f>
        <v>Middle Income</v>
      </c>
      <c r="P666" s="6">
        <v>0</v>
      </c>
      <c r="Q666" s="10">
        <f>TBL_Employees3[[#This Row],[Bonus %]]*TBL_Employees3[[#This Row],[Annual Salary]]</f>
        <v>0</v>
      </c>
      <c r="R666" t="s">
        <v>21</v>
      </c>
      <c r="S666" t="s">
        <v>22</v>
      </c>
      <c r="T666" s="4" t="s">
        <v>23</v>
      </c>
      <c r="U666" t="str">
        <f>IF(TBL_Employees3[[#This Row],[Exit Date]]="","Employed","Resign")</f>
        <v>Employed</v>
      </c>
    </row>
    <row r="667" spans="1:21" x14ac:dyDescent="0.25">
      <c r="A667" t="s">
        <v>1360</v>
      </c>
      <c r="B667" t="s">
        <v>1361</v>
      </c>
      <c r="C667" t="s">
        <v>1119</v>
      </c>
      <c r="D667" t="s">
        <v>1039</v>
      </c>
      <c r="E667" t="s">
        <v>27</v>
      </c>
      <c r="F667" t="s">
        <v>1984</v>
      </c>
      <c r="G667" t="s">
        <v>37</v>
      </c>
      <c r="H667">
        <v>43</v>
      </c>
      <c r="I667" s="4">
        <v>40290</v>
      </c>
      <c r="J667" s="8">
        <f>DAY(TBL_Employees3[[#This Row],[Hire Date]])</f>
        <v>22</v>
      </c>
      <c r="K667" s="8">
        <f>MONTH(TBL_Employees3[[#This Row],[Hire Date]])</f>
        <v>4</v>
      </c>
      <c r="L667" s="8">
        <f>YEAR(TBL_Employees3[[#This Row],[Hire Date]])</f>
        <v>2010</v>
      </c>
      <c r="M667" s="8" t="str">
        <f>TEXT(TBL_Employees3[[#This Row],[Hire Date]],"mmm")</f>
        <v>Apr</v>
      </c>
      <c r="N667" s="5">
        <v>76912</v>
      </c>
      <c r="O667" s="5" t="str" cm="1">
        <f t="array" ref="O667">_xlfn.IFS(TBL_Employees3[[#This Row],[Annual Salary]]&gt;140000,"High Income",AND(TBL_Employees3[[#This Row],[Annual Salary]]&lt;=140000, TBL_Employees3[[#This Row],[Annual Salary]] &gt; 70000),"Middle Income",TBL_Employees3[[#This Row],[Annual Salary]]&lt;70000,"Low Income")</f>
        <v>Middle Income</v>
      </c>
      <c r="P667" s="6">
        <v>0</v>
      </c>
      <c r="Q667" s="10">
        <f>TBL_Employees3[[#This Row],[Bonus %]]*TBL_Employees3[[#This Row],[Annual Salary]]</f>
        <v>0</v>
      </c>
      <c r="R667" t="s">
        <v>38</v>
      </c>
      <c r="S667" t="s">
        <v>85</v>
      </c>
      <c r="T667" s="4" t="s">
        <v>23</v>
      </c>
      <c r="U667" t="str">
        <f>IF(TBL_Employees3[[#This Row],[Exit Date]]="","Employed","Resign")</f>
        <v>Employed</v>
      </c>
    </row>
    <row r="668" spans="1:21" x14ac:dyDescent="0.25">
      <c r="A668" t="s">
        <v>1362</v>
      </c>
      <c r="B668" t="s">
        <v>1363</v>
      </c>
      <c r="C668" t="s">
        <v>53</v>
      </c>
      <c r="D668" t="s">
        <v>1039</v>
      </c>
      <c r="E668" t="s">
        <v>27</v>
      </c>
      <c r="F668" t="s">
        <v>1983</v>
      </c>
      <c r="G668" t="s">
        <v>97</v>
      </c>
      <c r="H668">
        <v>59</v>
      </c>
      <c r="I668" s="4">
        <v>40542</v>
      </c>
      <c r="J668" s="8">
        <f>DAY(TBL_Employees3[[#This Row],[Hire Date]])</f>
        <v>30</v>
      </c>
      <c r="K668" s="8">
        <f>MONTH(TBL_Employees3[[#This Row],[Hire Date]])</f>
        <v>12</v>
      </c>
      <c r="L668" s="8">
        <f>YEAR(TBL_Employees3[[#This Row],[Hire Date]])</f>
        <v>2010</v>
      </c>
      <c r="M668" s="8" t="str">
        <f>TEXT(TBL_Employees3[[#This Row],[Hire Date]],"mmm")</f>
        <v>Dec</v>
      </c>
      <c r="N668" s="5">
        <v>246619</v>
      </c>
      <c r="O668" s="5" t="str" cm="1">
        <f t="array" ref="O668">_xlfn.IFS(TBL_Employees3[[#This Row],[Annual Salary]]&gt;140000,"High Income",AND(TBL_Employees3[[#This Row],[Annual Salary]]&lt;=140000, TBL_Employees3[[#This Row],[Annual Salary]] &gt; 70000),"Middle Income",TBL_Employees3[[#This Row],[Annual Salary]]&lt;70000,"Low Income")</f>
        <v>High Income</v>
      </c>
      <c r="P668" s="6">
        <v>0.36</v>
      </c>
      <c r="Q668" s="10">
        <f>TBL_Employees3[[#This Row],[Bonus %]]*TBL_Employees3[[#This Row],[Annual Salary]]</f>
        <v>88782.84</v>
      </c>
      <c r="R668" t="s">
        <v>21</v>
      </c>
      <c r="S668" t="s">
        <v>48</v>
      </c>
      <c r="T668" s="4" t="s">
        <v>23</v>
      </c>
      <c r="U668" t="str">
        <f>IF(TBL_Employees3[[#This Row],[Exit Date]]="","Employed","Resign")</f>
        <v>Employed</v>
      </c>
    </row>
    <row r="669" spans="1:21" x14ac:dyDescent="0.25">
      <c r="A669" t="s">
        <v>177</v>
      </c>
      <c r="B669" t="s">
        <v>1364</v>
      </c>
      <c r="C669" t="s">
        <v>1110</v>
      </c>
      <c r="D669" t="s">
        <v>1039</v>
      </c>
      <c r="E669" t="s">
        <v>54</v>
      </c>
      <c r="F669" t="s">
        <v>1983</v>
      </c>
      <c r="G669" t="s">
        <v>20</v>
      </c>
      <c r="H669">
        <v>51</v>
      </c>
      <c r="I669" s="4">
        <v>41697</v>
      </c>
      <c r="J669" s="8">
        <f>DAY(TBL_Employees3[[#This Row],[Hire Date]])</f>
        <v>27</v>
      </c>
      <c r="K669" s="8">
        <f>MONTH(TBL_Employees3[[#This Row],[Hire Date]])</f>
        <v>2</v>
      </c>
      <c r="L669" s="8">
        <f>YEAR(TBL_Employees3[[#This Row],[Hire Date]])</f>
        <v>2014</v>
      </c>
      <c r="M669" s="8" t="str">
        <f>TEXT(TBL_Employees3[[#This Row],[Hire Date]],"mmm")</f>
        <v>Feb</v>
      </c>
      <c r="N669" s="5">
        <v>53929</v>
      </c>
      <c r="O669" s="5" t="str" cm="1">
        <f t="array" ref="O669">_xlfn.IFS(TBL_Employees3[[#This Row],[Annual Salary]]&gt;140000,"High Income",AND(TBL_Employees3[[#This Row],[Annual Salary]]&lt;=140000, TBL_Employees3[[#This Row],[Annual Salary]] &gt; 70000),"Middle Income",TBL_Employees3[[#This Row],[Annual Salary]]&lt;70000,"Low Income")</f>
        <v>Low Income</v>
      </c>
      <c r="P669" s="6">
        <v>0</v>
      </c>
      <c r="Q669" s="10">
        <f>TBL_Employees3[[#This Row],[Bonus %]]*TBL_Employees3[[#This Row],[Annual Salary]]</f>
        <v>0</v>
      </c>
      <c r="R669" t="s">
        <v>21</v>
      </c>
      <c r="S669" t="s">
        <v>48</v>
      </c>
      <c r="T669" s="4">
        <v>43091</v>
      </c>
      <c r="U669" t="str">
        <f>IF(TBL_Employees3[[#This Row],[Exit Date]]="","Employed","Resign")</f>
        <v>Resign</v>
      </c>
    </row>
    <row r="670" spans="1:21" x14ac:dyDescent="0.25">
      <c r="A670" t="s">
        <v>1365</v>
      </c>
      <c r="B670" t="s">
        <v>1366</v>
      </c>
      <c r="C670" t="s">
        <v>1058</v>
      </c>
      <c r="D670" t="s">
        <v>1039</v>
      </c>
      <c r="E670" t="s">
        <v>27</v>
      </c>
      <c r="F670" t="s">
        <v>1983</v>
      </c>
      <c r="G670" t="s">
        <v>20</v>
      </c>
      <c r="H670">
        <v>38</v>
      </c>
      <c r="I670" s="4">
        <v>42113</v>
      </c>
      <c r="J670" s="8">
        <f>DAY(TBL_Employees3[[#This Row],[Hire Date]])</f>
        <v>19</v>
      </c>
      <c r="K670" s="8">
        <f>MONTH(TBL_Employees3[[#This Row],[Hire Date]])</f>
        <v>4</v>
      </c>
      <c r="L670" s="8">
        <f>YEAR(TBL_Employees3[[#This Row],[Hire Date]])</f>
        <v>2015</v>
      </c>
      <c r="M670" s="8" t="str">
        <f>TEXT(TBL_Employees3[[#This Row],[Hire Date]],"mmm")</f>
        <v>Apr</v>
      </c>
      <c r="N670" s="5">
        <v>48762</v>
      </c>
      <c r="O670" s="5" t="str" cm="1">
        <f t="array" ref="O670">_xlfn.IFS(TBL_Employees3[[#This Row],[Annual Salary]]&gt;140000,"High Income",AND(TBL_Employees3[[#This Row],[Annual Salary]]&lt;=140000, TBL_Employees3[[#This Row],[Annual Salary]] &gt; 70000),"Middle Income",TBL_Employees3[[#This Row],[Annual Salary]]&lt;70000,"Low Income")</f>
        <v>Low Income</v>
      </c>
      <c r="P670" s="6">
        <v>0</v>
      </c>
      <c r="Q670" s="10">
        <f>TBL_Employees3[[#This Row],[Bonus %]]*TBL_Employees3[[#This Row],[Annual Salary]]</f>
        <v>0</v>
      </c>
      <c r="R670" t="s">
        <v>21</v>
      </c>
      <c r="S670" t="s">
        <v>34</v>
      </c>
      <c r="T670" s="4" t="s">
        <v>23</v>
      </c>
      <c r="U670" t="str">
        <f>IF(TBL_Employees3[[#This Row],[Exit Date]]="","Employed","Resign")</f>
        <v>Employed</v>
      </c>
    </row>
    <row r="671" spans="1:21" x14ac:dyDescent="0.25">
      <c r="A671" t="s">
        <v>1367</v>
      </c>
      <c r="B671" t="s">
        <v>1368</v>
      </c>
      <c r="C671" t="s">
        <v>1061</v>
      </c>
      <c r="D671" t="s">
        <v>1039</v>
      </c>
      <c r="E671" t="s">
        <v>32</v>
      </c>
      <c r="F671" t="s">
        <v>1984</v>
      </c>
      <c r="G671" t="s">
        <v>28</v>
      </c>
      <c r="H671">
        <v>36</v>
      </c>
      <c r="I671" s="4">
        <v>42489</v>
      </c>
      <c r="J671" s="8">
        <f>DAY(TBL_Employees3[[#This Row],[Hire Date]])</f>
        <v>29</v>
      </c>
      <c r="K671" s="8">
        <f>MONTH(TBL_Employees3[[#This Row],[Hire Date]])</f>
        <v>4</v>
      </c>
      <c r="L671" s="8">
        <f>YEAR(TBL_Employees3[[#This Row],[Hire Date]])</f>
        <v>2016</v>
      </c>
      <c r="M671" s="8" t="str">
        <f>TEXT(TBL_Employees3[[#This Row],[Hire Date]],"mmm")</f>
        <v>Apr</v>
      </c>
      <c r="N671" s="5">
        <v>75862</v>
      </c>
      <c r="O671" s="5" t="str" cm="1">
        <f t="array" ref="O671">_xlfn.IFS(TBL_Employees3[[#This Row],[Annual Salary]]&gt;140000,"High Income",AND(TBL_Employees3[[#This Row],[Annual Salary]]&lt;=140000, TBL_Employees3[[#This Row],[Annual Salary]] &gt; 70000),"Middle Income",TBL_Employees3[[#This Row],[Annual Salary]]&lt;70000,"Low Income")</f>
        <v>Middle Income</v>
      </c>
      <c r="P671" s="6">
        <v>0</v>
      </c>
      <c r="Q671" s="10">
        <f>TBL_Employees3[[#This Row],[Bonus %]]*TBL_Employees3[[#This Row],[Annual Salary]]</f>
        <v>0</v>
      </c>
      <c r="R671" t="s">
        <v>21</v>
      </c>
      <c r="S671" t="s">
        <v>22</v>
      </c>
      <c r="T671" s="4" t="s">
        <v>23</v>
      </c>
      <c r="U671" t="str">
        <f>IF(TBL_Employees3[[#This Row],[Exit Date]]="","Employed","Resign")</f>
        <v>Employed</v>
      </c>
    </row>
    <row r="672" spans="1:21" x14ac:dyDescent="0.25">
      <c r="A672" t="s">
        <v>1369</v>
      </c>
      <c r="B672" t="s">
        <v>1370</v>
      </c>
      <c r="C672" t="s">
        <v>1119</v>
      </c>
      <c r="D672" t="s">
        <v>1039</v>
      </c>
      <c r="E672" t="s">
        <v>54</v>
      </c>
      <c r="F672" t="s">
        <v>1983</v>
      </c>
      <c r="G672" t="s">
        <v>20</v>
      </c>
      <c r="H672">
        <v>54</v>
      </c>
      <c r="I672" s="4">
        <v>33785</v>
      </c>
      <c r="J672" s="8">
        <f>DAY(TBL_Employees3[[#This Row],[Hire Date]])</f>
        <v>30</v>
      </c>
      <c r="K672" s="8">
        <f>MONTH(TBL_Employees3[[#This Row],[Hire Date]])</f>
        <v>6</v>
      </c>
      <c r="L672" s="8">
        <f>YEAR(TBL_Employees3[[#This Row],[Hire Date]])</f>
        <v>1992</v>
      </c>
      <c r="M672" s="8" t="str">
        <f>TEXT(TBL_Employees3[[#This Row],[Hire Date]],"mmm")</f>
        <v>Jun</v>
      </c>
      <c r="N672" s="5">
        <v>63196</v>
      </c>
      <c r="O672" s="5" t="str" cm="1">
        <f t="array" ref="O672">_xlfn.IFS(TBL_Employees3[[#This Row],[Annual Salary]]&gt;140000,"High Income",AND(TBL_Employees3[[#This Row],[Annual Salary]]&lt;=140000, TBL_Employees3[[#This Row],[Annual Salary]] &gt; 70000),"Middle Income",TBL_Employees3[[#This Row],[Annual Salary]]&lt;70000,"Low Income")</f>
        <v>Low Income</v>
      </c>
      <c r="P672" s="6">
        <v>0</v>
      </c>
      <c r="Q672" s="10">
        <f>TBL_Employees3[[#This Row],[Bonus %]]*TBL_Employees3[[#This Row],[Annual Salary]]</f>
        <v>0</v>
      </c>
      <c r="R672" t="s">
        <v>21</v>
      </c>
      <c r="S672" t="s">
        <v>44</v>
      </c>
      <c r="T672" s="4">
        <v>41938</v>
      </c>
      <c r="U672" t="str">
        <f>IF(TBL_Employees3[[#This Row],[Exit Date]]="","Employed","Resign")</f>
        <v>Resign</v>
      </c>
    </row>
    <row r="673" spans="1:21" x14ac:dyDescent="0.25">
      <c r="A673" t="s">
        <v>1371</v>
      </c>
      <c r="B673" t="s">
        <v>1372</v>
      </c>
      <c r="C673" t="s">
        <v>1045</v>
      </c>
      <c r="D673" t="s">
        <v>1039</v>
      </c>
      <c r="E673" t="s">
        <v>18</v>
      </c>
      <c r="F673" t="s">
        <v>1984</v>
      </c>
      <c r="G673" t="s">
        <v>37</v>
      </c>
      <c r="H673">
        <v>46</v>
      </c>
      <c r="I673" s="4">
        <v>42849</v>
      </c>
      <c r="J673" s="8">
        <f>DAY(TBL_Employees3[[#This Row],[Hire Date]])</f>
        <v>24</v>
      </c>
      <c r="K673" s="8">
        <f>MONTH(TBL_Employees3[[#This Row],[Hire Date]])</f>
        <v>4</v>
      </c>
      <c r="L673" s="8">
        <f>YEAR(TBL_Employees3[[#This Row],[Hire Date]])</f>
        <v>2017</v>
      </c>
      <c r="M673" s="8" t="str">
        <f>TEXT(TBL_Employees3[[#This Row],[Hire Date]],"mmm")</f>
        <v>Apr</v>
      </c>
      <c r="N673" s="5">
        <v>77461</v>
      </c>
      <c r="O673" s="5" t="str" cm="1">
        <f t="array" ref="O673">_xlfn.IFS(TBL_Employees3[[#This Row],[Annual Salary]]&gt;140000,"High Income",AND(TBL_Employees3[[#This Row],[Annual Salary]]&lt;=140000, TBL_Employees3[[#This Row],[Annual Salary]] &gt; 70000),"Middle Income",TBL_Employees3[[#This Row],[Annual Salary]]&lt;70000,"Low Income")</f>
        <v>Middle Income</v>
      </c>
      <c r="P673" s="6">
        <v>0.09</v>
      </c>
      <c r="Q673" s="10">
        <f>TBL_Employees3[[#This Row],[Bonus %]]*TBL_Employees3[[#This Row],[Annual Salary]]</f>
        <v>6971.49</v>
      </c>
      <c r="R673" t="s">
        <v>38</v>
      </c>
      <c r="S673" t="s">
        <v>85</v>
      </c>
      <c r="T673" s="4" t="s">
        <v>23</v>
      </c>
      <c r="U673" t="str">
        <f>IF(TBL_Employees3[[#This Row],[Exit Date]]="","Employed","Resign")</f>
        <v>Employed</v>
      </c>
    </row>
    <row r="674" spans="1:21" x14ac:dyDescent="0.25">
      <c r="A674" t="s">
        <v>1373</v>
      </c>
      <c r="B674" t="s">
        <v>1374</v>
      </c>
      <c r="C674" t="s">
        <v>1110</v>
      </c>
      <c r="D674" t="s">
        <v>1039</v>
      </c>
      <c r="E674" t="s">
        <v>27</v>
      </c>
      <c r="F674" t="s">
        <v>1983</v>
      </c>
      <c r="G674" t="s">
        <v>20</v>
      </c>
      <c r="H674">
        <v>48</v>
      </c>
      <c r="I674" s="4">
        <v>37298</v>
      </c>
      <c r="J674" s="8">
        <f>DAY(TBL_Employees3[[#This Row],[Hire Date]])</f>
        <v>11</v>
      </c>
      <c r="K674" s="8">
        <f>MONTH(TBL_Employees3[[#This Row],[Hire Date]])</f>
        <v>2</v>
      </c>
      <c r="L674" s="8">
        <f>YEAR(TBL_Employees3[[#This Row],[Hire Date]])</f>
        <v>2002</v>
      </c>
      <c r="M674" s="8" t="str">
        <f>TEXT(TBL_Employees3[[#This Row],[Hire Date]],"mmm")</f>
        <v>Feb</v>
      </c>
      <c r="N674" s="5">
        <v>43080</v>
      </c>
      <c r="O674" s="5" t="str" cm="1">
        <f t="array" ref="O674">_xlfn.IFS(TBL_Employees3[[#This Row],[Annual Salary]]&gt;140000,"High Income",AND(TBL_Employees3[[#This Row],[Annual Salary]]&lt;=140000, TBL_Employees3[[#This Row],[Annual Salary]] &gt; 70000),"Middle Income",TBL_Employees3[[#This Row],[Annual Salary]]&lt;70000,"Low Income")</f>
        <v>Low Income</v>
      </c>
      <c r="P674" s="6">
        <v>0</v>
      </c>
      <c r="Q674" s="10">
        <f>TBL_Employees3[[#This Row],[Bonus %]]*TBL_Employees3[[#This Row],[Annual Salary]]</f>
        <v>0</v>
      </c>
      <c r="R674" t="s">
        <v>21</v>
      </c>
      <c r="S674" t="s">
        <v>22</v>
      </c>
      <c r="T674" s="4" t="s">
        <v>23</v>
      </c>
      <c r="U674" t="str">
        <f>IF(TBL_Employees3[[#This Row],[Exit Date]]="","Employed","Resign")</f>
        <v>Employed</v>
      </c>
    </row>
    <row r="675" spans="1:21" x14ac:dyDescent="0.25">
      <c r="A675" t="s">
        <v>1375</v>
      </c>
      <c r="B675" t="s">
        <v>1376</v>
      </c>
      <c r="C675" t="s">
        <v>1156</v>
      </c>
      <c r="D675" t="s">
        <v>1039</v>
      </c>
      <c r="E675" t="s">
        <v>32</v>
      </c>
      <c r="F675" t="s">
        <v>1983</v>
      </c>
      <c r="G675" t="s">
        <v>20</v>
      </c>
      <c r="H675">
        <v>48</v>
      </c>
      <c r="I675" s="4">
        <v>38987</v>
      </c>
      <c r="J675" s="8">
        <f>DAY(TBL_Employees3[[#This Row],[Hire Date]])</f>
        <v>27</v>
      </c>
      <c r="K675" s="8">
        <f>MONTH(TBL_Employees3[[#This Row],[Hire Date]])</f>
        <v>9</v>
      </c>
      <c r="L675" s="8">
        <f>YEAR(TBL_Employees3[[#This Row],[Hire Date]])</f>
        <v>2006</v>
      </c>
      <c r="M675" s="8" t="str">
        <f>TEXT(TBL_Employees3[[#This Row],[Hire Date]],"mmm")</f>
        <v>Sep</v>
      </c>
      <c r="N675" s="5">
        <v>76505</v>
      </c>
      <c r="O675" s="5" t="str" cm="1">
        <f t="array" ref="O675">_xlfn.IFS(TBL_Employees3[[#This Row],[Annual Salary]]&gt;140000,"High Income",AND(TBL_Employees3[[#This Row],[Annual Salary]]&lt;=140000, TBL_Employees3[[#This Row],[Annual Salary]] &gt; 70000),"Middle Income",TBL_Employees3[[#This Row],[Annual Salary]]&lt;70000,"Low Income")</f>
        <v>Middle Income</v>
      </c>
      <c r="P675" s="6">
        <v>0</v>
      </c>
      <c r="Q675" s="10">
        <f>TBL_Employees3[[#This Row],[Bonus %]]*TBL_Employees3[[#This Row],[Annual Salary]]</f>
        <v>0</v>
      </c>
      <c r="R675" t="s">
        <v>21</v>
      </c>
      <c r="S675" t="s">
        <v>34</v>
      </c>
      <c r="T675" s="4">
        <v>39180</v>
      </c>
      <c r="U675" t="str">
        <f>IF(TBL_Employees3[[#This Row],[Exit Date]]="","Employed","Resign")</f>
        <v>Resign</v>
      </c>
    </row>
    <row r="676" spans="1:21" x14ac:dyDescent="0.25">
      <c r="A676" t="s">
        <v>1377</v>
      </c>
      <c r="B676" t="s">
        <v>1378</v>
      </c>
      <c r="C676" t="s">
        <v>1149</v>
      </c>
      <c r="D676" t="s">
        <v>1039</v>
      </c>
      <c r="E676" t="s">
        <v>54</v>
      </c>
      <c r="F676" t="s">
        <v>1983</v>
      </c>
      <c r="G676" t="s">
        <v>37</v>
      </c>
      <c r="H676">
        <v>39</v>
      </c>
      <c r="I676" s="4">
        <v>42664</v>
      </c>
      <c r="J676" s="8">
        <f>DAY(TBL_Employees3[[#This Row],[Hire Date]])</f>
        <v>21</v>
      </c>
      <c r="K676" s="8">
        <f>MONTH(TBL_Employees3[[#This Row],[Hire Date]])</f>
        <v>10</v>
      </c>
      <c r="L676" s="8">
        <f>YEAR(TBL_Employees3[[#This Row],[Hire Date]])</f>
        <v>2016</v>
      </c>
      <c r="M676" s="8" t="str">
        <f>TEXT(TBL_Employees3[[#This Row],[Hire Date]],"mmm")</f>
        <v>Oct</v>
      </c>
      <c r="N676" s="5">
        <v>84297</v>
      </c>
      <c r="O676" s="5" t="str" cm="1">
        <f t="array" ref="O676">_xlfn.IFS(TBL_Employees3[[#This Row],[Annual Salary]]&gt;140000,"High Income",AND(TBL_Employees3[[#This Row],[Annual Salary]]&lt;=140000, TBL_Employees3[[#This Row],[Annual Salary]] &gt; 70000),"Middle Income",TBL_Employees3[[#This Row],[Annual Salary]]&lt;70000,"Low Income")</f>
        <v>Middle Income</v>
      </c>
      <c r="P676" s="6">
        <v>0</v>
      </c>
      <c r="Q676" s="10">
        <f>TBL_Employees3[[#This Row],[Bonus %]]*TBL_Employees3[[#This Row],[Annual Salary]]</f>
        <v>0</v>
      </c>
      <c r="R676" t="s">
        <v>38</v>
      </c>
      <c r="S676" t="s">
        <v>39</v>
      </c>
      <c r="T676" s="4" t="s">
        <v>23</v>
      </c>
      <c r="U676" t="str">
        <f>IF(TBL_Employees3[[#This Row],[Exit Date]]="","Employed","Resign")</f>
        <v>Employed</v>
      </c>
    </row>
    <row r="677" spans="1:21" x14ac:dyDescent="0.25">
      <c r="A677" t="s">
        <v>1379</v>
      </c>
      <c r="B677" t="s">
        <v>1380</v>
      </c>
      <c r="C677" t="s">
        <v>1090</v>
      </c>
      <c r="D677" t="s">
        <v>1039</v>
      </c>
      <c r="E677" t="s">
        <v>32</v>
      </c>
      <c r="F677" t="s">
        <v>1983</v>
      </c>
      <c r="G677" t="s">
        <v>37</v>
      </c>
      <c r="H677">
        <v>48</v>
      </c>
      <c r="I677" s="4">
        <v>38560</v>
      </c>
      <c r="J677" s="8">
        <f>DAY(TBL_Employees3[[#This Row],[Hire Date]])</f>
        <v>27</v>
      </c>
      <c r="K677" s="8">
        <f>MONTH(TBL_Employees3[[#This Row],[Hire Date]])</f>
        <v>7</v>
      </c>
      <c r="L677" s="8">
        <f>YEAR(TBL_Employees3[[#This Row],[Hire Date]])</f>
        <v>2005</v>
      </c>
      <c r="M677" s="8" t="str">
        <f>TEXT(TBL_Employees3[[#This Row],[Hire Date]],"mmm")</f>
        <v>Jul</v>
      </c>
      <c r="N677" s="5">
        <v>68987</v>
      </c>
      <c r="O677" s="5" t="str" cm="1">
        <f t="array" ref="O677">_xlfn.IFS(TBL_Employees3[[#This Row],[Annual Salary]]&gt;140000,"High Income",AND(TBL_Employees3[[#This Row],[Annual Salary]]&lt;=140000, TBL_Employees3[[#This Row],[Annual Salary]] &gt; 70000),"Middle Income",TBL_Employees3[[#This Row],[Annual Salary]]&lt;70000,"Low Income")</f>
        <v>Low Income</v>
      </c>
      <c r="P677" s="6">
        <v>0</v>
      </c>
      <c r="Q677" s="10">
        <f>TBL_Employees3[[#This Row],[Bonus %]]*TBL_Employees3[[#This Row],[Annual Salary]]</f>
        <v>0</v>
      </c>
      <c r="R677" t="s">
        <v>21</v>
      </c>
      <c r="S677" t="s">
        <v>44</v>
      </c>
      <c r="T677" s="4">
        <v>38829</v>
      </c>
      <c r="U677" t="str">
        <f>IF(TBL_Employees3[[#This Row],[Exit Date]]="","Employed","Resign")</f>
        <v>Resign</v>
      </c>
    </row>
    <row r="678" spans="1:21" x14ac:dyDescent="0.25">
      <c r="A678" t="s">
        <v>1381</v>
      </c>
      <c r="B678" t="s">
        <v>1382</v>
      </c>
      <c r="C678" t="s">
        <v>1101</v>
      </c>
      <c r="D678" t="s">
        <v>1039</v>
      </c>
      <c r="E678" t="s">
        <v>54</v>
      </c>
      <c r="F678" t="s">
        <v>1983</v>
      </c>
      <c r="G678" t="s">
        <v>28</v>
      </c>
      <c r="H678">
        <v>57</v>
      </c>
      <c r="I678" s="4">
        <v>37798</v>
      </c>
      <c r="J678" s="8">
        <f>DAY(TBL_Employees3[[#This Row],[Hire Date]])</f>
        <v>26</v>
      </c>
      <c r="K678" s="8">
        <f>MONTH(TBL_Employees3[[#This Row],[Hire Date]])</f>
        <v>6</v>
      </c>
      <c r="L678" s="8">
        <f>YEAR(TBL_Employees3[[#This Row],[Hire Date]])</f>
        <v>2003</v>
      </c>
      <c r="M678" s="8" t="str">
        <f>TEXT(TBL_Employees3[[#This Row],[Hire Date]],"mmm")</f>
        <v>Jun</v>
      </c>
      <c r="N678" s="5">
        <v>63318</v>
      </c>
      <c r="O678" s="5" t="str" cm="1">
        <f t="array" ref="O678">_xlfn.IFS(TBL_Employees3[[#This Row],[Annual Salary]]&gt;140000,"High Income",AND(TBL_Employees3[[#This Row],[Annual Salary]]&lt;=140000, TBL_Employees3[[#This Row],[Annual Salary]] &gt; 70000),"Middle Income",TBL_Employees3[[#This Row],[Annual Salary]]&lt;70000,"Low Income")</f>
        <v>Low Income</v>
      </c>
      <c r="P678" s="6">
        <v>0</v>
      </c>
      <c r="Q678" s="10">
        <f>TBL_Employees3[[#This Row],[Bonus %]]*TBL_Employees3[[#This Row],[Annual Salary]]</f>
        <v>0</v>
      </c>
      <c r="R678" t="s">
        <v>21</v>
      </c>
      <c r="S678" t="s">
        <v>75</v>
      </c>
      <c r="T678" s="4" t="s">
        <v>23</v>
      </c>
      <c r="U678" t="str">
        <f>IF(TBL_Employees3[[#This Row],[Exit Date]]="","Employed","Resign")</f>
        <v>Employed</v>
      </c>
    </row>
    <row r="679" spans="1:21" x14ac:dyDescent="0.25">
      <c r="A679" t="s">
        <v>1383</v>
      </c>
      <c r="B679" t="s">
        <v>1384</v>
      </c>
      <c r="C679" t="s">
        <v>1061</v>
      </c>
      <c r="D679" t="s">
        <v>1039</v>
      </c>
      <c r="E679" t="s">
        <v>32</v>
      </c>
      <c r="F679" t="s">
        <v>1984</v>
      </c>
      <c r="G679" t="s">
        <v>20</v>
      </c>
      <c r="H679">
        <v>49</v>
      </c>
      <c r="I679" s="4">
        <v>41703</v>
      </c>
      <c r="J679" s="8">
        <f>DAY(TBL_Employees3[[#This Row],[Hire Date]])</f>
        <v>5</v>
      </c>
      <c r="K679" s="8">
        <f>MONTH(TBL_Employees3[[#This Row],[Hire Date]])</f>
        <v>3</v>
      </c>
      <c r="L679" s="8">
        <f>YEAR(TBL_Employees3[[#This Row],[Hire Date]])</f>
        <v>2014</v>
      </c>
      <c r="M679" s="8" t="str">
        <f>TEXT(TBL_Employees3[[#This Row],[Hire Date]],"mmm")</f>
        <v>Mar</v>
      </c>
      <c r="N679" s="5">
        <v>88777</v>
      </c>
      <c r="O679" s="5" t="str" cm="1">
        <f t="array" ref="O679">_xlfn.IFS(TBL_Employees3[[#This Row],[Annual Salary]]&gt;140000,"High Income",AND(TBL_Employees3[[#This Row],[Annual Salary]]&lt;=140000, TBL_Employees3[[#This Row],[Annual Salary]] &gt; 70000),"Middle Income",TBL_Employees3[[#This Row],[Annual Salary]]&lt;70000,"Low Income")</f>
        <v>Middle Income</v>
      </c>
      <c r="P679" s="6">
        <v>0</v>
      </c>
      <c r="Q679" s="10">
        <f>TBL_Employees3[[#This Row],[Bonus %]]*TBL_Employees3[[#This Row],[Annual Salary]]</f>
        <v>0</v>
      </c>
      <c r="R679" t="s">
        <v>21</v>
      </c>
      <c r="S679" t="s">
        <v>44</v>
      </c>
      <c r="T679" s="4" t="s">
        <v>23</v>
      </c>
      <c r="U679" t="str">
        <f>IF(TBL_Employees3[[#This Row],[Exit Date]]="","Employed","Resign")</f>
        <v>Employed</v>
      </c>
    </row>
    <row r="680" spans="1:21" x14ac:dyDescent="0.25">
      <c r="A680" t="s">
        <v>1385</v>
      </c>
      <c r="B680" t="s">
        <v>1386</v>
      </c>
      <c r="C680" t="s">
        <v>74</v>
      </c>
      <c r="D680" t="s">
        <v>1039</v>
      </c>
      <c r="E680" t="s">
        <v>27</v>
      </c>
      <c r="F680" t="s">
        <v>1984</v>
      </c>
      <c r="G680" t="s">
        <v>20</v>
      </c>
      <c r="H680">
        <v>43</v>
      </c>
      <c r="I680" s="4">
        <v>42090</v>
      </c>
      <c r="J680" s="8">
        <f>DAY(TBL_Employees3[[#This Row],[Hire Date]])</f>
        <v>27</v>
      </c>
      <c r="K680" s="8">
        <f>MONTH(TBL_Employees3[[#This Row],[Hire Date]])</f>
        <v>3</v>
      </c>
      <c r="L680" s="8">
        <f>YEAR(TBL_Employees3[[#This Row],[Hire Date]])</f>
        <v>2015</v>
      </c>
      <c r="M680" s="8" t="str">
        <f>TEXT(TBL_Employees3[[#This Row],[Hire Date]],"mmm")</f>
        <v>Mar</v>
      </c>
      <c r="N680" s="5">
        <v>120321</v>
      </c>
      <c r="O680" s="5" t="str" cm="1">
        <f t="array" ref="O680">_xlfn.IFS(TBL_Employees3[[#This Row],[Annual Salary]]&gt;140000,"High Income",AND(TBL_Employees3[[#This Row],[Annual Salary]]&lt;=140000, TBL_Employees3[[#This Row],[Annual Salary]] &gt; 70000),"Middle Income",TBL_Employees3[[#This Row],[Annual Salary]]&lt;70000,"Low Income")</f>
        <v>Middle Income</v>
      </c>
      <c r="P680" s="6">
        <v>0.12</v>
      </c>
      <c r="Q680" s="10">
        <f>TBL_Employees3[[#This Row],[Bonus %]]*TBL_Employees3[[#This Row],[Annual Salary]]</f>
        <v>14438.519999999999</v>
      </c>
      <c r="R680" t="s">
        <v>21</v>
      </c>
      <c r="S680" t="s">
        <v>22</v>
      </c>
      <c r="T680" s="4" t="s">
        <v>23</v>
      </c>
      <c r="U680" t="str">
        <f>IF(TBL_Employees3[[#This Row],[Exit Date]]="","Employed","Resign")</f>
        <v>Employed</v>
      </c>
    </row>
    <row r="681" spans="1:21" x14ac:dyDescent="0.25">
      <c r="A681" t="s">
        <v>1387</v>
      </c>
      <c r="B681" t="s">
        <v>1388</v>
      </c>
      <c r="C681" t="s">
        <v>1058</v>
      </c>
      <c r="D681" t="s">
        <v>1039</v>
      </c>
      <c r="E681" t="s">
        <v>18</v>
      </c>
      <c r="F681" t="s">
        <v>1984</v>
      </c>
      <c r="G681" t="s">
        <v>37</v>
      </c>
      <c r="H681">
        <v>61</v>
      </c>
      <c r="I681" s="4">
        <v>41861</v>
      </c>
      <c r="J681" s="8">
        <f>DAY(TBL_Employees3[[#This Row],[Hire Date]])</f>
        <v>10</v>
      </c>
      <c r="K681" s="8">
        <f>MONTH(TBL_Employees3[[#This Row],[Hire Date]])</f>
        <v>8</v>
      </c>
      <c r="L681" s="8">
        <f>YEAR(TBL_Employees3[[#This Row],[Hire Date]])</f>
        <v>2014</v>
      </c>
      <c r="M681" s="8" t="str">
        <f>TEXT(TBL_Employees3[[#This Row],[Hire Date]],"mmm")</f>
        <v>Aug</v>
      </c>
      <c r="N681" s="5">
        <v>57446</v>
      </c>
      <c r="O681" s="5" t="str" cm="1">
        <f t="array" ref="O681">_xlfn.IFS(TBL_Employees3[[#This Row],[Annual Salary]]&gt;140000,"High Income",AND(TBL_Employees3[[#This Row],[Annual Salary]]&lt;=140000, TBL_Employees3[[#This Row],[Annual Salary]] &gt; 70000),"Middle Income",TBL_Employees3[[#This Row],[Annual Salary]]&lt;70000,"Low Income")</f>
        <v>Low Income</v>
      </c>
      <c r="P681" s="6">
        <v>0</v>
      </c>
      <c r="Q681" s="10">
        <f>TBL_Employees3[[#This Row],[Bonus %]]*TBL_Employees3[[#This Row],[Annual Salary]]</f>
        <v>0</v>
      </c>
      <c r="R681" t="s">
        <v>21</v>
      </c>
      <c r="S681" t="s">
        <v>57</v>
      </c>
      <c r="T681" s="4" t="s">
        <v>23</v>
      </c>
      <c r="U681" t="str">
        <f>IF(TBL_Employees3[[#This Row],[Exit Date]]="","Employed","Resign")</f>
        <v>Employed</v>
      </c>
    </row>
    <row r="682" spans="1:21" x14ac:dyDescent="0.25">
      <c r="A682" t="s">
        <v>1389</v>
      </c>
      <c r="B682" t="s">
        <v>1390</v>
      </c>
      <c r="C682" t="s">
        <v>1061</v>
      </c>
      <c r="D682" t="s">
        <v>1039</v>
      </c>
      <c r="E682" t="s">
        <v>18</v>
      </c>
      <c r="F682" t="s">
        <v>1984</v>
      </c>
      <c r="G682" t="s">
        <v>28</v>
      </c>
      <c r="H682">
        <v>36</v>
      </c>
      <c r="I682" s="4">
        <v>41964</v>
      </c>
      <c r="J682" s="8">
        <f>DAY(TBL_Employees3[[#This Row],[Hire Date]])</f>
        <v>21</v>
      </c>
      <c r="K682" s="8">
        <f>MONTH(TBL_Employees3[[#This Row],[Hire Date]])</f>
        <v>11</v>
      </c>
      <c r="L682" s="8">
        <f>YEAR(TBL_Employees3[[#This Row],[Hire Date]])</f>
        <v>2014</v>
      </c>
      <c r="M682" s="8" t="str">
        <f>TEXT(TBL_Employees3[[#This Row],[Hire Date]],"mmm")</f>
        <v>Nov</v>
      </c>
      <c r="N682" s="5">
        <v>97500</v>
      </c>
      <c r="O682" s="5" t="str" cm="1">
        <f t="array" ref="O682">_xlfn.IFS(TBL_Employees3[[#This Row],[Annual Salary]]&gt;140000,"High Income",AND(TBL_Employees3[[#This Row],[Annual Salary]]&lt;=140000, TBL_Employees3[[#This Row],[Annual Salary]] &gt; 70000),"Middle Income",TBL_Employees3[[#This Row],[Annual Salary]]&lt;70000,"Low Income")</f>
        <v>Middle Income</v>
      </c>
      <c r="P682" s="6">
        <v>0</v>
      </c>
      <c r="Q682" s="10">
        <f>TBL_Employees3[[#This Row],[Bonus %]]*TBL_Employees3[[#This Row],[Annual Salary]]</f>
        <v>0</v>
      </c>
      <c r="R682" t="s">
        <v>21</v>
      </c>
      <c r="S682" t="s">
        <v>48</v>
      </c>
      <c r="T682" s="4" t="s">
        <v>23</v>
      </c>
      <c r="U682" t="str">
        <f>IF(TBL_Employees3[[#This Row],[Exit Date]]="","Employed","Resign")</f>
        <v>Employed</v>
      </c>
    </row>
    <row r="683" spans="1:21" x14ac:dyDescent="0.25">
      <c r="A683" t="s">
        <v>1391</v>
      </c>
      <c r="B683" t="s">
        <v>1392</v>
      </c>
      <c r="C683" t="s">
        <v>1058</v>
      </c>
      <c r="D683" t="s">
        <v>1039</v>
      </c>
      <c r="E683" t="s">
        <v>18</v>
      </c>
      <c r="F683" t="s">
        <v>1983</v>
      </c>
      <c r="G683" t="s">
        <v>28</v>
      </c>
      <c r="H683">
        <v>25</v>
      </c>
      <c r="I683" s="4">
        <v>44213</v>
      </c>
      <c r="J683" s="8">
        <f>DAY(TBL_Employees3[[#This Row],[Hire Date]])</f>
        <v>17</v>
      </c>
      <c r="K683" s="8">
        <f>MONTH(TBL_Employees3[[#This Row],[Hire Date]])</f>
        <v>1</v>
      </c>
      <c r="L683" s="8">
        <f>YEAR(TBL_Employees3[[#This Row],[Hire Date]])</f>
        <v>2021</v>
      </c>
      <c r="M683" s="8" t="str">
        <f>TEXT(TBL_Employees3[[#This Row],[Hire Date]],"mmm")</f>
        <v>Jan</v>
      </c>
      <c r="N683" s="5">
        <v>41844</v>
      </c>
      <c r="O683" s="5" t="str" cm="1">
        <f t="array" ref="O683">_xlfn.IFS(TBL_Employees3[[#This Row],[Annual Salary]]&gt;140000,"High Income",AND(TBL_Employees3[[#This Row],[Annual Salary]]&lt;=140000, TBL_Employees3[[#This Row],[Annual Salary]] &gt; 70000),"Middle Income",TBL_Employees3[[#This Row],[Annual Salary]]&lt;70000,"Low Income")</f>
        <v>Low Income</v>
      </c>
      <c r="P683" s="6">
        <v>0</v>
      </c>
      <c r="Q683" s="10">
        <f>TBL_Employees3[[#This Row],[Bonus %]]*TBL_Employees3[[#This Row],[Annual Salary]]</f>
        <v>0</v>
      </c>
      <c r="R683" t="s">
        <v>65</v>
      </c>
      <c r="S683" t="s">
        <v>66</v>
      </c>
      <c r="T683" s="4" t="s">
        <v>23</v>
      </c>
      <c r="U683" t="str">
        <f>IF(TBL_Employees3[[#This Row],[Exit Date]]="","Employed","Resign")</f>
        <v>Employed</v>
      </c>
    </row>
    <row r="684" spans="1:21" x14ac:dyDescent="0.25">
      <c r="A684" t="s">
        <v>1393</v>
      </c>
      <c r="B684" t="s">
        <v>1394</v>
      </c>
      <c r="C684" t="s">
        <v>1058</v>
      </c>
      <c r="D684" t="s">
        <v>1039</v>
      </c>
      <c r="E684" t="s">
        <v>27</v>
      </c>
      <c r="F684" t="s">
        <v>1983</v>
      </c>
      <c r="G684" t="s">
        <v>28</v>
      </c>
      <c r="H684">
        <v>61</v>
      </c>
      <c r="I684" s="4">
        <v>36793</v>
      </c>
      <c r="J684" s="8">
        <f>DAY(TBL_Employees3[[#This Row],[Hire Date]])</f>
        <v>24</v>
      </c>
      <c r="K684" s="8">
        <f>MONTH(TBL_Employees3[[#This Row],[Hire Date]])</f>
        <v>9</v>
      </c>
      <c r="L684" s="8">
        <f>YEAR(TBL_Employees3[[#This Row],[Hire Date]])</f>
        <v>2000</v>
      </c>
      <c r="M684" s="8" t="str">
        <f>TEXT(TBL_Employees3[[#This Row],[Hire Date]],"mmm")</f>
        <v>Sep</v>
      </c>
      <c r="N684" s="5">
        <v>40063</v>
      </c>
      <c r="O684" s="5" t="str" cm="1">
        <f t="array" ref="O684">_xlfn.IFS(TBL_Employees3[[#This Row],[Annual Salary]]&gt;140000,"High Income",AND(TBL_Employees3[[#This Row],[Annual Salary]]&lt;=140000, TBL_Employees3[[#This Row],[Annual Salary]] &gt; 70000),"Middle Income",TBL_Employees3[[#This Row],[Annual Salary]]&lt;70000,"Low Income")</f>
        <v>Low Income</v>
      </c>
      <c r="P684" s="6">
        <v>0</v>
      </c>
      <c r="Q684" s="10">
        <f>TBL_Employees3[[#This Row],[Bonus %]]*TBL_Employees3[[#This Row],[Annual Salary]]</f>
        <v>0</v>
      </c>
      <c r="R684" t="s">
        <v>21</v>
      </c>
      <c r="S684" t="s">
        <v>48</v>
      </c>
      <c r="T684" s="4" t="s">
        <v>23</v>
      </c>
      <c r="U684" t="str">
        <f>IF(TBL_Employees3[[#This Row],[Exit Date]]="","Employed","Resign")</f>
        <v>Employed</v>
      </c>
    </row>
    <row r="685" spans="1:21" x14ac:dyDescent="0.25">
      <c r="A685" t="s">
        <v>1395</v>
      </c>
      <c r="B685" t="s">
        <v>1396</v>
      </c>
      <c r="C685" t="s">
        <v>1058</v>
      </c>
      <c r="D685" t="s">
        <v>1039</v>
      </c>
      <c r="E685" t="s">
        <v>18</v>
      </c>
      <c r="F685" t="s">
        <v>1984</v>
      </c>
      <c r="G685" t="s">
        <v>20</v>
      </c>
      <c r="H685">
        <v>55</v>
      </c>
      <c r="I685" s="4">
        <v>38107</v>
      </c>
      <c r="J685" s="8">
        <f>DAY(TBL_Employees3[[#This Row],[Hire Date]])</f>
        <v>30</v>
      </c>
      <c r="K685" s="8">
        <f>MONTH(TBL_Employees3[[#This Row],[Hire Date]])</f>
        <v>4</v>
      </c>
      <c r="L685" s="8">
        <f>YEAR(TBL_Employees3[[#This Row],[Hire Date]])</f>
        <v>2004</v>
      </c>
      <c r="M685" s="8" t="str">
        <f>TEXT(TBL_Employees3[[#This Row],[Hire Date]],"mmm")</f>
        <v>Apr</v>
      </c>
      <c r="N685" s="5">
        <v>40124</v>
      </c>
      <c r="O685" s="5" t="str" cm="1">
        <f t="array" ref="O685">_xlfn.IFS(TBL_Employees3[[#This Row],[Annual Salary]]&gt;140000,"High Income",AND(TBL_Employees3[[#This Row],[Annual Salary]]&lt;=140000, TBL_Employees3[[#This Row],[Annual Salary]] &gt; 70000),"Middle Income",TBL_Employees3[[#This Row],[Annual Salary]]&lt;70000,"Low Income")</f>
        <v>Low Income</v>
      </c>
      <c r="P685" s="6">
        <v>0</v>
      </c>
      <c r="Q685" s="10">
        <f>TBL_Employees3[[#This Row],[Bonus %]]*TBL_Employees3[[#This Row],[Annual Salary]]</f>
        <v>0</v>
      </c>
      <c r="R685" t="s">
        <v>21</v>
      </c>
      <c r="S685" t="s">
        <v>22</v>
      </c>
      <c r="T685" s="4" t="s">
        <v>23</v>
      </c>
      <c r="U685" t="str">
        <f>IF(TBL_Employees3[[#This Row],[Exit Date]]="","Employed","Resign")</f>
        <v>Employed</v>
      </c>
    </row>
    <row r="686" spans="1:21" x14ac:dyDescent="0.25">
      <c r="A686" t="s">
        <v>1397</v>
      </c>
      <c r="B686" t="s">
        <v>1398</v>
      </c>
      <c r="C686" t="s">
        <v>1101</v>
      </c>
      <c r="D686" t="s">
        <v>1039</v>
      </c>
      <c r="E686" t="s">
        <v>54</v>
      </c>
      <c r="F686" t="s">
        <v>1983</v>
      </c>
      <c r="G686" t="s">
        <v>28</v>
      </c>
      <c r="H686">
        <v>54</v>
      </c>
      <c r="I686" s="4">
        <v>35961</v>
      </c>
      <c r="J686" s="8">
        <f>DAY(TBL_Employees3[[#This Row],[Hire Date]])</f>
        <v>15</v>
      </c>
      <c r="K686" s="8">
        <f>MONTH(TBL_Employees3[[#This Row],[Hire Date]])</f>
        <v>6</v>
      </c>
      <c r="L686" s="8">
        <f>YEAR(TBL_Employees3[[#This Row],[Hire Date]])</f>
        <v>1998</v>
      </c>
      <c r="M686" s="8" t="str">
        <f>TEXT(TBL_Employees3[[#This Row],[Hire Date]],"mmm")</f>
        <v>Jun</v>
      </c>
      <c r="N686" s="5">
        <v>95239</v>
      </c>
      <c r="O686" s="5" t="str" cm="1">
        <f t="array" ref="O686">_xlfn.IFS(TBL_Employees3[[#This Row],[Annual Salary]]&gt;140000,"High Income",AND(TBL_Employees3[[#This Row],[Annual Salary]]&lt;=140000, TBL_Employees3[[#This Row],[Annual Salary]] &gt; 70000),"Middle Income",TBL_Employees3[[#This Row],[Annual Salary]]&lt;70000,"Low Income")</f>
        <v>Middle Income</v>
      </c>
      <c r="P686" s="6">
        <v>0</v>
      </c>
      <c r="Q686" s="10">
        <f>TBL_Employees3[[#This Row],[Bonus %]]*TBL_Employees3[[#This Row],[Annual Salary]]</f>
        <v>0</v>
      </c>
      <c r="R686" t="s">
        <v>21</v>
      </c>
      <c r="S686" t="s">
        <v>57</v>
      </c>
      <c r="T686" s="4" t="s">
        <v>23</v>
      </c>
      <c r="U686" t="str">
        <f>IF(TBL_Employees3[[#This Row],[Exit Date]]="","Employed","Resign")</f>
        <v>Employed</v>
      </c>
    </row>
    <row r="687" spans="1:21" x14ac:dyDescent="0.25">
      <c r="A687" t="s">
        <v>1399</v>
      </c>
      <c r="B687" t="s">
        <v>1400</v>
      </c>
      <c r="C687" t="s">
        <v>1087</v>
      </c>
      <c r="D687" t="s">
        <v>1039</v>
      </c>
      <c r="E687" t="s">
        <v>18</v>
      </c>
      <c r="F687" t="s">
        <v>1984</v>
      </c>
      <c r="G687" t="s">
        <v>28</v>
      </c>
      <c r="H687">
        <v>33</v>
      </c>
      <c r="I687" s="4">
        <v>41819</v>
      </c>
      <c r="J687" s="8">
        <f>DAY(TBL_Employees3[[#This Row],[Hire Date]])</f>
        <v>29</v>
      </c>
      <c r="K687" s="8">
        <f>MONTH(TBL_Employees3[[#This Row],[Hire Date]])</f>
        <v>6</v>
      </c>
      <c r="L687" s="8">
        <f>YEAR(TBL_Employees3[[#This Row],[Hire Date]])</f>
        <v>2014</v>
      </c>
      <c r="M687" s="8" t="str">
        <f>TEXT(TBL_Employees3[[#This Row],[Hire Date]],"mmm")</f>
        <v>Jun</v>
      </c>
      <c r="N687" s="5">
        <v>96366</v>
      </c>
      <c r="O687" s="5" t="str" cm="1">
        <f t="array" ref="O687">_xlfn.IFS(TBL_Employees3[[#This Row],[Annual Salary]]&gt;140000,"High Income",AND(TBL_Employees3[[#This Row],[Annual Salary]]&lt;=140000, TBL_Employees3[[#This Row],[Annual Salary]] &gt; 70000),"Middle Income",TBL_Employees3[[#This Row],[Annual Salary]]&lt;70000,"Low Income")</f>
        <v>Middle Income</v>
      </c>
      <c r="P687" s="6">
        <v>0</v>
      </c>
      <c r="Q687" s="10">
        <f>TBL_Employees3[[#This Row],[Bonus %]]*TBL_Employees3[[#This Row],[Annual Salary]]</f>
        <v>0</v>
      </c>
      <c r="R687" t="s">
        <v>65</v>
      </c>
      <c r="S687" t="s">
        <v>92</v>
      </c>
      <c r="T687" s="4" t="s">
        <v>23</v>
      </c>
      <c r="U687" t="str">
        <f>IF(TBL_Employees3[[#This Row],[Exit Date]]="","Employed","Resign")</f>
        <v>Employed</v>
      </c>
    </row>
    <row r="688" spans="1:21" x14ac:dyDescent="0.25">
      <c r="A688" t="s">
        <v>1401</v>
      </c>
      <c r="B688" t="s">
        <v>1402</v>
      </c>
      <c r="C688" t="s">
        <v>1079</v>
      </c>
      <c r="D688" t="s">
        <v>1039</v>
      </c>
      <c r="E688" t="s">
        <v>32</v>
      </c>
      <c r="F688" t="s">
        <v>1983</v>
      </c>
      <c r="G688" t="s">
        <v>20</v>
      </c>
      <c r="H688">
        <v>48</v>
      </c>
      <c r="I688" s="4">
        <v>40435</v>
      </c>
      <c r="J688" s="8">
        <f>DAY(TBL_Employees3[[#This Row],[Hire Date]])</f>
        <v>14</v>
      </c>
      <c r="K688" s="8">
        <f>MONTH(TBL_Employees3[[#This Row],[Hire Date]])</f>
        <v>9</v>
      </c>
      <c r="L688" s="8">
        <f>YEAR(TBL_Employees3[[#This Row],[Hire Date]])</f>
        <v>2010</v>
      </c>
      <c r="M688" s="8" t="str">
        <f>TEXT(TBL_Employees3[[#This Row],[Hire Date]],"mmm")</f>
        <v>Sep</v>
      </c>
      <c r="N688" s="5">
        <v>99335</v>
      </c>
      <c r="O688" s="5" t="str" cm="1">
        <f t="array" ref="O688">_xlfn.IFS(TBL_Employees3[[#This Row],[Annual Salary]]&gt;140000,"High Income",AND(TBL_Employees3[[#This Row],[Annual Salary]]&lt;=140000, TBL_Employees3[[#This Row],[Annual Salary]] &gt; 70000),"Middle Income",TBL_Employees3[[#This Row],[Annual Salary]]&lt;70000,"Low Income")</f>
        <v>Middle Income</v>
      </c>
      <c r="P688" s="6">
        <v>0</v>
      </c>
      <c r="Q688" s="10">
        <f>TBL_Employees3[[#This Row],[Bonus %]]*TBL_Employees3[[#This Row],[Annual Salary]]</f>
        <v>0</v>
      </c>
      <c r="R688" t="s">
        <v>21</v>
      </c>
      <c r="S688" t="s">
        <v>57</v>
      </c>
      <c r="T688" s="4" t="s">
        <v>23</v>
      </c>
      <c r="U688" t="str">
        <f>IF(TBL_Employees3[[#This Row],[Exit Date]]="","Employed","Resign")</f>
        <v>Employed</v>
      </c>
    </row>
    <row r="689" spans="1:21" x14ac:dyDescent="0.25">
      <c r="A689" t="s">
        <v>1403</v>
      </c>
      <c r="B689" t="s">
        <v>1404</v>
      </c>
      <c r="C689" t="s">
        <v>1045</v>
      </c>
      <c r="D689" t="s">
        <v>1039</v>
      </c>
      <c r="E689" t="s">
        <v>27</v>
      </c>
      <c r="F689" t="s">
        <v>1983</v>
      </c>
      <c r="G689" t="s">
        <v>28</v>
      </c>
      <c r="H689">
        <v>35</v>
      </c>
      <c r="I689" s="4">
        <v>42493</v>
      </c>
      <c r="J689" s="8">
        <f>DAY(TBL_Employees3[[#This Row],[Hire Date]])</f>
        <v>3</v>
      </c>
      <c r="K689" s="8">
        <f>MONTH(TBL_Employees3[[#This Row],[Hire Date]])</f>
        <v>5</v>
      </c>
      <c r="L689" s="8">
        <f>YEAR(TBL_Employees3[[#This Row],[Hire Date]])</f>
        <v>2016</v>
      </c>
      <c r="M689" s="8" t="str">
        <f>TEXT(TBL_Employees3[[#This Row],[Hire Date]],"mmm")</f>
        <v>May</v>
      </c>
      <c r="N689" s="5">
        <v>73899</v>
      </c>
      <c r="O689" s="5" t="str" cm="1">
        <f t="array" ref="O689">_xlfn.IFS(TBL_Employees3[[#This Row],[Annual Salary]]&gt;140000,"High Income",AND(TBL_Employees3[[#This Row],[Annual Salary]]&lt;=140000, TBL_Employees3[[#This Row],[Annual Salary]] &gt; 70000),"Middle Income",TBL_Employees3[[#This Row],[Annual Salary]]&lt;70000,"Low Income")</f>
        <v>Middle Income</v>
      </c>
      <c r="P689" s="6">
        <v>0.05</v>
      </c>
      <c r="Q689" s="10">
        <f>TBL_Employees3[[#This Row],[Bonus %]]*TBL_Employees3[[#This Row],[Annual Salary]]</f>
        <v>3694.9500000000003</v>
      </c>
      <c r="R689" t="s">
        <v>65</v>
      </c>
      <c r="S689" t="s">
        <v>92</v>
      </c>
      <c r="T689" s="4" t="s">
        <v>23</v>
      </c>
      <c r="U689" t="str">
        <f>IF(TBL_Employees3[[#This Row],[Exit Date]]="","Employed","Resign")</f>
        <v>Employed</v>
      </c>
    </row>
    <row r="690" spans="1:21" x14ac:dyDescent="0.25">
      <c r="A690" t="s">
        <v>1071</v>
      </c>
      <c r="B690" t="s">
        <v>1405</v>
      </c>
      <c r="C690" t="s">
        <v>1042</v>
      </c>
      <c r="D690" t="s">
        <v>1039</v>
      </c>
      <c r="E690" t="s">
        <v>27</v>
      </c>
      <c r="F690" t="s">
        <v>1984</v>
      </c>
      <c r="G690" t="s">
        <v>28</v>
      </c>
      <c r="H690">
        <v>56</v>
      </c>
      <c r="I690" s="4">
        <v>35238</v>
      </c>
      <c r="J690" s="8">
        <f>DAY(TBL_Employees3[[#This Row],[Hire Date]])</f>
        <v>22</v>
      </c>
      <c r="K690" s="8">
        <f>MONTH(TBL_Employees3[[#This Row],[Hire Date]])</f>
        <v>6</v>
      </c>
      <c r="L690" s="8">
        <f>YEAR(TBL_Employees3[[#This Row],[Hire Date]])</f>
        <v>1996</v>
      </c>
      <c r="M690" s="8" t="str">
        <f>TEXT(TBL_Employees3[[#This Row],[Hire Date]],"mmm")</f>
        <v>Jun</v>
      </c>
      <c r="N690" s="5">
        <v>82806</v>
      </c>
      <c r="O690" s="5" t="str" cm="1">
        <f t="array" ref="O690">_xlfn.IFS(TBL_Employees3[[#This Row],[Annual Salary]]&gt;140000,"High Income",AND(TBL_Employees3[[#This Row],[Annual Salary]]&lt;=140000, TBL_Employees3[[#This Row],[Annual Salary]] &gt; 70000),"Middle Income",TBL_Employees3[[#This Row],[Annual Salary]]&lt;70000,"Low Income")</f>
        <v>Middle Income</v>
      </c>
      <c r="P690" s="6">
        <v>0</v>
      </c>
      <c r="Q690" s="10">
        <f>TBL_Employees3[[#This Row],[Bonus %]]*TBL_Employees3[[#This Row],[Annual Salary]]</f>
        <v>0</v>
      </c>
      <c r="R690" t="s">
        <v>21</v>
      </c>
      <c r="S690" t="s">
        <v>34</v>
      </c>
      <c r="T690" s="4" t="s">
        <v>23</v>
      </c>
      <c r="U690" t="str">
        <f>IF(TBL_Employees3[[#This Row],[Exit Date]]="","Employed","Resign")</f>
        <v>Employed</v>
      </c>
    </row>
    <row r="691" spans="1:21" x14ac:dyDescent="0.25">
      <c r="A691" t="s">
        <v>1406</v>
      </c>
      <c r="B691" t="s">
        <v>1407</v>
      </c>
      <c r="C691" t="s">
        <v>1087</v>
      </c>
      <c r="D691" t="s">
        <v>1039</v>
      </c>
      <c r="E691" t="s">
        <v>18</v>
      </c>
      <c r="F691" t="s">
        <v>1983</v>
      </c>
      <c r="G691" t="s">
        <v>20</v>
      </c>
      <c r="H691">
        <v>41</v>
      </c>
      <c r="I691" s="4">
        <v>43013</v>
      </c>
      <c r="J691" s="8">
        <f>DAY(TBL_Employees3[[#This Row],[Hire Date]])</f>
        <v>5</v>
      </c>
      <c r="K691" s="8">
        <f>MONTH(TBL_Employees3[[#This Row],[Hire Date]])</f>
        <v>10</v>
      </c>
      <c r="L691" s="8">
        <f>YEAR(TBL_Employees3[[#This Row],[Hire Date]])</f>
        <v>2017</v>
      </c>
      <c r="M691" s="8" t="str">
        <f>TEXT(TBL_Employees3[[#This Row],[Hire Date]],"mmm")</f>
        <v>Oct</v>
      </c>
      <c r="N691" s="5">
        <v>67468</v>
      </c>
      <c r="O691" s="5" t="str" cm="1">
        <f t="array" ref="O691">_xlfn.IFS(TBL_Employees3[[#This Row],[Annual Salary]]&gt;140000,"High Income",AND(TBL_Employees3[[#This Row],[Annual Salary]]&lt;=140000, TBL_Employees3[[#This Row],[Annual Salary]] &gt; 70000),"Middle Income",TBL_Employees3[[#This Row],[Annual Salary]]&lt;70000,"Low Income")</f>
        <v>Low Income</v>
      </c>
      <c r="P691" s="6">
        <v>0</v>
      </c>
      <c r="Q691" s="10">
        <f>TBL_Employees3[[#This Row],[Bonus %]]*TBL_Employees3[[#This Row],[Annual Salary]]</f>
        <v>0</v>
      </c>
      <c r="R691" t="s">
        <v>21</v>
      </c>
      <c r="S691" t="s">
        <v>48</v>
      </c>
      <c r="T691" s="4" t="s">
        <v>23</v>
      </c>
      <c r="U691" t="str">
        <f>IF(TBL_Employees3[[#This Row],[Exit Date]]="","Employed","Resign")</f>
        <v>Employed</v>
      </c>
    </row>
    <row r="692" spans="1:21" x14ac:dyDescent="0.25">
      <c r="A692" t="s">
        <v>886</v>
      </c>
      <c r="B692" t="s">
        <v>1408</v>
      </c>
      <c r="C692" t="s">
        <v>1090</v>
      </c>
      <c r="D692" t="s">
        <v>1039</v>
      </c>
      <c r="E692" t="s">
        <v>54</v>
      </c>
      <c r="F692" t="s">
        <v>1984</v>
      </c>
      <c r="G692" t="s">
        <v>28</v>
      </c>
      <c r="H692">
        <v>29</v>
      </c>
      <c r="I692" s="4">
        <v>43048</v>
      </c>
      <c r="J692" s="8">
        <f>DAY(TBL_Employees3[[#This Row],[Hire Date]])</f>
        <v>9</v>
      </c>
      <c r="K692" s="8">
        <f>MONTH(TBL_Employees3[[#This Row],[Hire Date]])</f>
        <v>11</v>
      </c>
      <c r="L692" s="8">
        <f>YEAR(TBL_Employees3[[#This Row],[Hire Date]])</f>
        <v>2017</v>
      </c>
      <c r="M692" s="8" t="str">
        <f>TEXT(TBL_Employees3[[#This Row],[Hire Date]],"mmm")</f>
        <v>Nov</v>
      </c>
      <c r="N692" s="5">
        <v>63985</v>
      </c>
      <c r="O692" s="5" t="str" cm="1">
        <f t="array" ref="O692">_xlfn.IFS(TBL_Employees3[[#This Row],[Annual Salary]]&gt;140000,"High Income",AND(TBL_Employees3[[#This Row],[Annual Salary]]&lt;=140000, TBL_Employees3[[#This Row],[Annual Salary]] &gt; 70000),"Middle Income",TBL_Employees3[[#This Row],[Annual Salary]]&lt;70000,"Low Income")</f>
        <v>Low Income</v>
      </c>
      <c r="P692" s="6">
        <v>0</v>
      </c>
      <c r="Q692" s="10">
        <f>TBL_Employees3[[#This Row],[Bonus %]]*TBL_Employees3[[#This Row],[Annual Salary]]</f>
        <v>0</v>
      </c>
      <c r="R692" t="s">
        <v>21</v>
      </c>
      <c r="S692" t="s">
        <v>48</v>
      </c>
      <c r="T692" s="4" t="s">
        <v>23</v>
      </c>
      <c r="U692" t="str">
        <f>IF(TBL_Employees3[[#This Row],[Exit Date]]="","Employed","Resign")</f>
        <v>Employed</v>
      </c>
    </row>
    <row r="693" spans="1:21" x14ac:dyDescent="0.25">
      <c r="A693" t="s">
        <v>1409</v>
      </c>
      <c r="B693" t="s">
        <v>1410</v>
      </c>
      <c r="C693" t="s">
        <v>1119</v>
      </c>
      <c r="D693" t="s">
        <v>1039</v>
      </c>
      <c r="E693" t="s">
        <v>18</v>
      </c>
      <c r="F693" t="s">
        <v>1984</v>
      </c>
      <c r="G693" t="s">
        <v>20</v>
      </c>
      <c r="H693">
        <v>64</v>
      </c>
      <c r="I693" s="4">
        <v>38176</v>
      </c>
      <c r="J693" s="8">
        <f>DAY(TBL_Employees3[[#This Row],[Hire Date]])</f>
        <v>8</v>
      </c>
      <c r="K693" s="8">
        <f>MONTH(TBL_Employees3[[#This Row],[Hire Date]])</f>
        <v>7</v>
      </c>
      <c r="L693" s="8">
        <f>YEAR(TBL_Employees3[[#This Row],[Hire Date]])</f>
        <v>2004</v>
      </c>
      <c r="M693" s="8" t="str">
        <f>TEXT(TBL_Employees3[[#This Row],[Hire Date]],"mmm")</f>
        <v>Jul</v>
      </c>
      <c r="N693" s="5">
        <v>77903</v>
      </c>
      <c r="O693" s="5" t="str" cm="1">
        <f t="array" ref="O693">_xlfn.IFS(TBL_Employees3[[#This Row],[Annual Salary]]&gt;140000,"High Income",AND(TBL_Employees3[[#This Row],[Annual Salary]]&lt;=140000, TBL_Employees3[[#This Row],[Annual Salary]] &gt; 70000),"Middle Income",TBL_Employees3[[#This Row],[Annual Salary]]&lt;70000,"Low Income")</f>
        <v>Middle Income</v>
      </c>
      <c r="P693" s="6">
        <v>0</v>
      </c>
      <c r="Q693" s="10">
        <f>TBL_Employees3[[#This Row],[Bonus %]]*TBL_Employees3[[#This Row],[Annual Salary]]</f>
        <v>0</v>
      </c>
      <c r="R693" t="s">
        <v>21</v>
      </c>
      <c r="S693" t="s">
        <v>34</v>
      </c>
      <c r="T693" s="4" t="s">
        <v>23</v>
      </c>
      <c r="U693" t="str">
        <f>IF(TBL_Employees3[[#This Row],[Exit Date]]="","Employed","Resign")</f>
        <v>Employed</v>
      </c>
    </row>
    <row r="694" spans="1:21" x14ac:dyDescent="0.25">
      <c r="A694" t="s">
        <v>1411</v>
      </c>
      <c r="B694" t="s">
        <v>1412</v>
      </c>
      <c r="C694" t="s">
        <v>1142</v>
      </c>
      <c r="D694" t="s">
        <v>1039</v>
      </c>
      <c r="E694" t="s">
        <v>54</v>
      </c>
      <c r="F694" t="s">
        <v>1983</v>
      </c>
      <c r="G694" t="s">
        <v>28</v>
      </c>
      <c r="H694">
        <v>29</v>
      </c>
      <c r="I694" s="4">
        <v>44375</v>
      </c>
      <c r="J694" s="8">
        <f>DAY(TBL_Employees3[[#This Row],[Hire Date]])</f>
        <v>28</v>
      </c>
      <c r="K694" s="8">
        <f>MONTH(TBL_Employees3[[#This Row],[Hire Date]])</f>
        <v>6</v>
      </c>
      <c r="L694" s="8">
        <f>YEAR(TBL_Employees3[[#This Row],[Hire Date]])</f>
        <v>2021</v>
      </c>
      <c r="M694" s="8" t="str">
        <f>TEXT(TBL_Employees3[[#This Row],[Hire Date]],"mmm")</f>
        <v>Jun</v>
      </c>
      <c r="N694" s="5">
        <v>71234</v>
      </c>
      <c r="O694" s="5" t="str" cm="1">
        <f t="array" ref="O694">_xlfn.IFS(TBL_Employees3[[#This Row],[Annual Salary]]&gt;140000,"High Income",AND(TBL_Employees3[[#This Row],[Annual Salary]]&lt;=140000, TBL_Employees3[[#This Row],[Annual Salary]] &gt; 70000),"Middle Income",TBL_Employees3[[#This Row],[Annual Salary]]&lt;70000,"Low Income")</f>
        <v>Middle Income</v>
      </c>
      <c r="P694" s="6">
        <v>0</v>
      </c>
      <c r="Q694" s="10">
        <f>TBL_Employees3[[#This Row],[Bonus %]]*TBL_Employees3[[#This Row],[Annual Salary]]</f>
        <v>0</v>
      </c>
      <c r="R694" t="s">
        <v>21</v>
      </c>
      <c r="S694" t="s">
        <v>34</v>
      </c>
      <c r="T694" s="4" t="s">
        <v>23</v>
      </c>
      <c r="U694" t="str">
        <f>IF(TBL_Employees3[[#This Row],[Exit Date]]="","Employed","Resign")</f>
        <v>Employed</v>
      </c>
    </row>
    <row r="695" spans="1:21" x14ac:dyDescent="0.25">
      <c r="A695" t="s">
        <v>1413</v>
      </c>
      <c r="B695" t="s">
        <v>1414</v>
      </c>
      <c r="C695" t="s">
        <v>1110</v>
      </c>
      <c r="D695" t="s">
        <v>1039</v>
      </c>
      <c r="E695" t="s">
        <v>32</v>
      </c>
      <c r="F695" t="s">
        <v>1983</v>
      </c>
      <c r="G695" t="s">
        <v>37</v>
      </c>
      <c r="H695">
        <v>64</v>
      </c>
      <c r="I695" s="4">
        <v>44009</v>
      </c>
      <c r="J695" s="8">
        <f>DAY(TBL_Employees3[[#This Row],[Hire Date]])</f>
        <v>27</v>
      </c>
      <c r="K695" s="8">
        <f>MONTH(TBL_Employees3[[#This Row],[Hire Date]])</f>
        <v>6</v>
      </c>
      <c r="L695" s="8">
        <f>YEAR(TBL_Employees3[[#This Row],[Hire Date]])</f>
        <v>2020</v>
      </c>
      <c r="M695" s="8" t="str">
        <f>TEXT(TBL_Employees3[[#This Row],[Hire Date]],"mmm")</f>
        <v>Jun</v>
      </c>
      <c r="N695" s="5">
        <v>40316</v>
      </c>
      <c r="O695" s="5" t="str" cm="1">
        <f t="array" ref="O695">_xlfn.IFS(TBL_Employees3[[#This Row],[Annual Salary]]&gt;140000,"High Income",AND(TBL_Employees3[[#This Row],[Annual Salary]]&lt;=140000, TBL_Employees3[[#This Row],[Annual Salary]] &gt; 70000),"Middle Income",TBL_Employees3[[#This Row],[Annual Salary]]&lt;70000,"Low Income")</f>
        <v>Low Income</v>
      </c>
      <c r="P695" s="6">
        <v>0</v>
      </c>
      <c r="Q695" s="10">
        <f>TBL_Employees3[[#This Row],[Bonus %]]*TBL_Employees3[[#This Row],[Annual Salary]]</f>
        <v>0</v>
      </c>
      <c r="R695" t="s">
        <v>38</v>
      </c>
      <c r="S695" t="s">
        <v>39</v>
      </c>
      <c r="T695" s="4" t="s">
        <v>23</v>
      </c>
      <c r="U695" t="str">
        <f>IF(TBL_Employees3[[#This Row],[Exit Date]]="","Employed","Resign")</f>
        <v>Employed</v>
      </c>
    </row>
    <row r="696" spans="1:21" x14ac:dyDescent="0.25">
      <c r="A696" t="s">
        <v>1415</v>
      </c>
      <c r="B696" t="s">
        <v>1416</v>
      </c>
      <c r="C696" t="s">
        <v>16</v>
      </c>
      <c r="D696" t="s">
        <v>1039</v>
      </c>
      <c r="E696" t="s">
        <v>32</v>
      </c>
      <c r="F696" t="s">
        <v>1984</v>
      </c>
      <c r="G696" t="s">
        <v>28</v>
      </c>
      <c r="H696">
        <v>55</v>
      </c>
      <c r="I696" s="4">
        <v>38391</v>
      </c>
      <c r="J696" s="8">
        <f>DAY(TBL_Employees3[[#This Row],[Hire Date]])</f>
        <v>8</v>
      </c>
      <c r="K696" s="8">
        <f>MONTH(TBL_Employees3[[#This Row],[Hire Date]])</f>
        <v>2</v>
      </c>
      <c r="L696" s="8">
        <f>YEAR(TBL_Employees3[[#This Row],[Hire Date]])</f>
        <v>2005</v>
      </c>
      <c r="M696" s="8" t="str">
        <f>TEXT(TBL_Employees3[[#This Row],[Hire Date]],"mmm")</f>
        <v>Feb</v>
      </c>
      <c r="N696" s="5">
        <v>115145</v>
      </c>
      <c r="O696" s="5" t="str" cm="1">
        <f t="array" ref="O696">_xlfn.IFS(TBL_Employees3[[#This Row],[Annual Salary]]&gt;140000,"High Income",AND(TBL_Employees3[[#This Row],[Annual Salary]]&lt;=140000, TBL_Employees3[[#This Row],[Annual Salary]] &gt; 70000),"Middle Income",TBL_Employees3[[#This Row],[Annual Salary]]&lt;70000,"Low Income")</f>
        <v>Middle Income</v>
      </c>
      <c r="P696" s="6">
        <v>0.05</v>
      </c>
      <c r="Q696" s="10">
        <f>TBL_Employees3[[#This Row],[Bonus %]]*TBL_Employees3[[#This Row],[Annual Salary]]</f>
        <v>5757.25</v>
      </c>
      <c r="R696" t="s">
        <v>65</v>
      </c>
      <c r="S696" t="s">
        <v>66</v>
      </c>
      <c r="T696" s="4" t="s">
        <v>23</v>
      </c>
      <c r="U696" t="str">
        <f>IF(TBL_Employees3[[#This Row],[Exit Date]]="","Employed","Resign")</f>
        <v>Employed</v>
      </c>
    </row>
    <row r="697" spans="1:21" x14ac:dyDescent="0.25">
      <c r="A697" t="s">
        <v>1417</v>
      </c>
      <c r="B697" t="s">
        <v>1418</v>
      </c>
      <c r="C697" t="s">
        <v>1079</v>
      </c>
      <c r="D697" t="s">
        <v>1039</v>
      </c>
      <c r="E697" t="s">
        <v>18</v>
      </c>
      <c r="F697" t="s">
        <v>1984</v>
      </c>
      <c r="G697" t="s">
        <v>37</v>
      </c>
      <c r="H697">
        <v>43</v>
      </c>
      <c r="I697" s="4">
        <v>39885</v>
      </c>
      <c r="J697" s="8">
        <f>DAY(TBL_Employees3[[#This Row],[Hire Date]])</f>
        <v>13</v>
      </c>
      <c r="K697" s="8">
        <f>MONTH(TBL_Employees3[[#This Row],[Hire Date]])</f>
        <v>3</v>
      </c>
      <c r="L697" s="8">
        <f>YEAR(TBL_Employees3[[#This Row],[Hire Date]])</f>
        <v>2009</v>
      </c>
      <c r="M697" s="8" t="str">
        <f>TEXT(TBL_Employees3[[#This Row],[Hire Date]],"mmm")</f>
        <v>Mar</v>
      </c>
      <c r="N697" s="5">
        <v>62335</v>
      </c>
      <c r="O697" s="5" t="str" cm="1">
        <f t="array" ref="O697">_xlfn.IFS(TBL_Employees3[[#This Row],[Annual Salary]]&gt;140000,"High Income",AND(TBL_Employees3[[#This Row],[Annual Salary]]&lt;=140000, TBL_Employees3[[#This Row],[Annual Salary]] &gt; 70000),"Middle Income",TBL_Employees3[[#This Row],[Annual Salary]]&lt;70000,"Low Income")</f>
        <v>Low Income</v>
      </c>
      <c r="P697" s="6">
        <v>0</v>
      </c>
      <c r="Q697" s="10">
        <f>TBL_Employees3[[#This Row],[Bonus %]]*TBL_Employees3[[#This Row],[Annual Salary]]</f>
        <v>0</v>
      </c>
      <c r="R697" t="s">
        <v>38</v>
      </c>
      <c r="S697" t="s">
        <v>39</v>
      </c>
      <c r="T697" s="4" t="s">
        <v>23</v>
      </c>
      <c r="U697" t="str">
        <f>IF(TBL_Employees3[[#This Row],[Exit Date]]="","Employed","Resign")</f>
        <v>Employed</v>
      </c>
    </row>
    <row r="698" spans="1:21" x14ac:dyDescent="0.25">
      <c r="A698" t="s">
        <v>413</v>
      </c>
      <c r="B698" t="s">
        <v>1419</v>
      </c>
      <c r="C698" t="s">
        <v>1042</v>
      </c>
      <c r="D698" t="s">
        <v>1039</v>
      </c>
      <c r="E698" t="s">
        <v>18</v>
      </c>
      <c r="F698" t="s">
        <v>1984</v>
      </c>
      <c r="G698" t="s">
        <v>28</v>
      </c>
      <c r="H698">
        <v>45</v>
      </c>
      <c r="I698" s="4">
        <v>37445</v>
      </c>
      <c r="J698" s="8">
        <f>DAY(TBL_Employees3[[#This Row],[Hire Date]])</f>
        <v>8</v>
      </c>
      <c r="K698" s="8">
        <f>MONTH(TBL_Employees3[[#This Row],[Hire Date]])</f>
        <v>7</v>
      </c>
      <c r="L698" s="8">
        <f>YEAR(TBL_Employees3[[#This Row],[Hire Date]])</f>
        <v>2002</v>
      </c>
      <c r="M698" s="8" t="str">
        <f>TEXT(TBL_Employees3[[#This Row],[Hire Date]],"mmm")</f>
        <v>Jul</v>
      </c>
      <c r="N698" s="5">
        <v>92655</v>
      </c>
      <c r="O698" s="5" t="str" cm="1">
        <f t="array" ref="O698">_xlfn.IFS(TBL_Employees3[[#This Row],[Annual Salary]]&gt;140000,"High Income",AND(TBL_Employees3[[#This Row],[Annual Salary]]&lt;=140000, TBL_Employees3[[#This Row],[Annual Salary]] &gt; 70000),"Middle Income",TBL_Employees3[[#This Row],[Annual Salary]]&lt;70000,"Low Income")</f>
        <v>Middle Income</v>
      </c>
      <c r="P698" s="6">
        <v>0</v>
      </c>
      <c r="Q698" s="10">
        <f>TBL_Employees3[[#This Row],[Bonus %]]*TBL_Employees3[[#This Row],[Annual Salary]]</f>
        <v>0</v>
      </c>
      <c r="R698" t="s">
        <v>65</v>
      </c>
      <c r="S698" t="s">
        <v>92</v>
      </c>
      <c r="T698" s="4" t="s">
        <v>23</v>
      </c>
      <c r="U698" t="str">
        <f>IF(TBL_Employees3[[#This Row],[Exit Date]]="","Employed","Resign")</f>
        <v>Employed</v>
      </c>
    </row>
    <row r="699" spans="1:21" x14ac:dyDescent="0.25">
      <c r="A699" t="s">
        <v>1420</v>
      </c>
      <c r="B699" t="s">
        <v>1421</v>
      </c>
      <c r="C699" t="s">
        <v>1061</v>
      </c>
      <c r="D699" t="s">
        <v>1039</v>
      </c>
      <c r="E699" t="s">
        <v>27</v>
      </c>
      <c r="F699" t="s">
        <v>1984</v>
      </c>
      <c r="G699" t="s">
        <v>20</v>
      </c>
      <c r="H699">
        <v>61</v>
      </c>
      <c r="I699" s="4">
        <v>38392</v>
      </c>
      <c r="J699" s="8">
        <f>DAY(TBL_Employees3[[#This Row],[Hire Date]])</f>
        <v>9</v>
      </c>
      <c r="K699" s="8">
        <f>MONTH(TBL_Employees3[[#This Row],[Hire Date]])</f>
        <v>2</v>
      </c>
      <c r="L699" s="8">
        <f>YEAR(TBL_Employees3[[#This Row],[Hire Date]])</f>
        <v>2005</v>
      </c>
      <c r="M699" s="8" t="str">
        <f>TEXT(TBL_Employees3[[#This Row],[Hire Date]],"mmm")</f>
        <v>Feb</v>
      </c>
      <c r="N699" s="5">
        <v>64462</v>
      </c>
      <c r="O699" s="5" t="str" cm="1">
        <f t="array" ref="O699">_xlfn.IFS(TBL_Employees3[[#This Row],[Annual Salary]]&gt;140000,"High Income",AND(TBL_Employees3[[#This Row],[Annual Salary]]&lt;=140000, TBL_Employees3[[#This Row],[Annual Salary]] &gt; 70000),"Middle Income",TBL_Employees3[[#This Row],[Annual Salary]]&lt;70000,"Low Income")</f>
        <v>Low Income</v>
      </c>
      <c r="P699" s="6">
        <v>0</v>
      </c>
      <c r="Q699" s="10">
        <f>TBL_Employees3[[#This Row],[Bonus %]]*TBL_Employees3[[#This Row],[Annual Salary]]</f>
        <v>0</v>
      </c>
      <c r="R699" t="s">
        <v>21</v>
      </c>
      <c r="S699" t="s">
        <v>44</v>
      </c>
      <c r="T699" s="4" t="s">
        <v>23</v>
      </c>
      <c r="U699" t="str">
        <f>IF(TBL_Employees3[[#This Row],[Exit Date]]="","Employed","Resign")</f>
        <v>Employed</v>
      </c>
    </row>
    <row r="700" spans="1:21" x14ac:dyDescent="0.25">
      <c r="A700" t="s">
        <v>1422</v>
      </c>
      <c r="B700" t="s">
        <v>1423</v>
      </c>
      <c r="C700" t="s">
        <v>1101</v>
      </c>
      <c r="D700" t="s">
        <v>1039</v>
      </c>
      <c r="E700" t="s">
        <v>18</v>
      </c>
      <c r="F700" t="s">
        <v>1984</v>
      </c>
      <c r="G700" t="s">
        <v>20</v>
      </c>
      <c r="H700">
        <v>57</v>
      </c>
      <c r="I700" s="4">
        <v>35113</v>
      </c>
      <c r="J700" s="8">
        <f>DAY(TBL_Employees3[[#This Row],[Hire Date]])</f>
        <v>18</v>
      </c>
      <c r="K700" s="8">
        <f>MONTH(TBL_Employees3[[#This Row],[Hire Date]])</f>
        <v>2</v>
      </c>
      <c r="L700" s="8">
        <f>YEAR(TBL_Employees3[[#This Row],[Hire Date]])</f>
        <v>1996</v>
      </c>
      <c r="M700" s="8" t="str">
        <f>TEXT(TBL_Employees3[[#This Row],[Hire Date]],"mmm")</f>
        <v>Feb</v>
      </c>
      <c r="N700" s="5">
        <v>75354</v>
      </c>
      <c r="O700" s="5" t="str" cm="1">
        <f t="array" ref="O700">_xlfn.IFS(TBL_Employees3[[#This Row],[Annual Salary]]&gt;140000,"High Income",AND(TBL_Employees3[[#This Row],[Annual Salary]]&lt;=140000, TBL_Employees3[[#This Row],[Annual Salary]] &gt; 70000),"Middle Income",TBL_Employees3[[#This Row],[Annual Salary]]&lt;70000,"Low Income")</f>
        <v>Middle Income</v>
      </c>
      <c r="P700" s="6">
        <v>0</v>
      </c>
      <c r="Q700" s="10">
        <f>TBL_Employees3[[#This Row],[Bonus %]]*TBL_Employees3[[#This Row],[Annual Salary]]</f>
        <v>0</v>
      </c>
      <c r="R700" t="s">
        <v>21</v>
      </c>
      <c r="S700" t="s">
        <v>22</v>
      </c>
      <c r="T700" s="4">
        <v>35413</v>
      </c>
      <c r="U700" t="str">
        <f>IF(TBL_Employees3[[#This Row],[Exit Date]]="","Employed","Resign")</f>
        <v>Resign</v>
      </c>
    </row>
    <row r="701" spans="1:21" x14ac:dyDescent="0.25">
      <c r="A701" t="s">
        <v>1424</v>
      </c>
      <c r="B701" t="s">
        <v>1425</v>
      </c>
      <c r="C701" t="s">
        <v>1079</v>
      </c>
      <c r="D701" t="s">
        <v>1039</v>
      </c>
      <c r="E701" t="s">
        <v>18</v>
      </c>
      <c r="F701" t="s">
        <v>1984</v>
      </c>
      <c r="G701" t="s">
        <v>28</v>
      </c>
      <c r="H701">
        <v>50</v>
      </c>
      <c r="I701" s="4">
        <v>44445</v>
      </c>
      <c r="J701" s="8">
        <f>DAY(TBL_Employees3[[#This Row],[Hire Date]])</f>
        <v>6</v>
      </c>
      <c r="K701" s="8">
        <f>MONTH(TBL_Employees3[[#This Row],[Hire Date]])</f>
        <v>9</v>
      </c>
      <c r="L701" s="8">
        <f>YEAR(TBL_Employees3[[#This Row],[Hire Date]])</f>
        <v>2021</v>
      </c>
      <c r="M701" s="8" t="str">
        <f>TEXT(TBL_Employees3[[#This Row],[Hire Date]],"mmm")</f>
        <v>Sep</v>
      </c>
      <c r="N701" s="5">
        <v>83418</v>
      </c>
      <c r="O701" s="5" t="str" cm="1">
        <f t="array" ref="O701">_xlfn.IFS(TBL_Employees3[[#This Row],[Annual Salary]]&gt;140000,"High Income",AND(TBL_Employees3[[#This Row],[Annual Salary]]&lt;=140000, TBL_Employees3[[#This Row],[Annual Salary]] &gt; 70000),"Middle Income",TBL_Employees3[[#This Row],[Annual Salary]]&lt;70000,"Low Income")</f>
        <v>Middle Income</v>
      </c>
      <c r="P701" s="6">
        <v>0</v>
      </c>
      <c r="Q701" s="10">
        <f>TBL_Employees3[[#This Row],[Bonus %]]*TBL_Employees3[[#This Row],[Annual Salary]]</f>
        <v>0</v>
      </c>
      <c r="R701" t="s">
        <v>65</v>
      </c>
      <c r="S701" t="s">
        <v>78</v>
      </c>
      <c r="T701" s="4" t="s">
        <v>23</v>
      </c>
      <c r="U701" t="str">
        <f>IF(TBL_Employees3[[#This Row],[Exit Date]]="","Employed","Resign")</f>
        <v>Employed</v>
      </c>
    </row>
    <row r="702" spans="1:21" x14ac:dyDescent="0.25">
      <c r="A702" t="s">
        <v>1426</v>
      </c>
      <c r="B702" t="s">
        <v>1427</v>
      </c>
      <c r="C702" t="s">
        <v>1119</v>
      </c>
      <c r="D702" t="s">
        <v>1039</v>
      </c>
      <c r="E702" t="s">
        <v>27</v>
      </c>
      <c r="F702" t="s">
        <v>1984</v>
      </c>
      <c r="G702" t="s">
        <v>20</v>
      </c>
      <c r="H702">
        <v>45</v>
      </c>
      <c r="I702" s="4">
        <v>43042</v>
      </c>
      <c r="J702" s="8">
        <f>DAY(TBL_Employees3[[#This Row],[Hire Date]])</f>
        <v>3</v>
      </c>
      <c r="K702" s="8">
        <f>MONTH(TBL_Employees3[[#This Row],[Hire Date]])</f>
        <v>11</v>
      </c>
      <c r="L702" s="8">
        <f>YEAR(TBL_Employees3[[#This Row],[Hire Date]])</f>
        <v>2017</v>
      </c>
      <c r="M702" s="8" t="str">
        <f>TEXT(TBL_Employees3[[#This Row],[Hire Date]],"mmm")</f>
        <v>Nov</v>
      </c>
      <c r="N702" s="5">
        <v>66660</v>
      </c>
      <c r="O702" s="5" t="str" cm="1">
        <f t="array" ref="O702">_xlfn.IFS(TBL_Employees3[[#This Row],[Annual Salary]]&gt;140000,"High Income",AND(TBL_Employees3[[#This Row],[Annual Salary]]&lt;=140000, TBL_Employees3[[#This Row],[Annual Salary]] &gt; 70000),"Middle Income",TBL_Employees3[[#This Row],[Annual Salary]]&lt;70000,"Low Income")</f>
        <v>Low Income</v>
      </c>
      <c r="P702" s="6">
        <v>0</v>
      </c>
      <c r="Q702" s="10">
        <f>TBL_Employees3[[#This Row],[Bonus %]]*TBL_Employees3[[#This Row],[Annual Salary]]</f>
        <v>0</v>
      </c>
      <c r="R702" t="s">
        <v>21</v>
      </c>
      <c r="S702" t="s">
        <v>22</v>
      </c>
      <c r="T702" s="4" t="s">
        <v>23</v>
      </c>
      <c r="U702" t="str">
        <f>IF(TBL_Employees3[[#This Row],[Exit Date]]="","Employed","Resign")</f>
        <v>Employed</v>
      </c>
    </row>
    <row r="703" spans="1:21" x14ac:dyDescent="0.25">
      <c r="A703" t="s">
        <v>1428</v>
      </c>
      <c r="B703" t="s">
        <v>1429</v>
      </c>
      <c r="C703" t="s">
        <v>53</v>
      </c>
      <c r="D703" t="s">
        <v>1039</v>
      </c>
      <c r="E703" t="s">
        <v>32</v>
      </c>
      <c r="F703" t="s">
        <v>1983</v>
      </c>
      <c r="G703" t="s">
        <v>37</v>
      </c>
      <c r="H703">
        <v>42</v>
      </c>
      <c r="I703" s="4">
        <v>40511</v>
      </c>
      <c r="J703" s="8">
        <f>DAY(TBL_Employees3[[#This Row],[Hire Date]])</f>
        <v>29</v>
      </c>
      <c r="K703" s="8">
        <f>MONTH(TBL_Employees3[[#This Row],[Hire Date]])</f>
        <v>11</v>
      </c>
      <c r="L703" s="8">
        <f>YEAR(TBL_Employees3[[#This Row],[Hire Date]])</f>
        <v>2010</v>
      </c>
      <c r="M703" s="8" t="str">
        <f>TEXT(TBL_Employees3[[#This Row],[Hire Date]],"mmm")</f>
        <v>Nov</v>
      </c>
      <c r="N703" s="5">
        <v>186725</v>
      </c>
      <c r="O703" s="5" t="str" cm="1">
        <f t="array" ref="O703">_xlfn.IFS(TBL_Employees3[[#This Row],[Annual Salary]]&gt;140000,"High Income",AND(TBL_Employees3[[#This Row],[Annual Salary]]&lt;=140000, TBL_Employees3[[#This Row],[Annual Salary]] &gt; 70000),"Middle Income",TBL_Employees3[[#This Row],[Annual Salary]]&lt;70000,"Low Income")</f>
        <v>High Income</v>
      </c>
      <c r="P703" s="6">
        <v>0.32</v>
      </c>
      <c r="Q703" s="10">
        <f>TBL_Employees3[[#This Row],[Bonus %]]*TBL_Employees3[[#This Row],[Annual Salary]]</f>
        <v>59752</v>
      </c>
      <c r="R703" t="s">
        <v>38</v>
      </c>
      <c r="S703" t="s">
        <v>39</v>
      </c>
      <c r="T703" s="4" t="s">
        <v>23</v>
      </c>
      <c r="U703" t="str">
        <f>IF(TBL_Employees3[[#This Row],[Exit Date]]="","Employed","Resign")</f>
        <v>Employed</v>
      </c>
    </row>
    <row r="704" spans="1:21" x14ac:dyDescent="0.25">
      <c r="A704" t="s">
        <v>1430</v>
      </c>
      <c r="B704" t="s">
        <v>1431</v>
      </c>
      <c r="C704" t="s">
        <v>1087</v>
      </c>
      <c r="D704" t="s">
        <v>1039</v>
      </c>
      <c r="E704" t="s">
        <v>27</v>
      </c>
      <c r="F704" t="s">
        <v>1984</v>
      </c>
      <c r="G704" t="s">
        <v>28</v>
      </c>
      <c r="H704">
        <v>45</v>
      </c>
      <c r="I704" s="4">
        <v>39069</v>
      </c>
      <c r="J704" s="8">
        <f>DAY(TBL_Employees3[[#This Row],[Hire Date]])</f>
        <v>18</v>
      </c>
      <c r="K704" s="8">
        <f>MONTH(TBL_Employees3[[#This Row],[Hire Date]])</f>
        <v>12</v>
      </c>
      <c r="L704" s="8">
        <f>YEAR(TBL_Employees3[[#This Row],[Hire Date]])</f>
        <v>2006</v>
      </c>
      <c r="M704" s="8" t="str">
        <f>TEXT(TBL_Employees3[[#This Row],[Hire Date]],"mmm")</f>
        <v>Dec</v>
      </c>
      <c r="N704" s="5">
        <v>68337</v>
      </c>
      <c r="O704" s="5" t="str" cm="1">
        <f t="array" ref="O704">_xlfn.IFS(TBL_Employees3[[#This Row],[Annual Salary]]&gt;140000,"High Income",AND(TBL_Employees3[[#This Row],[Annual Salary]]&lt;=140000, TBL_Employees3[[#This Row],[Annual Salary]] &gt; 70000),"Middle Income",TBL_Employees3[[#This Row],[Annual Salary]]&lt;70000,"Low Income")</f>
        <v>Low Income</v>
      </c>
      <c r="P704" s="6">
        <v>0</v>
      </c>
      <c r="Q704" s="10">
        <f>TBL_Employees3[[#This Row],[Bonus %]]*TBL_Employees3[[#This Row],[Annual Salary]]</f>
        <v>0</v>
      </c>
      <c r="R704" t="s">
        <v>65</v>
      </c>
      <c r="S704" t="s">
        <v>66</v>
      </c>
      <c r="T704" s="4" t="s">
        <v>23</v>
      </c>
      <c r="U704" t="str">
        <f>IF(TBL_Employees3[[#This Row],[Exit Date]]="","Employed","Resign")</f>
        <v>Employed</v>
      </c>
    </row>
    <row r="705" spans="1:21" x14ac:dyDescent="0.25">
      <c r="A705" t="s">
        <v>1432</v>
      </c>
      <c r="B705" t="s">
        <v>1433</v>
      </c>
      <c r="C705" t="s">
        <v>1142</v>
      </c>
      <c r="D705" t="s">
        <v>1039</v>
      </c>
      <c r="E705" t="s">
        <v>27</v>
      </c>
      <c r="F705" t="s">
        <v>1984</v>
      </c>
      <c r="G705" t="s">
        <v>20</v>
      </c>
      <c r="H705">
        <v>26</v>
      </c>
      <c r="I705" s="4">
        <v>44266</v>
      </c>
      <c r="J705" s="8">
        <f>DAY(TBL_Employees3[[#This Row],[Hire Date]])</f>
        <v>11</v>
      </c>
      <c r="K705" s="8">
        <f>MONTH(TBL_Employees3[[#This Row],[Hire Date]])</f>
        <v>3</v>
      </c>
      <c r="L705" s="8">
        <f>YEAR(TBL_Employees3[[#This Row],[Hire Date]])</f>
        <v>2021</v>
      </c>
      <c r="M705" s="8" t="str">
        <f>TEXT(TBL_Employees3[[#This Row],[Hire Date]],"mmm")</f>
        <v>Mar</v>
      </c>
      <c r="N705" s="5">
        <v>74170</v>
      </c>
      <c r="O705" s="5" t="str" cm="1">
        <f t="array" ref="O705">_xlfn.IFS(TBL_Employees3[[#This Row],[Annual Salary]]&gt;140000,"High Income",AND(TBL_Employees3[[#This Row],[Annual Salary]]&lt;=140000, TBL_Employees3[[#This Row],[Annual Salary]] &gt; 70000),"Middle Income",TBL_Employees3[[#This Row],[Annual Salary]]&lt;70000,"Low Income")</f>
        <v>Middle Income</v>
      </c>
      <c r="P705" s="6">
        <v>0</v>
      </c>
      <c r="Q705" s="10">
        <f>TBL_Employees3[[#This Row],[Bonus %]]*TBL_Employees3[[#This Row],[Annual Salary]]</f>
        <v>0</v>
      </c>
      <c r="R705" t="s">
        <v>21</v>
      </c>
      <c r="S705" t="s">
        <v>22</v>
      </c>
      <c r="T705" s="4" t="s">
        <v>23</v>
      </c>
      <c r="U705" t="str">
        <f>IF(TBL_Employees3[[#This Row],[Exit Date]]="","Employed","Resign")</f>
        <v>Employed</v>
      </c>
    </row>
    <row r="706" spans="1:21" x14ac:dyDescent="0.25">
      <c r="A706" t="s">
        <v>1434</v>
      </c>
      <c r="B706" t="s">
        <v>1435</v>
      </c>
      <c r="C706" t="s">
        <v>16</v>
      </c>
      <c r="D706" t="s">
        <v>1039</v>
      </c>
      <c r="E706" t="s">
        <v>27</v>
      </c>
      <c r="F706" t="s">
        <v>1984</v>
      </c>
      <c r="G706" t="s">
        <v>20</v>
      </c>
      <c r="H706">
        <v>51</v>
      </c>
      <c r="I706" s="4">
        <v>43903</v>
      </c>
      <c r="J706" s="8">
        <f>DAY(TBL_Employees3[[#This Row],[Hire Date]])</f>
        <v>13</v>
      </c>
      <c r="K706" s="8">
        <f>MONTH(TBL_Employees3[[#This Row],[Hire Date]])</f>
        <v>3</v>
      </c>
      <c r="L706" s="8">
        <f>YEAR(TBL_Employees3[[#This Row],[Hire Date]])</f>
        <v>2020</v>
      </c>
      <c r="M706" s="8" t="str">
        <f>TEXT(TBL_Employees3[[#This Row],[Hire Date]],"mmm")</f>
        <v>Mar</v>
      </c>
      <c r="N706" s="5">
        <v>107195</v>
      </c>
      <c r="O706" s="5" t="str" cm="1">
        <f t="array" ref="O706">_xlfn.IFS(TBL_Employees3[[#This Row],[Annual Salary]]&gt;140000,"High Income",AND(TBL_Employees3[[#This Row],[Annual Salary]]&lt;=140000, TBL_Employees3[[#This Row],[Annual Salary]] &gt; 70000),"Middle Income",TBL_Employees3[[#This Row],[Annual Salary]]&lt;70000,"Low Income")</f>
        <v>Middle Income</v>
      </c>
      <c r="P706" s="6">
        <v>0.09</v>
      </c>
      <c r="Q706" s="10">
        <f>TBL_Employees3[[#This Row],[Bonus %]]*TBL_Employees3[[#This Row],[Annual Salary]]</f>
        <v>9647.5499999999993</v>
      </c>
      <c r="R706" t="s">
        <v>21</v>
      </c>
      <c r="S706" t="s">
        <v>22</v>
      </c>
      <c r="T706" s="4" t="s">
        <v>23</v>
      </c>
      <c r="U706" t="str">
        <f>IF(TBL_Employees3[[#This Row],[Exit Date]]="","Employed","Resign")</f>
        <v>Employed</v>
      </c>
    </row>
    <row r="707" spans="1:21" x14ac:dyDescent="0.25">
      <c r="A707" t="s">
        <v>1436</v>
      </c>
      <c r="B707" t="s">
        <v>1437</v>
      </c>
      <c r="C707" t="s">
        <v>1149</v>
      </c>
      <c r="D707" t="s">
        <v>1039</v>
      </c>
      <c r="E707" t="s">
        <v>18</v>
      </c>
      <c r="F707" t="s">
        <v>1983</v>
      </c>
      <c r="G707" t="s">
        <v>28</v>
      </c>
      <c r="H707">
        <v>45</v>
      </c>
      <c r="I707" s="4">
        <v>40253</v>
      </c>
      <c r="J707" s="8">
        <f>DAY(TBL_Employees3[[#This Row],[Hire Date]])</f>
        <v>16</v>
      </c>
      <c r="K707" s="8">
        <f>MONTH(TBL_Employees3[[#This Row],[Hire Date]])</f>
        <v>3</v>
      </c>
      <c r="L707" s="8">
        <f>YEAR(TBL_Employees3[[#This Row],[Hire Date]])</f>
        <v>2010</v>
      </c>
      <c r="M707" s="8" t="str">
        <f>TEXT(TBL_Employees3[[#This Row],[Hire Date]],"mmm")</f>
        <v>Mar</v>
      </c>
      <c r="N707" s="5">
        <v>88182</v>
      </c>
      <c r="O707" s="5" t="str" cm="1">
        <f t="array" ref="O707">_xlfn.IFS(TBL_Employees3[[#This Row],[Annual Salary]]&gt;140000,"High Income",AND(TBL_Employees3[[#This Row],[Annual Salary]]&lt;=140000, TBL_Employees3[[#This Row],[Annual Salary]] &gt; 70000),"Middle Income",TBL_Employees3[[#This Row],[Annual Salary]]&lt;70000,"Low Income")</f>
        <v>Middle Income</v>
      </c>
      <c r="P707" s="6">
        <v>0</v>
      </c>
      <c r="Q707" s="10">
        <f>TBL_Employees3[[#This Row],[Bonus %]]*TBL_Employees3[[#This Row],[Annual Salary]]</f>
        <v>0</v>
      </c>
      <c r="R707" t="s">
        <v>65</v>
      </c>
      <c r="S707" t="s">
        <v>92</v>
      </c>
      <c r="T707" s="4" t="s">
        <v>23</v>
      </c>
      <c r="U707" t="str">
        <f>IF(TBL_Employees3[[#This Row],[Exit Date]]="","Employed","Resign")</f>
        <v>Employed</v>
      </c>
    </row>
    <row r="708" spans="1:21" x14ac:dyDescent="0.25">
      <c r="A708" t="s">
        <v>1438</v>
      </c>
      <c r="B708" t="s">
        <v>1439</v>
      </c>
      <c r="C708" t="s">
        <v>1061</v>
      </c>
      <c r="D708" t="s">
        <v>1039</v>
      </c>
      <c r="E708" t="s">
        <v>27</v>
      </c>
      <c r="F708" t="s">
        <v>1983</v>
      </c>
      <c r="G708" t="s">
        <v>20</v>
      </c>
      <c r="H708">
        <v>61</v>
      </c>
      <c r="I708" s="4">
        <v>43703</v>
      </c>
      <c r="J708" s="8">
        <f>DAY(TBL_Employees3[[#This Row],[Hire Date]])</f>
        <v>26</v>
      </c>
      <c r="K708" s="8">
        <f>MONTH(TBL_Employees3[[#This Row],[Hire Date]])</f>
        <v>8</v>
      </c>
      <c r="L708" s="8">
        <f>YEAR(TBL_Employees3[[#This Row],[Hire Date]])</f>
        <v>2019</v>
      </c>
      <c r="M708" s="8" t="str">
        <f>TEXT(TBL_Employees3[[#This Row],[Hire Date]],"mmm")</f>
        <v>Aug</v>
      </c>
      <c r="N708" s="5">
        <v>75780</v>
      </c>
      <c r="O708" s="5" t="str" cm="1">
        <f t="array" ref="O708">_xlfn.IFS(TBL_Employees3[[#This Row],[Annual Salary]]&gt;140000,"High Income",AND(TBL_Employees3[[#This Row],[Annual Salary]]&lt;=140000, TBL_Employees3[[#This Row],[Annual Salary]] &gt; 70000),"Middle Income",TBL_Employees3[[#This Row],[Annual Salary]]&lt;70000,"Low Income")</f>
        <v>Middle Income</v>
      </c>
      <c r="P708" s="6">
        <v>0</v>
      </c>
      <c r="Q708" s="10">
        <f>TBL_Employees3[[#This Row],[Bonus %]]*TBL_Employees3[[#This Row],[Annual Salary]]</f>
        <v>0</v>
      </c>
      <c r="R708" t="s">
        <v>21</v>
      </c>
      <c r="S708" t="s">
        <v>34</v>
      </c>
      <c r="T708" s="4" t="s">
        <v>23</v>
      </c>
      <c r="U708" t="str">
        <f>IF(TBL_Employees3[[#This Row],[Exit Date]]="","Employed","Resign")</f>
        <v>Employed</v>
      </c>
    </row>
    <row r="709" spans="1:21" x14ac:dyDescent="0.25">
      <c r="A709" t="s">
        <v>1440</v>
      </c>
      <c r="B709" t="s">
        <v>1441</v>
      </c>
      <c r="C709" t="s">
        <v>1079</v>
      </c>
      <c r="D709" t="s">
        <v>1039</v>
      </c>
      <c r="E709" t="s">
        <v>54</v>
      </c>
      <c r="F709" t="s">
        <v>1983</v>
      </c>
      <c r="G709" t="s">
        <v>37</v>
      </c>
      <c r="H709">
        <v>30</v>
      </c>
      <c r="I709" s="4">
        <v>42777</v>
      </c>
      <c r="J709" s="8">
        <f>DAY(TBL_Employees3[[#This Row],[Hire Date]])</f>
        <v>11</v>
      </c>
      <c r="K709" s="8">
        <f>MONTH(TBL_Employees3[[#This Row],[Hire Date]])</f>
        <v>2</v>
      </c>
      <c r="L709" s="8">
        <f>YEAR(TBL_Employees3[[#This Row],[Hire Date]])</f>
        <v>2017</v>
      </c>
      <c r="M709" s="8" t="str">
        <f>TEXT(TBL_Employees3[[#This Row],[Hire Date]],"mmm")</f>
        <v>Feb</v>
      </c>
      <c r="N709" s="5">
        <v>92058</v>
      </c>
      <c r="O709" s="5" t="str" cm="1">
        <f t="array" ref="O709">_xlfn.IFS(TBL_Employees3[[#This Row],[Annual Salary]]&gt;140000,"High Income",AND(TBL_Employees3[[#This Row],[Annual Salary]]&lt;=140000, TBL_Employees3[[#This Row],[Annual Salary]] &gt; 70000),"Middle Income",TBL_Employees3[[#This Row],[Annual Salary]]&lt;70000,"Low Income")</f>
        <v>Middle Income</v>
      </c>
      <c r="P709" s="6">
        <v>0</v>
      </c>
      <c r="Q709" s="10">
        <f>TBL_Employees3[[#This Row],[Bonus %]]*TBL_Employees3[[#This Row],[Annual Salary]]</f>
        <v>0</v>
      </c>
      <c r="R709" t="s">
        <v>21</v>
      </c>
      <c r="S709" t="s">
        <v>22</v>
      </c>
      <c r="T709" s="4" t="s">
        <v>23</v>
      </c>
      <c r="U709" t="str">
        <f>IF(TBL_Employees3[[#This Row],[Exit Date]]="","Employed","Resign")</f>
        <v>Employed</v>
      </c>
    </row>
    <row r="710" spans="1:21" x14ac:dyDescent="0.25">
      <c r="A710" t="s">
        <v>1442</v>
      </c>
      <c r="B710" t="s">
        <v>1443</v>
      </c>
      <c r="C710" t="s">
        <v>1087</v>
      </c>
      <c r="D710" t="s">
        <v>1039</v>
      </c>
      <c r="E710" t="s">
        <v>54</v>
      </c>
      <c r="F710" t="s">
        <v>1983</v>
      </c>
      <c r="G710" t="s">
        <v>97</v>
      </c>
      <c r="H710">
        <v>61</v>
      </c>
      <c r="I710" s="4">
        <v>38013</v>
      </c>
      <c r="J710" s="8">
        <f>DAY(TBL_Employees3[[#This Row],[Hire Date]])</f>
        <v>27</v>
      </c>
      <c r="K710" s="8">
        <f>MONTH(TBL_Employees3[[#This Row],[Hire Date]])</f>
        <v>1</v>
      </c>
      <c r="L710" s="8">
        <f>YEAR(TBL_Employees3[[#This Row],[Hire Date]])</f>
        <v>2004</v>
      </c>
      <c r="M710" s="8" t="str">
        <f>TEXT(TBL_Employees3[[#This Row],[Hire Date]],"mmm")</f>
        <v>Jan</v>
      </c>
      <c r="N710" s="5">
        <v>88478</v>
      </c>
      <c r="O710" s="5" t="str" cm="1">
        <f t="array" ref="O710">_xlfn.IFS(TBL_Employees3[[#This Row],[Annual Salary]]&gt;140000,"High Income",AND(TBL_Employees3[[#This Row],[Annual Salary]]&lt;=140000, TBL_Employees3[[#This Row],[Annual Salary]] &gt; 70000),"Middle Income",TBL_Employees3[[#This Row],[Annual Salary]]&lt;70000,"Low Income")</f>
        <v>Middle Income</v>
      </c>
      <c r="P710" s="6">
        <v>0</v>
      </c>
      <c r="Q710" s="10">
        <f>TBL_Employees3[[#This Row],[Bonus %]]*TBL_Employees3[[#This Row],[Annual Salary]]</f>
        <v>0</v>
      </c>
      <c r="R710" t="s">
        <v>21</v>
      </c>
      <c r="S710" t="s">
        <v>22</v>
      </c>
      <c r="T710" s="4" t="s">
        <v>23</v>
      </c>
      <c r="U710" t="str">
        <f>IF(TBL_Employees3[[#This Row],[Exit Date]]="","Employed","Resign")</f>
        <v>Employed</v>
      </c>
    </row>
    <row r="711" spans="1:21" x14ac:dyDescent="0.25">
      <c r="A711" t="s">
        <v>1444</v>
      </c>
      <c r="B711" t="s">
        <v>1445</v>
      </c>
      <c r="C711" t="s">
        <v>1045</v>
      </c>
      <c r="D711" t="s">
        <v>1039</v>
      </c>
      <c r="E711" t="s">
        <v>27</v>
      </c>
      <c r="F711" t="s">
        <v>1984</v>
      </c>
      <c r="G711" t="s">
        <v>28</v>
      </c>
      <c r="H711">
        <v>48</v>
      </c>
      <c r="I711" s="4">
        <v>41749</v>
      </c>
      <c r="J711" s="8">
        <f>DAY(TBL_Employees3[[#This Row],[Hire Date]])</f>
        <v>20</v>
      </c>
      <c r="K711" s="8">
        <f>MONTH(TBL_Employees3[[#This Row],[Hire Date]])</f>
        <v>4</v>
      </c>
      <c r="L711" s="8">
        <f>YEAR(TBL_Employees3[[#This Row],[Hire Date]])</f>
        <v>2014</v>
      </c>
      <c r="M711" s="8" t="str">
        <f>TEXT(TBL_Employees3[[#This Row],[Hire Date]],"mmm")</f>
        <v>Apr</v>
      </c>
      <c r="N711" s="5">
        <v>91679</v>
      </c>
      <c r="O711" s="5" t="str" cm="1">
        <f t="array" ref="O711">_xlfn.IFS(TBL_Employees3[[#This Row],[Annual Salary]]&gt;140000,"High Income",AND(TBL_Employees3[[#This Row],[Annual Salary]]&lt;=140000, TBL_Employees3[[#This Row],[Annual Salary]] &gt; 70000),"Middle Income",TBL_Employees3[[#This Row],[Annual Salary]]&lt;70000,"Low Income")</f>
        <v>Middle Income</v>
      </c>
      <c r="P711" s="6">
        <v>7.0000000000000007E-2</v>
      </c>
      <c r="Q711" s="10">
        <f>TBL_Employees3[[#This Row],[Bonus %]]*TBL_Employees3[[#This Row],[Annual Salary]]</f>
        <v>6417.5300000000007</v>
      </c>
      <c r="R711" t="s">
        <v>65</v>
      </c>
      <c r="S711" t="s">
        <v>66</v>
      </c>
      <c r="T711" s="4" t="s">
        <v>23</v>
      </c>
      <c r="U711" t="str">
        <f>IF(TBL_Employees3[[#This Row],[Exit Date]]="","Employed","Resign")</f>
        <v>Employed</v>
      </c>
    </row>
    <row r="712" spans="1:21" x14ac:dyDescent="0.25">
      <c r="A712" t="s">
        <v>1446</v>
      </c>
      <c r="B712" t="s">
        <v>1447</v>
      </c>
      <c r="C712" t="s">
        <v>1090</v>
      </c>
      <c r="D712" t="s">
        <v>1039</v>
      </c>
      <c r="E712" t="s">
        <v>18</v>
      </c>
      <c r="F712" t="s">
        <v>1983</v>
      </c>
      <c r="G712" t="s">
        <v>28</v>
      </c>
      <c r="H712">
        <v>34</v>
      </c>
      <c r="I712" s="4">
        <v>43414</v>
      </c>
      <c r="J712" s="8">
        <f>DAY(TBL_Employees3[[#This Row],[Hire Date]])</f>
        <v>10</v>
      </c>
      <c r="K712" s="8">
        <f>MONTH(TBL_Employees3[[#This Row],[Hire Date]])</f>
        <v>11</v>
      </c>
      <c r="L712" s="8">
        <f>YEAR(TBL_Employees3[[#This Row],[Hire Date]])</f>
        <v>2018</v>
      </c>
      <c r="M712" s="8" t="str">
        <f>TEXT(TBL_Employees3[[#This Row],[Hire Date]],"mmm")</f>
        <v>Nov</v>
      </c>
      <c r="N712" s="5">
        <v>61944</v>
      </c>
      <c r="O712" s="5" t="str" cm="1">
        <f t="array" ref="O712">_xlfn.IFS(TBL_Employees3[[#This Row],[Annual Salary]]&gt;140000,"High Income",AND(TBL_Employees3[[#This Row],[Annual Salary]]&lt;=140000, TBL_Employees3[[#This Row],[Annual Salary]] &gt; 70000),"Middle Income",TBL_Employees3[[#This Row],[Annual Salary]]&lt;70000,"Low Income")</f>
        <v>Low Income</v>
      </c>
      <c r="P712" s="6">
        <v>0</v>
      </c>
      <c r="Q712" s="10">
        <f>TBL_Employees3[[#This Row],[Bonus %]]*TBL_Employees3[[#This Row],[Annual Salary]]</f>
        <v>0</v>
      </c>
      <c r="R712" t="s">
        <v>65</v>
      </c>
      <c r="S712" t="s">
        <v>78</v>
      </c>
      <c r="T712" s="4" t="s">
        <v>23</v>
      </c>
      <c r="U712" t="str">
        <f>IF(TBL_Employees3[[#This Row],[Exit Date]]="","Employed","Resign")</f>
        <v>Employed</v>
      </c>
    </row>
    <row r="713" spans="1:21" x14ac:dyDescent="0.25">
      <c r="A713" t="s">
        <v>1448</v>
      </c>
      <c r="B713" t="s">
        <v>1449</v>
      </c>
      <c r="C713" t="s">
        <v>1087</v>
      </c>
      <c r="D713" t="s">
        <v>1039</v>
      </c>
      <c r="E713" t="s">
        <v>27</v>
      </c>
      <c r="F713" t="s">
        <v>1984</v>
      </c>
      <c r="G713" t="s">
        <v>37</v>
      </c>
      <c r="H713">
        <v>36</v>
      </c>
      <c r="I713" s="4">
        <v>44217</v>
      </c>
      <c r="J713" s="8">
        <f>DAY(TBL_Employees3[[#This Row],[Hire Date]])</f>
        <v>21</v>
      </c>
      <c r="K713" s="8">
        <f>MONTH(TBL_Employees3[[#This Row],[Hire Date]])</f>
        <v>1</v>
      </c>
      <c r="L713" s="8">
        <f>YEAR(TBL_Employees3[[#This Row],[Hire Date]])</f>
        <v>2021</v>
      </c>
      <c r="M713" s="8" t="str">
        <f>TEXT(TBL_Employees3[[#This Row],[Hire Date]],"mmm")</f>
        <v>Jan</v>
      </c>
      <c r="N713" s="5">
        <v>90333</v>
      </c>
      <c r="O713" s="5" t="str" cm="1">
        <f t="array" ref="O713">_xlfn.IFS(TBL_Employees3[[#This Row],[Annual Salary]]&gt;140000,"High Income",AND(TBL_Employees3[[#This Row],[Annual Salary]]&lt;=140000, TBL_Employees3[[#This Row],[Annual Salary]] &gt; 70000),"Middle Income",TBL_Employees3[[#This Row],[Annual Salary]]&lt;70000,"Low Income")</f>
        <v>Middle Income</v>
      </c>
      <c r="P713" s="6">
        <v>0</v>
      </c>
      <c r="Q713" s="10">
        <f>TBL_Employees3[[#This Row],[Bonus %]]*TBL_Employees3[[#This Row],[Annual Salary]]</f>
        <v>0</v>
      </c>
      <c r="R713" t="s">
        <v>38</v>
      </c>
      <c r="S713" t="s">
        <v>69</v>
      </c>
      <c r="T713" s="4" t="s">
        <v>23</v>
      </c>
      <c r="U713" t="str">
        <f>IF(TBL_Employees3[[#This Row],[Exit Date]]="","Employed","Resign")</f>
        <v>Employed</v>
      </c>
    </row>
    <row r="714" spans="1:21" x14ac:dyDescent="0.25">
      <c r="A714" t="s">
        <v>1450</v>
      </c>
      <c r="B714" t="s">
        <v>1451</v>
      </c>
      <c r="C714" t="s">
        <v>1110</v>
      </c>
      <c r="D714" t="s">
        <v>1039</v>
      </c>
      <c r="E714" t="s">
        <v>32</v>
      </c>
      <c r="F714" t="s">
        <v>1984</v>
      </c>
      <c r="G714" t="s">
        <v>20</v>
      </c>
      <c r="H714">
        <v>52</v>
      </c>
      <c r="I714" s="4">
        <v>38406</v>
      </c>
      <c r="J714" s="8">
        <f>DAY(TBL_Employees3[[#This Row],[Hire Date]])</f>
        <v>23</v>
      </c>
      <c r="K714" s="8">
        <f>MONTH(TBL_Employees3[[#This Row],[Hire Date]])</f>
        <v>2</v>
      </c>
      <c r="L714" s="8">
        <f>YEAR(TBL_Employees3[[#This Row],[Hire Date]])</f>
        <v>2005</v>
      </c>
      <c r="M714" s="8" t="str">
        <f>TEXT(TBL_Employees3[[#This Row],[Hire Date]],"mmm")</f>
        <v>Feb</v>
      </c>
      <c r="N714" s="5">
        <v>45286</v>
      </c>
      <c r="O714" s="5" t="str" cm="1">
        <f t="array" ref="O714">_xlfn.IFS(TBL_Employees3[[#This Row],[Annual Salary]]&gt;140000,"High Income",AND(TBL_Employees3[[#This Row],[Annual Salary]]&lt;=140000, TBL_Employees3[[#This Row],[Annual Salary]] &gt; 70000),"Middle Income",TBL_Employees3[[#This Row],[Annual Salary]]&lt;70000,"Low Income")</f>
        <v>Low Income</v>
      </c>
      <c r="P714" s="6">
        <v>0</v>
      </c>
      <c r="Q714" s="10">
        <f>TBL_Employees3[[#This Row],[Bonus %]]*TBL_Employees3[[#This Row],[Annual Salary]]</f>
        <v>0</v>
      </c>
      <c r="R714" t="s">
        <v>21</v>
      </c>
      <c r="S714" t="s">
        <v>44</v>
      </c>
      <c r="T714" s="4" t="s">
        <v>23</v>
      </c>
      <c r="U714" t="str">
        <f>IF(TBL_Employees3[[#This Row],[Exit Date]]="","Employed","Resign")</f>
        <v>Employed</v>
      </c>
    </row>
    <row r="715" spans="1:21" x14ac:dyDescent="0.25">
      <c r="A715" t="s">
        <v>1452</v>
      </c>
      <c r="B715" t="s">
        <v>1453</v>
      </c>
      <c r="C715" t="s">
        <v>1156</v>
      </c>
      <c r="D715" t="s">
        <v>1039</v>
      </c>
      <c r="E715" t="s">
        <v>18</v>
      </c>
      <c r="F715" t="s">
        <v>1984</v>
      </c>
      <c r="G715" t="s">
        <v>20</v>
      </c>
      <c r="H715">
        <v>36</v>
      </c>
      <c r="I715" s="4">
        <v>40413</v>
      </c>
      <c r="J715" s="8">
        <f>DAY(TBL_Employees3[[#This Row],[Hire Date]])</f>
        <v>23</v>
      </c>
      <c r="K715" s="8">
        <f>MONTH(TBL_Employees3[[#This Row],[Hire Date]])</f>
        <v>8</v>
      </c>
      <c r="L715" s="8">
        <f>YEAR(TBL_Employees3[[#This Row],[Hire Date]])</f>
        <v>2010</v>
      </c>
      <c r="M715" s="8" t="str">
        <f>TEXT(TBL_Employees3[[#This Row],[Hire Date]],"mmm")</f>
        <v>Aug</v>
      </c>
      <c r="N715" s="5">
        <v>61310</v>
      </c>
      <c r="O715" s="5" t="str" cm="1">
        <f t="array" ref="O715">_xlfn.IFS(TBL_Employees3[[#This Row],[Annual Salary]]&gt;140000,"High Income",AND(TBL_Employees3[[#This Row],[Annual Salary]]&lt;=140000, TBL_Employees3[[#This Row],[Annual Salary]] &gt; 70000),"Middle Income",TBL_Employees3[[#This Row],[Annual Salary]]&lt;70000,"Low Income")</f>
        <v>Low Income</v>
      </c>
      <c r="P715" s="6">
        <v>0</v>
      </c>
      <c r="Q715" s="10">
        <f>TBL_Employees3[[#This Row],[Bonus %]]*TBL_Employees3[[#This Row],[Annual Salary]]</f>
        <v>0</v>
      </c>
      <c r="R715" t="s">
        <v>21</v>
      </c>
      <c r="S715" t="s">
        <v>57</v>
      </c>
      <c r="T715" s="4" t="s">
        <v>23</v>
      </c>
      <c r="U715" t="str">
        <f>IF(TBL_Employees3[[#This Row],[Exit Date]]="","Employed","Resign")</f>
        <v>Employed</v>
      </c>
    </row>
    <row r="716" spans="1:21" x14ac:dyDescent="0.25">
      <c r="A716" t="s">
        <v>1454</v>
      </c>
      <c r="B716" t="s">
        <v>740</v>
      </c>
      <c r="C716" t="s">
        <v>1101</v>
      </c>
      <c r="D716" t="s">
        <v>1039</v>
      </c>
      <c r="E716" t="s">
        <v>32</v>
      </c>
      <c r="F716" t="s">
        <v>1983</v>
      </c>
      <c r="G716" t="s">
        <v>28</v>
      </c>
      <c r="H716">
        <v>55</v>
      </c>
      <c r="I716" s="4">
        <v>42683</v>
      </c>
      <c r="J716" s="8">
        <f>DAY(TBL_Employees3[[#This Row],[Hire Date]])</f>
        <v>9</v>
      </c>
      <c r="K716" s="8">
        <f>MONTH(TBL_Employees3[[#This Row],[Hire Date]])</f>
        <v>11</v>
      </c>
      <c r="L716" s="8">
        <f>YEAR(TBL_Employees3[[#This Row],[Hire Date]])</f>
        <v>2016</v>
      </c>
      <c r="M716" s="8" t="str">
        <f>TEXT(TBL_Employees3[[#This Row],[Hire Date]],"mmm")</f>
        <v>Nov</v>
      </c>
      <c r="N716" s="5">
        <v>87851</v>
      </c>
      <c r="O716" s="5" t="str" cm="1">
        <f t="array" ref="O716">_xlfn.IFS(TBL_Employees3[[#This Row],[Annual Salary]]&gt;140000,"High Income",AND(TBL_Employees3[[#This Row],[Annual Salary]]&lt;=140000, TBL_Employees3[[#This Row],[Annual Salary]] &gt; 70000),"Middle Income",TBL_Employees3[[#This Row],[Annual Salary]]&lt;70000,"Low Income")</f>
        <v>Middle Income</v>
      </c>
      <c r="P716" s="6">
        <v>0</v>
      </c>
      <c r="Q716" s="10">
        <f>TBL_Employees3[[#This Row],[Bonus %]]*TBL_Employees3[[#This Row],[Annual Salary]]</f>
        <v>0</v>
      </c>
      <c r="R716" t="s">
        <v>65</v>
      </c>
      <c r="S716" t="s">
        <v>66</v>
      </c>
      <c r="T716" s="4" t="s">
        <v>23</v>
      </c>
      <c r="U716" t="str">
        <f>IF(TBL_Employees3[[#This Row],[Exit Date]]="","Employed","Resign")</f>
        <v>Employed</v>
      </c>
    </row>
    <row r="717" spans="1:21" x14ac:dyDescent="0.25">
      <c r="A717" t="s">
        <v>1455</v>
      </c>
      <c r="B717" t="s">
        <v>1456</v>
      </c>
      <c r="C717" t="s">
        <v>1119</v>
      </c>
      <c r="D717" t="s">
        <v>1039</v>
      </c>
      <c r="E717" t="s">
        <v>27</v>
      </c>
      <c r="F717" t="s">
        <v>1984</v>
      </c>
      <c r="G717" t="s">
        <v>28</v>
      </c>
      <c r="H717">
        <v>39</v>
      </c>
      <c r="I717" s="4">
        <v>43943</v>
      </c>
      <c r="J717" s="8">
        <f>DAY(TBL_Employees3[[#This Row],[Hire Date]])</f>
        <v>22</v>
      </c>
      <c r="K717" s="8">
        <f>MONTH(TBL_Employees3[[#This Row],[Hire Date]])</f>
        <v>4</v>
      </c>
      <c r="L717" s="8">
        <f>YEAR(TBL_Employees3[[#This Row],[Hire Date]])</f>
        <v>2020</v>
      </c>
      <c r="M717" s="8" t="str">
        <f>TEXT(TBL_Employees3[[#This Row],[Hire Date]],"mmm")</f>
        <v>Apr</v>
      </c>
      <c r="N717" s="5">
        <v>90535</v>
      </c>
      <c r="O717" s="5" t="str" cm="1">
        <f t="array" ref="O717">_xlfn.IFS(TBL_Employees3[[#This Row],[Annual Salary]]&gt;140000,"High Income",AND(TBL_Employees3[[#This Row],[Annual Salary]]&lt;=140000, TBL_Employees3[[#This Row],[Annual Salary]] &gt; 70000),"Middle Income",TBL_Employees3[[#This Row],[Annual Salary]]&lt;70000,"Low Income")</f>
        <v>Middle Income</v>
      </c>
      <c r="P717" s="6">
        <v>0</v>
      </c>
      <c r="Q717" s="10">
        <f>TBL_Employees3[[#This Row],[Bonus %]]*TBL_Employees3[[#This Row],[Annual Salary]]</f>
        <v>0</v>
      </c>
      <c r="R717" t="s">
        <v>21</v>
      </c>
      <c r="S717" t="s">
        <v>48</v>
      </c>
      <c r="T717" s="4" t="s">
        <v>23</v>
      </c>
      <c r="U717" t="str">
        <f>IF(TBL_Employees3[[#This Row],[Exit Date]]="","Employed","Resign")</f>
        <v>Employed</v>
      </c>
    </row>
    <row r="718" spans="1:21" x14ac:dyDescent="0.25">
      <c r="A718" t="s">
        <v>1457</v>
      </c>
      <c r="B718" t="s">
        <v>1458</v>
      </c>
      <c r="C718" t="s">
        <v>1090</v>
      </c>
      <c r="D718" t="s">
        <v>1039</v>
      </c>
      <c r="E718" t="s">
        <v>18</v>
      </c>
      <c r="F718" t="s">
        <v>1983</v>
      </c>
      <c r="G718" t="s">
        <v>37</v>
      </c>
      <c r="H718">
        <v>26</v>
      </c>
      <c r="I718" s="4">
        <v>43569</v>
      </c>
      <c r="J718" s="8">
        <f>DAY(TBL_Employees3[[#This Row],[Hire Date]])</f>
        <v>14</v>
      </c>
      <c r="K718" s="8">
        <f>MONTH(TBL_Employees3[[#This Row],[Hire Date]])</f>
        <v>4</v>
      </c>
      <c r="L718" s="8">
        <f>YEAR(TBL_Employees3[[#This Row],[Hire Date]])</f>
        <v>2019</v>
      </c>
      <c r="M718" s="8" t="str">
        <f>TEXT(TBL_Employees3[[#This Row],[Hire Date]],"mmm")</f>
        <v>Apr</v>
      </c>
      <c r="N718" s="5">
        <v>74467</v>
      </c>
      <c r="O718" s="5" t="str" cm="1">
        <f t="array" ref="O718">_xlfn.IFS(TBL_Employees3[[#This Row],[Annual Salary]]&gt;140000,"High Income",AND(TBL_Employees3[[#This Row],[Annual Salary]]&lt;=140000, TBL_Employees3[[#This Row],[Annual Salary]] &gt; 70000),"Middle Income",TBL_Employees3[[#This Row],[Annual Salary]]&lt;70000,"Low Income")</f>
        <v>Middle Income</v>
      </c>
      <c r="P718" s="6">
        <v>0</v>
      </c>
      <c r="Q718" s="10">
        <f>TBL_Employees3[[#This Row],[Bonus %]]*TBL_Employees3[[#This Row],[Annual Salary]]</f>
        <v>0</v>
      </c>
      <c r="R718" t="s">
        <v>21</v>
      </c>
      <c r="S718" t="s">
        <v>75</v>
      </c>
      <c r="T718" s="4">
        <v>44211</v>
      </c>
      <c r="U718" t="str">
        <f>IF(TBL_Employees3[[#This Row],[Exit Date]]="","Employed","Resign")</f>
        <v>Resign</v>
      </c>
    </row>
    <row r="719" spans="1:21" x14ac:dyDescent="0.25">
      <c r="A719" t="s">
        <v>1459</v>
      </c>
      <c r="B719" t="s">
        <v>1460</v>
      </c>
      <c r="C719" t="s">
        <v>1079</v>
      </c>
      <c r="D719" t="s">
        <v>1039</v>
      </c>
      <c r="E719" t="s">
        <v>18</v>
      </c>
      <c r="F719" t="s">
        <v>1984</v>
      </c>
      <c r="G719" t="s">
        <v>28</v>
      </c>
      <c r="H719">
        <v>33</v>
      </c>
      <c r="I719" s="4">
        <v>43029</v>
      </c>
      <c r="J719" s="8">
        <f>DAY(TBL_Employees3[[#This Row],[Hire Date]])</f>
        <v>21</v>
      </c>
      <c r="K719" s="8">
        <f>MONTH(TBL_Employees3[[#This Row],[Hire Date]])</f>
        <v>10</v>
      </c>
      <c r="L719" s="8">
        <f>YEAR(TBL_Employees3[[#This Row],[Hire Date]])</f>
        <v>2017</v>
      </c>
      <c r="M719" s="8" t="str">
        <f>TEXT(TBL_Employees3[[#This Row],[Hire Date]],"mmm")</f>
        <v>Oct</v>
      </c>
      <c r="N719" s="5">
        <v>69332</v>
      </c>
      <c r="O719" s="5" t="str" cm="1">
        <f t="array" ref="O719">_xlfn.IFS(TBL_Employees3[[#This Row],[Annual Salary]]&gt;140000,"High Income",AND(TBL_Employees3[[#This Row],[Annual Salary]]&lt;=140000, TBL_Employees3[[#This Row],[Annual Salary]] &gt; 70000),"Middle Income",TBL_Employees3[[#This Row],[Annual Salary]]&lt;70000,"Low Income")</f>
        <v>Low Income</v>
      </c>
      <c r="P719" s="6">
        <v>0</v>
      </c>
      <c r="Q719" s="10">
        <f>TBL_Employees3[[#This Row],[Bonus %]]*TBL_Employees3[[#This Row],[Annual Salary]]</f>
        <v>0</v>
      </c>
      <c r="R719" t="s">
        <v>21</v>
      </c>
      <c r="S719" t="s">
        <v>75</v>
      </c>
      <c r="T719" s="4" t="s">
        <v>23</v>
      </c>
      <c r="U719" t="str">
        <f>IF(TBL_Employees3[[#This Row],[Exit Date]]="","Employed","Resign")</f>
        <v>Employed</v>
      </c>
    </row>
    <row r="720" spans="1:21" x14ac:dyDescent="0.25">
      <c r="A720" t="s">
        <v>1461</v>
      </c>
      <c r="B720" t="s">
        <v>1462</v>
      </c>
      <c r="C720" t="s">
        <v>1061</v>
      </c>
      <c r="D720" t="s">
        <v>1039</v>
      </c>
      <c r="E720" t="s">
        <v>32</v>
      </c>
      <c r="F720" t="s">
        <v>1984</v>
      </c>
      <c r="G720" t="s">
        <v>20</v>
      </c>
      <c r="H720">
        <v>45</v>
      </c>
      <c r="I720" s="4">
        <v>39908</v>
      </c>
      <c r="J720" s="8">
        <f>DAY(TBL_Employees3[[#This Row],[Hire Date]])</f>
        <v>5</v>
      </c>
      <c r="K720" s="8">
        <f>MONTH(TBL_Employees3[[#This Row],[Hire Date]])</f>
        <v>4</v>
      </c>
      <c r="L720" s="8">
        <f>YEAR(TBL_Employees3[[#This Row],[Hire Date]])</f>
        <v>2009</v>
      </c>
      <c r="M720" s="8" t="str">
        <f>TEXT(TBL_Employees3[[#This Row],[Hire Date]],"mmm")</f>
        <v>Apr</v>
      </c>
      <c r="N720" s="5">
        <v>64505</v>
      </c>
      <c r="O720" s="5" t="str" cm="1">
        <f t="array" ref="O720">_xlfn.IFS(TBL_Employees3[[#This Row],[Annual Salary]]&gt;140000,"High Income",AND(TBL_Employees3[[#This Row],[Annual Salary]]&lt;=140000, TBL_Employees3[[#This Row],[Annual Salary]] &gt; 70000),"Middle Income",TBL_Employees3[[#This Row],[Annual Salary]]&lt;70000,"Low Income")</f>
        <v>Low Income</v>
      </c>
      <c r="P720" s="6">
        <v>0</v>
      </c>
      <c r="Q720" s="10">
        <f>TBL_Employees3[[#This Row],[Bonus %]]*TBL_Employees3[[#This Row],[Annual Salary]]</f>
        <v>0</v>
      </c>
      <c r="R720" t="s">
        <v>21</v>
      </c>
      <c r="S720" t="s">
        <v>48</v>
      </c>
      <c r="T720" s="4" t="s">
        <v>23</v>
      </c>
      <c r="U720" t="str">
        <f>IF(TBL_Employees3[[#This Row],[Exit Date]]="","Employed","Resign")</f>
        <v>Employed</v>
      </c>
    </row>
    <row r="721" spans="1:21" x14ac:dyDescent="0.25">
      <c r="A721" t="s">
        <v>1463</v>
      </c>
      <c r="B721" t="s">
        <v>1464</v>
      </c>
      <c r="C721" t="s">
        <v>74</v>
      </c>
      <c r="D721" t="s">
        <v>1039</v>
      </c>
      <c r="E721" t="s">
        <v>18</v>
      </c>
      <c r="F721" t="s">
        <v>1983</v>
      </c>
      <c r="G721" t="s">
        <v>28</v>
      </c>
      <c r="H721">
        <v>46</v>
      </c>
      <c r="I721" s="4">
        <v>43085</v>
      </c>
      <c r="J721" s="8">
        <f>DAY(TBL_Employees3[[#This Row],[Hire Date]])</f>
        <v>16</v>
      </c>
      <c r="K721" s="8">
        <f>MONTH(TBL_Employees3[[#This Row],[Hire Date]])</f>
        <v>12</v>
      </c>
      <c r="L721" s="8">
        <f>YEAR(TBL_Employees3[[#This Row],[Hire Date]])</f>
        <v>2017</v>
      </c>
      <c r="M721" s="8" t="str">
        <f>TEXT(TBL_Employees3[[#This Row],[Hire Date]],"mmm")</f>
        <v>Dec</v>
      </c>
      <c r="N721" s="5">
        <v>136716</v>
      </c>
      <c r="O721" s="5" t="str" cm="1">
        <f t="array" ref="O721">_xlfn.IFS(TBL_Employees3[[#This Row],[Annual Salary]]&gt;140000,"High Income",AND(TBL_Employees3[[#This Row],[Annual Salary]]&lt;=140000, TBL_Employees3[[#This Row],[Annual Salary]] &gt; 70000),"Middle Income",TBL_Employees3[[#This Row],[Annual Salary]]&lt;70000,"Low Income")</f>
        <v>Middle Income</v>
      </c>
      <c r="P721" s="6">
        <v>0.12</v>
      </c>
      <c r="Q721" s="10">
        <f>TBL_Employees3[[#This Row],[Bonus %]]*TBL_Employees3[[#This Row],[Annual Salary]]</f>
        <v>16405.919999999998</v>
      </c>
      <c r="R721" t="s">
        <v>21</v>
      </c>
      <c r="S721" t="s">
        <v>22</v>
      </c>
      <c r="T721" s="4" t="s">
        <v>23</v>
      </c>
      <c r="U721" t="str">
        <f>IF(TBL_Employees3[[#This Row],[Exit Date]]="","Employed","Resign")</f>
        <v>Employed</v>
      </c>
    </row>
    <row r="722" spans="1:21" x14ac:dyDescent="0.25">
      <c r="A722" t="s">
        <v>1465</v>
      </c>
      <c r="B722" t="s">
        <v>1466</v>
      </c>
      <c r="C722" t="s">
        <v>16</v>
      </c>
      <c r="D722" t="s">
        <v>1039</v>
      </c>
      <c r="E722" t="s">
        <v>18</v>
      </c>
      <c r="F722" t="s">
        <v>1983</v>
      </c>
      <c r="G722" t="s">
        <v>28</v>
      </c>
      <c r="H722">
        <v>45</v>
      </c>
      <c r="I722" s="4">
        <v>42026</v>
      </c>
      <c r="J722" s="8">
        <f>DAY(TBL_Employees3[[#This Row],[Hire Date]])</f>
        <v>22</v>
      </c>
      <c r="K722" s="8">
        <f>MONTH(TBL_Employees3[[#This Row],[Hire Date]])</f>
        <v>1</v>
      </c>
      <c r="L722" s="8">
        <f>YEAR(TBL_Employees3[[#This Row],[Hire Date]])</f>
        <v>2015</v>
      </c>
      <c r="M722" s="8" t="str">
        <f>TEXT(TBL_Employees3[[#This Row],[Hire Date]],"mmm")</f>
        <v>Jan</v>
      </c>
      <c r="N722" s="5">
        <v>101288</v>
      </c>
      <c r="O722" s="5" t="str" cm="1">
        <f t="array" ref="O722">_xlfn.IFS(TBL_Employees3[[#This Row],[Annual Salary]]&gt;140000,"High Income",AND(TBL_Employees3[[#This Row],[Annual Salary]]&lt;=140000, TBL_Employees3[[#This Row],[Annual Salary]] &gt; 70000),"Middle Income",TBL_Employees3[[#This Row],[Annual Salary]]&lt;70000,"Low Income")</f>
        <v>Middle Income</v>
      </c>
      <c r="P722" s="6">
        <v>0.1</v>
      </c>
      <c r="Q722" s="10">
        <f>TBL_Employees3[[#This Row],[Bonus %]]*TBL_Employees3[[#This Row],[Annual Salary]]</f>
        <v>10128.800000000001</v>
      </c>
      <c r="R722" t="s">
        <v>21</v>
      </c>
      <c r="S722" t="s">
        <v>57</v>
      </c>
      <c r="T722" s="4" t="s">
        <v>23</v>
      </c>
      <c r="U722" t="str">
        <f>IF(TBL_Employees3[[#This Row],[Exit Date]]="","Employed","Resign")</f>
        <v>Employed</v>
      </c>
    </row>
    <row r="723" spans="1:21" x14ac:dyDescent="0.25">
      <c r="A723" t="s">
        <v>1467</v>
      </c>
      <c r="B723" t="s">
        <v>1468</v>
      </c>
      <c r="C723" t="s">
        <v>1079</v>
      </c>
      <c r="D723" t="s">
        <v>1039</v>
      </c>
      <c r="E723" t="s">
        <v>18</v>
      </c>
      <c r="F723" t="s">
        <v>1984</v>
      </c>
      <c r="G723" t="s">
        <v>97</v>
      </c>
      <c r="H723">
        <v>37</v>
      </c>
      <c r="I723" s="4">
        <v>42487</v>
      </c>
      <c r="J723" s="8">
        <f>DAY(TBL_Employees3[[#This Row],[Hire Date]])</f>
        <v>27</v>
      </c>
      <c r="K723" s="8">
        <f>MONTH(TBL_Employees3[[#This Row],[Hire Date]])</f>
        <v>4</v>
      </c>
      <c r="L723" s="8">
        <f>YEAR(TBL_Employees3[[#This Row],[Hire Date]])</f>
        <v>2016</v>
      </c>
      <c r="M723" s="8" t="str">
        <f>TEXT(TBL_Employees3[[#This Row],[Hire Date]],"mmm")</f>
        <v>Apr</v>
      </c>
      <c r="N723" s="5">
        <v>91400</v>
      </c>
      <c r="O723" s="5" t="str" cm="1">
        <f t="array" ref="O723">_xlfn.IFS(TBL_Employees3[[#This Row],[Annual Salary]]&gt;140000,"High Income",AND(TBL_Employees3[[#This Row],[Annual Salary]]&lt;=140000, TBL_Employees3[[#This Row],[Annual Salary]] &gt; 70000),"Middle Income",TBL_Employees3[[#This Row],[Annual Salary]]&lt;70000,"Low Income")</f>
        <v>Middle Income</v>
      </c>
      <c r="P723" s="6">
        <v>0</v>
      </c>
      <c r="Q723" s="10">
        <f>TBL_Employees3[[#This Row],[Bonus %]]*TBL_Employees3[[#This Row],[Annual Salary]]</f>
        <v>0</v>
      </c>
      <c r="R723" t="s">
        <v>21</v>
      </c>
      <c r="S723" t="s">
        <v>44</v>
      </c>
      <c r="T723" s="4" t="s">
        <v>23</v>
      </c>
      <c r="U723" t="str">
        <f>IF(TBL_Employees3[[#This Row],[Exit Date]]="","Employed","Resign")</f>
        <v>Employed</v>
      </c>
    </row>
    <row r="724" spans="1:21" x14ac:dyDescent="0.25">
      <c r="A724" t="s">
        <v>1469</v>
      </c>
      <c r="B724" t="s">
        <v>1470</v>
      </c>
      <c r="C724" t="s">
        <v>1142</v>
      </c>
      <c r="D724" t="s">
        <v>1039</v>
      </c>
      <c r="E724" t="s">
        <v>27</v>
      </c>
      <c r="F724" t="s">
        <v>1983</v>
      </c>
      <c r="G724" t="s">
        <v>28</v>
      </c>
      <c r="H724">
        <v>34</v>
      </c>
      <c r="I724" s="4">
        <v>43728</v>
      </c>
      <c r="J724" s="8">
        <f>DAY(TBL_Employees3[[#This Row],[Hire Date]])</f>
        <v>20</v>
      </c>
      <c r="K724" s="8">
        <f>MONTH(TBL_Employees3[[#This Row],[Hire Date]])</f>
        <v>9</v>
      </c>
      <c r="L724" s="8">
        <f>YEAR(TBL_Employees3[[#This Row],[Hire Date]])</f>
        <v>2019</v>
      </c>
      <c r="M724" s="8" t="str">
        <f>TEXT(TBL_Employees3[[#This Row],[Hire Date]],"mmm")</f>
        <v>Sep</v>
      </c>
      <c r="N724" s="5">
        <v>94735</v>
      </c>
      <c r="O724" s="5" t="str" cm="1">
        <f t="array" ref="O724">_xlfn.IFS(TBL_Employees3[[#This Row],[Annual Salary]]&gt;140000,"High Income",AND(TBL_Employees3[[#This Row],[Annual Salary]]&lt;=140000, TBL_Employees3[[#This Row],[Annual Salary]] &gt; 70000),"Middle Income",TBL_Employees3[[#This Row],[Annual Salary]]&lt;70000,"Low Income")</f>
        <v>Middle Income</v>
      </c>
      <c r="P724" s="6">
        <v>0</v>
      </c>
      <c r="Q724" s="10">
        <f>TBL_Employees3[[#This Row],[Bonus %]]*TBL_Employees3[[#This Row],[Annual Salary]]</f>
        <v>0</v>
      </c>
      <c r="R724" t="s">
        <v>65</v>
      </c>
      <c r="S724" t="s">
        <v>118</v>
      </c>
      <c r="T724" s="4" t="s">
        <v>23</v>
      </c>
      <c r="U724" t="str">
        <f>IF(TBL_Employees3[[#This Row],[Exit Date]]="","Employed","Resign")</f>
        <v>Employed</v>
      </c>
    </row>
    <row r="725" spans="1:21" x14ac:dyDescent="0.25">
      <c r="A725" t="s">
        <v>1471</v>
      </c>
      <c r="B725" t="s">
        <v>1472</v>
      </c>
      <c r="C725" t="s">
        <v>74</v>
      </c>
      <c r="D725" t="s">
        <v>1039</v>
      </c>
      <c r="E725" t="s">
        <v>27</v>
      </c>
      <c r="F725" t="s">
        <v>1983</v>
      </c>
      <c r="G725" t="s">
        <v>37</v>
      </c>
      <c r="H725">
        <v>33</v>
      </c>
      <c r="I725" s="4">
        <v>41267</v>
      </c>
      <c r="J725" s="8">
        <f>DAY(TBL_Employees3[[#This Row],[Hire Date]])</f>
        <v>24</v>
      </c>
      <c r="K725" s="8">
        <f>MONTH(TBL_Employees3[[#This Row],[Hire Date]])</f>
        <v>12</v>
      </c>
      <c r="L725" s="8">
        <f>YEAR(TBL_Employees3[[#This Row],[Hire Date]])</f>
        <v>2012</v>
      </c>
      <c r="M725" s="8" t="str">
        <f>TEXT(TBL_Employees3[[#This Row],[Hire Date]],"mmm")</f>
        <v>Dec</v>
      </c>
      <c r="N725" s="5">
        <v>132544</v>
      </c>
      <c r="O725" s="5" t="str" cm="1">
        <f t="array" ref="O725">_xlfn.IFS(TBL_Employees3[[#This Row],[Annual Salary]]&gt;140000,"High Income",AND(TBL_Employees3[[#This Row],[Annual Salary]]&lt;=140000, TBL_Employees3[[#This Row],[Annual Salary]] &gt; 70000),"Middle Income",TBL_Employees3[[#This Row],[Annual Salary]]&lt;70000,"Low Income")</f>
        <v>Middle Income</v>
      </c>
      <c r="P725" s="6">
        <v>0.1</v>
      </c>
      <c r="Q725" s="10">
        <f>TBL_Employees3[[#This Row],[Bonus %]]*TBL_Employees3[[#This Row],[Annual Salary]]</f>
        <v>13254.400000000001</v>
      </c>
      <c r="R725" t="s">
        <v>38</v>
      </c>
      <c r="S725" t="s">
        <v>69</v>
      </c>
      <c r="T725" s="4" t="s">
        <v>23</v>
      </c>
      <c r="U725" t="str">
        <f>IF(TBL_Employees3[[#This Row],[Exit Date]]="","Employed","Resign")</f>
        <v>Employed</v>
      </c>
    </row>
    <row r="726" spans="1:21" x14ac:dyDescent="0.25">
      <c r="A726" t="s">
        <v>1473</v>
      </c>
      <c r="B726" t="s">
        <v>1474</v>
      </c>
      <c r="C726" t="s">
        <v>1045</v>
      </c>
      <c r="D726" t="s">
        <v>1039</v>
      </c>
      <c r="E726" t="s">
        <v>27</v>
      </c>
      <c r="F726" t="s">
        <v>1984</v>
      </c>
      <c r="G726" t="s">
        <v>28</v>
      </c>
      <c r="H726">
        <v>36</v>
      </c>
      <c r="I726" s="4">
        <v>41972</v>
      </c>
      <c r="J726" s="8">
        <f>DAY(TBL_Employees3[[#This Row],[Hire Date]])</f>
        <v>29</v>
      </c>
      <c r="K726" s="8">
        <f>MONTH(TBL_Employees3[[#This Row],[Hire Date]])</f>
        <v>11</v>
      </c>
      <c r="L726" s="8">
        <f>YEAR(TBL_Employees3[[#This Row],[Hire Date]])</f>
        <v>2014</v>
      </c>
      <c r="M726" s="8" t="str">
        <f>TEXT(TBL_Employees3[[#This Row],[Hire Date]],"mmm")</f>
        <v>Nov</v>
      </c>
      <c r="N726" s="5">
        <v>88730</v>
      </c>
      <c r="O726" s="5" t="str" cm="1">
        <f t="array" ref="O726">_xlfn.IFS(TBL_Employees3[[#This Row],[Annual Salary]]&gt;140000,"High Income",AND(TBL_Employees3[[#This Row],[Annual Salary]]&lt;=140000, TBL_Employees3[[#This Row],[Annual Salary]] &gt; 70000),"Middle Income",TBL_Employees3[[#This Row],[Annual Salary]]&lt;70000,"Low Income")</f>
        <v>Middle Income</v>
      </c>
      <c r="P726" s="6">
        <v>0.08</v>
      </c>
      <c r="Q726" s="10">
        <f>TBL_Employees3[[#This Row],[Bonus %]]*TBL_Employees3[[#This Row],[Annual Salary]]</f>
        <v>7098.4000000000005</v>
      </c>
      <c r="R726" t="s">
        <v>65</v>
      </c>
      <c r="S726" t="s">
        <v>66</v>
      </c>
      <c r="T726" s="4" t="s">
        <v>23</v>
      </c>
      <c r="U726" t="str">
        <f>IF(TBL_Employees3[[#This Row],[Exit Date]]="","Employed","Resign")</f>
        <v>Employed</v>
      </c>
    </row>
    <row r="727" spans="1:21" x14ac:dyDescent="0.25">
      <c r="A727" t="s">
        <v>1475</v>
      </c>
      <c r="B727" t="s">
        <v>1476</v>
      </c>
      <c r="C727" t="s">
        <v>74</v>
      </c>
      <c r="D727" t="s">
        <v>1039</v>
      </c>
      <c r="E727" t="s">
        <v>18</v>
      </c>
      <c r="F727" t="s">
        <v>1984</v>
      </c>
      <c r="G727" t="s">
        <v>28</v>
      </c>
      <c r="H727">
        <v>53</v>
      </c>
      <c r="I727" s="4">
        <v>35532</v>
      </c>
      <c r="J727" s="8">
        <f>DAY(TBL_Employees3[[#This Row],[Hire Date]])</f>
        <v>12</v>
      </c>
      <c r="K727" s="8">
        <f>MONTH(TBL_Employees3[[#This Row],[Hire Date]])</f>
        <v>4</v>
      </c>
      <c r="L727" s="8">
        <f>YEAR(TBL_Employees3[[#This Row],[Hire Date]])</f>
        <v>1997</v>
      </c>
      <c r="M727" s="8" t="str">
        <f>TEXT(TBL_Employees3[[#This Row],[Hire Date]],"mmm")</f>
        <v>Apr</v>
      </c>
      <c r="N727" s="5">
        <v>154388</v>
      </c>
      <c r="O727" s="5" t="str" cm="1">
        <f t="array" ref="O727">_xlfn.IFS(TBL_Employees3[[#This Row],[Annual Salary]]&gt;140000,"High Income",AND(TBL_Employees3[[#This Row],[Annual Salary]]&lt;=140000, TBL_Employees3[[#This Row],[Annual Salary]] &gt; 70000),"Middle Income",TBL_Employees3[[#This Row],[Annual Salary]]&lt;70000,"Low Income")</f>
        <v>High Income</v>
      </c>
      <c r="P727" s="6">
        <v>0.1</v>
      </c>
      <c r="Q727" s="10">
        <f>TBL_Employees3[[#This Row],[Bonus %]]*TBL_Employees3[[#This Row],[Annual Salary]]</f>
        <v>15438.800000000001</v>
      </c>
      <c r="R727" t="s">
        <v>21</v>
      </c>
      <c r="S727" t="s">
        <v>34</v>
      </c>
      <c r="T727" s="4" t="s">
        <v>23</v>
      </c>
      <c r="U727" t="str">
        <f>IF(TBL_Employees3[[#This Row],[Exit Date]]="","Employed","Resign")</f>
        <v>Employed</v>
      </c>
    </row>
    <row r="728" spans="1:21" x14ac:dyDescent="0.25">
      <c r="A728" t="s">
        <v>1477</v>
      </c>
      <c r="B728" t="s">
        <v>1478</v>
      </c>
      <c r="C728" t="s">
        <v>1119</v>
      </c>
      <c r="D728" t="s">
        <v>1039</v>
      </c>
      <c r="E728" t="s">
        <v>27</v>
      </c>
      <c r="F728" t="s">
        <v>1983</v>
      </c>
      <c r="G728" t="s">
        <v>37</v>
      </c>
      <c r="H728">
        <v>55</v>
      </c>
      <c r="I728" s="4">
        <v>34290</v>
      </c>
      <c r="J728" s="8">
        <f>DAY(TBL_Employees3[[#This Row],[Hire Date]])</f>
        <v>17</v>
      </c>
      <c r="K728" s="8">
        <f>MONTH(TBL_Employees3[[#This Row],[Hire Date]])</f>
        <v>11</v>
      </c>
      <c r="L728" s="8">
        <f>YEAR(TBL_Employees3[[#This Row],[Hire Date]])</f>
        <v>1993</v>
      </c>
      <c r="M728" s="8" t="str">
        <f>TEXT(TBL_Employees3[[#This Row],[Hire Date]],"mmm")</f>
        <v>Nov</v>
      </c>
      <c r="N728" s="5">
        <v>80170</v>
      </c>
      <c r="O728" s="5" t="str" cm="1">
        <f t="array" ref="O728">_xlfn.IFS(TBL_Employees3[[#This Row],[Annual Salary]]&gt;140000,"High Income",AND(TBL_Employees3[[#This Row],[Annual Salary]]&lt;=140000, TBL_Employees3[[#This Row],[Annual Salary]] &gt; 70000),"Middle Income",TBL_Employees3[[#This Row],[Annual Salary]]&lt;70000,"Low Income")</f>
        <v>Middle Income</v>
      </c>
      <c r="P728" s="6">
        <v>0</v>
      </c>
      <c r="Q728" s="10">
        <f>TBL_Employees3[[#This Row],[Bonus %]]*TBL_Employees3[[#This Row],[Annual Salary]]</f>
        <v>0</v>
      </c>
      <c r="R728" t="s">
        <v>21</v>
      </c>
      <c r="S728" t="s">
        <v>48</v>
      </c>
      <c r="T728" s="4" t="s">
        <v>23</v>
      </c>
      <c r="U728" t="str">
        <f>IF(TBL_Employees3[[#This Row],[Exit Date]]="","Employed","Resign")</f>
        <v>Employed</v>
      </c>
    </row>
    <row r="729" spans="1:21" x14ac:dyDescent="0.25">
      <c r="A729" t="s">
        <v>1479</v>
      </c>
      <c r="B729" t="s">
        <v>1480</v>
      </c>
      <c r="C729" t="s">
        <v>1087</v>
      </c>
      <c r="D729" t="s">
        <v>1039</v>
      </c>
      <c r="E729" t="s">
        <v>27</v>
      </c>
      <c r="F729" t="s">
        <v>1984</v>
      </c>
      <c r="G729" t="s">
        <v>37</v>
      </c>
      <c r="H729">
        <v>36</v>
      </c>
      <c r="I729" s="4">
        <v>42677</v>
      </c>
      <c r="J729" s="8">
        <f>DAY(TBL_Employees3[[#This Row],[Hire Date]])</f>
        <v>3</v>
      </c>
      <c r="K729" s="8">
        <f>MONTH(TBL_Employees3[[#This Row],[Hire Date]])</f>
        <v>11</v>
      </c>
      <c r="L729" s="8">
        <f>YEAR(TBL_Employees3[[#This Row],[Hire Date]])</f>
        <v>2016</v>
      </c>
      <c r="M729" s="8" t="str">
        <f>TEXT(TBL_Employees3[[#This Row],[Hire Date]],"mmm")</f>
        <v>Nov</v>
      </c>
      <c r="N729" s="5">
        <v>94618</v>
      </c>
      <c r="O729" s="5" t="str" cm="1">
        <f t="array" ref="O729">_xlfn.IFS(TBL_Employees3[[#This Row],[Annual Salary]]&gt;140000,"High Income",AND(TBL_Employees3[[#This Row],[Annual Salary]]&lt;=140000, TBL_Employees3[[#This Row],[Annual Salary]] &gt; 70000),"Middle Income",TBL_Employees3[[#This Row],[Annual Salary]]&lt;70000,"Low Income")</f>
        <v>Middle Income</v>
      </c>
      <c r="P729" s="6">
        <v>0</v>
      </c>
      <c r="Q729" s="10">
        <f>TBL_Employees3[[#This Row],[Bonus %]]*TBL_Employees3[[#This Row],[Annual Salary]]</f>
        <v>0</v>
      </c>
      <c r="R729" t="s">
        <v>21</v>
      </c>
      <c r="S729" t="s">
        <v>75</v>
      </c>
      <c r="T729" s="4" t="s">
        <v>23</v>
      </c>
      <c r="U729" t="str">
        <f>IF(TBL_Employees3[[#This Row],[Exit Date]]="","Employed","Resign")</f>
        <v>Employed</v>
      </c>
    </row>
    <row r="730" spans="1:21" x14ac:dyDescent="0.25">
      <c r="A730" t="s">
        <v>1481</v>
      </c>
      <c r="B730" t="s">
        <v>1482</v>
      </c>
      <c r="C730" t="s">
        <v>1110</v>
      </c>
      <c r="D730" t="s">
        <v>1039</v>
      </c>
      <c r="E730" t="s">
        <v>27</v>
      </c>
      <c r="F730" t="s">
        <v>1983</v>
      </c>
      <c r="G730" t="s">
        <v>37</v>
      </c>
      <c r="H730">
        <v>29</v>
      </c>
      <c r="I730" s="4">
        <v>42509</v>
      </c>
      <c r="J730" s="8">
        <f>DAY(TBL_Employees3[[#This Row],[Hire Date]])</f>
        <v>19</v>
      </c>
      <c r="K730" s="8">
        <f>MONTH(TBL_Employees3[[#This Row],[Hire Date]])</f>
        <v>5</v>
      </c>
      <c r="L730" s="8">
        <f>YEAR(TBL_Employees3[[#This Row],[Hire Date]])</f>
        <v>2016</v>
      </c>
      <c r="M730" s="8" t="str">
        <f>TEXT(TBL_Employees3[[#This Row],[Hire Date]],"mmm")</f>
        <v>May</v>
      </c>
      <c r="N730" s="5">
        <v>52693</v>
      </c>
      <c r="O730" s="5" t="str" cm="1">
        <f t="array" ref="O730">_xlfn.IFS(TBL_Employees3[[#This Row],[Annual Salary]]&gt;140000,"High Income",AND(TBL_Employees3[[#This Row],[Annual Salary]]&lt;=140000, TBL_Employees3[[#This Row],[Annual Salary]] &gt; 70000),"Middle Income",TBL_Employees3[[#This Row],[Annual Salary]]&lt;70000,"Low Income")</f>
        <v>Low Income</v>
      </c>
      <c r="P730" s="6">
        <v>0</v>
      </c>
      <c r="Q730" s="10">
        <f>TBL_Employees3[[#This Row],[Bonus %]]*TBL_Employees3[[#This Row],[Annual Salary]]</f>
        <v>0</v>
      </c>
      <c r="R730" t="s">
        <v>38</v>
      </c>
      <c r="S730" t="s">
        <v>69</v>
      </c>
      <c r="T730" s="4" t="s">
        <v>23</v>
      </c>
      <c r="U730" t="str">
        <f>IF(TBL_Employees3[[#This Row],[Exit Date]]="","Employed","Resign")</f>
        <v>Employed</v>
      </c>
    </row>
    <row r="731" spans="1:21" x14ac:dyDescent="0.25">
      <c r="A731" t="s">
        <v>1483</v>
      </c>
      <c r="B731" t="s">
        <v>1484</v>
      </c>
      <c r="C731" t="s">
        <v>1156</v>
      </c>
      <c r="D731" t="s">
        <v>1039</v>
      </c>
      <c r="E731" t="s">
        <v>32</v>
      </c>
      <c r="F731" t="s">
        <v>1984</v>
      </c>
      <c r="G731" t="s">
        <v>20</v>
      </c>
      <c r="H731">
        <v>58</v>
      </c>
      <c r="I731" s="4">
        <v>42486</v>
      </c>
      <c r="J731" s="8">
        <f>DAY(TBL_Employees3[[#This Row],[Hire Date]])</f>
        <v>26</v>
      </c>
      <c r="K731" s="8">
        <f>MONTH(TBL_Employees3[[#This Row],[Hire Date]])</f>
        <v>4</v>
      </c>
      <c r="L731" s="8">
        <f>YEAR(TBL_Employees3[[#This Row],[Hire Date]])</f>
        <v>2016</v>
      </c>
      <c r="M731" s="8" t="str">
        <f>TEXT(TBL_Employees3[[#This Row],[Hire Date]],"mmm")</f>
        <v>Apr</v>
      </c>
      <c r="N731" s="5">
        <v>72045</v>
      </c>
      <c r="O731" s="5" t="str" cm="1">
        <f t="array" ref="O731">_xlfn.IFS(TBL_Employees3[[#This Row],[Annual Salary]]&gt;140000,"High Income",AND(TBL_Employees3[[#This Row],[Annual Salary]]&lt;=140000, TBL_Employees3[[#This Row],[Annual Salary]] &gt; 70000),"Middle Income",TBL_Employees3[[#This Row],[Annual Salary]]&lt;70000,"Low Income")</f>
        <v>Middle Income</v>
      </c>
      <c r="P731" s="6">
        <v>0</v>
      </c>
      <c r="Q731" s="10">
        <f>TBL_Employees3[[#This Row],[Bonus %]]*TBL_Employees3[[#This Row],[Annual Salary]]</f>
        <v>0</v>
      </c>
      <c r="R731" t="s">
        <v>21</v>
      </c>
      <c r="S731" t="s">
        <v>57</v>
      </c>
      <c r="T731" s="4" t="s">
        <v>23</v>
      </c>
      <c r="U731" t="str">
        <f>IF(TBL_Employees3[[#This Row],[Exit Date]]="","Employed","Resign")</f>
        <v>Employed</v>
      </c>
    </row>
    <row r="732" spans="1:21" x14ac:dyDescent="0.25">
      <c r="A732" t="s">
        <v>1485</v>
      </c>
      <c r="B732" t="s">
        <v>1486</v>
      </c>
      <c r="C732" t="s">
        <v>1087</v>
      </c>
      <c r="D732" t="s">
        <v>1039</v>
      </c>
      <c r="E732" t="s">
        <v>32</v>
      </c>
      <c r="F732" t="s">
        <v>1983</v>
      </c>
      <c r="G732" t="s">
        <v>20</v>
      </c>
      <c r="H732">
        <v>61</v>
      </c>
      <c r="I732" s="4">
        <v>42437</v>
      </c>
      <c r="J732" s="8">
        <f>DAY(TBL_Employees3[[#This Row],[Hire Date]])</f>
        <v>8</v>
      </c>
      <c r="K732" s="8">
        <f>MONTH(TBL_Employees3[[#This Row],[Hire Date]])</f>
        <v>3</v>
      </c>
      <c r="L732" s="8">
        <f>YEAR(TBL_Employees3[[#This Row],[Hire Date]])</f>
        <v>2016</v>
      </c>
      <c r="M732" s="8" t="str">
        <f>TEXT(TBL_Employees3[[#This Row],[Hire Date]],"mmm")</f>
        <v>Mar</v>
      </c>
      <c r="N732" s="5">
        <v>96566</v>
      </c>
      <c r="O732" s="5" t="str" cm="1">
        <f t="array" ref="O732">_xlfn.IFS(TBL_Employees3[[#This Row],[Annual Salary]]&gt;140000,"High Income",AND(TBL_Employees3[[#This Row],[Annual Salary]]&lt;=140000, TBL_Employees3[[#This Row],[Annual Salary]] &gt; 70000),"Middle Income",TBL_Employees3[[#This Row],[Annual Salary]]&lt;70000,"Low Income")</f>
        <v>Middle Income</v>
      </c>
      <c r="P732" s="6">
        <v>0</v>
      </c>
      <c r="Q732" s="10">
        <f>TBL_Employees3[[#This Row],[Bonus %]]*TBL_Employees3[[#This Row],[Annual Salary]]</f>
        <v>0</v>
      </c>
      <c r="R732" t="s">
        <v>21</v>
      </c>
      <c r="S732" t="s">
        <v>75</v>
      </c>
      <c r="T732" s="4" t="s">
        <v>23</v>
      </c>
      <c r="U732" t="str">
        <f>IF(TBL_Employees3[[#This Row],[Exit Date]]="","Employed","Resign")</f>
        <v>Employed</v>
      </c>
    </row>
    <row r="733" spans="1:21" x14ac:dyDescent="0.25">
      <c r="A733" t="s">
        <v>1487</v>
      </c>
      <c r="B733" t="s">
        <v>1488</v>
      </c>
      <c r="C733" t="s">
        <v>1110</v>
      </c>
      <c r="D733" t="s">
        <v>1039</v>
      </c>
      <c r="E733" t="s">
        <v>32</v>
      </c>
      <c r="F733" t="s">
        <v>1983</v>
      </c>
      <c r="G733" t="s">
        <v>37</v>
      </c>
      <c r="H733">
        <v>45</v>
      </c>
      <c r="I733" s="4">
        <v>37126</v>
      </c>
      <c r="J733" s="8">
        <f>DAY(TBL_Employees3[[#This Row],[Hire Date]])</f>
        <v>23</v>
      </c>
      <c r="K733" s="8">
        <f>MONTH(TBL_Employees3[[#This Row],[Hire Date]])</f>
        <v>8</v>
      </c>
      <c r="L733" s="8">
        <f>YEAR(TBL_Employees3[[#This Row],[Hire Date]])</f>
        <v>2001</v>
      </c>
      <c r="M733" s="8" t="str">
        <f>TEXT(TBL_Employees3[[#This Row],[Hire Date]],"mmm")</f>
        <v>Aug</v>
      </c>
      <c r="N733" s="5">
        <v>54994</v>
      </c>
      <c r="O733" s="5" t="str" cm="1">
        <f t="array" ref="O733">_xlfn.IFS(TBL_Employees3[[#This Row],[Annual Salary]]&gt;140000,"High Income",AND(TBL_Employees3[[#This Row],[Annual Salary]]&lt;=140000, TBL_Employees3[[#This Row],[Annual Salary]] &gt; 70000),"Middle Income",TBL_Employees3[[#This Row],[Annual Salary]]&lt;70000,"Low Income")</f>
        <v>Low Income</v>
      </c>
      <c r="P733" s="6">
        <v>0</v>
      </c>
      <c r="Q733" s="10">
        <f>TBL_Employees3[[#This Row],[Bonus %]]*TBL_Employees3[[#This Row],[Annual Salary]]</f>
        <v>0</v>
      </c>
      <c r="R733" t="s">
        <v>21</v>
      </c>
      <c r="S733" t="s">
        <v>75</v>
      </c>
      <c r="T733" s="4" t="s">
        <v>23</v>
      </c>
      <c r="U733" t="str">
        <f>IF(TBL_Employees3[[#This Row],[Exit Date]]="","Employed","Resign")</f>
        <v>Employed</v>
      </c>
    </row>
    <row r="734" spans="1:21" x14ac:dyDescent="0.25">
      <c r="A734" t="s">
        <v>1489</v>
      </c>
      <c r="B734" t="s">
        <v>1490</v>
      </c>
      <c r="C734" t="s">
        <v>1156</v>
      </c>
      <c r="D734" t="s">
        <v>1039</v>
      </c>
      <c r="E734" t="s">
        <v>54</v>
      </c>
      <c r="F734" t="s">
        <v>1984</v>
      </c>
      <c r="G734" t="s">
        <v>20</v>
      </c>
      <c r="H734">
        <v>40</v>
      </c>
      <c r="I734" s="4">
        <v>40944</v>
      </c>
      <c r="J734" s="8">
        <f>DAY(TBL_Employees3[[#This Row],[Hire Date]])</f>
        <v>5</v>
      </c>
      <c r="K734" s="8">
        <f>MONTH(TBL_Employees3[[#This Row],[Hire Date]])</f>
        <v>2</v>
      </c>
      <c r="L734" s="8">
        <f>YEAR(TBL_Employees3[[#This Row],[Hire Date]])</f>
        <v>2012</v>
      </c>
      <c r="M734" s="8" t="str">
        <f>TEXT(TBL_Employees3[[#This Row],[Hire Date]],"mmm")</f>
        <v>Feb</v>
      </c>
      <c r="N734" s="5">
        <v>61523</v>
      </c>
      <c r="O734" s="5" t="str" cm="1">
        <f t="array" ref="O734">_xlfn.IFS(TBL_Employees3[[#This Row],[Annual Salary]]&gt;140000,"High Income",AND(TBL_Employees3[[#This Row],[Annual Salary]]&lt;=140000, TBL_Employees3[[#This Row],[Annual Salary]] &gt; 70000),"Middle Income",TBL_Employees3[[#This Row],[Annual Salary]]&lt;70000,"Low Income")</f>
        <v>Low Income</v>
      </c>
      <c r="P734" s="6">
        <v>0</v>
      </c>
      <c r="Q734" s="10">
        <f>TBL_Employees3[[#This Row],[Bonus %]]*TBL_Employees3[[#This Row],[Annual Salary]]</f>
        <v>0</v>
      </c>
      <c r="R734" t="s">
        <v>21</v>
      </c>
      <c r="S734" t="s">
        <v>75</v>
      </c>
      <c r="T734" s="4" t="s">
        <v>23</v>
      </c>
      <c r="U734" t="str">
        <f>IF(TBL_Employees3[[#This Row],[Exit Date]]="","Employed","Resign")</f>
        <v>Employed</v>
      </c>
    </row>
    <row r="735" spans="1:21" x14ac:dyDescent="0.25">
      <c r="A735" t="s">
        <v>751</v>
      </c>
      <c r="B735" t="s">
        <v>1491</v>
      </c>
      <c r="C735" t="s">
        <v>1142</v>
      </c>
      <c r="D735" t="s">
        <v>1039</v>
      </c>
      <c r="E735" t="s">
        <v>54</v>
      </c>
      <c r="F735" t="s">
        <v>1983</v>
      </c>
      <c r="G735" t="s">
        <v>37</v>
      </c>
      <c r="H735">
        <v>48</v>
      </c>
      <c r="I735" s="4">
        <v>39635</v>
      </c>
      <c r="J735" s="8">
        <f>DAY(TBL_Employees3[[#This Row],[Hire Date]])</f>
        <v>6</v>
      </c>
      <c r="K735" s="8">
        <f>MONTH(TBL_Employees3[[#This Row],[Hire Date]])</f>
        <v>7</v>
      </c>
      <c r="L735" s="8">
        <f>YEAR(TBL_Employees3[[#This Row],[Hire Date]])</f>
        <v>2008</v>
      </c>
      <c r="M735" s="8" t="str">
        <f>TEXT(TBL_Employees3[[#This Row],[Hire Date]],"mmm")</f>
        <v>Jul</v>
      </c>
      <c r="N735" s="5">
        <v>94815</v>
      </c>
      <c r="O735" s="5" t="str" cm="1">
        <f t="array" ref="O735">_xlfn.IFS(TBL_Employees3[[#This Row],[Annual Salary]]&gt;140000,"High Income",AND(TBL_Employees3[[#This Row],[Annual Salary]]&lt;=140000, TBL_Employees3[[#This Row],[Annual Salary]] &gt; 70000),"Middle Income",TBL_Employees3[[#This Row],[Annual Salary]]&lt;70000,"Low Income")</f>
        <v>Middle Income</v>
      </c>
      <c r="P735" s="6">
        <v>0</v>
      </c>
      <c r="Q735" s="10">
        <f>TBL_Employees3[[#This Row],[Bonus %]]*TBL_Employees3[[#This Row],[Annual Salary]]</f>
        <v>0</v>
      </c>
      <c r="R735" t="s">
        <v>21</v>
      </c>
      <c r="S735" t="s">
        <v>44</v>
      </c>
      <c r="T735" s="4" t="s">
        <v>23</v>
      </c>
      <c r="U735" t="str">
        <f>IF(TBL_Employees3[[#This Row],[Exit Date]]="","Employed","Resign")</f>
        <v>Employed</v>
      </c>
    </row>
    <row r="736" spans="1:21" x14ac:dyDescent="0.25">
      <c r="A736" t="s">
        <v>576</v>
      </c>
      <c r="B736" t="s">
        <v>1492</v>
      </c>
      <c r="C736" t="s">
        <v>53</v>
      </c>
      <c r="D736" t="s">
        <v>1039</v>
      </c>
      <c r="E736" t="s">
        <v>27</v>
      </c>
      <c r="F736" t="s">
        <v>1984</v>
      </c>
      <c r="G736" t="s">
        <v>28</v>
      </c>
      <c r="H736">
        <v>57</v>
      </c>
      <c r="I736" s="4">
        <v>42685</v>
      </c>
      <c r="J736" s="8">
        <f>DAY(TBL_Employees3[[#This Row],[Hire Date]])</f>
        <v>11</v>
      </c>
      <c r="K736" s="8">
        <f>MONTH(TBL_Employees3[[#This Row],[Hire Date]])</f>
        <v>11</v>
      </c>
      <c r="L736" s="8">
        <f>YEAR(TBL_Employees3[[#This Row],[Hire Date]])</f>
        <v>2016</v>
      </c>
      <c r="M736" s="8" t="str">
        <f>TEXT(TBL_Employees3[[#This Row],[Hire Date]],"mmm")</f>
        <v>Nov</v>
      </c>
      <c r="N736" s="5">
        <v>246589</v>
      </c>
      <c r="O736" s="5" t="str" cm="1">
        <f t="array" ref="O736">_xlfn.IFS(TBL_Employees3[[#This Row],[Annual Salary]]&gt;140000,"High Income",AND(TBL_Employees3[[#This Row],[Annual Salary]]&lt;=140000, TBL_Employees3[[#This Row],[Annual Salary]] &gt; 70000),"Middle Income",TBL_Employees3[[#This Row],[Annual Salary]]&lt;70000,"Low Income")</f>
        <v>High Income</v>
      </c>
      <c r="P736" s="6">
        <v>0.33</v>
      </c>
      <c r="Q736" s="10">
        <f>TBL_Employees3[[#This Row],[Bonus %]]*TBL_Employees3[[#This Row],[Annual Salary]]</f>
        <v>81374.37000000001</v>
      </c>
      <c r="R736" t="s">
        <v>21</v>
      </c>
      <c r="S736" t="s">
        <v>57</v>
      </c>
      <c r="T736" s="4">
        <v>42820</v>
      </c>
      <c r="U736" t="str">
        <f>IF(TBL_Employees3[[#This Row],[Exit Date]]="","Employed","Resign")</f>
        <v>Resign</v>
      </c>
    </row>
    <row r="737" spans="1:21" x14ac:dyDescent="0.25">
      <c r="A737" t="s">
        <v>1493</v>
      </c>
      <c r="B737" t="s">
        <v>1494</v>
      </c>
      <c r="C737" t="s">
        <v>74</v>
      </c>
      <c r="D737" t="s">
        <v>1039</v>
      </c>
      <c r="E737" t="s">
        <v>32</v>
      </c>
      <c r="F737" t="s">
        <v>1984</v>
      </c>
      <c r="G737" t="s">
        <v>20</v>
      </c>
      <c r="H737">
        <v>46</v>
      </c>
      <c r="I737" s="4">
        <v>37265</v>
      </c>
      <c r="J737" s="8">
        <f>DAY(TBL_Employees3[[#This Row],[Hire Date]])</f>
        <v>9</v>
      </c>
      <c r="K737" s="8">
        <f>MONTH(TBL_Employees3[[#This Row],[Hire Date]])</f>
        <v>1</v>
      </c>
      <c r="L737" s="8">
        <f>YEAR(TBL_Employees3[[#This Row],[Hire Date]])</f>
        <v>2002</v>
      </c>
      <c r="M737" s="8" t="str">
        <f>TEXT(TBL_Employees3[[#This Row],[Hire Date]],"mmm")</f>
        <v>Jan</v>
      </c>
      <c r="N737" s="5">
        <v>148035</v>
      </c>
      <c r="O737" s="5" t="str" cm="1">
        <f t="array" ref="O737">_xlfn.IFS(TBL_Employees3[[#This Row],[Annual Salary]]&gt;140000,"High Income",AND(TBL_Employees3[[#This Row],[Annual Salary]]&lt;=140000, TBL_Employees3[[#This Row],[Annual Salary]] &gt; 70000),"Middle Income",TBL_Employees3[[#This Row],[Annual Salary]]&lt;70000,"Low Income")</f>
        <v>High Income</v>
      </c>
      <c r="P737" s="6">
        <v>0.14000000000000001</v>
      </c>
      <c r="Q737" s="10">
        <f>TBL_Employees3[[#This Row],[Bonus %]]*TBL_Employees3[[#This Row],[Annual Salary]]</f>
        <v>20724.900000000001</v>
      </c>
      <c r="R737" t="s">
        <v>21</v>
      </c>
      <c r="S737" t="s">
        <v>57</v>
      </c>
      <c r="T737" s="4" t="s">
        <v>23</v>
      </c>
      <c r="U737" t="str">
        <f>IF(TBL_Employees3[[#This Row],[Exit Date]]="","Employed","Resign")</f>
        <v>Employed</v>
      </c>
    </row>
    <row r="738" spans="1:21" x14ac:dyDescent="0.25">
      <c r="A738" t="s">
        <v>1495</v>
      </c>
      <c r="B738" t="s">
        <v>1496</v>
      </c>
      <c r="C738" t="s">
        <v>74</v>
      </c>
      <c r="D738" t="s">
        <v>1039</v>
      </c>
      <c r="E738" t="s">
        <v>32</v>
      </c>
      <c r="F738" t="s">
        <v>1983</v>
      </c>
      <c r="G738" t="s">
        <v>28</v>
      </c>
      <c r="H738">
        <v>37</v>
      </c>
      <c r="I738" s="4">
        <v>40511</v>
      </c>
      <c r="J738" s="8">
        <f>DAY(TBL_Employees3[[#This Row],[Hire Date]])</f>
        <v>29</v>
      </c>
      <c r="K738" s="8">
        <f>MONTH(TBL_Employees3[[#This Row],[Hire Date]])</f>
        <v>11</v>
      </c>
      <c r="L738" s="8">
        <f>YEAR(TBL_Employees3[[#This Row],[Hire Date]])</f>
        <v>2010</v>
      </c>
      <c r="M738" s="8" t="str">
        <f>TEXT(TBL_Employees3[[#This Row],[Hire Date]],"mmm")</f>
        <v>Nov</v>
      </c>
      <c r="N738" s="5">
        <v>146961</v>
      </c>
      <c r="O738" s="5" t="str" cm="1">
        <f t="array" ref="O738">_xlfn.IFS(TBL_Employees3[[#This Row],[Annual Salary]]&gt;140000,"High Income",AND(TBL_Employees3[[#This Row],[Annual Salary]]&lt;=140000, TBL_Employees3[[#This Row],[Annual Salary]] &gt; 70000),"Middle Income",TBL_Employees3[[#This Row],[Annual Salary]]&lt;70000,"Low Income")</f>
        <v>High Income</v>
      </c>
      <c r="P738" s="6">
        <v>0.11</v>
      </c>
      <c r="Q738" s="10">
        <f>TBL_Employees3[[#This Row],[Bonus %]]*TBL_Employees3[[#This Row],[Annual Salary]]</f>
        <v>16165.710000000001</v>
      </c>
      <c r="R738" t="s">
        <v>21</v>
      </c>
      <c r="S738" t="s">
        <v>75</v>
      </c>
      <c r="T738" s="4" t="s">
        <v>23</v>
      </c>
      <c r="U738" t="str">
        <f>IF(TBL_Employees3[[#This Row],[Exit Date]]="","Employed","Resign")</f>
        <v>Employed</v>
      </c>
    </row>
    <row r="739" spans="1:21" x14ac:dyDescent="0.25">
      <c r="A739" t="s">
        <v>1256</v>
      </c>
      <c r="B739" t="s">
        <v>1497</v>
      </c>
      <c r="C739" t="s">
        <v>1042</v>
      </c>
      <c r="D739" t="s">
        <v>1039</v>
      </c>
      <c r="E739" t="s">
        <v>18</v>
      </c>
      <c r="F739" t="s">
        <v>1983</v>
      </c>
      <c r="G739" t="s">
        <v>20</v>
      </c>
      <c r="H739">
        <v>30</v>
      </c>
      <c r="I739" s="4">
        <v>42169</v>
      </c>
      <c r="J739" s="8">
        <f>DAY(TBL_Employees3[[#This Row],[Hire Date]])</f>
        <v>14</v>
      </c>
      <c r="K739" s="8">
        <f>MONTH(TBL_Employees3[[#This Row],[Hire Date]])</f>
        <v>6</v>
      </c>
      <c r="L739" s="8">
        <f>YEAR(TBL_Employees3[[#This Row],[Hire Date]])</f>
        <v>2015</v>
      </c>
      <c r="M739" s="8" t="str">
        <f>TEXT(TBL_Employees3[[#This Row],[Hire Date]],"mmm")</f>
        <v>Jun</v>
      </c>
      <c r="N739" s="5">
        <v>67489</v>
      </c>
      <c r="O739" s="5" t="str" cm="1">
        <f t="array" ref="O739">_xlfn.IFS(TBL_Employees3[[#This Row],[Annual Salary]]&gt;140000,"High Income",AND(TBL_Employees3[[#This Row],[Annual Salary]]&lt;=140000, TBL_Employees3[[#This Row],[Annual Salary]] &gt; 70000),"Middle Income",TBL_Employees3[[#This Row],[Annual Salary]]&lt;70000,"Low Income")</f>
        <v>Low Income</v>
      </c>
      <c r="P739" s="6">
        <v>0</v>
      </c>
      <c r="Q739" s="10">
        <f>TBL_Employees3[[#This Row],[Bonus %]]*TBL_Employees3[[#This Row],[Annual Salary]]</f>
        <v>0</v>
      </c>
      <c r="R739" t="s">
        <v>21</v>
      </c>
      <c r="S739" t="s">
        <v>44</v>
      </c>
      <c r="T739" s="4" t="s">
        <v>23</v>
      </c>
      <c r="U739" t="str">
        <f>IF(TBL_Employees3[[#This Row],[Exit Date]]="","Employed","Resign")</f>
        <v>Employed</v>
      </c>
    </row>
    <row r="740" spans="1:21" x14ac:dyDescent="0.25">
      <c r="A740" t="s">
        <v>1498</v>
      </c>
      <c r="B740" t="s">
        <v>1499</v>
      </c>
      <c r="C740" t="s">
        <v>31</v>
      </c>
      <c r="D740" t="s">
        <v>1039</v>
      </c>
      <c r="E740" t="s">
        <v>18</v>
      </c>
      <c r="F740" t="s">
        <v>1984</v>
      </c>
      <c r="G740" t="s">
        <v>20</v>
      </c>
      <c r="H740">
        <v>46</v>
      </c>
      <c r="I740" s="4">
        <v>43379</v>
      </c>
      <c r="J740" s="8">
        <f>DAY(TBL_Employees3[[#This Row],[Hire Date]])</f>
        <v>6</v>
      </c>
      <c r="K740" s="8">
        <f>MONTH(TBL_Employees3[[#This Row],[Hire Date]])</f>
        <v>10</v>
      </c>
      <c r="L740" s="8">
        <f>YEAR(TBL_Employees3[[#This Row],[Hire Date]])</f>
        <v>2018</v>
      </c>
      <c r="M740" s="8" t="str">
        <f>TEXT(TBL_Employees3[[#This Row],[Hire Date]],"mmm")</f>
        <v>Oct</v>
      </c>
      <c r="N740" s="5">
        <v>166259</v>
      </c>
      <c r="O740" s="5" t="str" cm="1">
        <f t="array" ref="O740">_xlfn.IFS(TBL_Employees3[[#This Row],[Annual Salary]]&gt;140000,"High Income",AND(TBL_Employees3[[#This Row],[Annual Salary]]&lt;=140000, TBL_Employees3[[#This Row],[Annual Salary]] &gt; 70000),"Middle Income",TBL_Employees3[[#This Row],[Annual Salary]]&lt;70000,"Low Income")</f>
        <v>High Income</v>
      </c>
      <c r="P740" s="6">
        <v>0.17</v>
      </c>
      <c r="Q740" s="10">
        <f>TBL_Employees3[[#This Row],[Bonus %]]*TBL_Employees3[[#This Row],[Annual Salary]]</f>
        <v>28264.030000000002</v>
      </c>
      <c r="R740" t="s">
        <v>21</v>
      </c>
      <c r="S740" t="s">
        <v>44</v>
      </c>
      <c r="T740" s="4" t="s">
        <v>23</v>
      </c>
      <c r="U740" t="str">
        <f>IF(TBL_Employees3[[#This Row],[Exit Date]]="","Employed","Resign")</f>
        <v>Employed</v>
      </c>
    </row>
    <row r="741" spans="1:21" x14ac:dyDescent="0.25">
      <c r="A741" t="s">
        <v>1500</v>
      </c>
      <c r="B741" t="s">
        <v>1501</v>
      </c>
      <c r="C741" t="s">
        <v>1110</v>
      </c>
      <c r="D741" t="s">
        <v>1039</v>
      </c>
      <c r="E741" t="s">
        <v>54</v>
      </c>
      <c r="F741" t="s">
        <v>1984</v>
      </c>
      <c r="G741" t="s">
        <v>28</v>
      </c>
      <c r="H741">
        <v>55</v>
      </c>
      <c r="I741" s="4">
        <v>39820</v>
      </c>
      <c r="J741" s="8">
        <f>DAY(TBL_Employees3[[#This Row],[Hire Date]])</f>
        <v>7</v>
      </c>
      <c r="K741" s="8">
        <f>MONTH(TBL_Employees3[[#This Row],[Hire Date]])</f>
        <v>1</v>
      </c>
      <c r="L741" s="8">
        <f>YEAR(TBL_Employees3[[#This Row],[Hire Date]])</f>
        <v>2009</v>
      </c>
      <c r="M741" s="8" t="str">
        <f>TEXT(TBL_Employees3[[#This Row],[Hire Date]],"mmm")</f>
        <v>Jan</v>
      </c>
      <c r="N741" s="5">
        <v>47032</v>
      </c>
      <c r="O741" s="5" t="str" cm="1">
        <f t="array" ref="O741">_xlfn.IFS(TBL_Employees3[[#This Row],[Annual Salary]]&gt;140000,"High Income",AND(TBL_Employees3[[#This Row],[Annual Salary]]&lt;=140000, TBL_Employees3[[#This Row],[Annual Salary]] &gt; 70000),"Middle Income",TBL_Employees3[[#This Row],[Annual Salary]]&lt;70000,"Low Income")</f>
        <v>Low Income</v>
      </c>
      <c r="P741" s="6">
        <v>0</v>
      </c>
      <c r="Q741" s="10">
        <f>TBL_Employees3[[#This Row],[Bonus %]]*TBL_Employees3[[#This Row],[Annual Salary]]</f>
        <v>0</v>
      </c>
      <c r="R741" t="s">
        <v>21</v>
      </c>
      <c r="S741" t="s">
        <v>75</v>
      </c>
      <c r="T741" s="4" t="s">
        <v>23</v>
      </c>
      <c r="U741" t="str">
        <f>IF(TBL_Employees3[[#This Row],[Exit Date]]="","Employed","Resign")</f>
        <v>Employed</v>
      </c>
    </row>
    <row r="742" spans="1:21" x14ac:dyDescent="0.25">
      <c r="A742" t="s">
        <v>1502</v>
      </c>
      <c r="B742" t="s">
        <v>1503</v>
      </c>
      <c r="C742" t="s">
        <v>53</v>
      </c>
      <c r="D742" t="s">
        <v>1504</v>
      </c>
      <c r="E742" t="s">
        <v>32</v>
      </c>
      <c r="F742" t="s">
        <v>1984</v>
      </c>
      <c r="G742" t="s">
        <v>28</v>
      </c>
      <c r="H742">
        <v>41</v>
      </c>
      <c r="I742" s="4">
        <v>41346</v>
      </c>
      <c r="J742" s="8">
        <f>DAY(TBL_Employees3[[#This Row],[Hire Date]])</f>
        <v>13</v>
      </c>
      <c r="K742" s="8">
        <f>MONTH(TBL_Employees3[[#This Row],[Hire Date]])</f>
        <v>3</v>
      </c>
      <c r="L742" s="8">
        <f>YEAR(TBL_Employees3[[#This Row],[Hire Date]])</f>
        <v>2013</v>
      </c>
      <c r="M742" s="8" t="str">
        <f>TEXT(TBL_Employees3[[#This Row],[Hire Date]],"mmm")</f>
        <v>Mar</v>
      </c>
      <c r="N742" s="5">
        <v>249270</v>
      </c>
      <c r="O742" s="5" t="str" cm="1">
        <f t="array" ref="O742">_xlfn.IFS(TBL_Employees3[[#This Row],[Annual Salary]]&gt;140000,"High Income",AND(TBL_Employees3[[#This Row],[Annual Salary]]&lt;=140000, TBL_Employees3[[#This Row],[Annual Salary]] &gt; 70000),"Middle Income",TBL_Employees3[[#This Row],[Annual Salary]]&lt;70000,"Low Income")</f>
        <v>High Income</v>
      </c>
      <c r="P742" s="6">
        <v>0.3</v>
      </c>
      <c r="Q742" s="10">
        <f>TBL_Employees3[[#This Row],[Bonus %]]*TBL_Employees3[[#This Row],[Annual Salary]]</f>
        <v>74781</v>
      </c>
      <c r="R742" t="s">
        <v>21</v>
      </c>
      <c r="S742" t="s">
        <v>34</v>
      </c>
      <c r="T742" s="4" t="s">
        <v>23</v>
      </c>
      <c r="U742" t="str">
        <f>IF(TBL_Employees3[[#This Row],[Exit Date]]="","Employed","Resign")</f>
        <v>Employed</v>
      </c>
    </row>
    <row r="743" spans="1:21" x14ac:dyDescent="0.25">
      <c r="A743" t="s">
        <v>1505</v>
      </c>
      <c r="B743" t="s">
        <v>1506</v>
      </c>
      <c r="C743" t="s">
        <v>74</v>
      </c>
      <c r="D743" t="s">
        <v>1504</v>
      </c>
      <c r="E743" t="s">
        <v>27</v>
      </c>
      <c r="F743" t="s">
        <v>1984</v>
      </c>
      <c r="G743" t="s">
        <v>37</v>
      </c>
      <c r="H743">
        <v>64</v>
      </c>
      <c r="I743" s="4">
        <v>37956</v>
      </c>
      <c r="J743" s="8">
        <f>DAY(TBL_Employees3[[#This Row],[Hire Date]])</f>
        <v>1</v>
      </c>
      <c r="K743" s="8">
        <f>MONTH(TBL_Employees3[[#This Row],[Hire Date]])</f>
        <v>12</v>
      </c>
      <c r="L743" s="8">
        <f>YEAR(TBL_Employees3[[#This Row],[Hire Date]])</f>
        <v>2003</v>
      </c>
      <c r="M743" s="8" t="str">
        <f>TEXT(TBL_Employees3[[#This Row],[Hire Date]],"mmm")</f>
        <v>Dec</v>
      </c>
      <c r="N743" s="5">
        <v>154828</v>
      </c>
      <c r="O743" s="5" t="str" cm="1">
        <f t="array" ref="O743">_xlfn.IFS(TBL_Employees3[[#This Row],[Annual Salary]]&gt;140000,"High Income",AND(TBL_Employees3[[#This Row],[Annual Salary]]&lt;=140000, TBL_Employees3[[#This Row],[Annual Salary]] &gt; 70000),"Middle Income",TBL_Employees3[[#This Row],[Annual Salary]]&lt;70000,"Low Income")</f>
        <v>High Income</v>
      </c>
      <c r="P743" s="6">
        <v>0.13</v>
      </c>
      <c r="Q743" s="10">
        <f>TBL_Employees3[[#This Row],[Bonus %]]*TBL_Employees3[[#This Row],[Annual Salary]]</f>
        <v>20127.64</v>
      </c>
      <c r="R743" t="s">
        <v>21</v>
      </c>
      <c r="S743" t="s">
        <v>34</v>
      </c>
      <c r="T743" s="4" t="s">
        <v>23</v>
      </c>
      <c r="U743" t="str">
        <f>IF(TBL_Employees3[[#This Row],[Exit Date]]="","Employed","Resign")</f>
        <v>Employed</v>
      </c>
    </row>
    <row r="744" spans="1:21" x14ac:dyDescent="0.25">
      <c r="A744" t="s">
        <v>1507</v>
      </c>
      <c r="B744" t="s">
        <v>1508</v>
      </c>
      <c r="C744" t="s">
        <v>53</v>
      </c>
      <c r="D744" t="s">
        <v>1504</v>
      </c>
      <c r="E744" t="s">
        <v>32</v>
      </c>
      <c r="F744" t="s">
        <v>1983</v>
      </c>
      <c r="G744" t="s">
        <v>20</v>
      </c>
      <c r="H744">
        <v>27</v>
      </c>
      <c r="I744" s="4">
        <v>43758</v>
      </c>
      <c r="J744" s="8">
        <f>DAY(TBL_Employees3[[#This Row],[Hire Date]])</f>
        <v>20</v>
      </c>
      <c r="K744" s="8">
        <f>MONTH(TBL_Employees3[[#This Row],[Hire Date]])</f>
        <v>10</v>
      </c>
      <c r="L744" s="8">
        <f>YEAR(TBL_Employees3[[#This Row],[Hire Date]])</f>
        <v>2019</v>
      </c>
      <c r="M744" s="8" t="str">
        <f>TEXT(TBL_Employees3[[#This Row],[Hire Date]],"mmm")</f>
        <v>Oct</v>
      </c>
      <c r="N744" s="5">
        <v>256420</v>
      </c>
      <c r="O744" s="5" t="str" cm="1">
        <f t="array" ref="O744">_xlfn.IFS(TBL_Employees3[[#This Row],[Annual Salary]]&gt;140000,"High Income",AND(TBL_Employees3[[#This Row],[Annual Salary]]&lt;=140000, TBL_Employees3[[#This Row],[Annual Salary]] &gt; 70000),"Middle Income",TBL_Employees3[[#This Row],[Annual Salary]]&lt;70000,"Low Income")</f>
        <v>High Income</v>
      </c>
      <c r="P744" s="6">
        <v>0.3</v>
      </c>
      <c r="Q744" s="10">
        <f>TBL_Employees3[[#This Row],[Bonus %]]*TBL_Employees3[[#This Row],[Annual Salary]]</f>
        <v>76926</v>
      </c>
      <c r="R744" t="s">
        <v>21</v>
      </c>
      <c r="S744" t="s">
        <v>57</v>
      </c>
      <c r="T744" s="4" t="s">
        <v>23</v>
      </c>
      <c r="U744" t="str">
        <f>IF(TBL_Employees3[[#This Row],[Exit Date]]="","Employed","Resign")</f>
        <v>Employed</v>
      </c>
    </row>
    <row r="745" spans="1:21" x14ac:dyDescent="0.25">
      <c r="A745" t="s">
        <v>1509</v>
      </c>
      <c r="B745" t="s">
        <v>1510</v>
      </c>
      <c r="C745" t="s">
        <v>16</v>
      </c>
      <c r="D745" t="s">
        <v>1504</v>
      </c>
      <c r="E745" t="s">
        <v>27</v>
      </c>
      <c r="F745" t="s">
        <v>1984</v>
      </c>
      <c r="G745" t="s">
        <v>20</v>
      </c>
      <c r="H745">
        <v>53</v>
      </c>
      <c r="I745" s="4">
        <v>41601</v>
      </c>
      <c r="J745" s="8">
        <f>DAY(TBL_Employees3[[#This Row],[Hire Date]])</f>
        <v>23</v>
      </c>
      <c r="K745" s="8">
        <f>MONTH(TBL_Employees3[[#This Row],[Hire Date]])</f>
        <v>11</v>
      </c>
      <c r="L745" s="8">
        <f>YEAR(TBL_Employees3[[#This Row],[Hire Date]])</f>
        <v>2013</v>
      </c>
      <c r="M745" s="8" t="str">
        <f>TEXT(TBL_Employees3[[#This Row],[Hire Date]],"mmm")</f>
        <v>Nov</v>
      </c>
      <c r="N745" s="5">
        <v>113135</v>
      </c>
      <c r="O745" s="5" t="str" cm="1">
        <f t="array" ref="O745">_xlfn.IFS(TBL_Employees3[[#This Row],[Annual Salary]]&gt;140000,"High Income",AND(TBL_Employees3[[#This Row],[Annual Salary]]&lt;=140000, TBL_Employees3[[#This Row],[Annual Salary]] &gt; 70000),"Middle Income",TBL_Employees3[[#This Row],[Annual Salary]]&lt;70000,"Low Income")</f>
        <v>Middle Income</v>
      </c>
      <c r="P745" s="6">
        <v>0.05</v>
      </c>
      <c r="Q745" s="10">
        <f>TBL_Employees3[[#This Row],[Bonus %]]*TBL_Employees3[[#This Row],[Annual Salary]]</f>
        <v>5656.75</v>
      </c>
      <c r="R745" t="s">
        <v>21</v>
      </c>
      <c r="S745" t="s">
        <v>22</v>
      </c>
      <c r="T745" s="4" t="s">
        <v>23</v>
      </c>
      <c r="U745" t="str">
        <f>IF(TBL_Employees3[[#This Row],[Exit Date]]="","Employed","Resign")</f>
        <v>Employed</v>
      </c>
    </row>
    <row r="746" spans="1:21" x14ac:dyDescent="0.25">
      <c r="A746" t="s">
        <v>1511</v>
      </c>
      <c r="B746" t="s">
        <v>1512</v>
      </c>
      <c r="C746" t="s">
        <v>74</v>
      </c>
      <c r="D746" t="s">
        <v>1504</v>
      </c>
      <c r="E746" t="s">
        <v>32</v>
      </c>
      <c r="F746" t="s">
        <v>1984</v>
      </c>
      <c r="G746" t="s">
        <v>20</v>
      </c>
      <c r="H746">
        <v>29</v>
      </c>
      <c r="I746" s="4">
        <v>43609</v>
      </c>
      <c r="J746" s="8">
        <f>DAY(TBL_Employees3[[#This Row],[Hire Date]])</f>
        <v>24</v>
      </c>
      <c r="K746" s="8">
        <f>MONTH(TBL_Employees3[[#This Row],[Hire Date]])</f>
        <v>5</v>
      </c>
      <c r="L746" s="8">
        <f>YEAR(TBL_Employees3[[#This Row],[Hire Date]])</f>
        <v>2019</v>
      </c>
      <c r="M746" s="8" t="str">
        <f>TEXT(TBL_Employees3[[#This Row],[Hire Date]],"mmm")</f>
        <v>May</v>
      </c>
      <c r="N746" s="5">
        <v>122350</v>
      </c>
      <c r="O746" s="5" t="str" cm="1">
        <f t="array" ref="O746">_xlfn.IFS(TBL_Employees3[[#This Row],[Annual Salary]]&gt;140000,"High Income",AND(TBL_Employees3[[#This Row],[Annual Salary]]&lt;=140000, TBL_Employees3[[#This Row],[Annual Salary]] &gt; 70000),"Middle Income",TBL_Employees3[[#This Row],[Annual Salary]]&lt;70000,"Low Income")</f>
        <v>Middle Income</v>
      </c>
      <c r="P746" s="6">
        <v>0.12</v>
      </c>
      <c r="Q746" s="10">
        <f>TBL_Employees3[[#This Row],[Bonus %]]*TBL_Employees3[[#This Row],[Annual Salary]]</f>
        <v>14682</v>
      </c>
      <c r="R746" t="s">
        <v>21</v>
      </c>
      <c r="S746" t="s">
        <v>57</v>
      </c>
      <c r="T746" s="4" t="s">
        <v>23</v>
      </c>
      <c r="U746" t="str">
        <f>IF(TBL_Employees3[[#This Row],[Exit Date]]="","Employed","Resign")</f>
        <v>Employed</v>
      </c>
    </row>
    <row r="747" spans="1:21" x14ac:dyDescent="0.25">
      <c r="A747" t="s">
        <v>1513</v>
      </c>
      <c r="B747" t="s">
        <v>1514</v>
      </c>
      <c r="C747" t="s">
        <v>47</v>
      </c>
      <c r="D747" t="s">
        <v>1504</v>
      </c>
      <c r="E747" t="s">
        <v>18</v>
      </c>
      <c r="F747" t="s">
        <v>1984</v>
      </c>
      <c r="G747" t="s">
        <v>97</v>
      </c>
      <c r="H747">
        <v>27</v>
      </c>
      <c r="I747" s="4">
        <v>44460</v>
      </c>
      <c r="J747" s="8">
        <f>DAY(TBL_Employees3[[#This Row],[Hire Date]])</f>
        <v>21</v>
      </c>
      <c r="K747" s="8">
        <f>MONTH(TBL_Employees3[[#This Row],[Hire Date]])</f>
        <v>9</v>
      </c>
      <c r="L747" s="8">
        <f>YEAR(TBL_Employees3[[#This Row],[Hire Date]])</f>
        <v>2021</v>
      </c>
      <c r="M747" s="8" t="str">
        <f>TEXT(TBL_Employees3[[#This Row],[Hire Date]],"mmm")</f>
        <v>Sep</v>
      </c>
      <c r="N747" s="5">
        <v>68728</v>
      </c>
      <c r="O747" s="5" t="str" cm="1">
        <f t="array" ref="O747">_xlfn.IFS(TBL_Employees3[[#This Row],[Annual Salary]]&gt;140000,"High Income",AND(TBL_Employees3[[#This Row],[Annual Salary]]&lt;=140000, TBL_Employees3[[#This Row],[Annual Salary]] &gt; 70000),"Middle Income",TBL_Employees3[[#This Row],[Annual Salary]]&lt;70000,"Low Income")</f>
        <v>Low Income</v>
      </c>
      <c r="P747" s="6">
        <v>0</v>
      </c>
      <c r="Q747" s="10">
        <f>TBL_Employees3[[#This Row],[Bonus %]]*TBL_Employees3[[#This Row],[Annual Salary]]</f>
        <v>0</v>
      </c>
      <c r="R747" t="s">
        <v>21</v>
      </c>
      <c r="S747" t="s">
        <v>57</v>
      </c>
      <c r="T747" s="4" t="s">
        <v>23</v>
      </c>
      <c r="U747" t="str">
        <f>IF(TBL_Employees3[[#This Row],[Exit Date]]="","Employed","Resign")</f>
        <v>Employed</v>
      </c>
    </row>
    <row r="748" spans="1:21" x14ac:dyDescent="0.25">
      <c r="A748" t="s">
        <v>1515</v>
      </c>
      <c r="B748" t="s">
        <v>1516</v>
      </c>
      <c r="C748" t="s">
        <v>47</v>
      </c>
      <c r="D748" t="s">
        <v>1504</v>
      </c>
      <c r="E748" t="s">
        <v>18</v>
      </c>
      <c r="F748" t="s">
        <v>1983</v>
      </c>
      <c r="G748" t="s">
        <v>37</v>
      </c>
      <c r="H748">
        <v>35</v>
      </c>
      <c r="I748" s="4">
        <v>40678</v>
      </c>
      <c r="J748" s="8">
        <f>DAY(TBL_Employees3[[#This Row],[Hire Date]])</f>
        <v>15</v>
      </c>
      <c r="K748" s="8">
        <f>MONTH(TBL_Employees3[[#This Row],[Hire Date]])</f>
        <v>5</v>
      </c>
      <c r="L748" s="8">
        <f>YEAR(TBL_Employees3[[#This Row],[Hire Date]])</f>
        <v>2011</v>
      </c>
      <c r="M748" s="8" t="str">
        <f>TEXT(TBL_Employees3[[#This Row],[Hire Date]],"mmm")</f>
        <v>May</v>
      </c>
      <c r="N748" s="5">
        <v>66889</v>
      </c>
      <c r="O748" s="5" t="str" cm="1">
        <f t="array" ref="O748">_xlfn.IFS(TBL_Employees3[[#This Row],[Annual Salary]]&gt;140000,"High Income",AND(TBL_Employees3[[#This Row],[Annual Salary]]&lt;=140000, TBL_Employees3[[#This Row],[Annual Salary]] &gt; 70000),"Middle Income",TBL_Employees3[[#This Row],[Annual Salary]]&lt;70000,"Low Income")</f>
        <v>Low Income</v>
      </c>
      <c r="P748" s="6">
        <v>0</v>
      </c>
      <c r="Q748" s="10">
        <f>TBL_Employees3[[#This Row],[Bonus %]]*TBL_Employees3[[#This Row],[Annual Salary]]</f>
        <v>0</v>
      </c>
      <c r="R748" t="s">
        <v>21</v>
      </c>
      <c r="S748" t="s">
        <v>75</v>
      </c>
      <c r="T748" s="4" t="s">
        <v>23</v>
      </c>
      <c r="U748" t="str">
        <f>IF(TBL_Employees3[[#This Row],[Exit Date]]="","Employed","Resign")</f>
        <v>Employed</v>
      </c>
    </row>
    <row r="749" spans="1:21" x14ac:dyDescent="0.25">
      <c r="A749" t="s">
        <v>1517</v>
      </c>
      <c r="B749" t="s">
        <v>1518</v>
      </c>
      <c r="C749" t="s">
        <v>74</v>
      </c>
      <c r="D749" t="s">
        <v>1504</v>
      </c>
      <c r="E749" t="s">
        <v>32</v>
      </c>
      <c r="F749" t="s">
        <v>1983</v>
      </c>
      <c r="G749" t="s">
        <v>28</v>
      </c>
      <c r="H749">
        <v>45</v>
      </c>
      <c r="I749" s="4">
        <v>44266</v>
      </c>
      <c r="J749" s="8">
        <f>DAY(TBL_Employees3[[#This Row],[Hire Date]])</f>
        <v>11</v>
      </c>
      <c r="K749" s="8">
        <f>MONTH(TBL_Employees3[[#This Row],[Hire Date]])</f>
        <v>3</v>
      </c>
      <c r="L749" s="8">
        <f>YEAR(TBL_Employees3[[#This Row],[Hire Date]])</f>
        <v>2021</v>
      </c>
      <c r="M749" s="8" t="str">
        <f>TEXT(TBL_Employees3[[#This Row],[Hire Date]],"mmm")</f>
        <v>Mar</v>
      </c>
      <c r="N749" s="5">
        <v>135062</v>
      </c>
      <c r="O749" s="5" t="str" cm="1">
        <f t="array" ref="O749">_xlfn.IFS(TBL_Employees3[[#This Row],[Annual Salary]]&gt;140000,"High Income",AND(TBL_Employees3[[#This Row],[Annual Salary]]&lt;=140000, TBL_Employees3[[#This Row],[Annual Salary]] &gt; 70000),"Middle Income",TBL_Employees3[[#This Row],[Annual Salary]]&lt;70000,"Low Income")</f>
        <v>Middle Income</v>
      </c>
      <c r="P749" s="6">
        <v>0.15</v>
      </c>
      <c r="Q749" s="10">
        <f>TBL_Employees3[[#This Row],[Bonus %]]*TBL_Employees3[[#This Row],[Annual Salary]]</f>
        <v>20259.3</v>
      </c>
      <c r="R749" t="s">
        <v>65</v>
      </c>
      <c r="S749" t="s">
        <v>92</v>
      </c>
      <c r="T749" s="4" t="s">
        <v>23</v>
      </c>
      <c r="U749" t="str">
        <f>IF(TBL_Employees3[[#This Row],[Exit Date]]="","Employed","Resign")</f>
        <v>Employed</v>
      </c>
    </row>
    <row r="750" spans="1:21" x14ac:dyDescent="0.25">
      <c r="A750" t="s">
        <v>1519</v>
      </c>
      <c r="B750" t="s">
        <v>1520</v>
      </c>
      <c r="C750" t="s">
        <v>16</v>
      </c>
      <c r="D750" t="s">
        <v>1504</v>
      </c>
      <c r="E750" t="s">
        <v>32</v>
      </c>
      <c r="F750" t="s">
        <v>1984</v>
      </c>
      <c r="G750" t="s">
        <v>28</v>
      </c>
      <c r="H750">
        <v>30</v>
      </c>
      <c r="I750" s="4">
        <v>42484</v>
      </c>
      <c r="J750" s="8">
        <f>DAY(TBL_Employees3[[#This Row],[Hire Date]])</f>
        <v>24</v>
      </c>
      <c r="K750" s="8">
        <f>MONTH(TBL_Employees3[[#This Row],[Hire Date]])</f>
        <v>4</v>
      </c>
      <c r="L750" s="8">
        <f>YEAR(TBL_Employees3[[#This Row],[Hire Date]])</f>
        <v>2016</v>
      </c>
      <c r="M750" s="8" t="str">
        <f>TEXT(TBL_Employees3[[#This Row],[Hire Date]],"mmm")</f>
        <v>Apr</v>
      </c>
      <c r="N750" s="5">
        <v>120341</v>
      </c>
      <c r="O750" s="5" t="str" cm="1">
        <f t="array" ref="O750">_xlfn.IFS(TBL_Employees3[[#This Row],[Annual Salary]]&gt;140000,"High Income",AND(TBL_Employees3[[#This Row],[Annual Salary]]&lt;=140000, TBL_Employees3[[#This Row],[Annual Salary]] &gt; 70000),"Middle Income",TBL_Employees3[[#This Row],[Annual Salary]]&lt;70000,"Low Income")</f>
        <v>Middle Income</v>
      </c>
      <c r="P750" s="6">
        <v>7.0000000000000007E-2</v>
      </c>
      <c r="Q750" s="10">
        <f>TBL_Employees3[[#This Row],[Bonus %]]*TBL_Employees3[[#This Row],[Annual Salary]]</f>
        <v>8423.8700000000008</v>
      </c>
      <c r="R750" t="s">
        <v>21</v>
      </c>
      <c r="S750" t="s">
        <v>34</v>
      </c>
      <c r="T750" s="4" t="s">
        <v>23</v>
      </c>
      <c r="U750" t="str">
        <f>IF(TBL_Employees3[[#This Row],[Exit Date]]="","Employed","Resign")</f>
        <v>Employed</v>
      </c>
    </row>
    <row r="751" spans="1:21" x14ac:dyDescent="0.25">
      <c r="A751" t="s">
        <v>1521</v>
      </c>
      <c r="B751" t="s">
        <v>1522</v>
      </c>
      <c r="C751" t="s">
        <v>53</v>
      </c>
      <c r="D751" t="s">
        <v>1504</v>
      </c>
      <c r="E751" t="s">
        <v>32</v>
      </c>
      <c r="F751" t="s">
        <v>1983</v>
      </c>
      <c r="G751" t="s">
        <v>37</v>
      </c>
      <c r="H751">
        <v>57</v>
      </c>
      <c r="I751" s="4">
        <v>37828</v>
      </c>
      <c r="J751" s="8">
        <f>DAY(TBL_Employees3[[#This Row],[Hire Date]])</f>
        <v>26</v>
      </c>
      <c r="K751" s="8">
        <f>MONTH(TBL_Employees3[[#This Row],[Hire Date]])</f>
        <v>7</v>
      </c>
      <c r="L751" s="8">
        <f>YEAR(TBL_Employees3[[#This Row],[Hire Date]])</f>
        <v>2003</v>
      </c>
      <c r="M751" s="8" t="str">
        <f>TEXT(TBL_Employees3[[#This Row],[Hire Date]],"mmm")</f>
        <v>Jul</v>
      </c>
      <c r="N751" s="5">
        <v>206624</v>
      </c>
      <c r="O751" s="5" t="str" cm="1">
        <f t="array" ref="O751">_xlfn.IFS(TBL_Employees3[[#This Row],[Annual Salary]]&gt;140000,"High Income",AND(TBL_Employees3[[#This Row],[Annual Salary]]&lt;=140000, TBL_Employees3[[#This Row],[Annual Salary]] &gt; 70000),"Middle Income",TBL_Employees3[[#This Row],[Annual Salary]]&lt;70000,"Low Income")</f>
        <v>High Income</v>
      </c>
      <c r="P751" s="6">
        <v>0.4</v>
      </c>
      <c r="Q751" s="10">
        <f>TBL_Employees3[[#This Row],[Bonus %]]*TBL_Employees3[[#This Row],[Annual Salary]]</f>
        <v>82649.600000000006</v>
      </c>
      <c r="R751" t="s">
        <v>38</v>
      </c>
      <c r="S751" t="s">
        <v>85</v>
      </c>
      <c r="T751" s="4" t="s">
        <v>23</v>
      </c>
      <c r="U751" t="str">
        <f>IF(TBL_Employees3[[#This Row],[Exit Date]]="","Employed","Resign")</f>
        <v>Employed</v>
      </c>
    </row>
    <row r="752" spans="1:21" x14ac:dyDescent="0.25">
      <c r="A752" t="s">
        <v>1523</v>
      </c>
      <c r="B752" t="s">
        <v>1524</v>
      </c>
      <c r="C752" t="s">
        <v>47</v>
      </c>
      <c r="D752" t="s">
        <v>1504</v>
      </c>
      <c r="E752" t="s">
        <v>54</v>
      </c>
      <c r="F752" t="s">
        <v>1983</v>
      </c>
      <c r="G752" t="s">
        <v>97</v>
      </c>
      <c r="H752">
        <v>41</v>
      </c>
      <c r="I752" s="4">
        <v>42626</v>
      </c>
      <c r="J752" s="8">
        <f>DAY(TBL_Employees3[[#This Row],[Hire Date]])</f>
        <v>13</v>
      </c>
      <c r="K752" s="8">
        <f>MONTH(TBL_Employees3[[#This Row],[Hire Date]])</f>
        <v>9</v>
      </c>
      <c r="L752" s="8">
        <f>YEAR(TBL_Employees3[[#This Row],[Hire Date]])</f>
        <v>2016</v>
      </c>
      <c r="M752" s="8" t="str">
        <f>TEXT(TBL_Employees3[[#This Row],[Hire Date]],"mmm")</f>
        <v>Sep</v>
      </c>
      <c r="N752" s="5">
        <v>64847</v>
      </c>
      <c r="O752" s="5" t="str" cm="1">
        <f t="array" ref="O752">_xlfn.IFS(TBL_Employees3[[#This Row],[Annual Salary]]&gt;140000,"High Income",AND(TBL_Employees3[[#This Row],[Annual Salary]]&lt;=140000, TBL_Employees3[[#This Row],[Annual Salary]] &gt; 70000),"Middle Income",TBL_Employees3[[#This Row],[Annual Salary]]&lt;70000,"Low Income")</f>
        <v>Low Income</v>
      </c>
      <c r="P752" s="6">
        <v>0</v>
      </c>
      <c r="Q752" s="10">
        <f>TBL_Employees3[[#This Row],[Bonus %]]*TBL_Employees3[[#This Row],[Annual Salary]]</f>
        <v>0</v>
      </c>
      <c r="R752" t="s">
        <v>21</v>
      </c>
      <c r="S752" t="s">
        <v>48</v>
      </c>
      <c r="T752" s="4" t="s">
        <v>23</v>
      </c>
      <c r="U752" t="str">
        <f>IF(TBL_Employees3[[#This Row],[Exit Date]]="","Employed","Resign")</f>
        <v>Employed</v>
      </c>
    </row>
    <row r="753" spans="1:21" x14ac:dyDescent="0.25">
      <c r="A753" t="s">
        <v>731</v>
      </c>
      <c r="B753" t="s">
        <v>1525</v>
      </c>
      <c r="C753" t="s">
        <v>16</v>
      </c>
      <c r="D753" t="s">
        <v>1504</v>
      </c>
      <c r="E753" t="s">
        <v>32</v>
      </c>
      <c r="F753" t="s">
        <v>1983</v>
      </c>
      <c r="G753" t="s">
        <v>28</v>
      </c>
      <c r="H753">
        <v>27</v>
      </c>
      <c r="I753" s="4">
        <v>43368</v>
      </c>
      <c r="J753" s="8">
        <f>DAY(TBL_Employees3[[#This Row],[Hire Date]])</f>
        <v>25</v>
      </c>
      <c r="K753" s="8">
        <f>MONTH(TBL_Employees3[[#This Row],[Hire Date]])</f>
        <v>9</v>
      </c>
      <c r="L753" s="8">
        <f>YEAR(TBL_Employees3[[#This Row],[Hire Date]])</f>
        <v>2018</v>
      </c>
      <c r="M753" s="8" t="str">
        <f>TEXT(TBL_Employees3[[#This Row],[Hire Date]],"mmm")</f>
        <v>Sep</v>
      </c>
      <c r="N753" s="5">
        <v>114441</v>
      </c>
      <c r="O753" s="5" t="str" cm="1">
        <f t="array" ref="O753">_xlfn.IFS(TBL_Employees3[[#This Row],[Annual Salary]]&gt;140000,"High Income",AND(TBL_Employees3[[#This Row],[Annual Salary]]&lt;=140000, TBL_Employees3[[#This Row],[Annual Salary]] &gt; 70000),"Middle Income",TBL_Employees3[[#This Row],[Annual Salary]]&lt;70000,"Low Income")</f>
        <v>Middle Income</v>
      </c>
      <c r="P753" s="6">
        <v>0.1</v>
      </c>
      <c r="Q753" s="10">
        <f>TBL_Employees3[[#This Row],[Bonus %]]*TBL_Employees3[[#This Row],[Annual Salary]]</f>
        <v>11444.1</v>
      </c>
      <c r="R753" t="s">
        <v>65</v>
      </c>
      <c r="S753" t="s">
        <v>66</v>
      </c>
      <c r="T753" s="4">
        <v>43821</v>
      </c>
      <c r="U753" t="str">
        <f>IF(TBL_Employees3[[#This Row],[Exit Date]]="","Employed","Resign")</f>
        <v>Resign</v>
      </c>
    </row>
    <row r="754" spans="1:21" x14ac:dyDescent="0.25">
      <c r="A754" t="s">
        <v>157</v>
      </c>
      <c r="B754" t="s">
        <v>1526</v>
      </c>
      <c r="C754" t="s">
        <v>26</v>
      </c>
      <c r="D754" t="s">
        <v>1504</v>
      </c>
      <c r="E754" t="s">
        <v>54</v>
      </c>
      <c r="F754" t="s">
        <v>1984</v>
      </c>
      <c r="G754" t="s">
        <v>37</v>
      </c>
      <c r="H754">
        <v>42</v>
      </c>
      <c r="I754" s="4">
        <v>44198</v>
      </c>
      <c r="J754" s="8">
        <f>DAY(TBL_Employees3[[#This Row],[Hire Date]])</f>
        <v>2</v>
      </c>
      <c r="K754" s="8">
        <f>MONTH(TBL_Employees3[[#This Row],[Hire Date]])</f>
        <v>1</v>
      </c>
      <c r="L754" s="8">
        <f>YEAR(TBL_Employees3[[#This Row],[Hire Date]])</f>
        <v>2021</v>
      </c>
      <c r="M754" s="8" t="str">
        <f>TEXT(TBL_Employees3[[#This Row],[Hire Date]],"mmm")</f>
        <v>Jan</v>
      </c>
      <c r="N754" s="5">
        <v>94430</v>
      </c>
      <c r="O754" s="5" t="str" cm="1">
        <f t="array" ref="O754">_xlfn.IFS(TBL_Employees3[[#This Row],[Annual Salary]]&gt;140000,"High Income",AND(TBL_Employees3[[#This Row],[Annual Salary]]&lt;=140000, TBL_Employees3[[#This Row],[Annual Salary]] &gt; 70000),"Middle Income",TBL_Employees3[[#This Row],[Annual Salary]]&lt;70000,"Low Income")</f>
        <v>Middle Income</v>
      </c>
      <c r="P754" s="6">
        <v>0</v>
      </c>
      <c r="Q754" s="10">
        <f>TBL_Employees3[[#This Row],[Bonus %]]*TBL_Employees3[[#This Row],[Annual Salary]]</f>
        <v>0</v>
      </c>
      <c r="R754" t="s">
        <v>21</v>
      </c>
      <c r="S754" t="s">
        <v>34</v>
      </c>
      <c r="T754" s="4" t="s">
        <v>23</v>
      </c>
      <c r="U754" t="str">
        <f>IF(TBL_Employees3[[#This Row],[Exit Date]]="","Employed","Resign")</f>
        <v>Employed</v>
      </c>
    </row>
    <row r="755" spans="1:21" x14ac:dyDescent="0.25">
      <c r="A755" t="s">
        <v>1527</v>
      </c>
      <c r="B755" t="s">
        <v>1528</v>
      </c>
      <c r="C755" t="s">
        <v>16</v>
      </c>
      <c r="D755" t="s">
        <v>1504</v>
      </c>
      <c r="E755" t="s">
        <v>18</v>
      </c>
      <c r="F755" t="s">
        <v>1984</v>
      </c>
      <c r="G755" t="s">
        <v>20</v>
      </c>
      <c r="H755">
        <v>65</v>
      </c>
      <c r="I755" s="4">
        <v>40793</v>
      </c>
      <c r="J755" s="8">
        <f>DAY(TBL_Employees3[[#This Row],[Hire Date]])</f>
        <v>7</v>
      </c>
      <c r="K755" s="8">
        <f>MONTH(TBL_Employees3[[#This Row],[Hire Date]])</f>
        <v>9</v>
      </c>
      <c r="L755" s="8">
        <f>YEAR(TBL_Employees3[[#This Row],[Hire Date]])</f>
        <v>2011</v>
      </c>
      <c r="M755" s="8" t="str">
        <f>TEXT(TBL_Employees3[[#This Row],[Hire Date]],"mmm")</f>
        <v>Sep</v>
      </c>
      <c r="N755" s="5">
        <v>104903</v>
      </c>
      <c r="O755" s="5" t="str" cm="1">
        <f t="array" ref="O755">_xlfn.IFS(TBL_Employees3[[#This Row],[Annual Salary]]&gt;140000,"High Income",AND(TBL_Employees3[[#This Row],[Annual Salary]]&lt;=140000, TBL_Employees3[[#This Row],[Annual Salary]] &gt; 70000),"Middle Income",TBL_Employees3[[#This Row],[Annual Salary]]&lt;70000,"Low Income")</f>
        <v>Middle Income</v>
      </c>
      <c r="P755" s="6">
        <v>0.1</v>
      </c>
      <c r="Q755" s="10">
        <f>TBL_Employees3[[#This Row],[Bonus %]]*TBL_Employees3[[#This Row],[Annual Salary]]</f>
        <v>10490.300000000001</v>
      </c>
      <c r="R755" t="s">
        <v>21</v>
      </c>
      <c r="S755" t="s">
        <v>75</v>
      </c>
      <c r="T755" s="4" t="s">
        <v>23</v>
      </c>
      <c r="U755" t="str">
        <f>IF(TBL_Employees3[[#This Row],[Exit Date]]="","Employed","Resign")</f>
        <v>Employed</v>
      </c>
    </row>
    <row r="756" spans="1:21" x14ac:dyDescent="0.25">
      <c r="A756" t="s">
        <v>1529</v>
      </c>
      <c r="B756" t="s">
        <v>1530</v>
      </c>
      <c r="C756" t="s">
        <v>26</v>
      </c>
      <c r="D756" t="s">
        <v>1504</v>
      </c>
      <c r="E756" t="s">
        <v>54</v>
      </c>
      <c r="F756" t="s">
        <v>1984</v>
      </c>
      <c r="G756" t="s">
        <v>28</v>
      </c>
      <c r="H756">
        <v>39</v>
      </c>
      <c r="I756" s="4">
        <v>39391</v>
      </c>
      <c r="J756" s="8">
        <f>DAY(TBL_Employees3[[#This Row],[Hire Date]])</f>
        <v>5</v>
      </c>
      <c r="K756" s="8">
        <f>MONTH(TBL_Employees3[[#This Row],[Hire Date]])</f>
        <v>11</v>
      </c>
      <c r="L756" s="8">
        <f>YEAR(TBL_Employees3[[#This Row],[Hire Date]])</f>
        <v>2007</v>
      </c>
      <c r="M756" s="8" t="str">
        <f>TEXT(TBL_Employees3[[#This Row],[Hire Date]],"mmm")</f>
        <v>Nov</v>
      </c>
      <c r="N756" s="5">
        <v>99017</v>
      </c>
      <c r="O756" s="5" t="str" cm="1">
        <f t="array" ref="O756">_xlfn.IFS(TBL_Employees3[[#This Row],[Annual Salary]]&gt;140000,"High Income",AND(TBL_Employees3[[#This Row],[Annual Salary]]&lt;=140000, TBL_Employees3[[#This Row],[Annual Salary]] &gt; 70000),"Middle Income",TBL_Employees3[[#This Row],[Annual Salary]]&lt;70000,"Low Income")</f>
        <v>Middle Income</v>
      </c>
      <c r="P756" s="6">
        <v>0</v>
      </c>
      <c r="Q756" s="10">
        <f>TBL_Employees3[[#This Row],[Bonus %]]*TBL_Employees3[[#This Row],[Annual Salary]]</f>
        <v>0</v>
      </c>
      <c r="R756" t="s">
        <v>65</v>
      </c>
      <c r="S756" t="s">
        <v>118</v>
      </c>
      <c r="T756" s="4" t="s">
        <v>23</v>
      </c>
      <c r="U756" t="str">
        <f>IF(TBL_Employees3[[#This Row],[Exit Date]]="","Employed","Resign")</f>
        <v>Employed</v>
      </c>
    </row>
    <row r="757" spans="1:21" x14ac:dyDescent="0.25">
      <c r="A757" t="s">
        <v>1531</v>
      </c>
      <c r="B757" t="s">
        <v>1532</v>
      </c>
      <c r="C757" t="s">
        <v>26</v>
      </c>
      <c r="D757" t="s">
        <v>1504</v>
      </c>
      <c r="E757" t="s">
        <v>27</v>
      </c>
      <c r="F757" t="s">
        <v>1984</v>
      </c>
      <c r="G757" t="s">
        <v>20</v>
      </c>
      <c r="H757">
        <v>35</v>
      </c>
      <c r="I757" s="4">
        <v>43715</v>
      </c>
      <c r="J757" s="8">
        <f>DAY(TBL_Employees3[[#This Row],[Hire Date]])</f>
        <v>7</v>
      </c>
      <c r="K757" s="8">
        <f>MONTH(TBL_Employees3[[#This Row],[Hire Date]])</f>
        <v>9</v>
      </c>
      <c r="L757" s="8">
        <f>YEAR(TBL_Employees3[[#This Row],[Hire Date]])</f>
        <v>2019</v>
      </c>
      <c r="M757" s="8" t="str">
        <f>TEXT(TBL_Employees3[[#This Row],[Hire Date]],"mmm")</f>
        <v>Sep</v>
      </c>
      <c r="N757" s="5">
        <v>70992</v>
      </c>
      <c r="O757" s="5" t="str" cm="1">
        <f t="array" ref="O757">_xlfn.IFS(TBL_Employees3[[#This Row],[Annual Salary]]&gt;140000,"High Income",AND(TBL_Employees3[[#This Row],[Annual Salary]]&lt;=140000, TBL_Employees3[[#This Row],[Annual Salary]] &gt; 70000),"Middle Income",TBL_Employees3[[#This Row],[Annual Salary]]&lt;70000,"Low Income")</f>
        <v>Middle Income</v>
      </c>
      <c r="P757" s="6">
        <v>0</v>
      </c>
      <c r="Q757" s="10">
        <f>TBL_Employees3[[#This Row],[Bonus %]]*TBL_Employees3[[#This Row],[Annual Salary]]</f>
        <v>0</v>
      </c>
      <c r="R757" t="s">
        <v>21</v>
      </c>
      <c r="S757" t="s">
        <v>22</v>
      </c>
      <c r="T757" s="4" t="s">
        <v>23</v>
      </c>
      <c r="U757" t="str">
        <f>IF(TBL_Employees3[[#This Row],[Exit Date]]="","Employed","Resign")</f>
        <v>Employed</v>
      </c>
    </row>
    <row r="758" spans="1:21" x14ac:dyDescent="0.25">
      <c r="A758" t="s">
        <v>1533</v>
      </c>
      <c r="B758" t="s">
        <v>1534</v>
      </c>
      <c r="C758" t="s">
        <v>53</v>
      </c>
      <c r="D758" t="s">
        <v>1504</v>
      </c>
      <c r="E758" t="s">
        <v>27</v>
      </c>
      <c r="F758" t="s">
        <v>1983</v>
      </c>
      <c r="G758" t="s">
        <v>28</v>
      </c>
      <c r="H758">
        <v>40</v>
      </c>
      <c r="I758" s="4">
        <v>39872</v>
      </c>
      <c r="J758" s="8">
        <f>DAY(TBL_Employees3[[#This Row],[Hire Date]])</f>
        <v>28</v>
      </c>
      <c r="K758" s="8">
        <f>MONTH(TBL_Employees3[[#This Row],[Hire Date]])</f>
        <v>2</v>
      </c>
      <c r="L758" s="8">
        <f>YEAR(TBL_Employees3[[#This Row],[Hire Date]])</f>
        <v>2009</v>
      </c>
      <c r="M758" s="8" t="str">
        <f>TEXT(TBL_Employees3[[#This Row],[Hire Date]],"mmm")</f>
        <v>Feb</v>
      </c>
      <c r="N758" s="5">
        <v>242919</v>
      </c>
      <c r="O758" s="5" t="str" cm="1">
        <f t="array" ref="O758">_xlfn.IFS(TBL_Employees3[[#This Row],[Annual Salary]]&gt;140000,"High Income",AND(TBL_Employees3[[#This Row],[Annual Salary]]&lt;=140000, TBL_Employees3[[#This Row],[Annual Salary]] &gt; 70000),"Middle Income",TBL_Employees3[[#This Row],[Annual Salary]]&lt;70000,"Low Income")</f>
        <v>High Income</v>
      </c>
      <c r="P758" s="6">
        <v>0.31</v>
      </c>
      <c r="Q758" s="10">
        <f>TBL_Employees3[[#This Row],[Bonus %]]*TBL_Employees3[[#This Row],[Annual Salary]]</f>
        <v>75304.89</v>
      </c>
      <c r="R758" t="s">
        <v>65</v>
      </c>
      <c r="S758" t="s">
        <v>66</v>
      </c>
      <c r="T758" s="4" t="s">
        <v>23</v>
      </c>
      <c r="U758" t="str">
        <f>IF(TBL_Employees3[[#This Row],[Exit Date]]="","Employed","Resign")</f>
        <v>Employed</v>
      </c>
    </row>
    <row r="759" spans="1:21" x14ac:dyDescent="0.25">
      <c r="A759" t="s">
        <v>1535</v>
      </c>
      <c r="B759" t="s">
        <v>1536</v>
      </c>
      <c r="C759" t="s">
        <v>16</v>
      </c>
      <c r="D759" t="s">
        <v>1504</v>
      </c>
      <c r="E759" t="s">
        <v>18</v>
      </c>
      <c r="F759" t="s">
        <v>1984</v>
      </c>
      <c r="G759" t="s">
        <v>20</v>
      </c>
      <c r="H759">
        <v>59</v>
      </c>
      <c r="I759" s="4">
        <v>39197</v>
      </c>
      <c r="J759" s="8">
        <f>DAY(TBL_Employees3[[#This Row],[Hire Date]])</f>
        <v>25</v>
      </c>
      <c r="K759" s="8">
        <f>MONTH(TBL_Employees3[[#This Row],[Hire Date]])</f>
        <v>4</v>
      </c>
      <c r="L759" s="8">
        <f>YEAR(TBL_Employees3[[#This Row],[Hire Date]])</f>
        <v>2007</v>
      </c>
      <c r="M759" s="8" t="str">
        <f>TEXT(TBL_Employees3[[#This Row],[Hire Date]],"mmm")</f>
        <v>Apr</v>
      </c>
      <c r="N759" s="5">
        <v>129708</v>
      </c>
      <c r="O759" s="5" t="str" cm="1">
        <f t="array" ref="O759">_xlfn.IFS(TBL_Employees3[[#This Row],[Annual Salary]]&gt;140000,"High Income",AND(TBL_Employees3[[#This Row],[Annual Salary]]&lt;=140000, TBL_Employees3[[#This Row],[Annual Salary]] &gt; 70000),"Middle Income",TBL_Employees3[[#This Row],[Annual Salary]]&lt;70000,"Low Income")</f>
        <v>Middle Income</v>
      </c>
      <c r="P759" s="6">
        <v>0.05</v>
      </c>
      <c r="Q759" s="10">
        <f>TBL_Employees3[[#This Row],[Bonus %]]*TBL_Employees3[[#This Row],[Annual Salary]]</f>
        <v>6485.4000000000005</v>
      </c>
      <c r="R759" t="s">
        <v>21</v>
      </c>
      <c r="S759" t="s">
        <v>48</v>
      </c>
      <c r="T759" s="4" t="s">
        <v>23</v>
      </c>
      <c r="U759" t="str">
        <f>IF(TBL_Employees3[[#This Row],[Exit Date]]="","Employed","Resign")</f>
        <v>Employed</v>
      </c>
    </row>
    <row r="760" spans="1:21" x14ac:dyDescent="0.25">
      <c r="A760" t="s">
        <v>1537</v>
      </c>
      <c r="B760" t="s">
        <v>1538</v>
      </c>
      <c r="C760" t="s">
        <v>16</v>
      </c>
      <c r="D760" t="s">
        <v>1504</v>
      </c>
      <c r="E760" t="s">
        <v>32</v>
      </c>
      <c r="F760" t="s">
        <v>1983</v>
      </c>
      <c r="G760" t="s">
        <v>28</v>
      </c>
      <c r="H760">
        <v>55</v>
      </c>
      <c r="I760" s="4">
        <v>34595</v>
      </c>
      <c r="J760" s="8">
        <f>DAY(TBL_Employees3[[#This Row],[Hire Date]])</f>
        <v>18</v>
      </c>
      <c r="K760" s="8">
        <f>MONTH(TBL_Employees3[[#This Row],[Hire Date]])</f>
        <v>9</v>
      </c>
      <c r="L760" s="8">
        <f>YEAR(TBL_Employees3[[#This Row],[Hire Date]])</f>
        <v>1994</v>
      </c>
      <c r="M760" s="8" t="str">
        <f>TEXT(TBL_Employees3[[#This Row],[Hire Date]],"mmm")</f>
        <v>Sep</v>
      </c>
      <c r="N760" s="5">
        <v>102270</v>
      </c>
      <c r="O760" s="5" t="str" cm="1">
        <f t="array" ref="O760">_xlfn.IFS(TBL_Employees3[[#This Row],[Annual Salary]]&gt;140000,"High Income",AND(TBL_Employees3[[#This Row],[Annual Salary]]&lt;=140000, TBL_Employees3[[#This Row],[Annual Salary]] &gt; 70000),"Middle Income",TBL_Employees3[[#This Row],[Annual Salary]]&lt;70000,"Low Income")</f>
        <v>Middle Income</v>
      </c>
      <c r="P760" s="6">
        <v>0.1</v>
      </c>
      <c r="Q760" s="10">
        <f>TBL_Employees3[[#This Row],[Bonus %]]*TBL_Employees3[[#This Row],[Annual Salary]]</f>
        <v>10227</v>
      </c>
      <c r="R760" t="s">
        <v>21</v>
      </c>
      <c r="S760" t="s">
        <v>44</v>
      </c>
      <c r="T760" s="4" t="s">
        <v>23</v>
      </c>
      <c r="U760" t="str">
        <f>IF(TBL_Employees3[[#This Row],[Exit Date]]="","Employed","Resign")</f>
        <v>Employed</v>
      </c>
    </row>
    <row r="761" spans="1:21" x14ac:dyDescent="0.25">
      <c r="A761" t="s">
        <v>1539</v>
      </c>
      <c r="B761" t="s">
        <v>1540</v>
      </c>
      <c r="C761" t="s">
        <v>16</v>
      </c>
      <c r="D761" t="s">
        <v>1504</v>
      </c>
      <c r="E761" t="s">
        <v>32</v>
      </c>
      <c r="F761" t="s">
        <v>1983</v>
      </c>
      <c r="G761" t="s">
        <v>20</v>
      </c>
      <c r="H761">
        <v>51</v>
      </c>
      <c r="I761" s="4">
        <v>44014</v>
      </c>
      <c r="J761" s="8">
        <f>DAY(TBL_Employees3[[#This Row],[Hire Date]])</f>
        <v>2</v>
      </c>
      <c r="K761" s="8">
        <f>MONTH(TBL_Employees3[[#This Row],[Hire Date]])</f>
        <v>7</v>
      </c>
      <c r="L761" s="8">
        <f>YEAR(TBL_Employees3[[#This Row],[Hire Date]])</f>
        <v>2020</v>
      </c>
      <c r="M761" s="8" t="str">
        <f>TEXT(TBL_Employees3[[#This Row],[Hire Date]],"mmm")</f>
        <v>Jul</v>
      </c>
      <c r="N761" s="5">
        <v>100099</v>
      </c>
      <c r="O761" s="5" t="str" cm="1">
        <f t="array" ref="O761">_xlfn.IFS(TBL_Employees3[[#This Row],[Annual Salary]]&gt;140000,"High Income",AND(TBL_Employees3[[#This Row],[Annual Salary]]&lt;=140000, TBL_Employees3[[#This Row],[Annual Salary]] &gt; 70000),"Middle Income",TBL_Employees3[[#This Row],[Annual Salary]]&lt;70000,"Low Income")</f>
        <v>Middle Income</v>
      </c>
      <c r="P761" s="6">
        <v>0.08</v>
      </c>
      <c r="Q761" s="10">
        <f>TBL_Employees3[[#This Row],[Bonus %]]*TBL_Employees3[[#This Row],[Annual Salary]]</f>
        <v>8007.92</v>
      </c>
      <c r="R761" t="s">
        <v>21</v>
      </c>
      <c r="S761" t="s">
        <v>48</v>
      </c>
      <c r="T761" s="4" t="s">
        <v>23</v>
      </c>
      <c r="U761" t="str">
        <f>IF(TBL_Employees3[[#This Row],[Exit Date]]="","Employed","Resign")</f>
        <v>Employed</v>
      </c>
    </row>
    <row r="762" spans="1:21" x14ac:dyDescent="0.25">
      <c r="A762" t="s">
        <v>1541</v>
      </c>
      <c r="B762" t="s">
        <v>1542</v>
      </c>
      <c r="C762" t="s">
        <v>26</v>
      </c>
      <c r="D762" t="s">
        <v>1504</v>
      </c>
      <c r="E762" t="s">
        <v>27</v>
      </c>
      <c r="F762" t="s">
        <v>1984</v>
      </c>
      <c r="G762" t="s">
        <v>28</v>
      </c>
      <c r="H762">
        <v>47</v>
      </c>
      <c r="I762" s="4">
        <v>42928</v>
      </c>
      <c r="J762" s="8">
        <f>DAY(TBL_Employees3[[#This Row],[Hire Date]])</f>
        <v>12</v>
      </c>
      <c r="K762" s="8">
        <f>MONTH(TBL_Employees3[[#This Row],[Hire Date]])</f>
        <v>7</v>
      </c>
      <c r="L762" s="8">
        <f>YEAR(TBL_Employees3[[#This Row],[Hire Date]])</f>
        <v>2017</v>
      </c>
      <c r="M762" s="8" t="str">
        <f>TEXT(TBL_Employees3[[#This Row],[Hire Date]],"mmm")</f>
        <v>Jul</v>
      </c>
      <c r="N762" s="5">
        <v>70996</v>
      </c>
      <c r="O762" s="5" t="str" cm="1">
        <f t="array" ref="O762">_xlfn.IFS(TBL_Employees3[[#This Row],[Annual Salary]]&gt;140000,"High Income",AND(TBL_Employees3[[#This Row],[Annual Salary]]&lt;=140000, TBL_Employees3[[#This Row],[Annual Salary]] &gt; 70000),"Middle Income",TBL_Employees3[[#This Row],[Annual Salary]]&lt;70000,"Low Income")</f>
        <v>Middle Income</v>
      </c>
      <c r="P762" s="6">
        <v>0</v>
      </c>
      <c r="Q762" s="10">
        <f>TBL_Employees3[[#This Row],[Bonus %]]*TBL_Employees3[[#This Row],[Annual Salary]]</f>
        <v>0</v>
      </c>
      <c r="R762" t="s">
        <v>65</v>
      </c>
      <c r="S762" t="s">
        <v>92</v>
      </c>
      <c r="T762" s="4" t="s">
        <v>23</v>
      </c>
      <c r="U762" t="str">
        <f>IF(TBL_Employees3[[#This Row],[Exit Date]]="","Employed","Resign")</f>
        <v>Employed</v>
      </c>
    </row>
    <row r="763" spans="1:21" x14ac:dyDescent="0.25">
      <c r="A763" t="s">
        <v>1543</v>
      </c>
      <c r="B763" t="s">
        <v>1544</v>
      </c>
      <c r="C763" t="s">
        <v>64</v>
      </c>
      <c r="D763" t="s">
        <v>1504</v>
      </c>
      <c r="E763" t="s">
        <v>54</v>
      </c>
      <c r="F763" t="s">
        <v>1983</v>
      </c>
      <c r="G763" t="s">
        <v>20</v>
      </c>
      <c r="H763">
        <v>55</v>
      </c>
      <c r="I763" s="4">
        <v>38328</v>
      </c>
      <c r="J763" s="8">
        <f>DAY(TBL_Employees3[[#This Row],[Hire Date]])</f>
        <v>7</v>
      </c>
      <c r="K763" s="8">
        <f>MONTH(TBL_Employees3[[#This Row],[Hire Date]])</f>
        <v>12</v>
      </c>
      <c r="L763" s="8">
        <f>YEAR(TBL_Employees3[[#This Row],[Hire Date]])</f>
        <v>2004</v>
      </c>
      <c r="M763" s="8" t="str">
        <f>TEXT(TBL_Employees3[[#This Row],[Hire Date]],"mmm")</f>
        <v>Dec</v>
      </c>
      <c r="N763" s="5">
        <v>40752</v>
      </c>
      <c r="O763" s="5" t="str" cm="1">
        <f t="array" ref="O763">_xlfn.IFS(TBL_Employees3[[#This Row],[Annual Salary]]&gt;140000,"High Income",AND(TBL_Employees3[[#This Row],[Annual Salary]]&lt;=140000, TBL_Employees3[[#This Row],[Annual Salary]] &gt; 70000),"Middle Income",TBL_Employees3[[#This Row],[Annual Salary]]&lt;70000,"Low Income")</f>
        <v>Low Income</v>
      </c>
      <c r="P763" s="6">
        <v>0</v>
      </c>
      <c r="Q763" s="10">
        <f>TBL_Employees3[[#This Row],[Bonus %]]*TBL_Employees3[[#This Row],[Annual Salary]]</f>
        <v>0</v>
      </c>
      <c r="R763" t="s">
        <v>21</v>
      </c>
      <c r="S763" t="s">
        <v>57</v>
      </c>
      <c r="T763" s="4" t="s">
        <v>23</v>
      </c>
      <c r="U763" t="str">
        <f>IF(TBL_Employees3[[#This Row],[Exit Date]]="","Employed","Resign")</f>
        <v>Employed</v>
      </c>
    </row>
    <row r="764" spans="1:21" x14ac:dyDescent="0.25">
      <c r="A764" t="s">
        <v>1545</v>
      </c>
      <c r="B764" t="s">
        <v>1546</v>
      </c>
      <c r="C764" t="s">
        <v>64</v>
      </c>
      <c r="D764" t="s">
        <v>1504</v>
      </c>
      <c r="E764" t="s">
        <v>27</v>
      </c>
      <c r="F764" t="s">
        <v>1983</v>
      </c>
      <c r="G764" t="s">
        <v>37</v>
      </c>
      <c r="H764">
        <v>38</v>
      </c>
      <c r="I764" s="4">
        <v>42492</v>
      </c>
      <c r="J764" s="8">
        <f>DAY(TBL_Employees3[[#This Row],[Hire Date]])</f>
        <v>2</v>
      </c>
      <c r="K764" s="8">
        <f>MONTH(TBL_Employees3[[#This Row],[Hire Date]])</f>
        <v>5</v>
      </c>
      <c r="L764" s="8">
        <f>YEAR(TBL_Employees3[[#This Row],[Hire Date]])</f>
        <v>2016</v>
      </c>
      <c r="M764" s="8" t="str">
        <f>TEXT(TBL_Employees3[[#This Row],[Hire Date]],"mmm")</f>
        <v>May</v>
      </c>
      <c r="N764" s="5">
        <v>50784</v>
      </c>
      <c r="O764" s="5" t="str" cm="1">
        <f t="array" ref="O764">_xlfn.IFS(TBL_Employees3[[#This Row],[Annual Salary]]&gt;140000,"High Income",AND(TBL_Employees3[[#This Row],[Annual Salary]]&lt;=140000, TBL_Employees3[[#This Row],[Annual Salary]] &gt; 70000),"Middle Income",TBL_Employees3[[#This Row],[Annual Salary]]&lt;70000,"Low Income")</f>
        <v>Low Income</v>
      </c>
      <c r="P764" s="6">
        <v>0</v>
      </c>
      <c r="Q764" s="10">
        <f>TBL_Employees3[[#This Row],[Bonus %]]*TBL_Employees3[[#This Row],[Annual Salary]]</f>
        <v>0</v>
      </c>
      <c r="R764" t="s">
        <v>38</v>
      </c>
      <c r="S764" t="s">
        <v>69</v>
      </c>
      <c r="T764" s="4" t="s">
        <v>23</v>
      </c>
      <c r="U764" t="str">
        <f>IF(TBL_Employees3[[#This Row],[Exit Date]]="","Employed","Resign")</f>
        <v>Employed</v>
      </c>
    </row>
    <row r="765" spans="1:21" x14ac:dyDescent="0.25">
      <c r="A765" t="s">
        <v>1547</v>
      </c>
      <c r="B765" t="s">
        <v>1548</v>
      </c>
      <c r="C765" t="s">
        <v>64</v>
      </c>
      <c r="D765" t="s">
        <v>1504</v>
      </c>
      <c r="E765" t="s">
        <v>18</v>
      </c>
      <c r="F765" t="s">
        <v>1983</v>
      </c>
      <c r="G765" t="s">
        <v>37</v>
      </c>
      <c r="H765">
        <v>30</v>
      </c>
      <c r="I765" s="4">
        <v>43272</v>
      </c>
      <c r="J765" s="8">
        <f>DAY(TBL_Employees3[[#This Row],[Hire Date]])</f>
        <v>21</v>
      </c>
      <c r="K765" s="8">
        <f>MONTH(TBL_Employees3[[#This Row],[Hire Date]])</f>
        <v>6</v>
      </c>
      <c r="L765" s="8">
        <f>YEAR(TBL_Employees3[[#This Row],[Hire Date]])</f>
        <v>2018</v>
      </c>
      <c r="M765" s="8" t="str">
        <f>TEXT(TBL_Employees3[[#This Row],[Hire Date]],"mmm")</f>
        <v>Jun</v>
      </c>
      <c r="N765" s="5">
        <v>56154</v>
      </c>
      <c r="O765" s="5" t="str" cm="1">
        <f t="array" ref="O765">_xlfn.IFS(TBL_Employees3[[#This Row],[Annual Salary]]&gt;140000,"High Income",AND(TBL_Employees3[[#This Row],[Annual Salary]]&lt;=140000, TBL_Employees3[[#This Row],[Annual Salary]] &gt; 70000),"Middle Income",TBL_Employees3[[#This Row],[Annual Salary]]&lt;70000,"Low Income")</f>
        <v>Low Income</v>
      </c>
      <c r="P765" s="6">
        <v>0</v>
      </c>
      <c r="Q765" s="10">
        <f>TBL_Employees3[[#This Row],[Bonus %]]*TBL_Employees3[[#This Row],[Annual Salary]]</f>
        <v>0</v>
      </c>
      <c r="R765" t="s">
        <v>38</v>
      </c>
      <c r="S765" t="s">
        <v>85</v>
      </c>
      <c r="T765" s="4" t="s">
        <v>23</v>
      </c>
      <c r="U765" t="str">
        <f>IF(TBL_Employees3[[#This Row],[Exit Date]]="","Employed","Resign")</f>
        <v>Employed</v>
      </c>
    </row>
    <row r="766" spans="1:21" x14ac:dyDescent="0.25">
      <c r="A766" t="s">
        <v>749</v>
      </c>
      <c r="B766" t="s">
        <v>1549</v>
      </c>
      <c r="C766" t="s">
        <v>53</v>
      </c>
      <c r="D766" t="s">
        <v>1504</v>
      </c>
      <c r="E766" t="s">
        <v>54</v>
      </c>
      <c r="F766" t="s">
        <v>1984</v>
      </c>
      <c r="G766" t="s">
        <v>97</v>
      </c>
      <c r="H766">
        <v>30</v>
      </c>
      <c r="I766" s="4">
        <v>42634</v>
      </c>
      <c r="J766" s="8">
        <f>DAY(TBL_Employees3[[#This Row],[Hire Date]])</f>
        <v>21</v>
      </c>
      <c r="K766" s="8">
        <f>MONTH(TBL_Employees3[[#This Row],[Hire Date]])</f>
        <v>9</v>
      </c>
      <c r="L766" s="8">
        <f>YEAR(TBL_Employees3[[#This Row],[Hire Date]])</f>
        <v>2016</v>
      </c>
      <c r="M766" s="8" t="str">
        <f>TEXT(TBL_Employees3[[#This Row],[Hire Date]],"mmm")</f>
        <v>Sep</v>
      </c>
      <c r="N766" s="5">
        <v>221217</v>
      </c>
      <c r="O766" s="5" t="str" cm="1">
        <f t="array" ref="O766">_xlfn.IFS(TBL_Employees3[[#This Row],[Annual Salary]]&gt;140000,"High Income",AND(TBL_Employees3[[#This Row],[Annual Salary]]&lt;=140000, TBL_Employees3[[#This Row],[Annual Salary]] &gt; 70000),"Middle Income",TBL_Employees3[[#This Row],[Annual Salary]]&lt;70000,"Low Income")</f>
        <v>High Income</v>
      </c>
      <c r="P766" s="6">
        <v>0.32</v>
      </c>
      <c r="Q766" s="10">
        <f>TBL_Employees3[[#This Row],[Bonus %]]*TBL_Employees3[[#This Row],[Annual Salary]]</f>
        <v>70789.440000000002</v>
      </c>
      <c r="R766" t="s">
        <v>21</v>
      </c>
      <c r="S766" t="s">
        <v>75</v>
      </c>
      <c r="T766" s="4">
        <v>43003</v>
      </c>
      <c r="U766" t="str">
        <f>IF(TBL_Employees3[[#This Row],[Exit Date]]="","Employed","Resign")</f>
        <v>Resign</v>
      </c>
    </row>
    <row r="767" spans="1:21" x14ac:dyDescent="0.25">
      <c r="A767" t="s">
        <v>1550</v>
      </c>
      <c r="B767" t="s">
        <v>1551</v>
      </c>
      <c r="C767" t="s">
        <v>53</v>
      </c>
      <c r="D767" t="s">
        <v>1504</v>
      </c>
      <c r="E767" t="s">
        <v>27</v>
      </c>
      <c r="F767" t="s">
        <v>1984</v>
      </c>
      <c r="G767" t="s">
        <v>20</v>
      </c>
      <c r="H767">
        <v>29</v>
      </c>
      <c r="I767" s="4">
        <v>42740</v>
      </c>
      <c r="J767" s="8">
        <f>DAY(TBL_Employees3[[#This Row],[Hire Date]])</f>
        <v>5</v>
      </c>
      <c r="K767" s="8">
        <f>MONTH(TBL_Employees3[[#This Row],[Hire Date]])</f>
        <v>1</v>
      </c>
      <c r="L767" s="8">
        <f>YEAR(TBL_Employees3[[#This Row],[Hire Date]])</f>
        <v>2017</v>
      </c>
      <c r="M767" s="8" t="str">
        <f>TEXT(TBL_Employees3[[#This Row],[Hire Date]],"mmm")</f>
        <v>Jan</v>
      </c>
      <c r="N767" s="5">
        <v>190401</v>
      </c>
      <c r="O767" s="5" t="str" cm="1">
        <f t="array" ref="O767">_xlfn.IFS(TBL_Employees3[[#This Row],[Annual Salary]]&gt;140000,"High Income",AND(TBL_Employees3[[#This Row],[Annual Salary]]&lt;=140000, TBL_Employees3[[#This Row],[Annual Salary]] &gt; 70000),"Middle Income",TBL_Employees3[[#This Row],[Annual Salary]]&lt;70000,"Low Income")</f>
        <v>High Income</v>
      </c>
      <c r="P767" s="6">
        <v>0.37</v>
      </c>
      <c r="Q767" s="10">
        <f>TBL_Employees3[[#This Row],[Bonus %]]*TBL_Employees3[[#This Row],[Annual Salary]]</f>
        <v>70448.37</v>
      </c>
      <c r="R767" t="s">
        <v>21</v>
      </c>
      <c r="S767" t="s">
        <v>75</v>
      </c>
      <c r="T767" s="4" t="s">
        <v>23</v>
      </c>
      <c r="U767" t="str">
        <f>IF(TBL_Employees3[[#This Row],[Exit Date]]="","Employed","Resign")</f>
        <v>Employed</v>
      </c>
    </row>
    <row r="768" spans="1:21" x14ac:dyDescent="0.25">
      <c r="A768" t="s">
        <v>769</v>
      </c>
      <c r="B768" t="s">
        <v>1552</v>
      </c>
      <c r="C768" t="s">
        <v>26</v>
      </c>
      <c r="D768" t="s">
        <v>1504</v>
      </c>
      <c r="E768" t="s">
        <v>32</v>
      </c>
      <c r="F768" t="s">
        <v>1984</v>
      </c>
      <c r="G768" t="s">
        <v>20</v>
      </c>
      <c r="H768">
        <v>34</v>
      </c>
      <c r="I768" s="4">
        <v>41085</v>
      </c>
      <c r="J768" s="8">
        <f>DAY(TBL_Employees3[[#This Row],[Hire Date]])</f>
        <v>25</v>
      </c>
      <c r="K768" s="8">
        <f>MONTH(TBL_Employees3[[#This Row],[Hire Date]])</f>
        <v>6</v>
      </c>
      <c r="L768" s="8">
        <f>YEAR(TBL_Employees3[[#This Row],[Hire Date]])</f>
        <v>2012</v>
      </c>
      <c r="M768" s="8" t="str">
        <f>TEXT(TBL_Employees3[[#This Row],[Hire Date]],"mmm")</f>
        <v>Jun</v>
      </c>
      <c r="N768" s="5">
        <v>83066</v>
      </c>
      <c r="O768" s="5" t="str" cm="1">
        <f t="array" ref="O768">_xlfn.IFS(TBL_Employees3[[#This Row],[Annual Salary]]&gt;140000,"High Income",AND(TBL_Employees3[[#This Row],[Annual Salary]]&lt;=140000, TBL_Employees3[[#This Row],[Annual Salary]] &gt; 70000),"Middle Income",TBL_Employees3[[#This Row],[Annual Salary]]&lt;70000,"Low Income")</f>
        <v>Middle Income</v>
      </c>
      <c r="P768" s="6">
        <v>0</v>
      </c>
      <c r="Q768" s="10">
        <f>TBL_Employees3[[#This Row],[Bonus %]]*TBL_Employees3[[#This Row],[Annual Salary]]</f>
        <v>0</v>
      </c>
      <c r="R768" t="s">
        <v>21</v>
      </c>
      <c r="S768" t="s">
        <v>44</v>
      </c>
      <c r="T768" s="4">
        <v>41430</v>
      </c>
      <c r="U768" t="str">
        <f>IF(TBL_Employees3[[#This Row],[Exit Date]]="","Employed","Resign")</f>
        <v>Resign</v>
      </c>
    </row>
    <row r="769" spans="1:21" x14ac:dyDescent="0.25">
      <c r="A769" t="s">
        <v>1553</v>
      </c>
      <c r="B769" t="s">
        <v>1554</v>
      </c>
      <c r="C769" t="s">
        <v>16</v>
      </c>
      <c r="D769" t="s">
        <v>1504</v>
      </c>
      <c r="E769" t="s">
        <v>18</v>
      </c>
      <c r="F769" t="s">
        <v>1983</v>
      </c>
      <c r="G769" t="s">
        <v>20</v>
      </c>
      <c r="H769">
        <v>38</v>
      </c>
      <c r="I769" s="4">
        <v>39544</v>
      </c>
      <c r="J769" s="8">
        <f>DAY(TBL_Employees3[[#This Row],[Hire Date]])</f>
        <v>6</v>
      </c>
      <c r="K769" s="8">
        <f>MONTH(TBL_Employees3[[#This Row],[Hire Date]])</f>
        <v>4</v>
      </c>
      <c r="L769" s="8">
        <f>YEAR(TBL_Employees3[[#This Row],[Hire Date]])</f>
        <v>2008</v>
      </c>
      <c r="M769" s="8" t="str">
        <f>TEXT(TBL_Employees3[[#This Row],[Hire Date]],"mmm")</f>
        <v>Apr</v>
      </c>
      <c r="N769" s="5">
        <v>126856</v>
      </c>
      <c r="O769" s="5" t="str" cm="1">
        <f t="array" ref="O769">_xlfn.IFS(TBL_Employees3[[#This Row],[Annual Salary]]&gt;140000,"High Income",AND(TBL_Employees3[[#This Row],[Annual Salary]]&lt;=140000, TBL_Employees3[[#This Row],[Annual Salary]] &gt; 70000),"Middle Income",TBL_Employees3[[#This Row],[Annual Salary]]&lt;70000,"Low Income")</f>
        <v>Middle Income</v>
      </c>
      <c r="P769" s="6">
        <v>0.06</v>
      </c>
      <c r="Q769" s="10">
        <f>TBL_Employees3[[#This Row],[Bonus %]]*TBL_Employees3[[#This Row],[Annual Salary]]</f>
        <v>7611.36</v>
      </c>
      <c r="R769" t="s">
        <v>21</v>
      </c>
      <c r="S769" t="s">
        <v>75</v>
      </c>
      <c r="T769" s="4" t="s">
        <v>23</v>
      </c>
      <c r="U769" t="str">
        <f>IF(TBL_Employees3[[#This Row],[Exit Date]]="","Employed","Resign")</f>
        <v>Employed</v>
      </c>
    </row>
    <row r="770" spans="1:21" x14ac:dyDescent="0.25">
      <c r="A770" t="s">
        <v>1555</v>
      </c>
      <c r="B770" t="s">
        <v>1556</v>
      </c>
      <c r="C770" t="s">
        <v>74</v>
      </c>
      <c r="D770" t="s">
        <v>1504</v>
      </c>
      <c r="E770" t="s">
        <v>18</v>
      </c>
      <c r="F770" t="s">
        <v>1984</v>
      </c>
      <c r="G770" t="s">
        <v>37</v>
      </c>
      <c r="H770">
        <v>45</v>
      </c>
      <c r="I770" s="4">
        <v>38218</v>
      </c>
      <c r="J770" s="8">
        <f>DAY(TBL_Employees3[[#This Row],[Hire Date]])</f>
        <v>19</v>
      </c>
      <c r="K770" s="8">
        <f>MONTH(TBL_Employees3[[#This Row],[Hire Date]])</f>
        <v>8</v>
      </c>
      <c r="L770" s="8">
        <f>YEAR(TBL_Employees3[[#This Row],[Hire Date]])</f>
        <v>2004</v>
      </c>
      <c r="M770" s="8" t="str">
        <f>TEXT(TBL_Employees3[[#This Row],[Hire Date]],"mmm")</f>
        <v>Aug</v>
      </c>
      <c r="N770" s="5">
        <v>121065</v>
      </c>
      <c r="O770" s="5" t="str" cm="1">
        <f t="array" ref="O770">_xlfn.IFS(TBL_Employees3[[#This Row],[Annual Salary]]&gt;140000,"High Income",AND(TBL_Employees3[[#This Row],[Annual Salary]]&lt;=140000, TBL_Employees3[[#This Row],[Annual Salary]] &gt; 70000),"Middle Income",TBL_Employees3[[#This Row],[Annual Salary]]&lt;70000,"Low Income")</f>
        <v>Middle Income</v>
      </c>
      <c r="P770" s="6">
        <v>0.15</v>
      </c>
      <c r="Q770" s="10">
        <f>TBL_Employees3[[#This Row],[Bonus %]]*TBL_Employees3[[#This Row],[Annual Salary]]</f>
        <v>18159.75</v>
      </c>
      <c r="R770" t="s">
        <v>38</v>
      </c>
      <c r="S770" t="s">
        <v>69</v>
      </c>
      <c r="T770" s="4" t="s">
        <v>23</v>
      </c>
      <c r="U770" t="str">
        <f>IF(TBL_Employees3[[#This Row],[Exit Date]]="","Employed","Resign")</f>
        <v>Employed</v>
      </c>
    </row>
    <row r="771" spans="1:21" x14ac:dyDescent="0.25">
      <c r="A771" t="s">
        <v>1557</v>
      </c>
      <c r="B771" t="s">
        <v>1558</v>
      </c>
      <c r="C771" t="s">
        <v>64</v>
      </c>
      <c r="D771" t="s">
        <v>1504</v>
      </c>
      <c r="E771" t="s">
        <v>18</v>
      </c>
      <c r="F771" t="s">
        <v>1984</v>
      </c>
      <c r="G771" t="s">
        <v>28</v>
      </c>
      <c r="H771">
        <v>65</v>
      </c>
      <c r="I771" s="4">
        <v>41543</v>
      </c>
      <c r="J771" s="8">
        <f>DAY(TBL_Employees3[[#This Row],[Hire Date]])</f>
        <v>26</v>
      </c>
      <c r="K771" s="8">
        <f>MONTH(TBL_Employees3[[#This Row],[Hire Date]])</f>
        <v>9</v>
      </c>
      <c r="L771" s="8">
        <f>YEAR(TBL_Employees3[[#This Row],[Hire Date]])</f>
        <v>2013</v>
      </c>
      <c r="M771" s="8" t="str">
        <f>TEXT(TBL_Employees3[[#This Row],[Hire Date]],"mmm")</f>
        <v>Sep</v>
      </c>
      <c r="N771" s="5">
        <v>50341</v>
      </c>
      <c r="O771" s="5" t="str" cm="1">
        <f t="array" ref="O771">_xlfn.IFS(TBL_Employees3[[#This Row],[Annual Salary]]&gt;140000,"High Income",AND(TBL_Employees3[[#This Row],[Annual Salary]]&lt;=140000, TBL_Employees3[[#This Row],[Annual Salary]] &gt; 70000),"Middle Income",TBL_Employees3[[#This Row],[Annual Salary]]&lt;70000,"Low Income")</f>
        <v>Low Income</v>
      </c>
      <c r="P771" s="6">
        <v>0</v>
      </c>
      <c r="Q771" s="10">
        <f>TBL_Employees3[[#This Row],[Bonus %]]*TBL_Employees3[[#This Row],[Annual Salary]]</f>
        <v>0</v>
      </c>
      <c r="R771" t="s">
        <v>65</v>
      </c>
      <c r="S771" t="s">
        <v>118</v>
      </c>
      <c r="T771" s="4" t="s">
        <v>23</v>
      </c>
      <c r="U771" t="str">
        <f>IF(TBL_Employees3[[#This Row],[Exit Date]]="","Employed","Resign")</f>
        <v>Employed</v>
      </c>
    </row>
    <row r="772" spans="1:21" x14ac:dyDescent="0.25">
      <c r="A772" t="s">
        <v>886</v>
      </c>
      <c r="B772" t="s">
        <v>1559</v>
      </c>
      <c r="C772" t="s">
        <v>74</v>
      </c>
      <c r="D772" t="s">
        <v>1504</v>
      </c>
      <c r="E772" t="s">
        <v>27</v>
      </c>
      <c r="F772" t="s">
        <v>1983</v>
      </c>
      <c r="G772" t="s">
        <v>20</v>
      </c>
      <c r="H772">
        <v>30</v>
      </c>
      <c r="I772" s="4">
        <v>44030</v>
      </c>
      <c r="J772" s="8">
        <f>DAY(TBL_Employees3[[#This Row],[Hire Date]])</f>
        <v>18</v>
      </c>
      <c r="K772" s="8">
        <f>MONTH(TBL_Employees3[[#This Row],[Hire Date]])</f>
        <v>7</v>
      </c>
      <c r="L772" s="8">
        <f>YEAR(TBL_Employees3[[#This Row],[Hire Date]])</f>
        <v>2020</v>
      </c>
      <c r="M772" s="8" t="str">
        <f>TEXT(TBL_Employees3[[#This Row],[Hire Date]],"mmm")</f>
        <v>Jul</v>
      </c>
      <c r="N772" s="5">
        <v>148485</v>
      </c>
      <c r="O772" s="5" t="str" cm="1">
        <f t="array" ref="O772">_xlfn.IFS(TBL_Employees3[[#This Row],[Annual Salary]]&gt;140000,"High Income",AND(TBL_Employees3[[#This Row],[Annual Salary]]&lt;=140000, TBL_Employees3[[#This Row],[Annual Salary]] &gt; 70000),"Middle Income",TBL_Employees3[[#This Row],[Annual Salary]]&lt;70000,"Low Income")</f>
        <v>High Income</v>
      </c>
      <c r="P772" s="6">
        <v>0.15</v>
      </c>
      <c r="Q772" s="10">
        <f>TBL_Employees3[[#This Row],[Bonus %]]*TBL_Employees3[[#This Row],[Annual Salary]]</f>
        <v>22272.75</v>
      </c>
      <c r="R772" t="s">
        <v>21</v>
      </c>
      <c r="S772" t="s">
        <v>48</v>
      </c>
      <c r="T772" s="4" t="s">
        <v>23</v>
      </c>
      <c r="U772" t="str">
        <f>IF(TBL_Employees3[[#This Row],[Exit Date]]="","Employed","Resign")</f>
        <v>Employed</v>
      </c>
    </row>
    <row r="773" spans="1:21" x14ac:dyDescent="0.25">
      <c r="A773" t="s">
        <v>1560</v>
      </c>
      <c r="B773" t="s">
        <v>1561</v>
      </c>
      <c r="C773" t="s">
        <v>64</v>
      </c>
      <c r="D773" t="s">
        <v>1504</v>
      </c>
      <c r="E773" t="s">
        <v>32</v>
      </c>
      <c r="F773" t="s">
        <v>1984</v>
      </c>
      <c r="G773" t="s">
        <v>28</v>
      </c>
      <c r="H773">
        <v>40</v>
      </c>
      <c r="I773" s="4">
        <v>44251</v>
      </c>
      <c r="J773" s="8">
        <f>DAY(TBL_Employees3[[#This Row],[Hire Date]])</f>
        <v>24</v>
      </c>
      <c r="K773" s="8">
        <f>MONTH(TBL_Employees3[[#This Row],[Hire Date]])</f>
        <v>2</v>
      </c>
      <c r="L773" s="8">
        <f>YEAR(TBL_Employees3[[#This Row],[Hire Date]])</f>
        <v>2021</v>
      </c>
      <c r="M773" s="8" t="str">
        <f>TEXT(TBL_Employees3[[#This Row],[Hire Date]],"mmm")</f>
        <v>Feb</v>
      </c>
      <c r="N773" s="5">
        <v>46833</v>
      </c>
      <c r="O773" s="5" t="str" cm="1">
        <f t="array" ref="O773">_xlfn.IFS(TBL_Employees3[[#This Row],[Annual Salary]]&gt;140000,"High Income",AND(TBL_Employees3[[#This Row],[Annual Salary]]&lt;=140000, TBL_Employees3[[#This Row],[Annual Salary]] &gt; 70000),"Middle Income",TBL_Employees3[[#This Row],[Annual Salary]]&lt;70000,"Low Income")</f>
        <v>Low Income</v>
      </c>
      <c r="P773" s="6">
        <v>0</v>
      </c>
      <c r="Q773" s="10">
        <f>TBL_Employees3[[#This Row],[Bonus %]]*TBL_Employees3[[#This Row],[Annual Salary]]</f>
        <v>0</v>
      </c>
      <c r="R773" t="s">
        <v>65</v>
      </c>
      <c r="S773" t="s">
        <v>92</v>
      </c>
      <c r="T773" s="4">
        <v>44510</v>
      </c>
      <c r="U773" t="str">
        <f>IF(TBL_Employees3[[#This Row],[Exit Date]]="","Employed","Resign")</f>
        <v>Resign</v>
      </c>
    </row>
    <row r="774" spans="1:21" x14ac:dyDescent="0.25">
      <c r="A774" t="s">
        <v>1562</v>
      </c>
      <c r="B774" t="s">
        <v>1563</v>
      </c>
      <c r="C774" t="s">
        <v>74</v>
      </c>
      <c r="D774" t="s">
        <v>1504</v>
      </c>
      <c r="E774" t="s">
        <v>54</v>
      </c>
      <c r="F774" t="s">
        <v>1984</v>
      </c>
      <c r="G774" t="s">
        <v>28</v>
      </c>
      <c r="H774">
        <v>59</v>
      </c>
      <c r="I774" s="4">
        <v>39689</v>
      </c>
      <c r="J774" s="8">
        <f>DAY(TBL_Employees3[[#This Row],[Hire Date]])</f>
        <v>29</v>
      </c>
      <c r="K774" s="8">
        <f>MONTH(TBL_Employees3[[#This Row],[Hire Date]])</f>
        <v>8</v>
      </c>
      <c r="L774" s="8">
        <f>YEAR(TBL_Employees3[[#This Row],[Hire Date]])</f>
        <v>2008</v>
      </c>
      <c r="M774" s="8" t="str">
        <f>TEXT(TBL_Employees3[[#This Row],[Hire Date]],"mmm")</f>
        <v>Aug</v>
      </c>
      <c r="N774" s="5">
        <v>157969</v>
      </c>
      <c r="O774" s="5" t="str" cm="1">
        <f t="array" ref="O774">_xlfn.IFS(TBL_Employees3[[#This Row],[Annual Salary]]&gt;140000,"High Income",AND(TBL_Employees3[[#This Row],[Annual Salary]]&lt;=140000, TBL_Employees3[[#This Row],[Annual Salary]] &gt; 70000),"Middle Income",TBL_Employees3[[#This Row],[Annual Salary]]&lt;70000,"Low Income")</f>
        <v>High Income</v>
      </c>
      <c r="P774" s="6">
        <v>0.1</v>
      </c>
      <c r="Q774" s="10">
        <f>TBL_Employees3[[#This Row],[Bonus %]]*TBL_Employees3[[#This Row],[Annual Salary]]</f>
        <v>15796.900000000001</v>
      </c>
      <c r="R774" t="s">
        <v>65</v>
      </c>
      <c r="S774" t="s">
        <v>66</v>
      </c>
      <c r="T774" s="4" t="s">
        <v>23</v>
      </c>
      <c r="U774" t="str">
        <f>IF(TBL_Employees3[[#This Row],[Exit Date]]="","Employed","Resign")</f>
        <v>Employed</v>
      </c>
    </row>
    <row r="775" spans="1:21" x14ac:dyDescent="0.25">
      <c r="A775" t="s">
        <v>1564</v>
      </c>
      <c r="B775" t="s">
        <v>1565</v>
      </c>
      <c r="C775" t="s">
        <v>16</v>
      </c>
      <c r="D775" t="s">
        <v>1504</v>
      </c>
      <c r="E775" t="s">
        <v>54</v>
      </c>
      <c r="F775" t="s">
        <v>1983</v>
      </c>
      <c r="G775" t="s">
        <v>28</v>
      </c>
      <c r="H775">
        <v>28</v>
      </c>
      <c r="I775" s="4">
        <v>43863</v>
      </c>
      <c r="J775" s="8">
        <f>DAY(TBL_Employees3[[#This Row],[Hire Date]])</f>
        <v>2</v>
      </c>
      <c r="K775" s="8">
        <f>MONTH(TBL_Employees3[[#This Row],[Hire Date]])</f>
        <v>2</v>
      </c>
      <c r="L775" s="8">
        <f>YEAR(TBL_Employees3[[#This Row],[Hire Date]])</f>
        <v>2020</v>
      </c>
      <c r="M775" s="8" t="str">
        <f>TEXT(TBL_Employees3[[#This Row],[Hire Date]],"mmm")</f>
        <v>Feb</v>
      </c>
      <c r="N775" s="5">
        <v>115417</v>
      </c>
      <c r="O775" s="5" t="str" cm="1">
        <f t="array" ref="O775">_xlfn.IFS(TBL_Employees3[[#This Row],[Annual Salary]]&gt;140000,"High Income",AND(TBL_Employees3[[#This Row],[Annual Salary]]&lt;=140000, TBL_Employees3[[#This Row],[Annual Salary]] &gt; 70000),"Middle Income",TBL_Employees3[[#This Row],[Annual Salary]]&lt;70000,"Low Income")</f>
        <v>Middle Income</v>
      </c>
      <c r="P775" s="6">
        <v>0.06</v>
      </c>
      <c r="Q775" s="10">
        <f>TBL_Employees3[[#This Row],[Bonus %]]*TBL_Employees3[[#This Row],[Annual Salary]]</f>
        <v>6925.0199999999995</v>
      </c>
      <c r="R775" t="s">
        <v>65</v>
      </c>
      <c r="S775" t="s">
        <v>78</v>
      </c>
      <c r="T775" s="4" t="s">
        <v>23</v>
      </c>
      <c r="U775" t="str">
        <f>IF(TBL_Employees3[[#This Row],[Exit Date]]="","Employed","Resign")</f>
        <v>Employed</v>
      </c>
    </row>
    <row r="776" spans="1:21" x14ac:dyDescent="0.25">
      <c r="A776" t="s">
        <v>1566</v>
      </c>
      <c r="B776" t="s">
        <v>1567</v>
      </c>
      <c r="C776" t="s">
        <v>47</v>
      </c>
      <c r="D776" t="s">
        <v>1504</v>
      </c>
      <c r="E776" t="s">
        <v>27</v>
      </c>
      <c r="F776" t="s">
        <v>1983</v>
      </c>
      <c r="G776" t="s">
        <v>37</v>
      </c>
      <c r="H776">
        <v>37</v>
      </c>
      <c r="I776" s="4">
        <v>41363</v>
      </c>
      <c r="J776" s="8">
        <f>DAY(TBL_Employees3[[#This Row],[Hire Date]])</f>
        <v>30</v>
      </c>
      <c r="K776" s="8">
        <f>MONTH(TBL_Employees3[[#This Row],[Hire Date]])</f>
        <v>3</v>
      </c>
      <c r="L776" s="8">
        <f>YEAR(TBL_Employees3[[#This Row],[Hire Date]])</f>
        <v>2013</v>
      </c>
      <c r="M776" s="8" t="str">
        <f>TEXT(TBL_Employees3[[#This Row],[Hire Date]],"mmm")</f>
        <v>Mar</v>
      </c>
      <c r="N776" s="5">
        <v>69570</v>
      </c>
      <c r="O776" s="5" t="str" cm="1">
        <f t="array" ref="O776">_xlfn.IFS(TBL_Employees3[[#This Row],[Annual Salary]]&gt;140000,"High Income",AND(TBL_Employees3[[#This Row],[Annual Salary]]&lt;=140000, TBL_Employees3[[#This Row],[Annual Salary]] &gt; 70000),"Middle Income",TBL_Employees3[[#This Row],[Annual Salary]]&lt;70000,"Low Income")</f>
        <v>Low Income</v>
      </c>
      <c r="P776" s="6">
        <v>0</v>
      </c>
      <c r="Q776" s="10">
        <f>TBL_Employees3[[#This Row],[Bonus %]]*TBL_Employees3[[#This Row],[Annual Salary]]</f>
        <v>0</v>
      </c>
      <c r="R776" t="s">
        <v>21</v>
      </c>
      <c r="S776" t="s">
        <v>48</v>
      </c>
      <c r="T776" s="4" t="s">
        <v>23</v>
      </c>
      <c r="U776" t="str">
        <f>IF(TBL_Employees3[[#This Row],[Exit Date]]="","Employed","Resign")</f>
        <v>Employed</v>
      </c>
    </row>
    <row r="777" spans="1:21" x14ac:dyDescent="0.25">
      <c r="A777" t="s">
        <v>835</v>
      </c>
      <c r="B777" t="s">
        <v>1568</v>
      </c>
      <c r="C777" t="s">
        <v>53</v>
      </c>
      <c r="D777" t="s">
        <v>1504</v>
      </c>
      <c r="E777" t="s">
        <v>27</v>
      </c>
      <c r="F777" t="s">
        <v>1983</v>
      </c>
      <c r="G777" t="s">
        <v>28</v>
      </c>
      <c r="H777">
        <v>38</v>
      </c>
      <c r="I777" s="4">
        <v>44433</v>
      </c>
      <c r="J777" s="8">
        <f>DAY(TBL_Employees3[[#This Row],[Hire Date]])</f>
        <v>25</v>
      </c>
      <c r="K777" s="8">
        <f>MONTH(TBL_Employees3[[#This Row],[Hire Date]])</f>
        <v>8</v>
      </c>
      <c r="L777" s="8">
        <f>YEAR(TBL_Employees3[[#This Row],[Hire Date]])</f>
        <v>2021</v>
      </c>
      <c r="M777" s="8" t="str">
        <f>TEXT(TBL_Employees3[[#This Row],[Hire Date]],"mmm")</f>
        <v>Aug</v>
      </c>
      <c r="N777" s="5">
        <v>255230</v>
      </c>
      <c r="O777" s="5" t="str" cm="1">
        <f t="array" ref="O777">_xlfn.IFS(TBL_Employees3[[#This Row],[Annual Salary]]&gt;140000,"High Income",AND(TBL_Employees3[[#This Row],[Annual Salary]]&lt;=140000, TBL_Employees3[[#This Row],[Annual Salary]] &gt; 70000),"Middle Income",TBL_Employees3[[#This Row],[Annual Salary]]&lt;70000,"Low Income")</f>
        <v>High Income</v>
      </c>
      <c r="P777" s="6">
        <v>0.36</v>
      </c>
      <c r="Q777" s="10">
        <f>TBL_Employees3[[#This Row],[Bonus %]]*TBL_Employees3[[#This Row],[Annual Salary]]</f>
        <v>91882.8</v>
      </c>
      <c r="R777" t="s">
        <v>21</v>
      </c>
      <c r="S777" t="s">
        <v>22</v>
      </c>
      <c r="T777" s="4" t="s">
        <v>23</v>
      </c>
      <c r="U777" t="str">
        <f>IF(TBL_Employees3[[#This Row],[Exit Date]]="","Employed","Resign")</f>
        <v>Employed</v>
      </c>
    </row>
    <row r="778" spans="1:21" x14ac:dyDescent="0.25">
      <c r="A778" t="s">
        <v>1569</v>
      </c>
      <c r="B778" t="s">
        <v>1570</v>
      </c>
      <c r="C778" t="s">
        <v>26</v>
      </c>
      <c r="D778" t="s">
        <v>1504</v>
      </c>
      <c r="E778" t="s">
        <v>18</v>
      </c>
      <c r="F778" t="s">
        <v>1984</v>
      </c>
      <c r="G778" t="s">
        <v>37</v>
      </c>
      <c r="H778">
        <v>33</v>
      </c>
      <c r="I778" s="4">
        <v>41756</v>
      </c>
      <c r="J778" s="8">
        <f>DAY(TBL_Employees3[[#This Row],[Hire Date]])</f>
        <v>27</v>
      </c>
      <c r="K778" s="8">
        <f>MONTH(TBL_Employees3[[#This Row],[Hire Date]])</f>
        <v>4</v>
      </c>
      <c r="L778" s="8">
        <f>YEAR(TBL_Employees3[[#This Row],[Hire Date]])</f>
        <v>2014</v>
      </c>
      <c r="M778" s="8" t="str">
        <f>TEXT(TBL_Employees3[[#This Row],[Hire Date]],"mmm")</f>
        <v>Apr</v>
      </c>
      <c r="N778" s="5">
        <v>75869</v>
      </c>
      <c r="O778" s="5" t="str" cm="1">
        <f t="array" ref="O778">_xlfn.IFS(TBL_Employees3[[#This Row],[Annual Salary]]&gt;140000,"High Income",AND(TBL_Employees3[[#This Row],[Annual Salary]]&lt;=140000, TBL_Employees3[[#This Row],[Annual Salary]] &gt; 70000),"Middle Income",TBL_Employees3[[#This Row],[Annual Salary]]&lt;70000,"Low Income")</f>
        <v>Middle Income</v>
      </c>
      <c r="P778" s="6">
        <v>0</v>
      </c>
      <c r="Q778" s="10">
        <f>TBL_Employees3[[#This Row],[Bonus %]]*TBL_Employees3[[#This Row],[Annual Salary]]</f>
        <v>0</v>
      </c>
      <c r="R778" t="s">
        <v>38</v>
      </c>
      <c r="S778" t="s">
        <v>85</v>
      </c>
      <c r="T778" s="4" t="s">
        <v>23</v>
      </c>
      <c r="U778" t="str">
        <f>IF(TBL_Employees3[[#This Row],[Exit Date]]="","Employed","Resign")</f>
        <v>Employed</v>
      </c>
    </row>
    <row r="779" spans="1:21" x14ac:dyDescent="0.25">
      <c r="A779" t="s">
        <v>1571</v>
      </c>
      <c r="B779" t="s">
        <v>1572</v>
      </c>
      <c r="C779" t="s">
        <v>26</v>
      </c>
      <c r="D779" t="s">
        <v>1504</v>
      </c>
      <c r="E779" t="s">
        <v>54</v>
      </c>
      <c r="F779" t="s">
        <v>1984</v>
      </c>
      <c r="G779" t="s">
        <v>28</v>
      </c>
      <c r="H779">
        <v>46</v>
      </c>
      <c r="I779" s="4">
        <v>37271</v>
      </c>
      <c r="J779" s="8">
        <f>DAY(TBL_Employees3[[#This Row],[Hire Date]])</f>
        <v>15</v>
      </c>
      <c r="K779" s="8">
        <f>MONTH(TBL_Employees3[[#This Row],[Hire Date]])</f>
        <v>1</v>
      </c>
      <c r="L779" s="8">
        <f>YEAR(TBL_Employees3[[#This Row],[Hire Date]])</f>
        <v>2002</v>
      </c>
      <c r="M779" s="8" t="str">
        <f>TEXT(TBL_Employees3[[#This Row],[Hire Date]],"mmm")</f>
        <v>Jan</v>
      </c>
      <c r="N779" s="5">
        <v>86510</v>
      </c>
      <c r="O779" s="5" t="str" cm="1">
        <f t="array" ref="O779">_xlfn.IFS(TBL_Employees3[[#This Row],[Annual Salary]]&gt;140000,"High Income",AND(TBL_Employees3[[#This Row],[Annual Salary]]&lt;=140000, TBL_Employees3[[#This Row],[Annual Salary]] &gt; 70000),"Middle Income",TBL_Employees3[[#This Row],[Annual Salary]]&lt;70000,"Low Income")</f>
        <v>Middle Income</v>
      </c>
      <c r="P779" s="6">
        <v>0</v>
      </c>
      <c r="Q779" s="10">
        <f>TBL_Employees3[[#This Row],[Bonus %]]*TBL_Employees3[[#This Row],[Annual Salary]]</f>
        <v>0</v>
      </c>
      <c r="R779" t="s">
        <v>65</v>
      </c>
      <c r="S779" t="s">
        <v>118</v>
      </c>
      <c r="T779" s="4">
        <v>37623</v>
      </c>
      <c r="U779" t="str">
        <f>IF(TBL_Employees3[[#This Row],[Exit Date]]="","Employed","Resign")</f>
        <v>Resign</v>
      </c>
    </row>
    <row r="780" spans="1:21" x14ac:dyDescent="0.25">
      <c r="A780" t="s">
        <v>1573</v>
      </c>
      <c r="B780" t="s">
        <v>1574</v>
      </c>
      <c r="C780" t="s">
        <v>31</v>
      </c>
      <c r="D780" t="s">
        <v>1504</v>
      </c>
      <c r="E780" t="s">
        <v>18</v>
      </c>
      <c r="F780" t="s">
        <v>1984</v>
      </c>
      <c r="G780" t="s">
        <v>28</v>
      </c>
      <c r="H780">
        <v>64</v>
      </c>
      <c r="I780" s="4">
        <v>40588</v>
      </c>
      <c r="J780" s="8">
        <f>DAY(TBL_Employees3[[#This Row],[Hire Date]])</f>
        <v>14</v>
      </c>
      <c r="K780" s="8">
        <f>MONTH(TBL_Employees3[[#This Row],[Hire Date]])</f>
        <v>2</v>
      </c>
      <c r="L780" s="8">
        <f>YEAR(TBL_Employees3[[#This Row],[Hire Date]])</f>
        <v>2011</v>
      </c>
      <c r="M780" s="8" t="str">
        <f>TEXT(TBL_Employees3[[#This Row],[Hire Date]],"mmm")</f>
        <v>Feb</v>
      </c>
      <c r="N780" s="5">
        <v>171217</v>
      </c>
      <c r="O780" s="5" t="str" cm="1">
        <f t="array" ref="O780">_xlfn.IFS(TBL_Employees3[[#This Row],[Annual Salary]]&gt;140000,"High Income",AND(TBL_Employees3[[#This Row],[Annual Salary]]&lt;=140000, TBL_Employees3[[#This Row],[Annual Salary]] &gt; 70000),"Middle Income",TBL_Employees3[[#This Row],[Annual Salary]]&lt;70000,"Low Income")</f>
        <v>High Income</v>
      </c>
      <c r="P780" s="6">
        <v>0.19</v>
      </c>
      <c r="Q780" s="10">
        <f>TBL_Employees3[[#This Row],[Bonus %]]*TBL_Employees3[[#This Row],[Annual Salary]]</f>
        <v>32531.23</v>
      </c>
      <c r="R780" t="s">
        <v>21</v>
      </c>
      <c r="S780" t="s">
        <v>34</v>
      </c>
      <c r="T780" s="4" t="s">
        <v>23</v>
      </c>
      <c r="U780" t="str">
        <f>IF(TBL_Employees3[[#This Row],[Exit Date]]="","Employed","Resign")</f>
        <v>Employed</v>
      </c>
    </row>
    <row r="781" spans="1:21" x14ac:dyDescent="0.25">
      <c r="A781" t="s">
        <v>1575</v>
      </c>
      <c r="B781" t="s">
        <v>1576</v>
      </c>
      <c r="C781" t="s">
        <v>31</v>
      </c>
      <c r="D781" t="s">
        <v>1504</v>
      </c>
      <c r="E781" t="s">
        <v>32</v>
      </c>
      <c r="F781" t="s">
        <v>1983</v>
      </c>
      <c r="G781" t="s">
        <v>28</v>
      </c>
      <c r="H781">
        <v>49</v>
      </c>
      <c r="I781" s="4">
        <v>36210</v>
      </c>
      <c r="J781" s="8">
        <f>DAY(TBL_Employees3[[#This Row],[Hire Date]])</f>
        <v>19</v>
      </c>
      <c r="K781" s="8">
        <f>MONTH(TBL_Employees3[[#This Row],[Hire Date]])</f>
        <v>2</v>
      </c>
      <c r="L781" s="8">
        <f>YEAR(TBL_Employees3[[#This Row],[Hire Date]])</f>
        <v>1999</v>
      </c>
      <c r="M781" s="8" t="str">
        <f>TEXT(TBL_Employees3[[#This Row],[Hire Date]],"mmm")</f>
        <v>Feb</v>
      </c>
      <c r="N781" s="5">
        <v>191807</v>
      </c>
      <c r="O781" s="5" t="str" cm="1">
        <f t="array" ref="O781">_xlfn.IFS(TBL_Employees3[[#This Row],[Annual Salary]]&gt;140000,"High Income",AND(TBL_Employees3[[#This Row],[Annual Salary]]&lt;=140000, TBL_Employees3[[#This Row],[Annual Salary]] &gt; 70000),"Middle Income",TBL_Employees3[[#This Row],[Annual Salary]]&lt;70000,"Low Income")</f>
        <v>High Income</v>
      </c>
      <c r="P781" s="6">
        <v>0.21</v>
      </c>
      <c r="Q781" s="10">
        <f>TBL_Employees3[[#This Row],[Bonus %]]*TBL_Employees3[[#This Row],[Annual Salary]]</f>
        <v>40279.47</v>
      </c>
      <c r="R781" t="s">
        <v>65</v>
      </c>
      <c r="S781" t="s">
        <v>66</v>
      </c>
      <c r="T781" s="4" t="s">
        <v>23</v>
      </c>
      <c r="U781" t="str">
        <f>IF(TBL_Employees3[[#This Row],[Exit Date]]="","Employed","Resign")</f>
        <v>Employed</v>
      </c>
    </row>
    <row r="782" spans="1:21" x14ac:dyDescent="0.25">
      <c r="A782" t="s">
        <v>1577</v>
      </c>
      <c r="B782" t="s">
        <v>1578</v>
      </c>
      <c r="C782" t="s">
        <v>47</v>
      </c>
      <c r="D782" t="s">
        <v>1504</v>
      </c>
      <c r="E782" t="s">
        <v>18</v>
      </c>
      <c r="F782" t="s">
        <v>1983</v>
      </c>
      <c r="G782" t="s">
        <v>20</v>
      </c>
      <c r="H782">
        <v>48</v>
      </c>
      <c r="I782" s="4">
        <v>38623</v>
      </c>
      <c r="J782" s="8">
        <f>DAY(TBL_Employees3[[#This Row],[Hire Date]])</f>
        <v>28</v>
      </c>
      <c r="K782" s="8">
        <f>MONTH(TBL_Employees3[[#This Row],[Hire Date]])</f>
        <v>9</v>
      </c>
      <c r="L782" s="8">
        <f>YEAR(TBL_Employees3[[#This Row],[Hire Date]])</f>
        <v>2005</v>
      </c>
      <c r="M782" s="8" t="str">
        <f>TEXT(TBL_Employees3[[#This Row],[Hire Date]],"mmm")</f>
        <v>Sep</v>
      </c>
      <c r="N782" s="5">
        <v>74655</v>
      </c>
      <c r="O782" s="5" t="str" cm="1">
        <f t="array" ref="O782">_xlfn.IFS(TBL_Employees3[[#This Row],[Annual Salary]]&gt;140000,"High Income",AND(TBL_Employees3[[#This Row],[Annual Salary]]&lt;=140000, TBL_Employees3[[#This Row],[Annual Salary]] &gt; 70000),"Middle Income",TBL_Employees3[[#This Row],[Annual Salary]]&lt;70000,"Low Income")</f>
        <v>Middle Income</v>
      </c>
      <c r="P782" s="6">
        <v>0</v>
      </c>
      <c r="Q782" s="10">
        <f>TBL_Employees3[[#This Row],[Bonus %]]*TBL_Employees3[[#This Row],[Annual Salary]]</f>
        <v>0</v>
      </c>
      <c r="R782" t="s">
        <v>21</v>
      </c>
      <c r="S782" t="s">
        <v>22</v>
      </c>
      <c r="T782" s="4" t="s">
        <v>23</v>
      </c>
      <c r="U782" t="str">
        <f>IF(TBL_Employees3[[#This Row],[Exit Date]]="","Employed","Resign")</f>
        <v>Employed</v>
      </c>
    </row>
    <row r="783" spans="1:21" x14ac:dyDescent="0.25">
      <c r="A783" t="s">
        <v>1579</v>
      </c>
      <c r="B783" t="s">
        <v>1580</v>
      </c>
      <c r="C783" t="s">
        <v>26</v>
      </c>
      <c r="D783" t="s">
        <v>1504</v>
      </c>
      <c r="E783" t="s">
        <v>18</v>
      </c>
      <c r="F783" t="s">
        <v>1983</v>
      </c>
      <c r="G783" t="s">
        <v>28</v>
      </c>
      <c r="H783">
        <v>51</v>
      </c>
      <c r="I783" s="4">
        <v>41013</v>
      </c>
      <c r="J783" s="8">
        <f>DAY(TBL_Employees3[[#This Row],[Hire Date]])</f>
        <v>14</v>
      </c>
      <c r="K783" s="8">
        <f>MONTH(TBL_Employees3[[#This Row],[Hire Date]])</f>
        <v>4</v>
      </c>
      <c r="L783" s="8">
        <f>YEAR(TBL_Employees3[[#This Row],[Hire Date]])</f>
        <v>2012</v>
      </c>
      <c r="M783" s="8" t="str">
        <f>TEXT(TBL_Employees3[[#This Row],[Hire Date]],"mmm")</f>
        <v>Apr</v>
      </c>
      <c r="N783" s="5">
        <v>82300</v>
      </c>
      <c r="O783" s="5" t="str" cm="1">
        <f t="array" ref="O783">_xlfn.IFS(TBL_Employees3[[#This Row],[Annual Salary]]&gt;140000,"High Income",AND(TBL_Employees3[[#This Row],[Annual Salary]]&lt;=140000, TBL_Employees3[[#This Row],[Annual Salary]] &gt; 70000),"Middle Income",TBL_Employees3[[#This Row],[Annual Salary]]&lt;70000,"Low Income")</f>
        <v>Middle Income</v>
      </c>
      <c r="P783" s="6">
        <v>0</v>
      </c>
      <c r="Q783" s="10">
        <f>TBL_Employees3[[#This Row],[Bonus %]]*TBL_Employees3[[#This Row],[Annual Salary]]</f>
        <v>0</v>
      </c>
      <c r="R783" t="s">
        <v>65</v>
      </c>
      <c r="S783" t="s">
        <v>92</v>
      </c>
      <c r="T783" s="4" t="s">
        <v>23</v>
      </c>
      <c r="U783" t="str">
        <f>IF(TBL_Employees3[[#This Row],[Exit Date]]="","Employed","Resign")</f>
        <v>Employed</v>
      </c>
    </row>
    <row r="784" spans="1:21" x14ac:dyDescent="0.25">
      <c r="A784" t="s">
        <v>1581</v>
      </c>
      <c r="B784" t="s">
        <v>1582</v>
      </c>
      <c r="C784" t="s">
        <v>26</v>
      </c>
      <c r="D784" t="s">
        <v>1504</v>
      </c>
      <c r="E784" t="s">
        <v>32</v>
      </c>
      <c r="F784" t="s">
        <v>1983</v>
      </c>
      <c r="G784" t="s">
        <v>37</v>
      </c>
      <c r="H784">
        <v>33</v>
      </c>
      <c r="I784" s="4">
        <v>41973</v>
      </c>
      <c r="J784" s="8">
        <f>DAY(TBL_Employees3[[#This Row],[Hire Date]])</f>
        <v>30</v>
      </c>
      <c r="K784" s="8">
        <f>MONTH(TBL_Employees3[[#This Row],[Hire Date]])</f>
        <v>11</v>
      </c>
      <c r="L784" s="8">
        <f>YEAR(TBL_Employees3[[#This Row],[Hire Date]])</f>
        <v>2014</v>
      </c>
      <c r="M784" s="8" t="str">
        <f>TEXT(TBL_Employees3[[#This Row],[Hire Date]],"mmm")</f>
        <v>Nov</v>
      </c>
      <c r="N784" s="5">
        <v>91280</v>
      </c>
      <c r="O784" s="5" t="str" cm="1">
        <f t="array" ref="O784">_xlfn.IFS(TBL_Employees3[[#This Row],[Annual Salary]]&gt;140000,"High Income",AND(TBL_Employees3[[#This Row],[Annual Salary]]&lt;=140000, TBL_Employees3[[#This Row],[Annual Salary]] &gt; 70000),"Middle Income",TBL_Employees3[[#This Row],[Annual Salary]]&lt;70000,"Low Income")</f>
        <v>Middle Income</v>
      </c>
      <c r="P784" s="6">
        <v>0</v>
      </c>
      <c r="Q784" s="10">
        <f>TBL_Employees3[[#This Row],[Bonus %]]*TBL_Employees3[[#This Row],[Annual Salary]]</f>
        <v>0</v>
      </c>
      <c r="R784" t="s">
        <v>21</v>
      </c>
      <c r="S784" t="s">
        <v>48</v>
      </c>
      <c r="T784" s="4" t="s">
        <v>23</v>
      </c>
      <c r="U784" t="str">
        <f>IF(TBL_Employees3[[#This Row],[Exit Date]]="","Employed","Resign")</f>
        <v>Employed</v>
      </c>
    </row>
    <row r="785" spans="1:21" x14ac:dyDescent="0.25">
      <c r="A785" t="s">
        <v>1583</v>
      </c>
      <c r="B785" t="s">
        <v>1584</v>
      </c>
      <c r="C785" t="s">
        <v>74</v>
      </c>
      <c r="D785" t="s">
        <v>1504</v>
      </c>
      <c r="E785" t="s">
        <v>27</v>
      </c>
      <c r="F785" t="s">
        <v>1984</v>
      </c>
      <c r="G785" t="s">
        <v>28</v>
      </c>
      <c r="H785">
        <v>31</v>
      </c>
      <c r="I785" s="4">
        <v>43695</v>
      </c>
      <c r="J785" s="8">
        <f>DAY(TBL_Employees3[[#This Row],[Hire Date]])</f>
        <v>18</v>
      </c>
      <c r="K785" s="8">
        <f>MONTH(TBL_Employees3[[#This Row],[Hire Date]])</f>
        <v>8</v>
      </c>
      <c r="L785" s="8">
        <f>YEAR(TBL_Employees3[[#This Row],[Hire Date]])</f>
        <v>2019</v>
      </c>
      <c r="M785" s="8" t="str">
        <f>TEXT(TBL_Employees3[[#This Row],[Hire Date]],"mmm")</f>
        <v>Aug</v>
      </c>
      <c r="N785" s="5">
        <v>126353</v>
      </c>
      <c r="O785" s="5" t="str" cm="1">
        <f t="array" ref="O785">_xlfn.IFS(TBL_Employees3[[#This Row],[Annual Salary]]&gt;140000,"High Income",AND(TBL_Employees3[[#This Row],[Annual Salary]]&lt;=140000, TBL_Employees3[[#This Row],[Annual Salary]] &gt; 70000),"Middle Income",TBL_Employees3[[#This Row],[Annual Salary]]&lt;70000,"Low Income")</f>
        <v>Middle Income</v>
      </c>
      <c r="P785" s="6">
        <v>0.12</v>
      </c>
      <c r="Q785" s="10">
        <f>TBL_Employees3[[#This Row],[Bonus %]]*TBL_Employees3[[#This Row],[Annual Salary]]</f>
        <v>15162.359999999999</v>
      </c>
      <c r="R785" t="s">
        <v>65</v>
      </c>
      <c r="S785" t="s">
        <v>78</v>
      </c>
      <c r="T785" s="4" t="s">
        <v>23</v>
      </c>
      <c r="U785" t="str">
        <f>IF(TBL_Employees3[[#This Row],[Exit Date]]="","Employed","Resign")</f>
        <v>Employed</v>
      </c>
    </row>
    <row r="786" spans="1:21" x14ac:dyDescent="0.25">
      <c r="A786" t="s">
        <v>1585</v>
      </c>
      <c r="B786" t="s">
        <v>1586</v>
      </c>
      <c r="C786" t="s">
        <v>74</v>
      </c>
      <c r="D786" t="s">
        <v>1504</v>
      </c>
      <c r="E786" t="s">
        <v>32</v>
      </c>
      <c r="F786" t="s">
        <v>1983</v>
      </c>
      <c r="G786" t="s">
        <v>28</v>
      </c>
      <c r="H786">
        <v>45</v>
      </c>
      <c r="I786" s="4">
        <v>37014</v>
      </c>
      <c r="J786" s="8">
        <f>DAY(TBL_Employees3[[#This Row],[Hire Date]])</f>
        <v>3</v>
      </c>
      <c r="K786" s="8">
        <f>MONTH(TBL_Employees3[[#This Row],[Hire Date]])</f>
        <v>5</v>
      </c>
      <c r="L786" s="8">
        <f>YEAR(TBL_Employees3[[#This Row],[Hire Date]])</f>
        <v>2001</v>
      </c>
      <c r="M786" s="8" t="str">
        <f>TEXT(TBL_Employees3[[#This Row],[Hire Date]],"mmm")</f>
        <v>May</v>
      </c>
      <c r="N786" s="5">
        <v>147752</v>
      </c>
      <c r="O786" s="5" t="str" cm="1">
        <f t="array" ref="O786">_xlfn.IFS(TBL_Employees3[[#This Row],[Annual Salary]]&gt;140000,"High Income",AND(TBL_Employees3[[#This Row],[Annual Salary]]&lt;=140000, TBL_Employees3[[#This Row],[Annual Salary]] &gt; 70000),"Middle Income",TBL_Employees3[[#This Row],[Annual Salary]]&lt;70000,"Low Income")</f>
        <v>High Income</v>
      </c>
      <c r="P786" s="6">
        <v>0.12</v>
      </c>
      <c r="Q786" s="10">
        <f>TBL_Employees3[[#This Row],[Bonus %]]*TBL_Employees3[[#This Row],[Annual Salary]]</f>
        <v>17730.239999999998</v>
      </c>
      <c r="R786" t="s">
        <v>65</v>
      </c>
      <c r="S786" t="s">
        <v>78</v>
      </c>
      <c r="T786" s="4">
        <v>40903</v>
      </c>
      <c r="U786" t="str">
        <f>IF(TBL_Employees3[[#This Row],[Exit Date]]="","Employed","Resign")</f>
        <v>Resign</v>
      </c>
    </row>
    <row r="787" spans="1:21" x14ac:dyDescent="0.25">
      <c r="A787" t="s">
        <v>1587</v>
      </c>
      <c r="B787" t="s">
        <v>1588</v>
      </c>
      <c r="C787" t="s">
        <v>74</v>
      </c>
      <c r="D787" t="s">
        <v>1504</v>
      </c>
      <c r="E787" t="s">
        <v>18</v>
      </c>
      <c r="F787" t="s">
        <v>1984</v>
      </c>
      <c r="G787" t="s">
        <v>28</v>
      </c>
      <c r="H787">
        <v>25</v>
      </c>
      <c r="I787" s="4">
        <v>44453</v>
      </c>
      <c r="J787" s="8">
        <f>DAY(TBL_Employees3[[#This Row],[Hire Date]])</f>
        <v>14</v>
      </c>
      <c r="K787" s="8">
        <f>MONTH(TBL_Employees3[[#This Row],[Hire Date]])</f>
        <v>9</v>
      </c>
      <c r="L787" s="8">
        <f>YEAR(TBL_Employees3[[#This Row],[Hire Date]])</f>
        <v>2021</v>
      </c>
      <c r="M787" s="8" t="str">
        <f>TEXT(TBL_Employees3[[#This Row],[Hire Date]],"mmm")</f>
        <v>Sep</v>
      </c>
      <c r="N787" s="5">
        <v>136810</v>
      </c>
      <c r="O787" s="5" t="str" cm="1">
        <f t="array" ref="O787">_xlfn.IFS(TBL_Employees3[[#This Row],[Annual Salary]]&gt;140000,"High Income",AND(TBL_Employees3[[#This Row],[Annual Salary]]&lt;=140000, TBL_Employees3[[#This Row],[Annual Salary]] &gt; 70000),"Middle Income",TBL_Employees3[[#This Row],[Annual Salary]]&lt;70000,"Low Income")</f>
        <v>Middle Income</v>
      </c>
      <c r="P787" s="6">
        <v>0.14000000000000001</v>
      </c>
      <c r="Q787" s="10">
        <f>TBL_Employees3[[#This Row],[Bonus %]]*TBL_Employees3[[#This Row],[Annual Salary]]</f>
        <v>19153.400000000001</v>
      </c>
      <c r="R787" t="s">
        <v>65</v>
      </c>
      <c r="S787" t="s">
        <v>66</v>
      </c>
      <c r="T787" s="4" t="s">
        <v>23</v>
      </c>
      <c r="U787" t="str">
        <f>IF(TBL_Employees3[[#This Row],[Exit Date]]="","Employed","Resign")</f>
        <v>Employed</v>
      </c>
    </row>
    <row r="788" spans="1:21" x14ac:dyDescent="0.25">
      <c r="A788" t="s">
        <v>1589</v>
      </c>
      <c r="B788" t="s">
        <v>1590</v>
      </c>
      <c r="C788" t="s">
        <v>53</v>
      </c>
      <c r="D788" t="s">
        <v>1504</v>
      </c>
      <c r="E788" t="s">
        <v>54</v>
      </c>
      <c r="F788" t="s">
        <v>1983</v>
      </c>
      <c r="G788" t="s">
        <v>28</v>
      </c>
      <c r="H788">
        <v>57</v>
      </c>
      <c r="I788" s="4">
        <v>42951</v>
      </c>
      <c r="J788" s="8">
        <f>DAY(TBL_Employees3[[#This Row],[Hire Date]])</f>
        <v>4</v>
      </c>
      <c r="K788" s="8">
        <f>MONTH(TBL_Employees3[[#This Row],[Hire Date]])</f>
        <v>8</v>
      </c>
      <c r="L788" s="8">
        <f>YEAR(TBL_Employees3[[#This Row],[Hire Date]])</f>
        <v>2017</v>
      </c>
      <c r="M788" s="8" t="str">
        <f>TEXT(TBL_Employees3[[#This Row],[Hire Date]],"mmm")</f>
        <v>Aug</v>
      </c>
      <c r="N788" s="5">
        <v>183190</v>
      </c>
      <c r="O788" s="5" t="str" cm="1">
        <f t="array" ref="O788">_xlfn.IFS(TBL_Employees3[[#This Row],[Annual Salary]]&gt;140000,"High Income",AND(TBL_Employees3[[#This Row],[Annual Salary]]&lt;=140000, TBL_Employees3[[#This Row],[Annual Salary]] &gt; 70000),"Middle Income",TBL_Employees3[[#This Row],[Annual Salary]]&lt;70000,"Low Income")</f>
        <v>High Income</v>
      </c>
      <c r="P788" s="6">
        <v>0.36</v>
      </c>
      <c r="Q788" s="10">
        <f>TBL_Employees3[[#This Row],[Bonus %]]*TBL_Employees3[[#This Row],[Annual Salary]]</f>
        <v>65948.399999999994</v>
      </c>
      <c r="R788" t="s">
        <v>21</v>
      </c>
      <c r="S788" t="s">
        <v>44</v>
      </c>
      <c r="T788" s="4" t="s">
        <v>23</v>
      </c>
      <c r="U788" t="str">
        <f>IF(TBL_Employees3[[#This Row],[Exit Date]]="","Employed","Resign")</f>
        <v>Employed</v>
      </c>
    </row>
    <row r="789" spans="1:21" x14ac:dyDescent="0.25">
      <c r="A789" t="s">
        <v>1591</v>
      </c>
      <c r="B789" t="s">
        <v>1592</v>
      </c>
      <c r="C789" t="s">
        <v>16</v>
      </c>
      <c r="D789" t="s">
        <v>1504</v>
      </c>
      <c r="E789" t="s">
        <v>27</v>
      </c>
      <c r="F789" t="s">
        <v>1984</v>
      </c>
      <c r="G789" t="s">
        <v>28</v>
      </c>
      <c r="H789">
        <v>43</v>
      </c>
      <c r="I789" s="4">
        <v>38879</v>
      </c>
      <c r="J789" s="8">
        <f>DAY(TBL_Employees3[[#This Row],[Hire Date]])</f>
        <v>11</v>
      </c>
      <c r="K789" s="8">
        <f>MONTH(TBL_Employees3[[#This Row],[Hire Date]])</f>
        <v>6</v>
      </c>
      <c r="L789" s="8">
        <f>YEAR(TBL_Employees3[[#This Row],[Hire Date]])</f>
        <v>2006</v>
      </c>
      <c r="M789" s="8" t="str">
        <f>TEXT(TBL_Employees3[[#This Row],[Hire Date]],"mmm")</f>
        <v>Jun</v>
      </c>
      <c r="N789" s="5">
        <v>117278</v>
      </c>
      <c r="O789" s="5" t="str" cm="1">
        <f t="array" ref="O789">_xlfn.IFS(TBL_Employees3[[#This Row],[Annual Salary]]&gt;140000,"High Income",AND(TBL_Employees3[[#This Row],[Annual Salary]]&lt;=140000, TBL_Employees3[[#This Row],[Annual Salary]] &gt; 70000),"Middle Income",TBL_Employees3[[#This Row],[Annual Salary]]&lt;70000,"Low Income")</f>
        <v>Middle Income</v>
      </c>
      <c r="P789" s="6">
        <v>0.09</v>
      </c>
      <c r="Q789" s="10">
        <f>TBL_Employees3[[#This Row],[Bonus %]]*TBL_Employees3[[#This Row],[Annual Salary]]</f>
        <v>10555.02</v>
      </c>
      <c r="R789" t="s">
        <v>21</v>
      </c>
      <c r="S789" t="s">
        <v>48</v>
      </c>
      <c r="T789" s="4" t="s">
        <v>23</v>
      </c>
      <c r="U789" t="str">
        <f>IF(TBL_Employees3[[#This Row],[Exit Date]]="","Employed","Resign")</f>
        <v>Employed</v>
      </c>
    </row>
    <row r="790" spans="1:21" x14ac:dyDescent="0.25">
      <c r="A790" t="s">
        <v>1593</v>
      </c>
      <c r="B790" t="s">
        <v>1594</v>
      </c>
      <c r="C790" t="s">
        <v>26</v>
      </c>
      <c r="D790" t="s">
        <v>1504</v>
      </c>
      <c r="E790" t="s">
        <v>54</v>
      </c>
      <c r="F790" t="s">
        <v>1984</v>
      </c>
      <c r="G790" t="s">
        <v>37</v>
      </c>
      <c r="H790">
        <v>32</v>
      </c>
      <c r="I790" s="4">
        <v>41590</v>
      </c>
      <c r="J790" s="8">
        <f>DAY(TBL_Employees3[[#This Row],[Hire Date]])</f>
        <v>12</v>
      </c>
      <c r="K790" s="8">
        <f>MONTH(TBL_Employees3[[#This Row],[Hire Date]])</f>
        <v>11</v>
      </c>
      <c r="L790" s="8">
        <f>YEAR(TBL_Employees3[[#This Row],[Hire Date]])</f>
        <v>2013</v>
      </c>
      <c r="M790" s="8" t="str">
        <f>TEXT(TBL_Employees3[[#This Row],[Hire Date]],"mmm")</f>
        <v>Nov</v>
      </c>
      <c r="N790" s="5">
        <v>88895</v>
      </c>
      <c r="O790" s="5" t="str" cm="1">
        <f t="array" ref="O790">_xlfn.IFS(TBL_Employees3[[#This Row],[Annual Salary]]&gt;140000,"High Income",AND(TBL_Employees3[[#This Row],[Annual Salary]]&lt;=140000, TBL_Employees3[[#This Row],[Annual Salary]] &gt; 70000),"Middle Income",TBL_Employees3[[#This Row],[Annual Salary]]&lt;70000,"Low Income")</f>
        <v>Middle Income</v>
      </c>
      <c r="P790" s="6">
        <v>0</v>
      </c>
      <c r="Q790" s="10">
        <f>TBL_Employees3[[#This Row],[Bonus %]]*TBL_Employees3[[#This Row],[Annual Salary]]</f>
        <v>0</v>
      </c>
      <c r="R790" t="s">
        <v>21</v>
      </c>
      <c r="S790" t="s">
        <v>44</v>
      </c>
      <c r="T790" s="4" t="s">
        <v>23</v>
      </c>
      <c r="U790" t="str">
        <f>IF(TBL_Employees3[[#This Row],[Exit Date]]="","Employed","Resign")</f>
        <v>Employed</v>
      </c>
    </row>
    <row r="791" spans="1:21" x14ac:dyDescent="0.25">
      <c r="A791" t="s">
        <v>1595</v>
      </c>
      <c r="B791" t="s">
        <v>1596</v>
      </c>
      <c r="C791" t="s">
        <v>31</v>
      </c>
      <c r="D791" t="s">
        <v>1504</v>
      </c>
      <c r="E791" t="s">
        <v>54</v>
      </c>
      <c r="F791" t="s">
        <v>1983</v>
      </c>
      <c r="G791" t="s">
        <v>28</v>
      </c>
      <c r="H791">
        <v>45</v>
      </c>
      <c r="I791" s="4">
        <v>38332</v>
      </c>
      <c r="J791" s="8">
        <f>DAY(TBL_Employees3[[#This Row],[Hire Date]])</f>
        <v>11</v>
      </c>
      <c r="K791" s="8">
        <f>MONTH(TBL_Employees3[[#This Row],[Hire Date]])</f>
        <v>12</v>
      </c>
      <c r="L791" s="8">
        <f>YEAR(TBL_Employees3[[#This Row],[Hire Date]])</f>
        <v>2004</v>
      </c>
      <c r="M791" s="8" t="str">
        <f>TEXT(TBL_Employees3[[#This Row],[Hire Date]],"mmm")</f>
        <v>Dec</v>
      </c>
      <c r="N791" s="5">
        <v>168846</v>
      </c>
      <c r="O791" s="5" t="str" cm="1">
        <f t="array" ref="O791">_xlfn.IFS(TBL_Employees3[[#This Row],[Annual Salary]]&gt;140000,"High Income",AND(TBL_Employees3[[#This Row],[Annual Salary]]&lt;=140000, TBL_Employees3[[#This Row],[Annual Salary]] &gt; 70000),"Middle Income",TBL_Employees3[[#This Row],[Annual Salary]]&lt;70000,"Low Income")</f>
        <v>High Income</v>
      </c>
      <c r="P791" s="6">
        <v>0.24</v>
      </c>
      <c r="Q791" s="10">
        <f>TBL_Employees3[[#This Row],[Bonus %]]*TBL_Employees3[[#This Row],[Annual Salary]]</f>
        <v>40523.040000000001</v>
      </c>
      <c r="R791" t="s">
        <v>65</v>
      </c>
      <c r="S791" t="s">
        <v>66</v>
      </c>
      <c r="T791" s="4" t="s">
        <v>23</v>
      </c>
      <c r="U791" t="str">
        <f>IF(TBL_Employees3[[#This Row],[Exit Date]]="","Employed","Resign")</f>
        <v>Employed</v>
      </c>
    </row>
    <row r="792" spans="1:21" x14ac:dyDescent="0.25">
      <c r="A792" t="s">
        <v>1597</v>
      </c>
      <c r="B792" t="s">
        <v>1598</v>
      </c>
      <c r="C792" t="s">
        <v>53</v>
      </c>
      <c r="D792" t="s">
        <v>1504</v>
      </c>
      <c r="E792" t="s">
        <v>54</v>
      </c>
      <c r="F792" t="s">
        <v>1983</v>
      </c>
      <c r="G792" t="s">
        <v>20</v>
      </c>
      <c r="H792">
        <v>26</v>
      </c>
      <c r="I792" s="4">
        <v>44101</v>
      </c>
      <c r="J792" s="8">
        <f>DAY(TBL_Employees3[[#This Row],[Hire Date]])</f>
        <v>27</v>
      </c>
      <c r="K792" s="8">
        <f>MONTH(TBL_Employees3[[#This Row],[Hire Date]])</f>
        <v>9</v>
      </c>
      <c r="L792" s="8">
        <f>YEAR(TBL_Employees3[[#This Row],[Hire Date]])</f>
        <v>2020</v>
      </c>
      <c r="M792" s="8" t="str">
        <f>TEXT(TBL_Employees3[[#This Row],[Hire Date]],"mmm")</f>
        <v>Sep</v>
      </c>
      <c r="N792" s="5">
        <v>223055</v>
      </c>
      <c r="O792" s="5" t="str" cm="1">
        <f t="array" ref="O792">_xlfn.IFS(TBL_Employees3[[#This Row],[Annual Salary]]&gt;140000,"High Income",AND(TBL_Employees3[[#This Row],[Annual Salary]]&lt;=140000, TBL_Employees3[[#This Row],[Annual Salary]] &gt; 70000),"Middle Income",TBL_Employees3[[#This Row],[Annual Salary]]&lt;70000,"Low Income")</f>
        <v>High Income</v>
      </c>
      <c r="P792" s="6">
        <v>0.3</v>
      </c>
      <c r="Q792" s="10">
        <f>TBL_Employees3[[#This Row],[Bonus %]]*TBL_Employees3[[#This Row],[Annual Salary]]</f>
        <v>66916.5</v>
      </c>
      <c r="R792" t="s">
        <v>21</v>
      </c>
      <c r="S792" t="s">
        <v>75</v>
      </c>
      <c r="T792" s="4" t="s">
        <v>23</v>
      </c>
      <c r="U792" t="str">
        <f>IF(TBL_Employees3[[#This Row],[Exit Date]]="","Employed","Resign")</f>
        <v>Employed</v>
      </c>
    </row>
    <row r="793" spans="1:21" x14ac:dyDescent="0.25">
      <c r="A793" t="s">
        <v>1599</v>
      </c>
      <c r="B793" t="s">
        <v>1600</v>
      </c>
      <c r="C793" t="s">
        <v>26</v>
      </c>
      <c r="D793" t="s">
        <v>1504</v>
      </c>
      <c r="E793" t="s">
        <v>32</v>
      </c>
      <c r="F793" t="s">
        <v>1983</v>
      </c>
      <c r="G793" t="s">
        <v>37</v>
      </c>
      <c r="H793">
        <v>42</v>
      </c>
      <c r="I793" s="4">
        <v>42101</v>
      </c>
      <c r="J793" s="8">
        <f>DAY(TBL_Employees3[[#This Row],[Hire Date]])</f>
        <v>7</v>
      </c>
      <c r="K793" s="8">
        <f>MONTH(TBL_Employees3[[#This Row],[Hire Date]])</f>
        <v>4</v>
      </c>
      <c r="L793" s="8">
        <f>YEAR(TBL_Employees3[[#This Row],[Hire Date]])</f>
        <v>2015</v>
      </c>
      <c r="M793" s="8" t="str">
        <f>TEXT(TBL_Employees3[[#This Row],[Hire Date]],"mmm")</f>
        <v>Apr</v>
      </c>
      <c r="N793" s="5">
        <v>99697</v>
      </c>
      <c r="O793" s="5" t="str" cm="1">
        <f t="array" ref="O793">_xlfn.IFS(TBL_Employees3[[#This Row],[Annual Salary]]&gt;140000,"High Income",AND(TBL_Employees3[[#This Row],[Annual Salary]]&lt;=140000, TBL_Employees3[[#This Row],[Annual Salary]] &gt; 70000),"Middle Income",TBL_Employees3[[#This Row],[Annual Salary]]&lt;70000,"Low Income")</f>
        <v>Middle Income</v>
      </c>
      <c r="P793" s="6">
        <v>0</v>
      </c>
      <c r="Q793" s="10">
        <f>TBL_Employees3[[#This Row],[Bonus %]]*TBL_Employees3[[#This Row],[Annual Salary]]</f>
        <v>0</v>
      </c>
      <c r="R793" t="s">
        <v>38</v>
      </c>
      <c r="S793" t="s">
        <v>69</v>
      </c>
      <c r="T793" s="4" t="s">
        <v>23</v>
      </c>
      <c r="U793" t="str">
        <f>IF(TBL_Employees3[[#This Row],[Exit Date]]="","Employed","Resign")</f>
        <v>Employed</v>
      </c>
    </row>
    <row r="794" spans="1:21" x14ac:dyDescent="0.25">
      <c r="A794" t="s">
        <v>1200</v>
      </c>
      <c r="B794" t="s">
        <v>1601</v>
      </c>
      <c r="C794" t="s">
        <v>74</v>
      </c>
      <c r="D794" t="s">
        <v>1504</v>
      </c>
      <c r="E794" t="s">
        <v>18</v>
      </c>
      <c r="F794" t="s">
        <v>1983</v>
      </c>
      <c r="G794" t="s">
        <v>28</v>
      </c>
      <c r="H794">
        <v>63</v>
      </c>
      <c r="I794" s="4">
        <v>42064</v>
      </c>
      <c r="J794" s="8">
        <f>DAY(TBL_Employees3[[#This Row],[Hire Date]])</f>
        <v>1</v>
      </c>
      <c r="K794" s="8">
        <f>MONTH(TBL_Employees3[[#This Row],[Hire Date]])</f>
        <v>3</v>
      </c>
      <c r="L794" s="8">
        <f>YEAR(TBL_Employees3[[#This Row],[Hire Date]])</f>
        <v>2015</v>
      </c>
      <c r="M794" s="8" t="str">
        <f>TEXT(TBL_Employees3[[#This Row],[Hire Date]],"mmm")</f>
        <v>Mar</v>
      </c>
      <c r="N794" s="5">
        <v>148321</v>
      </c>
      <c r="O794" s="5" t="str" cm="1">
        <f t="array" ref="O794">_xlfn.IFS(TBL_Employees3[[#This Row],[Annual Salary]]&gt;140000,"High Income",AND(TBL_Employees3[[#This Row],[Annual Salary]]&lt;=140000, TBL_Employees3[[#This Row],[Annual Salary]] &gt; 70000),"Middle Income",TBL_Employees3[[#This Row],[Annual Salary]]&lt;70000,"Low Income")</f>
        <v>High Income</v>
      </c>
      <c r="P794" s="6">
        <v>0.15</v>
      </c>
      <c r="Q794" s="10">
        <f>TBL_Employees3[[#This Row],[Bonus %]]*TBL_Employees3[[#This Row],[Annual Salary]]</f>
        <v>22248.149999999998</v>
      </c>
      <c r="R794" t="s">
        <v>65</v>
      </c>
      <c r="S794" t="s">
        <v>118</v>
      </c>
      <c r="T794" s="4" t="s">
        <v>23</v>
      </c>
      <c r="U794" t="str">
        <f>IF(TBL_Employees3[[#This Row],[Exit Date]]="","Employed","Resign")</f>
        <v>Employed</v>
      </c>
    </row>
    <row r="795" spans="1:21" x14ac:dyDescent="0.25">
      <c r="A795" t="s">
        <v>1602</v>
      </c>
      <c r="B795" t="s">
        <v>1603</v>
      </c>
      <c r="C795" t="s">
        <v>53</v>
      </c>
      <c r="D795" t="s">
        <v>1504</v>
      </c>
      <c r="E795" t="s">
        <v>32</v>
      </c>
      <c r="F795" t="s">
        <v>1983</v>
      </c>
      <c r="G795" t="s">
        <v>28</v>
      </c>
      <c r="H795">
        <v>39</v>
      </c>
      <c r="I795" s="4">
        <v>43804</v>
      </c>
      <c r="J795" s="8">
        <f>DAY(TBL_Employees3[[#This Row],[Hire Date]])</f>
        <v>5</v>
      </c>
      <c r="K795" s="8">
        <f>MONTH(TBL_Employees3[[#This Row],[Hire Date]])</f>
        <v>12</v>
      </c>
      <c r="L795" s="8">
        <f>YEAR(TBL_Employees3[[#This Row],[Hire Date]])</f>
        <v>2019</v>
      </c>
      <c r="M795" s="8" t="str">
        <f>TEXT(TBL_Employees3[[#This Row],[Hire Date]],"mmm")</f>
        <v>Dec</v>
      </c>
      <c r="N795" s="5">
        <v>254057</v>
      </c>
      <c r="O795" s="5" t="str" cm="1">
        <f t="array" ref="O795">_xlfn.IFS(TBL_Employees3[[#This Row],[Annual Salary]]&gt;140000,"High Income",AND(TBL_Employees3[[#This Row],[Annual Salary]]&lt;=140000, TBL_Employees3[[#This Row],[Annual Salary]] &gt; 70000),"Middle Income",TBL_Employees3[[#This Row],[Annual Salary]]&lt;70000,"Low Income")</f>
        <v>High Income</v>
      </c>
      <c r="P795" s="6">
        <v>0.39</v>
      </c>
      <c r="Q795" s="10">
        <f>TBL_Employees3[[#This Row],[Bonus %]]*TBL_Employees3[[#This Row],[Annual Salary]]</f>
        <v>99082.23000000001</v>
      </c>
      <c r="R795" t="s">
        <v>65</v>
      </c>
      <c r="S795" t="s">
        <v>78</v>
      </c>
      <c r="T795" s="4" t="s">
        <v>23</v>
      </c>
      <c r="U795" t="str">
        <f>IF(TBL_Employees3[[#This Row],[Exit Date]]="","Employed","Resign")</f>
        <v>Employed</v>
      </c>
    </row>
    <row r="796" spans="1:21" x14ac:dyDescent="0.25">
      <c r="A796" t="s">
        <v>1604</v>
      </c>
      <c r="B796" t="s">
        <v>1605</v>
      </c>
      <c r="C796" t="s">
        <v>74</v>
      </c>
      <c r="D796" t="s">
        <v>1504</v>
      </c>
      <c r="E796" t="s">
        <v>32</v>
      </c>
      <c r="F796" t="s">
        <v>1984</v>
      </c>
      <c r="G796" t="s">
        <v>28</v>
      </c>
      <c r="H796">
        <v>25</v>
      </c>
      <c r="I796" s="4">
        <v>43930</v>
      </c>
      <c r="J796" s="8">
        <f>DAY(TBL_Employees3[[#This Row],[Hire Date]])</f>
        <v>9</v>
      </c>
      <c r="K796" s="8">
        <f>MONTH(TBL_Employees3[[#This Row],[Hire Date]])</f>
        <v>4</v>
      </c>
      <c r="L796" s="8">
        <f>YEAR(TBL_Employees3[[#This Row],[Hire Date]])</f>
        <v>2020</v>
      </c>
      <c r="M796" s="8" t="str">
        <f>TEXT(TBL_Employees3[[#This Row],[Hire Date]],"mmm")</f>
        <v>Apr</v>
      </c>
      <c r="N796" s="5">
        <v>157057</v>
      </c>
      <c r="O796" s="5" t="str" cm="1">
        <f t="array" ref="O796">_xlfn.IFS(TBL_Employees3[[#This Row],[Annual Salary]]&gt;140000,"High Income",AND(TBL_Employees3[[#This Row],[Annual Salary]]&lt;=140000, TBL_Employees3[[#This Row],[Annual Salary]] &gt; 70000),"Middle Income",TBL_Employees3[[#This Row],[Annual Salary]]&lt;70000,"Low Income")</f>
        <v>High Income</v>
      </c>
      <c r="P796" s="6">
        <v>0.1</v>
      </c>
      <c r="Q796" s="10">
        <f>TBL_Employees3[[#This Row],[Bonus %]]*TBL_Employees3[[#This Row],[Annual Salary]]</f>
        <v>15705.7</v>
      </c>
      <c r="R796" t="s">
        <v>21</v>
      </c>
      <c r="S796" t="s">
        <v>75</v>
      </c>
      <c r="T796" s="4" t="s">
        <v>23</v>
      </c>
      <c r="U796" t="str">
        <f>IF(TBL_Employees3[[#This Row],[Exit Date]]="","Employed","Resign")</f>
        <v>Employed</v>
      </c>
    </row>
    <row r="797" spans="1:21" x14ac:dyDescent="0.25">
      <c r="A797" t="s">
        <v>1606</v>
      </c>
      <c r="B797" t="s">
        <v>1607</v>
      </c>
      <c r="C797" t="s">
        <v>47</v>
      </c>
      <c r="D797" t="s">
        <v>1504</v>
      </c>
      <c r="E797" t="s">
        <v>18</v>
      </c>
      <c r="F797" t="s">
        <v>1983</v>
      </c>
      <c r="G797" t="s">
        <v>28</v>
      </c>
      <c r="H797">
        <v>52</v>
      </c>
      <c r="I797" s="4">
        <v>36303</v>
      </c>
      <c r="J797" s="8">
        <f>DAY(TBL_Employees3[[#This Row],[Hire Date]])</f>
        <v>23</v>
      </c>
      <c r="K797" s="8">
        <f>MONTH(TBL_Employees3[[#This Row],[Hire Date]])</f>
        <v>5</v>
      </c>
      <c r="L797" s="8">
        <f>YEAR(TBL_Employees3[[#This Row],[Hire Date]])</f>
        <v>1999</v>
      </c>
      <c r="M797" s="8" t="str">
        <f>TEXT(TBL_Employees3[[#This Row],[Hire Date]],"mmm")</f>
        <v>May</v>
      </c>
      <c r="N797" s="5">
        <v>68807</v>
      </c>
      <c r="O797" s="5" t="str" cm="1">
        <f t="array" ref="O797">_xlfn.IFS(TBL_Employees3[[#This Row],[Annual Salary]]&gt;140000,"High Income",AND(TBL_Employees3[[#This Row],[Annual Salary]]&lt;=140000, TBL_Employees3[[#This Row],[Annual Salary]] &gt; 70000),"Middle Income",TBL_Employees3[[#This Row],[Annual Salary]]&lt;70000,"Low Income")</f>
        <v>Low Income</v>
      </c>
      <c r="P797" s="6">
        <v>0</v>
      </c>
      <c r="Q797" s="10">
        <f>TBL_Employees3[[#This Row],[Bonus %]]*TBL_Employees3[[#This Row],[Annual Salary]]</f>
        <v>0</v>
      </c>
      <c r="R797" t="s">
        <v>65</v>
      </c>
      <c r="S797" t="s">
        <v>92</v>
      </c>
      <c r="T797" s="4">
        <v>42338</v>
      </c>
      <c r="U797" t="str">
        <f>IF(TBL_Employees3[[#This Row],[Exit Date]]="","Employed","Resign")</f>
        <v>Resign</v>
      </c>
    </row>
    <row r="798" spans="1:21" x14ac:dyDescent="0.25">
      <c r="A798" t="s">
        <v>1608</v>
      </c>
      <c r="B798" t="s">
        <v>1609</v>
      </c>
      <c r="C798" t="s">
        <v>64</v>
      </c>
      <c r="D798" t="s">
        <v>1504</v>
      </c>
      <c r="E798" t="s">
        <v>18</v>
      </c>
      <c r="F798" t="s">
        <v>1983</v>
      </c>
      <c r="G798" t="s">
        <v>20</v>
      </c>
      <c r="H798">
        <v>28</v>
      </c>
      <c r="I798" s="4">
        <v>44395</v>
      </c>
      <c r="J798" s="8">
        <f>DAY(TBL_Employees3[[#This Row],[Hire Date]])</f>
        <v>18</v>
      </c>
      <c r="K798" s="8">
        <f>MONTH(TBL_Employees3[[#This Row],[Hire Date]])</f>
        <v>7</v>
      </c>
      <c r="L798" s="8">
        <f>YEAR(TBL_Employees3[[#This Row],[Hire Date]])</f>
        <v>2021</v>
      </c>
      <c r="M798" s="8" t="str">
        <f>TEXT(TBL_Employees3[[#This Row],[Hire Date]],"mmm")</f>
        <v>Jul</v>
      </c>
      <c r="N798" s="5">
        <v>43391</v>
      </c>
      <c r="O798" s="5" t="str" cm="1">
        <f t="array" ref="O798">_xlfn.IFS(TBL_Employees3[[#This Row],[Annual Salary]]&gt;140000,"High Income",AND(TBL_Employees3[[#This Row],[Annual Salary]]&lt;=140000, TBL_Employees3[[#This Row],[Annual Salary]] &gt; 70000),"Middle Income",TBL_Employees3[[#This Row],[Annual Salary]]&lt;70000,"Low Income")</f>
        <v>Low Income</v>
      </c>
      <c r="P798" s="6">
        <v>0</v>
      </c>
      <c r="Q798" s="10">
        <f>TBL_Employees3[[#This Row],[Bonus %]]*TBL_Employees3[[#This Row],[Annual Salary]]</f>
        <v>0</v>
      </c>
      <c r="R798" t="s">
        <v>21</v>
      </c>
      <c r="S798" t="s">
        <v>75</v>
      </c>
      <c r="T798" s="4" t="s">
        <v>23</v>
      </c>
      <c r="U798" t="str">
        <f>IF(TBL_Employees3[[#This Row],[Exit Date]]="","Employed","Resign")</f>
        <v>Employed</v>
      </c>
    </row>
    <row r="799" spans="1:21" x14ac:dyDescent="0.25">
      <c r="A799" t="s">
        <v>1610</v>
      </c>
      <c r="B799" t="s">
        <v>1611</v>
      </c>
      <c r="C799" t="s">
        <v>53</v>
      </c>
      <c r="D799" t="s">
        <v>1504</v>
      </c>
      <c r="E799" t="s">
        <v>54</v>
      </c>
      <c r="F799" t="s">
        <v>1984</v>
      </c>
      <c r="G799" t="s">
        <v>28</v>
      </c>
      <c r="H799">
        <v>45</v>
      </c>
      <c r="I799" s="4">
        <v>42428</v>
      </c>
      <c r="J799" s="8">
        <f>DAY(TBL_Employees3[[#This Row],[Hire Date]])</f>
        <v>28</v>
      </c>
      <c r="K799" s="8">
        <f>MONTH(TBL_Employees3[[#This Row],[Hire Date]])</f>
        <v>2</v>
      </c>
      <c r="L799" s="8">
        <f>YEAR(TBL_Employees3[[#This Row],[Hire Date]])</f>
        <v>2016</v>
      </c>
      <c r="M799" s="8" t="str">
        <f>TEXT(TBL_Employees3[[#This Row],[Hire Date]],"mmm")</f>
        <v>Feb</v>
      </c>
      <c r="N799" s="5">
        <v>211637</v>
      </c>
      <c r="O799" s="5" t="str" cm="1">
        <f t="array" ref="O799">_xlfn.IFS(TBL_Employees3[[#This Row],[Annual Salary]]&gt;140000,"High Income",AND(TBL_Employees3[[#This Row],[Annual Salary]]&lt;=140000, TBL_Employees3[[#This Row],[Annual Salary]] &gt; 70000),"Middle Income",TBL_Employees3[[#This Row],[Annual Salary]]&lt;70000,"Low Income")</f>
        <v>High Income</v>
      </c>
      <c r="P799" s="6">
        <v>0.31</v>
      </c>
      <c r="Q799" s="10">
        <f>TBL_Employees3[[#This Row],[Bonus %]]*TBL_Employees3[[#This Row],[Annual Salary]]</f>
        <v>65607.47</v>
      </c>
      <c r="R799" t="s">
        <v>21</v>
      </c>
      <c r="S799" t="s">
        <v>44</v>
      </c>
      <c r="T799" s="4" t="s">
        <v>23</v>
      </c>
      <c r="U799" t="str">
        <f>IF(TBL_Employees3[[#This Row],[Exit Date]]="","Employed","Resign")</f>
        <v>Employed</v>
      </c>
    </row>
    <row r="800" spans="1:21" x14ac:dyDescent="0.25">
      <c r="A800" t="s">
        <v>1612</v>
      </c>
      <c r="B800" t="s">
        <v>1613</v>
      </c>
      <c r="C800" t="s">
        <v>26</v>
      </c>
      <c r="D800" t="s">
        <v>1504</v>
      </c>
      <c r="E800" t="s">
        <v>54</v>
      </c>
      <c r="F800" t="s">
        <v>1983</v>
      </c>
      <c r="G800" t="s">
        <v>20</v>
      </c>
      <c r="H800">
        <v>33</v>
      </c>
      <c r="I800" s="4">
        <v>42325</v>
      </c>
      <c r="J800" s="8">
        <f>DAY(TBL_Employees3[[#This Row],[Hire Date]])</f>
        <v>17</v>
      </c>
      <c r="K800" s="8">
        <f>MONTH(TBL_Employees3[[#This Row],[Hire Date]])</f>
        <v>11</v>
      </c>
      <c r="L800" s="8">
        <f>YEAR(TBL_Employees3[[#This Row],[Hire Date]])</f>
        <v>2015</v>
      </c>
      <c r="M800" s="8" t="str">
        <f>TEXT(TBL_Employees3[[#This Row],[Hire Date]],"mmm")</f>
        <v>Nov</v>
      </c>
      <c r="N800" s="5">
        <v>91632</v>
      </c>
      <c r="O800" s="5" t="str" cm="1">
        <f t="array" ref="O800">_xlfn.IFS(TBL_Employees3[[#This Row],[Annual Salary]]&gt;140000,"High Income",AND(TBL_Employees3[[#This Row],[Annual Salary]]&lt;=140000, TBL_Employees3[[#This Row],[Annual Salary]] &gt; 70000),"Middle Income",TBL_Employees3[[#This Row],[Annual Salary]]&lt;70000,"Low Income")</f>
        <v>Middle Income</v>
      </c>
      <c r="P800" s="6">
        <v>0</v>
      </c>
      <c r="Q800" s="10">
        <f>TBL_Employees3[[#This Row],[Bonus %]]*TBL_Employees3[[#This Row],[Annual Salary]]</f>
        <v>0</v>
      </c>
      <c r="R800" t="s">
        <v>21</v>
      </c>
      <c r="S800" t="s">
        <v>57</v>
      </c>
      <c r="T800" s="4" t="s">
        <v>23</v>
      </c>
      <c r="U800" t="str">
        <f>IF(TBL_Employees3[[#This Row],[Exit Date]]="","Employed","Resign")</f>
        <v>Employed</v>
      </c>
    </row>
    <row r="801" spans="1:21" x14ac:dyDescent="0.25">
      <c r="A801" t="s">
        <v>1614</v>
      </c>
      <c r="B801" t="s">
        <v>1615</v>
      </c>
      <c r="C801" t="s">
        <v>53</v>
      </c>
      <c r="D801" t="s">
        <v>1504</v>
      </c>
      <c r="E801" t="s">
        <v>54</v>
      </c>
      <c r="F801" t="s">
        <v>1983</v>
      </c>
      <c r="G801" t="s">
        <v>28</v>
      </c>
      <c r="H801">
        <v>41</v>
      </c>
      <c r="I801" s="4">
        <v>41916</v>
      </c>
      <c r="J801" s="8">
        <f>DAY(TBL_Employees3[[#This Row],[Hire Date]])</f>
        <v>4</v>
      </c>
      <c r="K801" s="8">
        <f>MONTH(TBL_Employees3[[#This Row],[Hire Date]])</f>
        <v>10</v>
      </c>
      <c r="L801" s="8">
        <f>YEAR(TBL_Employees3[[#This Row],[Hire Date]])</f>
        <v>2014</v>
      </c>
      <c r="M801" s="8" t="str">
        <f>TEXT(TBL_Employees3[[#This Row],[Hire Date]],"mmm")</f>
        <v>Oct</v>
      </c>
      <c r="N801" s="5">
        <v>257194</v>
      </c>
      <c r="O801" s="5" t="str" cm="1">
        <f t="array" ref="O801">_xlfn.IFS(TBL_Employees3[[#This Row],[Annual Salary]]&gt;140000,"High Income",AND(TBL_Employees3[[#This Row],[Annual Salary]]&lt;=140000, TBL_Employees3[[#This Row],[Annual Salary]] &gt; 70000),"Middle Income",TBL_Employees3[[#This Row],[Annual Salary]]&lt;70000,"Low Income")</f>
        <v>High Income</v>
      </c>
      <c r="P801" s="6">
        <v>0.35</v>
      </c>
      <c r="Q801" s="10">
        <f>TBL_Employees3[[#This Row],[Bonus %]]*TBL_Employees3[[#This Row],[Annual Salary]]</f>
        <v>90017.9</v>
      </c>
      <c r="R801" t="s">
        <v>65</v>
      </c>
      <c r="S801" t="s">
        <v>66</v>
      </c>
      <c r="T801" s="4" t="s">
        <v>23</v>
      </c>
      <c r="U801" t="str">
        <f>IF(TBL_Employees3[[#This Row],[Exit Date]]="","Employed","Resign")</f>
        <v>Employed</v>
      </c>
    </row>
    <row r="802" spans="1:21" x14ac:dyDescent="0.25">
      <c r="A802" t="s">
        <v>1616</v>
      </c>
      <c r="B802" t="s">
        <v>1617</v>
      </c>
      <c r="C802" t="s">
        <v>47</v>
      </c>
      <c r="D802" t="s">
        <v>1504</v>
      </c>
      <c r="E802" t="s">
        <v>18</v>
      </c>
      <c r="F802" t="s">
        <v>1984</v>
      </c>
      <c r="G802" t="s">
        <v>20</v>
      </c>
      <c r="H802">
        <v>33</v>
      </c>
      <c r="I802" s="4">
        <v>43904</v>
      </c>
      <c r="J802" s="8">
        <f>DAY(TBL_Employees3[[#This Row],[Hire Date]])</f>
        <v>14</v>
      </c>
      <c r="K802" s="8">
        <f>MONTH(TBL_Employees3[[#This Row],[Hire Date]])</f>
        <v>3</v>
      </c>
      <c r="L802" s="8">
        <f>YEAR(TBL_Employees3[[#This Row],[Hire Date]])</f>
        <v>2020</v>
      </c>
      <c r="M802" s="8" t="str">
        <f>TEXT(TBL_Employees3[[#This Row],[Hire Date]],"mmm")</f>
        <v>Mar</v>
      </c>
      <c r="N802" s="5">
        <v>68846</v>
      </c>
      <c r="O802" s="5" t="str" cm="1">
        <f t="array" ref="O802">_xlfn.IFS(TBL_Employees3[[#This Row],[Annual Salary]]&gt;140000,"High Income",AND(TBL_Employees3[[#This Row],[Annual Salary]]&lt;=140000, TBL_Employees3[[#This Row],[Annual Salary]] &gt; 70000),"Middle Income",TBL_Employees3[[#This Row],[Annual Salary]]&lt;70000,"Low Income")</f>
        <v>Low Income</v>
      </c>
      <c r="P802" s="6">
        <v>0</v>
      </c>
      <c r="Q802" s="10">
        <f>TBL_Employees3[[#This Row],[Bonus %]]*TBL_Employees3[[#This Row],[Annual Salary]]</f>
        <v>0</v>
      </c>
      <c r="R802" t="s">
        <v>21</v>
      </c>
      <c r="S802" t="s">
        <v>44</v>
      </c>
      <c r="T802" s="4" t="s">
        <v>23</v>
      </c>
      <c r="U802" t="str">
        <f>IF(TBL_Employees3[[#This Row],[Exit Date]]="","Employed","Resign")</f>
        <v>Employed</v>
      </c>
    </row>
    <row r="803" spans="1:21" x14ac:dyDescent="0.25">
      <c r="A803" t="s">
        <v>1618</v>
      </c>
      <c r="B803" t="s">
        <v>1619</v>
      </c>
      <c r="C803" t="s">
        <v>74</v>
      </c>
      <c r="D803" t="s">
        <v>1504</v>
      </c>
      <c r="E803" t="s">
        <v>27</v>
      </c>
      <c r="F803" t="s">
        <v>1984</v>
      </c>
      <c r="G803" t="s">
        <v>28</v>
      </c>
      <c r="H803">
        <v>35</v>
      </c>
      <c r="I803" s="4">
        <v>41690</v>
      </c>
      <c r="J803" s="8">
        <f>DAY(TBL_Employees3[[#This Row],[Hire Date]])</f>
        <v>20</v>
      </c>
      <c r="K803" s="8">
        <f>MONTH(TBL_Employees3[[#This Row],[Hire Date]])</f>
        <v>2</v>
      </c>
      <c r="L803" s="8">
        <f>YEAR(TBL_Employees3[[#This Row],[Hire Date]])</f>
        <v>2014</v>
      </c>
      <c r="M803" s="8" t="str">
        <f>TEXT(TBL_Employees3[[#This Row],[Hire Date]],"mmm")</f>
        <v>Feb</v>
      </c>
      <c r="N803" s="5">
        <v>155905</v>
      </c>
      <c r="O803" s="5" t="str" cm="1">
        <f t="array" ref="O803">_xlfn.IFS(TBL_Employees3[[#This Row],[Annual Salary]]&gt;140000,"High Income",AND(TBL_Employees3[[#This Row],[Annual Salary]]&lt;=140000, TBL_Employees3[[#This Row],[Annual Salary]] &gt; 70000),"Middle Income",TBL_Employees3[[#This Row],[Annual Salary]]&lt;70000,"Low Income")</f>
        <v>High Income</v>
      </c>
      <c r="P803" s="6">
        <v>0.14000000000000001</v>
      </c>
      <c r="Q803" s="10">
        <f>TBL_Employees3[[#This Row],[Bonus %]]*TBL_Employees3[[#This Row],[Annual Salary]]</f>
        <v>21826.7</v>
      </c>
      <c r="R803" t="s">
        <v>21</v>
      </c>
      <c r="S803" t="s">
        <v>57</v>
      </c>
      <c r="T803" s="4" t="s">
        <v>23</v>
      </c>
      <c r="U803" t="str">
        <f>IF(TBL_Employees3[[#This Row],[Exit Date]]="","Employed","Resign")</f>
        <v>Employed</v>
      </c>
    </row>
    <row r="804" spans="1:21" x14ac:dyDescent="0.25">
      <c r="A804" t="s">
        <v>1620</v>
      </c>
      <c r="B804" t="s">
        <v>1621</v>
      </c>
      <c r="C804" t="s">
        <v>47</v>
      </c>
      <c r="D804" t="s">
        <v>1504</v>
      </c>
      <c r="E804" t="s">
        <v>18</v>
      </c>
      <c r="F804" t="s">
        <v>1983</v>
      </c>
      <c r="G804" t="s">
        <v>97</v>
      </c>
      <c r="H804">
        <v>35</v>
      </c>
      <c r="I804" s="4">
        <v>44015</v>
      </c>
      <c r="J804" s="8">
        <f>DAY(TBL_Employees3[[#This Row],[Hire Date]])</f>
        <v>3</v>
      </c>
      <c r="K804" s="8">
        <f>MONTH(TBL_Employees3[[#This Row],[Hire Date]])</f>
        <v>7</v>
      </c>
      <c r="L804" s="8">
        <f>YEAR(TBL_Employees3[[#This Row],[Hire Date]])</f>
        <v>2020</v>
      </c>
      <c r="M804" s="8" t="str">
        <f>TEXT(TBL_Employees3[[#This Row],[Hire Date]],"mmm")</f>
        <v>Jul</v>
      </c>
      <c r="N804" s="5">
        <v>51513</v>
      </c>
      <c r="O804" s="5" t="str" cm="1">
        <f t="array" ref="O804">_xlfn.IFS(TBL_Employees3[[#This Row],[Annual Salary]]&gt;140000,"High Income",AND(TBL_Employees3[[#This Row],[Annual Salary]]&lt;=140000, TBL_Employees3[[#This Row],[Annual Salary]] &gt; 70000),"Middle Income",TBL_Employees3[[#This Row],[Annual Salary]]&lt;70000,"Low Income")</f>
        <v>Low Income</v>
      </c>
      <c r="P804" s="6">
        <v>0</v>
      </c>
      <c r="Q804" s="10">
        <f>TBL_Employees3[[#This Row],[Bonus %]]*TBL_Employees3[[#This Row],[Annual Salary]]</f>
        <v>0</v>
      </c>
      <c r="R804" t="s">
        <v>21</v>
      </c>
      <c r="S804" t="s">
        <v>75</v>
      </c>
      <c r="T804" s="4" t="s">
        <v>23</v>
      </c>
      <c r="U804" t="str">
        <f>IF(TBL_Employees3[[#This Row],[Exit Date]]="","Employed","Resign")</f>
        <v>Employed</v>
      </c>
    </row>
    <row r="805" spans="1:21" x14ac:dyDescent="0.25">
      <c r="A805" t="s">
        <v>1622</v>
      </c>
      <c r="B805" t="s">
        <v>1623</v>
      </c>
      <c r="C805" t="s">
        <v>53</v>
      </c>
      <c r="D805" t="s">
        <v>1504</v>
      </c>
      <c r="E805" t="s">
        <v>54</v>
      </c>
      <c r="F805" t="s">
        <v>1983</v>
      </c>
      <c r="G805" t="s">
        <v>28</v>
      </c>
      <c r="H805">
        <v>60</v>
      </c>
      <c r="I805" s="4">
        <v>39109</v>
      </c>
      <c r="J805" s="8">
        <f>DAY(TBL_Employees3[[#This Row],[Hire Date]])</f>
        <v>27</v>
      </c>
      <c r="K805" s="8">
        <f>MONTH(TBL_Employees3[[#This Row],[Hire Date]])</f>
        <v>1</v>
      </c>
      <c r="L805" s="8">
        <f>YEAR(TBL_Employees3[[#This Row],[Hire Date]])</f>
        <v>2007</v>
      </c>
      <c r="M805" s="8" t="str">
        <f>TEXT(TBL_Employees3[[#This Row],[Hire Date]],"mmm")</f>
        <v>Jan</v>
      </c>
      <c r="N805" s="5">
        <v>234311</v>
      </c>
      <c r="O805" s="5" t="str" cm="1">
        <f t="array" ref="O805">_xlfn.IFS(TBL_Employees3[[#This Row],[Annual Salary]]&gt;140000,"High Income",AND(TBL_Employees3[[#This Row],[Annual Salary]]&lt;=140000, TBL_Employees3[[#This Row],[Annual Salary]] &gt; 70000),"Middle Income",TBL_Employees3[[#This Row],[Annual Salary]]&lt;70000,"Low Income")</f>
        <v>High Income</v>
      </c>
      <c r="P805" s="6">
        <v>0.37</v>
      </c>
      <c r="Q805" s="10">
        <f>TBL_Employees3[[#This Row],[Bonus %]]*TBL_Employees3[[#This Row],[Annual Salary]]</f>
        <v>86695.069999999992</v>
      </c>
      <c r="R805" t="s">
        <v>21</v>
      </c>
      <c r="S805" t="s">
        <v>48</v>
      </c>
      <c r="T805" s="4" t="s">
        <v>23</v>
      </c>
      <c r="U805" t="str">
        <f>IF(TBL_Employees3[[#This Row],[Exit Date]]="","Employed","Resign")</f>
        <v>Employed</v>
      </c>
    </row>
    <row r="806" spans="1:21" x14ac:dyDescent="0.25">
      <c r="A806" t="s">
        <v>125</v>
      </c>
      <c r="B806" t="s">
        <v>1624</v>
      </c>
      <c r="C806" t="s">
        <v>31</v>
      </c>
      <c r="D806" t="s">
        <v>1504</v>
      </c>
      <c r="E806" t="s">
        <v>54</v>
      </c>
      <c r="F806" t="s">
        <v>1984</v>
      </c>
      <c r="G806" t="s">
        <v>28</v>
      </c>
      <c r="H806">
        <v>36</v>
      </c>
      <c r="I806" s="4">
        <v>40434</v>
      </c>
      <c r="J806" s="8">
        <f>DAY(TBL_Employees3[[#This Row],[Hire Date]])</f>
        <v>13</v>
      </c>
      <c r="K806" s="8">
        <f>MONTH(TBL_Employees3[[#This Row],[Hire Date]])</f>
        <v>9</v>
      </c>
      <c r="L806" s="8">
        <f>YEAR(TBL_Employees3[[#This Row],[Hire Date]])</f>
        <v>2010</v>
      </c>
      <c r="M806" s="8" t="str">
        <f>TEXT(TBL_Employees3[[#This Row],[Hire Date]],"mmm")</f>
        <v>Sep</v>
      </c>
      <c r="N806" s="5">
        <v>157070</v>
      </c>
      <c r="O806" s="5" t="str" cm="1">
        <f t="array" ref="O806">_xlfn.IFS(TBL_Employees3[[#This Row],[Annual Salary]]&gt;140000,"High Income",AND(TBL_Employees3[[#This Row],[Annual Salary]]&lt;=140000, TBL_Employees3[[#This Row],[Annual Salary]] &gt; 70000),"Middle Income",TBL_Employees3[[#This Row],[Annual Salary]]&lt;70000,"Low Income")</f>
        <v>High Income</v>
      </c>
      <c r="P806" s="6">
        <v>0.28000000000000003</v>
      </c>
      <c r="Q806" s="10">
        <f>TBL_Employees3[[#This Row],[Bonus %]]*TBL_Employees3[[#This Row],[Annual Salary]]</f>
        <v>43979.600000000006</v>
      </c>
      <c r="R806" t="s">
        <v>65</v>
      </c>
      <c r="S806" t="s">
        <v>66</v>
      </c>
      <c r="T806" s="4" t="s">
        <v>23</v>
      </c>
      <c r="U806" t="str">
        <f>IF(TBL_Employees3[[#This Row],[Exit Date]]="","Employed","Resign")</f>
        <v>Employed</v>
      </c>
    </row>
    <row r="807" spans="1:21" x14ac:dyDescent="0.25">
      <c r="A807" t="s">
        <v>1625</v>
      </c>
      <c r="B807" t="s">
        <v>1626</v>
      </c>
      <c r="C807" t="s">
        <v>16</v>
      </c>
      <c r="D807" t="s">
        <v>1504</v>
      </c>
      <c r="E807" t="s">
        <v>18</v>
      </c>
      <c r="F807" t="s">
        <v>1984</v>
      </c>
      <c r="G807" t="s">
        <v>28</v>
      </c>
      <c r="H807">
        <v>64</v>
      </c>
      <c r="I807" s="4">
        <v>43729</v>
      </c>
      <c r="J807" s="8">
        <f>DAY(TBL_Employees3[[#This Row],[Hire Date]])</f>
        <v>21</v>
      </c>
      <c r="K807" s="8">
        <f>MONTH(TBL_Employees3[[#This Row],[Hire Date]])</f>
        <v>9</v>
      </c>
      <c r="L807" s="8">
        <f>YEAR(TBL_Employees3[[#This Row],[Hire Date]])</f>
        <v>2019</v>
      </c>
      <c r="M807" s="8" t="str">
        <f>TEXT(TBL_Employees3[[#This Row],[Hire Date]],"mmm")</f>
        <v>Sep</v>
      </c>
      <c r="N807" s="5">
        <v>108780</v>
      </c>
      <c r="O807" s="5" t="str" cm="1">
        <f t="array" ref="O807">_xlfn.IFS(TBL_Employees3[[#This Row],[Annual Salary]]&gt;140000,"High Income",AND(TBL_Employees3[[#This Row],[Annual Salary]]&lt;=140000, TBL_Employees3[[#This Row],[Annual Salary]] &gt; 70000),"Middle Income",TBL_Employees3[[#This Row],[Annual Salary]]&lt;70000,"Low Income")</f>
        <v>Middle Income</v>
      </c>
      <c r="P807" s="6">
        <v>0.06</v>
      </c>
      <c r="Q807" s="10">
        <f>TBL_Employees3[[#This Row],[Bonus %]]*TBL_Employees3[[#This Row],[Annual Salary]]</f>
        <v>6526.8</v>
      </c>
      <c r="R807" t="s">
        <v>65</v>
      </c>
      <c r="S807" t="s">
        <v>78</v>
      </c>
      <c r="T807" s="4" t="s">
        <v>23</v>
      </c>
      <c r="U807" t="str">
        <f>IF(TBL_Employees3[[#This Row],[Exit Date]]="","Employed","Resign")</f>
        <v>Employed</v>
      </c>
    </row>
    <row r="808" spans="1:21" x14ac:dyDescent="0.25">
      <c r="A808" t="s">
        <v>1627</v>
      </c>
      <c r="B808" t="s">
        <v>1628</v>
      </c>
      <c r="C808" t="s">
        <v>47</v>
      </c>
      <c r="D808" t="s">
        <v>1504</v>
      </c>
      <c r="E808" t="s">
        <v>32</v>
      </c>
      <c r="F808" t="s">
        <v>1983</v>
      </c>
      <c r="G808" t="s">
        <v>37</v>
      </c>
      <c r="H808">
        <v>61</v>
      </c>
      <c r="I808" s="4">
        <v>39568</v>
      </c>
      <c r="J808" s="8">
        <f>DAY(TBL_Employees3[[#This Row],[Hire Date]])</f>
        <v>30</v>
      </c>
      <c r="K808" s="8">
        <f>MONTH(TBL_Employees3[[#This Row],[Hire Date]])</f>
        <v>4</v>
      </c>
      <c r="L808" s="8">
        <f>YEAR(TBL_Employees3[[#This Row],[Hire Date]])</f>
        <v>2008</v>
      </c>
      <c r="M808" s="8" t="str">
        <f>TEXT(TBL_Employees3[[#This Row],[Hire Date]],"mmm")</f>
        <v>Apr</v>
      </c>
      <c r="N808" s="5">
        <v>69352</v>
      </c>
      <c r="O808" s="5" t="str" cm="1">
        <f t="array" ref="O808">_xlfn.IFS(TBL_Employees3[[#This Row],[Annual Salary]]&gt;140000,"High Income",AND(TBL_Employees3[[#This Row],[Annual Salary]]&lt;=140000, TBL_Employees3[[#This Row],[Annual Salary]] &gt; 70000),"Middle Income",TBL_Employees3[[#This Row],[Annual Salary]]&lt;70000,"Low Income")</f>
        <v>Low Income</v>
      </c>
      <c r="P808" s="6">
        <v>0</v>
      </c>
      <c r="Q808" s="10">
        <f>TBL_Employees3[[#This Row],[Bonus %]]*TBL_Employees3[[#This Row],[Annual Salary]]</f>
        <v>0</v>
      </c>
      <c r="R808" t="s">
        <v>38</v>
      </c>
      <c r="S808" t="s">
        <v>69</v>
      </c>
      <c r="T808" s="4" t="s">
        <v>23</v>
      </c>
      <c r="U808" t="str">
        <f>IF(TBL_Employees3[[#This Row],[Exit Date]]="","Employed","Resign")</f>
        <v>Employed</v>
      </c>
    </row>
    <row r="809" spans="1:21" x14ac:dyDescent="0.25">
      <c r="A809" t="s">
        <v>1430</v>
      </c>
      <c r="B809" t="s">
        <v>1629</v>
      </c>
      <c r="C809" t="s">
        <v>47</v>
      </c>
      <c r="D809" t="s">
        <v>1504</v>
      </c>
      <c r="E809" t="s">
        <v>32</v>
      </c>
      <c r="F809" t="s">
        <v>1983</v>
      </c>
      <c r="G809" t="s">
        <v>28</v>
      </c>
      <c r="H809">
        <v>65</v>
      </c>
      <c r="I809" s="4">
        <v>37181</v>
      </c>
      <c r="J809" s="8">
        <f>DAY(TBL_Employees3[[#This Row],[Hire Date]])</f>
        <v>17</v>
      </c>
      <c r="K809" s="8">
        <f>MONTH(TBL_Employees3[[#This Row],[Hire Date]])</f>
        <v>10</v>
      </c>
      <c r="L809" s="8">
        <f>YEAR(TBL_Employees3[[#This Row],[Hire Date]])</f>
        <v>2001</v>
      </c>
      <c r="M809" s="8" t="str">
        <f>TEXT(TBL_Employees3[[#This Row],[Hire Date]],"mmm")</f>
        <v>Oct</v>
      </c>
      <c r="N809" s="5">
        <v>74631</v>
      </c>
      <c r="O809" s="5" t="str" cm="1">
        <f t="array" ref="O809">_xlfn.IFS(TBL_Employees3[[#This Row],[Annual Salary]]&gt;140000,"High Income",AND(TBL_Employees3[[#This Row],[Annual Salary]]&lt;=140000, TBL_Employees3[[#This Row],[Annual Salary]] &gt; 70000),"Middle Income",TBL_Employees3[[#This Row],[Annual Salary]]&lt;70000,"Low Income")</f>
        <v>Middle Income</v>
      </c>
      <c r="P809" s="6">
        <v>0</v>
      </c>
      <c r="Q809" s="10">
        <f>TBL_Employees3[[#This Row],[Bonus %]]*TBL_Employees3[[#This Row],[Annual Salary]]</f>
        <v>0</v>
      </c>
      <c r="R809" t="s">
        <v>65</v>
      </c>
      <c r="S809" t="s">
        <v>66</v>
      </c>
      <c r="T809" s="4" t="s">
        <v>23</v>
      </c>
      <c r="U809" t="str">
        <f>IF(TBL_Employees3[[#This Row],[Exit Date]]="","Employed","Resign")</f>
        <v>Employed</v>
      </c>
    </row>
    <row r="810" spans="1:21" x14ac:dyDescent="0.25">
      <c r="A810" t="s">
        <v>1630</v>
      </c>
      <c r="B810" t="s">
        <v>1631</v>
      </c>
      <c r="C810" t="s">
        <v>31</v>
      </c>
      <c r="D810" t="s">
        <v>1504</v>
      </c>
      <c r="E810" t="s">
        <v>32</v>
      </c>
      <c r="F810" t="s">
        <v>1983</v>
      </c>
      <c r="G810" t="s">
        <v>28</v>
      </c>
      <c r="H810">
        <v>29</v>
      </c>
      <c r="I810" s="4">
        <v>44454</v>
      </c>
      <c r="J810" s="8">
        <f>DAY(TBL_Employees3[[#This Row],[Hire Date]])</f>
        <v>15</v>
      </c>
      <c r="K810" s="8">
        <f>MONTH(TBL_Employees3[[#This Row],[Hire Date]])</f>
        <v>9</v>
      </c>
      <c r="L810" s="8">
        <f>YEAR(TBL_Employees3[[#This Row],[Hire Date]])</f>
        <v>2021</v>
      </c>
      <c r="M810" s="8" t="str">
        <f>TEXT(TBL_Employees3[[#This Row],[Hire Date]],"mmm")</f>
        <v>Sep</v>
      </c>
      <c r="N810" s="5">
        <v>199783</v>
      </c>
      <c r="O810" s="5" t="str" cm="1">
        <f t="array" ref="O810">_xlfn.IFS(TBL_Employees3[[#This Row],[Annual Salary]]&gt;140000,"High Income",AND(TBL_Employees3[[#This Row],[Annual Salary]]&lt;=140000, TBL_Employees3[[#This Row],[Annual Salary]] &gt; 70000),"Middle Income",TBL_Employees3[[#This Row],[Annual Salary]]&lt;70000,"Low Income")</f>
        <v>High Income</v>
      </c>
      <c r="P810" s="6">
        <v>0.21</v>
      </c>
      <c r="Q810" s="10">
        <f>TBL_Employees3[[#This Row],[Bonus %]]*TBL_Employees3[[#This Row],[Annual Salary]]</f>
        <v>41954.43</v>
      </c>
      <c r="R810" t="s">
        <v>21</v>
      </c>
      <c r="S810" t="s">
        <v>44</v>
      </c>
      <c r="T810" s="4">
        <v>44661</v>
      </c>
      <c r="U810" t="str">
        <f>IF(TBL_Employees3[[#This Row],[Exit Date]]="","Employed","Resign")</f>
        <v>Resign</v>
      </c>
    </row>
    <row r="811" spans="1:21" x14ac:dyDescent="0.25">
      <c r="A811" t="s">
        <v>1632</v>
      </c>
      <c r="B811" t="s">
        <v>1633</v>
      </c>
      <c r="C811" t="s">
        <v>16</v>
      </c>
      <c r="D811" t="s">
        <v>1504</v>
      </c>
      <c r="E811" t="s">
        <v>54</v>
      </c>
      <c r="F811" t="s">
        <v>1983</v>
      </c>
      <c r="G811" t="s">
        <v>20</v>
      </c>
      <c r="H811">
        <v>51</v>
      </c>
      <c r="I811" s="4">
        <v>35456</v>
      </c>
      <c r="J811" s="8">
        <f>DAY(TBL_Employees3[[#This Row],[Hire Date]])</f>
        <v>26</v>
      </c>
      <c r="K811" s="8">
        <f>MONTH(TBL_Employees3[[#This Row],[Hire Date]])</f>
        <v>1</v>
      </c>
      <c r="L811" s="8">
        <f>YEAR(TBL_Employees3[[#This Row],[Hire Date]])</f>
        <v>1997</v>
      </c>
      <c r="M811" s="8" t="str">
        <f>TEXT(TBL_Employees3[[#This Row],[Hire Date]],"mmm")</f>
        <v>Jan</v>
      </c>
      <c r="N811" s="5">
        <v>104431</v>
      </c>
      <c r="O811" s="5" t="str" cm="1">
        <f t="array" ref="O811">_xlfn.IFS(TBL_Employees3[[#This Row],[Annual Salary]]&gt;140000,"High Income",AND(TBL_Employees3[[#This Row],[Annual Salary]]&lt;=140000, TBL_Employees3[[#This Row],[Annual Salary]] &gt; 70000),"Middle Income",TBL_Employees3[[#This Row],[Annual Salary]]&lt;70000,"Low Income")</f>
        <v>Middle Income</v>
      </c>
      <c r="P811" s="6">
        <v>7.0000000000000007E-2</v>
      </c>
      <c r="Q811" s="10">
        <f>TBL_Employees3[[#This Row],[Bonus %]]*TBL_Employees3[[#This Row],[Annual Salary]]</f>
        <v>7310.170000000001</v>
      </c>
      <c r="R811" t="s">
        <v>21</v>
      </c>
      <c r="S811" t="s">
        <v>57</v>
      </c>
      <c r="T811" s="4" t="s">
        <v>23</v>
      </c>
      <c r="U811" t="str">
        <f>IF(TBL_Employees3[[#This Row],[Exit Date]]="","Employed","Resign")</f>
        <v>Employed</v>
      </c>
    </row>
    <row r="812" spans="1:21" x14ac:dyDescent="0.25">
      <c r="A812" t="s">
        <v>1634</v>
      </c>
      <c r="B812" t="s">
        <v>1635</v>
      </c>
      <c r="C812" t="s">
        <v>31</v>
      </c>
      <c r="D812" t="s">
        <v>1504</v>
      </c>
      <c r="E812" t="s">
        <v>54</v>
      </c>
      <c r="F812" t="s">
        <v>1983</v>
      </c>
      <c r="G812" t="s">
        <v>28</v>
      </c>
      <c r="H812">
        <v>45</v>
      </c>
      <c r="I812" s="4">
        <v>39519</v>
      </c>
      <c r="J812" s="8">
        <f>DAY(TBL_Employees3[[#This Row],[Hire Date]])</f>
        <v>12</v>
      </c>
      <c r="K812" s="8">
        <f>MONTH(TBL_Employees3[[#This Row],[Hire Date]])</f>
        <v>3</v>
      </c>
      <c r="L812" s="8">
        <f>YEAR(TBL_Employees3[[#This Row],[Hire Date]])</f>
        <v>2008</v>
      </c>
      <c r="M812" s="8" t="str">
        <f>TEXT(TBL_Employees3[[#This Row],[Hire Date]],"mmm")</f>
        <v>Mar</v>
      </c>
      <c r="N812" s="5">
        <v>186138</v>
      </c>
      <c r="O812" s="5" t="str" cm="1">
        <f t="array" ref="O812">_xlfn.IFS(TBL_Employees3[[#This Row],[Annual Salary]]&gt;140000,"High Income",AND(TBL_Employees3[[#This Row],[Annual Salary]]&lt;=140000, TBL_Employees3[[#This Row],[Annual Salary]] &gt; 70000),"Middle Income",TBL_Employees3[[#This Row],[Annual Salary]]&lt;70000,"Low Income")</f>
        <v>High Income</v>
      </c>
      <c r="P812" s="6">
        <v>0.28000000000000003</v>
      </c>
      <c r="Q812" s="10">
        <f>TBL_Employees3[[#This Row],[Bonus %]]*TBL_Employees3[[#This Row],[Annual Salary]]</f>
        <v>52118.640000000007</v>
      </c>
      <c r="R812" t="s">
        <v>65</v>
      </c>
      <c r="S812" t="s">
        <v>66</v>
      </c>
      <c r="T812" s="4" t="s">
        <v>23</v>
      </c>
      <c r="U812" t="str">
        <f>IF(TBL_Employees3[[#This Row],[Exit Date]]="","Employed","Resign")</f>
        <v>Employed</v>
      </c>
    </row>
    <row r="813" spans="1:21" x14ac:dyDescent="0.25">
      <c r="A813" t="s">
        <v>986</v>
      </c>
      <c r="B813" t="s">
        <v>1636</v>
      </c>
      <c r="C813" t="s">
        <v>26</v>
      </c>
      <c r="D813" t="s">
        <v>1504</v>
      </c>
      <c r="E813" t="s">
        <v>54</v>
      </c>
      <c r="F813" t="s">
        <v>1983</v>
      </c>
      <c r="G813" t="s">
        <v>28</v>
      </c>
      <c r="H813">
        <v>40</v>
      </c>
      <c r="I813" s="4">
        <v>41904</v>
      </c>
      <c r="J813" s="8">
        <f>DAY(TBL_Employees3[[#This Row],[Hire Date]])</f>
        <v>22</v>
      </c>
      <c r="K813" s="8">
        <f>MONTH(TBL_Employees3[[#This Row],[Hire Date]])</f>
        <v>9</v>
      </c>
      <c r="L813" s="8">
        <f>YEAR(TBL_Employees3[[#This Row],[Hire Date]])</f>
        <v>2014</v>
      </c>
      <c r="M813" s="8" t="str">
        <f>TEXT(TBL_Employees3[[#This Row],[Hire Date]],"mmm")</f>
        <v>Sep</v>
      </c>
      <c r="N813" s="5">
        <v>73779</v>
      </c>
      <c r="O813" s="5" t="str" cm="1">
        <f t="array" ref="O813">_xlfn.IFS(TBL_Employees3[[#This Row],[Annual Salary]]&gt;140000,"High Income",AND(TBL_Employees3[[#This Row],[Annual Salary]]&lt;=140000, TBL_Employees3[[#This Row],[Annual Salary]] &gt; 70000),"Middle Income",TBL_Employees3[[#This Row],[Annual Salary]]&lt;70000,"Low Income")</f>
        <v>Middle Income</v>
      </c>
      <c r="P813" s="6">
        <v>0</v>
      </c>
      <c r="Q813" s="10">
        <f>TBL_Employees3[[#This Row],[Bonus %]]*TBL_Employees3[[#This Row],[Annual Salary]]</f>
        <v>0</v>
      </c>
      <c r="R813" t="s">
        <v>65</v>
      </c>
      <c r="S813" t="s">
        <v>66</v>
      </c>
      <c r="T813" s="4">
        <v>43594</v>
      </c>
      <c r="U813" t="str">
        <f>IF(TBL_Employees3[[#This Row],[Exit Date]]="","Employed","Resign")</f>
        <v>Resign</v>
      </c>
    </row>
    <row r="814" spans="1:21" x14ac:dyDescent="0.25">
      <c r="A814" t="s">
        <v>1637</v>
      </c>
      <c r="B814" t="s">
        <v>1638</v>
      </c>
      <c r="C814" t="s">
        <v>64</v>
      </c>
      <c r="D814" t="s">
        <v>1504</v>
      </c>
      <c r="E814" t="s">
        <v>27</v>
      </c>
      <c r="F814" t="s">
        <v>1984</v>
      </c>
      <c r="G814" t="s">
        <v>20</v>
      </c>
      <c r="H814">
        <v>64</v>
      </c>
      <c r="I814" s="4">
        <v>37662</v>
      </c>
      <c r="J814" s="8">
        <f>DAY(TBL_Employees3[[#This Row],[Hire Date]])</f>
        <v>10</v>
      </c>
      <c r="K814" s="8">
        <f>MONTH(TBL_Employees3[[#This Row],[Hire Date]])</f>
        <v>2</v>
      </c>
      <c r="L814" s="8">
        <f>YEAR(TBL_Employees3[[#This Row],[Hire Date]])</f>
        <v>2003</v>
      </c>
      <c r="M814" s="8" t="str">
        <f>TEXT(TBL_Employees3[[#This Row],[Hire Date]],"mmm")</f>
        <v>Feb</v>
      </c>
      <c r="N814" s="5">
        <v>57032</v>
      </c>
      <c r="O814" s="5" t="str" cm="1">
        <f t="array" ref="O814">_xlfn.IFS(TBL_Employees3[[#This Row],[Annual Salary]]&gt;140000,"High Income",AND(TBL_Employees3[[#This Row],[Annual Salary]]&lt;=140000, TBL_Employees3[[#This Row],[Annual Salary]] &gt; 70000),"Middle Income",TBL_Employees3[[#This Row],[Annual Salary]]&lt;70000,"Low Income")</f>
        <v>Low Income</v>
      </c>
      <c r="P814" s="6">
        <v>0</v>
      </c>
      <c r="Q814" s="10">
        <f>TBL_Employees3[[#This Row],[Bonus %]]*TBL_Employees3[[#This Row],[Annual Salary]]</f>
        <v>0</v>
      </c>
      <c r="R814" t="s">
        <v>21</v>
      </c>
      <c r="S814" t="s">
        <v>48</v>
      </c>
      <c r="T814" s="4" t="s">
        <v>23</v>
      </c>
      <c r="U814" t="str">
        <f>IF(TBL_Employees3[[#This Row],[Exit Date]]="","Employed","Resign")</f>
        <v>Employed</v>
      </c>
    </row>
    <row r="815" spans="1:21" x14ac:dyDescent="0.25">
      <c r="A815" t="s">
        <v>1639</v>
      </c>
      <c r="B815" t="s">
        <v>1640</v>
      </c>
      <c r="C815" t="s">
        <v>31</v>
      </c>
      <c r="D815" t="s">
        <v>1504</v>
      </c>
      <c r="E815" t="s">
        <v>18</v>
      </c>
      <c r="F815" t="s">
        <v>1984</v>
      </c>
      <c r="G815" t="s">
        <v>28</v>
      </c>
      <c r="H815">
        <v>35</v>
      </c>
      <c r="I815" s="4">
        <v>42800</v>
      </c>
      <c r="J815" s="8">
        <f>DAY(TBL_Employees3[[#This Row],[Hire Date]])</f>
        <v>6</v>
      </c>
      <c r="K815" s="8">
        <f>MONTH(TBL_Employees3[[#This Row],[Hire Date]])</f>
        <v>3</v>
      </c>
      <c r="L815" s="8">
        <f>YEAR(TBL_Employees3[[#This Row],[Hire Date]])</f>
        <v>2017</v>
      </c>
      <c r="M815" s="8" t="str">
        <f>TEXT(TBL_Employees3[[#This Row],[Hire Date]],"mmm")</f>
        <v>Mar</v>
      </c>
      <c r="N815" s="5">
        <v>171426</v>
      </c>
      <c r="O815" s="5" t="str" cm="1">
        <f t="array" ref="O815">_xlfn.IFS(TBL_Employees3[[#This Row],[Annual Salary]]&gt;140000,"High Income",AND(TBL_Employees3[[#This Row],[Annual Salary]]&lt;=140000, TBL_Employees3[[#This Row],[Annual Salary]] &gt; 70000),"Middle Income",TBL_Employees3[[#This Row],[Annual Salary]]&lt;70000,"Low Income")</f>
        <v>High Income</v>
      </c>
      <c r="P815" s="6">
        <v>0.15</v>
      </c>
      <c r="Q815" s="10">
        <f>TBL_Employees3[[#This Row],[Bonus %]]*TBL_Employees3[[#This Row],[Annual Salary]]</f>
        <v>25713.899999999998</v>
      </c>
      <c r="R815" t="s">
        <v>65</v>
      </c>
      <c r="S815" t="s">
        <v>118</v>
      </c>
      <c r="T815" s="4">
        <v>43000</v>
      </c>
      <c r="U815" t="str">
        <f>IF(TBL_Employees3[[#This Row],[Exit Date]]="","Employed","Resign")</f>
        <v>Resign</v>
      </c>
    </row>
    <row r="816" spans="1:21" x14ac:dyDescent="0.25">
      <c r="A816" t="s">
        <v>1641</v>
      </c>
      <c r="B816" t="s">
        <v>1642</v>
      </c>
      <c r="C816" t="s">
        <v>64</v>
      </c>
      <c r="D816" t="s">
        <v>1504</v>
      </c>
      <c r="E816" t="s">
        <v>32</v>
      </c>
      <c r="F816" t="s">
        <v>1984</v>
      </c>
      <c r="G816" t="s">
        <v>97</v>
      </c>
      <c r="H816">
        <v>65</v>
      </c>
      <c r="I816" s="4">
        <v>40711</v>
      </c>
      <c r="J816" s="8">
        <f>DAY(TBL_Employees3[[#This Row],[Hire Date]])</f>
        <v>17</v>
      </c>
      <c r="K816" s="8">
        <f>MONTH(TBL_Employees3[[#This Row],[Hire Date]])</f>
        <v>6</v>
      </c>
      <c r="L816" s="8">
        <f>YEAR(TBL_Employees3[[#This Row],[Hire Date]])</f>
        <v>2011</v>
      </c>
      <c r="M816" s="8" t="str">
        <f>TEXT(TBL_Employees3[[#This Row],[Hire Date]],"mmm")</f>
        <v>Jun</v>
      </c>
      <c r="N816" s="5">
        <v>56686</v>
      </c>
      <c r="O816" s="5" t="str" cm="1">
        <f t="array" ref="O816">_xlfn.IFS(TBL_Employees3[[#This Row],[Annual Salary]]&gt;140000,"High Income",AND(TBL_Employees3[[#This Row],[Annual Salary]]&lt;=140000, TBL_Employees3[[#This Row],[Annual Salary]] &gt; 70000),"Middle Income",TBL_Employees3[[#This Row],[Annual Salary]]&lt;70000,"Low Income")</f>
        <v>Low Income</v>
      </c>
      <c r="P816" s="6">
        <v>0</v>
      </c>
      <c r="Q816" s="10">
        <f>TBL_Employees3[[#This Row],[Bonus %]]*TBL_Employees3[[#This Row],[Annual Salary]]</f>
        <v>0</v>
      </c>
      <c r="R816" t="s">
        <v>21</v>
      </c>
      <c r="S816" t="s">
        <v>34</v>
      </c>
      <c r="T816" s="4">
        <v>42164</v>
      </c>
      <c r="U816" t="str">
        <f>IF(TBL_Employees3[[#This Row],[Exit Date]]="","Employed","Resign")</f>
        <v>Resign</v>
      </c>
    </row>
    <row r="817" spans="1:21" x14ac:dyDescent="0.25">
      <c r="A817" t="s">
        <v>1643</v>
      </c>
      <c r="B817" t="s">
        <v>1644</v>
      </c>
      <c r="C817" t="s">
        <v>31</v>
      </c>
      <c r="D817" t="s">
        <v>1504</v>
      </c>
      <c r="E817" t="s">
        <v>18</v>
      </c>
      <c r="F817" t="s">
        <v>1984</v>
      </c>
      <c r="G817" t="s">
        <v>97</v>
      </c>
      <c r="H817">
        <v>45</v>
      </c>
      <c r="I817" s="4">
        <v>39507</v>
      </c>
      <c r="J817" s="8">
        <f>DAY(TBL_Employees3[[#This Row],[Hire Date]])</f>
        <v>29</v>
      </c>
      <c r="K817" s="8">
        <f>MONTH(TBL_Employees3[[#This Row],[Hire Date]])</f>
        <v>2</v>
      </c>
      <c r="L817" s="8">
        <f>YEAR(TBL_Employees3[[#This Row],[Hire Date]])</f>
        <v>2008</v>
      </c>
      <c r="M817" s="8" t="str">
        <f>TEXT(TBL_Employees3[[#This Row],[Hire Date]],"mmm")</f>
        <v>Feb</v>
      </c>
      <c r="N817" s="5">
        <v>150577</v>
      </c>
      <c r="O817" s="5" t="str" cm="1">
        <f t="array" ref="O817">_xlfn.IFS(TBL_Employees3[[#This Row],[Annual Salary]]&gt;140000,"High Income",AND(TBL_Employees3[[#This Row],[Annual Salary]]&lt;=140000, TBL_Employees3[[#This Row],[Annual Salary]] &gt; 70000),"Middle Income",TBL_Employees3[[#This Row],[Annual Salary]]&lt;70000,"Low Income")</f>
        <v>High Income</v>
      </c>
      <c r="P817" s="6">
        <v>0.25</v>
      </c>
      <c r="Q817" s="10">
        <f>TBL_Employees3[[#This Row],[Bonus %]]*TBL_Employees3[[#This Row],[Annual Salary]]</f>
        <v>37644.25</v>
      </c>
      <c r="R817" t="s">
        <v>21</v>
      </c>
      <c r="S817" t="s">
        <v>48</v>
      </c>
      <c r="T817" s="4" t="s">
        <v>23</v>
      </c>
      <c r="U817" t="str">
        <f>IF(TBL_Employees3[[#This Row],[Exit Date]]="","Employed","Resign")</f>
        <v>Employed</v>
      </c>
    </row>
    <row r="818" spans="1:21" x14ac:dyDescent="0.25">
      <c r="A818" t="s">
        <v>1645</v>
      </c>
      <c r="B818" t="s">
        <v>1646</v>
      </c>
      <c r="C818" t="s">
        <v>47</v>
      </c>
      <c r="D818" t="s">
        <v>1504</v>
      </c>
      <c r="E818" t="s">
        <v>54</v>
      </c>
      <c r="F818" t="s">
        <v>1984</v>
      </c>
      <c r="G818" t="s">
        <v>20</v>
      </c>
      <c r="H818">
        <v>39</v>
      </c>
      <c r="I818" s="4">
        <v>42843</v>
      </c>
      <c r="J818" s="8">
        <f>DAY(TBL_Employees3[[#This Row],[Hire Date]])</f>
        <v>18</v>
      </c>
      <c r="K818" s="8">
        <f>MONTH(TBL_Employees3[[#This Row],[Hire Date]])</f>
        <v>4</v>
      </c>
      <c r="L818" s="8">
        <f>YEAR(TBL_Employees3[[#This Row],[Hire Date]])</f>
        <v>2017</v>
      </c>
      <c r="M818" s="8" t="str">
        <f>TEXT(TBL_Employees3[[#This Row],[Hire Date]],"mmm")</f>
        <v>Apr</v>
      </c>
      <c r="N818" s="5">
        <v>58745</v>
      </c>
      <c r="O818" s="5" t="str" cm="1">
        <f t="array" ref="O818">_xlfn.IFS(TBL_Employees3[[#This Row],[Annual Salary]]&gt;140000,"High Income",AND(TBL_Employees3[[#This Row],[Annual Salary]]&lt;=140000, TBL_Employees3[[#This Row],[Annual Salary]] &gt; 70000),"Middle Income",TBL_Employees3[[#This Row],[Annual Salary]]&lt;70000,"Low Income")</f>
        <v>Low Income</v>
      </c>
      <c r="P818" s="6">
        <v>0</v>
      </c>
      <c r="Q818" s="10">
        <f>TBL_Employees3[[#This Row],[Bonus %]]*TBL_Employees3[[#This Row],[Annual Salary]]</f>
        <v>0</v>
      </c>
      <c r="R818" t="s">
        <v>21</v>
      </c>
      <c r="S818" t="s">
        <v>22</v>
      </c>
      <c r="T818" s="4" t="s">
        <v>23</v>
      </c>
      <c r="U818" t="str">
        <f>IF(TBL_Employees3[[#This Row],[Exit Date]]="","Employed","Resign")</f>
        <v>Employed</v>
      </c>
    </row>
    <row r="819" spans="1:21" x14ac:dyDescent="0.25">
      <c r="A819" t="s">
        <v>1647</v>
      </c>
      <c r="B819" t="s">
        <v>1648</v>
      </c>
      <c r="C819" t="s">
        <v>53</v>
      </c>
      <c r="D819" t="s">
        <v>1504</v>
      </c>
      <c r="E819" t="s">
        <v>27</v>
      </c>
      <c r="F819" t="s">
        <v>1983</v>
      </c>
      <c r="G819" t="s">
        <v>20</v>
      </c>
      <c r="H819">
        <v>52</v>
      </c>
      <c r="I819" s="4">
        <v>37418</v>
      </c>
      <c r="J819" s="8">
        <f>DAY(TBL_Employees3[[#This Row],[Hire Date]])</f>
        <v>11</v>
      </c>
      <c r="K819" s="8">
        <f>MONTH(TBL_Employees3[[#This Row],[Hire Date]])</f>
        <v>6</v>
      </c>
      <c r="L819" s="8">
        <f>YEAR(TBL_Employees3[[#This Row],[Hire Date]])</f>
        <v>2002</v>
      </c>
      <c r="M819" s="8" t="str">
        <f>TEXT(TBL_Employees3[[#This Row],[Hire Date]],"mmm")</f>
        <v>Jun</v>
      </c>
      <c r="N819" s="5">
        <v>236314</v>
      </c>
      <c r="O819" s="5" t="str" cm="1">
        <f t="array" ref="O819">_xlfn.IFS(TBL_Employees3[[#This Row],[Annual Salary]]&gt;140000,"High Income",AND(TBL_Employees3[[#This Row],[Annual Salary]]&lt;=140000, TBL_Employees3[[#This Row],[Annual Salary]] &gt; 70000),"Middle Income",TBL_Employees3[[#This Row],[Annual Salary]]&lt;70000,"Low Income")</f>
        <v>High Income</v>
      </c>
      <c r="P819" s="6">
        <v>0.34</v>
      </c>
      <c r="Q819" s="10">
        <f>TBL_Employees3[[#This Row],[Bonus %]]*TBL_Employees3[[#This Row],[Annual Salary]]</f>
        <v>80346.760000000009</v>
      </c>
      <c r="R819" t="s">
        <v>21</v>
      </c>
      <c r="S819" t="s">
        <v>48</v>
      </c>
      <c r="T819" s="4" t="s">
        <v>23</v>
      </c>
      <c r="U819" t="str">
        <f>IF(TBL_Employees3[[#This Row],[Exit Date]]="","Employed","Resign")</f>
        <v>Employed</v>
      </c>
    </row>
    <row r="820" spans="1:21" x14ac:dyDescent="0.25">
      <c r="A820" t="s">
        <v>1649</v>
      </c>
      <c r="B820" t="s">
        <v>1650</v>
      </c>
      <c r="C820" t="s">
        <v>64</v>
      </c>
      <c r="D820" t="s">
        <v>1504</v>
      </c>
      <c r="E820" t="s">
        <v>54</v>
      </c>
      <c r="F820" t="s">
        <v>1983</v>
      </c>
      <c r="G820" t="s">
        <v>37</v>
      </c>
      <c r="H820">
        <v>51</v>
      </c>
      <c r="I820" s="4">
        <v>39252</v>
      </c>
      <c r="J820" s="8">
        <f>DAY(TBL_Employees3[[#This Row],[Hire Date]])</f>
        <v>19</v>
      </c>
      <c r="K820" s="8">
        <f>MONTH(TBL_Employees3[[#This Row],[Hire Date]])</f>
        <v>6</v>
      </c>
      <c r="L820" s="8">
        <f>YEAR(TBL_Employees3[[#This Row],[Hire Date]])</f>
        <v>2007</v>
      </c>
      <c r="M820" s="8" t="str">
        <f>TEXT(TBL_Employees3[[#This Row],[Hire Date]],"mmm")</f>
        <v>Jun</v>
      </c>
      <c r="N820" s="5">
        <v>45206</v>
      </c>
      <c r="O820" s="5" t="str" cm="1">
        <f t="array" ref="O820">_xlfn.IFS(TBL_Employees3[[#This Row],[Annual Salary]]&gt;140000,"High Income",AND(TBL_Employees3[[#This Row],[Annual Salary]]&lt;=140000, TBL_Employees3[[#This Row],[Annual Salary]] &gt; 70000),"Middle Income",TBL_Employees3[[#This Row],[Annual Salary]]&lt;70000,"Low Income")</f>
        <v>Low Income</v>
      </c>
      <c r="P820" s="6">
        <v>0</v>
      </c>
      <c r="Q820" s="10">
        <f>TBL_Employees3[[#This Row],[Bonus %]]*TBL_Employees3[[#This Row],[Annual Salary]]</f>
        <v>0</v>
      </c>
      <c r="R820" t="s">
        <v>21</v>
      </c>
      <c r="S820" t="s">
        <v>75</v>
      </c>
      <c r="T820" s="4" t="s">
        <v>23</v>
      </c>
      <c r="U820" t="str">
        <f>IF(TBL_Employees3[[#This Row],[Exit Date]]="","Employed","Resign")</f>
        <v>Employed</v>
      </c>
    </row>
    <row r="821" spans="1:21" x14ac:dyDescent="0.25">
      <c r="A821" t="s">
        <v>1651</v>
      </c>
      <c r="B821" t="s">
        <v>1652</v>
      </c>
      <c r="C821" t="s">
        <v>16</v>
      </c>
      <c r="D821" t="s">
        <v>1504</v>
      </c>
      <c r="E821" t="s">
        <v>54</v>
      </c>
      <c r="F821" t="s">
        <v>1984</v>
      </c>
      <c r="G821" t="s">
        <v>20</v>
      </c>
      <c r="H821">
        <v>29</v>
      </c>
      <c r="I821" s="4">
        <v>42676</v>
      </c>
      <c r="J821" s="8">
        <f>DAY(TBL_Employees3[[#This Row],[Hire Date]])</f>
        <v>2</v>
      </c>
      <c r="K821" s="8">
        <f>MONTH(TBL_Employees3[[#This Row],[Hire Date]])</f>
        <v>11</v>
      </c>
      <c r="L821" s="8">
        <f>YEAR(TBL_Employees3[[#This Row],[Hire Date]])</f>
        <v>2016</v>
      </c>
      <c r="M821" s="8" t="str">
        <f>TEXT(TBL_Employees3[[#This Row],[Hire Date]],"mmm")</f>
        <v>Nov</v>
      </c>
      <c r="N821" s="5">
        <v>122054</v>
      </c>
      <c r="O821" s="5" t="str" cm="1">
        <f t="array" ref="O821">_xlfn.IFS(TBL_Employees3[[#This Row],[Annual Salary]]&gt;140000,"High Income",AND(TBL_Employees3[[#This Row],[Annual Salary]]&lt;=140000, TBL_Employees3[[#This Row],[Annual Salary]] &gt; 70000),"Middle Income",TBL_Employees3[[#This Row],[Annual Salary]]&lt;70000,"Low Income")</f>
        <v>Middle Income</v>
      </c>
      <c r="P821" s="6">
        <v>0.06</v>
      </c>
      <c r="Q821" s="10">
        <f>TBL_Employees3[[#This Row],[Bonus %]]*TBL_Employees3[[#This Row],[Annual Salary]]</f>
        <v>7323.24</v>
      </c>
      <c r="R821" t="s">
        <v>21</v>
      </c>
      <c r="S821" t="s">
        <v>57</v>
      </c>
      <c r="T821" s="4" t="s">
        <v>23</v>
      </c>
      <c r="U821" t="str">
        <f>IF(TBL_Employees3[[#This Row],[Exit Date]]="","Employed","Resign")</f>
        <v>Employed</v>
      </c>
    </row>
    <row r="822" spans="1:21" x14ac:dyDescent="0.25">
      <c r="A822" t="s">
        <v>1653</v>
      </c>
      <c r="B822" t="s">
        <v>1654</v>
      </c>
      <c r="C822" t="s">
        <v>64</v>
      </c>
      <c r="D822" t="s">
        <v>1504</v>
      </c>
      <c r="E822" t="s">
        <v>27</v>
      </c>
      <c r="F822" t="s">
        <v>1984</v>
      </c>
      <c r="G822" t="s">
        <v>20</v>
      </c>
      <c r="H822">
        <v>28</v>
      </c>
      <c r="I822" s="4">
        <v>43847</v>
      </c>
      <c r="J822" s="8">
        <f>DAY(TBL_Employees3[[#This Row],[Hire Date]])</f>
        <v>17</v>
      </c>
      <c r="K822" s="8">
        <f>MONTH(TBL_Employees3[[#This Row],[Hire Date]])</f>
        <v>1</v>
      </c>
      <c r="L822" s="8">
        <f>YEAR(TBL_Employees3[[#This Row],[Hire Date]])</f>
        <v>2020</v>
      </c>
      <c r="M822" s="8" t="str">
        <f>TEXT(TBL_Employees3[[#This Row],[Hire Date]],"mmm")</f>
        <v>Jan</v>
      </c>
      <c r="N822" s="5">
        <v>45061</v>
      </c>
      <c r="O822" s="5" t="str" cm="1">
        <f t="array" ref="O822">_xlfn.IFS(TBL_Employees3[[#This Row],[Annual Salary]]&gt;140000,"High Income",AND(TBL_Employees3[[#This Row],[Annual Salary]]&lt;=140000, TBL_Employees3[[#This Row],[Annual Salary]] &gt; 70000),"Middle Income",TBL_Employees3[[#This Row],[Annual Salary]]&lt;70000,"Low Income")</f>
        <v>Low Income</v>
      </c>
      <c r="P822" s="6">
        <v>0</v>
      </c>
      <c r="Q822" s="10">
        <f>TBL_Employees3[[#This Row],[Bonus %]]*TBL_Employees3[[#This Row],[Annual Salary]]</f>
        <v>0</v>
      </c>
      <c r="R822" t="s">
        <v>21</v>
      </c>
      <c r="S822" t="s">
        <v>48</v>
      </c>
      <c r="T822" s="4" t="s">
        <v>23</v>
      </c>
      <c r="U822" t="str">
        <f>IF(TBL_Employees3[[#This Row],[Exit Date]]="","Employed","Resign")</f>
        <v>Employed</v>
      </c>
    </row>
    <row r="823" spans="1:21" x14ac:dyDescent="0.25">
      <c r="A823" t="s">
        <v>1655</v>
      </c>
      <c r="B823" t="s">
        <v>1656</v>
      </c>
      <c r="C823" t="s">
        <v>53</v>
      </c>
      <c r="D823" t="s">
        <v>1504</v>
      </c>
      <c r="E823" t="s">
        <v>27</v>
      </c>
      <c r="F823" t="s">
        <v>1983</v>
      </c>
      <c r="G823" t="s">
        <v>37</v>
      </c>
      <c r="H823">
        <v>44</v>
      </c>
      <c r="I823" s="4">
        <v>44283</v>
      </c>
      <c r="J823" s="8">
        <f>DAY(TBL_Employees3[[#This Row],[Hire Date]])</f>
        <v>28</v>
      </c>
      <c r="K823" s="8">
        <f>MONTH(TBL_Employees3[[#This Row],[Hire Date]])</f>
        <v>3</v>
      </c>
      <c r="L823" s="8">
        <f>YEAR(TBL_Employees3[[#This Row],[Hire Date]])</f>
        <v>2021</v>
      </c>
      <c r="M823" s="8" t="str">
        <f>TEXT(TBL_Employees3[[#This Row],[Hire Date]],"mmm")</f>
        <v>Mar</v>
      </c>
      <c r="N823" s="5">
        <v>186033</v>
      </c>
      <c r="O823" s="5" t="str" cm="1">
        <f t="array" ref="O823">_xlfn.IFS(TBL_Employees3[[#This Row],[Annual Salary]]&gt;140000,"High Income",AND(TBL_Employees3[[#This Row],[Annual Salary]]&lt;=140000, TBL_Employees3[[#This Row],[Annual Salary]] &gt; 70000),"Middle Income",TBL_Employees3[[#This Row],[Annual Salary]]&lt;70000,"Low Income")</f>
        <v>High Income</v>
      </c>
      <c r="P823" s="6">
        <v>0.34</v>
      </c>
      <c r="Q823" s="10">
        <f>TBL_Employees3[[#This Row],[Bonus %]]*TBL_Employees3[[#This Row],[Annual Salary]]</f>
        <v>63251.22</v>
      </c>
      <c r="R823" t="s">
        <v>38</v>
      </c>
      <c r="S823" t="s">
        <v>85</v>
      </c>
      <c r="T823" s="4" t="s">
        <v>23</v>
      </c>
      <c r="U823" t="str">
        <f>IF(TBL_Employees3[[#This Row],[Exit Date]]="","Employed","Resign")</f>
        <v>Employed</v>
      </c>
    </row>
    <row r="824" spans="1:21" x14ac:dyDescent="0.25">
      <c r="A824" t="s">
        <v>1657</v>
      </c>
      <c r="B824" t="s">
        <v>1658</v>
      </c>
      <c r="C824" t="s">
        <v>74</v>
      </c>
      <c r="D824" t="s">
        <v>1504</v>
      </c>
      <c r="E824" t="s">
        <v>18</v>
      </c>
      <c r="F824" t="s">
        <v>1983</v>
      </c>
      <c r="G824" t="s">
        <v>28</v>
      </c>
      <c r="H824">
        <v>60</v>
      </c>
      <c r="I824" s="4">
        <v>44403</v>
      </c>
      <c r="J824" s="8">
        <f>DAY(TBL_Employees3[[#This Row],[Hire Date]])</f>
        <v>26</v>
      </c>
      <c r="K824" s="8">
        <f>MONTH(TBL_Employees3[[#This Row],[Hire Date]])</f>
        <v>7</v>
      </c>
      <c r="L824" s="8">
        <f>YEAR(TBL_Employees3[[#This Row],[Hire Date]])</f>
        <v>2021</v>
      </c>
      <c r="M824" s="8" t="str">
        <f>TEXT(TBL_Employees3[[#This Row],[Hire Date]],"mmm")</f>
        <v>Jul</v>
      </c>
      <c r="N824" s="5">
        <v>121480</v>
      </c>
      <c r="O824" s="5" t="str" cm="1">
        <f t="array" ref="O824">_xlfn.IFS(TBL_Employees3[[#This Row],[Annual Salary]]&gt;140000,"High Income",AND(TBL_Employees3[[#This Row],[Annual Salary]]&lt;=140000, TBL_Employees3[[#This Row],[Annual Salary]] &gt; 70000),"Middle Income",TBL_Employees3[[#This Row],[Annual Salary]]&lt;70000,"Low Income")</f>
        <v>Middle Income</v>
      </c>
      <c r="P824" s="6">
        <v>0.14000000000000001</v>
      </c>
      <c r="Q824" s="10">
        <f>TBL_Employees3[[#This Row],[Bonus %]]*TBL_Employees3[[#This Row],[Annual Salary]]</f>
        <v>17007.2</v>
      </c>
      <c r="R824" t="s">
        <v>21</v>
      </c>
      <c r="S824" t="s">
        <v>57</v>
      </c>
      <c r="T824" s="4" t="s">
        <v>23</v>
      </c>
      <c r="U824" t="str">
        <f>IF(TBL_Employees3[[#This Row],[Exit Date]]="","Employed","Resign")</f>
        <v>Employed</v>
      </c>
    </row>
    <row r="825" spans="1:21" x14ac:dyDescent="0.25">
      <c r="A825" t="s">
        <v>1659</v>
      </c>
      <c r="B825" t="s">
        <v>1660</v>
      </c>
      <c r="C825" t="s">
        <v>53</v>
      </c>
      <c r="D825" t="s">
        <v>1504</v>
      </c>
      <c r="E825" t="s">
        <v>54</v>
      </c>
      <c r="F825" t="s">
        <v>1984</v>
      </c>
      <c r="G825" t="s">
        <v>37</v>
      </c>
      <c r="H825">
        <v>47</v>
      </c>
      <c r="I825" s="4">
        <v>36232</v>
      </c>
      <c r="J825" s="8">
        <f>DAY(TBL_Employees3[[#This Row],[Hire Date]])</f>
        <v>13</v>
      </c>
      <c r="K825" s="8">
        <f>MONTH(TBL_Employees3[[#This Row],[Hire Date]])</f>
        <v>3</v>
      </c>
      <c r="L825" s="8">
        <f>YEAR(TBL_Employees3[[#This Row],[Hire Date]])</f>
        <v>1999</v>
      </c>
      <c r="M825" s="8" t="str">
        <f>TEXT(TBL_Employees3[[#This Row],[Hire Date]],"mmm")</f>
        <v>Mar</v>
      </c>
      <c r="N825" s="5">
        <v>239394</v>
      </c>
      <c r="O825" s="5" t="str" cm="1">
        <f t="array" ref="O825">_xlfn.IFS(TBL_Employees3[[#This Row],[Annual Salary]]&gt;140000,"High Income",AND(TBL_Employees3[[#This Row],[Annual Salary]]&lt;=140000, TBL_Employees3[[#This Row],[Annual Salary]] &gt; 70000),"Middle Income",TBL_Employees3[[#This Row],[Annual Salary]]&lt;70000,"Low Income")</f>
        <v>High Income</v>
      </c>
      <c r="P825" s="6">
        <v>0.32</v>
      </c>
      <c r="Q825" s="10">
        <f>TBL_Employees3[[#This Row],[Bonus %]]*TBL_Employees3[[#This Row],[Annual Salary]]</f>
        <v>76606.080000000002</v>
      </c>
      <c r="R825" t="s">
        <v>21</v>
      </c>
      <c r="S825" t="s">
        <v>22</v>
      </c>
      <c r="T825" s="4" t="s">
        <v>23</v>
      </c>
      <c r="U825" t="str">
        <f>IF(TBL_Employees3[[#This Row],[Exit Date]]="","Employed","Resign")</f>
        <v>Employed</v>
      </c>
    </row>
    <row r="826" spans="1:21" x14ac:dyDescent="0.25">
      <c r="A826" t="s">
        <v>1661</v>
      </c>
      <c r="B826" t="s">
        <v>1662</v>
      </c>
      <c r="C826" t="s">
        <v>74</v>
      </c>
      <c r="D826" t="s">
        <v>1504</v>
      </c>
      <c r="E826" t="s">
        <v>27</v>
      </c>
      <c r="F826" t="s">
        <v>1984</v>
      </c>
      <c r="G826" t="s">
        <v>37</v>
      </c>
      <c r="H826">
        <v>29</v>
      </c>
      <c r="I826" s="4">
        <v>43966</v>
      </c>
      <c r="J826" s="8">
        <f>DAY(TBL_Employees3[[#This Row],[Hire Date]])</f>
        <v>15</v>
      </c>
      <c r="K826" s="8">
        <f>MONTH(TBL_Employees3[[#This Row],[Hire Date]])</f>
        <v>5</v>
      </c>
      <c r="L826" s="8">
        <f>YEAR(TBL_Employees3[[#This Row],[Hire Date]])</f>
        <v>2020</v>
      </c>
      <c r="M826" s="8" t="str">
        <f>TEXT(TBL_Employees3[[#This Row],[Hire Date]],"mmm")</f>
        <v>May</v>
      </c>
      <c r="N826" s="5">
        <v>137106</v>
      </c>
      <c r="O826" s="5" t="str" cm="1">
        <f t="array" ref="O826">_xlfn.IFS(TBL_Employees3[[#This Row],[Annual Salary]]&gt;140000,"High Income",AND(TBL_Employees3[[#This Row],[Annual Salary]]&lt;=140000, TBL_Employees3[[#This Row],[Annual Salary]] &gt; 70000),"Middle Income",TBL_Employees3[[#This Row],[Annual Salary]]&lt;70000,"Low Income")</f>
        <v>Middle Income</v>
      </c>
      <c r="P826" s="6">
        <v>0.12</v>
      </c>
      <c r="Q826" s="10">
        <f>TBL_Employees3[[#This Row],[Bonus %]]*TBL_Employees3[[#This Row],[Annual Salary]]</f>
        <v>16452.72</v>
      </c>
      <c r="R826" t="s">
        <v>38</v>
      </c>
      <c r="S826" t="s">
        <v>85</v>
      </c>
      <c r="T826" s="4" t="s">
        <v>23</v>
      </c>
      <c r="U826" t="str">
        <f>IF(TBL_Employees3[[#This Row],[Exit Date]]="","Employed","Resign")</f>
        <v>Employed</v>
      </c>
    </row>
    <row r="827" spans="1:21" x14ac:dyDescent="0.25">
      <c r="A827" t="s">
        <v>1663</v>
      </c>
      <c r="B827" t="s">
        <v>1664</v>
      </c>
      <c r="C827" t="s">
        <v>16</v>
      </c>
      <c r="D827" t="s">
        <v>1504</v>
      </c>
      <c r="E827" t="s">
        <v>18</v>
      </c>
      <c r="F827" t="s">
        <v>1984</v>
      </c>
      <c r="G827" t="s">
        <v>28</v>
      </c>
      <c r="H827">
        <v>50</v>
      </c>
      <c r="I827" s="4">
        <v>40979</v>
      </c>
      <c r="J827" s="8">
        <f>DAY(TBL_Employees3[[#This Row],[Hire Date]])</f>
        <v>11</v>
      </c>
      <c r="K827" s="8">
        <f>MONTH(TBL_Employees3[[#This Row],[Hire Date]])</f>
        <v>3</v>
      </c>
      <c r="L827" s="8">
        <f>YEAR(TBL_Employees3[[#This Row],[Hire Date]])</f>
        <v>2012</v>
      </c>
      <c r="M827" s="8" t="str">
        <f>TEXT(TBL_Employees3[[#This Row],[Hire Date]],"mmm")</f>
        <v>Mar</v>
      </c>
      <c r="N827" s="5">
        <v>108134</v>
      </c>
      <c r="O827" s="5" t="str" cm="1">
        <f t="array" ref="O827">_xlfn.IFS(TBL_Employees3[[#This Row],[Annual Salary]]&gt;140000,"High Income",AND(TBL_Employees3[[#This Row],[Annual Salary]]&lt;=140000, TBL_Employees3[[#This Row],[Annual Salary]] &gt; 70000),"Middle Income",TBL_Employees3[[#This Row],[Annual Salary]]&lt;70000,"Low Income")</f>
        <v>Middle Income</v>
      </c>
      <c r="P827" s="6">
        <v>0.1</v>
      </c>
      <c r="Q827" s="10">
        <f>TBL_Employees3[[#This Row],[Bonus %]]*TBL_Employees3[[#This Row],[Annual Salary]]</f>
        <v>10813.400000000001</v>
      </c>
      <c r="R827" t="s">
        <v>65</v>
      </c>
      <c r="S827" t="s">
        <v>78</v>
      </c>
      <c r="T827" s="4" t="s">
        <v>23</v>
      </c>
      <c r="U827" t="str">
        <f>IF(TBL_Employees3[[#This Row],[Exit Date]]="","Employed","Resign")</f>
        <v>Employed</v>
      </c>
    </row>
    <row r="828" spans="1:21" x14ac:dyDescent="0.25">
      <c r="A828" t="s">
        <v>1665</v>
      </c>
      <c r="B828" t="s">
        <v>1666</v>
      </c>
      <c r="C828" t="s">
        <v>16</v>
      </c>
      <c r="D828" t="s">
        <v>1504</v>
      </c>
      <c r="E828" t="s">
        <v>32</v>
      </c>
      <c r="F828" t="s">
        <v>1984</v>
      </c>
      <c r="G828" t="s">
        <v>97</v>
      </c>
      <c r="H828">
        <v>55</v>
      </c>
      <c r="I828" s="4">
        <v>33958</v>
      </c>
      <c r="J828" s="8">
        <f>DAY(TBL_Employees3[[#This Row],[Hire Date]])</f>
        <v>20</v>
      </c>
      <c r="K828" s="8">
        <f>MONTH(TBL_Employees3[[#This Row],[Hire Date]])</f>
        <v>12</v>
      </c>
      <c r="L828" s="8">
        <f>YEAR(TBL_Employees3[[#This Row],[Hire Date]])</f>
        <v>1992</v>
      </c>
      <c r="M828" s="8" t="str">
        <f>TEXT(TBL_Employees3[[#This Row],[Hire Date]],"mmm")</f>
        <v>Dec</v>
      </c>
      <c r="N828" s="5">
        <v>113950</v>
      </c>
      <c r="O828" s="5" t="str" cm="1">
        <f t="array" ref="O828">_xlfn.IFS(TBL_Employees3[[#This Row],[Annual Salary]]&gt;140000,"High Income",AND(TBL_Employees3[[#This Row],[Annual Salary]]&lt;=140000, TBL_Employees3[[#This Row],[Annual Salary]] &gt; 70000),"Middle Income",TBL_Employees3[[#This Row],[Annual Salary]]&lt;70000,"Low Income")</f>
        <v>Middle Income</v>
      </c>
      <c r="P828" s="6">
        <v>0.09</v>
      </c>
      <c r="Q828" s="10">
        <f>TBL_Employees3[[#This Row],[Bonus %]]*TBL_Employees3[[#This Row],[Annual Salary]]</f>
        <v>10255.5</v>
      </c>
      <c r="R828" t="s">
        <v>21</v>
      </c>
      <c r="S828" t="s">
        <v>48</v>
      </c>
      <c r="T828" s="4" t="s">
        <v>23</v>
      </c>
      <c r="U828" t="str">
        <f>IF(TBL_Employees3[[#This Row],[Exit Date]]="","Employed","Resign")</f>
        <v>Employed</v>
      </c>
    </row>
    <row r="829" spans="1:21" x14ac:dyDescent="0.25">
      <c r="A829" t="s">
        <v>1667</v>
      </c>
      <c r="B829" t="s">
        <v>1668</v>
      </c>
      <c r="C829" t="s">
        <v>53</v>
      </c>
      <c r="D829" t="s">
        <v>1504</v>
      </c>
      <c r="E829" t="s">
        <v>27</v>
      </c>
      <c r="F829" t="s">
        <v>1984</v>
      </c>
      <c r="G829" t="s">
        <v>28</v>
      </c>
      <c r="H829">
        <v>52</v>
      </c>
      <c r="I829" s="4">
        <v>35886</v>
      </c>
      <c r="J829" s="8">
        <f>DAY(TBL_Employees3[[#This Row],[Hire Date]])</f>
        <v>1</v>
      </c>
      <c r="K829" s="8">
        <f>MONTH(TBL_Employees3[[#This Row],[Hire Date]])</f>
        <v>4</v>
      </c>
      <c r="L829" s="8">
        <f>YEAR(TBL_Employees3[[#This Row],[Hire Date]])</f>
        <v>1998</v>
      </c>
      <c r="M829" s="8" t="str">
        <f>TEXT(TBL_Employees3[[#This Row],[Hire Date]],"mmm")</f>
        <v>Apr</v>
      </c>
      <c r="N829" s="5">
        <v>182035</v>
      </c>
      <c r="O829" s="5" t="str" cm="1">
        <f t="array" ref="O829">_xlfn.IFS(TBL_Employees3[[#This Row],[Annual Salary]]&gt;140000,"High Income",AND(TBL_Employees3[[#This Row],[Annual Salary]]&lt;=140000, TBL_Employees3[[#This Row],[Annual Salary]] &gt; 70000),"Middle Income",TBL_Employees3[[#This Row],[Annual Salary]]&lt;70000,"Low Income")</f>
        <v>High Income</v>
      </c>
      <c r="P829" s="6">
        <v>0.3</v>
      </c>
      <c r="Q829" s="10">
        <f>TBL_Employees3[[#This Row],[Bonus %]]*TBL_Employees3[[#This Row],[Annual Salary]]</f>
        <v>54610.5</v>
      </c>
      <c r="R829" t="s">
        <v>21</v>
      </c>
      <c r="S829" t="s">
        <v>44</v>
      </c>
      <c r="T829" s="4" t="s">
        <v>23</v>
      </c>
      <c r="U829" t="str">
        <f>IF(TBL_Employees3[[#This Row],[Exit Date]]="","Employed","Resign")</f>
        <v>Employed</v>
      </c>
    </row>
    <row r="830" spans="1:21" x14ac:dyDescent="0.25">
      <c r="A830" t="s">
        <v>1669</v>
      </c>
      <c r="B830" t="s">
        <v>1670</v>
      </c>
      <c r="C830" t="s">
        <v>47</v>
      </c>
      <c r="D830" t="s">
        <v>1504</v>
      </c>
      <c r="E830" t="s">
        <v>18</v>
      </c>
      <c r="F830" t="s">
        <v>1983</v>
      </c>
      <c r="G830" t="s">
        <v>20</v>
      </c>
      <c r="H830">
        <v>65</v>
      </c>
      <c r="I830" s="4">
        <v>38584</v>
      </c>
      <c r="J830" s="8">
        <f>DAY(TBL_Employees3[[#This Row],[Hire Date]])</f>
        <v>20</v>
      </c>
      <c r="K830" s="8">
        <f>MONTH(TBL_Employees3[[#This Row],[Hire Date]])</f>
        <v>8</v>
      </c>
      <c r="L830" s="8">
        <f>YEAR(TBL_Employees3[[#This Row],[Hire Date]])</f>
        <v>2005</v>
      </c>
      <c r="M830" s="8" t="str">
        <f>TEXT(TBL_Employees3[[#This Row],[Hire Date]],"mmm")</f>
        <v>Aug</v>
      </c>
      <c r="N830" s="5">
        <v>59833</v>
      </c>
      <c r="O830" s="5" t="str" cm="1">
        <f t="array" ref="O830">_xlfn.IFS(TBL_Employees3[[#This Row],[Annual Salary]]&gt;140000,"High Income",AND(TBL_Employees3[[#This Row],[Annual Salary]]&lt;=140000, TBL_Employees3[[#This Row],[Annual Salary]] &gt; 70000),"Middle Income",TBL_Employees3[[#This Row],[Annual Salary]]&lt;70000,"Low Income")</f>
        <v>Low Income</v>
      </c>
      <c r="P830" s="6">
        <v>0</v>
      </c>
      <c r="Q830" s="10">
        <f>TBL_Employees3[[#This Row],[Bonus %]]*TBL_Employees3[[#This Row],[Annual Salary]]</f>
        <v>0</v>
      </c>
      <c r="R830" t="s">
        <v>21</v>
      </c>
      <c r="S830" t="s">
        <v>75</v>
      </c>
      <c r="T830" s="4" t="s">
        <v>23</v>
      </c>
      <c r="U830" t="str">
        <f>IF(TBL_Employees3[[#This Row],[Exit Date]]="","Employed","Resign")</f>
        <v>Employed</v>
      </c>
    </row>
    <row r="831" spans="1:21" x14ac:dyDescent="0.25">
      <c r="A831" t="s">
        <v>1671</v>
      </c>
      <c r="B831" t="s">
        <v>1672</v>
      </c>
      <c r="C831" t="s">
        <v>74</v>
      </c>
      <c r="D831" t="s">
        <v>1504</v>
      </c>
      <c r="E831" t="s">
        <v>27</v>
      </c>
      <c r="F831" t="s">
        <v>1983</v>
      </c>
      <c r="G831" t="s">
        <v>28</v>
      </c>
      <c r="H831">
        <v>45</v>
      </c>
      <c r="I831" s="4">
        <v>38453</v>
      </c>
      <c r="J831" s="8">
        <f>DAY(TBL_Employees3[[#This Row],[Hire Date]])</f>
        <v>11</v>
      </c>
      <c r="K831" s="8">
        <f>MONTH(TBL_Employees3[[#This Row],[Hire Date]])</f>
        <v>4</v>
      </c>
      <c r="L831" s="8">
        <f>YEAR(TBL_Employees3[[#This Row],[Hire Date]])</f>
        <v>2005</v>
      </c>
      <c r="M831" s="8" t="str">
        <f>TEXT(TBL_Employees3[[#This Row],[Hire Date]],"mmm")</f>
        <v>Apr</v>
      </c>
      <c r="N831" s="5">
        <v>128468</v>
      </c>
      <c r="O831" s="5" t="str" cm="1">
        <f t="array" ref="O831">_xlfn.IFS(TBL_Employees3[[#This Row],[Annual Salary]]&gt;140000,"High Income",AND(TBL_Employees3[[#This Row],[Annual Salary]]&lt;=140000, TBL_Employees3[[#This Row],[Annual Salary]] &gt; 70000),"Middle Income",TBL_Employees3[[#This Row],[Annual Salary]]&lt;70000,"Low Income")</f>
        <v>Middle Income</v>
      </c>
      <c r="P831" s="6">
        <v>0.11</v>
      </c>
      <c r="Q831" s="10">
        <f>TBL_Employees3[[#This Row],[Bonus %]]*TBL_Employees3[[#This Row],[Annual Salary]]</f>
        <v>14131.48</v>
      </c>
      <c r="R831" t="s">
        <v>21</v>
      </c>
      <c r="S831" t="s">
        <v>44</v>
      </c>
      <c r="T831" s="4" t="s">
        <v>23</v>
      </c>
      <c r="U831" t="str">
        <f>IF(TBL_Employees3[[#This Row],[Exit Date]]="","Employed","Resign")</f>
        <v>Employed</v>
      </c>
    </row>
    <row r="832" spans="1:21" x14ac:dyDescent="0.25">
      <c r="A832" t="s">
        <v>1673</v>
      </c>
      <c r="B832" t="s">
        <v>1674</v>
      </c>
      <c r="C832" t="s">
        <v>31</v>
      </c>
      <c r="D832" t="s">
        <v>1504</v>
      </c>
      <c r="E832" t="s">
        <v>27</v>
      </c>
      <c r="F832" t="s">
        <v>1984</v>
      </c>
      <c r="G832" t="s">
        <v>28</v>
      </c>
      <c r="H832">
        <v>28</v>
      </c>
      <c r="I832" s="4">
        <v>43810</v>
      </c>
      <c r="J832" s="8">
        <f>DAY(TBL_Employees3[[#This Row],[Hire Date]])</f>
        <v>11</v>
      </c>
      <c r="K832" s="8">
        <f>MONTH(TBL_Employees3[[#This Row],[Hire Date]])</f>
        <v>12</v>
      </c>
      <c r="L832" s="8">
        <f>YEAR(TBL_Employees3[[#This Row],[Hire Date]])</f>
        <v>2019</v>
      </c>
      <c r="M832" s="8" t="str">
        <f>TEXT(TBL_Employees3[[#This Row],[Hire Date]],"mmm")</f>
        <v>Dec</v>
      </c>
      <c r="N832" s="5">
        <v>182321</v>
      </c>
      <c r="O832" s="5" t="str" cm="1">
        <f t="array" ref="O832">_xlfn.IFS(TBL_Employees3[[#This Row],[Annual Salary]]&gt;140000,"High Income",AND(TBL_Employees3[[#This Row],[Annual Salary]]&lt;=140000, TBL_Employees3[[#This Row],[Annual Salary]] &gt; 70000),"Middle Income",TBL_Employees3[[#This Row],[Annual Salary]]&lt;70000,"Low Income")</f>
        <v>High Income</v>
      </c>
      <c r="P832" s="6">
        <v>0.28000000000000003</v>
      </c>
      <c r="Q832" s="10">
        <f>TBL_Employees3[[#This Row],[Bonus %]]*TBL_Employees3[[#This Row],[Annual Salary]]</f>
        <v>51049.880000000005</v>
      </c>
      <c r="R832" t="s">
        <v>65</v>
      </c>
      <c r="S832" t="s">
        <v>118</v>
      </c>
      <c r="T832" s="4" t="s">
        <v>23</v>
      </c>
      <c r="U832" t="str">
        <f>IF(TBL_Employees3[[#This Row],[Exit Date]]="","Employed","Resign")</f>
        <v>Employed</v>
      </c>
    </row>
    <row r="833" spans="1:21" x14ac:dyDescent="0.25">
      <c r="A833" t="s">
        <v>1675</v>
      </c>
      <c r="B833" t="s">
        <v>1676</v>
      </c>
      <c r="C833" t="s">
        <v>31</v>
      </c>
      <c r="D833" t="s">
        <v>1504</v>
      </c>
      <c r="E833" t="s">
        <v>27</v>
      </c>
      <c r="F833" t="s">
        <v>1983</v>
      </c>
      <c r="G833" t="s">
        <v>20</v>
      </c>
      <c r="H833">
        <v>32</v>
      </c>
      <c r="I833" s="4">
        <v>42702</v>
      </c>
      <c r="J833" s="8">
        <f>DAY(TBL_Employees3[[#This Row],[Hire Date]])</f>
        <v>28</v>
      </c>
      <c r="K833" s="8">
        <f>MONTH(TBL_Employees3[[#This Row],[Hire Date]])</f>
        <v>11</v>
      </c>
      <c r="L833" s="8">
        <f>YEAR(TBL_Employees3[[#This Row],[Hire Date]])</f>
        <v>2016</v>
      </c>
      <c r="M833" s="8" t="str">
        <f>TEXT(TBL_Employees3[[#This Row],[Hire Date]],"mmm")</f>
        <v>Nov</v>
      </c>
      <c r="N833" s="5">
        <v>177443</v>
      </c>
      <c r="O833" s="5" t="str" cm="1">
        <f t="array" ref="O833">_xlfn.IFS(TBL_Employees3[[#This Row],[Annual Salary]]&gt;140000,"High Income",AND(TBL_Employees3[[#This Row],[Annual Salary]]&lt;=140000, TBL_Employees3[[#This Row],[Annual Salary]] &gt; 70000),"Middle Income",TBL_Employees3[[#This Row],[Annual Salary]]&lt;70000,"Low Income")</f>
        <v>High Income</v>
      </c>
      <c r="P833" s="6">
        <v>0.16</v>
      </c>
      <c r="Q833" s="10">
        <f>TBL_Employees3[[#This Row],[Bonus %]]*TBL_Employees3[[#This Row],[Annual Salary]]</f>
        <v>28390.880000000001</v>
      </c>
      <c r="R833" t="s">
        <v>21</v>
      </c>
      <c r="S833" t="s">
        <v>34</v>
      </c>
      <c r="T833" s="4" t="s">
        <v>23</v>
      </c>
      <c r="U833" t="str">
        <f>IF(TBL_Employees3[[#This Row],[Exit Date]]="","Employed","Resign")</f>
        <v>Employed</v>
      </c>
    </row>
    <row r="834" spans="1:21" x14ac:dyDescent="0.25">
      <c r="A834" t="s">
        <v>1677</v>
      </c>
      <c r="B834" t="s">
        <v>1678</v>
      </c>
      <c r="C834" t="s">
        <v>26</v>
      </c>
      <c r="D834" t="s">
        <v>1504</v>
      </c>
      <c r="E834" t="s">
        <v>54</v>
      </c>
      <c r="F834" t="s">
        <v>1983</v>
      </c>
      <c r="G834" t="s">
        <v>28</v>
      </c>
      <c r="H834">
        <v>45</v>
      </c>
      <c r="I834" s="4">
        <v>39347</v>
      </c>
      <c r="J834" s="8">
        <f>DAY(TBL_Employees3[[#This Row],[Hire Date]])</f>
        <v>22</v>
      </c>
      <c r="K834" s="8">
        <f>MONTH(TBL_Employees3[[#This Row],[Hire Date]])</f>
        <v>9</v>
      </c>
      <c r="L834" s="8">
        <f>YEAR(TBL_Employees3[[#This Row],[Hire Date]])</f>
        <v>2007</v>
      </c>
      <c r="M834" s="8" t="str">
        <f>TEXT(TBL_Employees3[[#This Row],[Hire Date]],"mmm")</f>
        <v>Sep</v>
      </c>
      <c r="N834" s="5">
        <v>92293</v>
      </c>
      <c r="O834" s="5" t="str" cm="1">
        <f t="array" ref="O834">_xlfn.IFS(TBL_Employees3[[#This Row],[Annual Salary]]&gt;140000,"High Income",AND(TBL_Employees3[[#This Row],[Annual Salary]]&lt;=140000, TBL_Employees3[[#This Row],[Annual Salary]] &gt; 70000),"Middle Income",TBL_Employees3[[#This Row],[Annual Salary]]&lt;70000,"Low Income")</f>
        <v>Middle Income</v>
      </c>
      <c r="P834" s="6">
        <v>0</v>
      </c>
      <c r="Q834" s="10">
        <f>TBL_Employees3[[#This Row],[Bonus %]]*TBL_Employees3[[#This Row],[Annual Salary]]</f>
        <v>0</v>
      </c>
      <c r="R834" t="s">
        <v>65</v>
      </c>
      <c r="S834" t="s">
        <v>92</v>
      </c>
      <c r="T834" s="4" t="s">
        <v>23</v>
      </c>
      <c r="U834" t="str">
        <f>IF(TBL_Employees3[[#This Row],[Exit Date]]="","Employed","Resign")</f>
        <v>Employed</v>
      </c>
    </row>
    <row r="835" spans="1:21" x14ac:dyDescent="0.25">
      <c r="A835" t="s">
        <v>1679</v>
      </c>
      <c r="B835" t="s">
        <v>1680</v>
      </c>
      <c r="C835" t="s">
        <v>53</v>
      </c>
      <c r="D835" t="s">
        <v>1504</v>
      </c>
      <c r="E835" t="s">
        <v>54</v>
      </c>
      <c r="F835" t="s">
        <v>1983</v>
      </c>
      <c r="G835" t="s">
        <v>28</v>
      </c>
      <c r="H835">
        <v>45</v>
      </c>
      <c r="I835" s="4">
        <v>42271</v>
      </c>
      <c r="J835" s="8">
        <f>DAY(TBL_Employees3[[#This Row],[Hire Date]])</f>
        <v>24</v>
      </c>
      <c r="K835" s="8">
        <f>MONTH(TBL_Employees3[[#This Row],[Hire Date]])</f>
        <v>9</v>
      </c>
      <c r="L835" s="8">
        <f>YEAR(TBL_Employees3[[#This Row],[Hire Date]])</f>
        <v>2015</v>
      </c>
      <c r="M835" s="8" t="str">
        <f>TEXT(TBL_Employees3[[#This Row],[Hire Date]],"mmm")</f>
        <v>Sep</v>
      </c>
      <c r="N835" s="5">
        <v>202680</v>
      </c>
      <c r="O835" s="5" t="str" cm="1">
        <f t="array" ref="O835">_xlfn.IFS(TBL_Employees3[[#This Row],[Annual Salary]]&gt;140000,"High Income",AND(TBL_Employees3[[#This Row],[Annual Salary]]&lt;=140000, TBL_Employees3[[#This Row],[Annual Salary]] &gt; 70000),"Middle Income",TBL_Employees3[[#This Row],[Annual Salary]]&lt;70000,"Low Income")</f>
        <v>High Income</v>
      </c>
      <c r="P835" s="6">
        <v>0.32</v>
      </c>
      <c r="Q835" s="10">
        <f>TBL_Employees3[[#This Row],[Bonus %]]*TBL_Employees3[[#This Row],[Annual Salary]]</f>
        <v>64857.599999999999</v>
      </c>
      <c r="R835" t="s">
        <v>21</v>
      </c>
      <c r="S835" t="s">
        <v>57</v>
      </c>
      <c r="T835" s="4">
        <v>44790</v>
      </c>
      <c r="U835" t="str">
        <f>IF(TBL_Employees3[[#This Row],[Exit Date]]="","Employed","Resign")</f>
        <v>Resign</v>
      </c>
    </row>
    <row r="836" spans="1:21" x14ac:dyDescent="0.25">
      <c r="A836" t="s">
        <v>1681</v>
      </c>
      <c r="B836" t="s">
        <v>1682</v>
      </c>
      <c r="C836" t="s">
        <v>16</v>
      </c>
      <c r="D836" t="s">
        <v>1504</v>
      </c>
      <c r="E836" t="s">
        <v>18</v>
      </c>
      <c r="F836" t="s">
        <v>1984</v>
      </c>
      <c r="G836" t="s">
        <v>37</v>
      </c>
      <c r="H836">
        <v>29</v>
      </c>
      <c r="I836" s="4">
        <v>44325</v>
      </c>
      <c r="J836" s="8">
        <f>DAY(TBL_Employees3[[#This Row],[Hire Date]])</f>
        <v>9</v>
      </c>
      <c r="K836" s="8">
        <f>MONTH(TBL_Employees3[[#This Row],[Hire Date]])</f>
        <v>5</v>
      </c>
      <c r="L836" s="8">
        <f>YEAR(TBL_Employees3[[#This Row],[Hire Date]])</f>
        <v>2021</v>
      </c>
      <c r="M836" s="8" t="str">
        <f>TEXT(TBL_Employees3[[#This Row],[Hire Date]],"mmm")</f>
        <v>May</v>
      </c>
      <c r="N836" s="5">
        <v>129541</v>
      </c>
      <c r="O836" s="5" t="str" cm="1">
        <f t="array" ref="O836">_xlfn.IFS(TBL_Employees3[[#This Row],[Annual Salary]]&gt;140000,"High Income",AND(TBL_Employees3[[#This Row],[Annual Salary]]&lt;=140000, TBL_Employees3[[#This Row],[Annual Salary]] &gt; 70000),"Middle Income",TBL_Employees3[[#This Row],[Annual Salary]]&lt;70000,"Low Income")</f>
        <v>Middle Income</v>
      </c>
      <c r="P836" s="6">
        <v>0.08</v>
      </c>
      <c r="Q836" s="10">
        <f>TBL_Employees3[[#This Row],[Bonus %]]*TBL_Employees3[[#This Row],[Annual Salary]]</f>
        <v>10363.280000000001</v>
      </c>
      <c r="R836" t="s">
        <v>21</v>
      </c>
      <c r="S836" t="s">
        <v>57</v>
      </c>
      <c r="T836" s="4">
        <v>44340</v>
      </c>
      <c r="U836" t="str">
        <f>IF(TBL_Employees3[[#This Row],[Exit Date]]="","Employed","Resign")</f>
        <v>Resign</v>
      </c>
    </row>
    <row r="837" spans="1:21" x14ac:dyDescent="0.25">
      <c r="A837" t="s">
        <v>1683</v>
      </c>
      <c r="B837" t="s">
        <v>1684</v>
      </c>
      <c r="C837" t="s">
        <v>26</v>
      </c>
      <c r="D837" t="s">
        <v>1504</v>
      </c>
      <c r="E837" t="s">
        <v>18</v>
      </c>
      <c r="F837" t="s">
        <v>1983</v>
      </c>
      <c r="G837" t="s">
        <v>28</v>
      </c>
      <c r="H837">
        <v>63</v>
      </c>
      <c r="I837" s="4">
        <v>42778</v>
      </c>
      <c r="J837" s="8">
        <f>DAY(TBL_Employees3[[#This Row],[Hire Date]])</f>
        <v>12</v>
      </c>
      <c r="K837" s="8">
        <f>MONTH(TBL_Employees3[[#This Row],[Hire Date]])</f>
        <v>2</v>
      </c>
      <c r="L837" s="8">
        <f>YEAR(TBL_Employees3[[#This Row],[Hire Date]])</f>
        <v>2017</v>
      </c>
      <c r="M837" s="8" t="str">
        <f>TEXT(TBL_Employees3[[#This Row],[Hire Date]],"mmm")</f>
        <v>Feb</v>
      </c>
      <c r="N837" s="5">
        <v>77629</v>
      </c>
      <c r="O837" s="5" t="str" cm="1">
        <f t="array" ref="O837">_xlfn.IFS(TBL_Employees3[[#This Row],[Annual Salary]]&gt;140000,"High Income",AND(TBL_Employees3[[#This Row],[Annual Salary]]&lt;=140000, TBL_Employees3[[#This Row],[Annual Salary]] &gt; 70000),"Middle Income",TBL_Employees3[[#This Row],[Annual Salary]]&lt;70000,"Low Income")</f>
        <v>Middle Income</v>
      </c>
      <c r="P837" s="6">
        <v>0</v>
      </c>
      <c r="Q837" s="10">
        <f>TBL_Employees3[[#This Row],[Bonus %]]*TBL_Employees3[[#This Row],[Annual Salary]]</f>
        <v>0</v>
      </c>
      <c r="R837" t="s">
        <v>65</v>
      </c>
      <c r="S837" t="s">
        <v>118</v>
      </c>
      <c r="T837" s="4" t="s">
        <v>23</v>
      </c>
      <c r="U837" t="str">
        <f>IF(TBL_Employees3[[#This Row],[Exit Date]]="","Employed","Resign")</f>
        <v>Employed</v>
      </c>
    </row>
    <row r="838" spans="1:21" x14ac:dyDescent="0.25">
      <c r="A838" t="s">
        <v>1685</v>
      </c>
      <c r="B838" t="s">
        <v>1686</v>
      </c>
      <c r="C838" t="s">
        <v>64</v>
      </c>
      <c r="D838" t="s">
        <v>1504</v>
      </c>
      <c r="E838" t="s">
        <v>54</v>
      </c>
      <c r="F838" t="s">
        <v>1984</v>
      </c>
      <c r="G838" t="s">
        <v>28</v>
      </c>
      <c r="H838">
        <v>39</v>
      </c>
      <c r="I838" s="4">
        <v>41849</v>
      </c>
      <c r="J838" s="8">
        <f>DAY(TBL_Employees3[[#This Row],[Hire Date]])</f>
        <v>29</v>
      </c>
      <c r="K838" s="8">
        <f>MONTH(TBL_Employees3[[#This Row],[Hire Date]])</f>
        <v>7</v>
      </c>
      <c r="L838" s="8">
        <f>YEAR(TBL_Employees3[[#This Row],[Hire Date]])</f>
        <v>2014</v>
      </c>
      <c r="M838" s="8" t="str">
        <f>TEXT(TBL_Employees3[[#This Row],[Hire Date]],"mmm")</f>
        <v>Jul</v>
      </c>
      <c r="N838" s="5">
        <v>40897</v>
      </c>
      <c r="O838" s="5" t="str" cm="1">
        <f t="array" ref="O838">_xlfn.IFS(TBL_Employees3[[#This Row],[Annual Salary]]&gt;140000,"High Income",AND(TBL_Employees3[[#This Row],[Annual Salary]]&lt;=140000, TBL_Employees3[[#This Row],[Annual Salary]] &gt; 70000),"Middle Income",TBL_Employees3[[#This Row],[Annual Salary]]&lt;70000,"Low Income")</f>
        <v>Low Income</v>
      </c>
      <c r="P838" s="6">
        <v>0</v>
      </c>
      <c r="Q838" s="10">
        <f>TBL_Employees3[[#This Row],[Bonus %]]*TBL_Employees3[[#This Row],[Annual Salary]]</f>
        <v>0</v>
      </c>
      <c r="R838" t="s">
        <v>21</v>
      </c>
      <c r="S838" t="s">
        <v>34</v>
      </c>
      <c r="T838" s="4" t="s">
        <v>23</v>
      </c>
      <c r="U838" t="str">
        <f>IF(TBL_Employees3[[#This Row],[Exit Date]]="","Employed","Resign")</f>
        <v>Employed</v>
      </c>
    </row>
    <row r="839" spans="1:21" x14ac:dyDescent="0.25">
      <c r="A839" t="s">
        <v>1687</v>
      </c>
      <c r="B839" t="s">
        <v>1688</v>
      </c>
      <c r="C839" t="s">
        <v>31</v>
      </c>
      <c r="D839" t="s">
        <v>1504</v>
      </c>
      <c r="E839" t="s">
        <v>27</v>
      </c>
      <c r="F839" t="s">
        <v>1984</v>
      </c>
      <c r="G839" t="s">
        <v>28</v>
      </c>
      <c r="H839">
        <v>53</v>
      </c>
      <c r="I839" s="4">
        <v>35601</v>
      </c>
      <c r="J839" s="8">
        <f>DAY(TBL_Employees3[[#This Row],[Hire Date]])</f>
        <v>20</v>
      </c>
      <c r="K839" s="8">
        <f>MONTH(TBL_Employees3[[#This Row],[Hire Date]])</f>
        <v>6</v>
      </c>
      <c r="L839" s="8">
        <f>YEAR(TBL_Employees3[[#This Row],[Hire Date]])</f>
        <v>1997</v>
      </c>
      <c r="M839" s="8" t="str">
        <f>TEXT(TBL_Employees3[[#This Row],[Hire Date]],"mmm")</f>
        <v>Jun</v>
      </c>
      <c r="N839" s="5">
        <v>164399</v>
      </c>
      <c r="O839" s="5" t="str" cm="1">
        <f t="array" ref="O839">_xlfn.IFS(TBL_Employees3[[#This Row],[Annual Salary]]&gt;140000,"High Income",AND(TBL_Employees3[[#This Row],[Annual Salary]]&lt;=140000, TBL_Employees3[[#This Row],[Annual Salary]] &gt; 70000),"Middle Income",TBL_Employees3[[#This Row],[Annual Salary]]&lt;70000,"Low Income")</f>
        <v>High Income</v>
      </c>
      <c r="P839" s="6">
        <v>0.25</v>
      </c>
      <c r="Q839" s="10">
        <f>TBL_Employees3[[#This Row],[Bonus %]]*TBL_Employees3[[#This Row],[Annual Salary]]</f>
        <v>41099.75</v>
      </c>
      <c r="R839" t="s">
        <v>21</v>
      </c>
      <c r="S839" t="s">
        <v>34</v>
      </c>
      <c r="T839" s="4" t="s">
        <v>23</v>
      </c>
      <c r="U839" t="str">
        <f>IF(TBL_Employees3[[#This Row],[Exit Date]]="","Employed","Resign")</f>
        <v>Employed</v>
      </c>
    </row>
    <row r="840" spans="1:21" x14ac:dyDescent="0.25">
      <c r="A840" t="s">
        <v>1689</v>
      </c>
      <c r="B840" t="s">
        <v>1690</v>
      </c>
      <c r="C840" t="s">
        <v>74</v>
      </c>
      <c r="D840" t="s">
        <v>1504</v>
      </c>
      <c r="E840" t="s">
        <v>18</v>
      </c>
      <c r="F840" t="s">
        <v>1983</v>
      </c>
      <c r="G840" t="s">
        <v>28</v>
      </c>
      <c r="H840">
        <v>32</v>
      </c>
      <c r="I840" s="4">
        <v>42764</v>
      </c>
      <c r="J840" s="8">
        <f>DAY(TBL_Employees3[[#This Row],[Hire Date]])</f>
        <v>29</v>
      </c>
      <c r="K840" s="8">
        <f>MONTH(TBL_Employees3[[#This Row],[Hire Date]])</f>
        <v>1</v>
      </c>
      <c r="L840" s="8">
        <f>YEAR(TBL_Employees3[[#This Row],[Hire Date]])</f>
        <v>2017</v>
      </c>
      <c r="M840" s="8" t="str">
        <f>TEXT(TBL_Employees3[[#This Row],[Hire Date]],"mmm")</f>
        <v>Jan</v>
      </c>
      <c r="N840" s="5">
        <v>143970</v>
      </c>
      <c r="O840" s="5" t="str" cm="1">
        <f t="array" ref="O840">_xlfn.IFS(TBL_Employees3[[#This Row],[Annual Salary]]&gt;140000,"High Income",AND(TBL_Employees3[[#This Row],[Annual Salary]]&lt;=140000, TBL_Employees3[[#This Row],[Annual Salary]] &gt; 70000),"Middle Income",TBL_Employees3[[#This Row],[Annual Salary]]&lt;70000,"Low Income")</f>
        <v>High Income</v>
      </c>
      <c r="P840" s="6">
        <v>0.12</v>
      </c>
      <c r="Q840" s="10">
        <f>TBL_Employees3[[#This Row],[Bonus %]]*TBL_Employees3[[#This Row],[Annual Salary]]</f>
        <v>17276.399999999998</v>
      </c>
      <c r="R840" t="s">
        <v>21</v>
      </c>
      <c r="S840" t="s">
        <v>34</v>
      </c>
      <c r="T840" s="4">
        <v>43078</v>
      </c>
      <c r="U840" t="str">
        <f>IF(TBL_Employees3[[#This Row],[Exit Date]]="","Employed","Resign")</f>
        <v>Resign</v>
      </c>
    </row>
    <row r="841" spans="1:21" x14ac:dyDescent="0.25">
      <c r="A841" t="s">
        <v>1691</v>
      </c>
      <c r="B841" t="s">
        <v>1692</v>
      </c>
      <c r="C841" t="s">
        <v>31</v>
      </c>
      <c r="D841" t="s">
        <v>1504</v>
      </c>
      <c r="E841" t="s">
        <v>54</v>
      </c>
      <c r="F841" t="s">
        <v>1983</v>
      </c>
      <c r="G841" t="s">
        <v>20</v>
      </c>
      <c r="H841">
        <v>33</v>
      </c>
      <c r="I841" s="4">
        <v>42898</v>
      </c>
      <c r="J841" s="8">
        <f>DAY(TBL_Employees3[[#This Row],[Hire Date]])</f>
        <v>12</v>
      </c>
      <c r="K841" s="8">
        <f>MONTH(TBL_Employees3[[#This Row],[Hire Date]])</f>
        <v>6</v>
      </c>
      <c r="L841" s="8">
        <f>YEAR(TBL_Employees3[[#This Row],[Hire Date]])</f>
        <v>2017</v>
      </c>
      <c r="M841" s="8" t="str">
        <f>TEXT(TBL_Employees3[[#This Row],[Hire Date]],"mmm")</f>
        <v>Jun</v>
      </c>
      <c r="N841" s="5">
        <v>164396</v>
      </c>
      <c r="O841" s="5" t="str" cm="1">
        <f t="array" ref="O841">_xlfn.IFS(TBL_Employees3[[#This Row],[Annual Salary]]&gt;140000,"High Income",AND(TBL_Employees3[[#This Row],[Annual Salary]]&lt;=140000, TBL_Employees3[[#This Row],[Annual Salary]] &gt; 70000),"Middle Income",TBL_Employees3[[#This Row],[Annual Salary]]&lt;70000,"Low Income")</f>
        <v>High Income</v>
      </c>
      <c r="P841" s="6">
        <v>0.28999999999999998</v>
      </c>
      <c r="Q841" s="10">
        <f>TBL_Employees3[[#This Row],[Bonus %]]*TBL_Employees3[[#This Row],[Annual Salary]]</f>
        <v>47674.84</v>
      </c>
      <c r="R841" t="s">
        <v>21</v>
      </c>
      <c r="S841" t="s">
        <v>75</v>
      </c>
      <c r="T841" s="4" t="s">
        <v>23</v>
      </c>
      <c r="U841" t="str">
        <f>IF(TBL_Employees3[[#This Row],[Exit Date]]="","Employed","Resign")</f>
        <v>Employed</v>
      </c>
    </row>
    <row r="842" spans="1:21" x14ac:dyDescent="0.25">
      <c r="A842" t="s">
        <v>1693</v>
      </c>
      <c r="B842" t="s">
        <v>1694</v>
      </c>
      <c r="C842" t="s">
        <v>74</v>
      </c>
      <c r="D842" t="s">
        <v>1504</v>
      </c>
      <c r="E842" t="s">
        <v>27</v>
      </c>
      <c r="F842" t="s">
        <v>1984</v>
      </c>
      <c r="G842" t="s">
        <v>20</v>
      </c>
      <c r="H842">
        <v>55</v>
      </c>
      <c r="I842" s="4">
        <v>36977</v>
      </c>
      <c r="J842" s="8">
        <f>DAY(TBL_Employees3[[#This Row],[Hire Date]])</f>
        <v>27</v>
      </c>
      <c r="K842" s="8">
        <f>MONTH(TBL_Employees3[[#This Row],[Hire Date]])</f>
        <v>3</v>
      </c>
      <c r="L842" s="8">
        <f>YEAR(TBL_Employees3[[#This Row],[Hire Date]])</f>
        <v>2001</v>
      </c>
      <c r="M842" s="8" t="str">
        <f>TEXT(TBL_Employees3[[#This Row],[Hire Date]],"mmm")</f>
        <v>Mar</v>
      </c>
      <c r="N842" s="5">
        <v>157812</v>
      </c>
      <c r="O842" s="5" t="str" cm="1">
        <f t="array" ref="O842">_xlfn.IFS(TBL_Employees3[[#This Row],[Annual Salary]]&gt;140000,"High Income",AND(TBL_Employees3[[#This Row],[Annual Salary]]&lt;=140000, TBL_Employees3[[#This Row],[Annual Salary]] &gt; 70000),"Middle Income",TBL_Employees3[[#This Row],[Annual Salary]]&lt;70000,"Low Income")</f>
        <v>High Income</v>
      </c>
      <c r="P842" s="6">
        <v>0.11</v>
      </c>
      <c r="Q842" s="10">
        <f>TBL_Employees3[[#This Row],[Bonus %]]*TBL_Employees3[[#This Row],[Annual Salary]]</f>
        <v>17359.32</v>
      </c>
      <c r="R842" t="s">
        <v>21</v>
      </c>
      <c r="S842" t="s">
        <v>48</v>
      </c>
      <c r="T842" s="4" t="s">
        <v>23</v>
      </c>
      <c r="U842" t="str">
        <f>IF(TBL_Employees3[[#This Row],[Exit Date]]="","Employed","Resign")</f>
        <v>Employed</v>
      </c>
    </row>
    <row r="843" spans="1:21" x14ac:dyDescent="0.25">
      <c r="A843" t="s">
        <v>171</v>
      </c>
      <c r="B843" t="s">
        <v>1695</v>
      </c>
      <c r="C843" t="s">
        <v>16</v>
      </c>
      <c r="D843" t="s">
        <v>1504</v>
      </c>
      <c r="E843" t="s">
        <v>32</v>
      </c>
      <c r="F843" t="s">
        <v>1984</v>
      </c>
      <c r="G843" t="s">
        <v>97</v>
      </c>
      <c r="H843">
        <v>42</v>
      </c>
      <c r="I843" s="4">
        <v>42266</v>
      </c>
      <c r="J843" s="8">
        <f>DAY(TBL_Employees3[[#This Row],[Hire Date]])</f>
        <v>19</v>
      </c>
      <c r="K843" s="8">
        <f>MONTH(TBL_Employees3[[#This Row],[Hire Date]])</f>
        <v>9</v>
      </c>
      <c r="L843" s="8">
        <f>YEAR(TBL_Employees3[[#This Row],[Hire Date]])</f>
        <v>2015</v>
      </c>
      <c r="M843" s="8" t="str">
        <f>TEXT(TBL_Employees3[[#This Row],[Hire Date]],"mmm")</f>
        <v>Sep</v>
      </c>
      <c r="N843" s="5">
        <v>103423</v>
      </c>
      <c r="O843" s="5" t="str" cm="1">
        <f t="array" ref="O843">_xlfn.IFS(TBL_Employees3[[#This Row],[Annual Salary]]&gt;140000,"High Income",AND(TBL_Employees3[[#This Row],[Annual Salary]]&lt;=140000, TBL_Employees3[[#This Row],[Annual Salary]] &gt; 70000),"Middle Income",TBL_Employees3[[#This Row],[Annual Salary]]&lt;70000,"Low Income")</f>
        <v>Middle Income</v>
      </c>
      <c r="P843" s="6">
        <v>0.06</v>
      </c>
      <c r="Q843" s="10">
        <f>TBL_Employees3[[#This Row],[Bonus %]]*TBL_Employees3[[#This Row],[Annual Salary]]</f>
        <v>6205.38</v>
      </c>
      <c r="R843" t="s">
        <v>21</v>
      </c>
      <c r="S843" t="s">
        <v>75</v>
      </c>
      <c r="T843" s="4" t="s">
        <v>23</v>
      </c>
      <c r="U843" t="str">
        <f>IF(TBL_Employees3[[#This Row],[Exit Date]]="","Employed","Resign")</f>
        <v>Employed</v>
      </c>
    </row>
    <row r="844" spans="1:21" x14ac:dyDescent="0.25">
      <c r="A844" t="s">
        <v>215</v>
      </c>
      <c r="B844" t="s">
        <v>1696</v>
      </c>
      <c r="C844" t="s">
        <v>31</v>
      </c>
      <c r="D844" t="s">
        <v>1504</v>
      </c>
      <c r="E844" t="s">
        <v>54</v>
      </c>
      <c r="F844" t="s">
        <v>1983</v>
      </c>
      <c r="G844" t="s">
        <v>28</v>
      </c>
      <c r="H844">
        <v>49</v>
      </c>
      <c r="I844" s="4">
        <v>41816</v>
      </c>
      <c r="J844" s="8">
        <f>DAY(TBL_Employees3[[#This Row],[Hire Date]])</f>
        <v>26</v>
      </c>
      <c r="K844" s="8">
        <f>MONTH(TBL_Employees3[[#This Row],[Hire Date]])</f>
        <v>6</v>
      </c>
      <c r="L844" s="8">
        <f>YEAR(TBL_Employees3[[#This Row],[Hire Date]])</f>
        <v>2014</v>
      </c>
      <c r="M844" s="8" t="str">
        <f>TEXT(TBL_Employees3[[#This Row],[Hire Date]],"mmm")</f>
        <v>Jun</v>
      </c>
      <c r="N844" s="5">
        <v>153961</v>
      </c>
      <c r="O844" s="5" t="str" cm="1">
        <f t="array" ref="O844">_xlfn.IFS(TBL_Employees3[[#This Row],[Annual Salary]]&gt;140000,"High Income",AND(TBL_Employees3[[#This Row],[Annual Salary]]&lt;=140000, TBL_Employees3[[#This Row],[Annual Salary]] &gt; 70000),"Middle Income",TBL_Employees3[[#This Row],[Annual Salary]]&lt;70000,"Low Income")</f>
        <v>High Income</v>
      </c>
      <c r="P844" s="6">
        <v>0.25</v>
      </c>
      <c r="Q844" s="10">
        <f>TBL_Employees3[[#This Row],[Bonus %]]*TBL_Employees3[[#This Row],[Annual Salary]]</f>
        <v>38490.25</v>
      </c>
      <c r="R844" t="s">
        <v>65</v>
      </c>
      <c r="S844" t="s">
        <v>78</v>
      </c>
      <c r="T844" s="4" t="s">
        <v>23</v>
      </c>
      <c r="U844" t="str">
        <f>IF(TBL_Employees3[[#This Row],[Exit Date]]="","Employed","Resign")</f>
        <v>Employed</v>
      </c>
    </row>
    <row r="845" spans="1:21" x14ac:dyDescent="0.25">
      <c r="A845" t="s">
        <v>207</v>
      </c>
      <c r="B845" t="s">
        <v>1697</v>
      </c>
      <c r="C845" t="s">
        <v>74</v>
      </c>
      <c r="D845" t="s">
        <v>1504</v>
      </c>
      <c r="E845" t="s">
        <v>27</v>
      </c>
      <c r="F845" t="s">
        <v>1983</v>
      </c>
      <c r="G845" t="s">
        <v>20</v>
      </c>
      <c r="H845">
        <v>45</v>
      </c>
      <c r="I845" s="4">
        <v>43111</v>
      </c>
      <c r="J845" s="8">
        <f>DAY(TBL_Employees3[[#This Row],[Hire Date]])</f>
        <v>11</v>
      </c>
      <c r="K845" s="8">
        <f>MONTH(TBL_Employees3[[#This Row],[Hire Date]])</f>
        <v>1</v>
      </c>
      <c r="L845" s="8">
        <f>YEAR(TBL_Employees3[[#This Row],[Hire Date]])</f>
        <v>2018</v>
      </c>
      <c r="M845" s="8" t="str">
        <f>TEXT(TBL_Employees3[[#This Row],[Hire Date]],"mmm")</f>
        <v>Jan</v>
      </c>
      <c r="N845" s="5">
        <v>127422</v>
      </c>
      <c r="O845" s="5" t="str" cm="1">
        <f t="array" ref="O845">_xlfn.IFS(TBL_Employees3[[#This Row],[Annual Salary]]&gt;140000,"High Income",AND(TBL_Employees3[[#This Row],[Annual Salary]]&lt;=140000, TBL_Employees3[[#This Row],[Annual Salary]] &gt; 70000),"Middle Income",TBL_Employees3[[#This Row],[Annual Salary]]&lt;70000,"Low Income")</f>
        <v>Middle Income</v>
      </c>
      <c r="P845" s="6">
        <v>0.15</v>
      </c>
      <c r="Q845" s="10">
        <f>TBL_Employees3[[#This Row],[Bonus %]]*TBL_Employees3[[#This Row],[Annual Salary]]</f>
        <v>19113.3</v>
      </c>
      <c r="R845" t="s">
        <v>21</v>
      </c>
      <c r="S845" t="s">
        <v>75</v>
      </c>
      <c r="T845" s="4" t="s">
        <v>23</v>
      </c>
      <c r="U845" t="str">
        <f>IF(TBL_Employees3[[#This Row],[Exit Date]]="","Employed","Resign")</f>
        <v>Employed</v>
      </c>
    </row>
    <row r="846" spans="1:21" x14ac:dyDescent="0.25">
      <c r="A846" t="s">
        <v>1698</v>
      </c>
      <c r="B846" t="s">
        <v>1699</v>
      </c>
      <c r="C846" t="s">
        <v>53</v>
      </c>
      <c r="D846" t="s">
        <v>1504</v>
      </c>
      <c r="E846" t="s">
        <v>54</v>
      </c>
      <c r="F846" t="s">
        <v>1984</v>
      </c>
      <c r="G846" t="s">
        <v>37</v>
      </c>
      <c r="H846">
        <v>32</v>
      </c>
      <c r="I846" s="4">
        <v>41675</v>
      </c>
      <c r="J846" s="8">
        <f>DAY(TBL_Employees3[[#This Row],[Hire Date]])</f>
        <v>5</v>
      </c>
      <c r="K846" s="8">
        <f>MONTH(TBL_Employees3[[#This Row],[Hire Date]])</f>
        <v>2</v>
      </c>
      <c r="L846" s="8">
        <f>YEAR(TBL_Employees3[[#This Row],[Hire Date]])</f>
        <v>2014</v>
      </c>
      <c r="M846" s="8" t="str">
        <f>TEXT(TBL_Employees3[[#This Row],[Hire Date]],"mmm")</f>
        <v>Feb</v>
      </c>
      <c r="N846" s="5">
        <v>203445</v>
      </c>
      <c r="O846" s="5" t="str" cm="1">
        <f t="array" ref="O846">_xlfn.IFS(TBL_Employees3[[#This Row],[Annual Salary]]&gt;140000,"High Income",AND(TBL_Employees3[[#This Row],[Annual Salary]]&lt;=140000, TBL_Employees3[[#This Row],[Annual Salary]] &gt; 70000),"Middle Income",TBL_Employees3[[#This Row],[Annual Salary]]&lt;70000,"Low Income")</f>
        <v>High Income</v>
      </c>
      <c r="P846" s="6">
        <v>0.34</v>
      </c>
      <c r="Q846" s="10">
        <f>TBL_Employees3[[#This Row],[Bonus %]]*TBL_Employees3[[#This Row],[Annual Salary]]</f>
        <v>69171.3</v>
      </c>
      <c r="R846" t="s">
        <v>38</v>
      </c>
      <c r="S846" t="s">
        <v>39</v>
      </c>
      <c r="T846" s="4" t="s">
        <v>23</v>
      </c>
      <c r="U846" t="str">
        <f>IF(TBL_Employees3[[#This Row],[Exit Date]]="","Employed","Resign")</f>
        <v>Employed</v>
      </c>
    </row>
    <row r="847" spans="1:21" x14ac:dyDescent="0.25">
      <c r="A847" t="s">
        <v>1700</v>
      </c>
      <c r="B847" t="s">
        <v>1701</v>
      </c>
      <c r="C847" t="s">
        <v>16</v>
      </c>
      <c r="D847" t="s">
        <v>1504</v>
      </c>
      <c r="E847" t="s">
        <v>18</v>
      </c>
      <c r="F847" t="s">
        <v>1984</v>
      </c>
      <c r="G847" t="s">
        <v>37</v>
      </c>
      <c r="H847">
        <v>65</v>
      </c>
      <c r="I847" s="4">
        <v>38967</v>
      </c>
      <c r="J847" s="8">
        <f>DAY(TBL_Employees3[[#This Row],[Hire Date]])</f>
        <v>7</v>
      </c>
      <c r="K847" s="8">
        <f>MONTH(TBL_Employees3[[#This Row],[Hire Date]])</f>
        <v>9</v>
      </c>
      <c r="L847" s="8">
        <f>YEAR(TBL_Employees3[[#This Row],[Hire Date]])</f>
        <v>2006</v>
      </c>
      <c r="M847" s="8" t="str">
        <f>TEXT(TBL_Employees3[[#This Row],[Hire Date]],"mmm")</f>
        <v>Sep</v>
      </c>
      <c r="N847" s="5">
        <v>127626</v>
      </c>
      <c r="O847" s="5" t="str" cm="1">
        <f t="array" ref="O847">_xlfn.IFS(TBL_Employees3[[#This Row],[Annual Salary]]&gt;140000,"High Income",AND(TBL_Employees3[[#This Row],[Annual Salary]]&lt;=140000, TBL_Employees3[[#This Row],[Annual Salary]] &gt; 70000),"Middle Income",TBL_Employees3[[#This Row],[Annual Salary]]&lt;70000,"Low Income")</f>
        <v>Middle Income</v>
      </c>
      <c r="P847" s="6">
        <v>0.1</v>
      </c>
      <c r="Q847" s="10">
        <f>TBL_Employees3[[#This Row],[Bonus %]]*TBL_Employees3[[#This Row],[Annual Salary]]</f>
        <v>12762.6</v>
      </c>
      <c r="R847" t="s">
        <v>21</v>
      </c>
      <c r="S847" t="s">
        <v>48</v>
      </c>
      <c r="T847" s="4" t="s">
        <v>23</v>
      </c>
      <c r="U847" t="str">
        <f>IF(TBL_Employees3[[#This Row],[Exit Date]]="","Employed","Resign")</f>
        <v>Employed</v>
      </c>
    </row>
    <row r="848" spans="1:21" x14ac:dyDescent="0.25">
      <c r="A848" t="s">
        <v>1702</v>
      </c>
      <c r="B848" t="s">
        <v>1703</v>
      </c>
      <c r="C848" t="s">
        <v>31</v>
      </c>
      <c r="D848" t="s">
        <v>1504</v>
      </c>
      <c r="E848" t="s">
        <v>27</v>
      </c>
      <c r="F848" t="s">
        <v>1983</v>
      </c>
      <c r="G848" t="s">
        <v>20</v>
      </c>
      <c r="H848">
        <v>25</v>
      </c>
      <c r="I848" s="4">
        <v>44058</v>
      </c>
      <c r="J848" s="8">
        <f>DAY(TBL_Employees3[[#This Row],[Hire Date]])</f>
        <v>15</v>
      </c>
      <c r="K848" s="8">
        <f>MONTH(TBL_Employees3[[#This Row],[Hire Date]])</f>
        <v>8</v>
      </c>
      <c r="L848" s="8">
        <f>YEAR(TBL_Employees3[[#This Row],[Hire Date]])</f>
        <v>2020</v>
      </c>
      <c r="M848" s="8" t="str">
        <f>TEXT(TBL_Employees3[[#This Row],[Hire Date]],"mmm")</f>
        <v>Aug</v>
      </c>
      <c r="N848" s="5">
        <v>172007</v>
      </c>
      <c r="O848" s="5" t="str" cm="1">
        <f t="array" ref="O848">_xlfn.IFS(TBL_Employees3[[#This Row],[Annual Salary]]&gt;140000,"High Income",AND(TBL_Employees3[[#This Row],[Annual Salary]]&lt;=140000, TBL_Employees3[[#This Row],[Annual Salary]] &gt; 70000),"Middle Income",TBL_Employees3[[#This Row],[Annual Salary]]&lt;70000,"Low Income")</f>
        <v>High Income</v>
      </c>
      <c r="P848" s="6">
        <v>0.26</v>
      </c>
      <c r="Q848" s="10">
        <f>TBL_Employees3[[#This Row],[Bonus %]]*TBL_Employees3[[#This Row],[Annual Salary]]</f>
        <v>44721.82</v>
      </c>
      <c r="R848" t="s">
        <v>21</v>
      </c>
      <c r="S848" t="s">
        <v>48</v>
      </c>
      <c r="T848" s="4" t="s">
        <v>23</v>
      </c>
      <c r="U848" t="str">
        <f>IF(TBL_Employees3[[#This Row],[Exit Date]]="","Employed","Resign")</f>
        <v>Employed</v>
      </c>
    </row>
    <row r="849" spans="1:21" x14ac:dyDescent="0.25">
      <c r="A849" t="s">
        <v>1704</v>
      </c>
      <c r="B849" t="s">
        <v>1705</v>
      </c>
      <c r="C849" t="s">
        <v>53</v>
      </c>
      <c r="D849" t="s">
        <v>1504</v>
      </c>
      <c r="E849" t="s">
        <v>18</v>
      </c>
      <c r="F849" t="s">
        <v>1984</v>
      </c>
      <c r="G849" t="s">
        <v>37</v>
      </c>
      <c r="H849">
        <v>37</v>
      </c>
      <c r="I849" s="4">
        <v>40745</v>
      </c>
      <c r="J849" s="8">
        <f>DAY(TBL_Employees3[[#This Row],[Hire Date]])</f>
        <v>21</v>
      </c>
      <c r="K849" s="8">
        <f>MONTH(TBL_Employees3[[#This Row],[Hire Date]])</f>
        <v>7</v>
      </c>
      <c r="L849" s="8">
        <f>YEAR(TBL_Employees3[[#This Row],[Hire Date]])</f>
        <v>2011</v>
      </c>
      <c r="M849" s="8" t="str">
        <f>TEXT(TBL_Employees3[[#This Row],[Hire Date]],"mmm")</f>
        <v>Jul</v>
      </c>
      <c r="N849" s="5">
        <v>219474</v>
      </c>
      <c r="O849" s="5" t="str" cm="1">
        <f t="array" ref="O849">_xlfn.IFS(TBL_Employees3[[#This Row],[Annual Salary]]&gt;140000,"High Income",AND(TBL_Employees3[[#This Row],[Annual Salary]]&lt;=140000, TBL_Employees3[[#This Row],[Annual Salary]] &gt; 70000),"Middle Income",TBL_Employees3[[#This Row],[Annual Salary]]&lt;70000,"Low Income")</f>
        <v>High Income</v>
      </c>
      <c r="P849" s="6">
        <v>0.36</v>
      </c>
      <c r="Q849" s="10">
        <f>TBL_Employees3[[#This Row],[Bonus %]]*TBL_Employees3[[#This Row],[Annual Salary]]</f>
        <v>79010.64</v>
      </c>
      <c r="R849" t="s">
        <v>38</v>
      </c>
      <c r="S849" t="s">
        <v>39</v>
      </c>
      <c r="T849" s="4" t="s">
        <v>23</v>
      </c>
      <c r="U849" t="str">
        <f>IF(TBL_Employees3[[#This Row],[Exit Date]]="","Employed","Resign")</f>
        <v>Employed</v>
      </c>
    </row>
    <row r="850" spans="1:21" x14ac:dyDescent="0.25">
      <c r="A850" t="s">
        <v>1310</v>
      </c>
      <c r="B850" t="s">
        <v>1706</v>
      </c>
      <c r="C850" t="s">
        <v>31</v>
      </c>
      <c r="D850" t="s">
        <v>1504</v>
      </c>
      <c r="E850" t="s">
        <v>32</v>
      </c>
      <c r="F850" t="s">
        <v>1983</v>
      </c>
      <c r="G850" t="s">
        <v>20</v>
      </c>
      <c r="H850">
        <v>48</v>
      </c>
      <c r="I850" s="4">
        <v>39302</v>
      </c>
      <c r="J850" s="8">
        <f>DAY(TBL_Employees3[[#This Row],[Hire Date]])</f>
        <v>8</v>
      </c>
      <c r="K850" s="8">
        <f>MONTH(TBL_Employees3[[#This Row],[Hire Date]])</f>
        <v>8</v>
      </c>
      <c r="L850" s="8">
        <f>YEAR(TBL_Employees3[[#This Row],[Hire Date]])</f>
        <v>2007</v>
      </c>
      <c r="M850" s="8" t="str">
        <f>TEXT(TBL_Employees3[[#This Row],[Hire Date]],"mmm")</f>
        <v>Aug</v>
      </c>
      <c r="N850" s="5">
        <v>194723</v>
      </c>
      <c r="O850" s="5" t="str" cm="1">
        <f t="array" ref="O850">_xlfn.IFS(TBL_Employees3[[#This Row],[Annual Salary]]&gt;140000,"High Income",AND(TBL_Employees3[[#This Row],[Annual Salary]]&lt;=140000, TBL_Employees3[[#This Row],[Annual Salary]] &gt; 70000),"Middle Income",TBL_Employees3[[#This Row],[Annual Salary]]&lt;70000,"Low Income")</f>
        <v>High Income</v>
      </c>
      <c r="P850" s="6">
        <v>0.25</v>
      </c>
      <c r="Q850" s="10">
        <f>TBL_Employees3[[#This Row],[Bonus %]]*TBL_Employees3[[#This Row],[Annual Salary]]</f>
        <v>48680.75</v>
      </c>
      <c r="R850" t="s">
        <v>21</v>
      </c>
      <c r="S850" t="s">
        <v>57</v>
      </c>
      <c r="T850" s="4" t="s">
        <v>23</v>
      </c>
      <c r="U850" t="str">
        <f>IF(TBL_Employees3[[#This Row],[Exit Date]]="","Employed","Resign")</f>
        <v>Employed</v>
      </c>
    </row>
    <row r="851" spans="1:21" x14ac:dyDescent="0.25">
      <c r="A851" t="s">
        <v>1707</v>
      </c>
      <c r="B851" t="s">
        <v>1708</v>
      </c>
      <c r="C851" t="s">
        <v>26</v>
      </c>
      <c r="D851" t="s">
        <v>1504</v>
      </c>
      <c r="E851" t="s">
        <v>27</v>
      </c>
      <c r="F851" t="s">
        <v>1983</v>
      </c>
      <c r="G851" t="s">
        <v>28</v>
      </c>
      <c r="H851">
        <v>55</v>
      </c>
      <c r="I851" s="4">
        <v>38909</v>
      </c>
      <c r="J851" s="8">
        <f>DAY(TBL_Employees3[[#This Row],[Hire Date]])</f>
        <v>11</v>
      </c>
      <c r="K851" s="8">
        <f>MONTH(TBL_Employees3[[#This Row],[Hire Date]])</f>
        <v>7</v>
      </c>
      <c r="L851" s="8">
        <f>YEAR(TBL_Employees3[[#This Row],[Hire Date]])</f>
        <v>2006</v>
      </c>
      <c r="M851" s="8" t="str">
        <f>TEXT(TBL_Employees3[[#This Row],[Hire Date]],"mmm")</f>
        <v>Jul</v>
      </c>
      <c r="N851" s="5">
        <v>93343</v>
      </c>
      <c r="O851" s="5" t="str" cm="1">
        <f t="array" ref="O851">_xlfn.IFS(TBL_Employees3[[#This Row],[Annual Salary]]&gt;140000,"High Income",AND(TBL_Employees3[[#This Row],[Annual Salary]]&lt;=140000, TBL_Employees3[[#This Row],[Annual Salary]] &gt; 70000),"Middle Income",TBL_Employees3[[#This Row],[Annual Salary]]&lt;70000,"Low Income")</f>
        <v>Middle Income</v>
      </c>
      <c r="P851" s="6">
        <v>0</v>
      </c>
      <c r="Q851" s="10">
        <f>TBL_Employees3[[#This Row],[Bonus %]]*TBL_Employees3[[#This Row],[Annual Salary]]</f>
        <v>0</v>
      </c>
      <c r="R851" t="s">
        <v>65</v>
      </c>
      <c r="S851" t="s">
        <v>66</v>
      </c>
      <c r="T851" s="4" t="s">
        <v>23</v>
      </c>
      <c r="U851" t="str">
        <f>IF(TBL_Employees3[[#This Row],[Exit Date]]="","Employed","Resign")</f>
        <v>Employed</v>
      </c>
    </row>
    <row r="852" spans="1:21" x14ac:dyDescent="0.25">
      <c r="A852" t="s">
        <v>1391</v>
      </c>
      <c r="B852" t="s">
        <v>1709</v>
      </c>
      <c r="C852" t="s">
        <v>64</v>
      </c>
      <c r="D852" t="s">
        <v>1504</v>
      </c>
      <c r="E852" t="s">
        <v>32</v>
      </c>
      <c r="F852" t="s">
        <v>1984</v>
      </c>
      <c r="G852" t="s">
        <v>20</v>
      </c>
      <c r="H852">
        <v>43</v>
      </c>
      <c r="I852" s="4">
        <v>43659</v>
      </c>
      <c r="J852" s="8">
        <f>DAY(TBL_Employees3[[#This Row],[Hire Date]])</f>
        <v>13</v>
      </c>
      <c r="K852" s="8">
        <f>MONTH(TBL_Employees3[[#This Row],[Hire Date]])</f>
        <v>7</v>
      </c>
      <c r="L852" s="8">
        <f>YEAR(TBL_Employees3[[#This Row],[Hire Date]])</f>
        <v>2019</v>
      </c>
      <c r="M852" s="8" t="str">
        <f>TEXT(TBL_Employees3[[#This Row],[Hire Date]],"mmm")</f>
        <v>Jul</v>
      </c>
      <c r="N852" s="5">
        <v>41545</v>
      </c>
      <c r="O852" s="5" t="str" cm="1">
        <f t="array" ref="O852">_xlfn.IFS(TBL_Employees3[[#This Row],[Annual Salary]]&gt;140000,"High Income",AND(TBL_Employees3[[#This Row],[Annual Salary]]&lt;=140000, TBL_Employees3[[#This Row],[Annual Salary]] &gt; 70000),"Middle Income",TBL_Employees3[[#This Row],[Annual Salary]]&lt;70000,"Low Income")</f>
        <v>Low Income</v>
      </c>
      <c r="P852" s="6">
        <v>0</v>
      </c>
      <c r="Q852" s="10">
        <f>TBL_Employees3[[#This Row],[Bonus %]]*TBL_Employees3[[#This Row],[Annual Salary]]</f>
        <v>0</v>
      </c>
      <c r="R852" t="s">
        <v>21</v>
      </c>
      <c r="S852" t="s">
        <v>48</v>
      </c>
      <c r="T852" s="4" t="s">
        <v>23</v>
      </c>
      <c r="U852" t="str">
        <f>IF(TBL_Employees3[[#This Row],[Exit Date]]="","Employed","Resign")</f>
        <v>Employed</v>
      </c>
    </row>
    <row r="853" spans="1:21" x14ac:dyDescent="0.25">
      <c r="A853" t="s">
        <v>1710</v>
      </c>
      <c r="B853" t="s">
        <v>1711</v>
      </c>
      <c r="C853" t="s">
        <v>31</v>
      </c>
      <c r="D853" t="s">
        <v>1504</v>
      </c>
      <c r="E853" t="s">
        <v>32</v>
      </c>
      <c r="F853" t="s">
        <v>1984</v>
      </c>
      <c r="G853" t="s">
        <v>37</v>
      </c>
      <c r="H853">
        <v>43</v>
      </c>
      <c r="I853" s="4">
        <v>41928</v>
      </c>
      <c r="J853" s="8">
        <f>DAY(TBL_Employees3[[#This Row],[Hire Date]])</f>
        <v>16</v>
      </c>
      <c r="K853" s="8">
        <f>MONTH(TBL_Employees3[[#This Row],[Hire Date]])</f>
        <v>10</v>
      </c>
      <c r="L853" s="8">
        <f>YEAR(TBL_Employees3[[#This Row],[Hire Date]])</f>
        <v>2014</v>
      </c>
      <c r="M853" s="8" t="str">
        <f>TEXT(TBL_Employees3[[#This Row],[Hire Date]],"mmm")</f>
        <v>Oct</v>
      </c>
      <c r="N853" s="5">
        <v>171360</v>
      </c>
      <c r="O853" s="5" t="str" cm="1">
        <f t="array" ref="O853">_xlfn.IFS(TBL_Employees3[[#This Row],[Annual Salary]]&gt;140000,"High Income",AND(TBL_Employees3[[#This Row],[Annual Salary]]&lt;=140000, TBL_Employees3[[#This Row],[Annual Salary]] &gt; 70000),"Middle Income",TBL_Employees3[[#This Row],[Annual Salary]]&lt;70000,"Low Income")</f>
        <v>High Income</v>
      </c>
      <c r="P853" s="6">
        <v>0.23</v>
      </c>
      <c r="Q853" s="10">
        <f>TBL_Employees3[[#This Row],[Bonus %]]*TBL_Employees3[[#This Row],[Annual Salary]]</f>
        <v>39412.800000000003</v>
      </c>
      <c r="R853" t="s">
        <v>38</v>
      </c>
      <c r="S853" t="s">
        <v>39</v>
      </c>
      <c r="T853" s="4" t="s">
        <v>23</v>
      </c>
      <c r="U853" t="str">
        <f>IF(TBL_Employees3[[#This Row],[Exit Date]]="","Employed","Resign")</f>
        <v>Employed</v>
      </c>
    </row>
    <row r="854" spans="1:21" x14ac:dyDescent="0.25">
      <c r="A854" t="s">
        <v>1712</v>
      </c>
      <c r="B854" t="s">
        <v>1713</v>
      </c>
      <c r="C854" t="s">
        <v>74</v>
      </c>
      <c r="D854" t="s">
        <v>1504</v>
      </c>
      <c r="E854" t="s">
        <v>54</v>
      </c>
      <c r="F854" t="s">
        <v>1984</v>
      </c>
      <c r="G854" t="s">
        <v>28</v>
      </c>
      <c r="H854">
        <v>65</v>
      </c>
      <c r="I854" s="4">
        <v>36823</v>
      </c>
      <c r="J854" s="8">
        <f>DAY(TBL_Employees3[[#This Row],[Hire Date]])</f>
        <v>24</v>
      </c>
      <c r="K854" s="8">
        <f>MONTH(TBL_Employees3[[#This Row],[Hire Date]])</f>
        <v>10</v>
      </c>
      <c r="L854" s="8">
        <f>YEAR(TBL_Employees3[[#This Row],[Hire Date]])</f>
        <v>2000</v>
      </c>
      <c r="M854" s="8" t="str">
        <f>TEXT(TBL_Employees3[[#This Row],[Hire Date]],"mmm")</f>
        <v>Oct</v>
      </c>
      <c r="N854" s="5">
        <v>149417</v>
      </c>
      <c r="O854" s="5" t="str" cm="1">
        <f t="array" ref="O854">_xlfn.IFS(TBL_Employees3[[#This Row],[Annual Salary]]&gt;140000,"High Income",AND(TBL_Employees3[[#This Row],[Annual Salary]]&lt;=140000, TBL_Employees3[[#This Row],[Annual Salary]] &gt; 70000),"Middle Income",TBL_Employees3[[#This Row],[Annual Salary]]&lt;70000,"Low Income")</f>
        <v>High Income</v>
      </c>
      <c r="P854" s="6">
        <v>0.13</v>
      </c>
      <c r="Q854" s="10">
        <f>TBL_Employees3[[#This Row],[Bonus %]]*TBL_Employees3[[#This Row],[Annual Salary]]</f>
        <v>19424.21</v>
      </c>
      <c r="R854" t="s">
        <v>65</v>
      </c>
      <c r="S854" t="s">
        <v>92</v>
      </c>
      <c r="T854" s="4" t="s">
        <v>23</v>
      </c>
      <c r="U854" t="str">
        <f>IF(TBL_Employees3[[#This Row],[Exit Date]]="","Employed","Resign")</f>
        <v>Employed</v>
      </c>
    </row>
    <row r="855" spans="1:21" x14ac:dyDescent="0.25">
      <c r="A855" t="s">
        <v>1714</v>
      </c>
      <c r="B855" t="s">
        <v>1715</v>
      </c>
      <c r="C855" t="s">
        <v>31</v>
      </c>
      <c r="D855" t="s">
        <v>1504</v>
      </c>
      <c r="E855" t="s">
        <v>32</v>
      </c>
      <c r="F855" t="s">
        <v>1983</v>
      </c>
      <c r="G855" t="s">
        <v>20</v>
      </c>
      <c r="H855">
        <v>26</v>
      </c>
      <c r="I855" s="4">
        <v>43753</v>
      </c>
      <c r="J855" s="8">
        <f>DAY(TBL_Employees3[[#This Row],[Hire Date]])</f>
        <v>15</v>
      </c>
      <c r="K855" s="8">
        <f>MONTH(TBL_Employees3[[#This Row],[Hire Date]])</f>
        <v>10</v>
      </c>
      <c r="L855" s="8">
        <f>YEAR(TBL_Employees3[[#This Row],[Hire Date]])</f>
        <v>2019</v>
      </c>
      <c r="M855" s="8" t="str">
        <f>TEXT(TBL_Employees3[[#This Row],[Hire Date]],"mmm")</f>
        <v>Oct</v>
      </c>
      <c r="N855" s="5">
        <v>151556</v>
      </c>
      <c r="O855" s="5" t="str" cm="1">
        <f t="array" ref="O855">_xlfn.IFS(TBL_Employees3[[#This Row],[Annual Salary]]&gt;140000,"High Income",AND(TBL_Employees3[[#This Row],[Annual Salary]]&lt;=140000, TBL_Employees3[[#This Row],[Annual Salary]] &gt; 70000),"Middle Income",TBL_Employees3[[#This Row],[Annual Salary]]&lt;70000,"Low Income")</f>
        <v>High Income</v>
      </c>
      <c r="P855" s="6">
        <v>0.2</v>
      </c>
      <c r="Q855" s="10">
        <f>TBL_Employees3[[#This Row],[Bonus %]]*TBL_Employees3[[#This Row],[Annual Salary]]</f>
        <v>30311.200000000001</v>
      </c>
      <c r="R855" t="s">
        <v>21</v>
      </c>
      <c r="S855" t="s">
        <v>48</v>
      </c>
      <c r="T855" s="4" t="s">
        <v>23</v>
      </c>
      <c r="U855" t="str">
        <f>IF(TBL_Employees3[[#This Row],[Exit Date]]="","Employed","Resign")</f>
        <v>Employed</v>
      </c>
    </row>
    <row r="856" spans="1:21" x14ac:dyDescent="0.25">
      <c r="A856" t="s">
        <v>1716</v>
      </c>
      <c r="B856" t="s">
        <v>1717</v>
      </c>
      <c r="C856" t="s">
        <v>47</v>
      </c>
      <c r="D856" t="s">
        <v>1504</v>
      </c>
      <c r="E856" t="s">
        <v>18</v>
      </c>
      <c r="F856" t="s">
        <v>1983</v>
      </c>
      <c r="G856" t="s">
        <v>37</v>
      </c>
      <c r="H856">
        <v>47</v>
      </c>
      <c r="I856" s="4">
        <v>38684</v>
      </c>
      <c r="J856" s="8">
        <f>DAY(TBL_Employees3[[#This Row],[Hire Date]])</f>
        <v>28</v>
      </c>
      <c r="K856" s="8">
        <f>MONTH(TBL_Employees3[[#This Row],[Hire Date]])</f>
        <v>11</v>
      </c>
      <c r="L856" s="8">
        <f>YEAR(TBL_Employees3[[#This Row],[Hire Date]])</f>
        <v>2005</v>
      </c>
      <c r="M856" s="8" t="str">
        <f>TEXT(TBL_Employees3[[#This Row],[Hire Date]],"mmm")</f>
        <v>Nov</v>
      </c>
      <c r="N856" s="5">
        <v>62749</v>
      </c>
      <c r="O856" s="5" t="str" cm="1">
        <f t="array" ref="O856">_xlfn.IFS(TBL_Employees3[[#This Row],[Annual Salary]]&gt;140000,"High Income",AND(TBL_Employees3[[#This Row],[Annual Salary]]&lt;=140000, TBL_Employees3[[#This Row],[Annual Salary]] &gt; 70000),"Middle Income",TBL_Employees3[[#This Row],[Annual Salary]]&lt;70000,"Low Income")</f>
        <v>Low Income</v>
      </c>
      <c r="P856" s="6">
        <v>0</v>
      </c>
      <c r="Q856" s="10">
        <f>TBL_Employees3[[#This Row],[Bonus %]]*TBL_Employees3[[#This Row],[Annual Salary]]</f>
        <v>0</v>
      </c>
      <c r="R856" t="s">
        <v>38</v>
      </c>
      <c r="S856" t="s">
        <v>39</v>
      </c>
      <c r="T856" s="4" t="s">
        <v>23</v>
      </c>
      <c r="U856" t="str">
        <f>IF(TBL_Employees3[[#This Row],[Exit Date]]="","Employed","Resign")</f>
        <v>Employed</v>
      </c>
    </row>
    <row r="857" spans="1:21" x14ac:dyDescent="0.25">
      <c r="A857" t="s">
        <v>1718</v>
      </c>
      <c r="B857" t="s">
        <v>1719</v>
      </c>
      <c r="C857" t="s">
        <v>74</v>
      </c>
      <c r="D857" t="s">
        <v>1504</v>
      </c>
      <c r="E857" t="s">
        <v>27</v>
      </c>
      <c r="F857" t="s">
        <v>1983</v>
      </c>
      <c r="G857" t="s">
        <v>28</v>
      </c>
      <c r="H857">
        <v>52</v>
      </c>
      <c r="I857" s="4">
        <v>43255</v>
      </c>
      <c r="J857" s="8">
        <f>DAY(TBL_Employees3[[#This Row],[Hire Date]])</f>
        <v>4</v>
      </c>
      <c r="K857" s="8">
        <f>MONTH(TBL_Employees3[[#This Row],[Hire Date]])</f>
        <v>6</v>
      </c>
      <c r="L857" s="8">
        <f>YEAR(TBL_Employees3[[#This Row],[Hire Date]])</f>
        <v>2018</v>
      </c>
      <c r="M857" s="8" t="str">
        <f>TEXT(TBL_Employees3[[#This Row],[Hire Date]],"mmm")</f>
        <v>Jun</v>
      </c>
      <c r="N857" s="5">
        <v>154884</v>
      </c>
      <c r="O857" s="5" t="str" cm="1">
        <f t="array" ref="O857">_xlfn.IFS(TBL_Employees3[[#This Row],[Annual Salary]]&gt;140000,"High Income",AND(TBL_Employees3[[#This Row],[Annual Salary]]&lt;=140000, TBL_Employees3[[#This Row],[Annual Salary]] &gt; 70000),"Middle Income",TBL_Employees3[[#This Row],[Annual Salary]]&lt;70000,"Low Income")</f>
        <v>High Income</v>
      </c>
      <c r="P857" s="6">
        <v>0.1</v>
      </c>
      <c r="Q857" s="10">
        <f>TBL_Employees3[[#This Row],[Bonus %]]*TBL_Employees3[[#This Row],[Annual Salary]]</f>
        <v>15488.400000000001</v>
      </c>
      <c r="R857" t="s">
        <v>65</v>
      </c>
      <c r="S857" t="s">
        <v>78</v>
      </c>
      <c r="T857" s="4" t="s">
        <v>23</v>
      </c>
      <c r="U857" t="str">
        <f>IF(TBL_Employees3[[#This Row],[Exit Date]]="","Employed","Resign")</f>
        <v>Employed</v>
      </c>
    </row>
    <row r="858" spans="1:21" x14ac:dyDescent="0.25">
      <c r="A858" t="s">
        <v>1720</v>
      </c>
      <c r="B858" t="s">
        <v>1721</v>
      </c>
      <c r="C858" t="s">
        <v>26</v>
      </c>
      <c r="D858" t="s">
        <v>1504</v>
      </c>
      <c r="E858" t="s">
        <v>27</v>
      </c>
      <c r="F858" t="s">
        <v>1984</v>
      </c>
      <c r="G858" t="s">
        <v>37</v>
      </c>
      <c r="H858">
        <v>35</v>
      </c>
      <c r="I858" s="4">
        <v>42745</v>
      </c>
      <c r="J858" s="8">
        <f>DAY(TBL_Employees3[[#This Row],[Hire Date]])</f>
        <v>10</v>
      </c>
      <c r="K858" s="8">
        <f>MONTH(TBL_Employees3[[#This Row],[Hire Date]])</f>
        <v>1</v>
      </c>
      <c r="L858" s="8">
        <f>YEAR(TBL_Employees3[[#This Row],[Hire Date]])</f>
        <v>2017</v>
      </c>
      <c r="M858" s="8" t="str">
        <f>TEXT(TBL_Employees3[[#This Row],[Hire Date]],"mmm")</f>
        <v>Jan</v>
      </c>
      <c r="N858" s="5">
        <v>80622</v>
      </c>
      <c r="O858" s="5" t="str" cm="1">
        <f t="array" ref="O858">_xlfn.IFS(TBL_Employees3[[#This Row],[Annual Salary]]&gt;140000,"High Income",AND(TBL_Employees3[[#This Row],[Annual Salary]]&lt;=140000, TBL_Employees3[[#This Row],[Annual Salary]] &gt; 70000),"Middle Income",TBL_Employees3[[#This Row],[Annual Salary]]&lt;70000,"Low Income")</f>
        <v>Middle Income</v>
      </c>
      <c r="P858" s="6">
        <v>0</v>
      </c>
      <c r="Q858" s="10">
        <f>TBL_Employees3[[#This Row],[Bonus %]]*TBL_Employees3[[#This Row],[Annual Salary]]</f>
        <v>0</v>
      </c>
      <c r="R858" t="s">
        <v>21</v>
      </c>
      <c r="S858" t="s">
        <v>22</v>
      </c>
      <c r="T858" s="4" t="s">
        <v>23</v>
      </c>
      <c r="U858" t="str">
        <f>IF(TBL_Employees3[[#This Row],[Exit Date]]="","Employed","Resign")</f>
        <v>Employed</v>
      </c>
    </row>
    <row r="859" spans="1:21" x14ac:dyDescent="0.25">
      <c r="A859" t="s">
        <v>1722</v>
      </c>
      <c r="B859" t="s">
        <v>1723</v>
      </c>
      <c r="C859" t="s">
        <v>16</v>
      </c>
      <c r="D859" t="s">
        <v>1504</v>
      </c>
      <c r="E859" t="s">
        <v>27</v>
      </c>
      <c r="F859" t="s">
        <v>1983</v>
      </c>
      <c r="G859" t="s">
        <v>28</v>
      </c>
      <c r="H859">
        <v>49</v>
      </c>
      <c r="I859" s="4">
        <v>43240</v>
      </c>
      <c r="J859" s="8">
        <f>DAY(TBL_Employees3[[#This Row],[Hire Date]])</f>
        <v>20</v>
      </c>
      <c r="K859" s="8">
        <f>MONTH(TBL_Employees3[[#This Row],[Hire Date]])</f>
        <v>5</v>
      </c>
      <c r="L859" s="8">
        <f>YEAR(TBL_Employees3[[#This Row],[Hire Date]])</f>
        <v>2018</v>
      </c>
      <c r="M859" s="8" t="str">
        <f>TEXT(TBL_Employees3[[#This Row],[Hire Date]],"mmm")</f>
        <v>May</v>
      </c>
      <c r="N859" s="5">
        <v>119397</v>
      </c>
      <c r="O859" s="5" t="str" cm="1">
        <f t="array" ref="O859">_xlfn.IFS(TBL_Employees3[[#This Row],[Annual Salary]]&gt;140000,"High Income",AND(TBL_Employees3[[#This Row],[Annual Salary]]&lt;=140000, TBL_Employees3[[#This Row],[Annual Salary]] &gt; 70000),"Middle Income",TBL_Employees3[[#This Row],[Annual Salary]]&lt;70000,"Low Income")</f>
        <v>Middle Income</v>
      </c>
      <c r="P859" s="6">
        <v>0.09</v>
      </c>
      <c r="Q859" s="10">
        <f>TBL_Employees3[[#This Row],[Bonus %]]*TBL_Employees3[[#This Row],[Annual Salary]]</f>
        <v>10745.73</v>
      </c>
      <c r="R859" t="s">
        <v>65</v>
      </c>
      <c r="S859" t="s">
        <v>118</v>
      </c>
      <c r="T859" s="4">
        <v>43538</v>
      </c>
      <c r="U859" t="str">
        <f>IF(TBL_Employees3[[#This Row],[Exit Date]]="","Employed","Resign")</f>
        <v>Resign</v>
      </c>
    </row>
    <row r="860" spans="1:21" x14ac:dyDescent="0.25">
      <c r="A860" t="s">
        <v>1724</v>
      </c>
      <c r="B860" t="s">
        <v>1725</v>
      </c>
      <c r="C860" t="s">
        <v>26</v>
      </c>
      <c r="D860" t="s">
        <v>1504</v>
      </c>
      <c r="E860" t="s">
        <v>27</v>
      </c>
      <c r="F860" t="s">
        <v>1983</v>
      </c>
      <c r="G860" t="s">
        <v>20</v>
      </c>
      <c r="H860">
        <v>33</v>
      </c>
      <c r="I860" s="4">
        <v>42631</v>
      </c>
      <c r="J860" s="8">
        <f>DAY(TBL_Employees3[[#This Row],[Hire Date]])</f>
        <v>18</v>
      </c>
      <c r="K860" s="8">
        <f>MONTH(TBL_Employees3[[#This Row],[Hire Date]])</f>
        <v>9</v>
      </c>
      <c r="L860" s="8">
        <f>YEAR(TBL_Employees3[[#This Row],[Hire Date]])</f>
        <v>2016</v>
      </c>
      <c r="M860" s="8" t="str">
        <f>TEXT(TBL_Employees3[[#This Row],[Hire Date]],"mmm")</f>
        <v>Sep</v>
      </c>
      <c r="N860" s="5">
        <v>98427</v>
      </c>
      <c r="O860" s="5" t="str" cm="1">
        <f t="array" ref="O860">_xlfn.IFS(TBL_Employees3[[#This Row],[Annual Salary]]&gt;140000,"High Income",AND(TBL_Employees3[[#This Row],[Annual Salary]]&lt;=140000, TBL_Employees3[[#This Row],[Annual Salary]] &gt; 70000),"Middle Income",TBL_Employees3[[#This Row],[Annual Salary]]&lt;70000,"Low Income")</f>
        <v>Middle Income</v>
      </c>
      <c r="P860" s="6">
        <v>0</v>
      </c>
      <c r="Q860" s="10">
        <f>TBL_Employees3[[#This Row],[Bonus %]]*TBL_Employees3[[#This Row],[Annual Salary]]</f>
        <v>0</v>
      </c>
      <c r="R860" t="s">
        <v>21</v>
      </c>
      <c r="S860" t="s">
        <v>75</v>
      </c>
      <c r="T860" s="4" t="s">
        <v>23</v>
      </c>
      <c r="U860" t="str">
        <f>IF(TBL_Employees3[[#This Row],[Exit Date]]="","Employed","Resign")</f>
        <v>Employed</v>
      </c>
    </row>
    <row r="861" spans="1:21" x14ac:dyDescent="0.25">
      <c r="A861" t="s">
        <v>1726</v>
      </c>
      <c r="B861" t="s">
        <v>1727</v>
      </c>
      <c r="C861" t="s">
        <v>31</v>
      </c>
      <c r="D861" t="s">
        <v>1504</v>
      </c>
      <c r="E861" t="s">
        <v>27</v>
      </c>
      <c r="F861" t="s">
        <v>1983</v>
      </c>
      <c r="G861" t="s">
        <v>28</v>
      </c>
      <c r="H861">
        <v>31</v>
      </c>
      <c r="I861" s="4">
        <v>43626</v>
      </c>
      <c r="J861" s="8">
        <f>DAY(TBL_Employees3[[#This Row],[Hire Date]])</f>
        <v>10</v>
      </c>
      <c r="K861" s="8">
        <f>MONTH(TBL_Employees3[[#This Row],[Hire Date]])</f>
        <v>6</v>
      </c>
      <c r="L861" s="8">
        <f>YEAR(TBL_Employees3[[#This Row],[Hire Date]])</f>
        <v>2019</v>
      </c>
      <c r="M861" s="8" t="str">
        <f>TEXT(TBL_Employees3[[#This Row],[Hire Date]],"mmm")</f>
        <v>Jun</v>
      </c>
      <c r="N861" s="5">
        <v>176710</v>
      </c>
      <c r="O861" s="5" t="str" cm="1">
        <f t="array" ref="O861">_xlfn.IFS(TBL_Employees3[[#This Row],[Annual Salary]]&gt;140000,"High Income",AND(TBL_Employees3[[#This Row],[Annual Salary]]&lt;=140000, TBL_Employees3[[#This Row],[Annual Salary]] &gt; 70000),"Middle Income",TBL_Employees3[[#This Row],[Annual Salary]]&lt;70000,"Low Income")</f>
        <v>High Income</v>
      </c>
      <c r="P861" s="6">
        <v>0.15</v>
      </c>
      <c r="Q861" s="10">
        <f>TBL_Employees3[[#This Row],[Bonus %]]*TBL_Employees3[[#This Row],[Annual Salary]]</f>
        <v>26506.5</v>
      </c>
      <c r="R861" t="s">
        <v>21</v>
      </c>
      <c r="S861" t="s">
        <v>48</v>
      </c>
      <c r="T861" s="4" t="s">
        <v>23</v>
      </c>
      <c r="U861" t="str">
        <f>IF(TBL_Employees3[[#This Row],[Exit Date]]="","Employed","Resign")</f>
        <v>Employed</v>
      </c>
    </row>
    <row r="862" spans="1:21" x14ac:dyDescent="0.25">
      <c r="A862" t="s">
        <v>1728</v>
      </c>
      <c r="B862" t="s">
        <v>1729</v>
      </c>
      <c r="C862" t="s">
        <v>1730</v>
      </c>
      <c r="D862" t="s">
        <v>1731</v>
      </c>
      <c r="E862" t="s">
        <v>54</v>
      </c>
      <c r="F862" t="s">
        <v>1983</v>
      </c>
      <c r="G862" t="s">
        <v>28</v>
      </c>
      <c r="H862">
        <v>57</v>
      </c>
      <c r="I862" s="4">
        <v>42759</v>
      </c>
      <c r="J862" s="8">
        <f>DAY(TBL_Employees3[[#This Row],[Hire Date]])</f>
        <v>24</v>
      </c>
      <c r="K862" s="8">
        <f>MONTH(TBL_Employees3[[#This Row],[Hire Date]])</f>
        <v>1</v>
      </c>
      <c r="L862" s="8">
        <f>YEAR(TBL_Employees3[[#This Row],[Hire Date]])</f>
        <v>2017</v>
      </c>
      <c r="M862" s="8" t="str">
        <f>TEXT(TBL_Employees3[[#This Row],[Hire Date]],"mmm")</f>
        <v>Jan</v>
      </c>
      <c r="N862" s="5">
        <v>50994</v>
      </c>
      <c r="O862" s="5" t="str" cm="1">
        <f t="array" ref="O862">_xlfn.IFS(TBL_Employees3[[#This Row],[Annual Salary]]&gt;140000,"High Income",AND(TBL_Employees3[[#This Row],[Annual Salary]]&lt;=140000, TBL_Employees3[[#This Row],[Annual Salary]] &gt; 70000),"Middle Income",TBL_Employees3[[#This Row],[Annual Salary]]&lt;70000,"Low Income")</f>
        <v>Low Income</v>
      </c>
      <c r="P862" s="6">
        <v>0</v>
      </c>
      <c r="Q862" s="10">
        <f>TBL_Employees3[[#This Row],[Bonus %]]*TBL_Employees3[[#This Row],[Annual Salary]]</f>
        <v>0</v>
      </c>
      <c r="R862" t="s">
        <v>65</v>
      </c>
      <c r="S862" t="s">
        <v>66</v>
      </c>
      <c r="T862" s="4" t="s">
        <v>23</v>
      </c>
      <c r="U862" t="str">
        <f>IF(TBL_Employees3[[#This Row],[Exit Date]]="","Employed","Resign")</f>
        <v>Employed</v>
      </c>
    </row>
    <row r="863" spans="1:21" x14ac:dyDescent="0.25">
      <c r="A863" t="s">
        <v>1732</v>
      </c>
      <c r="B863" t="s">
        <v>1733</v>
      </c>
      <c r="C863" t="s">
        <v>31</v>
      </c>
      <c r="D863" t="s">
        <v>1731</v>
      </c>
      <c r="E863" t="s">
        <v>32</v>
      </c>
      <c r="F863" t="s">
        <v>1983</v>
      </c>
      <c r="G863" t="s">
        <v>28</v>
      </c>
      <c r="H863">
        <v>45</v>
      </c>
      <c r="I863" s="4">
        <v>37446</v>
      </c>
      <c r="J863" s="8">
        <f>DAY(TBL_Employees3[[#This Row],[Hire Date]])</f>
        <v>9</v>
      </c>
      <c r="K863" s="8">
        <f>MONTH(TBL_Employees3[[#This Row],[Hire Date]])</f>
        <v>7</v>
      </c>
      <c r="L863" s="8">
        <f>YEAR(TBL_Employees3[[#This Row],[Hire Date]])</f>
        <v>2002</v>
      </c>
      <c r="M863" s="8" t="str">
        <f>TEXT(TBL_Employees3[[#This Row],[Hire Date]],"mmm")</f>
        <v>Jul</v>
      </c>
      <c r="N863" s="5">
        <v>166331</v>
      </c>
      <c r="O863" s="5" t="str" cm="1">
        <f t="array" ref="O863">_xlfn.IFS(TBL_Employees3[[#This Row],[Annual Salary]]&gt;140000,"High Income",AND(TBL_Employees3[[#This Row],[Annual Salary]]&lt;=140000, TBL_Employees3[[#This Row],[Annual Salary]] &gt; 70000),"Middle Income",TBL_Employees3[[#This Row],[Annual Salary]]&lt;70000,"Low Income")</f>
        <v>High Income</v>
      </c>
      <c r="P863" s="6">
        <v>0.18</v>
      </c>
      <c r="Q863" s="10">
        <f>TBL_Employees3[[#This Row],[Bonus %]]*TBL_Employees3[[#This Row],[Annual Salary]]</f>
        <v>29939.579999999998</v>
      </c>
      <c r="R863" t="s">
        <v>65</v>
      </c>
      <c r="S863" t="s">
        <v>66</v>
      </c>
      <c r="T863" s="4" t="s">
        <v>23</v>
      </c>
      <c r="U863" t="str">
        <f>IF(TBL_Employees3[[#This Row],[Exit Date]]="","Employed","Resign")</f>
        <v>Employed</v>
      </c>
    </row>
    <row r="864" spans="1:21" x14ac:dyDescent="0.25">
      <c r="A864" t="s">
        <v>1379</v>
      </c>
      <c r="B864" t="s">
        <v>1734</v>
      </c>
      <c r="C864" t="s">
        <v>31</v>
      </c>
      <c r="D864" t="s">
        <v>1731</v>
      </c>
      <c r="E864" t="s">
        <v>18</v>
      </c>
      <c r="F864" t="s">
        <v>1984</v>
      </c>
      <c r="G864" t="s">
        <v>37</v>
      </c>
      <c r="H864">
        <v>36</v>
      </c>
      <c r="I864" s="4">
        <v>44288</v>
      </c>
      <c r="J864" s="8">
        <f>DAY(TBL_Employees3[[#This Row],[Hire Date]])</f>
        <v>2</v>
      </c>
      <c r="K864" s="8">
        <f>MONTH(TBL_Employees3[[#This Row],[Hire Date]])</f>
        <v>4</v>
      </c>
      <c r="L864" s="8">
        <f>YEAR(TBL_Employees3[[#This Row],[Hire Date]])</f>
        <v>2021</v>
      </c>
      <c r="M864" s="8" t="str">
        <f>TEXT(TBL_Employees3[[#This Row],[Hire Date]],"mmm")</f>
        <v>Apr</v>
      </c>
      <c r="N864" s="5">
        <v>151703</v>
      </c>
      <c r="O864" s="5" t="str" cm="1">
        <f t="array" ref="O864">_xlfn.IFS(TBL_Employees3[[#This Row],[Annual Salary]]&gt;140000,"High Income",AND(TBL_Employees3[[#This Row],[Annual Salary]]&lt;=140000, TBL_Employees3[[#This Row],[Annual Salary]] &gt; 70000),"Middle Income",TBL_Employees3[[#This Row],[Annual Salary]]&lt;70000,"Low Income")</f>
        <v>High Income</v>
      </c>
      <c r="P864" s="6">
        <v>0.21</v>
      </c>
      <c r="Q864" s="10">
        <f>TBL_Employees3[[#This Row],[Bonus %]]*TBL_Employees3[[#This Row],[Annual Salary]]</f>
        <v>31857.629999999997</v>
      </c>
      <c r="R864" t="s">
        <v>21</v>
      </c>
      <c r="S864" t="s">
        <v>48</v>
      </c>
      <c r="T864" s="4" t="s">
        <v>23</v>
      </c>
      <c r="U864" t="str">
        <f>IF(TBL_Employees3[[#This Row],[Exit Date]]="","Employed","Resign")</f>
        <v>Employed</v>
      </c>
    </row>
    <row r="865" spans="1:21" x14ac:dyDescent="0.25">
      <c r="A865" t="s">
        <v>1143</v>
      </c>
      <c r="B865" t="s">
        <v>1735</v>
      </c>
      <c r="C865" t="s">
        <v>64</v>
      </c>
      <c r="D865" t="s">
        <v>1731</v>
      </c>
      <c r="E865" t="s">
        <v>27</v>
      </c>
      <c r="F865" t="s">
        <v>1983</v>
      </c>
      <c r="G865" t="s">
        <v>20</v>
      </c>
      <c r="H865">
        <v>37</v>
      </c>
      <c r="I865" s="4">
        <v>43713</v>
      </c>
      <c r="J865" s="8">
        <f>DAY(TBL_Employees3[[#This Row],[Hire Date]])</f>
        <v>5</v>
      </c>
      <c r="K865" s="8">
        <f>MONTH(TBL_Employees3[[#This Row],[Hire Date]])</f>
        <v>9</v>
      </c>
      <c r="L865" s="8">
        <f>YEAR(TBL_Employees3[[#This Row],[Hire Date]])</f>
        <v>2019</v>
      </c>
      <c r="M865" s="8" t="str">
        <f>TEXT(TBL_Employees3[[#This Row],[Hire Date]],"mmm")</f>
        <v>Sep</v>
      </c>
      <c r="N865" s="5">
        <v>49998</v>
      </c>
      <c r="O865" s="5" t="str" cm="1">
        <f t="array" ref="O865">_xlfn.IFS(TBL_Employees3[[#This Row],[Annual Salary]]&gt;140000,"High Income",AND(TBL_Employees3[[#This Row],[Annual Salary]]&lt;=140000, TBL_Employees3[[#This Row],[Annual Salary]] &gt; 70000),"Middle Income",TBL_Employees3[[#This Row],[Annual Salary]]&lt;70000,"Low Income")</f>
        <v>Low Income</v>
      </c>
      <c r="P865" s="6">
        <v>0</v>
      </c>
      <c r="Q865" s="10">
        <f>TBL_Employees3[[#This Row],[Bonus %]]*TBL_Employees3[[#This Row],[Annual Salary]]</f>
        <v>0</v>
      </c>
      <c r="R865" t="s">
        <v>21</v>
      </c>
      <c r="S865" t="s">
        <v>34</v>
      </c>
      <c r="T865" s="4" t="s">
        <v>23</v>
      </c>
      <c r="U865" t="str">
        <f>IF(TBL_Employees3[[#This Row],[Exit Date]]="","Employed","Resign")</f>
        <v>Employed</v>
      </c>
    </row>
    <row r="866" spans="1:21" x14ac:dyDescent="0.25">
      <c r="A866" t="s">
        <v>1736</v>
      </c>
      <c r="B866" t="s">
        <v>1737</v>
      </c>
      <c r="C866" t="s">
        <v>53</v>
      </c>
      <c r="D866" t="s">
        <v>1731</v>
      </c>
      <c r="E866" t="s">
        <v>27</v>
      </c>
      <c r="F866" t="s">
        <v>1983</v>
      </c>
      <c r="G866" t="s">
        <v>28</v>
      </c>
      <c r="H866">
        <v>44</v>
      </c>
      <c r="I866" s="4">
        <v>41700</v>
      </c>
      <c r="J866" s="8">
        <f>DAY(TBL_Employees3[[#This Row],[Hire Date]])</f>
        <v>2</v>
      </c>
      <c r="K866" s="8">
        <f>MONTH(TBL_Employees3[[#This Row],[Hire Date]])</f>
        <v>3</v>
      </c>
      <c r="L866" s="8">
        <f>YEAR(TBL_Employees3[[#This Row],[Hire Date]])</f>
        <v>2014</v>
      </c>
      <c r="M866" s="8" t="str">
        <f>TEXT(TBL_Employees3[[#This Row],[Hire Date]],"mmm")</f>
        <v>Mar</v>
      </c>
      <c r="N866" s="5">
        <v>207172</v>
      </c>
      <c r="O866" s="5" t="str" cm="1">
        <f t="array" ref="O866">_xlfn.IFS(TBL_Employees3[[#This Row],[Annual Salary]]&gt;140000,"High Income",AND(TBL_Employees3[[#This Row],[Annual Salary]]&lt;=140000, TBL_Employees3[[#This Row],[Annual Salary]] &gt; 70000),"Middle Income",TBL_Employees3[[#This Row],[Annual Salary]]&lt;70000,"Low Income")</f>
        <v>High Income</v>
      </c>
      <c r="P866" s="6">
        <v>0.31</v>
      </c>
      <c r="Q866" s="10">
        <f>TBL_Employees3[[#This Row],[Bonus %]]*TBL_Employees3[[#This Row],[Annual Salary]]</f>
        <v>64223.32</v>
      </c>
      <c r="R866" t="s">
        <v>65</v>
      </c>
      <c r="S866" t="s">
        <v>66</v>
      </c>
      <c r="T866" s="4" t="s">
        <v>23</v>
      </c>
      <c r="U866" t="str">
        <f>IF(TBL_Employees3[[#This Row],[Exit Date]]="","Employed","Resign")</f>
        <v>Employed</v>
      </c>
    </row>
    <row r="867" spans="1:21" x14ac:dyDescent="0.25">
      <c r="A867" t="s">
        <v>1738</v>
      </c>
      <c r="B867" t="s">
        <v>1739</v>
      </c>
      <c r="C867" t="s">
        <v>47</v>
      </c>
      <c r="D867" t="s">
        <v>1731</v>
      </c>
      <c r="E867" t="s">
        <v>32</v>
      </c>
      <c r="F867" t="s">
        <v>1983</v>
      </c>
      <c r="G867" t="s">
        <v>20</v>
      </c>
      <c r="H867">
        <v>61</v>
      </c>
      <c r="I867" s="4">
        <v>39640</v>
      </c>
      <c r="J867" s="8">
        <f>DAY(TBL_Employees3[[#This Row],[Hire Date]])</f>
        <v>11</v>
      </c>
      <c r="K867" s="8">
        <f>MONTH(TBL_Employees3[[#This Row],[Hire Date]])</f>
        <v>7</v>
      </c>
      <c r="L867" s="8">
        <f>YEAR(TBL_Employees3[[#This Row],[Hire Date]])</f>
        <v>2008</v>
      </c>
      <c r="M867" s="8" t="str">
        <f>TEXT(TBL_Employees3[[#This Row],[Hire Date]],"mmm")</f>
        <v>Jul</v>
      </c>
      <c r="N867" s="5">
        <v>66521</v>
      </c>
      <c r="O867" s="5" t="str" cm="1">
        <f t="array" ref="O867">_xlfn.IFS(TBL_Employees3[[#This Row],[Annual Salary]]&gt;140000,"High Income",AND(TBL_Employees3[[#This Row],[Annual Salary]]&lt;=140000, TBL_Employees3[[#This Row],[Annual Salary]] &gt; 70000),"Middle Income",TBL_Employees3[[#This Row],[Annual Salary]]&lt;70000,"Low Income")</f>
        <v>Low Income</v>
      </c>
      <c r="P867" s="6">
        <v>0</v>
      </c>
      <c r="Q867" s="10">
        <f>TBL_Employees3[[#This Row],[Bonus %]]*TBL_Employees3[[#This Row],[Annual Salary]]</f>
        <v>0</v>
      </c>
      <c r="R867" t="s">
        <v>21</v>
      </c>
      <c r="S867" t="s">
        <v>34</v>
      </c>
      <c r="T867" s="4" t="s">
        <v>23</v>
      </c>
      <c r="U867" t="str">
        <f>IF(TBL_Employees3[[#This Row],[Exit Date]]="","Employed","Resign")</f>
        <v>Employed</v>
      </c>
    </row>
    <row r="868" spans="1:21" x14ac:dyDescent="0.25">
      <c r="A868" t="s">
        <v>1740</v>
      </c>
      <c r="B868" t="s">
        <v>1741</v>
      </c>
      <c r="C868" t="s">
        <v>1730</v>
      </c>
      <c r="D868" t="s">
        <v>1731</v>
      </c>
      <c r="E868" t="s">
        <v>27</v>
      </c>
      <c r="F868" t="s">
        <v>1983</v>
      </c>
      <c r="G868" t="s">
        <v>28</v>
      </c>
      <c r="H868">
        <v>30</v>
      </c>
      <c r="I868" s="4">
        <v>42642</v>
      </c>
      <c r="J868" s="8">
        <f>DAY(TBL_Employees3[[#This Row],[Hire Date]])</f>
        <v>29</v>
      </c>
      <c r="K868" s="8">
        <f>MONTH(TBL_Employees3[[#This Row],[Hire Date]])</f>
        <v>9</v>
      </c>
      <c r="L868" s="8">
        <f>YEAR(TBL_Employees3[[#This Row],[Hire Date]])</f>
        <v>2016</v>
      </c>
      <c r="M868" s="8" t="str">
        <f>TEXT(TBL_Employees3[[#This Row],[Hire Date]],"mmm")</f>
        <v>Sep</v>
      </c>
      <c r="N868" s="5">
        <v>59100</v>
      </c>
      <c r="O868" s="5" t="str" cm="1">
        <f t="array" ref="O868">_xlfn.IFS(TBL_Employees3[[#This Row],[Annual Salary]]&gt;140000,"High Income",AND(TBL_Employees3[[#This Row],[Annual Salary]]&lt;=140000, TBL_Employees3[[#This Row],[Annual Salary]] &gt; 70000),"Middle Income",TBL_Employees3[[#This Row],[Annual Salary]]&lt;70000,"Low Income")</f>
        <v>Low Income</v>
      </c>
      <c r="P868" s="6">
        <v>0</v>
      </c>
      <c r="Q868" s="10">
        <f>TBL_Employees3[[#This Row],[Bonus %]]*TBL_Employees3[[#This Row],[Annual Salary]]</f>
        <v>0</v>
      </c>
      <c r="R868" t="s">
        <v>65</v>
      </c>
      <c r="S868" t="s">
        <v>66</v>
      </c>
      <c r="T868" s="4" t="s">
        <v>23</v>
      </c>
      <c r="U868" t="str">
        <f>IF(TBL_Employees3[[#This Row],[Exit Date]]="","Employed","Resign")</f>
        <v>Employed</v>
      </c>
    </row>
    <row r="869" spans="1:21" x14ac:dyDescent="0.25">
      <c r="A869" t="s">
        <v>1742</v>
      </c>
      <c r="B869" t="s">
        <v>1743</v>
      </c>
      <c r="C869" t="s">
        <v>1730</v>
      </c>
      <c r="D869" t="s">
        <v>1731</v>
      </c>
      <c r="E869" t="s">
        <v>27</v>
      </c>
      <c r="F869" t="s">
        <v>1983</v>
      </c>
      <c r="G869" t="s">
        <v>28</v>
      </c>
      <c r="H869">
        <v>37</v>
      </c>
      <c r="I869" s="4">
        <v>41592</v>
      </c>
      <c r="J869" s="8">
        <f>DAY(TBL_Employees3[[#This Row],[Hire Date]])</f>
        <v>14</v>
      </c>
      <c r="K869" s="8">
        <f>MONTH(TBL_Employees3[[#This Row],[Hire Date]])</f>
        <v>11</v>
      </c>
      <c r="L869" s="8">
        <f>YEAR(TBL_Employees3[[#This Row],[Hire Date]])</f>
        <v>2013</v>
      </c>
      <c r="M869" s="8" t="str">
        <f>TEXT(TBL_Employees3[[#This Row],[Hire Date]],"mmm")</f>
        <v>Nov</v>
      </c>
      <c r="N869" s="5">
        <v>56037</v>
      </c>
      <c r="O869" s="5" t="str" cm="1">
        <f t="array" ref="O869">_xlfn.IFS(TBL_Employees3[[#This Row],[Annual Salary]]&gt;140000,"High Income",AND(TBL_Employees3[[#This Row],[Annual Salary]]&lt;=140000, TBL_Employees3[[#This Row],[Annual Salary]] &gt; 70000),"Middle Income",TBL_Employees3[[#This Row],[Annual Salary]]&lt;70000,"Low Income")</f>
        <v>Low Income</v>
      </c>
      <c r="P869" s="6">
        <v>0</v>
      </c>
      <c r="Q869" s="10">
        <f>TBL_Employees3[[#This Row],[Bonus %]]*TBL_Employees3[[#This Row],[Annual Salary]]</f>
        <v>0</v>
      </c>
      <c r="R869" t="s">
        <v>65</v>
      </c>
      <c r="S869" t="s">
        <v>78</v>
      </c>
      <c r="T869" s="4" t="s">
        <v>23</v>
      </c>
      <c r="U869" t="str">
        <f>IF(TBL_Employees3[[#This Row],[Exit Date]]="","Employed","Resign")</f>
        <v>Employed</v>
      </c>
    </row>
    <row r="870" spans="1:21" x14ac:dyDescent="0.25">
      <c r="A870" t="s">
        <v>1744</v>
      </c>
      <c r="B870" t="s">
        <v>1745</v>
      </c>
      <c r="C870" t="s">
        <v>26</v>
      </c>
      <c r="D870" t="s">
        <v>1731</v>
      </c>
      <c r="E870" t="s">
        <v>54</v>
      </c>
      <c r="F870" t="s">
        <v>1984</v>
      </c>
      <c r="G870" t="s">
        <v>20</v>
      </c>
      <c r="H870">
        <v>38</v>
      </c>
      <c r="I870" s="4">
        <v>39474</v>
      </c>
      <c r="J870" s="8">
        <f>DAY(TBL_Employees3[[#This Row],[Hire Date]])</f>
        <v>27</v>
      </c>
      <c r="K870" s="8">
        <f>MONTH(TBL_Employees3[[#This Row],[Hire Date]])</f>
        <v>1</v>
      </c>
      <c r="L870" s="8">
        <f>YEAR(TBL_Employees3[[#This Row],[Hire Date]])</f>
        <v>2008</v>
      </c>
      <c r="M870" s="8" t="str">
        <f>TEXT(TBL_Employees3[[#This Row],[Hire Date]],"mmm")</f>
        <v>Jan</v>
      </c>
      <c r="N870" s="5">
        <v>80024</v>
      </c>
      <c r="O870" s="5" t="str" cm="1">
        <f t="array" ref="O870">_xlfn.IFS(TBL_Employees3[[#This Row],[Annual Salary]]&gt;140000,"High Income",AND(TBL_Employees3[[#This Row],[Annual Salary]]&lt;=140000, TBL_Employees3[[#This Row],[Annual Salary]] &gt; 70000),"Middle Income",TBL_Employees3[[#This Row],[Annual Salary]]&lt;70000,"Low Income")</f>
        <v>Middle Income</v>
      </c>
      <c r="P870" s="6">
        <v>0</v>
      </c>
      <c r="Q870" s="10">
        <f>TBL_Employees3[[#This Row],[Bonus %]]*TBL_Employees3[[#This Row],[Annual Salary]]</f>
        <v>0</v>
      </c>
      <c r="R870" t="s">
        <v>21</v>
      </c>
      <c r="S870" t="s">
        <v>75</v>
      </c>
      <c r="T870" s="4" t="s">
        <v>23</v>
      </c>
      <c r="U870" t="str">
        <f>IF(TBL_Employees3[[#This Row],[Exit Date]]="","Employed","Resign")</f>
        <v>Employed</v>
      </c>
    </row>
    <row r="871" spans="1:21" x14ac:dyDescent="0.25">
      <c r="A871" t="s">
        <v>1017</v>
      </c>
      <c r="B871" t="s">
        <v>1746</v>
      </c>
      <c r="C871" t="s">
        <v>1730</v>
      </c>
      <c r="D871" t="s">
        <v>1731</v>
      </c>
      <c r="E871" t="s">
        <v>18</v>
      </c>
      <c r="F871" t="s">
        <v>1983</v>
      </c>
      <c r="G871" t="s">
        <v>28</v>
      </c>
      <c r="H871">
        <v>31</v>
      </c>
      <c r="I871" s="4">
        <v>42938</v>
      </c>
      <c r="J871" s="8">
        <f>DAY(TBL_Employees3[[#This Row],[Hire Date]])</f>
        <v>22</v>
      </c>
      <c r="K871" s="8">
        <f>MONTH(TBL_Employees3[[#This Row],[Hire Date]])</f>
        <v>7</v>
      </c>
      <c r="L871" s="8">
        <f>YEAR(TBL_Employees3[[#This Row],[Hire Date]])</f>
        <v>2017</v>
      </c>
      <c r="M871" s="8" t="str">
        <f>TEXT(TBL_Employees3[[#This Row],[Hire Date]],"mmm")</f>
        <v>Jul</v>
      </c>
      <c r="N871" s="5">
        <v>55854</v>
      </c>
      <c r="O871" s="5" t="str" cm="1">
        <f t="array" ref="O871">_xlfn.IFS(TBL_Employees3[[#This Row],[Annual Salary]]&gt;140000,"High Income",AND(TBL_Employees3[[#This Row],[Annual Salary]]&lt;=140000, TBL_Employees3[[#This Row],[Annual Salary]] &gt; 70000),"Middle Income",TBL_Employees3[[#This Row],[Annual Salary]]&lt;70000,"Low Income")</f>
        <v>Low Income</v>
      </c>
      <c r="P871" s="6">
        <v>0</v>
      </c>
      <c r="Q871" s="10">
        <f>TBL_Employees3[[#This Row],[Bonus %]]*TBL_Employees3[[#This Row],[Annual Salary]]</f>
        <v>0</v>
      </c>
      <c r="R871" t="s">
        <v>21</v>
      </c>
      <c r="S871" t="s">
        <v>22</v>
      </c>
      <c r="T871" s="4" t="s">
        <v>23</v>
      </c>
      <c r="U871" t="str">
        <f>IF(TBL_Employees3[[#This Row],[Exit Date]]="","Employed","Resign")</f>
        <v>Employed</v>
      </c>
    </row>
    <row r="872" spans="1:21" x14ac:dyDescent="0.25">
      <c r="A872" t="s">
        <v>1747</v>
      </c>
      <c r="B872" t="s">
        <v>1748</v>
      </c>
      <c r="C872" t="s">
        <v>74</v>
      </c>
      <c r="D872" t="s">
        <v>1731</v>
      </c>
      <c r="E872" t="s">
        <v>18</v>
      </c>
      <c r="F872" t="s">
        <v>1984</v>
      </c>
      <c r="G872" t="s">
        <v>28</v>
      </c>
      <c r="H872">
        <v>34</v>
      </c>
      <c r="I872" s="4">
        <v>42116</v>
      </c>
      <c r="J872" s="8">
        <f>DAY(TBL_Employees3[[#This Row],[Hire Date]])</f>
        <v>22</v>
      </c>
      <c r="K872" s="8">
        <f>MONTH(TBL_Employees3[[#This Row],[Hire Date]])</f>
        <v>4</v>
      </c>
      <c r="L872" s="8">
        <f>YEAR(TBL_Employees3[[#This Row],[Hire Date]])</f>
        <v>2015</v>
      </c>
      <c r="M872" s="8" t="str">
        <f>TEXT(TBL_Employees3[[#This Row],[Hire Date]],"mmm")</f>
        <v>Apr</v>
      </c>
      <c r="N872" s="5">
        <v>154941</v>
      </c>
      <c r="O872" s="5" t="str" cm="1">
        <f t="array" ref="O872">_xlfn.IFS(TBL_Employees3[[#This Row],[Annual Salary]]&gt;140000,"High Income",AND(TBL_Employees3[[#This Row],[Annual Salary]]&lt;=140000, TBL_Employees3[[#This Row],[Annual Salary]] &gt; 70000),"Middle Income",TBL_Employees3[[#This Row],[Annual Salary]]&lt;70000,"Low Income")</f>
        <v>High Income</v>
      </c>
      <c r="P872" s="6">
        <v>0.13</v>
      </c>
      <c r="Q872" s="10">
        <f>TBL_Employees3[[#This Row],[Bonus %]]*TBL_Employees3[[#This Row],[Annual Salary]]</f>
        <v>20142.330000000002</v>
      </c>
      <c r="R872" t="s">
        <v>21</v>
      </c>
      <c r="S872" t="s">
        <v>57</v>
      </c>
      <c r="T872" s="4" t="s">
        <v>23</v>
      </c>
      <c r="U872" t="str">
        <f>IF(TBL_Employees3[[#This Row],[Exit Date]]="","Employed","Resign")</f>
        <v>Employed</v>
      </c>
    </row>
    <row r="873" spans="1:21" x14ac:dyDescent="0.25">
      <c r="A873" t="s">
        <v>1334</v>
      </c>
      <c r="B873" t="s">
        <v>1749</v>
      </c>
      <c r="C873" t="s">
        <v>53</v>
      </c>
      <c r="D873" t="s">
        <v>1731</v>
      </c>
      <c r="E873" t="s">
        <v>18</v>
      </c>
      <c r="F873" t="s">
        <v>1984</v>
      </c>
      <c r="G873" t="s">
        <v>20</v>
      </c>
      <c r="H873">
        <v>31</v>
      </c>
      <c r="I873" s="4">
        <v>44063</v>
      </c>
      <c r="J873" s="8">
        <f>DAY(TBL_Employees3[[#This Row],[Hire Date]])</f>
        <v>20</v>
      </c>
      <c r="K873" s="8">
        <f>MONTH(TBL_Employees3[[#This Row],[Hire Date]])</f>
        <v>8</v>
      </c>
      <c r="L873" s="8">
        <f>YEAR(TBL_Employees3[[#This Row],[Hire Date]])</f>
        <v>2020</v>
      </c>
      <c r="M873" s="8" t="str">
        <f>TEXT(TBL_Employees3[[#This Row],[Hire Date]],"mmm")</f>
        <v>Aug</v>
      </c>
      <c r="N873" s="5">
        <v>219693</v>
      </c>
      <c r="O873" s="5" t="str" cm="1">
        <f t="array" ref="O873">_xlfn.IFS(TBL_Employees3[[#This Row],[Annual Salary]]&gt;140000,"High Income",AND(TBL_Employees3[[#This Row],[Annual Salary]]&lt;=140000, TBL_Employees3[[#This Row],[Annual Salary]] &gt; 70000),"Middle Income",TBL_Employees3[[#This Row],[Annual Salary]]&lt;70000,"Low Income")</f>
        <v>High Income</v>
      </c>
      <c r="P873" s="6">
        <v>0.3</v>
      </c>
      <c r="Q873" s="10">
        <f>TBL_Employees3[[#This Row],[Bonus %]]*TBL_Employees3[[#This Row],[Annual Salary]]</f>
        <v>65907.899999999994</v>
      </c>
      <c r="R873" t="s">
        <v>21</v>
      </c>
      <c r="S873" t="s">
        <v>22</v>
      </c>
      <c r="T873" s="4" t="s">
        <v>23</v>
      </c>
      <c r="U873" t="str">
        <f>IF(TBL_Employees3[[#This Row],[Exit Date]]="","Employed","Resign")</f>
        <v>Employed</v>
      </c>
    </row>
    <row r="874" spans="1:21" x14ac:dyDescent="0.25">
      <c r="A874" t="s">
        <v>1750</v>
      </c>
      <c r="B874" t="s">
        <v>1751</v>
      </c>
      <c r="C874" t="s">
        <v>1752</v>
      </c>
      <c r="D874" t="s">
        <v>1731</v>
      </c>
      <c r="E874" t="s">
        <v>54</v>
      </c>
      <c r="F874" t="s">
        <v>1984</v>
      </c>
      <c r="G874" t="s">
        <v>28</v>
      </c>
      <c r="H874">
        <v>41</v>
      </c>
      <c r="I874" s="4">
        <v>38398</v>
      </c>
      <c r="J874" s="8">
        <f>DAY(TBL_Employees3[[#This Row],[Hire Date]])</f>
        <v>15</v>
      </c>
      <c r="K874" s="8">
        <f>MONTH(TBL_Employees3[[#This Row],[Hire Date]])</f>
        <v>2</v>
      </c>
      <c r="L874" s="8">
        <f>YEAR(TBL_Employees3[[#This Row],[Hire Date]])</f>
        <v>2005</v>
      </c>
      <c r="M874" s="8" t="str">
        <f>TEXT(TBL_Employees3[[#This Row],[Hire Date]],"mmm")</f>
        <v>Feb</v>
      </c>
      <c r="N874" s="5">
        <v>95372</v>
      </c>
      <c r="O874" s="5" t="str" cm="1">
        <f t="array" ref="O874">_xlfn.IFS(TBL_Employees3[[#This Row],[Annual Salary]]&gt;140000,"High Income",AND(TBL_Employees3[[#This Row],[Annual Salary]]&lt;=140000, TBL_Employees3[[#This Row],[Annual Salary]] &gt; 70000),"Middle Income",TBL_Employees3[[#This Row],[Annual Salary]]&lt;70000,"Low Income")</f>
        <v>Middle Income</v>
      </c>
      <c r="P874" s="6">
        <v>0</v>
      </c>
      <c r="Q874" s="10">
        <f>TBL_Employees3[[#This Row],[Bonus %]]*TBL_Employees3[[#This Row],[Annual Salary]]</f>
        <v>0</v>
      </c>
      <c r="R874" t="s">
        <v>65</v>
      </c>
      <c r="S874" t="s">
        <v>78</v>
      </c>
      <c r="T874" s="4" t="s">
        <v>23</v>
      </c>
      <c r="U874" t="str">
        <f>IF(TBL_Employees3[[#This Row],[Exit Date]]="","Employed","Resign")</f>
        <v>Employed</v>
      </c>
    </row>
    <row r="875" spans="1:21" x14ac:dyDescent="0.25">
      <c r="A875" t="s">
        <v>1753</v>
      </c>
      <c r="B875" t="s">
        <v>1754</v>
      </c>
      <c r="C875" t="s">
        <v>31</v>
      </c>
      <c r="D875" t="s">
        <v>1731</v>
      </c>
      <c r="E875" t="s">
        <v>32</v>
      </c>
      <c r="F875" t="s">
        <v>1984</v>
      </c>
      <c r="G875" t="s">
        <v>28</v>
      </c>
      <c r="H875">
        <v>41</v>
      </c>
      <c r="I875" s="4">
        <v>43322</v>
      </c>
      <c r="J875" s="8">
        <f>DAY(TBL_Employees3[[#This Row],[Hire Date]])</f>
        <v>10</v>
      </c>
      <c r="K875" s="8">
        <f>MONTH(TBL_Employees3[[#This Row],[Hire Date]])</f>
        <v>8</v>
      </c>
      <c r="L875" s="8">
        <f>YEAR(TBL_Employees3[[#This Row],[Hire Date]])</f>
        <v>2018</v>
      </c>
      <c r="M875" s="8" t="str">
        <f>TEXT(TBL_Employees3[[#This Row],[Hire Date]],"mmm")</f>
        <v>Aug</v>
      </c>
      <c r="N875" s="5">
        <v>171173</v>
      </c>
      <c r="O875" s="5" t="str" cm="1">
        <f t="array" ref="O875">_xlfn.IFS(TBL_Employees3[[#This Row],[Annual Salary]]&gt;140000,"High Income",AND(TBL_Employees3[[#This Row],[Annual Salary]]&lt;=140000, TBL_Employees3[[#This Row],[Annual Salary]] &gt; 70000),"Middle Income",TBL_Employees3[[#This Row],[Annual Salary]]&lt;70000,"Low Income")</f>
        <v>High Income</v>
      </c>
      <c r="P875" s="6">
        <v>0.21</v>
      </c>
      <c r="Q875" s="10">
        <f>TBL_Employees3[[#This Row],[Bonus %]]*TBL_Employees3[[#This Row],[Annual Salary]]</f>
        <v>35946.33</v>
      </c>
      <c r="R875" t="s">
        <v>21</v>
      </c>
      <c r="S875" t="s">
        <v>75</v>
      </c>
      <c r="T875" s="4" t="s">
        <v>23</v>
      </c>
      <c r="U875" t="str">
        <f>IF(TBL_Employees3[[#This Row],[Exit Date]]="","Employed","Resign")</f>
        <v>Employed</v>
      </c>
    </row>
    <row r="876" spans="1:21" x14ac:dyDescent="0.25">
      <c r="A876" t="s">
        <v>1401</v>
      </c>
      <c r="B876" t="s">
        <v>1755</v>
      </c>
      <c r="C876" t="s">
        <v>53</v>
      </c>
      <c r="D876" t="s">
        <v>1731</v>
      </c>
      <c r="E876" t="s">
        <v>54</v>
      </c>
      <c r="F876" t="s">
        <v>1983</v>
      </c>
      <c r="G876" t="s">
        <v>37</v>
      </c>
      <c r="H876">
        <v>61</v>
      </c>
      <c r="I876" s="4">
        <v>43732</v>
      </c>
      <c r="J876" s="8">
        <f>DAY(TBL_Employees3[[#This Row],[Hire Date]])</f>
        <v>24</v>
      </c>
      <c r="K876" s="8">
        <f>MONTH(TBL_Employees3[[#This Row],[Hire Date]])</f>
        <v>9</v>
      </c>
      <c r="L876" s="8">
        <f>YEAR(TBL_Employees3[[#This Row],[Hire Date]])</f>
        <v>2019</v>
      </c>
      <c r="M876" s="8" t="str">
        <f>TEXT(TBL_Employees3[[#This Row],[Hire Date]],"mmm")</f>
        <v>Sep</v>
      </c>
      <c r="N876" s="5">
        <v>201464</v>
      </c>
      <c r="O876" s="5" t="str" cm="1">
        <f t="array" ref="O876">_xlfn.IFS(TBL_Employees3[[#This Row],[Annual Salary]]&gt;140000,"High Income",AND(TBL_Employees3[[#This Row],[Annual Salary]]&lt;=140000, TBL_Employees3[[#This Row],[Annual Salary]] &gt; 70000),"Middle Income",TBL_Employees3[[#This Row],[Annual Salary]]&lt;70000,"Low Income")</f>
        <v>High Income</v>
      </c>
      <c r="P876" s="6">
        <v>0.37</v>
      </c>
      <c r="Q876" s="10">
        <f>TBL_Employees3[[#This Row],[Bonus %]]*TBL_Employees3[[#This Row],[Annual Salary]]</f>
        <v>74541.679999999993</v>
      </c>
      <c r="R876" t="s">
        <v>21</v>
      </c>
      <c r="S876" t="s">
        <v>44</v>
      </c>
      <c r="T876" s="4" t="s">
        <v>23</v>
      </c>
      <c r="U876" t="str">
        <f>IF(TBL_Employees3[[#This Row],[Exit Date]]="","Employed","Resign")</f>
        <v>Employed</v>
      </c>
    </row>
    <row r="877" spans="1:21" x14ac:dyDescent="0.25">
      <c r="A877" t="s">
        <v>426</v>
      </c>
      <c r="B877" t="s">
        <v>1756</v>
      </c>
      <c r="C877" t="s">
        <v>64</v>
      </c>
      <c r="D877" t="s">
        <v>1731</v>
      </c>
      <c r="E877" t="s">
        <v>32</v>
      </c>
      <c r="F877" t="s">
        <v>1984</v>
      </c>
      <c r="G877" t="s">
        <v>28</v>
      </c>
      <c r="H877">
        <v>30</v>
      </c>
      <c r="I877" s="4">
        <v>44241</v>
      </c>
      <c r="J877" s="8">
        <f>DAY(TBL_Employees3[[#This Row],[Hire Date]])</f>
        <v>14</v>
      </c>
      <c r="K877" s="8">
        <f>MONTH(TBL_Employees3[[#This Row],[Hire Date]])</f>
        <v>2</v>
      </c>
      <c r="L877" s="8">
        <f>YEAR(TBL_Employees3[[#This Row],[Hire Date]])</f>
        <v>2021</v>
      </c>
      <c r="M877" s="8" t="str">
        <f>TEXT(TBL_Employees3[[#This Row],[Hire Date]],"mmm")</f>
        <v>Feb</v>
      </c>
      <c r="N877" s="5">
        <v>48340</v>
      </c>
      <c r="O877" s="5" t="str" cm="1">
        <f t="array" ref="O877">_xlfn.IFS(TBL_Employees3[[#This Row],[Annual Salary]]&gt;140000,"High Income",AND(TBL_Employees3[[#This Row],[Annual Salary]]&lt;=140000, TBL_Employees3[[#This Row],[Annual Salary]] &gt; 70000),"Middle Income",TBL_Employees3[[#This Row],[Annual Salary]]&lt;70000,"Low Income")</f>
        <v>Low Income</v>
      </c>
      <c r="P877" s="6">
        <v>0</v>
      </c>
      <c r="Q877" s="10">
        <f>TBL_Employees3[[#This Row],[Bonus %]]*TBL_Employees3[[#This Row],[Annual Salary]]</f>
        <v>0</v>
      </c>
      <c r="R877" t="s">
        <v>65</v>
      </c>
      <c r="S877" t="s">
        <v>118</v>
      </c>
      <c r="T877" s="4" t="s">
        <v>23</v>
      </c>
      <c r="U877" t="str">
        <f>IF(TBL_Employees3[[#This Row],[Exit Date]]="","Employed","Resign")</f>
        <v>Employed</v>
      </c>
    </row>
    <row r="878" spans="1:21" x14ac:dyDescent="0.25">
      <c r="A878" t="s">
        <v>1757</v>
      </c>
      <c r="B878" t="s">
        <v>1758</v>
      </c>
      <c r="C878" t="s">
        <v>53</v>
      </c>
      <c r="D878" t="s">
        <v>1731</v>
      </c>
      <c r="E878" t="s">
        <v>32</v>
      </c>
      <c r="F878" t="s">
        <v>1983</v>
      </c>
      <c r="G878" t="s">
        <v>37</v>
      </c>
      <c r="H878">
        <v>39</v>
      </c>
      <c r="I878" s="4">
        <v>40778</v>
      </c>
      <c r="J878" s="8">
        <f>DAY(TBL_Employees3[[#This Row],[Hire Date]])</f>
        <v>23</v>
      </c>
      <c r="K878" s="8">
        <f>MONTH(TBL_Employees3[[#This Row],[Hire Date]])</f>
        <v>8</v>
      </c>
      <c r="L878" s="8">
        <f>YEAR(TBL_Employees3[[#This Row],[Hire Date]])</f>
        <v>2011</v>
      </c>
      <c r="M878" s="8" t="str">
        <f>TEXT(TBL_Employees3[[#This Row],[Hire Date]],"mmm")</f>
        <v>Aug</v>
      </c>
      <c r="N878" s="5">
        <v>249506</v>
      </c>
      <c r="O878" s="5" t="str" cm="1">
        <f t="array" ref="O878">_xlfn.IFS(TBL_Employees3[[#This Row],[Annual Salary]]&gt;140000,"High Income",AND(TBL_Employees3[[#This Row],[Annual Salary]]&lt;=140000, TBL_Employees3[[#This Row],[Annual Salary]] &gt; 70000),"Middle Income",TBL_Employees3[[#This Row],[Annual Salary]]&lt;70000,"Low Income")</f>
        <v>High Income</v>
      </c>
      <c r="P878" s="6">
        <v>0.3</v>
      </c>
      <c r="Q878" s="10">
        <f>TBL_Employees3[[#This Row],[Bonus %]]*TBL_Employees3[[#This Row],[Annual Salary]]</f>
        <v>74851.8</v>
      </c>
      <c r="R878" t="s">
        <v>38</v>
      </c>
      <c r="S878" t="s">
        <v>69</v>
      </c>
      <c r="T878" s="4" t="s">
        <v>23</v>
      </c>
      <c r="U878" t="str">
        <f>IF(TBL_Employees3[[#This Row],[Exit Date]]="","Employed","Resign")</f>
        <v>Employed</v>
      </c>
    </row>
    <row r="879" spans="1:21" x14ac:dyDescent="0.25">
      <c r="A879" t="s">
        <v>1759</v>
      </c>
      <c r="B879" t="s">
        <v>1760</v>
      </c>
      <c r="C879" t="s">
        <v>74</v>
      </c>
      <c r="D879" t="s">
        <v>1731</v>
      </c>
      <c r="E879" t="s">
        <v>54</v>
      </c>
      <c r="F879" t="s">
        <v>1984</v>
      </c>
      <c r="G879" t="s">
        <v>20</v>
      </c>
      <c r="H879">
        <v>46</v>
      </c>
      <c r="I879" s="4">
        <v>41473</v>
      </c>
      <c r="J879" s="8">
        <f>DAY(TBL_Employees3[[#This Row],[Hire Date]])</f>
        <v>18</v>
      </c>
      <c r="K879" s="8">
        <f>MONTH(TBL_Employees3[[#This Row],[Hire Date]])</f>
        <v>7</v>
      </c>
      <c r="L879" s="8">
        <f>YEAR(TBL_Employees3[[#This Row],[Hire Date]])</f>
        <v>2013</v>
      </c>
      <c r="M879" s="8" t="str">
        <f>TEXT(TBL_Employees3[[#This Row],[Hire Date]],"mmm")</f>
        <v>Jul</v>
      </c>
      <c r="N879" s="5">
        <v>149712</v>
      </c>
      <c r="O879" s="5" t="str" cm="1">
        <f t="array" ref="O879">_xlfn.IFS(TBL_Employees3[[#This Row],[Annual Salary]]&gt;140000,"High Income",AND(TBL_Employees3[[#This Row],[Annual Salary]]&lt;=140000, TBL_Employees3[[#This Row],[Annual Salary]] &gt; 70000),"Middle Income",TBL_Employees3[[#This Row],[Annual Salary]]&lt;70000,"Low Income")</f>
        <v>High Income</v>
      </c>
      <c r="P879" s="6">
        <v>0.14000000000000001</v>
      </c>
      <c r="Q879" s="10">
        <f>TBL_Employees3[[#This Row],[Bonus %]]*TBL_Employees3[[#This Row],[Annual Salary]]</f>
        <v>20959.68</v>
      </c>
      <c r="R879" t="s">
        <v>21</v>
      </c>
      <c r="S879" t="s">
        <v>75</v>
      </c>
      <c r="T879" s="4" t="s">
        <v>23</v>
      </c>
      <c r="U879" t="str">
        <f>IF(TBL_Employees3[[#This Row],[Exit Date]]="","Employed","Resign")</f>
        <v>Employed</v>
      </c>
    </row>
    <row r="880" spans="1:21" x14ac:dyDescent="0.25">
      <c r="A880" t="s">
        <v>1761</v>
      </c>
      <c r="B880" t="s">
        <v>1762</v>
      </c>
      <c r="C880" t="s">
        <v>26</v>
      </c>
      <c r="D880" t="s">
        <v>1731</v>
      </c>
      <c r="E880" t="s">
        <v>27</v>
      </c>
      <c r="F880" t="s">
        <v>1984</v>
      </c>
      <c r="G880" t="s">
        <v>20</v>
      </c>
      <c r="H880">
        <v>49</v>
      </c>
      <c r="I880" s="4">
        <v>35200</v>
      </c>
      <c r="J880" s="8">
        <f>DAY(TBL_Employees3[[#This Row],[Hire Date]])</f>
        <v>15</v>
      </c>
      <c r="K880" s="8">
        <f>MONTH(TBL_Employees3[[#This Row],[Hire Date]])</f>
        <v>5</v>
      </c>
      <c r="L880" s="8">
        <f>YEAR(TBL_Employees3[[#This Row],[Hire Date]])</f>
        <v>1996</v>
      </c>
      <c r="M880" s="8" t="str">
        <f>TEXT(TBL_Employees3[[#This Row],[Hire Date]],"mmm")</f>
        <v>May</v>
      </c>
      <c r="N880" s="5">
        <v>86658</v>
      </c>
      <c r="O880" s="5" t="str" cm="1">
        <f t="array" ref="O880">_xlfn.IFS(TBL_Employees3[[#This Row],[Annual Salary]]&gt;140000,"High Income",AND(TBL_Employees3[[#This Row],[Annual Salary]]&lt;=140000, TBL_Employees3[[#This Row],[Annual Salary]] &gt; 70000),"Middle Income",TBL_Employees3[[#This Row],[Annual Salary]]&lt;70000,"Low Income")</f>
        <v>Middle Income</v>
      </c>
      <c r="P880" s="6">
        <v>0</v>
      </c>
      <c r="Q880" s="10">
        <f>TBL_Employees3[[#This Row],[Bonus %]]*TBL_Employees3[[#This Row],[Annual Salary]]</f>
        <v>0</v>
      </c>
      <c r="R880" t="s">
        <v>21</v>
      </c>
      <c r="S880" t="s">
        <v>57</v>
      </c>
      <c r="T880" s="4" t="s">
        <v>23</v>
      </c>
      <c r="U880" t="str">
        <f>IF(TBL_Employees3[[#This Row],[Exit Date]]="","Employed","Resign")</f>
        <v>Employed</v>
      </c>
    </row>
    <row r="881" spans="1:21" x14ac:dyDescent="0.25">
      <c r="A881" t="s">
        <v>1763</v>
      </c>
      <c r="B881" t="s">
        <v>1764</v>
      </c>
      <c r="C881" t="s">
        <v>26</v>
      </c>
      <c r="D881" t="s">
        <v>1731</v>
      </c>
      <c r="E881" t="s">
        <v>27</v>
      </c>
      <c r="F881" t="s">
        <v>1983</v>
      </c>
      <c r="G881" t="s">
        <v>37</v>
      </c>
      <c r="H881">
        <v>61</v>
      </c>
      <c r="I881" s="4">
        <v>42858</v>
      </c>
      <c r="J881" s="8">
        <f>DAY(TBL_Employees3[[#This Row],[Hire Date]])</f>
        <v>3</v>
      </c>
      <c r="K881" s="8">
        <f>MONTH(TBL_Employees3[[#This Row],[Hire Date]])</f>
        <v>5</v>
      </c>
      <c r="L881" s="8">
        <f>YEAR(TBL_Employees3[[#This Row],[Hire Date]])</f>
        <v>2017</v>
      </c>
      <c r="M881" s="8" t="str">
        <f>TEXT(TBL_Employees3[[#This Row],[Hire Date]],"mmm")</f>
        <v>May</v>
      </c>
      <c r="N881" s="5">
        <v>90855</v>
      </c>
      <c r="O881" s="5" t="str" cm="1">
        <f t="array" ref="O881">_xlfn.IFS(TBL_Employees3[[#This Row],[Annual Salary]]&gt;140000,"High Income",AND(TBL_Employees3[[#This Row],[Annual Salary]]&lt;=140000, TBL_Employees3[[#This Row],[Annual Salary]] &gt; 70000),"Middle Income",TBL_Employees3[[#This Row],[Annual Salary]]&lt;70000,"Low Income")</f>
        <v>Middle Income</v>
      </c>
      <c r="P881" s="6">
        <v>0</v>
      </c>
      <c r="Q881" s="10">
        <f>TBL_Employees3[[#This Row],[Bonus %]]*TBL_Employees3[[#This Row],[Annual Salary]]</f>
        <v>0</v>
      </c>
      <c r="R881" t="s">
        <v>38</v>
      </c>
      <c r="S881" t="s">
        <v>85</v>
      </c>
      <c r="T881" s="4" t="s">
        <v>23</v>
      </c>
      <c r="U881" t="str">
        <f>IF(TBL_Employees3[[#This Row],[Exit Date]]="","Employed","Resign")</f>
        <v>Employed</v>
      </c>
    </row>
    <row r="882" spans="1:21" x14ac:dyDescent="0.25">
      <c r="A882" t="s">
        <v>1454</v>
      </c>
      <c r="B882" t="s">
        <v>1765</v>
      </c>
      <c r="C882" t="s">
        <v>1752</v>
      </c>
      <c r="D882" t="s">
        <v>1731</v>
      </c>
      <c r="E882" t="s">
        <v>32</v>
      </c>
      <c r="F882" t="s">
        <v>1984</v>
      </c>
      <c r="G882" t="s">
        <v>20</v>
      </c>
      <c r="H882">
        <v>30</v>
      </c>
      <c r="I882" s="4">
        <v>42722</v>
      </c>
      <c r="J882" s="8">
        <f>DAY(TBL_Employees3[[#This Row],[Hire Date]])</f>
        <v>18</v>
      </c>
      <c r="K882" s="8">
        <f>MONTH(TBL_Employees3[[#This Row],[Hire Date]])</f>
        <v>12</v>
      </c>
      <c r="L882" s="8">
        <f>YEAR(TBL_Employees3[[#This Row],[Hire Date]])</f>
        <v>2016</v>
      </c>
      <c r="M882" s="8" t="str">
        <f>TEXT(TBL_Employees3[[#This Row],[Hire Date]],"mmm")</f>
        <v>Dec</v>
      </c>
      <c r="N882" s="5">
        <v>89458</v>
      </c>
      <c r="O882" s="5" t="str" cm="1">
        <f t="array" ref="O882">_xlfn.IFS(TBL_Employees3[[#This Row],[Annual Salary]]&gt;140000,"High Income",AND(TBL_Employees3[[#This Row],[Annual Salary]]&lt;=140000, TBL_Employees3[[#This Row],[Annual Salary]] &gt; 70000),"Middle Income",TBL_Employees3[[#This Row],[Annual Salary]]&lt;70000,"Low Income")</f>
        <v>Middle Income</v>
      </c>
      <c r="P882" s="6">
        <v>0</v>
      </c>
      <c r="Q882" s="10">
        <f>TBL_Employees3[[#This Row],[Bonus %]]*TBL_Employees3[[#This Row],[Annual Salary]]</f>
        <v>0</v>
      </c>
      <c r="R882" t="s">
        <v>21</v>
      </c>
      <c r="S882" t="s">
        <v>22</v>
      </c>
      <c r="T882" s="4" t="s">
        <v>23</v>
      </c>
      <c r="U882" t="str">
        <f>IF(TBL_Employees3[[#This Row],[Exit Date]]="","Employed","Resign")</f>
        <v>Employed</v>
      </c>
    </row>
    <row r="883" spans="1:21" x14ac:dyDescent="0.25">
      <c r="A883" t="s">
        <v>1766</v>
      </c>
      <c r="B883" t="s">
        <v>810</v>
      </c>
      <c r="C883" t="s">
        <v>74</v>
      </c>
      <c r="D883" t="s">
        <v>1731</v>
      </c>
      <c r="E883" t="s">
        <v>32</v>
      </c>
      <c r="F883" t="s">
        <v>1984</v>
      </c>
      <c r="G883" t="s">
        <v>20</v>
      </c>
      <c r="H883">
        <v>62</v>
      </c>
      <c r="I883" s="4">
        <v>36374</v>
      </c>
      <c r="J883" s="8">
        <f>DAY(TBL_Employees3[[#This Row],[Hire Date]])</f>
        <v>2</v>
      </c>
      <c r="K883" s="8">
        <f>MONTH(TBL_Employees3[[#This Row],[Hire Date]])</f>
        <v>8</v>
      </c>
      <c r="L883" s="8">
        <f>YEAR(TBL_Employees3[[#This Row],[Hire Date]])</f>
        <v>1999</v>
      </c>
      <c r="M883" s="8" t="str">
        <f>TEXT(TBL_Employees3[[#This Row],[Hire Date]],"mmm")</f>
        <v>Aug</v>
      </c>
      <c r="N883" s="5">
        <v>137995</v>
      </c>
      <c r="O883" s="5" t="str" cm="1">
        <f t="array" ref="O883">_xlfn.IFS(TBL_Employees3[[#This Row],[Annual Salary]]&gt;140000,"High Income",AND(TBL_Employees3[[#This Row],[Annual Salary]]&lt;=140000, TBL_Employees3[[#This Row],[Annual Salary]] &gt; 70000),"Middle Income",TBL_Employees3[[#This Row],[Annual Salary]]&lt;70000,"Low Income")</f>
        <v>Middle Income</v>
      </c>
      <c r="P883" s="6">
        <v>0.14000000000000001</v>
      </c>
      <c r="Q883" s="10">
        <f>TBL_Employees3[[#This Row],[Bonus %]]*TBL_Employees3[[#This Row],[Annual Salary]]</f>
        <v>19319.300000000003</v>
      </c>
      <c r="R883" t="s">
        <v>21</v>
      </c>
      <c r="S883" t="s">
        <v>22</v>
      </c>
      <c r="T883" s="4" t="s">
        <v>23</v>
      </c>
      <c r="U883" t="str">
        <f>IF(TBL_Employees3[[#This Row],[Exit Date]]="","Employed","Resign")</f>
        <v>Employed</v>
      </c>
    </row>
    <row r="884" spans="1:21" x14ac:dyDescent="0.25">
      <c r="A884" t="s">
        <v>1767</v>
      </c>
      <c r="B884" t="s">
        <v>1768</v>
      </c>
      <c r="C884" t="s">
        <v>74</v>
      </c>
      <c r="D884" t="s">
        <v>1731</v>
      </c>
      <c r="E884" t="s">
        <v>27</v>
      </c>
      <c r="F884" t="s">
        <v>1983</v>
      </c>
      <c r="G884" t="s">
        <v>20</v>
      </c>
      <c r="H884">
        <v>50</v>
      </c>
      <c r="I884" s="4">
        <v>37705</v>
      </c>
      <c r="J884" s="8">
        <f>DAY(TBL_Employees3[[#This Row],[Hire Date]])</f>
        <v>25</v>
      </c>
      <c r="K884" s="8">
        <f>MONTH(TBL_Employees3[[#This Row],[Hire Date]])</f>
        <v>3</v>
      </c>
      <c r="L884" s="8">
        <f>YEAR(TBL_Employees3[[#This Row],[Hire Date]])</f>
        <v>2003</v>
      </c>
      <c r="M884" s="8" t="str">
        <f>TEXT(TBL_Employees3[[#This Row],[Hire Date]],"mmm")</f>
        <v>Mar</v>
      </c>
      <c r="N884" s="5">
        <v>123405</v>
      </c>
      <c r="O884" s="5" t="str" cm="1">
        <f t="array" ref="O884">_xlfn.IFS(TBL_Employees3[[#This Row],[Annual Salary]]&gt;140000,"High Income",AND(TBL_Employees3[[#This Row],[Annual Salary]]&lt;=140000, TBL_Employees3[[#This Row],[Annual Salary]] &gt; 70000),"Middle Income",TBL_Employees3[[#This Row],[Annual Salary]]&lt;70000,"Low Income")</f>
        <v>Middle Income</v>
      </c>
      <c r="P884" s="6">
        <v>0.13</v>
      </c>
      <c r="Q884" s="10">
        <f>TBL_Employees3[[#This Row],[Bonus %]]*TBL_Employees3[[#This Row],[Annual Salary]]</f>
        <v>16042.650000000001</v>
      </c>
      <c r="R884" t="s">
        <v>21</v>
      </c>
      <c r="S884" t="s">
        <v>75</v>
      </c>
      <c r="T884" s="4" t="s">
        <v>23</v>
      </c>
      <c r="U884" t="str">
        <f>IF(TBL_Employees3[[#This Row],[Exit Date]]="","Employed","Resign")</f>
        <v>Employed</v>
      </c>
    </row>
    <row r="885" spans="1:21" x14ac:dyDescent="0.25">
      <c r="A885" t="s">
        <v>1769</v>
      </c>
      <c r="B885" t="s">
        <v>1770</v>
      </c>
      <c r="C885" t="s">
        <v>1730</v>
      </c>
      <c r="D885" t="s">
        <v>1731</v>
      </c>
      <c r="E885" t="s">
        <v>18</v>
      </c>
      <c r="F885" t="s">
        <v>1984</v>
      </c>
      <c r="G885" t="s">
        <v>28</v>
      </c>
      <c r="H885">
        <v>46</v>
      </c>
      <c r="I885" s="4">
        <v>38066</v>
      </c>
      <c r="J885" s="8">
        <f>DAY(TBL_Employees3[[#This Row],[Hire Date]])</f>
        <v>20</v>
      </c>
      <c r="K885" s="8">
        <f>MONTH(TBL_Employees3[[#This Row],[Hire Date]])</f>
        <v>3</v>
      </c>
      <c r="L885" s="8">
        <f>YEAR(TBL_Employees3[[#This Row],[Hire Date]])</f>
        <v>2004</v>
      </c>
      <c r="M885" s="8" t="str">
        <f>TEXT(TBL_Employees3[[#This Row],[Hire Date]],"mmm")</f>
        <v>Mar</v>
      </c>
      <c r="N885" s="5">
        <v>73004</v>
      </c>
      <c r="O885" s="5" t="str" cm="1">
        <f t="array" ref="O885">_xlfn.IFS(TBL_Employees3[[#This Row],[Annual Salary]]&gt;140000,"High Income",AND(TBL_Employees3[[#This Row],[Annual Salary]]&lt;=140000, TBL_Employees3[[#This Row],[Annual Salary]] &gt; 70000),"Middle Income",TBL_Employees3[[#This Row],[Annual Salary]]&lt;70000,"Low Income")</f>
        <v>Middle Income</v>
      </c>
      <c r="P885" s="6">
        <v>0</v>
      </c>
      <c r="Q885" s="10">
        <f>TBL_Employees3[[#This Row],[Bonus %]]*TBL_Employees3[[#This Row],[Annual Salary]]</f>
        <v>0</v>
      </c>
      <c r="R885" t="s">
        <v>65</v>
      </c>
      <c r="S885" t="s">
        <v>118</v>
      </c>
      <c r="T885" s="4" t="s">
        <v>23</v>
      </c>
      <c r="U885" t="str">
        <f>IF(TBL_Employees3[[#This Row],[Exit Date]]="","Employed","Resign")</f>
        <v>Employed</v>
      </c>
    </row>
    <row r="886" spans="1:21" x14ac:dyDescent="0.25">
      <c r="A886" t="s">
        <v>1771</v>
      </c>
      <c r="B886" t="s">
        <v>1772</v>
      </c>
      <c r="C886" t="s">
        <v>31</v>
      </c>
      <c r="D886" t="s">
        <v>1731</v>
      </c>
      <c r="E886" t="s">
        <v>54</v>
      </c>
      <c r="F886" t="s">
        <v>1984</v>
      </c>
      <c r="G886" t="s">
        <v>37</v>
      </c>
      <c r="H886">
        <v>49</v>
      </c>
      <c r="I886" s="4">
        <v>35887</v>
      </c>
      <c r="J886" s="8">
        <f>DAY(TBL_Employees3[[#This Row],[Hire Date]])</f>
        <v>2</v>
      </c>
      <c r="K886" s="8">
        <f>MONTH(TBL_Employees3[[#This Row],[Hire Date]])</f>
        <v>4</v>
      </c>
      <c r="L886" s="8">
        <f>YEAR(TBL_Employees3[[#This Row],[Hire Date]])</f>
        <v>1998</v>
      </c>
      <c r="M886" s="8" t="str">
        <f>TEXT(TBL_Employees3[[#This Row],[Hire Date]],"mmm")</f>
        <v>Apr</v>
      </c>
      <c r="N886" s="5">
        <v>160832</v>
      </c>
      <c r="O886" s="5" t="str" cm="1">
        <f t="array" ref="O886">_xlfn.IFS(TBL_Employees3[[#This Row],[Annual Salary]]&gt;140000,"High Income",AND(TBL_Employees3[[#This Row],[Annual Salary]]&lt;=140000, TBL_Employees3[[#This Row],[Annual Salary]] &gt; 70000),"Middle Income",TBL_Employees3[[#This Row],[Annual Salary]]&lt;70000,"Low Income")</f>
        <v>High Income</v>
      </c>
      <c r="P886" s="6">
        <v>0.3</v>
      </c>
      <c r="Q886" s="10">
        <f>TBL_Employees3[[#This Row],[Bonus %]]*TBL_Employees3[[#This Row],[Annual Salary]]</f>
        <v>48249.599999999999</v>
      </c>
      <c r="R886" t="s">
        <v>21</v>
      </c>
      <c r="S886" t="s">
        <v>57</v>
      </c>
      <c r="T886" s="4" t="s">
        <v>23</v>
      </c>
      <c r="U886" t="str">
        <f>IF(TBL_Employees3[[#This Row],[Exit Date]]="","Employed","Resign")</f>
        <v>Employed</v>
      </c>
    </row>
    <row r="887" spans="1:21" x14ac:dyDescent="0.25">
      <c r="A887" t="s">
        <v>1773</v>
      </c>
      <c r="B887" t="s">
        <v>1774</v>
      </c>
      <c r="C887" t="s">
        <v>16</v>
      </c>
      <c r="D887" t="s">
        <v>1731</v>
      </c>
      <c r="E887" t="s">
        <v>54</v>
      </c>
      <c r="F887" t="s">
        <v>1983</v>
      </c>
      <c r="G887" t="s">
        <v>28</v>
      </c>
      <c r="H887">
        <v>28</v>
      </c>
      <c r="I887" s="4">
        <v>44274</v>
      </c>
      <c r="J887" s="8">
        <f>DAY(TBL_Employees3[[#This Row],[Hire Date]])</f>
        <v>19</v>
      </c>
      <c r="K887" s="8">
        <f>MONTH(TBL_Employees3[[#This Row],[Hire Date]])</f>
        <v>3</v>
      </c>
      <c r="L887" s="8">
        <f>YEAR(TBL_Employees3[[#This Row],[Hire Date]])</f>
        <v>2021</v>
      </c>
      <c r="M887" s="8" t="str">
        <f>TEXT(TBL_Employees3[[#This Row],[Hire Date]],"mmm")</f>
        <v>Mar</v>
      </c>
      <c r="N887" s="5">
        <v>127543</v>
      </c>
      <c r="O887" s="5" t="str" cm="1">
        <f t="array" ref="O887">_xlfn.IFS(TBL_Employees3[[#This Row],[Annual Salary]]&gt;140000,"High Income",AND(TBL_Employees3[[#This Row],[Annual Salary]]&lt;=140000, TBL_Employees3[[#This Row],[Annual Salary]] &gt; 70000),"Middle Income",TBL_Employees3[[#This Row],[Annual Salary]]&lt;70000,"Low Income")</f>
        <v>Middle Income</v>
      </c>
      <c r="P887" s="6">
        <v>0.06</v>
      </c>
      <c r="Q887" s="10">
        <f>TBL_Employees3[[#This Row],[Bonus %]]*TBL_Employees3[[#This Row],[Annual Salary]]</f>
        <v>7652.58</v>
      </c>
      <c r="R887" t="s">
        <v>65</v>
      </c>
      <c r="S887" t="s">
        <v>78</v>
      </c>
      <c r="T887" s="4" t="s">
        <v>23</v>
      </c>
      <c r="U887" t="str">
        <f>IF(TBL_Employees3[[#This Row],[Exit Date]]="","Employed","Resign")</f>
        <v>Employed</v>
      </c>
    </row>
    <row r="888" spans="1:21" x14ac:dyDescent="0.25">
      <c r="A888" t="s">
        <v>1775</v>
      </c>
      <c r="B888" t="s">
        <v>1776</v>
      </c>
      <c r="C888" t="s">
        <v>53</v>
      </c>
      <c r="D888" t="s">
        <v>1731</v>
      </c>
      <c r="E888" t="s">
        <v>18</v>
      </c>
      <c r="F888" t="s">
        <v>1984</v>
      </c>
      <c r="G888" t="s">
        <v>28</v>
      </c>
      <c r="H888">
        <v>36</v>
      </c>
      <c r="I888" s="4">
        <v>41692</v>
      </c>
      <c r="J888" s="8">
        <f>DAY(TBL_Employees3[[#This Row],[Hire Date]])</f>
        <v>22</v>
      </c>
      <c r="K888" s="8">
        <f>MONTH(TBL_Employees3[[#This Row],[Hire Date]])</f>
        <v>2</v>
      </c>
      <c r="L888" s="8">
        <f>YEAR(TBL_Employees3[[#This Row],[Hire Date]])</f>
        <v>2014</v>
      </c>
      <c r="M888" s="8" t="str">
        <f>TEXT(TBL_Employees3[[#This Row],[Hire Date]],"mmm")</f>
        <v>Feb</v>
      </c>
      <c r="N888" s="5">
        <v>218530</v>
      </c>
      <c r="O888" s="5" t="str" cm="1">
        <f t="array" ref="O888">_xlfn.IFS(TBL_Employees3[[#This Row],[Annual Salary]]&gt;140000,"High Income",AND(TBL_Employees3[[#This Row],[Annual Salary]]&lt;=140000, TBL_Employees3[[#This Row],[Annual Salary]] &gt; 70000),"Middle Income",TBL_Employees3[[#This Row],[Annual Salary]]&lt;70000,"Low Income")</f>
        <v>High Income</v>
      </c>
      <c r="P888" s="6">
        <v>0.3</v>
      </c>
      <c r="Q888" s="10">
        <f>TBL_Employees3[[#This Row],[Bonus %]]*TBL_Employees3[[#This Row],[Annual Salary]]</f>
        <v>65559</v>
      </c>
      <c r="R888" t="s">
        <v>65</v>
      </c>
      <c r="S888" t="s">
        <v>78</v>
      </c>
      <c r="T888" s="4" t="s">
        <v>23</v>
      </c>
      <c r="U888" t="str">
        <f>IF(TBL_Employees3[[#This Row],[Exit Date]]="","Employed","Resign")</f>
        <v>Employed</v>
      </c>
    </row>
    <row r="889" spans="1:21" x14ac:dyDescent="0.25">
      <c r="A889" t="s">
        <v>1777</v>
      </c>
      <c r="B889" t="s">
        <v>1778</v>
      </c>
      <c r="C889" t="s">
        <v>64</v>
      </c>
      <c r="D889" t="s">
        <v>1731</v>
      </c>
      <c r="E889" t="s">
        <v>54</v>
      </c>
      <c r="F889" t="s">
        <v>1984</v>
      </c>
      <c r="G889" t="s">
        <v>37</v>
      </c>
      <c r="H889">
        <v>47</v>
      </c>
      <c r="I889" s="4">
        <v>42164</v>
      </c>
      <c r="J889" s="8">
        <f>DAY(TBL_Employees3[[#This Row],[Hire Date]])</f>
        <v>9</v>
      </c>
      <c r="K889" s="8">
        <f>MONTH(TBL_Employees3[[#This Row],[Hire Date]])</f>
        <v>6</v>
      </c>
      <c r="L889" s="8">
        <f>YEAR(TBL_Employees3[[#This Row],[Hire Date]])</f>
        <v>2015</v>
      </c>
      <c r="M889" s="8" t="str">
        <f>TEXT(TBL_Employees3[[#This Row],[Hire Date]],"mmm")</f>
        <v>Jun</v>
      </c>
      <c r="N889" s="5">
        <v>41429</v>
      </c>
      <c r="O889" s="5" t="str" cm="1">
        <f t="array" ref="O889">_xlfn.IFS(TBL_Employees3[[#This Row],[Annual Salary]]&gt;140000,"High Income",AND(TBL_Employees3[[#This Row],[Annual Salary]]&lt;=140000, TBL_Employees3[[#This Row],[Annual Salary]] &gt; 70000),"Middle Income",TBL_Employees3[[#This Row],[Annual Salary]]&lt;70000,"Low Income")</f>
        <v>Low Income</v>
      </c>
      <c r="P889" s="6">
        <v>0</v>
      </c>
      <c r="Q889" s="10">
        <f>TBL_Employees3[[#This Row],[Bonus %]]*TBL_Employees3[[#This Row],[Annual Salary]]</f>
        <v>0</v>
      </c>
      <c r="R889" t="s">
        <v>21</v>
      </c>
      <c r="S889" t="s">
        <v>34</v>
      </c>
      <c r="T889" s="4" t="s">
        <v>23</v>
      </c>
      <c r="U889" t="str">
        <f>IF(TBL_Employees3[[#This Row],[Exit Date]]="","Employed","Resign")</f>
        <v>Employed</v>
      </c>
    </row>
    <row r="890" spans="1:21" x14ac:dyDescent="0.25">
      <c r="A890" t="s">
        <v>1779</v>
      </c>
      <c r="B890" t="s">
        <v>1780</v>
      </c>
      <c r="C890" t="s">
        <v>26</v>
      </c>
      <c r="D890" t="s">
        <v>1731</v>
      </c>
      <c r="E890" t="s">
        <v>54</v>
      </c>
      <c r="F890" t="s">
        <v>1983</v>
      </c>
      <c r="G890" t="s">
        <v>97</v>
      </c>
      <c r="H890">
        <v>36</v>
      </c>
      <c r="I890" s="4">
        <v>44556</v>
      </c>
      <c r="J890" s="8">
        <f>DAY(TBL_Employees3[[#This Row],[Hire Date]])</f>
        <v>26</v>
      </c>
      <c r="K890" s="8">
        <f>MONTH(TBL_Employees3[[#This Row],[Hire Date]])</f>
        <v>12</v>
      </c>
      <c r="L890" s="8">
        <f>YEAR(TBL_Employees3[[#This Row],[Hire Date]])</f>
        <v>2021</v>
      </c>
      <c r="M890" s="8" t="str">
        <f>TEXT(TBL_Employees3[[#This Row],[Hire Date]],"mmm")</f>
        <v>Dec</v>
      </c>
      <c r="N890" s="5">
        <v>75119</v>
      </c>
      <c r="O890" s="5" t="str" cm="1">
        <f t="array" ref="O890">_xlfn.IFS(TBL_Employees3[[#This Row],[Annual Salary]]&gt;140000,"High Income",AND(TBL_Employees3[[#This Row],[Annual Salary]]&lt;=140000, TBL_Employees3[[#This Row],[Annual Salary]] &gt; 70000),"Middle Income",TBL_Employees3[[#This Row],[Annual Salary]]&lt;70000,"Low Income")</f>
        <v>Middle Income</v>
      </c>
      <c r="P890" s="6">
        <v>0</v>
      </c>
      <c r="Q890" s="10">
        <f>TBL_Employees3[[#This Row],[Bonus %]]*TBL_Employees3[[#This Row],[Annual Salary]]</f>
        <v>0</v>
      </c>
      <c r="R890" t="s">
        <v>21</v>
      </c>
      <c r="S890" t="s">
        <v>44</v>
      </c>
      <c r="T890" s="4" t="s">
        <v>23</v>
      </c>
      <c r="U890" t="str">
        <f>IF(TBL_Employees3[[#This Row],[Exit Date]]="","Employed","Resign")</f>
        <v>Employed</v>
      </c>
    </row>
    <row r="891" spans="1:21" x14ac:dyDescent="0.25">
      <c r="A891" t="s">
        <v>1781</v>
      </c>
      <c r="B891" t="s">
        <v>1782</v>
      </c>
      <c r="C891" t="s">
        <v>1730</v>
      </c>
      <c r="D891" t="s">
        <v>1731</v>
      </c>
      <c r="E891" t="s">
        <v>27</v>
      </c>
      <c r="F891" t="s">
        <v>1984</v>
      </c>
      <c r="G891" t="s">
        <v>37</v>
      </c>
      <c r="H891">
        <v>45</v>
      </c>
      <c r="I891" s="4">
        <v>41769</v>
      </c>
      <c r="J891" s="8">
        <f>DAY(TBL_Employees3[[#This Row],[Hire Date]])</f>
        <v>10</v>
      </c>
      <c r="K891" s="8">
        <f>MONTH(TBL_Employees3[[#This Row],[Hire Date]])</f>
        <v>5</v>
      </c>
      <c r="L891" s="8">
        <f>YEAR(TBL_Employees3[[#This Row],[Hire Date]])</f>
        <v>2014</v>
      </c>
      <c r="M891" s="8" t="str">
        <f>TEXT(TBL_Employees3[[#This Row],[Hire Date]],"mmm")</f>
        <v>May</v>
      </c>
      <c r="N891" s="5">
        <v>65047</v>
      </c>
      <c r="O891" s="5" t="str" cm="1">
        <f t="array" ref="O891">_xlfn.IFS(TBL_Employees3[[#This Row],[Annual Salary]]&gt;140000,"High Income",AND(TBL_Employees3[[#This Row],[Annual Salary]]&lt;=140000, TBL_Employees3[[#This Row],[Annual Salary]] &gt; 70000),"Middle Income",TBL_Employees3[[#This Row],[Annual Salary]]&lt;70000,"Low Income")</f>
        <v>Low Income</v>
      </c>
      <c r="P891" s="6">
        <v>0</v>
      </c>
      <c r="Q891" s="10">
        <f>TBL_Employees3[[#This Row],[Bonus %]]*TBL_Employees3[[#This Row],[Annual Salary]]</f>
        <v>0</v>
      </c>
      <c r="R891" t="s">
        <v>38</v>
      </c>
      <c r="S891" t="s">
        <v>85</v>
      </c>
      <c r="T891" s="4" t="s">
        <v>23</v>
      </c>
      <c r="U891" t="str">
        <f>IF(TBL_Employees3[[#This Row],[Exit Date]]="","Employed","Resign")</f>
        <v>Employed</v>
      </c>
    </row>
    <row r="892" spans="1:21" x14ac:dyDescent="0.25">
      <c r="A892" t="s">
        <v>1783</v>
      </c>
      <c r="B892" t="s">
        <v>1784</v>
      </c>
      <c r="C892" t="s">
        <v>74</v>
      </c>
      <c r="D892" t="s">
        <v>1731</v>
      </c>
      <c r="E892" t="s">
        <v>18</v>
      </c>
      <c r="F892" t="s">
        <v>1983</v>
      </c>
      <c r="G892" t="s">
        <v>20</v>
      </c>
      <c r="H892">
        <v>29</v>
      </c>
      <c r="I892" s="4">
        <v>42810</v>
      </c>
      <c r="J892" s="8">
        <f>DAY(TBL_Employees3[[#This Row],[Hire Date]])</f>
        <v>16</v>
      </c>
      <c r="K892" s="8">
        <f>MONTH(TBL_Employees3[[#This Row],[Hire Date]])</f>
        <v>3</v>
      </c>
      <c r="L892" s="8">
        <f>YEAR(TBL_Employees3[[#This Row],[Hire Date]])</f>
        <v>2017</v>
      </c>
      <c r="M892" s="8" t="str">
        <f>TEXT(TBL_Employees3[[#This Row],[Hire Date]],"mmm")</f>
        <v>Mar</v>
      </c>
      <c r="N892" s="5">
        <v>151413</v>
      </c>
      <c r="O892" s="5" t="str" cm="1">
        <f t="array" ref="O892">_xlfn.IFS(TBL_Employees3[[#This Row],[Annual Salary]]&gt;140000,"High Income",AND(TBL_Employees3[[#This Row],[Annual Salary]]&lt;=140000, TBL_Employees3[[#This Row],[Annual Salary]] &gt; 70000),"Middle Income",TBL_Employees3[[#This Row],[Annual Salary]]&lt;70000,"Low Income")</f>
        <v>High Income</v>
      </c>
      <c r="P892" s="6">
        <v>0.15</v>
      </c>
      <c r="Q892" s="10">
        <f>TBL_Employees3[[#This Row],[Bonus %]]*TBL_Employees3[[#This Row],[Annual Salary]]</f>
        <v>22711.95</v>
      </c>
      <c r="R892" t="s">
        <v>21</v>
      </c>
      <c r="S892" t="s">
        <v>34</v>
      </c>
      <c r="T892" s="4" t="s">
        <v>23</v>
      </c>
      <c r="U892" t="str">
        <f>IF(TBL_Employees3[[#This Row],[Exit Date]]="","Employed","Resign")</f>
        <v>Employed</v>
      </c>
    </row>
    <row r="893" spans="1:21" x14ac:dyDescent="0.25">
      <c r="A893" t="s">
        <v>1785</v>
      </c>
      <c r="B893" t="s">
        <v>1786</v>
      </c>
      <c r="C893" t="s">
        <v>1752</v>
      </c>
      <c r="D893" t="s">
        <v>1731</v>
      </c>
      <c r="E893" t="s">
        <v>27</v>
      </c>
      <c r="F893" t="s">
        <v>1983</v>
      </c>
      <c r="G893" t="s">
        <v>37</v>
      </c>
      <c r="H893">
        <v>45</v>
      </c>
      <c r="I893" s="4">
        <v>44237</v>
      </c>
      <c r="J893" s="8">
        <f>DAY(TBL_Employees3[[#This Row],[Hire Date]])</f>
        <v>10</v>
      </c>
      <c r="K893" s="8">
        <f>MONTH(TBL_Employees3[[#This Row],[Hire Date]])</f>
        <v>2</v>
      </c>
      <c r="L893" s="8">
        <f>YEAR(TBL_Employees3[[#This Row],[Hire Date]])</f>
        <v>2021</v>
      </c>
      <c r="M893" s="8" t="str">
        <f>TEXT(TBL_Employees3[[#This Row],[Hire Date]],"mmm")</f>
        <v>Feb</v>
      </c>
      <c r="N893" s="5">
        <v>79882</v>
      </c>
      <c r="O893" s="5" t="str" cm="1">
        <f t="array" ref="O893">_xlfn.IFS(TBL_Employees3[[#This Row],[Annual Salary]]&gt;140000,"High Income",AND(TBL_Employees3[[#This Row],[Annual Salary]]&lt;=140000, TBL_Employees3[[#This Row],[Annual Salary]] &gt; 70000),"Middle Income",TBL_Employees3[[#This Row],[Annual Salary]]&lt;70000,"Low Income")</f>
        <v>Middle Income</v>
      </c>
      <c r="P893" s="6">
        <v>0</v>
      </c>
      <c r="Q893" s="10">
        <f>TBL_Employees3[[#This Row],[Bonus %]]*TBL_Employees3[[#This Row],[Annual Salary]]</f>
        <v>0</v>
      </c>
      <c r="R893" t="s">
        <v>21</v>
      </c>
      <c r="S893" t="s">
        <v>57</v>
      </c>
      <c r="T893" s="4" t="s">
        <v>23</v>
      </c>
      <c r="U893" t="str">
        <f>IF(TBL_Employees3[[#This Row],[Exit Date]]="","Employed","Resign")</f>
        <v>Employed</v>
      </c>
    </row>
    <row r="894" spans="1:21" x14ac:dyDescent="0.25">
      <c r="A894" t="s">
        <v>1787</v>
      </c>
      <c r="B894" t="s">
        <v>1788</v>
      </c>
      <c r="C894" t="s">
        <v>26</v>
      </c>
      <c r="D894" t="s">
        <v>1731</v>
      </c>
      <c r="E894" t="s">
        <v>54</v>
      </c>
      <c r="F894" t="s">
        <v>1984</v>
      </c>
      <c r="G894" t="s">
        <v>20</v>
      </c>
      <c r="H894">
        <v>28</v>
      </c>
      <c r="I894" s="4">
        <v>44380</v>
      </c>
      <c r="J894" s="8">
        <f>DAY(TBL_Employees3[[#This Row],[Hire Date]])</f>
        <v>3</v>
      </c>
      <c r="K894" s="8">
        <f>MONTH(TBL_Employees3[[#This Row],[Hire Date]])</f>
        <v>7</v>
      </c>
      <c r="L894" s="8">
        <f>YEAR(TBL_Employees3[[#This Row],[Hire Date]])</f>
        <v>2021</v>
      </c>
      <c r="M894" s="8" t="str">
        <f>TEXT(TBL_Employees3[[#This Row],[Hire Date]],"mmm")</f>
        <v>Jul</v>
      </c>
      <c r="N894" s="5">
        <v>82739</v>
      </c>
      <c r="O894" s="5" t="str" cm="1">
        <f t="array" ref="O894">_xlfn.IFS(TBL_Employees3[[#This Row],[Annual Salary]]&gt;140000,"High Income",AND(TBL_Employees3[[#This Row],[Annual Salary]]&lt;=140000, TBL_Employees3[[#This Row],[Annual Salary]] &gt; 70000),"Middle Income",TBL_Employees3[[#This Row],[Annual Salary]]&lt;70000,"Low Income")</f>
        <v>Middle Income</v>
      </c>
      <c r="P894" s="6">
        <v>0</v>
      </c>
      <c r="Q894" s="10">
        <f>TBL_Employees3[[#This Row],[Bonus %]]*TBL_Employees3[[#This Row],[Annual Salary]]</f>
        <v>0</v>
      </c>
      <c r="R894" t="s">
        <v>21</v>
      </c>
      <c r="S894" t="s">
        <v>57</v>
      </c>
      <c r="T894" s="4" t="s">
        <v>23</v>
      </c>
      <c r="U894" t="str">
        <f>IF(TBL_Employees3[[#This Row],[Exit Date]]="","Employed","Resign")</f>
        <v>Employed</v>
      </c>
    </row>
    <row r="895" spans="1:21" x14ac:dyDescent="0.25">
      <c r="A895" t="s">
        <v>1789</v>
      </c>
      <c r="B895" t="s">
        <v>1790</v>
      </c>
      <c r="C895" t="s">
        <v>1752</v>
      </c>
      <c r="D895" t="s">
        <v>1731</v>
      </c>
      <c r="E895" t="s">
        <v>54</v>
      </c>
      <c r="F895" t="s">
        <v>1984</v>
      </c>
      <c r="G895" t="s">
        <v>28</v>
      </c>
      <c r="H895">
        <v>40</v>
      </c>
      <c r="I895" s="4">
        <v>40563</v>
      </c>
      <c r="J895" s="8">
        <f>DAY(TBL_Employees3[[#This Row],[Hire Date]])</f>
        <v>20</v>
      </c>
      <c r="K895" s="8">
        <f>MONTH(TBL_Employees3[[#This Row],[Hire Date]])</f>
        <v>1</v>
      </c>
      <c r="L895" s="8">
        <f>YEAR(TBL_Employees3[[#This Row],[Hire Date]])</f>
        <v>2011</v>
      </c>
      <c r="M895" s="8" t="str">
        <f>TEXT(TBL_Employees3[[#This Row],[Hire Date]],"mmm")</f>
        <v>Jan</v>
      </c>
      <c r="N895" s="5">
        <v>96719</v>
      </c>
      <c r="O895" s="5" t="str" cm="1">
        <f t="array" ref="O895">_xlfn.IFS(TBL_Employees3[[#This Row],[Annual Salary]]&gt;140000,"High Income",AND(TBL_Employees3[[#This Row],[Annual Salary]]&lt;=140000, TBL_Employees3[[#This Row],[Annual Salary]] &gt; 70000),"Middle Income",TBL_Employees3[[#This Row],[Annual Salary]]&lt;70000,"Low Income")</f>
        <v>Middle Income</v>
      </c>
      <c r="P895" s="6">
        <v>0</v>
      </c>
      <c r="Q895" s="10">
        <f>TBL_Employees3[[#This Row],[Bonus %]]*TBL_Employees3[[#This Row],[Annual Salary]]</f>
        <v>0</v>
      </c>
      <c r="R895" t="s">
        <v>65</v>
      </c>
      <c r="S895" t="s">
        <v>92</v>
      </c>
      <c r="T895" s="4" t="s">
        <v>23</v>
      </c>
      <c r="U895" t="str">
        <f>IF(TBL_Employees3[[#This Row],[Exit Date]]="","Employed","Resign")</f>
        <v>Employed</v>
      </c>
    </row>
    <row r="896" spans="1:21" x14ac:dyDescent="0.25">
      <c r="A896" t="s">
        <v>1791</v>
      </c>
      <c r="B896" t="s">
        <v>1792</v>
      </c>
      <c r="C896" t="s">
        <v>47</v>
      </c>
      <c r="D896" t="s">
        <v>1731</v>
      </c>
      <c r="E896" t="s">
        <v>32</v>
      </c>
      <c r="F896" t="s">
        <v>1984</v>
      </c>
      <c r="G896" t="s">
        <v>37</v>
      </c>
      <c r="H896">
        <v>48</v>
      </c>
      <c r="I896" s="4">
        <v>41773</v>
      </c>
      <c r="J896" s="8">
        <f>DAY(TBL_Employees3[[#This Row],[Hire Date]])</f>
        <v>14</v>
      </c>
      <c r="K896" s="8">
        <f>MONTH(TBL_Employees3[[#This Row],[Hire Date]])</f>
        <v>5</v>
      </c>
      <c r="L896" s="8">
        <f>YEAR(TBL_Employees3[[#This Row],[Hire Date]])</f>
        <v>2014</v>
      </c>
      <c r="M896" s="8" t="str">
        <f>TEXT(TBL_Employees3[[#This Row],[Hire Date]],"mmm")</f>
        <v>May</v>
      </c>
      <c r="N896" s="5">
        <v>61216</v>
      </c>
      <c r="O896" s="5" t="str" cm="1">
        <f t="array" ref="O896">_xlfn.IFS(TBL_Employees3[[#This Row],[Annual Salary]]&gt;140000,"High Income",AND(TBL_Employees3[[#This Row],[Annual Salary]]&lt;=140000, TBL_Employees3[[#This Row],[Annual Salary]] &gt; 70000),"Middle Income",TBL_Employees3[[#This Row],[Annual Salary]]&lt;70000,"Low Income")</f>
        <v>Low Income</v>
      </c>
      <c r="P896" s="6">
        <v>0</v>
      </c>
      <c r="Q896" s="10">
        <f>TBL_Employees3[[#This Row],[Bonus %]]*TBL_Employees3[[#This Row],[Annual Salary]]</f>
        <v>0</v>
      </c>
      <c r="R896" t="s">
        <v>21</v>
      </c>
      <c r="S896" t="s">
        <v>34</v>
      </c>
      <c r="T896" s="4" t="s">
        <v>23</v>
      </c>
      <c r="U896" t="str">
        <f>IF(TBL_Employees3[[#This Row],[Exit Date]]="","Employed","Resign")</f>
        <v>Employed</v>
      </c>
    </row>
    <row r="897" spans="1:21" x14ac:dyDescent="0.25">
      <c r="A897" t="s">
        <v>1793</v>
      </c>
      <c r="B897" t="s">
        <v>1794</v>
      </c>
      <c r="C897" t="s">
        <v>74</v>
      </c>
      <c r="D897" t="s">
        <v>1731</v>
      </c>
      <c r="E897" t="s">
        <v>54</v>
      </c>
      <c r="F897" t="s">
        <v>1983</v>
      </c>
      <c r="G897" t="s">
        <v>37</v>
      </c>
      <c r="H897">
        <v>55</v>
      </c>
      <c r="I897" s="4">
        <v>41594</v>
      </c>
      <c r="J897" s="8">
        <f>DAY(TBL_Employees3[[#This Row],[Hire Date]])</f>
        <v>16</v>
      </c>
      <c r="K897" s="8">
        <f>MONTH(TBL_Employees3[[#This Row],[Hire Date]])</f>
        <v>11</v>
      </c>
      <c r="L897" s="8">
        <f>YEAR(TBL_Employees3[[#This Row],[Hire Date]])</f>
        <v>2013</v>
      </c>
      <c r="M897" s="8" t="str">
        <f>TEXT(TBL_Employees3[[#This Row],[Hire Date]],"mmm")</f>
        <v>Nov</v>
      </c>
      <c r="N897" s="5">
        <v>124129</v>
      </c>
      <c r="O897" s="5" t="str" cm="1">
        <f t="array" ref="O897">_xlfn.IFS(TBL_Employees3[[#This Row],[Annual Salary]]&gt;140000,"High Income",AND(TBL_Employees3[[#This Row],[Annual Salary]]&lt;=140000, TBL_Employees3[[#This Row],[Annual Salary]] &gt; 70000),"Middle Income",TBL_Employees3[[#This Row],[Annual Salary]]&lt;70000,"Low Income")</f>
        <v>Middle Income</v>
      </c>
      <c r="P897" s="6">
        <v>0.15</v>
      </c>
      <c r="Q897" s="10">
        <f>TBL_Employees3[[#This Row],[Bonus %]]*TBL_Employees3[[#This Row],[Annual Salary]]</f>
        <v>18619.349999999999</v>
      </c>
      <c r="R897" t="s">
        <v>38</v>
      </c>
      <c r="S897" t="s">
        <v>85</v>
      </c>
      <c r="T897" s="4" t="s">
        <v>23</v>
      </c>
      <c r="U897" t="str">
        <f>IF(TBL_Employees3[[#This Row],[Exit Date]]="","Employed","Resign")</f>
        <v>Employed</v>
      </c>
    </row>
    <row r="898" spans="1:21" x14ac:dyDescent="0.25">
      <c r="A898" t="s">
        <v>1795</v>
      </c>
      <c r="B898" t="s">
        <v>1796</v>
      </c>
      <c r="C898" t="s">
        <v>16</v>
      </c>
      <c r="D898" t="s">
        <v>1731</v>
      </c>
      <c r="E898" t="s">
        <v>27</v>
      </c>
      <c r="F898" t="s">
        <v>1983</v>
      </c>
      <c r="G898" t="s">
        <v>20</v>
      </c>
      <c r="H898">
        <v>43</v>
      </c>
      <c r="I898" s="4">
        <v>38748</v>
      </c>
      <c r="J898" s="8">
        <f>DAY(TBL_Employees3[[#This Row],[Hire Date]])</f>
        <v>31</v>
      </c>
      <c r="K898" s="8">
        <f>MONTH(TBL_Employees3[[#This Row],[Hire Date]])</f>
        <v>1</v>
      </c>
      <c r="L898" s="8">
        <f>YEAR(TBL_Employees3[[#This Row],[Hire Date]])</f>
        <v>2006</v>
      </c>
      <c r="M898" s="8" t="str">
        <f>TEXT(TBL_Employees3[[#This Row],[Hire Date]],"mmm")</f>
        <v>Jan</v>
      </c>
      <c r="N898" s="5">
        <v>117518</v>
      </c>
      <c r="O898" s="5" t="str" cm="1">
        <f t="array" ref="O898">_xlfn.IFS(TBL_Employees3[[#This Row],[Annual Salary]]&gt;140000,"High Income",AND(TBL_Employees3[[#This Row],[Annual Salary]]&lt;=140000, TBL_Employees3[[#This Row],[Annual Salary]] &gt; 70000),"Middle Income",TBL_Employees3[[#This Row],[Annual Salary]]&lt;70000,"Low Income")</f>
        <v>Middle Income</v>
      </c>
      <c r="P898" s="6">
        <v>7.0000000000000007E-2</v>
      </c>
      <c r="Q898" s="10">
        <f>TBL_Employees3[[#This Row],[Bonus %]]*TBL_Employees3[[#This Row],[Annual Salary]]</f>
        <v>8226.26</v>
      </c>
      <c r="R898" t="s">
        <v>21</v>
      </c>
      <c r="S898" t="s">
        <v>34</v>
      </c>
      <c r="T898" s="4" t="s">
        <v>23</v>
      </c>
      <c r="U898" t="str">
        <f>IF(TBL_Employees3[[#This Row],[Exit Date]]="","Employed","Resign")</f>
        <v>Employed</v>
      </c>
    </row>
    <row r="899" spans="1:21" x14ac:dyDescent="0.25">
      <c r="A899" t="s">
        <v>1797</v>
      </c>
      <c r="B899" t="s">
        <v>1798</v>
      </c>
      <c r="C899" t="s">
        <v>31</v>
      </c>
      <c r="D899" t="s">
        <v>1731</v>
      </c>
      <c r="E899" t="s">
        <v>32</v>
      </c>
      <c r="F899" t="s">
        <v>1984</v>
      </c>
      <c r="G899" t="s">
        <v>28</v>
      </c>
      <c r="H899">
        <v>45</v>
      </c>
      <c r="I899" s="4">
        <v>37316</v>
      </c>
      <c r="J899" s="8">
        <f>DAY(TBL_Employees3[[#This Row],[Hire Date]])</f>
        <v>1</v>
      </c>
      <c r="K899" s="8">
        <f>MONTH(TBL_Employees3[[#This Row],[Hire Date]])</f>
        <v>3</v>
      </c>
      <c r="L899" s="8">
        <f>YEAR(TBL_Employees3[[#This Row],[Hire Date]])</f>
        <v>2002</v>
      </c>
      <c r="M899" s="8" t="str">
        <f>TEXT(TBL_Employees3[[#This Row],[Hire Date]],"mmm")</f>
        <v>Mar</v>
      </c>
      <c r="N899" s="5">
        <v>165181</v>
      </c>
      <c r="O899" s="5" t="str" cm="1">
        <f t="array" ref="O899">_xlfn.IFS(TBL_Employees3[[#This Row],[Annual Salary]]&gt;140000,"High Income",AND(TBL_Employees3[[#This Row],[Annual Salary]]&lt;=140000, TBL_Employees3[[#This Row],[Annual Salary]] &gt; 70000),"Middle Income",TBL_Employees3[[#This Row],[Annual Salary]]&lt;70000,"Low Income")</f>
        <v>High Income</v>
      </c>
      <c r="P899" s="6">
        <v>0.16</v>
      </c>
      <c r="Q899" s="10">
        <f>TBL_Employees3[[#This Row],[Bonus %]]*TBL_Employees3[[#This Row],[Annual Salary]]</f>
        <v>26428.959999999999</v>
      </c>
      <c r="R899" t="s">
        <v>21</v>
      </c>
      <c r="S899" t="s">
        <v>34</v>
      </c>
      <c r="T899" s="4" t="s">
        <v>23</v>
      </c>
      <c r="U899" t="str">
        <f>IF(TBL_Employees3[[#This Row],[Exit Date]]="","Employed","Resign")</f>
        <v>Employed</v>
      </c>
    </row>
    <row r="900" spans="1:21" x14ac:dyDescent="0.25">
      <c r="A900" t="s">
        <v>1799</v>
      </c>
      <c r="B900" t="s">
        <v>1800</v>
      </c>
      <c r="C900" t="s">
        <v>26</v>
      </c>
      <c r="D900" t="s">
        <v>1731</v>
      </c>
      <c r="E900" t="s">
        <v>27</v>
      </c>
      <c r="F900" t="s">
        <v>1984</v>
      </c>
      <c r="G900" t="s">
        <v>20</v>
      </c>
      <c r="H900">
        <v>26</v>
      </c>
      <c r="I900" s="4">
        <v>43752</v>
      </c>
      <c r="J900" s="8">
        <f>DAY(TBL_Employees3[[#This Row],[Hire Date]])</f>
        <v>14</v>
      </c>
      <c r="K900" s="8">
        <f>MONTH(TBL_Employees3[[#This Row],[Hire Date]])</f>
        <v>10</v>
      </c>
      <c r="L900" s="8">
        <f>YEAR(TBL_Employees3[[#This Row],[Hire Date]])</f>
        <v>2019</v>
      </c>
      <c r="M900" s="8" t="str">
        <f>TEXT(TBL_Employees3[[#This Row],[Hire Date]],"mmm")</f>
        <v>Oct</v>
      </c>
      <c r="N900" s="5">
        <v>79356</v>
      </c>
      <c r="O900" s="5" t="str" cm="1">
        <f t="array" ref="O900">_xlfn.IFS(TBL_Employees3[[#This Row],[Annual Salary]]&gt;140000,"High Income",AND(TBL_Employees3[[#This Row],[Annual Salary]]&lt;=140000, TBL_Employees3[[#This Row],[Annual Salary]] &gt; 70000),"Middle Income",TBL_Employees3[[#This Row],[Annual Salary]]&lt;70000,"Low Income")</f>
        <v>Middle Income</v>
      </c>
      <c r="P900" s="6">
        <v>0</v>
      </c>
      <c r="Q900" s="10">
        <f>TBL_Employees3[[#This Row],[Bonus %]]*TBL_Employees3[[#This Row],[Annual Salary]]</f>
        <v>0</v>
      </c>
      <c r="R900" t="s">
        <v>21</v>
      </c>
      <c r="S900" t="s">
        <v>57</v>
      </c>
      <c r="T900" s="4" t="s">
        <v>23</v>
      </c>
      <c r="U900" t="str">
        <f>IF(TBL_Employees3[[#This Row],[Exit Date]]="","Employed","Resign")</f>
        <v>Employed</v>
      </c>
    </row>
    <row r="901" spans="1:21" x14ac:dyDescent="0.25">
      <c r="A901" t="s">
        <v>1801</v>
      </c>
      <c r="B901" t="s">
        <v>1802</v>
      </c>
      <c r="C901" t="s">
        <v>53</v>
      </c>
      <c r="D901" t="s">
        <v>1731</v>
      </c>
      <c r="E901" t="s">
        <v>32</v>
      </c>
      <c r="F901" t="s">
        <v>1984</v>
      </c>
      <c r="G901" t="s">
        <v>37</v>
      </c>
      <c r="H901">
        <v>42</v>
      </c>
      <c r="I901" s="4">
        <v>41528</v>
      </c>
      <c r="J901" s="8">
        <f>DAY(TBL_Employees3[[#This Row],[Hire Date]])</f>
        <v>11</v>
      </c>
      <c r="K901" s="8">
        <f>MONTH(TBL_Employees3[[#This Row],[Hire Date]])</f>
        <v>9</v>
      </c>
      <c r="L901" s="8">
        <f>YEAR(TBL_Employees3[[#This Row],[Hire Date]])</f>
        <v>2013</v>
      </c>
      <c r="M901" s="8" t="str">
        <f>TEXT(TBL_Employees3[[#This Row],[Hire Date]],"mmm")</f>
        <v>Sep</v>
      </c>
      <c r="N901" s="5">
        <v>181452</v>
      </c>
      <c r="O901" s="5" t="str" cm="1">
        <f t="array" ref="O901">_xlfn.IFS(TBL_Employees3[[#This Row],[Annual Salary]]&gt;140000,"High Income",AND(TBL_Employees3[[#This Row],[Annual Salary]]&lt;=140000, TBL_Employees3[[#This Row],[Annual Salary]] &gt; 70000),"Middle Income",TBL_Employees3[[#This Row],[Annual Salary]]&lt;70000,"Low Income")</f>
        <v>High Income</v>
      </c>
      <c r="P901" s="6">
        <v>0.3</v>
      </c>
      <c r="Q901" s="10">
        <f>TBL_Employees3[[#This Row],[Bonus %]]*TBL_Employees3[[#This Row],[Annual Salary]]</f>
        <v>54435.6</v>
      </c>
      <c r="R901" t="s">
        <v>21</v>
      </c>
      <c r="S901" t="s">
        <v>75</v>
      </c>
      <c r="T901" s="4" t="s">
        <v>23</v>
      </c>
      <c r="U901" t="str">
        <f>IF(TBL_Employees3[[#This Row],[Exit Date]]="","Employed","Resign")</f>
        <v>Employed</v>
      </c>
    </row>
    <row r="902" spans="1:21" x14ac:dyDescent="0.25">
      <c r="A902" t="s">
        <v>1803</v>
      </c>
      <c r="B902" t="s">
        <v>1804</v>
      </c>
      <c r="C902" t="s">
        <v>26</v>
      </c>
      <c r="D902" t="s">
        <v>1731</v>
      </c>
      <c r="E902" t="s">
        <v>54</v>
      </c>
      <c r="F902" t="s">
        <v>1983</v>
      </c>
      <c r="G902" t="s">
        <v>97</v>
      </c>
      <c r="H902">
        <v>43</v>
      </c>
      <c r="I902" s="4">
        <v>38093</v>
      </c>
      <c r="J902" s="8">
        <f>DAY(TBL_Employees3[[#This Row],[Hire Date]])</f>
        <v>16</v>
      </c>
      <c r="K902" s="8">
        <f>MONTH(TBL_Employees3[[#This Row],[Hire Date]])</f>
        <v>4</v>
      </c>
      <c r="L902" s="8">
        <f>YEAR(TBL_Employees3[[#This Row],[Hire Date]])</f>
        <v>2004</v>
      </c>
      <c r="M902" s="8" t="str">
        <f>TEXT(TBL_Employees3[[#This Row],[Hire Date]],"mmm")</f>
        <v>Apr</v>
      </c>
      <c r="N902" s="5">
        <v>94246</v>
      </c>
      <c r="O902" s="5" t="str" cm="1">
        <f t="array" ref="O902">_xlfn.IFS(TBL_Employees3[[#This Row],[Annual Salary]]&gt;140000,"High Income",AND(TBL_Employees3[[#This Row],[Annual Salary]]&lt;=140000, TBL_Employees3[[#This Row],[Annual Salary]] &gt; 70000),"Middle Income",TBL_Employees3[[#This Row],[Annual Salary]]&lt;70000,"Low Income")</f>
        <v>Middle Income</v>
      </c>
      <c r="P902" s="6">
        <v>0</v>
      </c>
      <c r="Q902" s="10">
        <f>TBL_Employees3[[#This Row],[Bonus %]]*TBL_Employees3[[#This Row],[Annual Salary]]</f>
        <v>0</v>
      </c>
      <c r="R902" t="s">
        <v>21</v>
      </c>
      <c r="S902" t="s">
        <v>22</v>
      </c>
      <c r="T902" s="4" t="s">
        <v>23</v>
      </c>
      <c r="U902" t="str">
        <f>IF(TBL_Employees3[[#This Row],[Exit Date]]="","Employed","Resign")</f>
        <v>Employed</v>
      </c>
    </row>
    <row r="903" spans="1:21" x14ac:dyDescent="0.25">
      <c r="A903" t="s">
        <v>1805</v>
      </c>
      <c r="B903" t="s">
        <v>1806</v>
      </c>
      <c r="C903" t="s">
        <v>1730</v>
      </c>
      <c r="D903" t="s">
        <v>1731</v>
      </c>
      <c r="E903" t="s">
        <v>27</v>
      </c>
      <c r="F903" t="s">
        <v>1984</v>
      </c>
      <c r="G903" t="s">
        <v>28</v>
      </c>
      <c r="H903">
        <v>47</v>
      </c>
      <c r="I903" s="4">
        <v>42195</v>
      </c>
      <c r="J903" s="8">
        <f>DAY(TBL_Employees3[[#This Row],[Hire Date]])</f>
        <v>10</v>
      </c>
      <c r="K903" s="8">
        <f>MONTH(TBL_Employees3[[#This Row],[Hire Date]])</f>
        <v>7</v>
      </c>
      <c r="L903" s="8">
        <f>YEAR(TBL_Employees3[[#This Row],[Hire Date]])</f>
        <v>2015</v>
      </c>
      <c r="M903" s="8" t="str">
        <f>TEXT(TBL_Employees3[[#This Row],[Hire Date]],"mmm")</f>
        <v>Jul</v>
      </c>
      <c r="N903" s="5">
        <v>63880</v>
      </c>
      <c r="O903" s="5" t="str" cm="1">
        <f t="array" ref="O903">_xlfn.IFS(TBL_Employees3[[#This Row],[Annual Salary]]&gt;140000,"High Income",AND(TBL_Employees3[[#This Row],[Annual Salary]]&lt;=140000, TBL_Employees3[[#This Row],[Annual Salary]] &gt; 70000),"Middle Income",TBL_Employees3[[#This Row],[Annual Salary]]&lt;70000,"Low Income")</f>
        <v>Low Income</v>
      </c>
      <c r="P903" s="6">
        <v>0</v>
      </c>
      <c r="Q903" s="10">
        <f>TBL_Employees3[[#This Row],[Bonus %]]*TBL_Employees3[[#This Row],[Annual Salary]]</f>
        <v>0</v>
      </c>
      <c r="R903" t="s">
        <v>65</v>
      </c>
      <c r="S903" t="s">
        <v>66</v>
      </c>
      <c r="T903" s="4" t="s">
        <v>23</v>
      </c>
      <c r="U903" t="str">
        <f>IF(TBL_Employees3[[#This Row],[Exit Date]]="","Employed","Resign")</f>
        <v>Employed</v>
      </c>
    </row>
    <row r="904" spans="1:21" x14ac:dyDescent="0.25">
      <c r="A904" t="s">
        <v>1807</v>
      </c>
      <c r="B904" t="s">
        <v>1808</v>
      </c>
      <c r="C904" t="s">
        <v>64</v>
      </c>
      <c r="D904" t="s">
        <v>1731</v>
      </c>
      <c r="E904" t="s">
        <v>27</v>
      </c>
      <c r="F904" t="s">
        <v>1983</v>
      </c>
      <c r="G904" t="s">
        <v>28</v>
      </c>
      <c r="H904">
        <v>25</v>
      </c>
      <c r="I904" s="4">
        <v>44405</v>
      </c>
      <c r="J904" s="8">
        <f>DAY(TBL_Employees3[[#This Row],[Hire Date]])</f>
        <v>28</v>
      </c>
      <c r="K904" s="8">
        <f>MONTH(TBL_Employees3[[#This Row],[Hire Date]])</f>
        <v>7</v>
      </c>
      <c r="L904" s="8">
        <f>YEAR(TBL_Employees3[[#This Row],[Hire Date]])</f>
        <v>2021</v>
      </c>
      <c r="M904" s="8" t="str">
        <f>TEXT(TBL_Employees3[[#This Row],[Hire Date]],"mmm")</f>
        <v>Jul</v>
      </c>
      <c r="N904" s="5">
        <v>46845</v>
      </c>
      <c r="O904" s="5" t="str" cm="1">
        <f t="array" ref="O904">_xlfn.IFS(TBL_Employees3[[#This Row],[Annual Salary]]&gt;140000,"High Income",AND(TBL_Employees3[[#This Row],[Annual Salary]]&lt;=140000, TBL_Employees3[[#This Row],[Annual Salary]] &gt; 70000),"Middle Income",TBL_Employees3[[#This Row],[Annual Salary]]&lt;70000,"Low Income")</f>
        <v>Low Income</v>
      </c>
      <c r="P904" s="6">
        <v>0</v>
      </c>
      <c r="Q904" s="10">
        <f>TBL_Employees3[[#This Row],[Bonus %]]*TBL_Employees3[[#This Row],[Annual Salary]]</f>
        <v>0</v>
      </c>
      <c r="R904" t="s">
        <v>21</v>
      </c>
      <c r="S904" t="s">
        <v>48</v>
      </c>
      <c r="T904" s="4" t="s">
        <v>23</v>
      </c>
      <c r="U904" t="str">
        <f>IF(TBL_Employees3[[#This Row],[Exit Date]]="","Employed","Resign")</f>
        <v>Employed</v>
      </c>
    </row>
    <row r="905" spans="1:21" x14ac:dyDescent="0.25">
      <c r="A905" t="s">
        <v>1809</v>
      </c>
      <c r="B905" t="s">
        <v>1810</v>
      </c>
      <c r="C905" t="s">
        <v>74</v>
      </c>
      <c r="D905" t="s">
        <v>1731</v>
      </c>
      <c r="E905" t="s">
        <v>18</v>
      </c>
      <c r="F905" t="s">
        <v>1984</v>
      </c>
      <c r="G905" t="s">
        <v>20</v>
      </c>
      <c r="H905">
        <v>49</v>
      </c>
      <c r="I905" s="4">
        <v>41379</v>
      </c>
      <c r="J905" s="8">
        <f>DAY(TBL_Employees3[[#This Row],[Hire Date]])</f>
        <v>15</v>
      </c>
      <c r="K905" s="8">
        <f>MONTH(TBL_Employees3[[#This Row],[Hire Date]])</f>
        <v>4</v>
      </c>
      <c r="L905" s="8">
        <f>YEAR(TBL_Employees3[[#This Row],[Hire Date]])</f>
        <v>2013</v>
      </c>
      <c r="M905" s="8" t="str">
        <f>TEXT(TBL_Employees3[[#This Row],[Hire Date]],"mmm")</f>
        <v>Apr</v>
      </c>
      <c r="N905" s="5">
        <v>128303</v>
      </c>
      <c r="O905" s="5" t="str" cm="1">
        <f t="array" ref="O905">_xlfn.IFS(TBL_Employees3[[#This Row],[Annual Salary]]&gt;140000,"High Income",AND(TBL_Employees3[[#This Row],[Annual Salary]]&lt;=140000, TBL_Employees3[[#This Row],[Annual Salary]] &gt; 70000),"Middle Income",TBL_Employees3[[#This Row],[Annual Salary]]&lt;70000,"Low Income")</f>
        <v>Middle Income</v>
      </c>
      <c r="P905" s="6">
        <v>0.15</v>
      </c>
      <c r="Q905" s="10">
        <f>TBL_Employees3[[#This Row],[Bonus %]]*TBL_Employees3[[#This Row],[Annual Salary]]</f>
        <v>19245.45</v>
      </c>
      <c r="R905" t="s">
        <v>21</v>
      </c>
      <c r="S905" t="s">
        <v>57</v>
      </c>
      <c r="T905" s="4" t="s">
        <v>23</v>
      </c>
      <c r="U905" t="str">
        <f>IF(TBL_Employees3[[#This Row],[Exit Date]]="","Employed","Resign")</f>
        <v>Employed</v>
      </c>
    </row>
    <row r="906" spans="1:21" x14ac:dyDescent="0.25">
      <c r="A906" t="s">
        <v>1811</v>
      </c>
      <c r="B906" t="s">
        <v>1812</v>
      </c>
      <c r="C906" t="s">
        <v>74</v>
      </c>
      <c r="D906" t="s">
        <v>1731</v>
      </c>
      <c r="E906" t="s">
        <v>18</v>
      </c>
      <c r="F906" t="s">
        <v>1983</v>
      </c>
      <c r="G906" t="s">
        <v>28</v>
      </c>
      <c r="H906">
        <v>45</v>
      </c>
      <c r="I906" s="4">
        <v>39332</v>
      </c>
      <c r="J906" s="8">
        <f>DAY(TBL_Employees3[[#This Row],[Hire Date]])</f>
        <v>7</v>
      </c>
      <c r="K906" s="8">
        <f>MONTH(TBL_Employees3[[#This Row],[Hire Date]])</f>
        <v>9</v>
      </c>
      <c r="L906" s="8">
        <f>YEAR(TBL_Employees3[[#This Row],[Hire Date]])</f>
        <v>2007</v>
      </c>
      <c r="M906" s="8" t="str">
        <f>TEXT(TBL_Employees3[[#This Row],[Hire Date]],"mmm")</f>
        <v>Sep</v>
      </c>
      <c r="N906" s="5">
        <v>151027</v>
      </c>
      <c r="O906" s="5" t="str" cm="1">
        <f t="array" ref="O906">_xlfn.IFS(TBL_Employees3[[#This Row],[Annual Salary]]&gt;140000,"High Income",AND(TBL_Employees3[[#This Row],[Annual Salary]]&lt;=140000, TBL_Employees3[[#This Row],[Annual Salary]] &gt; 70000),"Middle Income",TBL_Employees3[[#This Row],[Annual Salary]]&lt;70000,"Low Income")</f>
        <v>High Income</v>
      </c>
      <c r="P906" s="6">
        <v>0.1</v>
      </c>
      <c r="Q906" s="10">
        <f>TBL_Employees3[[#This Row],[Bonus %]]*TBL_Employees3[[#This Row],[Annual Salary]]</f>
        <v>15102.7</v>
      </c>
      <c r="R906" t="s">
        <v>65</v>
      </c>
      <c r="S906" t="s">
        <v>78</v>
      </c>
      <c r="T906" s="4" t="s">
        <v>23</v>
      </c>
      <c r="U906" t="str">
        <f>IF(TBL_Employees3[[#This Row],[Exit Date]]="","Employed","Resign")</f>
        <v>Employed</v>
      </c>
    </row>
    <row r="907" spans="1:21" x14ac:dyDescent="0.25">
      <c r="A907" t="s">
        <v>1813</v>
      </c>
      <c r="B907" t="s">
        <v>1814</v>
      </c>
      <c r="C907" t="s">
        <v>74</v>
      </c>
      <c r="D907" t="s">
        <v>1731</v>
      </c>
      <c r="E907" t="s">
        <v>27</v>
      </c>
      <c r="F907" t="s">
        <v>1984</v>
      </c>
      <c r="G907" t="s">
        <v>28</v>
      </c>
      <c r="H907">
        <v>30</v>
      </c>
      <c r="I907" s="4">
        <v>42168</v>
      </c>
      <c r="J907" s="8">
        <f>DAY(TBL_Employees3[[#This Row],[Hire Date]])</f>
        <v>13</v>
      </c>
      <c r="K907" s="8">
        <f>MONTH(TBL_Employees3[[#This Row],[Hire Date]])</f>
        <v>6</v>
      </c>
      <c r="L907" s="8">
        <f>YEAR(TBL_Employees3[[#This Row],[Hire Date]])</f>
        <v>2015</v>
      </c>
      <c r="M907" s="8" t="str">
        <f>TEXT(TBL_Employees3[[#This Row],[Hire Date]],"mmm")</f>
        <v>Jun</v>
      </c>
      <c r="N907" s="5">
        <v>127972</v>
      </c>
      <c r="O907" s="5" t="str" cm="1">
        <f t="array" ref="O907">_xlfn.IFS(TBL_Employees3[[#This Row],[Annual Salary]]&gt;140000,"High Income",AND(TBL_Employees3[[#This Row],[Annual Salary]]&lt;=140000, TBL_Employees3[[#This Row],[Annual Salary]] &gt; 70000),"Middle Income",TBL_Employees3[[#This Row],[Annual Salary]]&lt;70000,"Low Income")</f>
        <v>Middle Income</v>
      </c>
      <c r="P907" s="6">
        <v>0.11</v>
      </c>
      <c r="Q907" s="10">
        <f>TBL_Employees3[[#This Row],[Bonus %]]*TBL_Employees3[[#This Row],[Annual Salary]]</f>
        <v>14076.92</v>
      </c>
      <c r="R907" t="s">
        <v>21</v>
      </c>
      <c r="S907" t="s">
        <v>34</v>
      </c>
      <c r="T907" s="4" t="s">
        <v>23</v>
      </c>
      <c r="U907" t="str">
        <f>IF(TBL_Employees3[[#This Row],[Exit Date]]="","Employed","Resign")</f>
        <v>Employed</v>
      </c>
    </row>
    <row r="908" spans="1:21" x14ac:dyDescent="0.25">
      <c r="A908" t="s">
        <v>1260</v>
      </c>
      <c r="B908" t="s">
        <v>1815</v>
      </c>
      <c r="C908" t="s">
        <v>1730</v>
      </c>
      <c r="D908" t="s">
        <v>1731</v>
      </c>
      <c r="E908" t="s">
        <v>18</v>
      </c>
      <c r="F908" t="s">
        <v>1983</v>
      </c>
      <c r="G908" t="s">
        <v>97</v>
      </c>
      <c r="H908">
        <v>47</v>
      </c>
      <c r="I908" s="4">
        <v>37550</v>
      </c>
      <c r="J908" s="8">
        <f>DAY(TBL_Employees3[[#This Row],[Hire Date]])</f>
        <v>21</v>
      </c>
      <c r="K908" s="8">
        <f>MONTH(TBL_Employees3[[#This Row],[Hire Date]])</f>
        <v>10</v>
      </c>
      <c r="L908" s="8">
        <f>YEAR(TBL_Employees3[[#This Row],[Hire Date]])</f>
        <v>2002</v>
      </c>
      <c r="M908" s="8" t="str">
        <f>TEXT(TBL_Employees3[[#This Row],[Hire Date]],"mmm")</f>
        <v>Oct</v>
      </c>
      <c r="N908" s="5">
        <v>70122</v>
      </c>
      <c r="O908" s="5" t="str" cm="1">
        <f t="array" ref="O908">_xlfn.IFS(TBL_Employees3[[#This Row],[Annual Salary]]&gt;140000,"High Income",AND(TBL_Employees3[[#This Row],[Annual Salary]]&lt;=140000, TBL_Employees3[[#This Row],[Annual Salary]] &gt; 70000),"Middle Income",TBL_Employees3[[#This Row],[Annual Salary]]&lt;70000,"Low Income")</f>
        <v>Middle Income</v>
      </c>
      <c r="P908" s="6">
        <v>0</v>
      </c>
      <c r="Q908" s="10">
        <f>TBL_Employees3[[#This Row],[Bonus %]]*TBL_Employees3[[#This Row],[Annual Salary]]</f>
        <v>0</v>
      </c>
      <c r="R908" t="s">
        <v>21</v>
      </c>
      <c r="S908" t="s">
        <v>75</v>
      </c>
      <c r="T908" s="4" t="s">
        <v>23</v>
      </c>
      <c r="U908" t="str">
        <f>IF(TBL_Employees3[[#This Row],[Exit Date]]="","Employed","Resign")</f>
        <v>Employed</v>
      </c>
    </row>
    <row r="909" spans="1:21" x14ac:dyDescent="0.25">
      <c r="A909" t="s">
        <v>1816</v>
      </c>
      <c r="B909" t="s">
        <v>1817</v>
      </c>
      <c r="C909" t="s">
        <v>31</v>
      </c>
      <c r="D909" t="s">
        <v>1731</v>
      </c>
      <c r="E909" t="s">
        <v>18</v>
      </c>
      <c r="F909" t="s">
        <v>1984</v>
      </c>
      <c r="G909" t="s">
        <v>37</v>
      </c>
      <c r="H909">
        <v>50</v>
      </c>
      <c r="I909" s="4">
        <v>43452</v>
      </c>
      <c r="J909" s="8">
        <f>DAY(TBL_Employees3[[#This Row],[Hire Date]])</f>
        <v>18</v>
      </c>
      <c r="K909" s="8">
        <f>MONTH(TBL_Employees3[[#This Row],[Hire Date]])</f>
        <v>12</v>
      </c>
      <c r="L909" s="8">
        <f>YEAR(TBL_Employees3[[#This Row],[Hire Date]])</f>
        <v>2018</v>
      </c>
      <c r="M909" s="8" t="str">
        <f>TEXT(TBL_Employees3[[#This Row],[Hire Date]],"mmm")</f>
        <v>Dec</v>
      </c>
      <c r="N909" s="5">
        <v>155351</v>
      </c>
      <c r="O909" s="5" t="str" cm="1">
        <f t="array" ref="O909">_xlfn.IFS(TBL_Employees3[[#This Row],[Annual Salary]]&gt;140000,"High Income",AND(TBL_Employees3[[#This Row],[Annual Salary]]&lt;=140000, TBL_Employees3[[#This Row],[Annual Salary]] &gt; 70000),"Middle Income",TBL_Employees3[[#This Row],[Annual Salary]]&lt;70000,"Low Income")</f>
        <v>High Income</v>
      </c>
      <c r="P909" s="6">
        <v>0.2</v>
      </c>
      <c r="Q909" s="10">
        <f>TBL_Employees3[[#This Row],[Bonus %]]*TBL_Employees3[[#This Row],[Annual Salary]]</f>
        <v>31070.2</v>
      </c>
      <c r="R909" t="s">
        <v>21</v>
      </c>
      <c r="S909" t="s">
        <v>34</v>
      </c>
      <c r="T909" s="4" t="s">
        <v>23</v>
      </c>
      <c r="U909" t="str">
        <f>IF(TBL_Employees3[[#This Row],[Exit Date]]="","Employed","Resign")</f>
        <v>Employed</v>
      </c>
    </row>
    <row r="910" spans="1:21" x14ac:dyDescent="0.25">
      <c r="A910" t="s">
        <v>1818</v>
      </c>
      <c r="B910" t="s">
        <v>1819</v>
      </c>
      <c r="C910" t="s">
        <v>1730</v>
      </c>
      <c r="D910" t="s">
        <v>1731</v>
      </c>
      <c r="E910" t="s">
        <v>32</v>
      </c>
      <c r="F910" t="s">
        <v>1984</v>
      </c>
      <c r="G910" t="s">
        <v>37</v>
      </c>
      <c r="H910">
        <v>29</v>
      </c>
      <c r="I910" s="4">
        <v>43239</v>
      </c>
      <c r="J910" s="8">
        <f>DAY(TBL_Employees3[[#This Row],[Hire Date]])</f>
        <v>19</v>
      </c>
      <c r="K910" s="8">
        <f>MONTH(TBL_Employees3[[#This Row],[Hire Date]])</f>
        <v>5</v>
      </c>
      <c r="L910" s="8">
        <f>YEAR(TBL_Employees3[[#This Row],[Hire Date]])</f>
        <v>2018</v>
      </c>
      <c r="M910" s="8" t="str">
        <f>TEXT(TBL_Employees3[[#This Row],[Hire Date]],"mmm")</f>
        <v>May</v>
      </c>
      <c r="N910" s="5">
        <v>65334</v>
      </c>
      <c r="O910" s="5" t="str" cm="1">
        <f t="array" ref="O910">_xlfn.IFS(TBL_Employees3[[#This Row],[Annual Salary]]&gt;140000,"High Income",AND(TBL_Employees3[[#This Row],[Annual Salary]]&lt;=140000, TBL_Employees3[[#This Row],[Annual Salary]] &gt; 70000),"Middle Income",TBL_Employees3[[#This Row],[Annual Salary]]&lt;70000,"Low Income")</f>
        <v>Low Income</v>
      </c>
      <c r="P910" s="6">
        <v>0</v>
      </c>
      <c r="Q910" s="10">
        <f>TBL_Employees3[[#This Row],[Bonus %]]*TBL_Employees3[[#This Row],[Annual Salary]]</f>
        <v>0</v>
      </c>
      <c r="R910" t="s">
        <v>38</v>
      </c>
      <c r="S910" t="s">
        <v>69</v>
      </c>
      <c r="T910" s="4" t="s">
        <v>23</v>
      </c>
      <c r="U910" t="str">
        <f>IF(TBL_Employees3[[#This Row],[Exit Date]]="","Employed","Resign")</f>
        <v>Employed</v>
      </c>
    </row>
    <row r="911" spans="1:21" x14ac:dyDescent="0.25">
      <c r="A911" t="s">
        <v>1820</v>
      </c>
      <c r="B911" t="s">
        <v>1821</v>
      </c>
      <c r="C911" t="s">
        <v>16</v>
      </c>
      <c r="D911" t="s">
        <v>1731</v>
      </c>
      <c r="E911" t="s">
        <v>32</v>
      </c>
      <c r="F911" t="s">
        <v>1983</v>
      </c>
      <c r="G911" t="s">
        <v>37</v>
      </c>
      <c r="H911">
        <v>36</v>
      </c>
      <c r="I911" s="4">
        <v>41116</v>
      </c>
      <c r="J911" s="8">
        <f>DAY(TBL_Employees3[[#This Row],[Hire Date]])</f>
        <v>26</v>
      </c>
      <c r="K911" s="8">
        <f>MONTH(TBL_Employees3[[#This Row],[Hire Date]])</f>
        <v>7</v>
      </c>
      <c r="L911" s="8">
        <f>YEAR(TBL_Employees3[[#This Row],[Hire Date]])</f>
        <v>2012</v>
      </c>
      <c r="M911" s="8" t="str">
        <f>TEXT(TBL_Employees3[[#This Row],[Hire Date]],"mmm")</f>
        <v>Jul</v>
      </c>
      <c r="N911" s="5">
        <v>105891</v>
      </c>
      <c r="O911" s="5" t="str" cm="1">
        <f t="array" ref="O911">_xlfn.IFS(TBL_Employees3[[#This Row],[Annual Salary]]&gt;140000,"High Income",AND(TBL_Employees3[[#This Row],[Annual Salary]]&lt;=140000, TBL_Employees3[[#This Row],[Annual Salary]] &gt; 70000),"Middle Income",TBL_Employees3[[#This Row],[Annual Salary]]&lt;70000,"Low Income")</f>
        <v>Middle Income</v>
      </c>
      <c r="P911" s="6">
        <v>7.0000000000000007E-2</v>
      </c>
      <c r="Q911" s="10">
        <f>TBL_Employees3[[#This Row],[Bonus %]]*TBL_Employees3[[#This Row],[Annual Salary]]</f>
        <v>7412.3700000000008</v>
      </c>
      <c r="R911" t="s">
        <v>21</v>
      </c>
      <c r="S911" t="s">
        <v>34</v>
      </c>
      <c r="T911" s="4" t="s">
        <v>23</v>
      </c>
      <c r="U911" t="str">
        <f>IF(TBL_Employees3[[#This Row],[Exit Date]]="","Employed","Resign")</f>
        <v>Employed</v>
      </c>
    </row>
    <row r="912" spans="1:21" x14ac:dyDescent="0.25">
      <c r="A912" t="s">
        <v>1822</v>
      </c>
      <c r="B912" t="s">
        <v>1823</v>
      </c>
      <c r="C912" t="s">
        <v>47</v>
      </c>
      <c r="D912" t="s">
        <v>1731</v>
      </c>
      <c r="E912" t="s">
        <v>18</v>
      </c>
      <c r="F912" t="s">
        <v>1984</v>
      </c>
      <c r="G912" t="s">
        <v>37</v>
      </c>
      <c r="H912">
        <v>56</v>
      </c>
      <c r="I912" s="4">
        <v>33770</v>
      </c>
      <c r="J912" s="8">
        <f>DAY(TBL_Employees3[[#This Row],[Hire Date]])</f>
        <v>15</v>
      </c>
      <c r="K912" s="8">
        <f>MONTH(TBL_Employees3[[#This Row],[Hire Date]])</f>
        <v>6</v>
      </c>
      <c r="L912" s="8">
        <f>YEAR(TBL_Employees3[[#This Row],[Hire Date]])</f>
        <v>1992</v>
      </c>
      <c r="M912" s="8" t="str">
        <f>TEXT(TBL_Employees3[[#This Row],[Hire Date]],"mmm")</f>
        <v>Jun</v>
      </c>
      <c r="N912" s="5">
        <v>59591</v>
      </c>
      <c r="O912" s="5" t="str" cm="1">
        <f t="array" ref="O912">_xlfn.IFS(TBL_Employees3[[#This Row],[Annual Salary]]&gt;140000,"High Income",AND(TBL_Employees3[[#This Row],[Annual Salary]]&lt;=140000, TBL_Employees3[[#This Row],[Annual Salary]] &gt; 70000),"Middle Income",TBL_Employees3[[#This Row],[Annual Salary]]&lt;70000,"Low Income")</f>
        <v>Low Income</v>
      </c>
      <c r="P912" s="6">
        <v>0</v>
      </c>
      <c r="Q912" s="10">
        <f>TBL_Employees3[[#This Row],[Bonus %]]*TBL_Employees3[[#This Row],[Annual Salary]]</f>
        <v>0</v>
      </c>
      <c r="R912" t="s">
        <v>38</v>
      </c>
      <c r="S912" t="s">
        <v>85</v>
      </c>
      <c r="T912" s="4" t="s">
        <v>23</v>
      </c>
      <c r="U912" t="str">
        <f>IF(TBL_Employees3[[#This Row],[Exit Date]]="","Employed","Resign")</f>
        <v>Employed</v>
      </c>
    </row>
    <row r="913" spans="1:21" x14ac:dyDescent="0.25">
      <c r="A913" t="s">
        <v>1824</v>
      </c>
      <c r="B913" t="s">
        <v>1825</v>
      </c>
      <c r="C913" t="s">
        <v>53</v>
      </c>
      <c r="D913" t="s">
        <v>1731</v>
      </c>
      <c r="E913" t="s">
        <v>32</v>
      </c>
      <c r="F913" t="s">
        <v>1983</v>
      </c>
      <c r="G913" t="s">
        <v>28</v>
      </c>
      <c r="H913">
        <v>56</v>
      </c>
      <c r="I913" s="4">
        <v>38042</v>
      </c>
      <c r="J913" s="8">
        <f>DAY(TBL_Employees3[[#This Row],[Hire Date]])</f>
        <v>25</v>
      </c>
      <c r="K913" s="8">
        <f>MONTH(TBL_Employees3[[#This Row],[Hire Date]])</f>
        <v>2</v>
      </c>
      <c r="L913" s="8">
        <f>YEAR(TBL_Employees3[[#This Row],[Hire Date]])</f>
        <v>2004</v>
      </c>
      <c r="M913" s="8" t="str">
        <f>TEXT(TBL_Employees3[[#This Row],[Hire Date]],"mmm")</f>
        <v>Feb</v>
      </c>
      <c r="N913" s="5">
        <v>216949</v>
      </c>
      <c r="O913" s="5" t="str" cm="1">
        <f t="array" ref="O913">_xlfn.IFS(TBL_Employees3[[#This Row],[Annual Salary]]&gt;140000,"High Income",AND(TBL_Employees3[[#This Row],[Annual Salary]]&lt;=140000, TBL_Employees3[[#This Row],[Annual Salary]] &gt; 70000),"Middle Income",TBL_Employees3[[#This Row],[Annual Salary]]&lt;70000,"Low Income")</f>
        <v>High Income</v>
      </c>
      <c r="P913" s="6">
        <v>0.32</v>
      </c>
      <c r="Q913" s="10">
        <f>TBL_Employees3[[#This Row],[Bonus %]]*TBL_Employees3[[#This Row],[Annual Salary]]</f>
        <v>69423.680000000008</v>
      </c>
      <c r="R913" t="s">
        <v>65</v>
      </c>
      <c r="S913" t="s">
        <v>78</v>
      </c>
      <c r="T913" s="4" t="s">
        <v>23</v>
      </c>
      <c r="U913" t="str">
        <f>IF(TBL_Employees3[[#This Row],[Exit Date]]="","Employed","Resign")</f>
        <v>Employed</v>
      </c>
    </row>
    <row r="914" spans="1:21" x14ac:dyDescent="0.25">
      <c r="A914" t="s">
        <v>1826</v>
      </c>
      <c r="B914" t="s">
        <v>1827</v>
      </c>
      <c r="C914" t="s">
        <v>16</v>
      </c>
      <c r="D914" t="s">
        <v>1731</v>
      </c>
      <c r="E914" t="s">
        <v>27</v>
      </c>
      <c r="F914" t="s">
        <v>1984</v>
      </c>
      <c r="G914" t="s">
        <v>37</v>
      </c>
      <c r="H914">
        <v>38</v>
      </c>
      <c r="I914" s="4">
        <v>42999</v>
      </c>
      <c r="J914" s="8">
        <f>DAY(TBL_Employees3[[#This Row],[Hire Date]])</f>
        <v>21</v>
      </c>
      <c r="K914" s="8">
        <f>MONTH(TBL_Employees3[[#This Row],[Hire Date]])</f>
        <v>9</v>
      </c>
      <c r="L914" s="8">
        <f>YEAR(TBL_Employees3[[#This Row],[Hire Date]])</f>
        <v>2017</v>
      </c>
      <c r="M914" s="8" t="str">
        <f>TEXT(TBL_Employees3[[#This Row],[Hire Date]],"mmm")</f>
        <v>Sep</v>
      </c>
      <c r="N914" s="5">
        <v>119647</v>
      </c>
      <c r="O914" s="5" t="str" cm="1">
        <f t="array" ref="O914">_xlfn.IFS(TBL_Employees3[[#This Row],[Annual Salary]]&gt;140000,"High Income",AND(TBL_Employees3[[#This Row],[Annual Salary]]&lt;=140000, TBL_Employees3[[#This Row],[Annual Salary]] &gt; 70000),"Middle Income",TBL_Employees3[[#This Row],[Annual Salary]]&lt;70000,"Low Income")</f>
        <v>Middle Income</v>
      </c>
      <c r="P914" s="6">
        <v>0.09</v>
      </c>
      <c r="Q914" s="10">
        <f>TBL_Employees3[[#This Row],[Bonus %]]*TBL_Employees3[[#This Row],[Annual Salary]]</f>
        <v>10768.23</v>
      </c>
      <c r="R914" t="s">
        <v>38</v>
      </c>
      <c r="S914" t="s">
        <v>85</v>
      </c>
      <c r="T914" s="4" t="s">
        <v>23</v>
      </c>
      <c r="U914" t="str">
        <f>IF(TBL_Employees3[[#This Row],[Exit Date]]="","Employed","Resign")</f>
        <v>Employed</v>
      </c>
    </row>
    <row r="915" spans="1:21" x14ac:dyDescent="0.25">
      <c r="A915" t="s">
        <v>1828</v>
      </c>
      <c r="B915" t="s">
        <v>1829</v>
      </c>
      <c r="C915" t="s">
        <v>16</v>
      </c>
      <c r="D915" t="s">
        <v>1731</v>
      </c>
      <c r="E915" t="s">
        <v>27</v>
      </c>
      <c r="F915" t="s">
        <v>1983</v>
      </c>
      <c r="G915" t="s">
        <v>28</v>
      </c>
      <c r="H915">
        <v>52</v>
      </c>
      <c r="I915" s="4">
        <v>41858</v>
      </c>
      <c r="J915" s="8">
        <f>DAY(TBL_Employees3[[#This Row],[Hire Date]])</f>
        <v>7</v>
      </c>
      <c r="K915" s="8">
        <f>MONTH(TBL_Employees3[[#This Row],[Hire Date]])</f>
        <v>8</v>
      </c>
      <c r="L915" s="8">
        <f>YEAR(TBL_Employees3[[#This Row],[Hire Date]])</f>
        <v>2014</v>
      </c>
      <c r="M915" s="8" t="str">
        <f>TEXT(TBL_Employees3[[#This Row],[Hire Date]],"mmm")</f>
        <v>Aug</v>
      </c>
      <c r="N915" s="5">
        <v>117062</v>
      </c>
      <c r="O915" s="5" t="str" cm="1">
        <f t="array" ref="O915">_xlfn.IFS(TBL_Employees3[[#This Row],[Annual Salary]]&gt;140000,"High Income",AND(TBL_Employees3[[#This Row],[Annual Salary]]&lt;=140000, TBL_Employees3[[#This Row],[Annual Salary]] &gt; 70000),"Middle Income",TBL_Employees3[[#This Row],[Annual Salary]]&lt;70000,"Low Income")</f>
        <v>Middle Income</v>
      </c>
      <c r="P915" s="6">
        <v>7.0000000000000007E-2</v>
      </c>
      <c r="Q915" s="10">
        <f>TBL_Employees3[[#This Row],[Bonus %]]*TBL_Employees3[[#This Row],[Annual Salary]]</f>
        <v>8194.34</v>
      </c>
      <c r="R915" t="s">
        <v>21</v>
      </c>
      <c r="S915" t="s">
        <v>57</v>
      </c>
      <c r="T915" s="4" t="s">
        <v>23</v>
      </c>
      <c r="U915" t="str">
        <f>IF(TBL_Employees3[[#This Row],[Exit Date]]="","Employed","Resign")</f>
        <v>Employed</v>
      </c>
    </row>
    <row r="916" spans="1:21" x14ac:dyDescent="0.25">
      <c r="A916" t="s">
        <v>660</v>
      </c>
      <c r="B916" t="s">
        <v>1830</v>
      </c>
      <c r="C916" t="s">
        <v>1730</v>
      </c>
      <c r="D916" t="s">
        <v>1731</v>
      </c>
      <c r="E916" t="s">
        <v>18</v>
      </c>
      <c r="F916" t="s">
        <v>1984</v>
      </c>
      <c r="G916" t="s">
        <v>20</v>
      </c>
      <c r="H916">
        <v>26</v>
      </c>
      <c r="I916" s="4">
        <v>44521</v>
      </c>
      <c r="J916" s="8">
        <f>DAY(TBL_Employees3[[#This Row],[Hire Date]])</f>
        <v>21</v>
      </c>
      <c r="K916" s="8">
        <f>MONTH(TBL_Employees3[[#This Row],[Hire Date]])</f>
        <v>11</v>
      </c>
      <c r="L916" s="8">
        <f>YEAR(TBL_Employees3[[#This Row],[Hire Date]])</f>
        <v>2021</v>
      </c>
      <c r="M916" s="8" t="str">
        <f>TEXT(TBL_Employees3[[#This Row],[Hire Date]],"mmm")</f>
        <v>Nov</v>
      </c>
      <c r="N916" s="5">
        <v>63137</v>
      </c>
      <c r="O916" s="5" t="str" cm="1">
        <f t="array" ref="O916">_xlfn.IFS(TBL_Employees3[[#This Row],[Annual Salary]]&gt;140000,"High Income",AND(TBL_Employees3[[#This Row],[Annual Salary]]&lt;=140000, TBL_Employees3[[#This Row],[Annual Salary]] &gt; 70000),"Middle Income",TBL_Employees3[[#This Row],[Annual Salary]]&lt;70000,"Low Income")</f>
        <v>Low Income</v>
      </c>
      <c r="P916" s="6">
        <v>0</v>
      </c>
      <c r="Q916" s="10">
        <f>TBL_Employees3[[#This Row],[Bonus %]]*TBL_Employees3[[#This Row],[Annual Salary]]</f>
        <v>0</v>
      </c>
      <c r="R916" t="s">
        <v>21</v>
      </c>
      <c r="S916" t="s">
        <v>44</v>
      </c>
      <c r="T916" s="4" t="s">
        <v>23</v>
      </c>
      <c r="U916" t="str">
        <f>IF(TBL_Employees3[[#This Row],[Exit Date]]="","Employed","Resign")</f>
        <v>Employed</v>
      </c>
    </row>
    <row r="917" spans="1:21" x14ac:dyDescent="0.25">
      <c r="A917" t="s">
        <v>349</v>
      </c>
      <c r="B917" t="s">
        <v>1831</v>
      </c>
      <c r="C917" t="s">
        <v>26</v>
      </c>
      <c r="D917" t="s">
        <v>1731</v>
      </c>
      <c r="E917" t="s">
        <v>32</v>
      </c>
      <c r="F917" t="s">
        <v>1983</v>
      </c>
      <c r="G917" t="s">
        <v>28</v>
      </c>
      <c r="H917">
        <v>52</v>
      </c>
      <c r="I917" s="4">
        <v>34383</v>
      </c>
      <c r="J917" s="8">
        <f>DAY(TBL_Employees3[[#This Row],[Hire Date]])</f>
        <v>18</v>
      </c>
      <c r="K917" s="8">
        <f>MONTH(TBL_Employees3[[#This Row],[Hire Date]])</f>
        <v>2</v>
      </c>
      <c r="L917" s="8">
        <f>YEAR(TBL_Employees3[[#This Row],[Hire Date]])</f>
        <v>1994</v>
      </c>
      <c r="M917" s="8" t="str">
        <f>TEXT(TBL_Employees3[[#This Row],[Hire Date]],"mmm")</f>
        <v>Feb</v>
      </c>
      <c r="N917" s="5">
        <v>99624</v>
      </c>
      <c r="O917" s="5" t="str" cm="1">
        <f t="array" ref="O917">_xlfn.IFS(TBL_Employees3[[#This Row],[Annual Salary]]&gt;140000,"High Income",AND(TBL_Employees3[[#This Row],[Annual Salary]]&lt;=140000, TBL_Employees3[[#This Row],[Annual Salary]] &gt; 70000),"Middle Income",TBL_Employees3[[#This Row],[Annual Salary]]&lt;70000,"Low Income")</f>
        <v>Middle Income</v>
      </c>
      <c r="P917" s="6">
        <v>0</v>
      </c>
      <c r="Q917" s="10">
        <f>TBL_Employees3[[#This Row],[Bonus %]]*TBL_Employees3[[#This Row],[Annual Salary]]</f>
        <v>0</v>
      </c>
      <c r="R917" t="s">
        <v>21</v>
      </c>
      <c r="S917" t="s">
        <v>34</v>
      </c>
      <c r="T917" s="4" t="s">
        <v>23</v>
      </c>
      <c r="U917" t="str">
        <f>IF(TBL_Employees3[[#This Row],[Exit Date]]="","Employed","Resign")</f>
        <v>Employed</v>
      </c>
    </row>
    <row r="918" spans="1:21" x14ac:dyDescent="0.25">
      <c r="A918" t="s">
        <v>1832</v>
      </c>
      <c r="B918" t="s">
        <v>1833</v>
      </c>
      <c r="C918" t="s">
        <v>16</v>
      </c>
      <c r="D918" t="s">
        <v>1731</v>
      </c>
      <c r="E918" t="s">
        <v>27</v>
      </c>
      <c r="F918" t="s">
        <v>1984</v>
      </c>
      <c r="G918" t="s">
        <v>28</v>
      </c>
      <c r="H918">
        <v>55</v>
      </c>
      <c r="I918" s="4">
        <v>41202</v>
      </c>
      <c r="J918" s="8">
        <f>DAY(TBL_Employees3[[#This Row],[Hire Date]])</f>
        <v>20</v>
      </c>
      <c r="K918" s="8">
        <f>MONTH(TBL_Employees3[[#This Row],[Hire Date]])</f>
        <v>10</v>
      </c>
      <c r="L918" s="8">
        <f>YEAR(TBL_Employees3[[#This Row],[Hire Date]])</f>
        <v>2012</v>
      </c>
      <c r="M918" s="8" t="str">
        <f>TEXT(TBL_Employees3[[#This Row],[Hire Date]],"mmm")</f>
        <v>Oct</v>
      </c>
      <c r="N918" s="5">
        <v>108686</v>
      </c>
      <c r="O918" s="5" t="str" cm="1">
        <f t="array" ref="O918">_xlfn.IFS(TBL_Employees3[[#This Row],[Annual Salary]]&gt;140000,"High Income",AND(TBL_Employees3[[#This Row],[Annual Salary]]&lt;=140000, TBL_Employees3[[#This Row],[Annual Salary]] &gt; 70000),"Middle Income",TBL_Employees3[[#This Row],[Annual Salary]]&lt;70000,"Low Income")</f>
        <v>Middle Income</v>
      </c>
      <c r="P918" s="6">
        <v>0.06</v>
      </c>
      <c r="Q918" s="10">
        <f>TBL_Employees3[[#This Row],[Bonus %]]*TBL_Employees3[[#This Row],[Annual Salary]]</f>
        <v>6521.16</v>
      </c>
      <c r="R918" t="s">
        <v>21</v>
      </c>
      <c r="S918" t="s">
        <v>75</v>
      </c>
      <c r="T918" s="4" t="s">
        <v>23</v>
      </c>
      <c r="U918" t="str">
        <f>IF(TBL_Employees3[[#This Row],[Exit Date]]="","Employed","Resign")</f>
        <v>Employed</v>
      </c>
    </row>
    <row r="919" spans="1:21" x14ac:dyDescent="0.25">
      <c r="A919" t="s">
        <v>1834</v>
      </c>
      <c r="B919" t="s">
        <v>1835</v>
      </c>
      <c r="C919" t="s">
        <v>31</v>
      </c>
      <c r="D919" t="s">
        <v>1731</v>
      </c>
      <c r="E919" t="s">
        <v>27</v>
      </c>
      <c r="F919" t="s">
        <v>1984</v>
      </c>
      <c r="G919" t="s">
        <v>20</v>
      </c>
      <c r="H919">
        <v>63</v>
      </c>
      <c r="I919" s="4">
        <v>43996</v>
      </c>
      <c r="J919" s="8">
        <f>DAY(TBL_Employees3[[#This Row],[Hire Date]])</f>
        <v>14</v>
      </c>
      <c r="K919" s="8">
        <f>MONTH(TBL_Employees3[[#This Row],[Hire Date]])</f>
        <v>6</v>
      </c>
      <c r="L919" s="8">
        <f>YEAR(TBL_Employees3[[#This Row],[Hire Date]])</f>
        <v>2020</v>
      </c>
      <c r="M919" s="8" t="str">
        <f>TEXT(TBL_Employees3[[#This Row],[Hire Date]],"mmm")</f>
        <v>Jun</v>
      </c>
      <c r="N919" s="5">
        <v>181216</v>
      </c>
      <c r="O919" s="5" t="str" cm="1">
        <f t="array" ref="O919">_xlfn.IFS(TBL_Employees3[[#This Row],[Annual Salary]]&gt;140000,"High Income",AND(TBL_Employees3[[#This Row],[Annual Salary]]&lt;=140000, TBL_Employees3[[#This Row],[Annual Salary]] &gt; 70000),"Middle Income",TBL_Employees3[[#This Row],[Annual Salary]]&lt;70000,"Low Income")</f>
        <v>High Income</v>
      </c>
      <c r="P919" s="6">
        <v>0.27</v>
      </c>
      <c r="Q919" s="10">
        <f>TBL_Employees3[[#This Row],[Bonus %]]*TBL_Employees3[[#This Row],[Annual Salary]]</f>
        <v>48928.32</v>
      </c>
      <c r="R919" t="s">
        <v>21</v>
      </c>
      <c r="S919" t="s">
        <v>75</v>
      </c>
      <c r="T919" s="4" t="s">
        <v>23</v>
      </c>
      <c r="U919" t="str">
        <f>IF(TBL_Employees3[[#This Row],[Exit Date]]="","Employed","Resign")</f>
        <v>Employed</v>
      </c>
    </row>
    <row r="920" spans="1:21" x14ac:dyDescent="0.25">
      <c r="A920" t="s">
        <v>1836</v>
      </c>
      <c r="B920" t="s">
        <v>1837</v>
      </c>
      <c r="C920" t="s">
        <v>31</v>
      </c>
      <c r="D920" t="s">
        <v>1731</v>
      </c>
      <c r="E920" t="s">
        <v>18</v>
      </c>
      <c r="F920" t="s">
        <v>1984</v>
      </c>
      <c r="G920" t="s">
        <v>20</v>
      </c>
      <c r="H920">
        <v>55</v>
      </c>
      <c r="I920" s="4">
        <v>35001</v>
      </c>
      <c r="J920" s="8">
        <f>DAY(TBL_Employees3[[#This Row],[Hire Date]])</f>
        <v>29</v>
      </c>
      <c r="K920" s="8">
        <f>MONTH(TBL_Employees3[[#This Row],[Hire Date]])</f>
        <v>10</v>
      </c>
      <c r="L920" s="8">
        <f>YEAR(TBL_Employees3[[#This Row],[Hire Date]])</f>
        <v>1995</v>
      </c>
      <c r="M920" s="8" t="str">
        <f>TEXT(TBL_Employees3[[#This Row],[Hire Date]],"mmm")</f>
        <v>Oct</v>
      </c>
      <c r="N920" s="5">
        <v>153271</v>
      </c>
      <c r="O920" s="5" t="str" cm="1">
        <f t="array" ref="O920">_xlfn.IFS(TBL_Employees3[[#This Row],[Annual Salary]]&gt;140000,"High Income",AND(TBL_Employees3[[#This Row],[Annual Salary]]&lt;=140000, TBL_Employees3[[#This Row],[Annual Salary]] &gt; 70000),"Middle Income",TBL_Employees3[[#This Row],[Annual Salary]]&lt;70000,"Low Income")</f>
        <v>High Income</v>
      </c>
      <c r="P920" s="6">
        <v>0.15</v>
      </c>
      <c r="Q920" s="10">
        <f>TBL_Employees3[[#This Row],[Bonus %]]*TBL_Employees3[[#This Row],[Annual Salary]]</f>
        <v>22990.649999999998</v>
      </c>
      <c r="R920" t="s">
        <v>21</v>
      </c>
      <c r="S920" t="s">
        <v>22</v>
      </c>
      <c r="T920" s="4" t="s">
        <v>23</v>
      </c>
      <c r="U920" t="str">
        <f>IF(TBL_Employees3[[#This Row],[Exit Date]]="","Employed","Resign")</f>
        <v>Employed</v>
      </c>
    </row>
    <row r="921" spans="1:21" x14ac:dyDescent="0.25">
      <c r="A921" t="s">
        <v>1838</v>
      </c>
      <c r="B921" t="s">
        <v>1839</v>
      </c>
      <c r="C921" t="s">
        <v>64</v>
      </c>
      <c r="D921" t="s">
        <v>1731</v>
      </c>
      <c r="E921" t="s">
        <v>54</v>
      </c>
      <c r="F921" t="s">
        <v>1983</v>
      </c>
      <c r="G921" t="s">
        <v>20</v>
      </c>
      <c r="H921">
        <v>47</v>
      </c>
      <c r="I921" s="4">
        <v>41333</v>
      </c>
      <c r="J921" s="8">
        <f>DAY(TBL_Employees3[[#This Row],[Hire Date]])</f>
        <v>28</v>
      </c>
      <c r="K921" s="8">
        <f>MONTH(TBL_Employees3[[#This Row],[Hire Date]])</f>
        <v>2</v>
      </c>
      <c r="L921" s="8">
        <f>YEAR(TBL_Employees3[[#This Row],[Hire Date]])</f>
        <v>2013</v>
      </c>
      <c r="M921" s="8" t="str">
        <f>TEXT(TBL_Employees3[[#This Row],[Hire Date]],"mmm")</f>
        <v>Feb</v>
      </c>
      <c r="N921" s="5">
        <v>54635</v>
      </c>
      <c r="O921" s="5" t="str" cm="1">
        <f t="array" ref="O921">_xlfn.IFS(TBL_Employees3[[#This Row],[Annual Salary]]&gt;140000,"High Income",AND(TBL_Employees3[[#This Row],[Annual Salary]]&lt;=140000, TBL_Employees3[[#This Row],[Annual Salary]] &gt; 70000),"Middle Income",TBL_Employees3[[#This Row],[Annual Salary]]&lt;70000,"Low Income")</f>
        <v>Low Income</v>
      </c>
      <c r="P921" s="6">
        <v>0</v>
      </c>
      <c r="Q921" s="10">
        <f>TBL_Employees3[[#This Row],[Bonus %]]*TBL_Employees3[[#This Row],[Annual Salary]]</f>
        <v>0</v>
      </c>
      <c r="R921" t="s">
        <v>21</v>
      </c>
      <c r="S921" t="s">
        <v>44</v>
      </c>
      <c r="T921" s="4" t="s">
        <v>23</v>
      </c>
      <c r="U921" t="str">
        <f>IF(TBL_Employees3[[#This Row],[Exit Date]]="","Employed","Resign")</f>
        <v>Employed</v>
      </c>
    </row>
    <row r="922" spans="1:21" x14ac:dyDescent="0.25">
      <c r="A922" t="s">
        <v>1840</v>
      </c>
      <c r="B922" t="s">
        <v>1841</v>
      </c>
      <c r="C922" t="s">
        <v>53</v>
      </c>
      <c r="D922" t="s">
        <v>1731</v>
      </c>
      <c r="E922" t="s">
        <v>18</v>
      </c>
      <c r="F922" t="s">
        <v>1984</v>
      </c>
      <c r="G922" t="s">
        <v>97</v>
      </c>
      <c r="H922">
        <v>54</v>
      </c>
      <c r="I922" s="4">
        <v>36757</v>
      </c>
      <c r="J922" s="8">
        <f>DAY(TBL_Employees3[[#This Row],[Hire Date]])</f>
        <v>19</v>
      </c>
      <c r="K922" s="8">
        <f>MONTH(TBL_Employees3[[#This Row],[Hire Date]])</f>
        <v>8</v>
      </c>
      <c r="L922" s="8">
        <f>YEAR(TBL_Employees3[[#This Row],[Hire Date]])</f>
        <v>2000</v>
      </c>
      <c r="M922" s="8" t="str">
        <f>TEXT(TBL_Employees3[[#This Row],[Hire Date]],"mmm")</f>
        <v>Aug</v>
      </c>
      <c r="N922" s="5">
        <v>222224</v>
      </c>
      <c r="O922" s="5" t="str" cm="1">
        <f t="array" ref="O922">_xlfn.IFS(TBL_Employees3[[#This Row],[Annual Salary]]&gt;140000,"High Income",AND(TBL_Employees3[[#This Row],[Annual Salary]]&lt;=140000, TBL_Employees3[[#This Row],[Annual Salary]] &gt; 70000),"Middle Income",TBL_Employees3[[#This Row],[Annual Salary]]&lt;70000,"Low Income")</f>
        <v>High Income</v>
      </c>
      <c r="P922" s="6">
        <v>0.38</v>
      </c>
      <c r="Q922" s="10">
        <f>TBL_Employees3[[#This Row],[Bonus %]]*TBL_Employees3[[#This Row],[Annual Salary]]</f>
        <v>84445.119999999995</v>
      </c>
      <c r="R922" t="s">
        <v>21</v>
      </c>
      <c r="S922" t="s">
        <v>75</v>
      </c>
      <c r="T922" s="4" t="s">
        <v>23</v>
      </c>
      <c r="U922" t="str">
        <f>IF(TBL_Employees3[[#This Row],[Exit Date]]="","Employed","Resign")</f>
        <v>Employed</v>
      </c>
    </row>
    <row r="923" spans="1:21" x14ac:dyDescent="0.25">
      <c r="A923" t="s">
        <v>1029</v>
      </c>
      <c r="B923" t="s">
        <v>1842</v>
      </c>
      <c r="C923" t="s">
        <v>1730</v>
      </c>
      <c r="D923" t="s">
        <v>1731</v>
      </c>
      <c r="E923" t="s">
        <v>18</v>
      </c>
      <c r="F923" t="s">
        <v>1983</v>
      </c>
      <c r="G923" t="s">
        <v>28</v>
      </c>
      <c r="H923">
        <v>35</v>
      </c>
      <c r="I923" s="4">
        <v>41516</v>
      </c>
      <c r="J923" s="8">
        <f>DAY(TBL_Employees3[[#This Row],[Hire Date]])</f>
        <v>30</v>
      </c>
      <c r="K923" s="8">
        <f>MONTH(TBL_Employees3[[#This Row],[Hire Date]])</f>
        <v>8</v>
      </c>
      <c r="L923" s="8">
        <f>YEAR(TBL_Employees3[[#This Row],[Hire Date]])</f>
        <v>2013</v>
      </c>
      <c r="M923" s="8" t="str">
        <f>TEXT(TBL_Employees3[[#This Row],[Hire Date]],"mmm")</f>
        <v>Aug</v>
      </c>
      <c r="N923" s="5">
        <v>59646</v>
      </c>
      <c r="O923" s="5" t="str" cm="1">
        <f t="array" ref="O923">_xlfn.IFS(TBL_Employees3[[#This Row],[Annual Salary]]&gt;140000,"High Income",AND(TBL_Employees3[[#This Row],[Annual Salary]]&lt;=140000, TBL_Employees3[[#This Row],[Annual Salary]] &gt; 70000),"Middle Income",TBL_Employees3[[#This Row],[Annual Salary]]&lt;70000,"Low Income")</f>
        <v>Low Income</v>
      </c>
      <c r="P923" s="6">
        <v>0</v>
      </c>
      <c r="Q923" s="10">
        <f>TBL_Employees3[[#This Row],[Bonus %]]*TBL_Employees3[[#This Row],[Annual Salary]]</f>
        <v>0</v>
      </c>
      <c r="R923" t="s">
        <v>65</v>
      </c>
      <c r="S923" t="s">
        <v>78</v>
      </c>
      <c r="T923" s="4" t="s">
        <v>23</v>
      </c>
      <c r="U923" t="str">
        <f>IF(TBL_Employees3[[#This Row],[Exit Date]]="","Employed","Resign")</f>
        <v>Employed</v>
      </c>
    </row>
    <row r="924" spans="1:21" x14ac:dyDescent="0.25">
      <c r="A924" t="s">
        <v>1843</v>
      </c>
      <c r="B924" t="s">
        <v>1844</v>
      </c>
      <c r="C924" t="s">
        <v>74</v>
      </c>
      <c r="D924" t="s">
        <v>1731</v>
      </c>
      <c r="E924" t="s">
        <v>54</v>
      </c>
      <c r="F924" t="s">
        <v>1983</v>
      </c>
      <c r="G924" t="s">
        <v>97</v>
      </c>
      <c r="H924">
        <v>51</v>
      </c>
      <c r="I924" s="4">
        <v>36770</v>
      </c>
      <c r="J924" s="8">
        <f>DAY(TBL_Employees3[[#This Row],[Hire Date]])</f>
        <v>1</v>
      </c>
      <c r="K924" s="8">
        <f>MONTH(TBL_Employees3[[#This Row],[Hire Date]])</f>
        <v>9</v>
      </c>
      <c r="L924" s="8">
        <f>YEAR(TBL_Employees3[[#This Row],[Hire Date]])</f>
        <v>2000</v>
      </c>
      <c r="M924" s="8" t="str">
        <f>TEXT(TBL_Employees3[[#This Row],[Hire Date]],"mmm")</f>
        <v>Sep</v>
      </c>
      <c r="N924" s="5">
        <v>157487</v>
      </c>
      <c r="O924" s="5" t="str" cm="1">
        <f t="array" ref="O924">_xlfn.IFS(TBL_Employees3[[#This Row],[Annual Salary]]&gt;140000,"High Income",AND(TBL_Employees3[[#This Row],[Annual Salary]]&lt;=140000, TBL_Employees3[[#This Row],[Annual Salary]] &gt; 70000),"Middle Income",TBL_Employees3[[#This Row],[Annual Salary]]&lt;70000,"Low Income")</f>
        <v>High Income</v>
      </c>
      <c r="P924" s="6">
        <v>0.12</v>
      </c>
      <c r="Q924" s="10">
        <f>TBL_Employees3[[#This Row],[Bonus %]]*TBL_Employees3[[#This Row],[Annual Salary]]</f>
        <v>18898.439999999999</v>
      </c>
      <c r="R924" t="s">
        <v>21</v>
      </c>
      <c r="S924" t="s">
        <v>57</v>
      </c>
      <c r="T924" s="4" t="s">
        <v>23</v>
      </c>
      <c r="U924" t="str">
        <f>IF(TBL_Employees3[[#This Row],[Exit Date]]="","Employed","Resign")</f>
        <v>Employed</v>
      </c>
    </row>
    <row r="925" spans="1:21" x14ac:dyDescent="0.25">
      <c r="A925" t="s">
        <v>1845</v>
      </c>
      <c r="B925" t="s">
        <v>1846</v>
      </c>
      <c r="C925" t="s">
        <v>64</v>
      </c>
      <c r="D925" t="s">
        <v>1731</v>
      </c>
      <c r="E925" t="s">
        <v>27</v>
      </c>
      <c r="F925" t="s">
        <v>1984</v>
      </c>
      <c r="G925" t="s">
        <v>28</v>
      </c>
      <c r="H925">
        <v>64</v>
      </c>
      <c r="I925" s="4">
        <v>38380</v>
      </c>
      <c r="J925" s="8">
        <f>DAY(TBL_Employees3[[#This Row],[Hire Date]])</f>
        <v>28</v>
      </c>
      <c r="K925" s="8">
        <f>MONTH(TBL_Employees3[[#This Row],[Hire Date]])</f>
        <v>1</v>
      </c>
      <c r="L925" s="8">
        <f>YEAR(TBL_Employees3[[#This Row],[Hire Date]])</f>
        <v>2005</v>
      </c>
      <c r="M925" s="8" t="str">
        <f>TEXT(TBL_Employees3[[#This Row],[Hire Date]],"mmm")</f>
        <v>Jan</v>
      </c>
      <c r="N925" s="5">
        <v>55369</v>
      </c>
      <c r="O925" s="5" t="str" cm="1">
        <f t="array" ref="O925">_xlfn.IFS(TBL_Employees3[[#This Row],[Annual Salary]]&gt;140000,"High Income",AND(TBL_Employees3[[#This Row],[Annual Salary]]&lt;=140000, TBL_Employees3[[#This Row],[Annual Salary]] &gt; 70000),"Middle Income",TBL_Employees3[[#This Row],[Annual Salary]]&lt;70000,"Low Income")</f>
        <v>Low Income</v>
      </c>
      <c r="P925" s="6">
        <v>0</v>
      </c>
      <c r="Q925" s="10">
        <f>TBL_Employees3[[#This Row],[Bonus %]]*TBL_Employees3[[#This Row],[Annual Salary]]</f>
        <v>0</v>
      </c>
      <c r="R925" t="s">
        <v>21</v>
      </c>
      <c r="S925" t="s">
        <v>57</v>
      </c>
      <c r="T925" s="4" t="s">
        <v>23</v>
      </c>
      <c r="U925" t="str">
        <f>IF(TBL_Employees3[[#This Row],[Exit Date]]="","Employed","Resign")</f>
        <v>Employed</v>
      </c>
    </row>
    <row r="926" spans="1:21" x14ac:dyDescent="0.25">
      <c r="A926" t="s">
        <v>183</v>
      </c>
      <c r="B926" t="s">
        <v>1847</v>
      </c>
      <c r="C926" t="s">
        <v>26</v>
      </c>
      <c r="D926" t="s">
        <v>1731</v>
      </c>
      <c r="E926" t="s">
        <v>32</v>
      </c>
      <c r="F926" t="s">
        <v>1983</v>
      </c>
      <c r="G926" t="s">
        <v>37</v>
      </c>
      <c r="H926">
        <v>58</v>
      </c>
      <c r="I926" s="4">
        <v>39930</v>
      </c>
      <c r="J926" s="8">
        <f>DAY(TBL_Employees3[[#This Row],[Hire Date]])</f>
        <v>27</v>
      </c>
      <c r="K926" s="8">
        <f>MONTH(TBL_Employees3[[#This Row],[Hire Date]])</f>
        <v>4</v>
      </c>
      <c r="L926" s="8">
        <f>YEAR(TBL_Employees3[[#This Row],[Hire Date]])</f>
        <v>2009</v>
      </c>
      <c r="M926" s="8" t="str">
        <f>TEXT(TBL_Employees3[[#This Row],[Hire Date]],"mmm")</f>
        <v>Apr</v>
      </c>
      <c r="N926" s="5">
        <v>76802</v>
      </c>
      <c r="O926" s="5" t="str" cm="1">
        <f t="array" ref="O926">_xlfn.IFS(TBL_Employees3[[#This Row],[Annual Salary]]&gt;140000,"High Income",AND(TBL_Employees3[[#This Row],[Annual Salary]]&lt;=140000, TBL_Employees3[[#This Row],[Annual Salary]] &gt; 70000),"Middle Income",TBL_Employees3[[#This Row],[Annual Salary]]&lt;70000,"Low Income")</f>
        <v>Middle Income</v>
      </c>
      <c r="P926" s="6">
        <v>0</v>
      </c>
      <c r="Q926" s="10">
        <f>TBL_Employees3[[#This Row],[Bonus %]]*TBL_Employees3[[#This Row],[Annual Salary]]</f>
        <v>0</v>
      </c>
      <c r="R926" t="s">
        <v>38</v>
      </c>
      <c r="S926" t="s">
        <v>39</v>
      </c>
      <c r="T926" s="4" t="s">
        <v>23</v>
      </c>
      <c r="U926" t="str">
        <f>IF(TBL_Employees3[[#This Row],[Exit Date]]="","Employed","Resign")</f>
        <v>Employed</v>
      </c>
    </row>
    <row r="927" spans="1:21" x14ac:dyDescent="0.25">
      <c r="A927" t="s">
        <v>1848</v>
      </c>
      <c r="B927" t="s">
        <v>1849</v>
      </c>
      <c r="C927" t="s">
        <v>53</v>
      </c>
      <c r="D927" t="s">
        <v>1731</v>
      </c>
      <c r="E927" t="s">
        <v>27</v>
      </c>
      <c r="F927" t="s">
        <v>1983</v>
      </c>
      <c r="G927" t="s">
        <v>28</v>
      </c>
      <c r="H927">
        <v>47</v>
      </c>
      <c r="I927" s="4">
        <v>42696</v>
      </c>
      <c r="J927" s="8">
        <f>DAY(TBL_Employees3[[#This Row],[Hire Date]])</f>
        <v>22</v>
      </c>
      <c r="K927" s="8">
        <f>MONTH(TBL_Employees3[[#This Row],[Hire Date]])</f>
        <v>11</v>
      </c>
      <c r="L927" s="8">
        <f>YEAR(TBL_Employees3[[#This Row],[Hire Date]])</f>
        <v>2016</v>
      </c>
      <c r="M927" s="8" t="str">
        <f>TEXT(TBL_Employees3[[#This Row],[Hire Date]],"mmm")</f>
        <v>Nov</v>
      </c>
      <c r="N927" s="5">
        <v>253249</v>
      </c>
      <c r="O927" s="5" t="str" cm="1">
        <f t="array" ref="O927">_xlfn.IFS(TBL_Employees3[[#This Row],[Annual Salary]]&gt;140000,"High Income",AND(TBL_Employees3[[#This Row],[Annual Salary]]&lt;=140000, TBL_Employees3[[#This Row],[Annual Salary]] &gt; 70000),"Middle Income",TBL_Employees3[[#This Row],[Annual Salary]]&lt;70000,"Low Income")</f>
        <v>High Income</v>
      </c>
      <c r="P927" s="6">
        <v>0.31</v>
      </c>
      <c r="Q927" s="10">
        <f>TBL_Employees3[[#This Row],[Bonus %]]*TBL_Employees3[[#This Row],[Annual Salary]]</f>
        <v>78507.19</v>
      </c>
      <c r="R927" t="s">
        <v>21</v>
      </c>
      <c r="S927" t="s">
        <v>22</v>
      </c>
      <c r="T927" s="4" t="s">
        <v>23</v>
      </c>
      <c r="U927" t="str">
        <f>IF(TBL_Employees3[[#This Row],[Exit Date]]="","Employed","Resign")</f>
        <v>Employed</v>
      </c>
    </row>
    <row r="928" spans="1:21" x14ac:dyDescent="0.25">
      <c r="A928" t="s">
        <v>1667</v>
      </c>
      <c r="B928" t="s">
        <v>1850</v>
      </c>
      <c r="C928" t="s">
        <v>26</v>
      </c>
      <c r="D928" t="s">
        <v>1731</v>
      </c>
      <c r="E928" t="s">
        <v>27</v>
      </c>
      <c r="F928" t="s">
        <v>1983</v>
      </c>
      <c r="G928" t="s">
        <v>28</v>
      </c>
      <c r="H928">
        <v>63</v>
      </c>
      <c r="I928" s="4">
        <v>43171</v>
      </c>
      <c r="J928" s="8">
        <f>DAY(TBL_Employees3[[#This Row],[Hire Date]])</f>
        <v>12</v>
      </c>
      <c r="K928" s="8">
        <f>MONTH(TBL_Employees3[[#This Row],[Hire Date]])</f>
        <v>3</v>
      </c>
      <c r="L928" s="8">
        <f>YEAR(TBL_Employees3[[#This Row],[Hire Date]])</f>
        <v>2018</v>
      </c>
      <c r="M928" s="8" t="str">
        <f>TEXT(TBL_Employees3[[#This Row],[Hire Date]],"mmm")</f>
        <v>Mar</v>
      </c>
      <c r="N928" s="5">
        <v>73200</v>
      </c>
      <c r="O928" s="5" t="str" cm="1">
        <f t="array" ref="O928">_xlfn.IFS(TBL_Employees3[[#This Row],[Annual Salary]]&gt;140000,"High Income",AND(TBL_Employees3[[#This Row],[Annual Salary]]&lt;=140000, TBL_Employees3[[#This Row],[Annual Salary]] &gt; 70000),"Middle Income",TBL_Employees3[[#This Row],[Annual Salary]]&lt;70000,"Low Income")</f>
        <v>Middle Income</v>
      </c>
      <c r="P928" s="6">
        <v>0</v>
      </c>
      <c r="Q928" s="10">
        <f>TBL_Employees3[[#This Row],[Bonus %]]*TBL_Employees3[[#This Row],[Annual Salary]]</f>
        <v>0</v>
      </c>
      <c r="R928" t="s">
        <v>65</v>
      </c>
      <c r="S928" t="s">
        <v>78</v>
      </c>
      <c r="T928" s="4" t="s">
        <v>23</v>
      </c>
      <c r="U928" t="str">
        <f>IF(TBL_Employees3[[#This Row],[Exit Date]]="","Employed","Resign")</f>
        <v>Employed</v>
      </c>
    </row>
    <row r="929" spans="1:21" x14ac:dyDescent="0.25">
      <c r="A929" t="s">
        <v>1851</v>
      </c>
      <c r="B929" t="s">
        <v>1852</v>
      </c>
      <c r="C929" t="s">
        <v>1752</v>
      </c>
      <c r="D929" t="s">
        <v>1731</v>
      </c>
      <c r="E929" t="s">
        <v>27</v>
      </c>
      <c r="F929" t="s">
        <v>1984</v>
      </c>
      <c r="G929" t="s">
        <v>37</v>
      </c>
      <c r="H929">
        <v>26</v>
      </c>
      <c r="I929" s="4">
        <v>44236</v>
      </c>
      <c r="J929" s="8">
        <f>DAY(TBL_Employees3[[#This Row],[Hire Date]])</f>
        <v>9</v>
      </c>
      <c r="K929" s="8">
        <f>MONTH(TBL_Employees3[[#This Row],[Hire Date]])</f>
        <v>2</v>
      </c>
      <c r="L929" s="8">
        <f>YEAR(TBL_Employees3[[#This Row],[Hire Date]])</f>
        <v>2021</v>
      </c>
      <c r="M929" s="8" t="str">
        <f>TEXT(TBL_Employees3[[#This Row],[Hire Date]],"mmm")</f>
        <v>Feb</v>
      </c>
      <c r="N929" s="5">
        <v>87427</v>
      </c>
      <c r="O929" s="5" t="str" cm="1">
        <f t="array" ref="O929">_xlfn.IFS(TBL_Employees3[[#This Row],[Annual Salary]]&gt;140000,"High Income",AND(TBL_Employees3[[#This Row],[Annual Salary]]&lt;=140000, TBL_Employees3[[#This Row],[Annual Salary]] &gt; 70000),"Middle Income",TBL_Employees3[[#This Row],[Annual Salary]]&lt;70000,"Low Income")</f>
        <v>Middle Income</v>
      </c>
      <c r="P929" s="6">
        <v>0</v>
      </c>
      <c r="Q929" s="10">
        <f>TBL_Employees3[[#This Row],[Bonus %]]*TBL_Employees3[[#This Row],[Annual Salary]]</f>
        <v>0</v>
      </c>
      <c r="R929" t="s">
        <v>38</v>
      </c>
      <c r="S929" t="s">
        <v>85</v>
      </c>
      <c r="T929" s="4" t="s">
        <v>23</v>
      </c>
      <c r="U929" t="str">
        <f>IF(TBL_Employees3[[#This Row],[Exit Date]]="","Employed","Resign")</f>
        <v>Employed</v>
      </c>
    </row>
    <row r="930" spans="1:21" x14ac:dyDescent="0.25">
      <c r="A930" t="s">
        <v>1853</v>
      </c>
      <c r="B930" t="s">
        <v>1854</v>
      </c>
      <c r="C930" t="s">
        <v>26</v>
      </c>
      <c r="D930" t="s">
        <v>1731</v>
      </c>
      <c r="E930" t="s">
        <v>18</v>
      </c>
      <c r="F930" t="s">
        <v>1984</v>
      </c>
      <c r="G930" t="s">
        <v>37</v>
      </c>
      <c r="H930">
        <v>33</v>
      </c>
      <c r="I930" s="4">
        <v>41043</v>
      </c>
      <c r="J930" s="8">
        <f>DAY(TBL_Employees3[[#This Row],[Hire Date]])</f>
        <v>14</v>
      </c>
      <c r="K930" s="8">
        <f>MONTH(TBL_Employees3[[#This Row],[Hire Date]])</f>
        <v>5</v>
      </c>
      <c r="L930" s="8">
        <f>YEAR(TBL_Employees3[[#This Row],[Hire Date]])</f>
        <v>2012</v>
      </c>
      <c r="M930" s="8" t="str">
        <f>TEXT(TBL_Employees3[[#This Row],[Hire Date]],"mmm")</f>
        <v>May</v>
      </c>
      <c r="N930" s="5">
        <v>88343</v>
      </c>
      <c r="O930" s="5" t="str" cm="1">
        <f t="array" ref="O930">_xlfn.IFS(TBL_Employees3[[#This Row],[Annual Salary]]&gt;140000,"High Income",AND(TBL_Employees3[[#This Row],[Annual Salary]]&lt;=140000, TBL_Employees3[[#This Row],[Annual Salary]] &gt; 70000),"Middle Income",TBL_Employees3[[#This Row],[Annual Salary]]&lt;70000,"Low Income")</f>
        <v>Middle Income</v>
      </c>
      <c r="P930" s="6">
        <v>0</v>
      </c>
      <c r="Q930" s="10">
        <f>TBL_Employees3[[#This Row],[Bonus %]]*TBL_Employees3[[#This Row],[Annual Salary]]</f>
        <v>0</v>
      </c>
      <c r="R930" t="s">
        <v>38</v>
      </c>
      <c r="S930" t="s">
        <v>69</v>
      </c>
      <c r="T930" s="4" t="s">
        <v>23</v>
      </c>
      <c r="U930" t="str">
        <f>IF(TBL_Employees3[[#This Row],[Exit Date]]="","Employed","Resign")</f>
        <v>Employed</v>
      </c>
    </row>
    <row r="931" spans="1:21" x14ac:dyDescent="0.25">
      <c r="A931" t="s">
        <v>1855</v>
      </c>
      <c r="B931" t="s">
        <v>1856</v>
      </c>
      <c r="C931" t="s">
        <v>16</v>
      </c>
      <c r="D931" t="s">
        <v>1731</v>
      </c>
      <c r="E931" t="s">
        <v>54</v>
      </c>
      <c r="F931" t="s">
        <v>1983</v>
      </c>
      <c r="G931" t="s">
        <v>20</v>
      </c>
      <c r="H931">
        <v>28</v>
      </c>
      <c r="I931" s="4">
        <v>44204</v>
      </c>
      <c r="J931" s="8">
        <f>DAY(TBL_Employees3[[#This Row],[Hire Date]])</f>
        <v>8</v>
      </c>
      <c r="K931" s="8">
        <f>MONTH(TBL_Employees3[[#This Row],[Hire Date]])</f>
        <v>1</v>
      </c>
      <c r="L931" s="8">
        <f>YEAR(TBL_Employees3[[#This Row],[Hire Date]])</f>
        <v>2021</v>
      </c>
      <c r="M931" s="8" t="str">
        <f>TEXT(TBL_Employees3[[#This Row],[Hire Date]],"mmm")</f>
        <v>Jan</v>
      </c>
      <c r="N931" s="5">
        <v>108826</v>
      </c>
      <c r="O931" s="5" t="str" cm="1">
        <f t="array" ref="O931">_xlfn.IFS(TBL_Employees3[[#This Row],[Annual Salary]]&gt;140000,"High Income",AND(TBL_Employees3[[#This Row],[Annual Salary]]&lt;=140000, TBL_Employees3[[#This Row],[Annual Salary]] &gt; 70000),"Middle Income",TBL_Employees3[[#This Row],[Annual Salary]]&lt;70000,"Low Income")</f>
        <v>Middle Income</v>
      </c>
      <c r="P931" s="6">
        <v>0.1</v>
      </c>
      <c r="Q931" s="10">
        <f>TBL_Employees3[[#This Row],[Bonus %]]*TBL_Employees3[[#This Row],[Annual Salary]]</f>
        <v>10882.6</v>
      </c>
      <c r="R931" t="s">
        <v>21</v>
      </c>
      <c r="S931" t="s">
        <v>48</v>
      </c>
      <c r="T931" s="4" t="s">
        <v>23</v>
      </c>
      <c r="U931" t="str">
        <f>IF(TBL_Employees3[[#This Row],[Exit Date]]="","Employed","Resign")</f>
        <v>Employed</v>
      </c>
    </row>
    <row r="932" spans="1:21" x14ac:dyDescent="0.25">
      <c r="A932" t="s">
        <v>1857</v>
      </c>
      <c r="B932" t="s">
        <v>1858</v>
      </c>
      <c r="C932" t="s">
        <v>1730</v>
      </c>
      <c r="D932" t="s">
        <v>1731</v>
      </c>
      <c r="E932" t="s">
        <v>27</v>
      </c>
      <c r="F932" t="s">
        <v>1984</v>
      </c>
      <c r="G932" t="s">
        <v>28</v>
      </c>
      <c r="H932">
        <v>45</v>
      </c>
      <c r="I932" s="4">
        <v>36754</v>
      </c>
      <c r="J932" s="8">
        <f>DAY(TBL_Employees3[[#This Row],[Hire Date]])</f>
        <v>16</v>
      </c>
      <c r="K932" s="8">
        <f>MONTH(TBL_Employees3[[#This Row],[Hire Date]])</f>
        <v>8</v>
      </c>
      <c r="L932" s="8">
        <f>YEAR(TBL_Employees3[[#This Row],[Hire Date]])</f>
        <v>2000</v>
      </c>
      <c r="M932" s="8" t="str">
        <f>TEXT(TBL_Employees3[[#This Row],[Hire Date]],"mmm")</f>
        <v>Aug</v>
      </c>
      <c r="N932" s="5">
        <v>60113</v>
      </c>
      <c r="O932" s="5" t="str" cm="1">
        <f t="array" ref="O932">_xlfn.IFS(TBL_Employees3[[#This Row],[Annual Salary]]&gt;140000,"High Income",AND(TBL_Employees3[[#This Row],[Annual Salary]]&lt;=140000, TBL_Employees3[[#This Row],[Annual Salary]] &gt; 70000),"Middle Income",TBL_Employees3[[#This Row],[Annual Salary]]&lt;70000,"Low Income")</f>
        <v>Low Income</v>
      </c>
      <c r="P932" s="6">
        <v>0</v>
      </c>
      <c r="Q932" s="10">
        <f>TBL_Employees3[[#This Row],[Bonus %]]*TBL_Employees3[[#This Row],[Annual Salary]]</f>
        <v>0</v>
      </c>
      <c r="R932" t="s">
        <v>21</v>
      </c>
      <c r="S932" t="s">
        <v>44</v>
      </c>
      <c r="T932" s="4" t="s">
        <v>23</v>
      </c>
      <c r="U932" t="str">
        <f>IF(TBL_Employees3[[#This Row],[Exit Date]]="","Employed","Resign")</f>
        <v>Employed</v>
      </c>
    </row>
    <row r="933" spans="1:21" x14ac:dyDescent="0.25">
      <c r="A933" t="s">
        <v>227</v>
      </c>
      <c r="B933" t="s">
        <v>1859</v>
      </c>
      <c r="C933" t="s">
        <v>31</v>
      </c>
      <c r="D933" t="s">
        <v>1731</v>
      </c>
      <c r="E933" t="s">
        <v>18</v>
      </c>
      <c r="F933" t="s">
        <v>1984</v>
      </c>
      <c r="G933" t="s">
        <v>20</v>
      </c>
      <c r="H933">
        <v>61</v>
      </c>
      <c r="I933" s="4">
        <v>44219</v>
      </c>
      <c r="J933" s="8">
        <f>DAY(TBL_Employees3[[#This Row],[Hire Date]])</f>
        <v>23</v>
      </c>
      <c r="K933" s="8">
        <f>MONTH(TBL_Employees3[[#This Row],[Hire Date]])</f>
        <v>1</v>
      </c>
      <c r="L933" s="8">
        <f>YEAR(TBL_Employees3[[#This Row],[Hire Date]])</f>
        <v>2021</v>
      </c>
      <c r="M933" s="8" t="str">
        <f>TEXT(TBL_Employees3[[#This Row],[Hire Date]],"mmm")</f>
        <v>Jan</v>
      </c>
      <c r="N933" s="5">
        <v>151783</v>
      </c>
      <c r="O933" s="5" t="str" cm="1">
        <f t="array" ref="O933">_xlfn.IFS(TBL_Employees3[[#This Row],[Annual Salary]]&gt;140000,"High Income",AND(TBL_Employees3[[#This Row],[Annual Salary]]&lt;=140000, TBL_Employees3[[#This Row],[Annual Salary]] &gt; 70000),"Middle Income",TBL_Employees3[[#This Row],[Annual Salary]]&lt;70000,"Low Income")</f>
        <v>High Income</v>
      </c>
      <c r="P933" s="6">
        <v>0.26</v>
      </c>
      <c r="Q933" s="10">
        <f>TBL_Employees3[[#This Row],[Bonus %]]*TBL_Employees3[[#This Row],[Annual Salary]]</f>
        <v>39463.58</v>
      </c>
      <c r="R933" t="s">
        <v>21</v>
      </c>
      <c r="S933" t="s">
        <v>34</v>
      </c>
      <c r="T933" s="4" t="s">
        <v>23</v>
      </c>
      <c r="U933" t="str">
        <f>IF(TBL_Employees3[[#This Row],[Exit Date]]="","Employed","Resign")</f>
        <v>Employed</v>
      </c>
    </row>
    <row r="934" spans="1:21" x14ac:dyDescent="0.25">
      <c r="A934" t="s">
        <v>1585</v>
      </c>
      <c r="B934" t="s">
        <v>1860</v>
      </c>
      <c r="C934" t="s">
        <v>64</v>
      </c>
      <c r="D934" t="s">
        <v>1731</v>
      </c>
      <c r="E934" t="s">
        <v>54</v>
      </c>
      <c r="F934" t="s">
        <v>1983</v>
      </c>
      <c r="G934" t="s">
        <v>28</v>
      </c>
      <c r="H934">
        <v>40</v>
      </c>
      <c r="I934" s="4">
        <v>42721</v>
      </c>
      <c r="J934" s="8">
        <f>DAY(TBL_Employees3[[#This Row],[Hire Date]])</f>
        <v>17</v>
      </c>
      <c r="K934" s="8">
        <f>MONTH(TBL_Employees3[[#This Row],[Hire Date]])</f>
        <v>12</v>
      </c>
      <c r="L934" s="8">
        <f>YEAR(TBL_Employees3[[#This Row],[Hire Date]])</f>
        <v>2016</v>
      </c>
      <c r="M934" s="8" t="str">
        <f>TEXT(TBL_Employees3[[#This Row],[Hire Date]],"mmm")</f>
        <v>Dec</v>
      </c>
      <c r="N934" s="5">
        <v>50733</v>
      </c>
      <c r="O934" s="5" t="str" cm="1">
        <f t="array" ref="O934">_xlfn.IFS(TBL_Employees3[[#This Row],[Annual Salary]]&gt;140000,"High Income",AND(TBL_Employees3[[#This Row],[Annual Salary]]&lt;=140000, TBL_Employees3[[#This Row],[Annual Salary]] &gt; 70000),"Middle Income",TBL_Employees3[[#This Row],[Annual Salary]]&lt;70000,"Low Income")</f>
        <v>Low Income</v>
      </c>
      <c r="P934" s="6">
        <v>0</v>
      </c>
      <c r="Q934" s="10">
        <f>TBL_Employees3[[#This Row],[Bonus %]]*TBL_Employees3[[#This Row],[Annual Salary]]</f>
        <v>0</v>
      </c>
      <c r="R934" t="s">
        <v>21</v>
      </c>
      <c r="S934" t="s">
        <v>48</v>
      </c>
      <c r="T934" s="4" t="s">
        <v>23</v>
      </c>
      <c r="U934" t="str">
        <f>IF(TBL_Employees3[[#This Row],[Exit Date]]="","Employed","Resign")</f>
        <v>Employed</v>
      </c>
    </row>
    <row r="935" spans="1:21" x14ac:dyDescent="0.25">
      <c r="A935" t="s">
        <v>1861</v>
      </c>
      <c r="B935" t="s">
        <v>1862</v>
      </c>
      <c r="C935" t="s">
        <v>47</v>
      </c>
      <c r="D935" t="s">
        <v>1731</v>
      </c>
      <c r="E935" t="s">
        <v>27</v>
      </c>
      <c r="F935" t="s">
        <v>1983</v>
      </c>
      <c r="G935" t="s">
        <v>28</v>
      </c>
      <c r="H935">
        <v>55</v>
      </c>
      <c r="I935" s="4">
        <v>44410</v>
      </c>
      <c r="J935" s="8">
        <f>DAY(TBL_Employees3[[#This Row],[Hire Date]])</f>
        <v>2</v>
      </c>
      <c r="K935" s="8">
        <f>MONTH(TBL_Employees3[[#This Row],[Hire Date]])</f>
        <v>8</v>
      </c>
      <c r="L935" s="8">
        <f>YEAR(TBL_Employees3[[#This Row],[Hire Date]])</f>
        <v>2021</v>
      </c>
      <c r="M935" s="8" t="str">
        <f>TEXT(TBL_Employees3[[#This Row],[Hire Date]],"mmm")</f>
        <v>Aug</v>
      </c>
      <c r="N935" s="5">
        <v>67130</v>
      </c>
      <c r="O935" s="5" t="str" cm="1">
        <f t="array" ref="O935">_xlfn.IFS(TBL_Employees3[[#This Row],[Annual Salary]]&gt;140000,"High Income",AND(TBL_Employees3[[#This Row],[Annual Salary]]&lt;=140000, TBL_Employees3[[#This Row],[Annual Salary]] &gt; 70000),"Middle Income",TBL_Employees3[[#This Row],[Annual Salary]]&lt;70000,"Low Income")</f>
        <v>Low Income</v>
      </c>
      <c r="P935" s="6">
        <v>0</v>
      </c>
      <c r="Q935" s="10">
        <f>TBL_Employees3[[#This Row],[Bonus %]]*TBL_Employees3[[#This Row],[Annual Salary]]</f>
        <v>0</v>
      </c>
      <c r="R935" t="s">
        <v>21</v>
      </c>
      <c r="S935" t="s">
        <v>48</v>
      </c>
      <c r="T935" s="4" t="s">
        <v>23</v>
      </c>
      <c r="U935" t="str">
        <f>IF(TBL_Employees3[[#This Row],[Exit Date]]="","Employed","Resign")</f>
        <v>Employed</v>
      </c>
    </row>
    <row r="936" spans="1:21" x14ac:dyDescent="0.25">
      <c r="A936" t="s">
        <v>1863</v>
      </c>
      <c r="B936" t="s">
        <v>1864</v>
      </c>
      <c r="C936" t="s">
        <v>1730</v>
      </c>
      <c r="D936" t="s">
        <v>1731</v>
      </c>
      <c r="E936" t="s">
        <v>18</v>
      </c>
      <c r="F936" t="s">
        <v>1984</v>
      </c>
      <c r="G936" t="s">
        <v>28</v>
      </c>
      <c r="H936">
        <v>62</v>
      </c>
      <c r="I936" s="4">
        <v>38977</v>
      </c>
      <c r="J936" s="8">
        <f>DAY(TBL_Employees3[[#This Row],[Hire Date]])</f>
        <v>17</v>
      </c>
      <c r="K936" s="8">
        <f>MONTH(TBL_Employees3[[#This Row],[Hire Date]])</f>
        <v>9</v>
      </c>
      <c r="L936" s="8">
        <f>YEAR(TBL_Employees3[[#This Row],[Hire Date]])</f>
        <v>2006</v>
      </c>
      <c r="M936" s="8" t="str">
        <f>TEXT(TBL_Employees3[[#This Row],[Hire Date]],"mmm")</f>
        <v>Sep</v>
      </c>
      <c r="N936" s="5">
        <v>64669</v>
      </c>
      <c r="O936" s="5" t="str" cm="1">
        <f t="array" ref="O936">_xlfn.IFS(TBL_Employees3[[#This Row],[Annual Salary]]&gt;140000,"High Income",AND(TBL_Employees3[[#This Row],[Annual Salary]]&lt;=140000, TBL_Employees3[[#This Row],[Annual Salary]] &gt; 70000),"Middle Income",TBL_Employees3[[#This Row],[Annual Salary]]&lt;70000,"Low Income")</f>
        <v>Low Income</v>
      </c>
      <c r="P936" s="6">
        <v>0</v>
      </c>
      <c r="Q936" s="10">
        <f>TBL_Employees3[[#This Row],[Bonus %]]*TBL_Employees3[[#This Row],[Annual Salary]]</f>
        <v>0</v>
      </c>
      <c r="R936" t="s">
        <v>65</v>
      </c>
      <c r="S936" t="s">
        <v>66</v>
      </c>
      <c r="T936" s="4" t="s">
        <v>23</v>
      </c>
      <c r="U936" t="str">
        <f>IF(TBL_Employees3[[#This Row],[Exit Date]]="","Employed","Resign")</f>
        <v>Employed</v>
      </c>
    </row>
    <row r="937" spans="1:21" x14ac:dyDescent="0.25">
      <c r="A937" t="s">
        <v>1865</v>
      </c>
      <c r="B937" t="s">
        <v>1866</v>
      </c>
      <c r="C937" t="s">
        <v>47</v>
      </c>
      <c r="D937" t="s">
        <v>1731</v>
      </c>
      <c r="E937" t="s">
        <v>54</v>
      </c>
      <c r="F937" t="s">
        <v>1984</v>
      </c>
      <c r="G937" t="s">
        <v>37</v>
      </c>
      <c r="H937">
        <v>34</v>
      </c>
      <c r="I937" s="4">
        <v>41066</v>
      </c>
      <c r="J937" s="8">
        <f>DAY(TBL_Employees3[[#This Row],[Hire Date]])</f>
        <v>6</v>
      </c>
      <c r="K937" s="8">
        <f>MONTH(TBL_Employees3[[#This Row],[Hire Date]])</f>
        <v>6</v>
      </c>
      <c r="L937" s="8">
        <f>YEAR(TBL_Employees3[[#This Row],[Hire Date]])</f>
        <v>2012</v>
      </c>
      <c r="M937" s="8" t="str">
        <f>TEXT(TBL_Employees3[[#This Row],[Hire Date]],"mmm")</f>
        <v>Jun</v>
      </c>
      <c r="N937" s="5">
        <v>72126</v>
      </c>
      <c r="O937" s="5" t="str" cm="1">
        <f t="array" ref="O937">_xlfn.IFS(TBL_Employees3[[#This Row],[Annual Salary]]&gt;140000,"High Income",AND(TBL_Employees3[[#This Row],[Annual Salary]]&lt;=140000, TBL_Employees3[[#This Row],[Annual Salary]] &gt; 70000),"Middle Income",TBL_Employees3[[#This Row],[Annual Salary]]&lt;70000,"Low Income")</f>
        <v>Middle Income</v>
      </c>
      <c r="P937" s="6">
        <v>0</v>
      </c>
      <c r="Q937" s="10">
        <f>TBL_Employees3[[#This Row],[Bonus %]]*TBL_Employees3[[#This Row],[Annual Salary]]</f>
        <v>0</v>
      </c>
      <c r="R937" t="s">
        <v>38</v>
      </c>
      <c r="S937" t="s">
        <v>39</v>
      </c>
      <c r="T937" s="4" t="s">
        <v>23</v>
      </c>
      <c r="U937" t="str">
        <f>IF(TBL_Employees3[[#This Row],[Exit Date]]="","Employed","Resign")</f>
        <v>Employed</v>
      </c>
    </row>
    <row r="938" spans="1:21" x14ac:dyDescent="0.25">
      <c r="A938" t="s">
        <v>1867</v>
      </c>
      <c r="B938" t="s">
        <v>1868</v>
      </c>
      <c r="C938" t="s">
        <v>16</v>
      </c>
      <c r="D938" t="s">
        <v>1731</v>
      </c>
      <c r="E938" t="s">
        <v>27</v>
      </c>
      <c r="F938" t="s">
        <v>1983</v>
      </c>
      <c r="G938" t="s">
        <v>20</v>
      </c>
      <c r="H938">
        <v>33</v>
      </c>
      <c r="I938" s="4">
        <v>41446</v>
      </c>
      <c r="J938" s="8">
        <f>DAY(TBL_Employees3[[#This Row],[Hire Date]])</f>
        <v>21</v>
      </c>
      <c r="K938" s="8">
        <f>MONTH(TBL_Employees3[[#This Row],[Hire Date]])</f>
        <v>6</v>
      </c>
      <c r="L938" s="8">
        <f>YEAR(TBL_Employees3[[#This Row],[Hire Date]])</f>
        <v>2013</v>
      </c>
      <c r="M938" s="8" t="str">
        <f>TEXT(TBL_Employees3[[#This Row],[Hire Date]],"mmm")</f>
        <v>Jun</v>
      </c>
      <c r="N938" s="5">
        <v>119631</v>
      </c>
      <c r="O938" s="5" t="str" cm="1">
        <f t="array" ref="O938">_xlfn.IFS(TBL_Employees3[[#This Row],[Annual Salary]]&gt;140000,"High Income",AND(TBL_Employees3[[#This Row],[Annual Salary]]&lt;=140000, TBL_Employees3[[#This Row],[Annual Salary]] &gt; 70000),"Middle Income",TBL_Employees3[[#This Row],[Annual Salary]]&lt;70000,"Low Income")</f>
        <v>Middle Income</v>
      </c>
      <c r="P938" s="6">
        <v>0.06</v>
      </c>
      <c r="Q938" s="10">
        <f>TBL_Employees3[[#This Row],[Bonus %]]*TBL_Employees3[[#This Row],[Annual Salary]]</f>
        <v>7177.86</v>
      </c>
      <c r="R938" t="s">
        <v>21</v>
      </c>
      <c r="S938" t="s">
        <v>57</v>
      </c>
      <c r="T938" s="4" t="s">
        <v>23</v>
      </c>
      <c r="U938" t="str">
        <f>IF(TBL_Employees3[[#This Row],[Exit Date]]="","Employed","Resign")</f>
        <v>Employed</v>
      </c>
    </row>
    <row r="939" spans="1:21" x14ac:dyDescent="0.25">
      <c r="A939" t="s">
        <v>794</v>
      </c>
      <c r="B939" t="s">
        <v>1869</v>
      </c>
      <c r="C939" t="s">
        <v>74</v>
      </c>
      <c r="D939" t="s">
        <v>1731</v>
      </c>
      <c r="E939" t="s">
        <v>18</v>
      </c>
      <c r="F939" t="s">
        <v>1984</v>
      </c>
      <c r="G939" t="s">
        <v>28</v>
      </c>
      <c r="H939">
        <v>46</v>
      </c>
      <c r="I939" s="4">
        <v>38046</v>
      </c>
      <c r="J939" s="8">
        <f>DAY(TBL_Employees3[[#This Row],[Hire Date]])</f>
        <v>29</v>
      </c>
      <c r="K939" s="8">
        <f>MONTH(TBL_Employees3[[#This Row],[Hire Date]])</f>
        <v>2</v>
      </c>
      <c r="L939" s="8">
        <f>YEAR(TBL_Employees3[[#This Row],[Hire Date]])</f>
        <v>2004</v>
      </c>
      <c r="M939" s="8" t="str">
        <f>TEXT(TBL_Employees3[[#This Row],[Hire Date]],"mmm")</f>
        <v>Feb</v>
      </c>
      <c r="N939" s="5">
        <v>158897</v>
      </c>
      <c r="O939" s="5" t="str" cm="1">
        <f t="array" ref="O939">_xlfn.IFS(TBL_Employees3[[#This Row],[Annual Salary]]&gt;140000,"High Income",AND(TBL_Employees3[[#This Row],[Annual Salary]]&lt;=140000, TBL_Employees3[[#This Row],[Annual Salary]] &gt; 70000),"Middle Income",TBL_Employees3[[#This Row],[Annual Salary]]&lt;70000,"Low Income")</f>
        <v>High Income</v>
      </c>
      <c r="P939" s="6">
        <v>0.1</v>
      </c>
      <c r="Q939" s="10">
        <f>TBL_Employees3[[#This Row],[Bonus %]]*TBL_Employees3[[#This Row],[Annual Salary]]</f>
        <v>15889.7</v>
      </c>
      <c r="R939" t="s">
        <v>65</v>
      </c>
      <c r="S939" t="s">
        <v>66</v>
      </c>
      <c r="T939" s="4" t="s">
        <v>23</v>
      </c>
      <c r="U939" t="str">
        <f>IF(TBL_Employees3[[#This Row],[Exit Date]]="","Employed","Resign")</f>
        <v>Employed</v>
      </c>
    </row>
    <row r="940" spans="1:21" x14ac:dyDescent="0.25">
      <c r="A940" t="s">
        <v>1870</v>
      </c>
      <c r="B940" t="s">
        <v>1871</v>
      </c>
      <c r="C940" t="s">
        <v>16</v>
      </c>
      <c r="D940" t="s">
        <v>1731</v>
      </c>
      <c r="E940" t="s">
        <v>27</v>
      </c>
      <c r="F940" t="s">
        <v>1984</v>
      </c>
      <c r="G940" t="s">
        <v>28</v>
      </c>
      <c r="H940">
        <v>45</v>
      </c>
      <c r="I940" s="4">
        <v>40836</v>
      </c>
      <c r="J940" s="8">
        <f>DAY(TBL_Employees3[[#This Row],[Hire Date]])</f>
        <v>20</v>
      </c>
      <c r="K940" s="8">
        <f>MONTH(TBL_Employees3[[#This Row],[Hire Date]])</f>
        <v>10</v>
      </c>
      <c r="L940" s="8">
        <f>YEAR(TBL_Employees3[[#This Row],[Hire Date]])</f>
        <v>2011</v>
      </c>
      <c r="M940" s="8" t="str">
        <f>TEXT(TBL_Employees3[[#This Row],[Hire Date]],"mmm")</f>
        <v>Oct</v>
      </c>
      <c r="N940" s="5">
        <v>123640</v>
      </c>
      <c r="O940" s="5" t="str" cm="1">
        <f t="array" ref="O940">_xlfn.IFS(TBL_Employees3[[#This Row],[Annual Salary]]&gt;140000,"High Income",AND(TBL_Employees3[[#This Row],[Annual Salary]]&lt;=140000, TBL_Employees3[[#This Row],[Annual Salary]] &gt; 70000),"Middle Income",TBL_Employees3[[#This Row],[Annual Salary]]&lt;70000,"Low Income")</f>
        <v>Middle Income</v>
      </c>
      <c r="P940" s="6">
        <v>7.0000000000000007E-2</v>
      </c>
      <c r="Q940" s="10">
        <f>TBL_Employees3[[#This Row],[Bonus %]]*TBL_Employees3[[#This Row],[Annual Salary]]</f>
        <v>8654.8000000000011</v>
      </c>
      <c r="R940" t="s">
        <v>65</v>
      </c>
      <c r="S940" t="s">
        <v>78</v>
      </c>
      <c r="T940" s="4" t="s">
        <v>23</v>
      </c>
      <c r="U940" t="str">
        <f>IF(TBL_Employees3[[#This Row],[Exit Date]]="","Employed","Resign")</f>
        <v>Employed</v>
      </c>
    </row>
    <row r="941" spans="1:21" x14ac:dyDescent="0.25">
      <c r="A941" t="s">
        <v>696</v>
      </c>
      <c r="B941" t="s">
        <v>1872</v>
      </c>
      <c r="C941" t="s">
        <v>64</v>
      </c>
      <c r="D941" t="s">
        <v>1731</v>
      </c>
      <c r="E941" t="s">
        <v>27</v>
      </c>
      <c r="F941" t="s">
        <v>1984</v>
      </c>
      <c r="G941" t="s">
        <v>20</v>
      </c>
      <c r="H941">
        <v>33</v>
      </c>
      <c r="I941" s="4">
        <v>41742</v>
      </c>
      <c r="J941" s="8">
        <f>DAY(TBL_Employees3[[#This Row],[Hire Date]])</f>
        <v>13</v>
      </c>
      <c r="K941" s="8">
        <f>MONTH(TBL_Employees3[[#This Row],[Hire Date]])</f>
        <v>4</v>
      </c>
      <c r="L941" s="8">
        <f>YEAR(TBL_Employees3[[#This Row],[Hire Date]])</f>
        <v>2014</v>
      </c>
      <c r="M941" s="8" t="str">
        <f>TEXT(TBL_Employees3[[#This Row],[Hire Date]],"mmm")</f>
        <v>Apr</v>
      </c>
      <c r="N941" s="5">
        <v>46878</v>
      </c>
      <c r="O941" s="5" t="str" cm="1">
        <f t="array" ref="O941">_xlfn.IFS(TBL_Employees3[[#This Row],[Annual Salary]]&gt;140000,"High Income",AND(TBL_Employees3[[#This Row],[Annual Salary]]&lt;=140000, TBL_Employees3[[#This Row],[Annual Salary]] &gt; 70000),"Middle Income",TBL_Employees3[[#This Row],[Annual Salary]]&lt;70000,"Low Income")</f>
        <v>Low Income</v>
      </c>
      <c r="P941" s="6">
        <v>0</v>
      </c>
      <c r="Q941" s="10">
        <f>TBL_Employees3[[#This Row],[Bonus %]]*TBL_Employees3[[#This Row],[Annual Salary]]</f>
        <v>0</v>
      </c>
      <c r="R941" t="s">
        <v>21</v>
      </c>
      <c r="S941" t="s">
        <v>48</v>
      </c>
      <c r="T941" s="4" t="s">
        <v>23</v>
      </c>
      <c r="U941" t="str">
        <f>IF(TBL_Employees3[[#This Row],[Exit Date]]="","Employed","Resign")</f>
        <v>Employed</v>
      </c>
    </row>
    <row r="942" spans="1:21" x14ac:dyDescent="0.25">
      <c r="A942" t="s">
        <v>1873</v>
      </c>
      <c r="B942" t="s">
        <v>1874</v>
      </c>
      <c r="C942" t="s">
        <v>26</v>
      </c>
      <c r="D942" t="s">
        <v>1731</v>
      </c>
      <c r="E942" t="s">
        <v>18</v>
      </c>
      <c r="F942" t="s">
        <v>1984</v>
      </c>
      <c r="G942" t="s">
        <v>37</v>
      </c>
      <c r="H942">
        <v>57</v>
      </c>
      <c r="I942" s="4">
        <v>39357</v>
      </c>
      <c r="J942" s="8">
        <f>DAY(TBL_Employees3[[#This Row],[Hire Date]])</f>
        <v>2</v>
      </c>
      <c r="K942" s="8">
        <f>MONTH(TBL_Employees3[[#This Row],[Hire Date]])</f>
        <v>10</v>
      </c>
      <c r="L942" s="8">
        <f>YEAR(TBL_Employees3[[#This Row],[Hire Date]])</f>
        <v>2007</v>
      </c>
      <c r="M942" s="8" t="str">
        <f>TEXT(TBL_Employees3[[#This Row],[Hire Date]],"mmm")</f>
        <v>Oct</v>
      </c>
      <c r="N942" s="5">
        <v>98150</v>
      </c>
      <c r="O942" s="5" t="str" cm="1">
        <f t="array" ref="O942">_xlfn.IFS(TBL_Employees3[[#This Row],[Annual Salary]]&gt;140000,"High Income",AND(TBL_Employees3[[#This Row],[Annual Salary]]&lt;=140000, TBL_Employees3[[#This Row],[Annual Salary]] &gt; 70000),"Middle Income",TBL_Employees3[[#This Row],[Annual Salary]]&lt;70000,"Low Income")</f>
        <v>Middle Income</v>
      </c>
      <c r="P942" s="6">
        <v>0</v>
      </c>
      <c r="Q942" s="10">
        <f>TBL_Employees3[[#This Row],[Bonus %]]*TBL_Employees3[[#This Row],[Annual Salary]]</f>
        <v>0</v>
      </c>
      <c r="R942" t="s">
        <v>38</v>
      </c>
      <c r="S942" t="s">
        <v>69</v>
      </c>
      <c r="T942" s="4" t="s">
        <v>23</v>
      </c>
      <c r="U942" t="str">
        <f>IF(TBL_Employees3[[#This Row],[Exit Date]]="","Employed","Resign")</f>
        <v>Employed</v>
      </c>
    </row>
    <row r="943" spans="1:21" x14ac:dyDescent="0.25">
      <c r="A943" t="s">
        <v>1875</v>
      </c>
      <c r="B943" t="s">
        <v>1876</v>
      </c>
      <c r="C943" t="s">
        <v>47</v>
      </c>
      <c r="D943" t="s">
        <v>1731</v>
      </c>
      <c r="E943" t="s">
        <v>32</v>
      </c>
      <c r="F943" t="s">
        <v>1983</v>
      </c>
      <c r="G943" t="s">
        <v>28</v>
      </c>
      <c r="H943">
        <v>34</v>
      </c>
      <c r="I943" s="4">
        <v>43169</v>
      </c>
      <c r="J943" s="8">
        <f>DAY(TBL_Employees3[[#This Row],[Hire Date]])</f>
        <v>10</v>
      </c>
      <c r="K943" s="8">
        <f>MONTH(TBL_Employees3[[#This Row],[Hire Date]])</f>
        <v>3</v>
      </c>
      <c r="L943" s="8">
        <f>YEAR(TBL_Employees3[[#This Row],[Hire Date]])</f>
        <v>2018</v>
      </c>
      <c r="M943" s="8" t="str">
        <f>TEXT(TBL_Employees3[[#This Row],[Hire Date]],"mmm")</f>
        <v>Mar</v>
      </c>
      <c r="N943" s="5">
        <v>58993</v>
      </c>
      <c r="O943" s="5" t="str" cm="1">
        <f t="array" ref="O943">_xlfn.IFS(TBL_Employees3[[#This Row],[Annual Salary]]&gt;140000,"High Income",AND(TBL_Employees3[[#This Row],[Annual Salary]]&lt;=140000, TBL_Employees3[[#This Row],[Annual Salary]] &gt; 70000),"Middle Income",TBL_Employees3[[#This Row],[Annual Salary]]&lt;70000,"Low Income")</f>
        <v>Low Income</v>
      </c>
      <c r="P943" s="6">
        <v>0</v>
      </c>
      <c r="Q943" s="10">
        <f>TBL_Employees3[[#This Row],[Bonus %]]*TBL_Employees3[[#This Row],[Annual Salary]]</f>
        <v>0</v>
      </c>
      <c r="R943" t="s">
        <v>21</v>
      </c>
      <c r="S943" t="s">
        <v>22</v>
      </c>
      <c r="T943" s="4" t="s">
        <v>23</v>
      </c>
      <c r="U943" t="str">
        <f>IF(TBL_Employees3[[#This Row],[Exit Date]]="","Employed","Resign")</f>
        <v>Employed</v>
      </c>
    </row>
    <row r="944" spans="1:21" x14ac:dyDescent="0.25">
      <c r="A944" t="s">
        <v>1877</v>
      </c>
      <c r="B944" t="s">
        <v>1878</v>
      </c>
      <c r="C944" t="s">
        <v>47</v>
      </c>
      <c r="D944" t="s">
        <v>1731</v>
      </c>
      <c r="E944" t="s">
        <v>27</v>
      </c>
      <c r="F944" t="s">
        <v>1984</v>
      </c>
      <c r="G944" t="s">
        <v>28</v>
      </c>
      <c r="H944">
        <v>60</v>
      </c>
      <c r="I944" s="4">
        <v>41647</v>
      </c>
      <c r="J944" s="8">
        <f>DAY(TBL_Employees3[[#This Row],[Hire Date]])</f>
        <v>8</v>
      </c>
      <c r="K944" s="8">
        <f>MONTH(TBL_Employees3[[#This Row],[Hire Date]])</f>
        <v>1</v>
      </c>
      <c r="L944" s="8">
        <f>YEAR(TBL_Employees3[[#This Row],[Hire Date]])</f>
        <v>2014</v>
      </c>
      <c r="M944" s="8" t="str">
        <f>TEXT(TBL_Employees3[[#This Row],[Hire Date]],"mmm")</f>
        <v>Jan</v>
      </c>
      <c r="N944" s="5">
        <v>51877</v>
      </c>
      <c r="O944" s="5" t="str" cm="1">
        <f t="array" ref="O944">_xlfn.IFS(TBL_Employees3[[#This Row],[Annual Salary]]&gt;140000,"High Income",AND(TBL_Employees3[[#This Row],[Annual Salary]]&lt;=140000, TBL_Employees3[[#This Row],[Annual Salary]] &gt; 70000),"Middle Income",TBL_Employees3[[#This Row],[Annual Salary]]&lt;70000,"Low Income")</f>
        <v>Low Income</v>
      </c>
      <c r="P944" s="6">
        <v>0</v>
      </c>
      <c r="Q944" s="10">
        <f>TBL_Employees3[[#This Row],[Bonus %]]*TBL_Employees3[[#This Row],[Annual Salary]]</f>
        <v>0</v>
      </c>
      <c r="R944" t="s">
        <v>65</v>
      </c>
      <c r="S944" t="s">
        <v>118</v>
      </c>
      <c r="T944" s="4" t="s">
        <v>23</v>
      </c>
      <c r="U944" t="str">
        <f>IF(TBL_Employees3[[#This Row],[Exit Date]]="","Employed","Resign")</f>
        <v>Employed</v>
      </c>
    </row>
    <row r="945" spans="1:21" x14ac:dyDescent="0.25">
      <c r="A945" t="s">
        <v>1879</v>
      </c>
      <c r="B945" t="s">
        <v>1880</v>
      </c>
      <c r="C945" t="s">
        <v>26</v>
      </c>
      <c r="D945" t="s">
        <v>1731</v>
      </c>
      <c r="E945" t="s">
        <v>54</v>
      </c>
      <c r="F945" t="s">
        <v>1983</v>
      </c>
      <c r="G945" t="s">
        <v>20</v>
      </c>
      <c r="H945">
        <v>45</v>
      </c>
      <c r="I945" s="4">
        <v>40618</v>
      </c>
      <c r="J945" s="8">
        <f>DAY(TBL_Employees3[[#This Row],[Hire Date]])</f>
        <v>16</v>
      </c>
      <c r="K945" s="8">
        <f>MONTH(TBL_Employees3[[#This Row],[Hire Date]])</f>
        <v>3</v>
      </c>
      <c r="L945" s="8">
        <f>YEAR(TBL_Employees3[[#This Row],[Hire Date]])</f>
        <v>2011</v>
      </c>
      <c r="M945" s="8" t="str">
        <f>TEXT(TBL_Employees3[[#This Row],[Hire Date]],"mmm")</f>
        <v>Mar</v>
      </c>
      <c r="N945" s="5">
        <v>81687</v>
      </c>
      <c r="O945" s="5" t="str" cm="1">
        <f t="array" ref="O945">_xlfn.IFS(TBL_Employees3[[#This Row],[Annual Salary]]&gt;140000,"High Income",AND(TBL_Employees3[[#This Row],[Annual Salary]]&lt;=140000, TBL_Employees3[[#This Row],[Annual Salary]] &gt; 70000),"Middle Income",TBL_Employees3[[#This Row],[Annual Salary]]&lt;70000,"Low Income")</f>
        <v>Middle Income</v>
      </c>
      <c r="P945" s="6">
        <v>0</v>
      </c>
      <c r="Q945" s="10">
        <f>TBL_Employees3[[#This Row],[Bonus %]]*TBL_Employees3[[#This Row],[Annual Salary]]</f>
        <v>0</v>
      </c>
      <c r="R945" t="s">
        <v>21</v>
      </c>
      <c r="S945" t="s">
        <v>57</v>
      </c>
      <c r="T945" s="4" t="s">
        <v>23</v>
      </c>
      <c r="U945" t="str">
        <f>IF(TBL_Employees3[[#This Row],[Exit Date]]="","Employed","Resign")</f>
        <v>Employed</v>
      </c>
    </row>
    <row r="946" spans="1:21" x14ac:dyDescent="0.25">
      <c r="A946" t="s">
        <v>1881</v>
      </c>
      <c r="B946" t="s">
        <v>1882</v>
      </c>
      <c r="C946" t="s">
        <v>53</v>
      </c>
      <c r="D946" t="s">
        <v>1731</v>
      </c>
      <c r="E946" t="s">
        <v>27</v>
      </c>
      <c r="F946" t="s">
        <v>1983</v>
      </c>
      <c r="G946" t="s">
        <v>97</v>
      </c>
      <c r="H946">
        <v>36</v>
      </c>
      <c r="I946" s="4">
        <v>43178</v>
      </c>
      <c r="J946" s="8">
        <f>DAY(TBL_Employees3[[#This Row],[Hire Date]])</f>
        <v>19</v>
      </c>
      <c r="K946" s="8">
        <f>MONTH(TBL_Employees3[[#This Row],[Hire Date]])</f>
        <v>3</v>
      </c>
      <c r="L946" s="8">
        <f>YEAR(TBL_Employees3[[#This Row],[Hire Date]])</f>
        <v>2018</v>
      </c>
      <c r="M946" s="8" t="str">
        <f>TEXT(TBL_Employees3[[#This Row],[Hire Date]],"mmm")</f>
        <v>Mar</v>
      </c>
      <c r="N946" s="5">
        <v>195200</v>
      </c>
      <c r="O946" s="5" t="str" cm="1">
        <f t="array" ref="O946">_xlfn.IFS(TBL_Employees3[[#This Row],[Annual Salary]]&gt;140000,"High Income",AND(TBL_Employees3[[#This Row],[Annual Salary]]&lt;=140000, TBL_Employees3[[#This Row],[Annual Salary]] &gt; 70000),"Middle Income",TBL_Employees3[[#This Row],[Annual Salary]]&lt;70000,"Low Income")</f>
        <v>High Income</v>
      </c>
      <c r="P946" s="6">
        <v>0.36</v>
      </c>
      <c r="Q946" s="10">
        <f>TBL_Employees3[[#This Row],[Bonus %]]*TBL_Employees3[[#This Row],[Annual Salary]]</f>
        <v>70272</v>
      </c>
      <c r="R946" t="s">
        <v>21</v>
      </c>
      <c r="S946" t="s">
        <v>22</v>
      </c>
      <c r="T946" s="4" t="s">
        <v>23</v>
      </c>
      <c r="U946" t="str">
        <f>IF(TBL_Employees3[[#This Row],[Exit Date]]="","Employed","Resign")</f>
        <v>Employed</v>
      </c>
    </row>
    <row r="947" spans="1:21" x14ac:dyDescent="0.25">
      <c r="A947" t="s">
        <v>1883</v>
      </c>
      <c r="B947" t="s">
        <v>1884</v>
      </c>
      <c r="C947" t="s">
        <v>47</v>
      </c>
      <c r="D947" t="s">
        <v>1731</v>
      </c>
      <c r="E947" t="s">
        <v>27</v>
      </c>
      <c r="F947" t="s">
        <v>1983</v>
      </c>
      <c r="G947" t="s">
        <v>28</v>
      </c>
      <c r="H947">
        <v>31</v>
      </c>
      <c r="I947" s="4">
        <v>43878</v>
      </c>
      <c r="J947" s="8">
        <f>DAY(TBL_Employees3[[#This Row],[Hire Date]])</f>
        <v>17</v>
      </c>
      <c r="K947" s="8">
        <f>MONTH(TBL_Employees3[[#This Row],[Hire Date]])</f>
        <v>2</v>
      </c>
      <c r="L947" s="8">
        <f>YEAR(TBL_Employees3[[#This Row],[Hire Date]])</f>
        <v>2020</v>
      </c>
      <c r="M947" s="8" t="str">
        <f>TEXT(TBL_Employees3[[#This Row],[Hire Date]],"mmm")</f>
        <v>Feb</v>
      </c>
      <c r="N947" s="5">
        <v>67171</v>
      </c>
      <c r="O947" s="5" t="str" cm="1">
        <f t="array" ref="O947">_xlfn.IFS(TBL_Employees3[[#This Row],[Annual Salary]]&gt;140000,"High Income",AND(TBL_Employees3[[#This Row],[Annual Salary]]&lt;=140000, TBL_Employees3[[#This Row],[Annual Salary]] &gt; 70000),"Middle Income",TBL_Employees3[[#This Row],[Annual Salary]]&lt;70000,"Low Income")</f>
        <v>Low Income</v>
      </c>
      <c r="P947" s="6">
        <v>0</v>
      </c>
      <c r="Q947" s="10">
        <f>TBL_Employees3[[#This Row],[Bonus %]]*TBL_Employees3[[#This Row],[Annual Salary]]</f>
        <v>0</v>
      </c>
      <c r="R947" t="s">
        <v>65</v>
      </c>
      <c r="S947" t="s">
        <v>66</v>
      </c>
      <c r="T947" s="4">
        <v>44317</v>
      </c>
      <c r="U947" t="str">
        <f>IF(TBL_Employees3[[#This Row],[Exit Date]]="","Employed","Resign")</f>
        <v>Resign</v>
      </c>
    </row>
    <row r="948" spans="1:21" x14ac:dyDescent="0.25">
      <c r="A948" t="s">
        <v>1023</v>
      </c>
      <c r="B948" t="s">
        <v>1885</v>
      </c>
      <c r="C948" t="s">
        <v>26</v>
      </c>
      <c r="D948" t="s">
        <v>1731</v>
      </c>
      <c r="E948" t="s">
        <v>32</v>
      </c>
      <c r="F948" t="s">
        <v>1983</v>
      </c>
      <c r="G948" t="s">
        <v>20</v>
      </c>
      <c r="H948">
        <v>30</v>
      </c>
      <c r="I948" s="4">
        <v>43773</v>
      </c>
      <c r="J948" s="8">
        <f>DAY(TBL_Employees3[[#This Row],[Hire Date]])</f>
        <v>4</v>
      </c>
      <c r="K948" s="8">
        <f>MONTH(TBL_Employees3[[#This Row],[Hire Date]])</f>
        <v>11</v>
      </c>
      <c r="L948" s="8">
        <f>YEAR(TBL_Employees3[[#This Row],[Hire Date]])</f>
        <v>2019</v>
      </c>
      <c r="M948" s="8" t="str">
        <f>TEXT(TBL_Employees3[[#This Row],[Hire Date]],"mmm")</f>
        <v>Nov</v>
      </c>
      <c r="N948" s="5">
        <v>96092</v>
      </c>
      <c r="O948" s="5" t="str" cm="1">
        <f t="array" ref="O948">_xlfn.IFS(TBL_Employees3[[#This Row],[Annual Salary]]&gt;140000,"High Income",AND(TBL_Employees3[[#This Row],[Annual Salary]]&lt;=140000, TBL_Employees3[[#This Row],[Annual Salary]] &gt; 70000),"Middle Income",TBL_Employees3[[#This Row],[Annual Salary]]&lt;70000,"Low Income")</f>
        <v>Middle Income</v>
      </c>
      <c r="P948" s="6">
        <v>0</v>
      </c>
      <c r="Q948" s="10">
        <f>TBL_Employees3[[#This Row],[Bonus %]]*TBL_Employees3[[#This Row],[Annual Salary]]</f>
        <v>0</v>
      </c>
      <c r="R948" t="s">
        <v>21</v>
      </c>
      <c r="S948" t="s">
        <v>22</v>
      </c>
      <c r="T948" s="4" t="s">
        <v>23</v>
      </c>
      <c r="U948" t="str">
        <f>IF(TBL_Employees3[[#This Row],[Exit Date]]="","Employed","Resign")</f>
        <v>Employed</v>
      </c>
    </row>
    <row r="949" spans="1:21" x14ac:dyDescent="0.25">
      <c r="A949" t="s">
        <v>1886</v>
      </c>
      <c r="B949" t="s">
        <v>1887</v>
      </c>
      <c r="C949" t="s">
        <v>1730</v>
      </c>
      <c r="D949" t="s">
        <v>1731</v>
      </c>
      <c r="E949" t="s">
        <v>32</v>
      </c>
      <c r="F949" t="s">
        <v>1984</v>
      </c>
      <c r="G949" t="s">
        <v>97</v>
      </c>
      <c r="H949">
        <v>65</v>
      </c>
      <c r="I949" s="4">
        <v>36798</v>
      </c>
      <c r="J949" s="8">
        <f>DAY(TBL_Employees3[[#This Row],[Hire Date]])</f>
        <v>29</v>
      </c>
      <c r="K949" s="8">
        <f>MONTH(TBL_Employees3[[#This Row],[Hire Date]])</f>
        <v>9</v>
      </c>
      <c r="L949" s="8">
        <f>YEAR(TBL_Employees3[[#This Row],[Hire Date]])</f>
        <v>2000</v>
      </c>
      <c r="M949" s="8" t="str">
        <f>TEXT(TBL_Employees3[[#This Row],[Hire Date]],"mmm")</f>
        <v>Sep</v>
      </c>
      <c r="N949" s="5">
        <v>67837</v>
      </c>
      <c r="O949" s="5" t="str" cm="1">
        <f t="array" ref="O949">_xlfn.IFS(TBL_Employees3[[#This Row],[Annual Salary]]&gt;140000,"High Income",AND(TBL_Employees3[[#This Row],[Annual Salary]]&lt;=140000, TBL_Employees3[[#This Row],[Annual Salary]] &gt; 70000),"Middle Income",TBL_Employees3[[#This Row],[Annual Salary]]&lt;70000,"Low Income")</f>
        <v>Low Income</v>
      </c>
      <c r="P949" s="6">
        <v>0</v>
      </c>
      <c r="Q949" s="10">
        <f>TBL_Employees3[[#This Row],[Bonus %]]*TBL_Employees3[[#This Row],[Annual Salary]]</f>
        <v>0</v>
      </c>
      <c r="R949" t="s">
        <v>21</v>
      </c>
      <c r="S949" t="s">
        <v>22</v>
      </c>
      <c r="T949" s="4" t="s">
        <v>23</v>
      </c>
      <c r="U949" t="str">
        <f>IF(TBL_Employees3[[#This Row],[Exit Date]]="","Employed","Resign")</f>
        <v>Employed</v>
      </c>
    </row>
    <row r="950" spans="1:21" x14ac:dyDescent="0.25">
      <c r="A950" t="s">
        <v>1888</v>
      </c>
      <c r="B950" t="s">
        <v>1889</v>
      </c>
      <c r="C950" t="s">
        <v>47</v>
      </c>
      <c r="D950" t="s">
        <v>1731</v>
      </c>
      <c r="E950" t="s">
        <v>32</v>
      </c>
      <c r="F950" t="s">
        <v>1983</v>
      </c>
      <c r="G950" t="s">
        <v>28</v>
      </c>
      <c r="H950">
        <v>41</v>
      </c>
      <c r="I950" s="4">
        <v>40333</v>
      </c>
      <c r="J950" s="8">
        <f>DAY(TBL_Employees3[[#This Row],[Hire Date]])</f>
        <v>4</v>
      </c>
      <c r="K950" s="8">
        <f>MONTH(TBL_Employees3[[#This Row],[Hire Date]])</f>
        <v>6</v>
      </c>
      <c r="L950" s="8">
        <f>YEAR(TBL_Employees3[[#This Row],[Hire Date]])</f>
        <v>2010</v>
      </c>
      <c r="M950" s="8" t="str">
        <f>TEXT(TBL_Employees3[[#This Row],[Hire Date]],"mmm")</f>
        <v>Jun</v>
      </c>
      <c r="N950" s="5">
        <v>72425</v>
      </c>
      <c r="O950" s="5" t="str" cm="1">
        <f t="array" ref="O950">_xlfn.IFS(TBL_Employees3[[#This Row],[Annual Salary]]&gt;140000,"High Income",AND(TBL_Employees3[[#This Row],[Annual Salary]]&lt;=140000, TBL_Employees3[[#This Row],[Annual Salary]] &gt; 70000),"Middle Income",TBL_Employees3[[#This Row],[Annual Salary]]&lt;70000,"Low Income")</f>
        <v>Middle Income</v>
      </c>
      <c r="P950" s="6">
        <v>0</v>
      </c>
      <c r="Q950" s="10">
        <f>TBL_Employees3[[#This Row],[Bonus %]]*TBL_Employees3[[#This Row],[Annual Salary]]</f>
        <v>0</v>
      </c>
      <c r="R950" t="s">
        <v>65</v>
      </c>
      <c r="S950" t="s">
        <v>118</v>
      </c>
      <c r="T950" s="4" t="s">
        <v>23</v>
      </c>
      <c r="U950" t="str">
        <f>IF(TBL_Employees3[[#This Row],[Exit Date]]="","Employed","Resign")</f>
        <v>Employed</v>
      </c>
    </row>
    <row r="951" spans="1:21" x14ac:dyDescent="0.25">
      <c r="A951" t="s">
        <v>1890</v>
      </c>
      <c r="B951" t="s">
        <v>1891</v>
      </c>
      <c r="C951" t="s">
        <v>26</v>
      </c>
      <c r="D951" t="s">
        <v>1731</v>
      </c>
      <c r="E951" t="s">
        <v>54</v>
      </c>
      <c r="F951" t="s">
        <v>1984</v>
      </c>
      <c r="G951" t="s">
        <v>37</v>
      </c>
      <c r="H951">
        <v>52</v>
      </c>
      <c r="I951" s="4">
        <v>34623</v>
      </c>
      <c r="J951" s="8">
        <f>DAY(TBL_Employees3[[#This Row],[Hire Date]])</f>
        <v>16</v>
      </c>
      <c r="K951" s="8">
        <f>MONTH(TBL_Employees3[[#This Row],[Hire Date]])</f>
        <v>10</v>
      </c>
      <c r="L951" s="8">
        <f>YEAR(TBL_Employees3[[#This Row],[Hire Date]])</f>
        <v>1994</v>
      </c>
      <c r="M951" s="8" t="str">
        <f>TEXT(TBL_Employees3[[#This Row],[Hire Date]],"mmm")</f>
        <v>Oct</v>
      </c>
      <c r="N951" s="5">
        <v>93103</v>
      </c>
      <c r="O951" s="5" t="str" cm="1">
        <f t="array" ref="O951">_xlfn.IFS(TBL_Employees3[[#This Row],[Annual Salary]]&gt;140000,"High Income",AND(TBL_Employees3[[#This Row],[Annual Salary]]&lt;=140000, TBL_Employees3[[#This Row],[Annual Salary]] &gt; 70000),"Middle Income",TBL_Employees3[[#This Row],[Annual Salary]]&lt;70000,"Low Income")</f>
        <v>Middle Income</v>
      </c>
      <c r="P951" s="6">
        <v>0</v>
      </c>
      <c r="Q951" s="10">
        <f>TBL_Employees3[[#This Row],[Bonus %]]*TBL_Employees3[[#This Row],[Annual Salary]]</f>
        <v>0</v>
      </c>
      <c r="R951" t="s">
        <v>21</v>
      </c>
      <c r="S951" t="s">
        <v>57</v>
      </c>
      <c r="T951" s="4" t="s">
        <v>23</v>
      </c>
      <c r="U951" t="str">
        <f>IF(TBL_Employees3[[#This Row],[Exit Date]]="","Employed","Resign")</f>
        <v>Employed</v>
      </c>
    </row>
    <row r="952" spans="1:21" x14ac:dyDescent="0.25">
      <c r="A952" t="s">
        <v>1892</v>
      </c>
      <c r="B952" t="s">
        <v>1893</v>
      </c>
      <c r="C952" t="s">
        <v>1730</v>
      </c>
      <c r="D952" t="s">
        <v>1731</v>
      </c>
      <c r="E952" t="s">
        <v>32</v>
      </c>
      <c r="F952" t="s">
        <v>1984</v>
      </c>
      <c r="G952" t="s">
        <v>28</v>
      </c>
      <c r="H952">
        <v>40</v>
      </c>
      <c r="I952" s="4">
        <v>43175</v>
      </c>
      <c r="J952" s="8">
        <f>DAY(TBL_Employees3[[#This Row],[Hire Date]])</f>
        <v>16</v>
      </c>
      <c r="K952" s="8">
        <f>MONTH(TBL_Employees3[[#This Row],[Hire Date]])</f>
        <v>3</v>
      </c>
      <c r="L952" s="8">
        <f>YEAR(TBL_Employees3[[#This Row],[Hire Date]])</f>
        <v>2018</v>
      </c>
      <c r="M952" s="8" t="str">
        <f>TEXT(TBL_Employees3[[#This Row],[Hire Date]],"mmm")</f>
        <v>Mar</v>
      </c>
      <c r="N952" s="5">
        <v>55457</v>
      </c>
      <c r="O952" s="5" t="str" cm="1">
        <f t="array" ref="O952">_xlfn.IFS(TBL_Employees3[[#This Row],[Annual Salary]]&gt;140000,"High Income",AND(TBL_Employees3[[#This Row],[Annual Salary]]&lt;=140000, TBL_Employees3[[#This Row],[Annual Salary]] &gt; 70000),"Middle Income",TBL_Employees3[[#This Row],[Annual Salary]]&lt;70000,"Low Income")</f>
        <v>Low Income</v>
      </c>
      <c r="P952" s="6">
        <v>0</v>
      </c>
      <c r="Q952" s="10">
        <f>TBL_Employees3[[#This Row],[Bonus %]]*TBL_Employees3[[#This Row],[Annual Salary]]</f>
        <v>0</v>
      </c>
      <c r="R952" t="s">
        <v>21</v>
      </c>
      <c r="S952" t="s">
        <v>75</v>
      </c>
      <c r="T952" s="4" t="s">
        <v>23</v>
      </c>
      <c r="U952" t="str">
        <f>IF(TBL_Employees3[[#This Row],[Exit Date]]="","Employed","Resign")</f>
        <v>Employed</v>
      </c>
    </row>
    <row r="953" spans="1:21" x14ac:dyDescent="0.25">
      <c r="A953" t="s">
        <v>1894</v>
      </c>
      <c r="B953" t="s">
        <v>1895</v>
      </c>
      <c r="C953" t="s">
        <v>1730</v>
      </c>
      <c r="D953" t="s">
        <v>1731</v>
      </c>
      <c r="E953" t="s">
        <v>18</v>
      </c>
      <c r="F953" t="s">
        <v>1984</v>
      </c>
      <c r="G953" t="s">
        <v>28</v>
      </c>
      <c r="H953">
        <v>63</v>
      </c>
      <c r="I953" s="4">
        <v>43004</v>
      </c>
      <c r="J953" s="8">
        <f>DAY(TBL_Employees3[[#This Row],[Hire Date]])</f>
        <v>26</v>
      </c>
      <c r="K953" s="8">
        <f>MONTH(TBL_Employees3[[#This Row],[Hire Date]])</f>
        <v>9</v>
      </c>
      <c r="L953" s="8">
        <f>YEAR(TBL_Employees3[[#This Row],[Hire Date]])</f>
        <v>2017</v>
      </c>
      <c r="M953" s="8" t="str">
        <f>TEXT(TBL_Employees3[[#This Row],[Hire Date]],"mmm")</f>
        <v>Sep</v>
      </c>
      <c r="N953" s="5">
        <v>72340</v>
      </c>
      <c r="O953" s="5" t="str" cm="1">
        <f t="array" ref="O953">_xlfn.IFS(TBL_Employees3[[#This Row],[Annual Salary]]&gt;140000,"High Income",AND(TBL_Employees3[[#This Row],[Annual Salary]]&lt;=140000, TBL_Employees3[[#This Row],[Annual Salary]] &gt; 70000),"Middle Income",TBL_Employees3[[#This Row],[Annual Salary]]&lt;70000,"Low Income")</f>
        <v>Middle Income</v>
      </c>
      <c r="P953" s="6">
        <v>0</v>
      </c>
      <c r="Q953" s="10">
        <f>TBL_Employees3[[#This Row],[Bonus %]]*TBL_Employees3[[#This Row],[Annual Salary]]</f>
        <v>0</v>
      </c>
      <c r="R953" t="s">
        <v>21</v>
      </c>
      <c r="S953" t="s">
        <v>57</v>
      </c>
      <c r="T953" s="4">
        <v>43558</v>
      </c>
      <c r="U953" t="str">
        <f>IF(TBL_Employees3[[#This Row],[Exit Date]]="","Employed","Resign")</f>
        <v>Resign</v>
      </c>
    </row>
    <row r="954" spans="1:21" x14ac:dyDescent="0.25">
      <c r="A954" t="s">
        <v>1896</v>
      </c>
      <c r="B954" t="s">
        <v>1897</v>
      </c>
      <c r="C954" t="s">
        <v>26</v>
      </c>
      <c r="D954" t="s">
        <v>1731</v>
      </c>
      <c r="E954" t="s">
        <v>32</v>
      </c>
      <c r="F954" t="s">
        <v>1984</v>
      </c>
      <c r="G954" t="s">
        <v>28</v>
      </c>
      <c r="H954">
        <v>62</v>
      </c>
      <c r="I954" s="4">
        <v>43969</v>
      </c>
      <c r="J954" s="8">
        <f>DAY(TBL_Employees3[[#This Row],[Hire Date]])</f>
        <v>18</v>
      </c>
      <c r="K954" s="8">
        <f>MONTH(TBL_Employees3[[#This Row],[Hire Date]])</f>
        <v>5</v>
      </c>
      <c r="L954" s="8">
        <f>YEAR(TBL_Employees3[[#This Row],[Hire Date]])</f>
        <v>2020</v>
      </c>
      <c r="M954" s="8" t="str">
        <f>TEXT(TBL_Employees3[[#This Row],[Hire Date]],"mmm")</f>
        <v>May</v>
      </c>
      <c r="N954" s="5">
        <v>97830</v>
      </c>
      <c r="O954" s="5" t="str" cm="1">
        <f t="array" ref="O954">_xlfn.IFS(TBL_Employees3[[#This Row],[Annual Salary]]&gt;140000,"High Income",AND(TBL_Employees3[[#This Row],[Annual Salary]]&lt;=140000, TBL_Employees3[[#This Row],[Annual Salary]] &gt; 70000),"Middle Income",TBL_Employees3[[#This Row],[Annual Salary]]&lt;70000,"Low Income")</f>
        <v>Middle Income</v>
      </c>
      <c r="P954" s="6">
        <v>0</v>
      </c>
      <c r="Q954" s="10">
        <f>TBL_Employees3[[#This Row],[Bonus %]]*TBL_Employees3[[#This Row],[Annual Salary]]</f>
        <v>0</v>
      </c>
      <c r="R954" t="s">
        <v>21</v>
      </c>
      <c r="S954" t="s">
        <v>22</v>
      </c>
      <c r="T954" s="4" t="s">
        <v>23</v>
      </c>
      <c r="U954" t="str">
        <f>IF(TBL_Employees3[[#This Row],[Exit Date]]="","Employed","Resign")</f>
        <v>Employed</v>
      </c>
    </row>
    <row r="955" spans="1:21" x14ac:dyDescent="0.25">
      <c r="A955" t="s">
        <v>1898</v>
      </c>
      <c r="B955" t="s">
        <v>1899</v>
      </c>
      <c r="C955" t="s">
        <v>74</v>
      </c>
      <c r="D955" t="s">
        <v>1731</v>
      </c>
      <c r="E955" t="s">
        <v>18</v>
      </c>
      <c r="F955" t="s">
        <v>1983</v>
      </c>
      <c r="G955" t="s">
        <v>28</v>
      </c>
      <c r="H955">
        <v>25</v>
      </c>
      <c r="I955" s="4">
        <v>44362</v>
      </c>
      <c r="J955" s="8">
        <f>DAY(TBL_Employees3[[#This Row],[Hire Date]])</f>
        <v>15</v>
      </c>
      <c r="K955" s="8">
        <f>MONTH(TBL_Employees3[[#This Row],[Hire Date]])</f>
        <v>6</v>
      </c>
      <c r="L955" s="8">
        <f>YEAR(TBL_Employees3[[#This Row],[Hire Date]])</f>
        <v>2021</v>
      </c>
      <c r="M955" s="8" t="str">
        <f>TEXT(TBL_Employees3[[#This Row],[Hire Date]],"mmm")</f>
        <v>Jun</v>
      </c>
      <c r="N955" s="5">
        <v>142731</v>
      </c>
      <c r="O955" s="5" t="str" cm="1">
        <f t="array" ref="O955">_xlfn.IFS(TBL_Employees3[[#This Row],[Annual Salary]]&gt;140000,"High Income",AND(TBL_Employees3[[#This Row],[Annual Salary]]&lt;=140000, TBL_Employees3[[#This Row],[Annual Salary]] &gt; 70000),"Middle Income",TBL_Employees3[[#This Row],[Annual Salary]]&lt;70000,"Low Income")</f>
        <v>High Income</v>
      </c>
      <c r="P955" s="6">
        <v>0.11</v>
      </c>
      <c r="Q955" s="10">
        <f>TBL_Employees3[[#This Row],[Bonus %]]*TBL_Employees3[[#This Row],[Annual Salary]]</f>
        <v>15700.41</v>
      </c>
      <c r="R955" t="s">
        <v>65</v>
      </c>
      <c r="S955" t="s">
        <v>78</v>
      </c>
      <c r="T955" s="4">
        <v>44715</v>
      </c>
      <c r="U955" t="str">
        <f>IF(TBL_Employees3[[#This Row],[Exit Date]]="","Employed","Resign")</f>
        <v>Resign</v>
      </c>
    </row>
    <row r="956" spans="1:21" x14ac:dyDescent="0.25">
      <c r="A956" t="s">
        <v>1900</v>
      </c>
      <c r="B956" t="s">
        <v>1901</v>
      </c>
      <c r="C956" t="s">
        <v>1730</v>
      </c>
      <c r="D956" t="s">
        <v>1731</v>
      </c>
      <c r="E956" t="s">
        <v>54</v>
      </c>
      <c r="F956" t="s">
        <v>1984</v>
      </c>
      <c r="G956" t="s">
        <v>97</v>
      </c>
      <c r="H956">
        <v>26</v>
      </c>
      <c r="I956" s="4">
        <v>43698</v>
      </c>
      <c r="J956" s="8">
        <f>DAY(TBL_Employees3[[#This Row],[Hire Date]])</f>
        <v>21</v>
      </c>
      <c r="K956" s="8">
        <f>MONTH(TBL_Employees3[[#This Row],[Hire Date]])</f>
        <v>8</v>
      </c>
      <c r="L956" s="8">
        <f>YEAR(TBL_Employees3[[#This Row],[Hire Date]])</f>
        <v>2019</v>
      </c>
      <c r="M956" s="8" t="str">
        <f>TEXT(TBL_Employees3[[#This Row],[Hire Date]],"mmm")</f>
        <v>Aug</v>
      </c>
      <c r="N956" s="5">
        <v>66084</v>
      </c>
      <c r="O956" s="5" t="str" cm="1">
        <f t="array" ref="O956">_xlfn.IFS(TBL_Employees3[[#This Row],[Annual Salary]]&gt;140000,"High Income",AND(TBL_Employees3[[#This Row],[Annual Salary]]&lt;=140000, TBL_Employees3[[#This Row],[Annual Salary]] &gt; 70000),"Middle Income",TBL_Employees3[[#This Row],[Annual Salary]]&lt;70000,"Low Income")</f>
        <v>Low Income</v>
      </c>
      <c r="P956" s="6">
        <v>0</v>
      </c>
      <c r="Q956" s="10">
        <f>TBL_Employees3[[#This Row],[Bonus %]]*TBL_Employees3[[#This Row],[Annual Salary]]</f>
        <v>0</v>
      </c>
      <c r="R956" t="s">
        <v>21</v>
      </c>
      <c r="S956" t="s">
        <v>34</v>
      </c>
      <c r="T956" s="4" t="s">
        <v>23</v>
      </c>
      <c r="U956" t="str">
        <f>IF(TBL_Employees3[[#This Row],[Exit Date]]="","Employed","Resign")</f>
        <v>Employed</v>
      </c>
    </row>
    <row r="957" spans="1:21" x14ac:dyDescent="0.25">
      <c r="A957" t="s">
        <v>347</v>
      </c>
      <c r="B957" t="s">
        <v>1902</v>
      </c>
      <c r="C957" t="s">
        <v>16</v>
      </c>
      <c r="D957" t="s">
        <v>1731</v>
      </c>
      <c r="E957" t="s">
        <v>54</v>
      </c>
      <c r="F957" t="s">
        <v>1983</v>
      </c>
      <c r="G957" t="s">
        <v>97</v>
      </c>
      <c r="H957">
        <v>42</v>
      </c>
      <c r="I957" s="4">
        <v>40692</v>
      </c>
      <c r="J957" s="8">
        <f>DAY(TBL_Employees3[[#This Row],[Hire Date]])</f>
        <v>29</v>
      </c>
      <c r="K957" s="8">
        <f>MONTH(TBL_Employees3[[#This Row],[Hire Date]])</f>
        <v>5</v>
      </c>
      <c r="L957" s="8">
        <f>YEAR(TBL_Employees3[[#This Row],[Hire Date]])</f>
        <v>2011</v>
      </c>
      <c r="M957" s="8" t="str">
        <f>TEXT(TBL_Employees3[[#This Row],[Hire Date]],"mmm")</f>
        <v>May</v>
      </c>
      <c r="N957" s="5">
        <v>102440</v>
      </c>
      <c r="O957" s="5" t="str" cm="1">
        <f t="array" ref="O957">_xlfn.IFS(TBL_Employees3[[#This Row],[Annual Salary]]&gt;140000,"High Income",AND(TBL_Employees3[[#This Row],[Annual Salary]]&lt;=140000, TBL_Employees3[[#This Row],[Annual Salary]] &gt; 70000),"Middle Income",TBL_Employees3[[#This Row],[Annual Salary]]&lt;70000,"Low Income")</f>
        <v>Middle Income</v>
      </c>
      <c r="P957" s="6">
        <v>0.06</v>
      </c>
      <c r="Q957" s="10">
        <f>TBL_Employees3[[#This Row],[Bonus %]]*TBL_Employees3[[#This Row],[Annual Salary]]</f>
        <v>6146.4</v>
      </c>
      <c r="R957" t="s">
        <v>21</v>
      </c>
      <c r="S957" t="s">
        <v>44</v>
      </c>
      <c r="T957" s="4" t="s">
        <v>23</v>
      </c>
      <c r="U957" t="str">
        <f>IF(TBL_Employees3[[#This Row],[Exit Date]]="","Employed","Resign")</f>
        <v>Employed</v>
      </c>
    </row>
    <row r="958" spans="1:21" x14ac:dyDescent="0.25">
      <c r="A958" t="s">
        <v>1531</v>
      </c>
      <c r="B958" t="s">
        <v>1903</v>
      </c>
      <c r="C958" t="s">
        <v>31</v>
      </c>
      <c r="D958" t="s">
        <v>1731</v>
      </c>
      <c r="E958" t="s">
        <v>18</v>
      </c>
      <c r="F958" t="s">
        <v>1984</v>
      </c>
      <c r="G958" t="s">
        <v>97</v>
      </c>
      <c r="H958">
        <v>61</v>
      </c>
      <c r="I958" s="4">
        <v>35661</v>
      </c>
      <c r="J958" s="8">
        <f>DAY(TBL_Employees3[[#This Row],[Hire Date]])</f>
        <v>19</v>
      </c>
      <c r="K958" s="8">
        <f>MONTH(TBL_Employees3[[#This Row],[Hire Date]])</f>
        <v>8</v>
      </c>
      <c r="L958" s="8">
        <f>YEAR(TBL_Employees3[[#This Row],[Hire Date]])</f>
        <v>1997</v>
      </c>
      <c r="M958" s="8" t="str">
        <f>TEXT(TBL_Employees3[[#This Row],[Hire Date]],"mmm")</f>
        <v>Aug</v>
      </c>
      <c r="N958" s="5">
        <v>159567</v>
      </c>
      <c r="O958" s="5" t="str" cm="1">
        <f t="array" ref="O958">_xlfn.IFS(TBL_Employees3[[#This Row],[Annual Salary]]&gt;140000,"High Income",AND(TBL_Employees3[[#This Row],[Annual Salary]]&lt;=140000, TBL_Employees3[[#This Row],[Annual Salary]] &gt; 70000),"Middle Income",TBL_Employees3[[#This Row],[Annual Salary]]&lt;70000,"Low Income")</f>
        <v>High Income</v>
      </c>
      <c r="P958" s="6">
        <v>0.28000000000000003</v>
      </c>
      <c r="Q958" s="10">
        <f>TBL_Employees3[[#This Row],[Bonus %]]*TBL_Employees3[[#This Row],[Annual Salary]]</f>
        <v>44678.76</v>
      </c>
      <c r="R958" t="s">
        <v>21</v>
      </c>
      <c r="S958" t="s">
        <v>57</v>
      </c>
      <c r="T958" s="4" t="s">
        <v>23</v>
      </c>
      <c r="U958" t="str">
        <f>IF(TBL_Employees3[[#This Row],[Exit Date]]="","Employed","Resign")</f>
        <v>Employed</v>
      </c>
    </row>
    <row r="959" spans="1:21" x14ac:dyDescent="0.25">
      <c r="A959" t="s">
        <v>1904</v>
      </c>
      <c r="B959" t="s">
        <v>1905</v>
      </c>
      <c r="C959" t="s">
        <v>31</v>
      </c>
      <c r="D959" t="s">
        <v>1731</v>
      </c>
      <c r="E959" t="s">
        <v>32</v>
      </c>
      <c r="F959" t="s">
        <v>1983</v>
      </c>
      <c r="G959" t="s">
        <v>37</v>
      </c>
      <c r="H959">
        <v>39</v>
      </c>
      <c r="I959" s="4">
        <v>41635</v>
      </c>
      <c r="J959" s="8">
        <f>DAY(TBL_Employees3[[#This Row],[Hire Date]])</f>
        <v>27</v>
      </c>
      <c r="K959" s="8">
        <f>MONTH(TBL_Employees3[[#This Row],[Hire Date]])</f>
        <v>12</v>
      </c>
      <c r="L959" s="8">
        <f>YEAR(TBL_Employees3[[#This Row],[Hire Date]])</f>
        <v>2013</v>
      </c>
      <c r="M959" s="8" t="str">
        <f>TEXT(TBL_Employees3[[#This Row],[Hire Date]],"mmm")</f>
        <v>Dec</v>
      </c>
      <c r="N959" s="5">
        <v>165756</v>
      </c>
      <c r="O959" s="5" t="str" cm="1">
        <f t="array" ref="O959">_xlfn.IFS(TBL_Employees3[[#This Row],[Annual Salary]]&gt;140000,"High Income",AND(TBL_Employees3[[#This Row],[Annual Salary]]&lt;=140000, TBL_Employees3[[#This Row],[Annual Salary]] &gt; 70000),"Middle Income",TBL_Employees3[[#This Row],[Annual Salary]]&lt;70000,"Low Income")</f>
        <v>High Income</v>
      </c>
      <c r="P959" s="6">
        <v>0.28000000000000003</v>
      </c>
      <c r="Q959" s="10">
        <f>TBL_Employees3[[#This Row],[Bonus %]]*TBL_Employees3[[#This Row],[Annual Salary]]</f>
        <v>46411.680000000008</v>
      </c>
      <c r="R959" t="s">
        <v>21</v>
      </c>
      <c r="S959" t="s">
        <v>75</v>
      </c>
      <c r="T959" s="4">
        <v>43991</v>
      </c>
      <c r="U959" t="str">
        <f>IF(TBL_Employees3[[#This Row],[Exit Date]]="","Employed","Resign")</f>
        <v>Resign</v>
      </c>
    </row>
    <row r="960" spans="1:21" x14ac:dyDescent="0.25">
      <c r="A960" t="s">
        <v>1906</v>
      </c>
      <c r="B960" t="s">
        <v>1907</v>
      </c>
      <c r="C960" t="s">
        <v>26</v>
      </c>
      <c r="D960" t="s">
        <v>1731</v>
      </c>
      <c r="E960" t="s">
        <v>27</v>
      </c>
      <c r="F960" t="s">
        <v>1984</v>
      </c>
      <c r="G960" t="s">
        <v>37</v>
      </c>
      <c r="H960">
        <v>53</v>
      </c>
      <c r="I960" s="4">
        <v>42744</v>
      </c>
      <c r="J960" s="8">
        <f>DAY(TBL_Employees3[[#This Row],[Hire Date]])</f>
        <v>9</v>
      </c>
      <c r="K960" s="8">
        <f>MONTH(TBL_Employees3[[#This Row],[Hire Date]])</f>
        <v>1</v>
      </c>
      <c r="L960" s="8">
        <f>YEAR(TBL_Employees3[[#This Row],[Hire Date]])</f>
        <v>2017</v>
      </c>
      <c r="M960" s="8" t="str">
        <f>TEXT(TBL_Employees3[[#This Row],[Hire Date]],"mmm")</f>
        <v>Jan</v>
      </c>
      <c r="N960" s="5">
        <v>75769</v>
      </c>
      <c r="O960" s="5" t="str" cm="1">
        <f t="array" ref="O960">_xlfn.IFS(TBL_Employees3[[#This Row],[Annual Salary]]&gt;140000,"High Income",AND(TBL_Employees3[[#This Row],[Annual Salary]]&lt;=140000, TBL_Employees3[[#This Row],[Annual Salary]] &gt; 70000),"Middle Income",TBL_Employees3[[#This Row],[Annual Salary]]&lt;70000,"Low Income")</f>
        <v>Middle Income</v>
      </c>
      <c r="P960" s="6">
        <v>0</v>
      </c>
      <c r="Q960" s="10">
        <f>TBL_Employees3[[#This Row],[Bonus %]]*TBL_Employees3[[#This Row],[Annual Salary]]</f>
        <v>0</v>
      </c>
      <c r="R960" t="s">
        <v>38</v>
      </c>
      <c r="S960" t="s">
        <v>39</v>
      </c>
      <c r="T960" s="4">
        <v>44029</v>
      </c>
      <c r="U960" t="str">
        <f>IF(TBL_Employees3[[#This Row],[Exit Date]]="","Employed","Resign")</f>
        <v>Resign</v>
      </c>
    </row>
    <row r="961" spans="1:21" x14ac:dyDescent="0.25">
      <c r="A961" t="s">
        <v>1908</v>
      </c>
      <c r="B961" t="s">
        <v>1909</v>
      </c>
      <c r="C961" t="s">
        <v>74</v>
      </c>
      <c r="D961" t="s">
        <v>1731</v>
      </c>
      <c r="E961" t="s">
        <v>27</v>
      </c>
      <c r="F961" t="s">
        <v>1984</v>
      </c>
      <c r="G961" t="s">
        <v>37</v>
      </c>
      <c r="H961">
        <v>45</v>
      </c>
      <c r="I961" s="4">
        <v>43305</v>
      </c>
      <c r="J961" s="8">
        <f>DAY(TBL_Employees3[[#This Row],[Hire Date]])</f>
        <v>24</v>
      </c>
      <c r="K961" s="8">
        <f>MONTH(TBL_Employees3[[#This Row],[Hire Date]])</f>
        <v>7</v>
      </c>
      <c r="L961" s="8">
        <f>YEAR(TBL_Employees3[[#This Row],[Hire Date]])</f>
        <v>2018</v>
      </c>
      <c r="M961" s="8" t="str">
        <f>TEXT(TBL_Employees3[[#This Row],[Hire Date]],"mmm")</f>
        <v>Jul</v>
      </c>
      <c r="N961" s="5">
        <v>148991</v>
      </c>
      <c r="O961" s="5" t="str" cm="1">
        <f t="array" ref="O961">_xlfn.IFS(TBL_Employees3[[#This Row],[Annual Salary]]&gt;140000,"High Income",AND(TBL_Employees3[[#This Row],[Annual Salary]]&lt;=140000, TBL_Employees3[[#This Row],[Annual Salary]] &gt; 70000),"Middle Income",TBL_Employees3[[#This Row],[Annual Salary]]&lt;70000,"Low Income")</f>
        <v>High Income</v>
      </c>
      <c r="P961" s="6">
        <v>0.12</v>
      </c>
      <c r="Q961" s="10">
        <f>TBL_Employees3[[#This Row],[Bonus %]]*TBL_Employees3[[#This Row],[Annual Salary]]</f>
        <v>17878.919999999998</v>
      </c>
      <c r="R961" t="s">
        <v>38</v>
      </c>
      <c r="S961" t="s">
        <v>85</v>
      </c>
      <c r="T961" s="4" t="s">
        <v>23</v>
      </c>
      <c r="U961" t="str">
        <f>IF(TBL_Employees3[[#This Row],[Exit Date]]="","Employed","Resign")</f>
        <v>Employed</v>
      </c>
    </row>
    <row r="962" spans="1:21" x14ac:dyDescent="0.25">
      <c r="A962" t="s">
        <v>1910</v>
      </c>
      <c r="B962" t="s">
        <v>1911</v>
      </c>
      <c r="C962" t="s">
        <v>1752</v>
      </c>
      <c r="D962" t="s">
        <v>1731</v>
      </c>
      <c r="E962" t="s">
        <v>32</v>
      </c>
      <c r="F962" t="s">
        <v>1984</v>
      </c>
      <c r="G962" t="s">
        <v>28</v>
      </c>
      <c r="H962">
        <v>46</v>
      </c>
      <c r="I962" s="4">
        <v>44213</v>
      </c>
      <c r="J962" s="8">
        <f>DAY(TBL_Employees3[[#This Row],[Hire Date]])</f>
        <v>17</v>
      </c>
      <c r="K962" s="8">
        <f>MONTH(TBL_Employees3[[#This Row],[Hire Date]])</f>
        <v>1</v>
      </c>
      <c r="L962" s="8">
        <f>YEAR(TBL_Employees3[[#This Row],[Hire Date]])</f>
        <v>2021</v>
      </c>
      <c r="M962" s="8" t="str">
        <f>TEXT(TBL_Employees3[[#This Row],[Hire Date]],"mmm")</f>
        <v>Jan</v>
      </c>
      <c r="N962" s="5">
        <v>72131</v>
      </c>
      <c r="O962" s="5" t="str" cm="1">
        <f t="array" ref="O962">_xlfn.IFS(TBL_Employees3[[#This Row],[Annual Salary]]&gt;140000,"High Income",AND(TBL_Employees3[[#This Row],[Annual Salary]]&lt;=140000, TBL_Employees3[[#This Row],[Annual Salary]] &gt; 70000),"Middle Income",TBL_Employees3[[#This Row],[Annual Salary]]&lt;70000,"Low Income")</f>
        <v>Middle Income</v>
      </c>
      <c r="P962" s="6">
        <v>0</v>
      </c>
      <c r="Q962" s="10">
        <f>TBL_Employees3[[#This Row],[Bonus %]]*TBL_Employees3[[#This Row],[Annual Salary]]</f>
        <v>0</v>
      </c>
      <c r="R962" t="s">
        <v>65</v>
      </c>
      <c r="S962" t="s">
        <v>78</v>
      </c>
      <c r="T962" s="4" t="s">
        <v>23</v>
      </c>
      <c r="U962" t="str">
        <f>IF(TBL_Employees3[[#This Row],[Exit Date]]="","Employed","Resign")</f>
        <v>Employed</v>
      </c>
    </row>
    <row r="963" spans="1:21" x14ac:dyDescent="0.25">
      <c r="A963" t="s">
        <v>521</v>
      </c>
      <c r="B963" t="s">
        <v>1912</v>
      </c>
      <c r="C963" t="s">
        <v>26</v>
      </c>
      <c r="D963" t="s">
        <v>1731</v>
      </c>
      <c r="E963" t="s">
        <v>18</v>
      </c>
      <c r="F963" t="s">
        <v>1984</v>
      </c>
      <c r="G963" t="s">
        <v>20</v>
      </c>
      <c r="H963">
        <v>53</v>
      </c>
      <c r="I963" s="4">
        <v>42952</v>
      </c>
      <c r="J963" s="8">
        <f>DAY(TBL_Employees3[[#This Row],[Hire Date]])</f>
        <v>5</v>
      </c>
      <c r="K963" s="8">
        <f>MONTH(TBL_Employees3[[#This Row],[Hire Date]])</f>
        <v>8</v>
      </c>
      <c r="L963" s="8">
        <f>YEAR(TBL_Employees3[[#This Row],[Hire Date]])</f>
        <v>2017</v>
      </c>
      <c r="M963" s="8" t="str">
        <f>TEXT(TBL_Employees3[[#This Row],[Hire Date]],"mmm")</f>
        <v>Aug</v>
      </c>
      <c r="N963" s="5">
        <v>89769</v>
      </c>
      <c r="O963" s="5" t="str" cm="1">
        <f t="array" ref="O963">_xlfn.IFS(TBL_Employees3[[#This Row],[Annual Salary]]&gt;140000,"High Income",AND(TBL_Employees3[[#This Row],[Annual Salary]]&lt;=140000, TBL_Employees3[[#This Row],[Annual Salary]] &gt; 70000),"Middle Income",TBL_Employees3[[#This Row],[Annual Salary]]&lt;70000,"Low Income")</f>
        <v>Middle Income</v>
      </c>
      <c r="P963" s="6">
        <v>0</v>
      </c>
      <c r="Q963" s="10">
        <f>TBL_Employees3[[#This Row],[Bonus %]]*TBL_Employees3[[#This Row],[Annual Salary]]</f>
        <v>0</v>
      </c>
      <c r="R963" t="s">
        <v>21</v>
      </c>
      <c r="S963" t="s">
        <v>34</v>
      </c>
      <c r="T963" s="4" t="s">
        <v>23</v>
      </c>
      <c r="U963" t="str">
        <f>IF(TBL_Employees3[[#This Row],[Exit Date]]="","Employed","Resign")</f>
        <v>Employed</v>
      </c>
    </row>
    <row r="964" spans="1:21" x14ac:dyDescent="0.25">
      <c r="A964" t="s">
        <v>1913</v>
      </c>
      <c r="B964" t="s">
        <v>1914</v>
      </c>
      <c r="C964" t="s">
        <v>16</v>
      </c>
      <c r="D964" t="s">
        <v>1731</v>
      </c>
      <c r="E964" t="s">
        <v>54</v>
      </c>
      <c r="F964" t="s">
        <v>1984</v>
      </c>
      <c r="G964" t="s">
        <v>28</v>
      </c>
      <c r="H964">
        <v>27</v>
      </c>
      <c r="I964" s="4">
        <v>43358</v>
      </c>
      <c r="J964" s="8">
        <f>DAY(TBL_Employees3[[#This Row],[Hire Date]])</f>
        <v>15</v>
      </c>
      <c r="K964" s="8">
        <f>MONTH(TBL_Employees3[[#This Row],[Hire Date]])</f>
        <v>9</v>
      </c>
      <c r="L964" s="8">
        <f>YEAR(TBL_Employees3[[#This Row],[Hire Date]])</f>
        <v>2018</v>
      </c>
      <c r="M964" s="8" t="str">
        <f>TEXT(TBL_Employees3[[#This Row],[Hire Date]],"mmm")</f>
        <v>Sep</v>
      </c>
      <c r="N964" s="5">
        <v>127616</v>
      </c>
      <c r="O964" s="5" t="str" cm="1">
        <f t="array" ref="O964">_xlfn.IFS(TBL_Employees3[[#This Row],[Annual Salary]]&gt;140000,"High Income",AND(TBL_Employees3[[#This Row],[Annual Salary]]&lt;=140000, TBL_Employees3[[#This Row],[Annual Salary]] &gt; 70000),"Middle Income",TBL_Employees3[[#This Row],[Annual Salary]]&lt;70000,"Low Income")</f>
        <v>Middle Income</v>
      </c>
      <c r="P964" s="6">
        <v>7.0000000000000007E-2</v>
      </c>
      <c r="Q964" s="10">
        <f>TBL_Employees3[[#This Row],[Bonus %]]*TBL_Employees3[[#This Row],[Annual Salary]]</f>
        <v>8933.1200000000008</v>
      </c>
      <c r="R964" t="s">
        <v>21</v>
      </c>
      <c r="S964" t="s">
        <v>75</v>
      </c>
      <c r="T964" s="4" t="s">
        <v>23</v>
      </c>
      <c r="U964" t="str">
        <f>IF(TBL_Employees3[[#This Row],[Exit Date]]="","Employed","Resign")</f>
        <v>Employed</v>
      </c>
    </row>
    <row r="965" spans="1:21" x14ac:dyDescent="0.25">
      <c r="A965" t="s">
        <v>1915</v>
      </c>
      <c r="B965" t="s">
        <v>1916</v>
      </c>
      <c r="C965" t="s">
        <v>1730</v>
      </c>
      <c r="D965" t="s">
        <v>1731</v>
      </c>
      <c r="E965" t="s">
        <v>18</v>
      </c>
      <c r="F965" t="s">
        <v>1984</v>
      </c>
      <c r="G965" t="s">
        <v>28</v>
      </c>
      <c r="H965">
        <v>37</v>
      </c>
      <c r="I965" s="4">
        <v>42318</v>
      </c>
      <c r="J965" s="8">
        <f>DAY(TBL_Employees3[[#This Row],[Hire Date]])</f>
        <v>10</v>
      </c>
      <c r="K965" s="8">
        <f>MONTH(TBL_Employees3[[#This Row],[Hire Date]])</f>
        <v>11</v>
      </c>
      <c r="L965" s="8">
        <f>YEAR(TBL_Employees3[[#This Row],[Hire Date]])</f>
        <v>2015</v>
      </c>
      <c r="M965" s="8" t="str">
        <f>TEXT(TBL_Employees3[[#This Row],[Hire Date]],"mmm")</f>
        <v>Nov</v>
      </c>
      <c r="N965" s="5">
        <v>64204</v>
      </c>
      <c r="O965" s="5" t="str" cm="1">
        <f t="array" ref="O965">_xlfn.IFS(TBL_Employees3[[#This Row],[Annual Salary]]&gt;140000,"High Income",AND(TBL_Employees3[[#This Row],[Annual Salary]]&lt;=140000, TBL_Employees3[[#This Row],[Annual Salary]] &gt; 70000),"Middle Income",TBL_Employees3[[#This Row],[Annual Salary]]&lt;70000,"Low Income")</f>
        <v>Low Income</v>
      </c>
      <c r="P965" s="6">
        <v>0</v>
      </c>
      <c r="Q965" s="10">
        <f>TBL_Employees3[[#This Row],[Bonus %]]*TBL_Employees3[[#This Row],[Annual Salary]]</f>
        <v>0</v>
      </c>
      <c r="R965" t="s">
        <v>21</v>
      </c>
      <c r="S965" t="s">
        <v>75</v>
      </c>
      <c r="T965" s="4">
        <v>44306</v>
      </c>
      <c r="U965" t="str">
        <f>IF(TBL_Employees3[[#This Row],[Exit Date]]="","Employed","Resign")</f>
        <v>Resign</v>
      </c>
    </row>
    <row r="966" spans="1:21" x14ac:dyDescent="0.25">
      <c r="A966" t="s">
        <v>1917</v>
      </c>
      <c r="B966" t="s">
        <v>1918</v>
      </c>
      <c r="C966" t="s">
        <v>47</v>
      </c>
      <c r="D966" t="s">
        <v>1731</v>
      </c>
      <c r="E966" t="s">
        <v>54</v>
      </c>
      <c r="F966" t="s">
        <v>1984</v>
      </c>
      <c r="G966" t="s">
        <v>28</v>
      </c>
      <c r="H966">
        <v>42</v>
      </c>
      <c r="I966" s="4">
        <v>40307</v>
      </c>
      <c r="J966" s="8">
        <f>DAY(TBL_Employees3[[#This Row],[Hire Date]])</f>
        <v>9</v>
      </c>
      <c r="K966" s="8">
        <f>MONTH(TBL_Employees3[[#This Row],[Hire Date]])</f>
        <v>5</v>
      </c>
      <c r="L966" s="8">
        <f>YEAR(TBL_Employees3[[#This Row],[Hire Date]])</f>
        <v>2010</v>
      </c>
      <c r="M966" s="8" t="str">
        <f>TEXT(TBL_Employees3[[#This Row],[Hire Date]],"mmm")</f>
        <v>May</v>
      </c>
      <c r="N966" s="5">
        <v>67743</v>
      </c>
      <c r="O966" s="5" t="str" cm="1">
        <f t="array" ref="O966">_xlfn.IFS(TBL_Employees3[[#This Row],[Annual Salary]]&gt;140000,"High Income",AND(TBL_Employees3[[#This Row],[Annual Salary]]&lt;=140000, TBL_Employees3[[#This Row],[Annual Salary]] &gt; 70000),"Middle Income",TBL_Employees3[[#This Row],[Annual Salary]]&lt;70000,"Low Income")</f>
        <v>Low Income</v>
      </c>
      <c r="P966" s="6">
        <v>0</v>
      </c>
      <c r="Q966" s="10">
        <f>TBL_Employees3[[#This Row],[Bonus %]]*TBL_Employees3[[#This Row],[Annual Salary]]</f>
        <v>0</v>
      </c>
      <c r="R966" t="s">
        <v>65</v>
      </c>
      <c r="S966" t="s">
        <v>118</v>
      </c>
      <c r="T966" s="4">
        <v>41998</v>
      </c>
      <c r="U966" t="str">
        <f>IF(TBL_Employees3[[#This Row],[Exit Date]]="","Employed","Resign")</f>
        <v>Resign</v>
      </c>
    </row>
    <row r="967" spans="1:21" x14ac:dyDescent="0.25">
      <c r="A967" t="s">
        <v>1919</v>
      </c>
      <c r="B967" t="s">
        <v>699</v>
      </c>
      <c r="C967" t="s">
        <v>1752</v>
      </c>
      <c r="D967" t="s">
        <v>1731</v>
      </c>
      <c r="E967" t="s">
        <v>27</v>
      </c>
      <c r="F967" t="s">
        <v>1984</v>
      </c>
      <c r="G967" t="s">
        <v>97</v>
      </c>
      <c r="H967">
        <v>60</v>
      </c>
      <c r="I967" s="4">
        <v>35641</v>
      </c>
      <c r="J967" s="8">
        <f>DAY(TBL_Employees3[[#This Row],[Hire Date]])</f>
        <v>30</v>
      </c>
      <c r="K967" s="8">
        <f>MONTH(TBL_Employees3[[#This Row],[Hire Date]])</f>
        <v>7</v>
      </c>
      <c r="L967" s="8">
        <f>YEAR(TBL_Employees3[[#This Row],[Hire Date]])</f>
        <v>1997</v>
      </c>
      <c r="M967" s="8" t="str">
        <f>TEXT(TBL_Employees3[[#This Row],[Hire Date]],"mmm")</f>
        <v>Jul</v>
      </c>
      <c r="N967" s="5">
        <v>71677</v>
      </c>
      <c r="O967" s="5" t="str" cm="1">
        <f t="array" ref="O967">_xlfn.IFS(TBL_Employees3[[#This Row],[Annual Salary]]&gt;140000,"High Income",AND(TBL_Employees3[[#This Row],[Annual Salary]]&lt;=140000, TBL_Employees3[[#This Row],[Annual Salary]] &gt; 70000),"Middle Income",TBL_Employees3[[#This Row],[Annual Salary]]&lt;70000,"Low Income")</f>
        <v>Middle Income</v>
      </c>
      <c r="P967" s="6">
        <v>0</v>
      </c>
      <c r="Q967" s="10">
        <f>TBL_Employees3[[#This Row],[Bonus %]]*TBL_Employees3[[#This Row],[Annual Salary]]</f>
        <v>0</v>
      </c>
      <c r="R967" t="s">
        <v>21</v>
      </c>
      <c r="S967" t="s">
        <v>75</v>
      </c>
      <c r="T967" s="4" t="s">
        <v>23</v>
      </c>
      <c r="U967" t="str">
        <f>IF(TBL_Employees3[[#This Row],[Exit Date]]="","Employed","Resign")</f>
        <v>Employed</v>
      </c>
    </row>
    <row r="968" spans="1:21" x14ac:dyDescent="0.25">
      <c r="A968" t="s">
        <v>1920</v>
      </c>
      <c r="B968" t="s">
        <v>1921</v>
      </c>
      <c r="C968" t="s">
        <v>47</v>
      </c>
      <c r="D968" t="s">
        <v>1731</v>
      </c>
      <c r="E968" t="s">
        <v>32</v>
      </c>
      <c r="F968" t="s">
        <v>1983</v>
      </c>
      <c r="G968" t="s">
        <v>20</v>
      </c>
      <c r="H968">
        <v>37</v>
      </c>
      <c r="I968" s="4">
        <v>40291</v>
      </c>
      <c r="J968" s="8">
        <f>DAY(TBL_Employees3[[#This Row],[Hire Date]])</f>
        <v>23</v>
      </c>
      <c r="K968" s="8">
        <f>MONTH(TBL_Employees3[[#This Row],[Hire Date]])</f>
        <v>4</v>
      </c>
      <c r="L968" s="8">
        <f>YEAR(TBL_Employees3[[#This Row],[Hire Date]])</f>
        <v>2010</v>
      </c>
      <c r="M968" s="8" t="str">
        <f>TEXT(TBL_Employees3[[#This Row],[Hire Date]],"mmm")</f>
        <v>Apr</v>
      </c>
      <c r="N968" s="5">
        <v>57531</v>
      </c>
      <c r="O968" s="5" t="str" cm="1">
        <f t="array" ref="O968">_xlfn.IFS(TBL_Employees3[[#This Row],[Annual Salary]]&gt;140000,"High Income",AND(TBL_Employees3[[#This Row],[Annual Salary]]&lt;=140000, TBL_Employees3[[#This Row],[Annual Salary]] &gt; 70000),"Middle Income",TBL_Employees3[[#This Row],[Annual Salary]]&lt;70000,"Low Income")</f>
        <v>Low Income</v>
      </c>
      <c r="P968" s="6">
        <v>0</v>
      </c>
      <c r="Q968" s="10">
        <f>TBL_Employees3[[#This Row],[Bonus %]]*TBL_Employees3[[#This Row],[Annual Salary]]</f>
        <v>0</v>
      </c>
      <c r="R968" t="s">
        <v>21</v>
      </c>
      <c r="S968" t="s">
        <v>44</v>
      </c>
      <c r="T968" s="4" t="s">
        <v>23</v>
      </c>
      <c r="U968" t="str">
        <f>IF(TBL_Employees3[[#This Row],[Exit Date]]="","Employed","Resign")</f>
        <v>Employed</v>
      </c>
    </row>
    <row r="969" spans="1:21" x14ac:dyDescent="0.25">
      <c r="A969" t="s">
        <v>1922</v>
      </c>
      <c r="B969" t="s">
        <v>1923</v>
      </c>
      <c r="C969" t="s">
        <v>26</v>
      </c>
      <c r="D969" t="s">
        <v>1731</v>
      </c>
      <c r="E969" t="s">
        <v>27</v>
      </c>
      <c r="F969" t="s">
        <v>1983</v>
      </c>
      <c r="G969" t="s">
        <v>28</v>
      </c>
      <c r="H969">
        <v>59</v>
      </c>
      <c r="I969" s="4">
        <v>35502</v>
      </c>
      <c r="J969" s="8">
        <f>DAY(TBL_Employees3[[#This Row],[Hire Date]])</f>
        <v>13</v>
      </c>
      <c r="K969" s="8">
        <f>MONTH(TBL_Employees3[[#This Row],[Hire Date]])</f>
        <v>3</v>
      </c>
      <c r="L969" s="8">
        <f>YEAR(TBL_Employees3[[#This Row],[Hire Date]])</f>
        <v>1997</v>
      </c>
      <c r="M969" s="8" t="str">
        <f>TEXT(TBL_Employees3[[#This Row],[Hire Date]],"mmm")</f>
        <v>Mar</v>
      </c>
      <c r="N969" s="5">
        <v>83685</v>
      </c>
      <c r="O969" s="5" t="str" cm="1">
        <f t="array" ref="O969">_xlfn.IFS(TBL_Employees3[[#This Row],[Annual Salary]]&gt;140000,"High Income",AND(TBL_Employees3[[#This Row],[Annual Salary]]&lt;=140000, TBL_Employees3[[#This Row],[Annual Salary]] &gt; 70000),"Middle Income",TBL_Employees3[[#This Row],[Annual Salary]]&lt;70000,"Low Income")</f>
        <v>Middle Income</v>
      </c>
      <c r="P969" s="6">
        <v>0</v>
      </c>
      <c r="Q969" s="10">
        <f>TBL_Employees3[[#This Row],[Bonus %]]*TBL_Employees3[[#This Row],[Annual Salary]]</f>
        <v>0</v>
      </c>
      <c r="R969" t="s">
        <v>65</v>
      </c>
      <c r="S969" t="s">
        <v>118</v>
      </c>
      <c r="T969" s="4" t="s">
        <v>23</v>
      </c>
      <c r="U969" t="str">
        <f>IF(TBL_Employees3[[#This Row],[Exit Date]]="","Employed","Resign")</f>
        <v>Employed</v>
      </c>
    </row>
    <row r="970" spans="1:21" x14ac:dyDescent="0.25">
      <c r="A970" t="s">
        <v>468</v>
      </c>
      <c r="B970" t="s">
        <v>1924</v>
      </c>
      <c r="C970" t="s">
        <v>31</v>
      </c>
      <c r="D970" t="s">
        <v>1731</v>
      </c>
      <c r="E970" t="s">
        <v>32</v>
      </c>
      <c r="F970" t="s">
        <v>1983</v>
      </c>
      <c r="G970" t="s">
        <v>28</v>
      </c>
      <c r="H970">
        <v>49</v>
      </c>
      <c r="I970" s="4">
        <v>37092</v>
      </c>
      <c r="J970" s="8">
        <f>DAY(TBL_Employees3[[#This Row],[Hire Date]])</f>
        <v>20</v>
      </c>
      <c r="K970" s="8">
        <f>MONTH(TBL_Employees3[[#This Row],[Hire Date]])</f>
        <v>7</v>
      </c>
      <c r="L970" s="8">
        <f>YEAR(TBL_Employees3[[#This Row],[Hire Date]])</f>
        <v>2001</v>
      </c>
      <c r="M970" s="8" t="str">
        <f>TEXT(TBL_Employees3[[#This Row],[Hire Date]],"mmm")</f>
        <v>Jul</v>
      </c>
      <c r="N970" s="5">
        <v>199176</v>
      </c>
      <c r="O970" s="5" t="str" cm="1">
        <f t="array" ref="O970">_xlfn.IFS(TBL_Employees3[[#This Row],[Annual Salary]]&gt;140000,"High Income",AND(TBL_Employees3[[#This Row],[Annual Salary]]&lt;=140000, TBL_Employees3[[#This Row],[Annual Salary]] &gt; 70000),"Middle Income",TBL_Employees3[[#This Row],[Annual Salary]]&lt;70000,"Low Income")</f>
        <v>High Income</v>
      </c>
      <c r="P970" s="6">
        <v>0.24</v>
      </c>
      <c r="Q970" s="10">
        <f>TBL_Employees3[[#This Row],[Bonus %]]*TBL_Employees3[[#This Row],[Annual Salary]]</f>
        <v>47802.239999999998</v>
      </c>
      <c r="R970" t="s">
        <v>21</v>
      </c>
      <c r="S970" t="s">
        <v>57</v>
      </c>
      <c r="T970" s="4" t="s">
        <v>23</v>
      </c>
      <c r="U970" t="str">
        <f>IF(TBL_Employees3[[#This Row],[Exit Date]]="","Employed","Resign")</f>
        <v>Employed</v>
      </c>
    </row>
    <row r="971" spans="1:21" x14ac:dyDescent="0.25">
      <c r="A971" t="s">
        <v>1925</v>
      </c>
      <c r="B971" t="s">
        <v>1926</v>
      </c>
      <c r="C971" t="s">
        <v>31</v>
      </c>
      <c r="D971" t="s">
        <v>1731</v>
      </c>
      <c r="E971" t="s">
        <v>54</v>
      </c>
      <c r="F971" t="s">
        <v>1983</v>
      </c>
      <c r="G971" t="s">
        <v>37</v>
      </c>
      <c r="H971">
        <v>52</v>
      </c>
      <c r="I971" s="4">
        <v>44099</v>
      </c>
      <c r="J971" s="8">
        <f>DAY(TBL_Employees3[[#This Row],[Hire Date]])</f>
        <v>25</v>
      </c>
      <c r="K971" s="8">
        <f>MONTH(TBL_Employees3[[#This Row],[Hire Date]])</f>
        <v>9</v>
      </c>
      <c r="L971" s="8">
        <f>YEAR(TBL_Employees3[[#This Row],[Hire Date]])</f>
        <v>2020</v>
      </c>
      <c r="M971" s="8" t="str">
        <f>TEXT(TBL_Employees3[[#This Row],[Hire Date]],"mmm")</f>
        <v>Sep</v>
      </c>
      <c r="N971" s="5">
        <v>163143</v>
      </c>
      <c r="O971" s="5" t="str" cm="1">
        <f t="array" ref="O971">_xlfn.IFS(TBL_Employees3[[#This Row],[Annual Salary]]&gt;140000,"High Income",AND(TBL_Employees3[[#This Row],[Annual Salary]]&lt;=140000, TBL_Employees3[[#This Row],[Annual Salary]] &gt; 70000),"Middle Income",TBL_Employees3[[#This Row],[Annual Salary]]&lt;70000,"Low Income")</f>
        <v>High Income</v>
      </c>
      <c r="P971" s="6">
        <v>0.28000000000000003</v>
      </c>
      <c r="Q971" s="10">
        <f>TBL_Employees3[[#This Row],[Bonus %]]*TBL_Employees3[[#This Row],[Annual Salary]]</f>
        <v>45680.04</v>
      </c>
      <c r="R971" t="s">
        <v>38</v>
      </c>
      <c r="S971" t="s">
        <v>85</v>
      </c>
      <c r="T971" s="4" t="s">
        <v>23</v>
      </c>
      <c r="U971" t="str">
        <f>IF(TBL_Employees3[[#This Row],[Exit Date]]="","Employed","Resign")</f>
        <v>Employed</v>
      </c>
    </row>
    <row r="972" spans="1:21" x14ac:dyDescent="0.25">
      <c r="A972" t="s">
        <v>956</v>
      </c>
      <c r="B972" t="s">
        <v>1927</v>
      </c>
      <c r="C972" t="s">
        <v>74</v>
      </c>
      <c r="D972" t="s">
        <v>1731</v>
      </c>
      <c r="E972" t="s">
        <v>18</v>
      </c>
      <c r="F972" t="s">
        <v>1984</v>
      </c>
      <c r="G972" t="s">
        <v>37</v>
      </c>
      <c r="H972">
        <v>49</v>
      </c>
      <c r="I972" s="4">
        <v>35157</v>
      </c>
      <c r="J972" s="8">
        <f>DAY(TBL_Employees3[[#This Row],[Hire Date]])</f>
        <v>2</v>
      </c>
      <c r="K972" s="8">
        <f>MONTH(TBL_Employees3[[#This Row],[Hire Date]])</f>
        <v>4</v>
      </c>
      <c r="L972" s="8">
        <f>YEAR(TBL_Employees3[[#This Row],[Hire Date]])</f>
        <v>1996</v>
      </c>
      <c r="M972" s="8" t="str">
        <f>TEXT(TBL_Employees3[[#This Row],[Hire Date]],"mmm")</f>
        <v>Apr</v>
      </c>
      <c r="N972" s="5">
        <v>157057</v>
      </c>
      <c r="O972" s="5" t="str" cm="1">
        <f t="array" ref="O972">_xlfn.IFS(TBL_Employees3[[#This Row],[Annual Salary]]&gt;140000,"High Income",AND(TBL_Employees3[[#This Row],[Annual Salary]]&lt;=140000, TBL_Employees3[[#This Row],[Annual Salary]] &gt; 70000),"Middle Income",TBL_Employees3[[#This Row],[Annual Salary]]&lt;70000,"Low Income")</f>
        <v>High Income</v>
      </c>
      <c r="P972" s="6">
        <v>0.12</v>
      </c>
      <c r="Q972" s="10">
        <f>TBL_Employees3[[#This Row],[Bonus %]]*TBL_Employees3[[#This Row],[Annual Salary]]</f>
        <v>18846.84</v>
      </c>
      <c r="R972" t="s">
        <v>21</v>
      </c>
      <c r="S972" t="s">
        <v>48</v>
      </c>
      <c r="T972" s="4" t="s">
        <v>23</v>
      </c>
      <c r="U972" t="str">
        <f>IF(TBL_Employees3[[#This Row],[Exit Date]]="","Employed","Resign")</f>
        <v>Employed</v>
      </c>
    </row>
    <row r="973" spans="1:21" x14ac:dyDescent="0.25">
      <c r="A973" t="s">
        <v>1928</v>
      </c>
      <c r="B973" t="s">
        <v>1929</v>
      </c>
      <c r="C973" t="s">
        <v>74</v>
      </c>
      <c r="D973" t="s">
        <v>1731</v>
      </c>
      <c r="E973" t="s">
        <v>54</v>
      </c>
      <c r="F973" t="s">
        <v>1984</v>
      </c>
      <c r="G973" t="s">
        <v>37</v>
      </c>
      <c r="H973">
        <v>52</v>
      </c>
      <c r="I973" s="4">
        <v>38995</v>
      </c>
      <c r="J973" s="8">
        <f>DAY(TBL_Employees3[[#This Row],[Hire Date]])</f>
        <v>5</v>
      </c>
      <c r="K973" s="8">
        <f>MONTH(TBL_Employees3[[#This Row],[Hire Date]])</f>
        <v>10</v>
      </c>
      <c r="L973" s="8">
        <f>YEAR(TBL_Employees3[[#This Row],[Hire Date]])</f>
        <v>2006</v>
      </c>
      <c r="M973" s="8" t="str">
        <f>TEXT(TBL_Employees3[[#This Row],[Hire Date]],"mmm")</f>
        <v>Oct</v>
      </c>
      <c r="N973" s="5">
        <v>147966</v>
      </c>
      <c r="O973" s="5" t="str" cm="1">
        <f t="array" ref="O973">_xlfn.IFS(TBL_Employees3[[#This Row],[Annual Salary]]&gt;140000,"High Income",AND(TBL_Employees3[[#This Row],[Annual Salary]]&lt;=140000, TBL_Employees3[[#This Row],[Annual Salary]] &gt; 70000),"Middle Income",TBL_Employees3[[#This Row],[Annual Salary]]&lt;70000,"Low Income")</f>
        <v>High Income</v>
      </c>
      <c r="P973" s="6">
        <v>0.11</v>
      </c>
      <c r="Q973" s="10">
        <f>TBL_Employees3[[#This Row],[Bonus %]]*TBL_Employees3[[#This Row],[Annual Salary]]</f>
        <v>16276.26</v>
      </c>
      <c r="R973" t="s">
        <v>38</v>
      </c>
      <c r="S973" t="s">
        <v>69</v>
      </c>
      <c r="T973" s="4">
        <v>43608</v>
      </c>
      <c r="U973" t="str">
        <f>IF(TBL_Employees3[[#This Row],[Exit Date]]="","Employed","Resign")</f>
        <v>Resign</v>
      </c>
    </row>
    <row r="974" spans="1:21" x14ac:dyDescent="0.25">
      <c r="A974" t="s">
        <v>1930</v>
      </c>
      <c r="B974" t="s">
        <v>1931</v>
      </c>
      <c r="C974" t="s">
        <v>31</v>
      </c>
      <c r="D974" t="s">
        <v>1731</v>
      </c>
      <c r="E974" t="s">
        <v>54</v>
      </c>
      <c r="F974" t="s">
        <v>1983</v>
      </c>
      <c r="G974" t="s">
        <v>28</v>
      </c>
      <c r="H974">
        <v>31</v>
      </c>
      <c r="I974" s="4">
        <v>42184</v>
      </c>
      <c r="J974" s="8">
        <f>DAY(TBL_Employees3[[#This Row],[Hire Date]])</f>
        <v>29</v>
      </c>
      <c r="K974" s="8">
        <f>MONTH(TBL_Employees3[[#This Row],[Hire Date]])</f>
        <v>6</v>
      </c>
      <c r="L974" s="8">
        <f>YEAR(TBL_Employees3[[#This Row],[Hire Date]])</f>
        <v>2015</v>
      </c>
      <c r="M974" s="8" t="str">
        <f>TEXT(TBL_Employees3[[#This Row],[Hire Date]],"mmm")</f>
        <v>Jun</v>
      </c>
      <c r="N974" s="5">
        <v>191026</v>
      </c>
      <c r="O974" s="5" t="str" cm="1">
        <f t="array" ref="O974">_xlfn.IFS(TBL_Employees3[[#This Row],[Annual Salary]]&gt;140000,"High Income",AND(TBL_Employees3[[#This Row],[Annual Salary]]&lt;=140000, TBL_Employees3[[#This Row],[Annual Salary]] &gt; 70000),"Middle Income",TBL_Employees3[[#This Row],[Annual Salary]]&lt;70000,"Low Income")</f>
        <v>High Income</v>
      </c>
      <c r="P974" s="6">
        <v>0.16</v>
      </c>
      <c r="Q974" s="10">
        <f>TBL_Employees3[[#This Row],[Bonus %]]*TBL_Employees3[[#This Row],[Annual Salary]]</f>
        <v>30564.16</v>
      </c>
      <c r="R974" t="s">
        <v>21</v>
      </c>
      <c r="S974" t="s">
        <v>75</v>
      </c>
      <c r="T974" s="4" t="s">
        <v>23</v>
      </c>
      <c r="U974" t="str">
        <f>IF(TBL_Employees3[[#This Row],[Exit Date]]="","Employed","Resign")</f>
        <v>Employed</v>
      </c>
    </row>
    <row r="975" spans="1:21" x14ac:dyDescent="0.25">
      <c r="A975" t="s">
        <v>1932</v>
      </c>
      <c r="B975" t="s">
        <v>1933</v>
      </c>
      <c r="C975" t="s">
        <v>1730</v>
      </c>
      <c r="D975" t="s">
        <v>1731</v>
      </c>
      <c r="E975" t="s">
        <v>32</v>
      </c>
      <c r="F975" t="s">
        <v>1984</v>
      </c>
      <c r="G975" t="s">
        <v>28</v>
      </c>
      <c r="H975">
        <v>54</v>
      </c>
      <c r="I975" s="4">
        <v>44271</v>
      </c>
      <c r="J975" s="8">
        <f>DAY(TBL_Employees3[[#This Row],[Hire Date]])</f>
        <v>16</v>
      </c>
      <c r="K975" s="8">
        <f>MONTH(TBL_Employees3[[#This Row],[Hire Date]])</f>
        <v>3</v>
      </c>
      <c r="L975" s="8">
        <f>YEAR(TBL_Employees3[[#This Row],[Hire Date]])</f>
        <v>2021</v>
      </c>
      <c r="M975" s="8" t="str">
        <f>TEXT(TBL_Employees3[[#This Row],[Hire Date]],"mmm")</f>
        <v>Mar</v>
      </c>
      <c r="N975" s="5">
        <v>56239</v>
      </c>
      <c r="O975" s="5" t="str" cm="1">
        <f t="array" ref="O975">_xlfn.IFS(TBL_Employees3[[#This Row],[Annual Salary]]&gt;140000,"High Income",AND(TBL_Employees3[[#This Row],[Annual Salary]]&lt;=140000, TBL_Employees3[[#This Row],[Annual Salary]] &gt; 70000),"Middle Income",TBL_Employees3[[#This Row],[Annual Salary]]&lt;70000,"Low Income")</f>
        <v>Low Income</v>
      </c>
      <c r="P975" s="6">
        <v>0</v>
      </c>
      <c r="Q975" s="10">
        <f>TBL_Employees3[[#This Row],[Bonus %]]*TBL_Employees3[[#This Row],[Annual Salary]]</f>
        <v>0</v>
      </c>
      <c r="R975" t="s">
        <v>65</v>
      </c>
      <c r="S975" t="s">
        <v>66</v>
      </c>
      <c r="T975" s="4" t="s">
        <v>23</v>
      </c>
      <c r="U975" t="str">
        <f>IF(TBL_Employees3[[#This Row],[Exit Date]]="","Employed","Resign")</f>
        <v>Employed</v>
      </c>
    </row>
    <row r="976" spans="1:21" x14ac:dyDescent="0.25">
      <c r="A976" t="s">
        <v>55</v>
      </c>
      <c r="B976" t="s">
        <v>1934</v>
      </c>
      <c r="C976" t="s">
        <v>64</v>
      </c>
      <c r="D976" t="s">
        <v>1731</v>
      </c>
      <c r="E976" t="s">
        <v>18</v>
      </c>
      <c r="F976" t="s">
        <v>1983</v>
      </c>
      <c r="G976" t="s">
        <v>37</v>
      </c>
      <c r="H976">
        <v>26</v>
      </c>
      <c r="I976" s="4">
        <v>44257</v>
      </c>
      <c r="J976" s="8">
        <f>DAY(TBL_Employees3[[#This Row],[Hire Date]])</f>
        <v>2</v>
      </c>
      <c r="K976" s="8">
        <f>MONTH(TBL_Employees3[[#This Row],[Hire Date]])</f>
        <v>3</v>
      </c>
      <c r="L976" s="8">
        <f>YEAR(TBL_Employees3[[#This Row],[Hire Date]])</f>
        <v>2021</v>
      </c>
      <c r="M976" s="8" t="str">
        <f>TEXT(TBL_Employees3[[#This Row],[Hire Date]],"mmm")</f>
        <v>Mar</v>
      </c>
      <c r="N976" s="5">
        <v>44732</v>
      </c>
      <c r="O976" s="5" t="str" cm="1">
        <f t="array" ref="O976">_xlfn.IFS(TBL_Employees3[[#This Row],[Annual Salary]]&gt;140000,"High Income",AND(TBL_Employees3[[#This Row],[Annual Salary]]&lt;=140000, TBL_Employees3[[#This Row],[Annual Salary]] &gt; 70000),"Middle Income",TBL_Employees3[[#This Row],[Annual Salary]]&lt;70000,"Low Income")</f>
        <v>Low Income</v>
      </c>
      <c r="P976" s="6">
        <v>0</v>
      </c>
      <c r="Q976" s="10">
        <f>TBL_Employees3[[#This Row],[Bonus %]]*TBL_Employees3[[#This Row],[Annual Salary]]</f>
        <v>0</v>
      </c>
      <c r="R976" t="s">
        <v>38</v>
      </c>
      <c r="S976" t="s">
        <v>69</v>
      </c>
      <c r="T976" s="4" t="s">
        <v>23</v>
      </c>
      <c r="U976" t="str">
        <f>IF(TBL_Employees3[[#This Row],[Exit Date]]="","Employed","Resign")</f>
        <v>Employed</v>
      </c>
    </row>
    <row r="977" spans="1:21" x14ac:dyDescent="0.25">
      <c r="A977" t="s">
        <v>1935</v>
      </c>
      <c r="B977" t="s">
        <v>1936</v>
      </c>
      <c r="C977" t="s">
        <v>47</v>
      </c>
      <c r="D977" t="s">
        <v>1731</v>
      </c>
      <c r="E977" t="s">
        <v>32</v>
      </c>
      <c r="F977" t="s">
        <v>1984</v>
      </c>
      <c r="G977" t="s">
        <v>28</v>
      </c>
      <c r="H977">
        <v>45</v>
      </c>
      <c r="I977" s="4">
        <v>43557</v>
      </c>
      <c r="J977" s="8">
        <f>DAY(TBL_Employees3[[#This Row],[Hire Date]])</f>
        <v>2</v>
      </c>
      <c r="K977" s="8">
        <f>MONTH(TBL_Employees3[[#This Row],[Hire Date]])</f>
        <v>4</v>
      </c>
      <c r="L977" s="8">
        <f>YEAR(TBL_Employees3[[#This Row],[Hire Date]])</f>
        <v>2019</v>
      </c>
      <c r="M977" s="8" t="str">
        <f>TEXT(TBL_Employees3[[#This Row],[Hire Date]],"mmm")</f>
        <v>Apr</v>
      </c>
      <c r="N977" s="5">
        <v>52621</v>
      </c>
      <c r="O977" s="5" t="str" cm="1">
        <f t="array" ref="O977">_xlfn.IFS(TBL_Employees3[[#This Row],[Annual Salary]]&gt;140000,"High Income",AND(TBL_Employees3[[#This Row],[Annual Salary]]&lt;=140000, TBL_Employees3[[#This Row],[Annual Salary]] &gt; 70000),"Middle Income",TBL_Employees3[[#This Row],[Annual Salary]]&lt;70000,"Low Income")</f>
        <v>Low Income</v>
      </c>
      <c r="P977" s="6">
        <v>0</v>
      </c>
      <c r="Q977" s="10">
        <f>TBL_Employees3[[#This Row],[Bonus %]]*TBL_Employees3[[#This Row],[Annual Salary]]</f>
        <v>0</v>
      </c>
      <c r="R977" t="s">
        <v>65</v>
      </c>
      <c r="S977" t="s">
        <v>118</v>
      </c>
      <c r="T977" s="4" t="s">
        <v>23</v>
      </c>
      <c r="U977" t="str">
        <f>IF(TBL_Employees3[[#This Row],[Exit Date]]="","Employed","Resign")</f>
        <v>Employed</v>
      </c>
    </row>
    <row r="978" spans="1:21" x14ac:dyDescent="0.25">
      <c r="A978" t="s">
        <v>1937</v>
      </c>
      <c r="B978" t="s">
        <v>1938</v>
      </c>
      <c r="C978" t="s">
        <v>31</v>
      </c>
      <c r="D978" t="s">
        <v>1731</v>
      </c>
      <c r="E978" t="s">
        <v>54</v>
      </c>
      <c r="F978" t="s">
        <v>1983</v>
      </c>
      <c r="G978" t="s">
        <v>28</v>
      </c>
      <c r="H978">
        <v>58</v>
      </c>
      <c r="I978" s="4">
        <v>33682</v>
      </c>
      <c r="J978" s="8">
        <f>DAY(TBL_Employees3[[#This Row],[Hire Date]])</f>
        <v>19</v>
      </c>
      <c r="K978" s="8">
        <f>MONTH(TBL_Employees3[[#This Row],[Hire Date]])</f>
        <v>3</v>
      </c>
      <c r="L978" s="8">
        <f>YEAR(TBL_Employees3[[#This Row],[Hire Date]])</f>
        <v>1992</v>
      </c>
      <c r="M978" s="8" t="str">
        <f>TEXT(TBL_Employees3[[#This Row],[Hire Date]],"mmm")</f>
        <v>Mar</v>
      </c>
      <c r="N978" s="5">
        <v>199848</v>
      </c>
      <c r="O978" s="5" t="str" cm="1">
        <f t="array" ref="O978">_xlfn.IFS(TBL_Employees3[[#This Row],[Annual Salary]]&gt;140000,"High Income",AND(TBL_Employees3[[#This Row],[Annual Salary]]&lt;=140000, TBL_Employees3[[#This Row],[Annual Salary]] &gt; 70000),"Middle Income",TBL_Employees3[[#This Row],[Annual Salary]]&lt;70000,"Low Income")</f>
        <v>High Income</v>
      </c>
      <c r="P978" s="6">
        <v>0.16</v>
      </c>
      <c r="Q978" s="10">
        <f>TBL_Employees3[[#This Row],[Bonus %]]*TBL_Employees3[[#This Row],[Annual Salary]]</f>
        <v>31975.68</v>
      </c>
      <c r="R978" t="s">
        <v>65</v>
      </c>
      <c r="S978" t="s">
        <v>66</v>
      </c>
      <c r="T978" s="4" t="s">
        <v>23</v>
      </c>
      <c r="U978" t="str">
        <f>IF(TBL_Employees3[[#This Row],[Exit Date]]="","Employed","Resign")</f>
        <v>Employed</v>
      </c>
    </row>
    <row r="979" spans="1:21" x14ac:dyDescent="0.25">
      <c r="A979" t="s">
        <v>1939</v>
      </c>
      <c r="B979" t="s">
        <v>1940</v>
      </c>
      <c r="C979" t="s">
        <v>74</v>
      </c>
      <c r="D979" t="s">
        <v>1731</v>
      </c>
      <c r="E979" t="s">
        <v>27</v>
      </c>
      <c r="F979" t="s">
        <v>1984</v>
      </c>
      <c r="G979" t="s">
        <v>97</v>
      </c>
      <c r="H979">
        <v>30</v>
      </c>
      <c r="I979" s="4">
        <v>42960</v>
      </c>
      <c r="J979" s="8">
        <f>DAY(TBL_Employees3[[#This Row],[Hire Date]])</f>
        <v>13</v>
      </c>
      <c r="K979" s="8">
        <f>MONTH(TBL_Employees3[[#This Row],[Hire Date]])</f>
        <v>8</v>
      </c>
      <c r="L979" s="8">
        <f>YEAR(TBL_Employees3[[#This Row],[Hire Date]])</f>
        <v>2017</v>
      </c>
      <c r="M979" s="8" t="str">
        <f>TEXT(TBL_Employees3[[#This Row],[Hire Date]],"mmm")</f>
        <v>Aug</v>
      </c>
      <c r="N979" s="5">
        <v>154624</v>
      </c>
      <c r="O979" s="5" t="str" cm="1">
        <f t="array" ref="O979">_xlfn.IFS(TBL_Employees3[[#This Row],[Annual Salary]]&gt;140000,"High Income",AND(TBL_Employees3[[#This Row],[Annual Salary]]&lt;=140000, TBL_Employees3[[#This Row],[Annual Salary]] &gt; 70000),"Middle Income",TBL_Employees3[[#This Row],[Annual Salary]]&lt;70000,"Low Income")</f>
        <v>High Income</v>
      </c>
      <c r="P979" s="6">
        <v>0.15</v>
      </c>
      <c r="Q979" s="10">
        <f>TBL_Employees3[[#This Row],[Bonus %]]*TBL_Employees3[[#This Row],[Annual Salary]]</f>
        <v>23193.599999999999</v>
      </c>
      <c r="R979" t="s">
        <v>21</v>
      </c>
      <c r="S979" t="s">
        <v>22</v>
      </c>
      <c r="T979" s="4" t="s">
        <v>23</v>
      </c>
      <c r="U979" t="str">
        <f>IF(TBL_Employees3[[#This Row],[Exit Date]]="","Employed","Resign")</f>
        <v>Employed</v>
      </c>
    </row>
    <row r="980" spans="1:21" x14ac:dyDescent="0.25">
      <c r="A980" t="s">
        <v>1941</v>
      </c>
      <c r="B980" t="s">
        <v>1942</v>
      </c>
      <c r="C980" t="s">
        <v>26</v>
      </c>
      <c r="D980" t="s">
        <v>1731</v>
      </c>
      <c r="E980" t="s">
        <v>18</v>
      </c>
      <c r="F980" t="s">
        <v>1983</v>
      </c>
      <c r="G980" t="s">
        <v>37</v>
      </c>
      <c r="H980">
        <v>51</v>
      </c>
      <c r="I980" s="4">
        <v>35852</v>
      </c>
      <c r="J980" s="8">
        <f>DAY(TBL_Employees3[[#This Row],[Hire Date]])</f>
        <v>26</v>
      </c>
      <c r="K980" s="8">
        <f>MONTH(TBL_Employees3[[#This Row],[Hire Date]])</f>
        <v>2</v>
      </c>
      <c r="L980" s="8">
        <f>YEAR(TBL_Employees3[[#This Row],[Hire Date]])</f>
        <v>1998</v>
      </c>
      <c r="M980" s="8" t="str">
        <f>TEXT(TBL_Employees3[[#This Row],[Hire Date]],"mmm")</f>
        <v>Feb</v>
      </c>
      <c r="N980" s="5">
        <v>71111</v>
      </c>
      <c r="O980" s="5" t="str" cm="1">
        <f t="array" ref="O980">_xlfn.IFS(TBL_Employees3[[#This Row],[Annual Salary]]&gt;140000,"High Income",AND(TBL_Employees3[[#This Row],[Annual Salary]]&lt;=140000, TBL_Employees3[[#This Row],[Annual Salary]] &gt; 70000),"Middle Income",TBL_Employees3[[#This Row],[Annual Salary]]&lt;70000,"Low Income")</f>
        <v>Middle Income</v>
      </c>
      <c r="P980" s="6">
        <v>0</v>
      </c>
      <c r="Q980" s="10">
        <f>TBL_Employees3[[#This Row],[Bonus %]]*TBL_Employees3[[#This Row],[Annual Salary]]</f>
        <v>0</v>
      </c>
      <c r="R980" t="s">
        <v>38</v>
      </c>
      <c r="S980" t="s">
        <v>69</v>
      </c>
      <c r="T980" s="4" t="s">
        <v>23</v>
      </c>
      <c r="U980" t="str">
        <f>IF(TBL_Employees3[[#This Row],[Exit Date]]="","Employed","Resign")</f>
        <v>Employed</v>
      </c>
    </row>
    <row r="981" spans="1:21" x14ac:dyDescent="0.25">
      <c r="A981" t="s">
        <v>1943</v>
      </c>
      <c r="B981" t="s">
        <v>1944</v>
      </c>
      <c r="C981" t="s">
        <v>74</v>
      </c>
      <c r="D981" t="s">
        <v>1731</v>
      </c>
      <c r="E981" t="s">
        <v>32</v>
      </c>
      <c r="F981" t="s">
        <v>1983</v>
      </c>
      <c r="G981" t="s">
        <v>20</v>
      </c>
      <c r="H981">
        <v>53</v>
      </c>
      <c r="I981" s="4">
        <v>41931</v>
      </c>
      <c r="J981" s="8">
        <f>DAY(TBL_Employees3[[#This Row],[Hire Date]])</f>
        <v>19</v>
      </c>
      <c r="K981" s="8">
        <f>MONTH(TBL_Employees3[[#This Row],[Hire Date]])</f>
        <v>10</v>
      </c>
      <c r="L981" s="8">
        <f>YEAR(TBL_Employees3[[#This Row],[Hire Date]])</f>
        <v>2014</v>
      </c>
      <c r="M981" s="8" t="str">
        <f>TEXT(TBL_Employees3[[#This Row],[Hire Date]],"mmm")</f>
        <v>Oct</v>
      </c>
      <c r="N981" s="5">
        <v>159538</v>
      </c>
      <c r="O981" s="5" t="str" cm="1">
        <f t="array" ref="O981">_xlfn.IFS(TBL_Employees3[[#This Row],[Annual Salary]]&gt;140000,"High Income",AND(TBL_Employees3[[#This Row],[Annual Salary]]&lt;=140000, TBL_Employees3[[#This Row],[Annual Salary]] &gt; 70000),"Middle Income",TBL_Employees3[[#This Row],[Annual Salary]]&lt;70000,"Low Income")</f>
        <v>High Income</v>
      </c>
      <c r="P981" s="6">
        <v>0.11</v>
      </c>
      <c r="Q981" s="10">
        <f>TBL_Employees3[[#This Row],[Bonus %]]*TBL_Employees3[[#This Row],[Annual Salary]]</f>
        <v>17549.18</v>
      </c>
      <c r="R981" t="s">
        <v>21</v>
      </c>
      <c r="S981" t="s">
        <v>48</v>
      </c>
      <c r="T981" s="4" t="s">
        <v>23</v>
      </c>
      <c r="U981" t="str">
        <f>IF(TBL_Employees3[[#This Row],[Exit Date]]="","Employed","Resign")</f>
        <v>Employed</v>
      </c>
    </row>
    <row r="982" spans="1:21" x14ac:dyDescent="0.25">
      <c r="A982" t="s">
        <v>1945</v>
      </c>
      <c r="B982" t="s">
        <v>1946</v>
      </c>
      <c r="C982" t="s">
        <v>16</v>
      </c>
      <c r="D982" t="s">
        <v>1731</v>
      </c>
      <c r="E982" t="s">
        <v>32</v>
      </c>
      <c r="F982" t="s">
        <v>1983</v>
      </c>
      <c r="G982" t="s">
        <v>28</v>
      </c>
      <c r="H982">
        <v>49</v>
      </c>
      <c r="I982" s="4">
        <v>41131</v>
      </c>
      <c r="J982" s="8">
        <f>DAY(TBL_Employees3[[#This Row],[Hire Date]])</f>
        <v>10</v>
      </c>
      <c r="K982" s="8">
        <f>MONTH(TBL_Employees3[[#This Row],[Hire Date]])</f>
        <v>8</v>
      </c>
      <c r="L982" s="8">
        <f>YEAR(TBL_Employees3[[#This Row],[Hire Date]])</f>
        <v>2012</v>
      </c>
      <c r="M982" s="8" t="str">
        <f>TEXT(TBL_Employees3[[#This Row],[Hire Date]],"mmm")</f>
        <v>Aug</v>
      </c>
      <c r="N982" s="5">
        <v>109850</v>
      </c>
      <c r="O982" s="5" t="str" cm="1">
        <f t="array" ref="O982">_xlfn.IFS(TBL_Employees3[[#This Row],[Annual Salary]]&gt;140000,"High Income",AND(TBL_Employees3[[#This Row],[Annual Salary]]&lt;=140000, TBL_Employees3[[#This Row],[Annual Salary]] &gt; 70000),"Middle Income",TBL_Employees3[[#This Row],[Annual Salary]]&lt;70000,"Low Income")</f>
        <v>Middle Income</v>
      </c>
      <c r="P982" s="6">
        <v>7.0000000000000007E-2</v>
      </c>
      <c r="Q982" s="10">
        <f>TBL_Employees3[[#This Row],[Bonus %]]*TBL_Employees3[[#This Row],[Annual Salary]]</f>
        <v>7689.5000000000009</v>
      </c>
      <c r="R982" t="s">
        <v>65</v>
      </c>
      <c r="S982" t="s">
        <v>118</v>
      </c>
      <c r="T982" s="4">
        <v>43865</v>
      </c>
      <c r="U982" t="str">
        <f>IF(TBL_Employees3[[#This Row],[Exit Date]]="","Employed","Resign")</f>
        <v>Resign</v>
      </c>
    </row>
    <row r="983" spans="1:21" x14ac:dyDescent="0.25">
      <c r="A983" t="s">
        <v>1947</v>
      </c>
      <c r="B983" t="s">
        <v>1948</v>
      </c>
      <c r="C983" t="s">
        <v>53</v>
      </c>
      <c r="D983" t="s">
        <v>1731</v>
      </c>
      <c r="E983" t="s">
        <v>54</v>
      </c>
      <c r="F983" t="s">
        <v>1983</v>
      </c>
      <c r="G983" t="s">
        <v>37</v>
      </c>
      <c r="H983">
        <v>48</v>
      </c>
      <c r="I983" s="4">
        <v>36584</v>
      </c>
      <c r="J983" s="8">
        <f>DAY(TBL_Employees3[[#This Row],[Hire Date]])</f>
        <v>28</v>
      </c>
      <c r="K983" s="8">
        <f>MONTH(TBL_Employees3[[#This Row],[Hire Date]])</f>
        <v>2</v>
      </c>
      <c r="L983" s="8">
        <f>YEAR(TBL_Employees3[[#This Row],[Hire Date]])</f>
        <v>2000</v>
      </c>
      <c r="M983" s="8" t="str">
        <f>TEXT(TBL_Employees3[[#This Row],[Hire Date]],"mmm")</f>
        <v>Feb</v>
      </c>
      <c r="N983" s="5">
        <v>258081</v>
      </c>
      <c r="O983" s="5" t="str" cm="1">
        <f t="array" ref="O983">_xlfn.IFS(TBL_Employees3[[#This Row],[Annual Salary]]&gt;140000,"High Income",AND(TBL_Employees3[[#This Row],[Annual Salary]]&lt;=140000, TBL_Employees3[[#This Row],[Annual Salary]] &gt; 70000),"Middle Income",TBL_Employees3[[#This Row],[Annual Salary]]&lt;70000,"Low Income")</f>
        <v>High Income</v>
      </c>
      <c r="P983" s="6">
        <v>0.3</v>
      </c>
      <c r="Q983" s="10">
        <f>TBL_Employees3[[#This Row],[Bonus %]]*TBL_Employees3[[#This Row],[Annual Salary]]</f>
        <v>77424.3</v>
      </c>
      <c r="R983" t="s">
        <v>21</v>
      </c>
      <c r="S983" t="s">
        <v>44</v>
      </c>
      <c r="T983" s="4" t="s">
        <v>23</v>
      </c>
      <c r="U983" t="str">
        <f>IF(TBL_Employees3[[#This Row],[Exit Date]]="","Employed","Resign")</f>
        <v>Employed</v>
      </c>
    </row>
    <row r="984" spans="1:21" x14ac:dyDescent="0.25">
      <c r="A984" t="s">
        <v>1949</v>
      </c>
      <c r="B984" t="s">
        <v>1950</v>
      </c>
      <c r="C984" t="s">
        <v>64</v>
      </c>
      <c r="D984" t="s">
        <v>1731</v>
      </c>
      <c r="E984" t="s">
        <v>18</v>
      </c>
      <c r="F984" t="s">
        <v>1983</v>
      </c>
      <c r="G984" t="s">
        <v>20</v>
      </c>
      <c r="H984">
        <v>54</v>
      </c>
      <c r="I984" s="4">
        <v>36062</v>
      </c>
      <c r="J984" s="8">
        <f>DAY(TBL_Employees3[[#This Row],[Hire Date]])</f>
        <v>24</v>
      </c>
      <c r="K984" s="8">
        <f>MONTH(TBL_Employees3[[#This Row],[Hire Date]])</f>
        <v>9</v>
      </c>
      <c r="L984" s="8">
        <f>YEAR(TBL_Employees3[[#This Row],[Hire Date]])</f>
        <v>1998</v>
      </c>
      <c r="M984" s="8" t="str">
        <f>TEXT(TBL_Employees3[[#This Row],[Hire Date]],"mmm")</f>
        <v>Sep</v>
      </c>
      <c r="N984" s="5">
        <v>58006</v>
      </c>
      <c r="O984" s="5" t="str" cm="1">
        <f t="array" ref="O984">_xlfn.IFS(TBL_Employees3[[#This Row],[Annual Salary]]&gt;140000,"High Income",AND(TBL_Employees3[[#This Row],[Annual Salary]]&lt;=140000, TBL_Employees3[[#This Row],[Annual Salary]] &gt; 70000),"Middle Income",TBL_Employees3[[#This Row],[Annual Salary]]&lt;70000,"Low Income")</f>
        <v>Low Income</v>
      </c>
      <c r="P984" s="6">
        <v>0</v>
      </c>
      <c r="Q984" s="10">
        <f>TBL_Employees3[[#This Row],[Bonus %]]*TBL_Employees3[[#This Row],[Annual Salary]]</f>
        <v>0</v>
      </c>
      <c r="R984" t="s">
        <v>21</v>
      </c>
      <c r="S984" t="s">
        <v>34</v>
      </c>
      <c r="T984" s="4" t="s">
        <v>23</v>
      </c>
      <c r="U984" t="str">
        <f>IF(TBL_Employees3[[#This Row],[Exit Date]]="","Employed","Resign")</f>
        <v>Employed</v>
      </c>
    </row>
    <row r="985" spans="1:21" x14ac:dyDescent="0.25">
      <c r="A985" t="s">
        <v>1951</v>
      </c>
      <c r="B985" t="s">
        <v>1952</v>
      </c>
      <c r="C985" t="s">
        <v>1730</v>
      </c>
      <c r="D985" t="s">
        <v>1731</v>
      </c>
      <c r="E985" t="s">
        <v>32</v>
      </c>
      <c r="F985" t="s">
        <v>1984</v>
      </c>
      <c r="G985" t="s">
        <v>97</v>
      </c>
      <c r="H985">
        <v>40</v>
      </c>
      <c r="I985" s="4">
        <v>39960</v>
      </c>
      <c r="J985" s="8">
        <f>DAY(TBL_Employees3[[#This Row],[Hire Date]])</f>
        <v>27</v>
      </c>
      <c r="K985" s="8">
        <f>MONTH(TBL_Employees3[[#This Row],[Hire Date]])</f>
        <v>5</v>
      </c>
      <c r="L985" s="8">
        <f>YEAR(TBL_Employees3[[#This Row],[Hire Date]])</f>
        <v>2009</v>
      </c>
      <c r="M985" s="8" t="str">
        <f>TEXT(TBL_Employees3[[#This Row],[Hire Date]],"mmm")</f>
        <v>May</v>
      </c>
      <c r="N985" s="5">
        <v>62411</v>
      </c>
      <c r="O985" s="5" t="str" cm="1">
        <f t="array" ref="O985">_xlfn.IFS(TBL_Employees3[[#This Row],[Annual Salary]]&gt;140000,"High Income",AND(TBL_Employees3[[#This Row],[Annual Salary]]&lt;=140000, TBL_Employees3[[#This Row],[Annual Salary]] &gt; 70000),"Middle Income",TBL_Employees3[[#This Row],[Annual Salary]]&lt;70000,"Low Income")</f>
        <v>Low Income</v>
      </c>
      <c r="P985" s="6">
        <v>0</v>
      </c>
      <c r="Q985" s="10">
        <f>TBL_Employees3[[#This Row],[Bonus %]]*TBL_Employees3[[#This Row],[Annual Salary]]</f>
        <v>0</v>
      </c>
      <c r="R985" t="s">
        <v>21</v>
      </c>
      <c r="S985" t="s">
        <v>48</v>
      </c>
      <c r="T985" s="4">
        <v>44422</v>
      </c>
      <c r="U985" t="str">
        <f>IF(TBL_Employees3[[#This Row],[Exit Date]]="","Employed","Resign")</f>
        <v>Resign</v>
      </c>
    </row>
    <row r="986" spans="1:21" x14ac:dyDescent="0.25">
      <c r="A986" t="s">
        <v>1953</v>
      </c>
      <c r="B986" t="s">
        <v>1954</v>
      </c>
      <c r="C986" t="s">
        <v>47</v>
      </c>
      <c r="D986" t="s">
        <v>1731</v>
      </c>
      <c r="E986" t="s">
        <v>18</v>
      </c>
      <c r="F986" t="s">
        <v>1984</v>
      </c>
      <c r="G986" t="s">
        <v>20</v>
      </c>
      <c r="H986">
        <v>29</v>
      </c>
      <c r="I986" s="4">
        <v>42691</v>
      </c>
      <c r="J986" s="8">
        <f>DAY(TBL_Employees3[[#This Row],[Hire Date]])</f>
        <v>17</v>
      </c>
      <c r="K986" s="8">
        <f>MONTH(TBL_Employees3[[#This Row],[Hire Date]])</f>
        <v>11</v>
      </c>
      <c r="L986" s="8">
        <f>YEAR(TBL_Employees3[[#This Row],[Hire Date]])</f>
        <v>2016</v>
      </c>
      <c r="M986" s="8" t="str">
        <f>TEXT(TBL_Employees3[[#This Row],[Hire Date]],"mmm")</f>
        <v>Nov</v>
      </c>
      <c r="N986" s="5">
        <v>60930</v>
      </c>
      <c r="O986" s="5" t="str" cm="1">
        <f t="array" ref="O986">_xlfn.IFS(TBL_Employees3[[#This Row],[Annual Salary]]&gt;140000,"High Income",AND(TBL_Employees3[[#This Row],[Annual Salary]]&lt;=140000, TBL_Employees3[[#This Row],[Annual Salary]] &gt; 70000),"Middle Income",TBL_Employees3[[#This Row],[Annual Salary]]&lt;70000,"Low Income")</f>
        <v>Low Income</v>
      </c>
      <c r="P986" s="6">
        <v>0</v>
      </c>
      <c r="Q986" s="10">
        <f>TBL_Employees3[[#This Row],[Bonus %]]*TBL_Employees3[[#This Row],[Annual Salary]]</f>
        <v>0</v>
      </c>
      <c r="R986" t="s">
        <v>21</v>
      </c>
      <c r="S986" t="s">
        <v>22</v>
      </c>
      <c r="T986" s="4" t="s">
        <v>23</v>
      </c>
      <c r="U986" t="str">
        <f>IF(TBL_Employees3[[#This Row],[Exit Date]]="","Employed","Resign")</f>
        <v>Employed</v>
      </c>
    </row>
    <row r="987" spans="1:21" x14ac:dyDescent="0.25">
      <c r="A987" t="s">
        <v>1955</v>
      </c>
      <c r="B987" t="s">
        <v>1956</v>
      </c>
      <c r="C987" t="s">
        <v>31</v>
      </c>
      <c r="D987" t="s">
        <v>1731</v>
      </c>
      <c r="E987" t="s">
        <v>27</v>
      </c>
      <c r="F987" t="s">
        <v>1984</v>
      </c>
      <c r="G987" t="s">
        <v>37</v>
      </c>
      <c r="H987">
        <v>27</v>
      </c>
      <c r="I987" s="4">
        <v>43397</v>
      </c>
      <c r="J987" s="8">
        <f>DAY(TBL_Employees3[[#This Row],[Hire Date]])</f>
        <v>24</v>
      </c>
      <c r="K987" s="8">
        <f>MONTH(TBL_Employees3[[#This Row],[Hire Date]])</f>
        <v>10</v>
      </c>
      <c r="L987" s="8">
        <f>YEAR(TBL_Employees3[[#This Row],[Hire Date]])</f>
        <v>2018</v>
      </c>
      <c r="M987" s="8" t="str">
        <f>TEXT(TBL_Employees3[[#This Row],[Hire Date]],"mmm")</f>
        <v>Oct</v>
      </c>
      <c r="N987" s="5">
        <v>154973</v>
      </c>
      <c r="O987" s="5" t="str" cm="1">
        <f t="array" ref="O987">_xlfn.IFS(TBL_Employees3[[#This Row],[Annual Salary]]&gt;140000,"High Income",AND(TBL_Employees3[[#This Row],[Annual Salary]]&lt;=140000, TBL_Employees3[[#This Row],[Annual Salary]] &gt; 70000),"Middle Income",TBL_Employees3[[#This Row],[Annual Salary]]&lt;70000,"Low Income")</f>
        <v>High Income</v>
      </c>
      <c r="P987" s="6">
        <v>0.28999999999999998</v>
      </c>
      <c r="Q987" s="10">
        <f>TBL_Employees3[[#This Row],[Bonus %]]*TBL_Employees3[[#This Row],[Annual Salary]]</f>
        <v>44942.17</v>
      </c>
      <c r="R987" t="s">
        <v>38</v>
      </c>
      <c r="S987" t="s">
        <v>85</v>
      </c>
      <c r="T987" s="4" t="s">
        <v>23</v>
      </c>
      <c r="U987" t="str">
        <f>IF(TBL_Employees3[[#This Row],[Exit Date]]="","Employed","Resign")</f>
        <v>Employed</v>
      </c>
    </row>
    <row r="988" spans="1:21" x14ac:dyDescent="0.25">
      <c r="A988" t="s">
        <v>1957</v>
      </c>
      <c r="B988" t="s">
        <v>1958</v>
      </c>
      <c r="C988" t="s">
        <v>1752</v>
      </c>
      <c r="D988" t="s">
        <v>1731</v>
      </c>
      <c r="E988" t="s">
        <v>54</v>
      </c>
      <c r="F988" t="s">
        <v>1983</v>
      </c>
      <c r="G988" t="s">
        <v>28</v>
      </c>
      <c r="H988">
        <v>38</v>
      </c>
      <c r="I988" s="4">
        <v>40875</v>
      </c>
      <c r="J988" s="8">
        <f>DAY(TBL_Employees3[[#This Row],[Hire Date]])</f>
        <v>28</v>
      </c>
      <c r="K988" s="8">
        <f>MONTH(TBL_Employees3[[#This Row],[Hire Date]])</f>
        <v>11</v>
      </c>
      <c r="L988" s="8">
        <f>YEAR(TBL_Employees3[[#This Row],[Hire Date]])</f>
        <v>2011</v>
      </c>
      <c r="M988" s="8" t="str">
        <f>TEXT(TBL_Employees3[[#This Row],[Hire Date]],"mmm")</f>
        <v>Nov</v>
      </c>
      <c r="N988" s="5">
        <v>74010</v>
      </c>
      <c r="O988" s="5" t="str" cm="1">
        <f t="array" ref="O988">_xlfn.IFS(TBL_Employees3[[#This Row],[Annual Salary]]&gt;140000,"High Income",AND(TBL_Employees3[[#This Row],[Annual Salary]]&lt;=140000, TBL_Employees3[[#This Row],[Annual Salary]] &gt; 70000),"Middle Income",TBL_Employees3[[#This Row],[Annual Salary]]&lt;70000,"Low Income")</f>
        <v>Middle Income</v>
      </c>
      <c r="P988" s="6">
        <v>0</v>
      </c>
      <c r="Q988" s="10">
        <f>TBL_Employees3[[#This Row],[Bonus %]]*TBL_Employees3[[#This Row],[Annual Salary]]</f>
        <v>0</v>
      </c>
      <c r="R988" t="s">
        <v>21</v>
      </c>
      <c r="S988" t="s">
        <v>44</v>
      </c>
      <c r="T988" s="4" t="s">
        <v>23</v>
      </c>
      <c r="U988" t="str">
        <f>IF(TBL_Employees3[[#This Row],[Exit Date]]="","Employed","Resign")</f>
        <v>Employed</v>
      </c>
    </row>
    <row r="989" spans="1:21" x14ac:dyDescent="0.25">
      <c r="A989" t="s">
        <v>1959</v>
      </c>
      <c r="B989" t="s">
        <v>1960</v>
      </c>
      <c r="C989" t="s">
        <v>1752</v>
      </c>
      <c r="D989" t="s">
        <v>1731</v>
      </c>
      <c r="E989" t="s">
        <v>27</v>
      </c>
      <c r="F989" t="s">
        <v>1983</v>
      </c>
      <c r="G989" t="s">
        <v>20</v>
      </c>
      <c r="H989">
        <v>32</v>
      </c>
      <c r="I989" s="4">
        <v>43864</v>
      </c>
      <c r="J989" s="8">
        <f>DAY(TBL_Employees3[[#This Row],[Hire Date]])</f>
        <v>3</v>
      </c>
      <c r="K989" s="8">
        <f>MONTH(TBL_Employees3[[#This Row],[Hire Date]])</f>
        <v>2</v>
      </c>
      <c r="L989" s="8">
        <f>YEAR(TBL_Employees3[[#This Row],[Hire Date]])</f>
        <v>2020</v>
      </c>
      <c r="M989" s="8" t="str">
        <f>TEXT(TBL_Employees3[[#This Row],[Hire Date]],"mmm")</f>
        <v>Feb</v>
      </c>
      <c r="N989" s="5">
        <v>96598</v>
      </c>
      <c r="O989" s="5" t="str" cm="1">
        <f t="array" ref="O989">_xlfn.IFS(TBL_Employees3[[#This Row],[Annual Salary]]&gt;140000,"High Income",AND(TBL_Employees3[[#This Row],[Annual Salary]]&lt;=140000, TBL_Employees3[[#This Row],[Annual Salary]] &gt; 70000),"Middle Income",TBL_Employees3[[#This Row],[Annual Salary]]&lt;70000,"Low Income")</f>
        <v>Middle Income</v>
      </c>
      <c r="P989" s="6">
        <v>0</v>
      </c>
      <c r="Q989" s="10">
        <f>TBL_Employees3[[#This Row],[Bonus %]]*TBL_Employees3[[#This Row],[Annual Salary]]</f>
        <v>0</v>
      </c>
      <c r="R989" t="s">
        <v>21</v>
      </c>
      <c r="S989" t="s">
        <v>57</v>
      </c>
      <c r="T989" s="4" t="s">
        <v>23</v>
      </c>
      <c r="U989" t="str">
        <f>IF(TBL_Employees3[[#This Row],[Exit Date]]="","Employed","Resign")</f>
        <v>Employed</v>
      </c>
    </row>
    <row r="990" spans="1:21" x14ac:dyDescent="0.25">
      <c r="A990" t="s">
        <v>209</v>
      </c>
      <c r="B990" t="s">
        <v>1961</v>
      </c>
      <c r="C990" t="s">
        <v>16</v>
      </c>
      <c r="D990" t="s">
        <v>1731</v>
      </c>
      <c r="E990" t="s">
        <v>27</v>
      </c>
      <c r="F990" t="s">
        <v>1984</v>
      </c>
      <c r="G990" t="s">
        <v>28</v>
      </c>
      <c r="H990">
        <v>64</v>
      </c>
      <c r="I990" s="4">
        <v>37762</v>
      </c>
      <c r="J990" s="8">
        <f>DAY(TBL_Employees3[[#This Row],[Hire Date]])</f>
        <v>21</v>
      </c>
      <c r="K990" s="8">
        <f>MONTH(TBL_Employees3[[#This Row],[Hire Date]])</f>
        <v>5</v>
      </c>
      <c r="L990" s="8">
        <f>YEAR(TBL_Employees3[[#This Row],[Hire Date]])</f>
        <v>2003</v>
      </c>
      <c r="M990" s="8" t="str">
        <f>TEXT(TBL_Employees3[[#This Row],[Hire Date]],"mmm")</f>
        <v>May</v>
      </c>
      <c r="N990" s="5">
        <v>106444</v>
      </c>
      <c r="O990" s="5" t="str" cm="1">
        <f t="array" ref="O990">_xlfn.IFS(TBL_Employees3[[#This Row],[Annual Salary]]&gt;140000,"High Income",AND(TBL_Employees3[[#This Row],[Annual Salary]]&lt;=140000, TBL_Employees3[[#This Row],[Annual Salary]] &gt; 70000),"Middle Income",TBL_Employees3[[#This Row],[Annual Salary]]&lt;70000,"Low Income")</f>
        <v>Middle Income</v>
      </c>
      <c r="P990" s="6">
        <v>0.05</v>
      </c>
      <c r="Q990" s="10">
        <f>TBL_Employees3[[#This Row],[Bonus %]]*TBL_Employees3[[#This Row],[Annual Salary]]</f>
        <v>5322.2000000000007</v>
      </c>
      <c r="R990" t="s">
        <v>21</v>
      </c>
      <c r="S990" t="s">
        <v>57</v>
      </c>
      <c r="T990" s="4" t="s">
        <v>23</v>
      </c>
      <c r="U990" t="str">
        <f>IF(TBL_Employees3[[#This Row],[Exit Date]]="","Employed","Resign")</f>
        <v>Employed</v>
      </c>
    </row>
    <row r="991" spans="1:21" x14ac:dyDescent="0.25">
      <c r="A991" t="s">
        <v>1962</v>
      </c>
      <c r="B991" t="s">
        <v>1963</v>
      </c>
      <c r="C991" t="s">
        <v>74</v>
      </c>
      <c r="D991" t="s">
        <v>1731</v>
      </c>
      <c r="E991" t="s">
        <v>54</v>
      </c>
      <c r="F991" t="s">
        <v>1984</v>
      </c>
      <c r="G991" t="s">
        <v>37</v>
      </c>
      <c r="H991">
        <v>27</v>
      </c>
      <c r="I991" s="4">
        <v>43721</v>
      </c>
      <c r="J991" s="8">
        <f>DAY(TBL_Employees3[[#This Row],[Hire Date]])</f>
        <v>13</v>
      </c>
      <c r="K991" s="8">
        <f>MONTH(TBL_Employees3[[#This Row],[Hire Date]])</f>
        <v>9</v>
      </c>
      <c r="L991" s="8">
        <f>YEAR(TBL_Employees3[[#This Row],[Hire Date]])</f>
        <v>2019</v>
      </c>
      <c r="M991" s="8" t="str">
        <f>TEXT(TBL_Employees3[[#This Row],[Hire Date]],"mmm")</f>
        <v>Sep</v>
      </c>
      <c r="N991" s="5">
        <v>133297</v>
      </c>
      <c r="O991" s="5" t="str" cm="1">
        <f t="array" ref="O991">_xlfn.IFS(TBL_Employees3[[#This Row],[Annual Salary]]&gt;140000,"High Income",AND(TBL_Employees3[[#This Row],[Annual Salary]]&lt;=140000, TBL_Employees3[[#This Row],[Annual Salary]] &gt; 70000),"Middle Income",TBL_Employees3[[#This Row],[Annual Salary]]&lt;70000,"Low Income")</f>
        <v>Middle Income</v>
      </c>
      <c r="P991" s="6">
        <v>0.13</v>
      </c>
      <c r="Q991" s="10">
        <f>TBL_Employees3[[#This Row],[Bonus %]]*TBL_Employees3[[#This Row],[Annual Salary]]</f>
        <v>17328.61</v>
      </c>
      <c r="R991" t="s">
        <v>38</v>
      </c>
      <c r="S991" t="s">
        <v>69</v>
      </c>
      <c r="T991" s="4" t="s">
        <v>23</v>
      </c>
      <c r="U991" t="str">
        <f>IF(TBL_Employees3[[#This Row],[Exit Date]]="","Employed","Resign")</f>
        <v>Employed</v>
      </c>
    </row>
    <row r="992" spans="1:21" x14ac:dyDescent="0.25">
      <c r="A992" t="s">
        <v>1964</v>
      </c>
      <c r="B992" t="s">
        <v>1965</v>
      </c>
      <c r="C992" t="s">
        <v>26</v>
      </c>
      <c r="D992" t="s">
        <v>1731</v>
      </c>
      <c r="E992" t="s">
        <v>27</v>
      </c>
      <c r="F992" t="s">
        <v>1983</v>
      </c>
      <c r="G992" t="s">
        <v>20</v>
      </c>
      <c r="H992">
        <v>31</v>
      </c>
      <c r="I992" s="4">
        <v>43325</v>
      </c>
      <c r="J992" s="8">
        <f>DAY(TBL_Employees3[[#This Row],[Hire Date]])</f>
        <v>13</v>
      </c>
      <c r="K992" s="8">
        <f>MONTH(TBL_Employees3[[#This Row],[Hire Date]])</f>
        <v>8</v>
      </c>
      <c r="L992" s="8">
        <f>YEAR(TBL_Employees3[[#This Row],[Hire Date]])</f>
        <v>2018</v>
      </c>
      <c r="M992" s="8" t="str">
        <f>TEXT(TBL_Employees3[[#This Row],[Hire Date]],"mmm")</f>
        <v>Aug</v>
      </c>
      <c r="N992" s="5">
        <v>81828</v>
      </c>
      <c r="O992" s="5" t="str" cm="1">
        <f t="array" ref="O992">_xlfn.IFS(TBL_Employees3[[#This Row],[Annual Salary]]&gt;140000,"High Income",AND(TBL_Employees3[[#This Row],[Annual Salary]]&lt;=140000, TBL_Employees3[[#This Row],[Annual Salary]] &gt; 70000),"Middle Income",TBL_Employees3[[#This Row],[Annual Salary]]&lt;70000,"Low Income")</f>
        <v>Middle Income</v>
      </c>
      <c r="P992" s="6">
        <v>0</v>
      </c>
      <c r="Q992" s="10">
        <f>TBL_Employees3[[#This Row],[Bonus %]]*TBL_Employees3[[#This Row],[Annual Salary]]</f>
        <v>0</v>
      </c>
      <c r="R992" t="s">
        <v>21</v>
      </c>
      <c r="S992" t="s">
        <v>48</v>
      </c>
      <c r="T992" s="4" t="s">
        <v>23</v>
      </c>
      <c r="U992" t="str">
        <f>IF(TBL_Employees3[[#This Row],[Exit Date]]="","Employed","Resign")</f>
        <v>Employed</v>
      </c>
    </row>
    <row r="993" spans="1:21" x14ac:dyDescent="0.25">
      <c r="A993" t="s">
        <v>1966</v>
      </c>
      <c r="B993" t="s">
        <v>1967</v>
      </c>
      <c r="C993" t="s">
        <v>16</v>
      </c>
      <c r="D993" t="s">
        <v>1731</v>
      </c>
      <c r="E993" t="s">
        <v>54</v>
      </c>
      <c r="F993" t="s">
        <v>1983</v>
      </c>
      <c r="G993" t="s">
        <v>37</v>
      </c>
      <c r="H993">
        <v>50</v>
      </c>
      <c r="I993" s="4">
        <v>41024</v>
      </c>
      <c r="J993" s="8">
        <f>DAY(TBL_Employees3[[#This Row],[Hire Date]])</f>
        <v>25</v>
      </c>
      <c r="K993" s="8">
        <f>MONTH(TBL_Employees3[[#This Row],[Hire Date]])</f>
        <v>4</v>
      </c>
      <c r="L993" s="8">
        <f>YEAR(TBL_Employees3[[#This Row],[Hire Date]])</f>
        <v>2012</v>
      </c>
      <c r="M993" s="8" t="str">
        <f>TEXT(TBL_Employees3[[#This Row],[Hire Date]],"mmm")</f>
        <v>Apr</v>
      </c>
      <c r="N993" s="5">
        <v>113269</v>
      </c>
      <c r="O993" s="5" t="str" cm="1">
        <f t="array" ref="O993">_xlfn.IFS(TBL_Employees3[[#This Row],[Annual Salary]]&gt;140000,"High Income",AND(TBL_Employees3[[#This Row],[Annual Salary]]&lt;=140000, TBL_Employees3[[#This Row],[Annual Salary]] &gt; 70000),"Middle Income",TBL_Employees3[[#This Row],[Annual Salary]]&lt;70000,"Low Income")</f>
        <v>Middle Income</v>
      </c>
      <c r="P993" s="6">
        <v>0.09</v>
      </c>
      <c r="Q993" s="10">
        <f>TBL_Employees3[[#This Row],[Bonus %]]*TBL_Employees3[[#This Row],[Annual Salary]]</f>
        <v>10194.209999999999</v>
      </c>
      <c r="R993" t="s">
        <v>38</v>
      </c>
      <c r="S993" t="s">
        <v>85</v>
      </c>
      <c r="T993" s="4" t="s">
        <v>23</v>
      </c>
      <c r="U993" t="str">
        <f>IF(TBL_Employees3[[#This Row],[Exit Date]]="","Employed","Resign")</f>
        <v>Employed</v>
      </c>
    </row>
    <row r="994" spans="1:21" x14ac:dyDescent="0.25">
      <c r="A994" t="s">
        <v>1968</v>
      </c>
      <c r="B994" t="s">
        <v>1969</v>
      </c>
      <c r="C994" t="s">
        <v>74</v>
      </c>
      <c r="D994" t="s">
        <v>1731</v>
      </c>
      <c r="E994" t="s">
        <v>27</v>
      </c>
      <c r="F994" t="s">
        <v>1983</v>
      </c>
      <c r="G994" t="s">
        <v>37</v>
      </c>
      <c r="H994">
        <v>54</v>
      </c>
      <c r="I994" s="4">
        <v>40836</v>
      </c>
      <c r="J994" s="8">
        <f>DAY(TBL_Employees3[[#This Row],[Hire Date]])</f>
        <v>20</v>
      </c>
      <c r="K994" s="8">
        <f>MONTH(TBL_Employees3[[#This Row],[Hire Date]])</f>
        <v>10</v>
      </c>
      <c r="L994" s="8">
        <f>YEAR(TBL_Employees3[[#This Row],[Hire Date]])</f>
        <v>2011</v>
      </c>
      <c r="M994" s="8" t="str">
        <f>TEXT(TBL_Employees3[[#This Row],[Hire Date]],"mmm")</f>
        <v>Oct</v>
      </c>
      <c r="N994" s="5">
        <v>122644</v>
      </c>
      <c r="O994" s="5" t="str" cm="1">
        <f t="array" ref="O994">_xlfn.IFS(TBL_Employees3[[#This Row],[Annual Salary]]&gt;140000,"High Income",AND(TBL_Employees3[[#This Row],[Annual Salary]]&lt;=140000, TBL_Employees3[[#This Row],[Annual Salary]] &gt; 70000),"Middle Income",TBL_Employees3[[#This Row],[Annual Salary]]&lt;70000,"Low Income")</f>
        <v>Middle Income</v>
      </c>
      <c r="P994" s="6">
        <v>0.12</v>
      </c>
      <c r="Q994" s="10">
        <f>TBL_Employees3[[#This Row],[Bonus %]]*TBL_Employees3[[#This Row],[Annual Salary]]</f>
        <v>14717.279999999999</v>
      </c>
      <c r="R994" t="s">
        <v>21</v>
      </c>
      <c r="S994" t="s">
        <v>22</v>
      </c>
      <c r="T994" s="4" t="s">
        <v>23</v>
      </c>
      <c r="U994" t="str">
        <f>IF(TBL_Employees3[[#This Row],[Exit Date]]="","Employed","Resign")</f>
        <v>Employed</v>
      </c>
    </row>
    <row r="995" spans="1:21" x14ac:dyDescent="0.25">
      <c r="A995" t="s">
        <v>1970</v>
      </c>
      <c r="B995" t="s">
        <v>1971</v>
      </c>
      <c r="C995" t="s">
        <v>16</v>
      </c>
      <c r="D995" t="s">
        <v>1731</v>
      </c>
      <c r="E995" t="s">
        <v>32</v>
      </c>
      <c r="F995" t="s">
        <v>1984</v>
      </c>
      <c r="G995" t="s">
        <v>28</v>
      </c>
      <c r="H995">
        <v>50</v>
      </c>
      <c r="I995" s="4">
        <v>36653</v>
      </c>
      <c r="J995" s="8">
        <f>DAY(TBL_Employees3[[#This Row],[Hire Date]])</f>
        <v>7</v>
      </c>
      <c r="K995" s="8">
        <f>MONTH(TBL_Employees3[[#This Row],[Hire Date]])</f>
        <v>5</v>
      </c>
      <c r="L995" s="8">
        <f>YEAR(TBL_Employees3[[#This Row],[Hire Date]])</f>
        <v>2000</v>
      </c>
      <c r="M995" s="8" t="str">
        <f>TEXT(TBL_Employees3[[#This Row],[Hire Date]],"mmm")</f>
        <v>May</v>
      </c>
      <c r="N995" s="5">
        <v>106428</v>
      </c>
      <c r="O995" s="5" t="str" cm="1">
        <f t="array" ref="O995">_xlfn.IFS(TBL_Employees3[[#This Row],[Annual Salary]]&gt;140000,"High Income",AND(TBL_Employees3[[#This Row],[Annual Salary]]&lt;=140000, TBL_Employees3[[#This Row],[Annual Salary]] &gt; 70000),"Middle Income",TBL_Employees3[[#This Row],[Annual Salary]]&lt;70000,"Low Income")</f>
        <v>Middle Income</v>
      </c>
      <c r="P995" s="6">
        <v>7.0000000000000007E-2</v>
      </c>
      <c r="Q995" s="10">
        <f>TBL_Employees3[[#This Row],[Bonus %]]*TBL_Employees3[[#This Row],[Annual Salary]]</f>
        <v>7449.9600000000009</v>
      </c>
      <c r="R995" t="s">
        <v>21</v>
      </c>
      <c r="S995" t="s">
        <v>44</v>
      </c>
      <c r="T995" s="4" t="s">
        <v>23</v>
      </c>
      <c r="U995" t="str">
        <f>IF(TBL_Employees3[[#This Row],[Exit Date]]="","Employed","Resign")</f>
        <v>Employed</v>
      </c>
    </row>
    <row r="996" spans="1:21" x14ac:dyDescent="0.25">
      <c r="A996" t="s">
        <v>1972</v>
      </c>
      <c r="B996" t="s">
        <v>1973</v>
      </c>
      <c r="C996" t="s">
        <v>47</v>
      </c>
      <c r="D996" t="s">
        <v>1731</v>
      </c>
      <c r="E996" t="s">
        <v>18</v>
      </c>
      <c r="F996" t="s">
        <v>1983</v>
      </c>
      <c r="G996" t="s">
        <v>37</v>
      </c>
      <c r="H996">
        <v>39</v>
      </c>
      <c r="I996" s="4">
        <v>39229</v>
      </c>
      <c r="J996" s="8">
        <f>DAY(TBL_Employees3[[#This Row],[Hire Date]])</f>
        <v>27</v>
      </c>
      <c r="K996" s="8">
        <f>MONTH(TBL_Employees3[[#This Row],[Hire Date]])</f>
        <v>5</v>
      </c>
      <c r="L996" s="8">
        <f>YEAR(TBL_Employees3[[#This Row],[Hire Date]])</f>
        <v>2007</v>
      </c>
      <c r="M996" s="8" t="str">
        <f>TEXT(TBL_Employees3[[#This Row],[Hire Date]],"mmm")</f>
        <v>May</v>
      </c>
      <c r="N996" s="5">
        <v>51234</v>
      </c>
      <c r="O996" s="5" t="str" cm="1">
        <f t="array" ref="O996">_xlfn.IFS(TBL_Employees3[[#This Row],[Annual Salary]]&gt;140000,"High Income",AND(TBL_Employees3[[#This Row],[Annual Salary]]&lt;=140000, TBL_Employees3[[#This Row],[Annual Salary]] &gt; 70000),"Middle Income",TBL_Employees3[[#This Row],[Annual Salary]]&lt;70000,"Low Income")</f>
        <v>Low Income</v>
      </c>
      <c r="P996" s="6">
        <v>0</v>
      </c>
      <c r="Q996" s="10">
        <f>TBL_Employees3[[#This Row],[Bonus %]]*TBL_Employees3[[#This Row],[Annual Salary]]</f>
        <v>0</v>
      </c>
      <c r="R996" t="s">
        <v>21</v>
      </c>
      <c r="S996" t="s">
        <v>34</v>
      </c>
      <c r="T996" s="4" t="s">
        <v>23</v>
      </c>
      <c r="U996" t="str">
        <f>IF(TBL_Employees3[[#This Row],[Exit Date]]="","Employed","Resign")</f>
        <v>Employed</v>
      </c>
    </row>
    <row r="997" spans="1:21" x14ac:dyDescent="0.25">
      <c r="A997" t="s">
        <v>1974</v>
      </c>
      <c r="B997" t="s">
        <v>1975</v>
      </c>
      <c r="C997" t="s">
        <v>1730</v>
      </c>
      <c r="D997" t="s">
        <v>1731</v>
      </c>
      <c r="E997" t="s">
        <v>32</v>
      </c>
      <c r="F997" t="s">
        <v>1984</v>
      </c>
      <c r="G997" t="s">
        <v>28</v>
      </c>
      <c r="H997">
        <v>33</v>
      </c>
      <c r="I997" s="4">
        <v>44218</v>
      </c>
      <c r="J997" s="8">
        <f>DAY(TBL_Employees3[[#This Row],[Hire Date]])</f>
        <v>22</v>
      </c>
      <c r="K997" s="8">
        <f>MONTH(TBL_Employees3[[#This Row],[Hire Date]])</f>
        <v>1</v>
      </c>
      <c r="L997" s="8">
        <f>YEAR(TBL_Employees3[[#This Row],[Hire Date]])</f>
        <v>2021</v>
      </c>
      <c r="M997" s="8" t="str">
        <f>TEXT(TBL_Employees3[[#This Row],[Hire Date]],"mmm")</f>
        <v>Jan</v>
      </c>
      <c r="N997" s="5">
        <v>56405</v>
      </c>
      <c r="O997" s="5" t="str" cm="1">
        <f t="array" ref="O997">_xlfn.IFS(TBL_Employees3[[#This Row],[Annual Salary]]&gt;140000,"High Income",AND(TBL_Employees3[[#This Row],[Annual Salary]]&lt;=140000, TBL_Employees3[[#This Row],[Annual Salary]] &gt; 70000),"Middle Income",TBL_Employees3[[#This Row],[Annual Salary]]&lt;70000,"Low Income")</f>
        <v>Low Income</v>
      </c>
      <c r="P997" s="6">
        <v>0</v>
      </c>
      <c r="Q997" s="10">
        <f>TBL_Employees3[[#This Row],[Bonus %]]*TBL_Employees3[[#This Row],[Annual Salary]]</f>
        <v>0</v>
      </c>
      <c r="R997" t="s">
        <v>21</v>
      </c>
      <c r="S997" t="s">
        <v>44</v>
      </c>
      <c r="T997" s="4" t="s">
        <v>23</v>
      </c>
      <c r="U997" t="str">
        <f>IF(TBL_Employees3[[#This Row],[Exit Date]]="","Employed","Resign")</f>
        <v>Employed</v>
      </c>
    </row>
    <row r="998" spans="1:21" x14ac:dyDescent="0.25">
      <c r="A998" t="s">
        <v>1426</v>
      </c>
      <c r="B998" t="s">
        <v>1976</v>
      </c>
      <c r="C998" t="s">
        <v>31</v>
      </c>
      <c r="D998" t="s">
        <v>1731</v>
      </c>
      <c r="E998" t="s">
        <v>32</v>
      </c>
      <c r="F998" t="s">
        <v>1983</v>
      </c>
      <c r="G998" t="s">
        <v>28</v>
      </c>
      <c r="H998">
        <v>27</v>
      </c>
      <c r="I998" s="4">
        <v>43776</v>
      </c>
      <c r="J998" s="8">
        <f>DAY(TBL_Employees3[[#This Row],[Hire Date]])</f>
        <v>7</v>
      </c>
      <c r="K998" s="8">
        <f>MONTH(TBL_Employees3[[#This Row],[Hire Date]])</f>
        <v>11</v>
      </c>
      <c r="L998" s="8">
        <f>YEAR(TBL_Employees3[[#This Row],[Hire Date]])</f>
        <v>2019</v>
      </c>
      <c r="M998" s="8" t="str">
        <f>TEXT(TBL_Employees3[[#This Row],[Hire Date]],"mmm")</f>
        <v>Nov</v>
      </c>
      <c r="N998" s="5">
        <v>174607</v>
      </c>
      <c r="O998" s="5" t="str" cm="1">
        <f t="array" ref="O998">_xlfn.IFS(TBL_Employees3[[#This Row],[Annual Salary]]&gt;140000,"High Income",AND(TBL_Employees3[[#This Row],[Annual Salary]]&lt;=140000, TBL_Employees3[[#This Row],[Annual Salary]] &gt; 70000),"Middle Income",TBL_Employees3[[#This Row],[Annual Salary]]&lt;70000,"Low Income")</f>
        <v>High Income</v>
      </c>
      <c r="P998" s="6">
        <v>0.28999999999999998</v>
      </c>
      <c r="Q998" s="10">
        <f>TBL_Employees3[[#This Row],[Bonus %]]*TBL_Employees3[[#This Row],[Annual Salary]]</f>
        <v>50636.03</v>
      </c>
      <c r="R998" t="s">
        <v>21</v>
      </c>
      <c r="S998" t="s">
        <v>75</v>
      </c>
      <c r="T998" s="4" t="s">
        <v>23</v>
      </c>
      <c r="U998" t="str">
        <f>IF(TBL_Employees3[[#This Row],[Exit Date]]="","Employed","Resign")</f>
        <v>Employed</v>
      </c>
    </row>
    <row r="999" spans="1:21" x14ac:dyDescent="0.25">
      <c r="A999" t="s">
        <v>1977</v>
      </c>
      <c r="B999" t="s">
        <v>1978</v>
      </c>
      <c r="C999" t="s">
        <v>31</v>
      </c>
      <c r="D999" t="s">
        <v>1731</v>
      </c>
      <c r="E999" t="s">
        <v>54</v>
      </c>
      <c r="F999" t="s">
        <v>1984</v>
      </c>
      <c r="G999" t="s">
        <v>28</v>
      </c>
      <c r="H999">
        <v>25</v>
      </c>
      <c r="I999" s="4">
        <v>44549</v>
      </c>
      <c r="J999" s="8">
        <f>DAY(TBL_Employees3[[#This Row],[Hire Date]])</f>
        <v>19</v>
      </c>
      <c r="K999" s="8">
        <f>MONTH(TBL_Employees3[[#This Row],[Hire Date]])</f>
        <v>12</v>
      </c>
      <c r="L999" s="8">
        <f>YEAR(TBL_Employees3[[#This Row],[Hire Date]])</f>
        <v>2021</v>
      </c>
      <c r="M999" s="8" t="str">
        <f>TEXT(TBL_Employees3[[#This Row],[Hire Date]],"mmm")</f>
        <v>Dec</v>
      </c>
      <c r="N999" s="5">
        <v>150666</v>
      </c>
      <c r="O999" s="5" t="str" cm="1">
        <f t="array" ref="O999">_xlfn.IFS(TBL_Employees3[[#This Row],[Annual Salary]]&gt;140000,"High Income",AND(TBL_Employees3[[#This Row],[Annual Salary]]&lt;=140000, TBL_Employees3[[#This Row],[Annual Salary]] &gt; 70000),"Middle Income",TBL_Employees3[[#This Row],[Annual Salary]]&lt;70000,"Low Income")</f>
        <v>High Income</v>
      </c>
      <c r="P999" s="6">
        <v>0.23</v>
      </c>
      <c r="Q999" s="10">
        <f>TBL_Employees3[[#This Row],[Bonus %]]*TBL_Employees3[[#This Row],[Annual Salary]]</f>
        <v>34653.18</v>
      </c>
      <c r="R999" t="s">
        <v>65</v>
      </c>
      <c r="S999" t="s">
        <v>92</v>
      </c>
      <c r="T999" s="4" t="s">
        <v>23</v>
      </c>
      <c r="U999" t="str">
        <f>IF(TBL_Employees3[[#This Row],[Exit Date]]="","Employed","Resign")</f>
        <v>Employed</v>
      </c>
    </row>
    <row r="1000" spans="1:21" x14ac:dyDescent="0.25">
      <c r="A1000" t="s">
        <v>1979</v>
      </c>
      <c r="B1000" t="s">
        <v>1980</v>
      </c>
      <c r="C1000" t="s">
        <v>31</v>
      </c>
      <c r="D1000" t="s">
        <v>1731</v>
      </c>
      <c r="E1000" t="s">
        <v>27</v>
      </c>
      <c r="F1000" t="s">
        <v>1984</v>
      </c>
      <c r="G1000" t="s">
        <v>20</v>
      </c>
      <c r="H1000">
        <v>39</v>
      </c>
      <c r="I1000" s="4">
        <v>39201</v>
      </c>
      <c r="J1000" s="8">
        <f>DAY(TBL_Employees3[[#This Row],[Hire Date]])</f>
        <v>29</v>
      </c>
      <c r="K1000" s="8">
        <f>MONTH(TBL_Employees3[[#This Row],[Hire Date]])</f>
        <v>4</v>
      </c>
      <c r="L1000" s="8">
        <f>YEAR(TBL_Employees3[[#This Row],[Hire Date]])</f>
        <v>2007</v>
      </c>
      <c r="M1000" s="8" t="str">
        <f>TEXT(TBL_Employees3[[#This Row],[Hire Date]],"mmm")</f>
        <v>Apr</v>
      </c>
      <c r="N1000" s="5">
        <v>171487</v>
      </c>
      <c r="O1000" s="5" t="str" cm="1">
        <f t="array" ref="O1000">_xlfn.IFS(TBL_Employees3[[#This Row],[Annual Salary]]&gt;140000,"High Income",AND(TBL_Employees3[[#This Row],[Annual Salary]]&lt;=140000, TBL_Employees3[[#This Row],[Annual Salary]] &gt; 70000),"Middle Income",TBL_Employees3[[#This Row],[Annual Salary]]&lt;70000,"Low Income")</f>
        <v>High Income</v>
      </c>
      <c r="P1000" s="6">
        <v>0.23</v>
      </c>
      <c r="Q1000" s="10">
        <f>TBL_Employees3[[#This Row],[Bonus %]]*TBL_Employees3[[#This Row],[Annual Salary]]</f>
        <v>39442.01</v>
      </c>
      <c r="R1000" t="s">
        <v>21</v>
      </c>
      <c r="S1000" t="s">
        <v>57</v>
      </c>
      <c r="T1000" s="4" t="s">
        <v>23</v>
      </c>
      <c r="U1000" t="str">
        <f>IF(TBL_Employees3[[#This Row],[Exit Date]]="","Employed","Resign")</f>
        <v>Employed</v>
      </c>
    </row>
    <row r="1001" spans="1:21" x14ac:dyDescent="0.25">
      <c r="A1001" t="s">
        <v>1981</v>
      </c>
      <c r="B1001" t="s">
        <v>1982</v>
      </c>
      <c r="C1001" t="s">
        <v>53</v>
      </c>
      <c r="D1001" t="s">
        <v>1731</v>
      </c>
      <c r="E1001" t="s">
        <v>18</v>
      </c>
      <c r="F1001" t="s">
        <v>1984</v>
      </c>
      <c r="G1001" t="s">
        <v>37</v>
      </c>
      <c r="H1001">
        <v>43</v>
      </c>
      <c r="I1001" s="4">
        <v>42603</v>
      </c>
      <c r="J1001" s="8">
        <f>DAY(TBL_Employees3[[#This Row],[Hire Date]])</f>
        <v>21</v>
      </c>
      <c r="K1001" s="8">
        <f>MONTH(TBL_Employees3[[#This Row],[Hire Date]])</f>
        <v>8</v>
      </c>
      <c r="L1001" s="8">
        <f>YEAR(TBL_Employees3[[#This Row],[Hire Date]])</f>
        <v>2016</v>
      </c>
      <c r="M1001" s="8" t="str">
        <f>TEXT(TBL_Employees3[[#This Row],[Hire Date]],"mmm")</f>
        <v>Aug</v>
      </c>
      <c r="N1001" s="5">
        <v>258498</v>
      </c>
      <c r="O1001" s="5" t="str" cm="1">
        <f t="array" ref="O1001">_xlfn.IFS(TBL_Employees3[[#This Row],[Annual Salary]]&gt;140000,"High Income",AND(TBL_Employees3[[#This Row],[Annual Salary]]&lt;=140000, TBL_Employees3[[#This Row],[Annual Salary]] &gt; 70000),"Middle Income",TBL_Employees3[[#This Row],[Annual Salary]]&lt;70000,"Low Income")</f>
        <v>High Income</v>
      </c>
      <c r="P1001" s="6">
        <v>0.35</v>
      </c>
      <c r="Q1001" s="10">
        <f>TBL_Employees3[[#This Row],[Bonus %]]*TBL_Employees3[[#This Row],[Annual Salary]]</f>
        <v>90474.299999999988</v>
      </c>
      <c r="R1001" t="s">
        <v>21</v>
      </c>
      <c r="S1001" t="s">
        <v>75</v>
      </c>
      <c r="T1001" s="4" t="s">
        <v>23</v>
      </c>
      <c r="U1001" t="str">
        <f>IF(TBL_Employees3[[#This Row],[Exit Date]]="","Employed","Resign")</f>
        <v>Employed</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DE233-CCAD-4A3D-96C8-F75907A09FF9}">
  <dimension ref="A3:K60"/>
  <sheetViews>
    <sheetView topLeftCell="A24" workbookViewId="0">
      <selection activeCell="A26" sqref="A26:E60"/>
    </sheetView>
  </sheetViews>
  <sheetFormatPr defaultRowHeight="15" x14ac:dyDescent="0.25"/>
  <cols>
    <col min="1" max="1" width="14.42578125" bestFit="1" customWidth="1"/>
    <col min="2" max="2" width="19.28515625" bestFit="1" customWidth="1"/>
    <col min="3" max="3" width="10.140625" bestFit="1" customWidth="1"/>
    <col min="4" max="4" width="10.42578125" bestFit="1" customWidth="1"/>
    <col min="5" max="5" width="10" bestFit="1" customWidth="1"/>
    <col min="8" max="8" width="16.85546875" bestFit="1" customWidth="1"/>
    <col min="9" max="9" width="14.5703125" bestFit="1" customWidth="1"/>
    <col min="10" max="10" width="4.28515625" bestFit="1" customWidth="1"/>
    <col min="11" max="11" width="4.5703125" bestFit="1" customWidth="1"/>
    <col min="12" max="12" width="4.140625" bestFit="1" customWidth="1"/>
    <col min="13" max="13" width="4.85546875" bestFit="1" customWidth="1"/>
    <col min="14" max="14" width="4" bestFit="1" customWidth="1"/>
    <col min="15" max="15" width="3.42578125" bestFit="1" customWidth="1"/>
    <col min="16" max="16" width="4.42578125" bestFit="1" customWidth="1"/>
    <col min="17" max="17" width="4.28515625" bestFit="1" customWidth="1"/>
    <col min="18" max="18" width="4" bestFit="1" customWidth="1"/>
    <col min="19" max="19" width="4.5703125" bestFit="1" customWidth="1"/>
    <col min="20" max="20" width="4.28515625" bestFit="1" customWidth="1"/>
    <col min="21" max="21" width="11.28515625" bestFit="1" customWidth="1"/>
    <col min="22" max="23" width="3" bestFit="1" customWidth="1"/>
    <col min="24" max="24" width="11.28515625" bestFit="1" customWidth="1"/>
    <col min="25" max="25" width="6.28515625" bestFit="1" customWidth="1"/>
    <col min="26" max="26" width="9.28515625" bestFit="1" customWidth="1"/>
    <col min="27" max="27" width="6.140625" bestFit="1" customWidth="1"/>
    <col min="29" max="29" width="6.42578125" bestFit="1" customWidth="1"/>
    <col min="30" max="30" width="9.42578125" bestFit="1" customWidth="1"/>
    <col min="31" max="31" width="6.140625" bestFit="1" customWidth="1"/>
    <col min="33" max="33" width="6" bestFit="1" customWidth="1"/>
    <col min="34" max="34" width="9" bestFit="1" customWidth="1"/>
    <col min="35" max="35" width="11.28515625" bestFit="1" customWidth="1"/>
  </cols>
  <sheetData>
    <row r="3" spans="1:2" x14ac:dyDescent="0.25">
      <c r="A3" s="11" t="s">
        <v>1992</v>
      </c>
      <c r="B3" t="s">
        <v>2002</v>
      </c>
    </row>
    <row r="4" spans="1:2" x14ac:dyDescent="0.25">
      <c r="A4" s="12" t="s">
        <v>1994</v>
      </c>
      <c r="B4" s="13">
        <v>57127.340517241377</v>
      </c>
    </row>
    <row r="5" spans="1:2" x14ac:dyDescent="0.25">
      <c r="A5" s="12" t="s">
        <v>1995</v>
      </c>
      <c r="B5" s="13">
        <v>97160.680497925307</v>
      </c>
    </row>
    <row r="6" spans="1:2" x14ac:dyDescent="0.25">
      <c r="A6" s="12" t="s">
        <v>1993</v>
      </c>
      <c r="B6" s="13">
        <v>185777.53146853147</v>
      </c>
    </row>
    <row r="7" spans="1:2" x14ac:dyDescent="0.25">
      <c r="A7" s="12" t="s">
        <v>1996</v>
      </c>
      <c r="B7" s="13">
        <v>113217.36500000001</v>
      </c>
    </row>
    <row r="24" spans="1:11" x14ac:dyDescent="0.25">
      <c r="H24" s="11" t="s">
        <v>2</v>
      </c>
      <c r="I24" t="s">
        <v>2003</v>
      </c>
    </row>
    <row r="26" spans="1:11" x14ac:dyDescent="0.25">
      <c r="A26" s="11" t="s">
        <v>1992</v>
      </c>
      <c r="B26" t="s">
        <v>1998</v>
      </c>
      <c r="C26" t="s">
        <v>1999</v>
      </c>
      <c r="D26" t="s">
        <v>2000</v>
      </c>
      <c r="E26" t="s">
        <v>2001</v>
      </c>
      <c r="H26" s="11" t="s">
        <v>3</v>
      </c>
      <c r="I26" t="s">
        <v>1998</v>
      </c>
    </row>
    <row r="27" spans="1:11" x14ac:dyDescent="0.25">
      <c r="A27" s="12" t="s">
        <v>31</v>
      </c>
      <c r="B27" s="19">
        <v>121</v>
      </c>
      <c r="C27" s="5">
        <v>150399</v>
      </c>
      <c r="D27" s="13">
        <v>199848</v>
      </c>
      <c r="E27" s="5">
        <v>171633.85123966943</v>
      </c>
      <c r="H27" s="12" t="s">
        <v>17</v>
      </c>
      <c r="I27" s="19">
        <v>96</v>
      </c>
      <c r="J27" s="12" t="str">
        <f t="shared" ref="J27:K27" si="0">H27</f>
        <v>Accounting</v>
      </c>
      <c r="K27">
        <f t="shared" si="0"/>
        <v>96</v>
      </c>
    </row>
    <row r="28" spans="1:11" x14ac:dyDescent="0.25">
      <c r="A28" s="12" t="s">
        <v>74</v>
      </c>
      <c r="B28" s="19">
        <v>110</v>
      </c>
      <c r="C28" s="5">
        <v>120321</v>
      </c>
      <c r="D28" s="13">
        <v>159885</v>
      </c>
      <c r="E28" s="5">
        <v>141067.76363636364</v>
      </c>
      <c r="H28" s="12" t="s">
        <v>243</v>
      </c>
      <c r="I28" s="19">
        <v>158</v>
      </c>
      <c r="J28" s="12" t="str">
        <f t="shared" ref="J28:J33" si="1">H28</f>
        <v>Engineering</v>
      </c>
      <c r="K28">
        <f t="shared" ref="K28:K33" si="2">I28</f>
        <v>158</v>
      </c>
    </row>
    <row r="29" spans="1:11" x14ac:dyDescent="0.25">
      <c r="A29" s="12" t="s">
        <v>53</v>
      </c>
      <c r="B29" s="19">
        <v>105</v>
      </c>
      <c r="C29" s="5">
        <v>180994</v>
      </c>
      <c r="D29" s="13">
        <v>258498</v>
      </c>
      <c r="E29" s="5">
        <v>222195.17142857143</v>
      </c>
      <c r="H29" s="12" t="s">
        <v>564</v>
      </c>
      <c r="I29" s="19">
        <v>120</v>
      </c>
      <c r="J29" s="12" t="str">
        <f t="shared" si="1"/>
        <v>Finance</v>
      </c>
      <c r="K29">
        <f t="shared" si="2"/>
        <v>120</v>
      </c>
    </row>
    <row r="30" spans="1:11" x14ac:dyDescent="0.25">
      <c r="A30" s="12" t="s">
        <v>16</v>
      </c>
      <c r="B30" s="19">
        <v>98</v>
      </c>
      <c r="C30" s="5">
        <v>100099</v>
      </c>
      <c r="D30" s="13">
        <v>129708</v>
      </c>
      <c r="E30" s="5">
        <v>113275.68367346939</v>
      </c>
      <c r="H30" s="12" t="s">
        <v>793</v>
      </c>
      <c r="I30" s="19">
        <v>125</v>
      </c>
      <c r="J30" s="12" t="str">
        <f t="shared" si="1"/>
        <v>Human Resources</v>
      </c>
      <c r="K30">
        <f t="shared" si="2"/>
        <v>125</v>
      </c>
    </row>
    <row r="31" spans="1:11" x14ac:dyDescent="0.25">
      <c r="A31" s="12" t="s">
        <v>26</v>
      </c>
      <c r="B31" s="19">
        <v>70</v>
      </c>
      <c r="C31" s="5">
        <v>70165</v>
      </c>
      <c r="D31" s="13">
        <v>99697</v>
      </c>
      <c r="E31" s="5">
        <v>86402.957142857136</v>
      </c>
      <c r="H31" s="12" t="s">
        <v>1039</v>
      </c>
      <c r="I31" s="19">
        <v>241</v>
      </c>
      <c r="J31" s="12" t="str">
        <f t="shared" si="1"/>
        <v>IT</v>
      </c>
      <c r="K31">
        <f t="shared" si="2"/>
        <v>241</v>
      </c>
    </row>
    <row r="32" spans="1:11" x14ac:dyDescent="0.25">
      <c r="A32" s="12" t="s">
        <v>47</v>
      </c>
      <c r="B32" s="19">
        <v>53</v>
      </c>
      <c r="C32" s="5">
        <v>50685</v>
      </c>
      <c r="D32" s="13">
        <v>74655</v>
      </c>
      <c r="E32" s="5">
        <v>62647.471698113208</v>
      </c>
      <c r="H32" s="12" t="s">
        <v>1504</v>
      </c>
      <c r="I32" s="19">
        <v>120</v>
      </c>
      <c r="J32" s="12" t="str">
        <f t="shared" si="1"/>
        <v>Marketing</v>
      </c>
      <c r="K32">
        <f t="shared" si="2"/>
        <v>120</v>
      </c>
    </row>
    <row r="33" spans="1:11" x14ac:dyDescent="0.25">
      <c r="A33" s="12" t="s">
        <v>64</v>
      </c>
      <c r="B33" s="19">
        <v>51</v>
      </c>
      <c r="C33" s="5">
        <v>40752</v>
      </c>
      <c r="D33" s="13">
        <v>58703</v>
      </c>
      <c r="E33" s="5">
        <v>49950.666666666664</v>
      </c>
      <c r="H33" s="12" t="s">
        <v>1731</v>
      </c>
      <c r="I33" s="19">
        <v>140</v>
      </c>
      <c r="J33" s="12" t="str">
        <f t="shared" si="1"/>
        <v>Sales</v>
      </c>
      <c r="K33">
        <f t="shared" si="2"/>
        <v>140</v>
      </c>
    </row>
    <row r="34" spans="1:11" x14ac:dyDescent="0.25">
      <c r="A34" s="12" t="s">
        <v>260</v>
      </c>
      <c r="B34" s="19">
        <v>21</v>
      </c>
      <c r="C34" s="5">
        <v>62605</v>
      </c>
      <c r="D34" s="13">
        <v>97398</v>
      </c>
      <c r="E34" s="5">
        <v>78928.952380952382</v>
      </c>
    </row>
    <row r="35" spans="1:11" x14ac:dyDescent="0.25">
      <c r="A35" s="12" t="s">
        <v>1730</v>
      </c>
      <c r="B35" s="19">
        <v>21</v>
      </c>
      <c r="C35" s="5">
        <v>50994</v>
      </c>
      <c r="D35" s="5">
        <v>73004</v>
      </c>
      <c r="E35" s="5">
        <v>62281.619047619046</v>
      </c>
    </row>
    <row r="36" spans="1:11" x14ac:dyDescent="0.25">
      <c r="A36" s="12" t="s">
        <v>1045</v>
      </c>
      <c r="B36" s="19">
        <v>21</v>
      </c>
      <c r="C36" s="5">
        <v>61886</v>
      </c>
      <c r="D36" s="13">
        <v>99557</v>
      </c>
      <c r="E36" s="5">
        <v>80346.809523809527</v>
      </c>
    </row>
    <row r="37" spans="1:11" x14ac:dyDescent="0.25">
      <c r="A37" s="12" t="s">
        <v>246</v>
      </c>
      <c r="B37" s="19">
        <v>20</v>
      </c>
      <c r="C37" s="5">
        <v>60017</v>
      </c>
      <c r="D37" s="13">
        <v>98581</v>
      </c>
      <c r="E37" s="5">
        <v>83564.399999999994</v>
      </c>
    </row>
    <row r="38" spans="1:11" x14ac:dyDescent="0.25">
      <c r="A38" s="12" t="s">
        <v>251</v>
      </c>
      <c r="B38" s="19">
        <v>20</v>
      </c>
      <c r="C38" s="5">
        <v>78938</v>
      </c>
      <c r="D38" s="13">
        <v>116878</v>
      </c>
      <c r="E38" s="5">
        <v>101853.8</v>
      </c>
    </row>
    <row r="39" spans="1:11" x14ac:dyDescent="0.25">
      <c r="A39" s="12" t="s">
        <v>286</v>
      </c>
      <c r="B39" s="19">
        <v>19</v>
      </c>
      <c r="C39" s="5">
        <v>60132</v>
      </c>
      <c r="D39" s="13">
        <v>99091</v>
      </c>
      <c r="E39" s="5">
        <v>77889.210526315786</v>
      </c>
    </row>
    <row r="40" spans="1:11" x14ac:dyDescent="0.25">
      <c r="A40" s="12" t="s">
        <v>806</v>
      </c>
      <c r="B40" s="19">
        <v>19</v>
      </c>
      <c r="C40" s="5">
        <v>41728</v>
      </c>
      <c r="D40" s="13">
        <v>59067</v>
      </c>
      <c r="E40" s="5">
        <v>49559.789473684214</v>
      </c>
    </row>
    <row r="41" spans="1:11" x14ac:dyDescent="0.25">
      <c r="A41" s="12" t="s">
        <v>1061</v>
      </c>
      <c r="B41" s="19">
        <v>18</v>
      </c>
      <c r="C41" s="5">
        <v>64462</v>
      </c>
      <c r="D41" s="13">
        <v>99575</v>
      </c>
      <c r="E41" s="5">
        <v>84698.666666666672</v>
      </c>
    </row>
    <row r="42" spans="1:11" x14ac:dyDescent="0.25">
      <c r="A42" s="12" t="s">
        <v>1087</v>
      </c>
      <c r="B42" s="19">
        <v>18</v>
      </c>
      <c r="C42" s="5">
        <v>60985</v>
      </c>
      <c r="D42" s="13">
        <v>96566</v>
      </c>
      <c r="E42" s="5">
        <v>80092.555555555562</v>
      </c>
    </row>
    <row r="43" spans="1:11" x14ac:dyDescent="0.25">
      <c r="A43" s="12" t="s">
        <v>1042</v>
      </c>
      <c r="B43" s="19">
        <v>17</v>
      </c>
      <c r="C43" s="5">
        <v>63411</v>
      </c>
      <c r="D43" s="13">
        <v>99975</v>
      </c>
      <c r="E43" s="5">
        <v>79773.823529411762</v>
      </c>
    </row>
    <row r="44" spans="1:11" x14ac:dyDescent="0.25">
      <c r="A44" s="12" t="s">
        <v>800</v>
      </c>
      <c r="B44" s="19">
        <v>17</v>
      </c>
      <c r="C44" s="5">
        <v>70980</v>
      </c>
      <c r="D44" s="13">
        <v>95998</v>
      </c>
      <c r="E44" s="5">
        <v>85035.352941176476</v>
      </c>
    </row>
    <row r="45" spans="1:11" x14ac:dyDescent="0.25">
      <c r="A45" s="12" t="s">
        <v>803</v>
      </c>
      <c r="B45" s="19">
        <v>16</v>
      </c>
      <c r="C45" s="5">
        <v>50548</v>
      </c>
      <c r="D45" s="13">
        <v>73854</v>
      </c>
      <c r="E45" s="5">
        <v>61760.375</v>
      </c>
    </row>
    <row r="46" spans="1:11" x14ac:dyDescent="0.25">
      <c r="A46" s="12" t="s">
        <v>1079</v>
      </c>
      <c r="B46" s="19">
        <v>15</v>
      </c>
      <c r="C46" s="5">
        <v>62335</v>
      </c>
      <c r="D46" s="13">
        <v>99774</v>
      </c>
      <c r="E46" s="5">
        <v>86961.333333333328</v>
      </c>
    </row>
    <row r="47" spans="1:11" x14ac:dyDescent="0.25">
      <c r="A47" s="12" t="s">
        <v>1101</v>
      </c>
      <c r="B47" s="19">
        <v>15</v>
      </c>
      <c r="C47" s="5">
        <v>63318</v>
      </c>
      <c r="D47" s="13">
        <v>96548</v>
      </c>
      <c r="E47" s="5">
        <v>79852.666666666672</v>
      </c>
    </row>
    <row r="48" spans="1:11" x14ac:dyDescent="0.25">
      <c r="A48" s="12" t="s">
        <v>1110</v>
      </c>
      <c r="B48" s="19">
        <v>15</v>
      </c>
      <c r="C48" s="5">
        <v>40316</v>
      </c>
      <c r="D48" s="13">
        <v>59888</v>
      </c>
      <c r="E48" s="5">
        <v>48787.933333333334</v>
      </c>
    </row>
    <row r="49" spans="1:9" x14ac:dyDescent="0.25">
      <c r="A49" s="12" t="s">
        <v>242</v>
      </c>
      <c r="B49" s="19">
        <v>15</v>
      </c>
      <c r="C49" s="5">
        <v>76272</v>
      </c>
      <c r="D49" s="13">
        <v>124827</v>
      </c>
      <c r="E49" s="5">
        <v>99626.133333333331</v>
      </c>
    </row>
    <row r="50" spans="1:9" x14ac:dyDescent="0.25">
      <c r="A50" s="12" t="s">
        <v>1119</v>
      </c>
      <c r="B50" s="19">
        <v>15</v>
      </c>
      <c r="C50" s="5">
        <v>62174</v>
      </c>
      <c r="D50" s="13">
        <v>97807</v>
      </c>
      <c r="E50" s="5">
        <v>78163.266666666663</v>
      </c>
    </row>
    <row r="51" spans="1:9" x14ac:dyDescent="0.25">
      <c r="A51" s="12" t="s">
        <v>275</v>
      </c>
      <c r="B51" s="19">
        <v>12</v>
      </c>
      <c r="C51" s="5">
        <v>60055</v>
      </c>
      <c r="D51" s="13">
        <v>96757</v>
      </c>
      <c r="E51" s="5">
        <v>74550.833333333328</v>
      </c>
    </row>
    <row r="52" spans="1:9" x14ac:dyDescent="0.25">
      <c r="A52" s="12" t="s">
        <v>266</v>
      </c>
      <c r="B52" s="19">
        <v>12</v>
      </c>
      <c r="C52" s="5">
        <v>77442</v>
      </c>
      <c r="D52" s="13">
        <v>123588</v>
      </c>
      <c r="E52" s="5">
        <v>101135.25</v>
      </c>
    </row>
    <row r="53" spans="1:9" x14ac:dyDescent="0.25">
      <c r="A53" s="12" t="s">
        <v>1142</v>
      </c>
      <c r="B53" s="19">
        <v>12</v>
      </c>
      <c r="C53" s="5">
        <v>66819</v>
      </c>
      <c r="D53" s="13">
        <v>96567</v>
      </c>
      <c r="E53" s="5">
        <v>81496.833333333328</v>
      </c>
      <c r="H53" s="11" t="s">
        <v>1992</v>
      </c>
      <c r="I53" t="s">
        <v>1997</v>
      </c>
    </row>
    <row r="54" spans="1:9" x14ac:dyDescent="0.25">
      <c r="A54" s="12" t="s">
        <v>1058</v>
      </c>
      <c r="B54" s="19">
        <v>11</v>
      </c>
      <c r="C54" s="5">
        <v>40063</v>
      </c>
      <c r="D54" s="13">
        <v>57446</v>
      </c>
      <c r="E54" s="5">
        <v>48024.454545454544</v>
      </c>
      <c r="H54" s="12" t="s">
        <v>1983</v>
      </c>
      <c r="I54" s="19">
        <v>482</v>
      </c>
    </row>
    <row r="55" spans="1:9" x14ac:dyDescent="0.25">
      <c r="A55" s="12" t="s">
        <v>1149</v>
      </c>
      <c r="B55" s="19">
        <v>10</v>
      </c>
      <c r="C55" s="5">
        <v>64417</v>
      </c>
      <c r="D55" s="13">
        <v>95963</v>
      </c>
      <c r="E55" s="5">
        <v>82329.2</v>
      </c>
      <c r="H55" s="12" t="s">
        <v>1984</v>
      </c>
      <c r="I55" s="19">
        <v>518</v>
      </c>
    </row>
    <row r="56" spans="1:9" x14ac:dyDescent="0.25">
      <c r="A56" s="12" t="s">
        <v>1156</v>
      </c>
      <c r="B56" s="19">
        <v>10</v>
      </c>
      <c r="C56" s="5">
        <v>61310</v>
      </c>
      <c r="D56" s="13">
        <v>92321</v>
      </c>
      <c r="E56" s="5">
        <v>75908.399999999994</v>
      </c>
      <c r="H56" s="12" t="s">
        <v>1996</v>
      </c>
      <c r="I56" s="19">
        <v>1000</v>
      </c>
    </row>
    <row r="57" spans="1:9" x14ac:dyDescent="0.25">
      <c r="A57" s="12" t="s">
        <v>1752</v>
      </c>
      <c r="B57" s="19">
        <v>9</v>
      </c>
      <c r="C57" s="5">
        <v>71677</v>
      </c>
      <c r="D57" s="13">
        <v>96719</v>
      </c>
      <c r="E57" s="5">
        <v>84808.222222222219</v>
      </c>
    </row>
    <row r="58" spans="1:9" x14ac:dyDescent="0.25">
      <c r="A58" s="12" t="s">
        <v>263</v>
      </c>
      <c r="B58" s="19">
        <v>7</v>
      </c>
      <c r="C58" s="5">
        <v>78237</v>
      </c>
      <c r="D58" s="13">
        <v>115854</v>
      </c>
      <c r="E58" s="5">
        <v>95106.857142857145</v>
      </c>
    </row>
    <row r="59" spans="1:9" x14ac:dyDescent="0.25">
      <c r="A59" s="12" t="s">
        <v>1090</v>
      </c>
      <c r="B59" s="19">
        <v>7</v>
      </c>
      <c r="C59" s="5">
        <v>61944</v>
      </c>
      <c r="D59" s="13">
        <v>97537</v>
      </c>
      <c r="E59" s="5">
        <v>74171.71428571429</v>
      </c>
    </row>
    <row r="60" spans="1:9" x14ac:dyDescent="0.25">
      <c r="A60" s="12" t="s">
        <v>1996</v>
      </c>
      <c r="B60" s="19">
        <v>1000</v>
      </c>
      <c r="C60" s="5">
        <v>40063</v>
      </c>
      <c r="D60" s="13">
        <v>258498</v>
      </c>
      <c r="E60" s="5">
        <v>113217.36500000001</v>
      </c>
    </row>
  </sheetData>
  <conditionalFormatting pivot="1" sqref="B27:B59">
    <cfRule type="dataBar" priority="4">
      <dataBar>
        <cfvo type="min"/>
        <cfvo type="max"/>
        <color rgb="FF63C384"/>
      </dataBar>
      <extLst>
        <ext xmlns:x14="http://schemas.microsoft.com/office/spreadsheetml/2009/9/main" uri="{B025F937-C7B1-47D3-B67F-A62EFF666E3E}">
          <x14:id>{22D284EC-42B4-4886-9864-CB85F45FEF43}</x14:id>
        </ext>
      </extLst>
    </cfRule>
  </conditionalFormatting>
  <conditionalFormatting pivot="1" sqref="C27:C59">
    <cfRule type="colorScale" priority="3">
      <colorScale>
        <cfvo type="min"/>
        <cfvo type="max"/>
        <color rgb="FFFCFCFF"/>
        <color rgb="FF63BE7B"/>
      </colorScale>
    </cfRule>
  </conditionalFormatting>
  <conditionalFormatting pivot="1" sqref="D27:D59">
    <cfRule type="colorScale" priority="2">
      <colorScale>
        <cfvo type="min"/>
        <cfvo type="max"/>
        <color rgb="FFFCFCFF"/>
        <color rgb="FF63BE7B"/>
      </colorScale>
    </cfRule>
  </conditionalFormatting>
  <conditionalFormatting pivot="1" sqref="E27:E59">
    <cfRule type="colorScale" priority="1">
      <colorScale>
        <cfvo type="min"/>
        <cfvo type="max"/>
        <color rgb="FFFCFCFF"/>
        <color rgb="FF63BE7B"/>
      </colorScale>
    </cfRule>
  </conditionalFormatting>
  <pageMargins left="0.7" right="0.7" top="0.75" bottom="0.75" header="0.3" footer="0.3"/>
  <drawing r:id="rId5"/>
  <extLst>
    <ext xmlns:x14="http://schemas.microsoft.com/office/spreadsheetml/2009/9/main" uri="{78C0D931-6437-407d-A8EE-F0AAD7539E65}">
      <x14:conditionalFormattings>
        <x14:conditionalFormatting xmlns:xm="http://schemas.microsoft.com/office/excel/2006/main" pivot="1">
          <x14:cfRule type="dataBar" id="{22D284EC-42B4-4886-9864-CB85F45FEF43}">
            <x14:dataBar minLength="0" maxLength="100" gradient="0">
              <x14:cfvo type="autoMin"/>
              <x14:cfvo type="autoMax"/>
              <x14:negativeFillColor rgb="FFFF0000"/>
              <x14:axisColor rgb="FF000000"/>
            </x14:dataBar>
          </x14:cfRule>
          <xm:sqref>B27:B59</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90984-C40D-4B27-842B-B6E3D70E4FA4}">
  <dimension ref="A1:D10"/>
  <sheetViews>
    <sheetView zoomScale="120" zoomScaleNormal="120" workbookViewId="0">
      <selection activeCell="N9" sqref="N9"/>
    </sheetView>
  </sheetViews>
  <sheetFormatPr defaultRowHeight="15" x14ac:dyDescent="0.25"/>
  <cols>
    <col min="1" max="1" width="14" bestFit="1" customWidth="1"/>
    <col min="2" max="2" width="15.140625" bestFit="1" customWidth="1"/>
    <col min="3" max="3" width="12.85546875" bestFit="1" customWidth="1"/>
  </cols>
  <sheetData>
    <row r="1" spans="1:4" x14ac:dyDescent="0.25">
      <c r="A1" s="11" t="s">
        <v>2</v>
      </c>
      <c r="B1" t="s">
        <v>2003</v>
      </c>
    </row>
    <row r="3" spans="1:4" x14ac:dyDescent="0.25">
      <c r="A3" s="11" t="s">
        <v>3</v>
      </c>
      <c r="B3" t="s">
        <v>1998</v>
      </c>
    </row>
    <row r="4" spans="1:4" x14ac:dyDescent="0.25">
      <c r="A4" s="12" t="s">
        <v>38</v>
      </c>
      <c r="B4" s="19">
        <v>139</v>
      </c>
      <c r="C4" s="12" t="str">
        <f t="shared" ref="C4:D6" si="0">A4</f>
        <v>Brazil</v>
      </c>
      <c r="D4">
        <f t="shared" si="0"/>
        <v>139</v>
      </c>
    </row>
    <row r="5" spans="1:4" x14ac:dyDescent="0.25">
      <c r="A5" s="12" t="s">
        <v>65</v>
      </c>
      <c r="B5" s="19">
        <v>218</v>
      </c>
      <c r="C5" s="12" t="str">
        <f t="shared" si="0"/>
        <v>China</v>
      </c>
      <c r="D5">
        <f t="shared" si="0"/>
        <v>218</v>
      </c>
    </row>
    <row r="6" spans="1:4" x14ac:dyDescent="0.25">
      <c r="A6" s="12" t="s">
        <v>21</v>
      </c>
      <c r="B6" s="19">
        <v>643</v>
      </c>
      <c r="C6" s="12" t="str">
        <f t="shared" si="0"/>
        <v>United States</v>
      </c>
      <c r="D6">
        <f t="shared" si="0"/>
        <v>643</v>
      </c>
    </row>
    <row r="7" spans="1:4" x14ac:dyDescent="0.25">
      <c r="C7" s="12"/>
    </row>
    <row r="8" spans="1:4" x14ac:dyDescent="0.25">
      <c r="C8" s="12"/>
    </row>
    <row r="9" spans="1:4" x14ac:dyDescent="0.25">
      <c r="C9" s="12"/>
    </row>
    <row r="10" spans="1:4" x14ac:dyDescent="0.25">
      <c r="C10" s="1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586CF-AD52-46D4-83F6-F0E560A04AB8}">
  <sheetPr>
    <tabColor theme="9" tint="0.79998168889431442"/>
  </sheetPr>
  <dimension ref="A1:X18"/>
  <sheetViews>
    <sheetView showGridLines="0" tabSelected="1" zoomScaleNormal="100" workbookViewId="0">
      <selection activeCell="AC35" sqref="AC35"/>
    </sheetView>
  </sheetViews>
  <sheetFormatPr defaultRowHeight="15" x14ac:dyDescent="0.25"/>
  <sheetData>
    <row r="1" spans="1:24" s="14" customFormat="1" ht="24.75" customHeight="1" x14ac:dyDescent="0.25">
      <c r="A1" s="18" t="s">
        <v>2005</v>
      </c>
      <c r="B1" s="18"/>
      <c r="C1" s="18"/>
      <c r="D1" s="18"/>
      <c r="E1" s="18"/>
      <c r="F1" s="18"/>
      <c r="G1" s="18"/>
      <c r="H1" s="18"/>
      <c r="I1" s="18"/>
      <c r="J1" s="18"/>
      <c r="K1" s="18"/>
      <c r="L1" s="18"/>
      <c r="M1" s="18"/>
      <c r="N1" s="18"/>
      <c r="O1" s="18"/>
      <c r="P1" s="18"/>
      <c r="Q1" s="18"/>
      <c r="R1" s="18"/>
      <c r="S1" s="18"/>
      <c r="T1" s="18"/>
      <c r="U1" s="18"/>
      <c r="V1" s="18"/>
      <c r="W1" s="18"/>
      <c r="X1" s="18"/>
    </row>
    <row r="2" spans="1:24" s="14" customFormat="1" ht="23.25" customHeight="1" x14ac:dyDescent="0.25">
      <c r="A2" s="18" t="s">
        <v>2004</v>
      </c>
      <c r="B2" s="18"/>
      <c r="C2" s="18"/>
      <c r="D2" s="18"/>
      <c r="E2" s="18"/>
      <c r="F2" s="18"/>
      <c r="G2" s="18"/>
      <c r="H2" s="18"/>
      <c r="I2" s="18"/>
      <c r="J2" s="18"/>
      <c r="K2" s="18"/>
      <c r="L2" s="18"/>
      <c r="M2" s="18"/>
      <c r="N2" s="18"/>
      <c r="O2" s="18"/>
      <c r="P2" s="18"/>
      <c r="Q2" s="18"/>
      <c r="R2" s="18"/>
      <c r="S2" s="18"/>
      <c r="T2" s="18"/>
      <c r="U2" s="18"/>
      <c r="V2" s="18"/>
      <c r="W2" s="18"/>
      <c r="X2" s="18"/>
    </row>
    <row r="16" spans="1:24" x14ac:dyDescent="0.25">
      <c r="M16" s="15"/>
    </row>
    <row r="18" spans="13:13" x14ac:dyDescent="0.25">
      <c r="M18" s="16"/>
    </row>
  </sheetData>
  <mergeCells count="2">
    <mergeCell ref="A1:X1"/>
    <mergeCell ref="A2:X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AE249-CFCF-41AB-BE71-0FB24A36315F}">
  <sheetPr>
    <tabColor theme="9" tint="0.79998168889431442"/>
  </sheetPr>
  <dimension ref="A1:X46"/>
  <sheetViews>
    <sheetView showGridLines="0" topLeftCell="A4" zoomScaleNormal="100" workbookViewId="0">
      <selection activeCell="I32" sqref="I32"/>
    </sheetView>
  </sheetViews>
  <sheetFormatPr defaultRowHeight="15" x14ac:dyDescent="0.25"/>
  <cols>
    <col min="2" max="2" width="27.7109375" bestFit="1" customWidth="1"/>
    <col min="3" max="3" width="14.5703125" bestFit="1" customWidth="1"/>
    <col min="4" max="4" width="10.140625" bestFit="1" customWidth="1"/>
    <col min="5" max="5" width="10.42578125" bestFit="1" customWidth="1"/>
    <col min="6" max="6" width="10" bestFit="1" customWidth="1"/>
    <col min="8" max="8" width="23.85546875" bestFit="1" customWidth="1"/>
    <col min="9" max="9" width="14.5703125" bestFit="1" customWidth="1"/>
    <col min="10" max="10" width="10.140625" bestFit="1" customWidth="1"/>
    <col min="11" max="11" width="10.42578125" bestFit="1" customWidth="1"/>
    <col min="12" max="12" width="10" bestFit="1" customWidth="1"/>
    <col min="14" max="14" width="13.140625" bestFit="1" customWidth="1"/>
    <col min="15" max="15" width="14.5703125" bestFit="1" customWidth="1"/>
    <col min="16" max="16" width="10.140625" bestFit="1" customWidth="1"/>
    <col min="17" max="17" width="10.42578125" bestFit="1" customWidth="1"/>
    <col min="18" max="18" width="10" bestFit="1" customWidth="1"/>
  </cols>
  <sheetData>
    <row r="1" spans="1:24" s="14" customFormat="1" ht="24.75" customHeight="1" x14ac:dyDescent="0.25">
      <c r="A1" s="18" t="s">
        <v>2005</v>
      </c>
      <c r="B1" s="18"/>
      <c r="C1" s="18"/>
      <c r="D1" s="18"/>
      <c r="E1" s="18"/>
      <c r="F1" s="18"/>
      <c r="G1" s="18"/>
      <c r="H1" s="18"/>
      <c r="I1" s="18"/>
      <c r="J1" s="18"/>
      <c r="K1" s="18"/>
      <c r="L1" s="18"/>
      <c r="M1" s="18"/>
      <c r="N1" s="18"/>
      <c r="O1" s="18"/>
      <c r="P1" s="18"/>
      <c r="Q1" s="18"/>
      <c r="R1" s="18"/>
      <c r="S1" s="18"/>
      <c r="T1" s="17"/>
      <c r="U1" s="17"/>
      <c r="V1" s="17"/>
      <c r="W1" s="17"/>
      <c r="X1" s="17"/>
    </row>
    <row r="2" spans="1:24" s="14" customFormat="1" ht="23.25" customHeight="1" x14ac:dyDescent="0.25">
      <c r="A2" s="18" t="s">
        <v>2004</v>
      </c>
      <c r="B2" s="18"/>
      <c r="C2" s="18"/>
      <c r="D2" s="18"/>
      <c r="E2" s="18"/>
      <c r="F2" s="18"/>
      <c r="G2" s="18"/>
      <c r="H2" s="18"/>
      <c r="I2" s="18"/>
      <c r="J2" s="18"/>
      <c r="K2" s="18"/>
      <c r="L2" s="18"/>
      <c r="M2" s="18"/>
      <c r="N2" s="18"/>
      <c r="O2" s="18"/>
      <c r="P2" s="18"/>
      <c r="Q2" s="18"/>
      <c r="R2" s="18"/>
      <c r="S2" s="18"/>
      <c r="T2" s="17"/>
      <c r="U2" s="17"/>
      <c r="V2" s="17"/>
      <c r="W2" s="17"/>
      <c r="X2" s="17"/>
    </row>
    <row r="12" spans="1:24" x14ac:dyDescent="0.25">
      <c r="B12" s="11" t="s">
        <v>1992</v>
      </c>
      <c r="C12" t="s">
        <v>1998</v>
      </c>
      <c r="D12" t="s">
        <v>1999</v>
      </c>
      <c r="E12" t="s">
        <v>2000</v>
      </c>
      <c r="F12" t="s">
        <v>2001</v>
      </c>
      <c r="H12" s="11" t="s">
        <v>1992</v>
      </c>
      <c r="I12" t="s">
        <v>1998</v>
      </c>
      <c r="J12" t="s">
        <v>1999</v>
      </c>
      <c r="K12" t="s">
        <v>2000</v>
      </c>
      <c r="L12" t="s">
        <v>2001</v>
      </c>
      <c r="N12" s="11" t="s">
        <v>1992</v>
      </c>
      <c r="O12" t="s">
        <v>1998</v>
      </c>
      <c r="P12" t="s">
        <v>1999</v>
      </c>
      <c r="Q12" t="s">
        <v>2000</v>
      </c>
      <c r="R12" t="s">
        <v>2001</v>
      </c>
    </row>
    <row r="13" spans="1:24" x14ac:dyDescent="0.25">
      <c r="B13" s="12" t="s">
        <v>31</v>
      </c>
      <c r="C13" s="19">
        <v>121</v>
      </c>
      <c r="D13" s="5">
        <v>150399</v>
      </c>
      <c r="E13" s="13">
        <v>199848</v>
      </c>
      <c r="F13" s="5">
        <v>171633.85123966943</v>
      </c>
      <c r="H13" s="12" t="s">
        <v>54</v>
      </c>
      <c r="I13" s="19">
        <v>237</v>
      </c>
      <c r="J13" s="5">
        <v>40752</v>
      </c>
      <c r="K13" s="13">
        <v>258426</v>
      </c>
      <c r="L13" s="5">
        <v>120776.15189873418</v>
      </c>
      <c r="N13" s="12" t="s">
        <v>1983</v>
      </c>
      <c r="O13" s="19">
        <v>482</v>
      </c>
      <c r="P13" s="5">
        <v>40063</v>
      </c>
      <c r="Q13" s="13">
        <v>258081</v>
      </c>
      <c r="R13" s="5">
        <v>114188.00829875519</v>
      </c>
    </row>
    <row r="14" spans="1:24" x14ac:dyDescent="0.25">
      <c r="B14" s="12" t="s">
        <v>74</v>
      </c>
      <c r="C14" s="19">
        <v>110</v>
      </c>
      <c r="D14" s="5">
        <v>120321</v>
      </c>
      <c r="E14" s="13">
        <v>159885</v>
      </c>
      <c r="F14" s="5">
        <v>141067.76363636364</v>
      </c>
      <c r="H14" s="12" t="s">
        <v>18</v>
      </c>
      <c r="I14" s="19">
        <v>269</v>
      </c>
      <c r="J14" s="5">
        <v>40124</v>
      </c>
      <c r="K14" s="13">
        <v>258498</v>
      </c>
      <c r="L14" s="5">
        <v>103651.3717472119</v>
      </c>
      <c r="N14" s="12" t="s">
        <v>1984</v>
      </c>
      <c r="O14" s="19">
        <v>518</v>
      </c>
      <c r="P14" s="5">
        <v>40124</v>
      </c>
      <c r="Q14" s="13">
        <v>258498</v>
      </c>
      <c r="R14" s="5">
        <v>112314.17953667954</v>
      </c>
    </row>
    <row r="15" spans="1:24" x14ac:dyDescent="0.25">
      <c r="B15" s="12" t="s">
        <v>53</v>
      </c>
      <c r="C15" s="19">
        <v>105</v>
      </c>
      <c r="D15" s="5">
        <v>180994</v>
      </c>
      <c r="E15" s="13">
        <v>258498</v>
      </c>
      <c r="F15" s="5">
        <v>222195.17142857143</v>
      </c>
      <c r="H15" s="12" t="s">
        <v>32</v>
      </c>
      <c r="I15" s="19">
        <v>229</v>
      </c>
      <c r="J15" s="5">
        <v>40316</v>
      </c>
      <c r="K15" s="13">
        <v>256561</v>
      </c>
      <c r="L15" s="5">
        <v>112490.20524017468</v>
      </c>
      <c r="N15" s="12" t="s">
        <v>1996</v>
      </c>
      <c r="O15" s="19">
        <v>1000</v>
      </c>
      <c r="P15" s="5">
        <v>40063</v>
      </c>
      <c r="Q15" s="13">
        <v>258498</v>
      </c>
      <c r="R15" s="5">
        <v>113217.36500000001</v>
      </c>
    </row>
    <row r="16" spans="1:24" x14ac:dyDescent="0.25">
      <c r="B16" s="12" t="s">
        <v>16</v>
      </c>
      <c r="C16" s="19">
        <v>98</v>
      </c>
      <c r="D16" s="5">
        <v>100099</v>
      </c>
      <c r="E16" s="13">
        <v>129708</v>
      </c>
      <c r="F16" s="5">
        <v>113275.68367346939</v>
      </c>
      <c r="H16" s="12" t="s">
        <v>27</v>
      </c>
      <c r="I16" s="19">
        <v>265</v>
      </c>
      <c r="J16" s="5">
        <v>40063</v>
      </c>
      <c r="K16" s="13">
        <v>255230</v>
      </c>
      <c r="L16" s="5">
        <v>116796.0037735849</v>
      </c>
      <c r="M16" s="15"/>
    </row>
    <row r="17" spans="2:18" x14ac:dyDescent="0.25">
      <c r="B17" s="12" t="s">
        <v>26</v>
      </c>
      <c r="C17" s="19">
        <v>70</v>
      </c>
      <c r="D17" s="5">
        <v>70165</v>
      </c>
      <c r="E17" s="13">
        <v>99697</v>
      </c>
      <c r="F17" s="5">
        <v>86402.957142857136</v>
      </c>
      <c r="H17" s="12" t="s">
        <v>1996</v>
      </c>
      <c r="I17" s="19">
        <v>1000</v>
      </c>
      <c r="J17" s="5">
        <v>40063</v>
      </c>
      <c r="K17" s="13">
        <v>258498</v>
      </c>
      <c r="L17" s="5">
        <v>113217.36500000001</v>
      </c>
    </row>
    <row r="18" spans="2:18" x14ac:dyDescent="0.25">
      <c r="B18" s="12" t="s">
        <v>47</v>
      </c>
      <c r="C18" s="19">
        <v>53</v>
      </c>
      <c r="D18" s="5">
        <v>50685</v>
      </c>
      <c r="E18" s="13">
        <v>74655</v>
      </c>
      <c r="F18" s="5">
        <v>62647.471698113208</v>
      </c>
      <c r="M18" s="16"/>
    </row>
    <row r="19" spans="2:18" x14ac:dyDescent="0.25">
      <c r="B19" s="12" t="s">
        <v>64</v>
      </c>
      <c r="C19" s="19">
        <v>51</v>
      </c>
      <c r="D19" s="5">
        <v>40752</v>
      </c>
      <c r="E19" s="13">
        <v>58703</v>
      </c>
      <c r="F19" s="5">
        <v>49950.666666666664</v>
      </c>
    </row>
    <row r="20" spans="2:18" x14ac:dyDescent="0.25">
      <c r="B20" s="12" t="s">
        <v>260</v>
      </c>
      <c r="C20" s="19">
        <v>21</v>
      </c>
      <c r="D20" s="5">
        <v>62605</v>
      </c>
      <c r="E20" s="13">
        <v>97398</v>
      </c>
      <c r="F20" s="5">
        <v>78928.952380952382</v>
      </c>
    </row>
    <row r="21" spans="2:18" x14ac:dyDescent="0.25">
      <c r="B21" s="12" t="s">
        <v>1730</v>
      </c>
      <c r="C21" s="19">
        <v>21</v>
      </c>
      <c r="D21" s="5">
        <v>50994</v>
      </c>
      <c r="E21" s="5">
        <v>73004</v>
      </c>
      <c r="F21" s="5">
        <v>62281.619047619046</v>
      </c>
      <c r="H21" s="11" t="s">
        <v>1992</v>
      </c>
      <c r="I21" t="s">
        <v>1998</v>
      </c>
      <c r="J21" t="s">
        <v>1999</v>
      </c>
      <c r="K21" t="s">
        <v>2000</v>
      </c>
      <c r="L21" t="s">
        <v>2001</v>
      </c>
      <c r="N21" s="11" t="s">
        <v>1992</v>
      </c>
      <c r="O21" t="s">
        <v>1998</v>
      </c>
      <c r="P21" t="s">
        <v>1999</v>
      </c>
      <c r="Q21" t="s">
        <v>2000</v>
      </c>
      <c r="R21" t="s">
        <v>2001</v>
      </c>
    </row>
    <row r="22" spans="2:18" x14ac:dyDescent="0.25">
      <c r="B22" s="12" t="s">
        <v>1045</v>
      </c>
      <c r="C22" s="19">
        <v>21</v>
      </c>
      <c r="D22" s="5">
        <v>61886</v>
      </c>
      <c r="E22" s="13">
        <v>99557</v>
      </c>
      <c r="F22" s="5">
        <v>80346.809523809527</v>
      </c>
      <c r="H22" s="12" t="s">
        <v>17</v>
      </c>
      <c r="I22" s="19">
        <v>96</v>
      </c>
      <c r="J22" s="5">
        <v>45049</v>
      </c>
      <c r="K22" s="13">
        <v>258426</v>
      </c>
      <c r="L22" s="5">
        <v>123146.94791666667</v>
      </c>
      <c r="N22" s="12" t="s">
        <v>28</v>
      </c>
      <c r="O22" s="19">
        <v>404</v>
      </c>
      <c r="P22" s="5">
        <v>40063</v>
      </c>
      <c r="Q22" s="13">
        <v>257194</v>
      </c>
      <c r="R22" s="5">
        <v>117627.97277227722</v>
      </c>
    </row>
    <row r="23" spans="2:18" x14ac:dyDescent="0.25">
      <c r="B23" s="12" t="s">
        <v>246</v>
      </c>
      <c r="C23" s="19">
        <v>20</v>
      </c>
      <c r="D23" s="5">
        <v>60017</v>
      </c>
      <c r="E23" s="13">
        <v>98581</v>
      </c>
      <c r="F23" s="5">
        <v>83564.399999999994</v>
      </c>
      <c r="H23" s="12" t="s">
        <v>243</v>
      </c>
      <c r="I23" s="19">
        <v>158</v>
      </c>
      <c r="J23" s="5">
        <v>60017</v>
      </c>
      <c r="K23" s="13">
        <v>255431</v>
      </c>
      <c r="L23" s="5">
        <v>109035.20886075949</v>
      </c>
      <c r="N23" s="12" t="s">
        <v>97</v>
      </c>
      <c r="O23" s="19">
        <v>74</v>
      </c>
      <c r="P23" s="5">
        <v>41336</v>
      </c>
      <c r="Q23" s="13">
        <v>246619</v>
      </c>
      <c r="R23" s="5">
        <v>109021.97297297297</v>
      </c>
    </row>
    <row r="24" spans="2:18" x14ac:dyDescent="0.25">
      <c r="B24" s="12" t="s">
        <v>251</v>
      </c>
      <c r="C24" s="19">
        <v>20</v>
      </c>
      <c r="D24" s="5">
        <v>78938</v>
      </c>
      <c r="E24" s="13">
        <v>116878</v>
      </c>
      <c r="F24" s="5">
        <v>101853.8</v>
      </c>
      <c r="H24" s="12" t="s">
        <v>564</v>
      </c>
      <c r="I24" s="19">
        <v>120</v>
      </c>
      <c r="J24" s="5">
        <v>41336</v>
      </c>
      <c r="K24" s="13">
        <v>255369</v>
      </c>
      <c r="L24" s="5">
        <v>122802.89166666666</v>
      </c>
      <c r="N24" s="12" t="s">
        <v>20</v>
      </c>
      <c r="O24" s="19">
        <v>271</v>
      </c>
      <c r="P24" s="5">
        <v>40124</v>
      </c>
      <c r="Q24" s="13">
        <v>256420</v>
      </c>
      <c r="R24" s="5">
        <v>109345.02214022141</v>
      </c>
    </row>
    <row r="25" spans="2:18" x14ac:dyDescent="0.25">
      <c r="B25" s="12" t="s">
        <v>286</v>
      </c>
      <c r="C25" s="19">
        <v>19</v>
      </c>
      <c r="D25" s="5">
        <v>60132</v>
      </c>
      <c r="E25" s="13">
        <v>99091</v>
      </c>
      <c r="F25" s="5">
        <v>77889.210526315786</v>
      </c>
      <c r="H25" s="12" t="s">
        <v>793</v>
      </c>
      <c r="I25" s="19">
        <v>125</v>
      </c>
      <c r="J25" s="5">
        <v>41728</v>
      </c>
      <c r="K25" s="13">
        <v>250953</v>
      </c>
      <c r="L25" s="5">
        <v>118058.44</v>
      </c>
      <c r="N25" s="12" t="s">
        <v>37</v>
      </c>
      <c r="O25" s="19">
        <v>251</v>
      </c>
      <c r="P25" s="5">
        <v>40316</v>
      </c>
      <c r="Q25" s="13">
        <v>258498</v>
      </c>
      <c r="R25" s="5">
        <v>111536.00398406375</v>
      </c>
    </row>
    <row r="26" spans="2:18" x14ac:dyDescent="0.25">
      <c r="B26" s="12" t="s">
        <v>806</v>
      </c>
      <c r="C26" s="19">
        <v>19</v>
      </c>
      <c r="D26" s="5">
        <v>41728</v>
      </c>
      <c r="E26" s="13">
        <v>59067</v>
      </c>
      <c r="F26" s="5">
        <v>49559.789473684214</v>
      </c>
      <c r="H26" s="12" t="s">
        <v>1039</v>
      </c>
      <c r="I26" s="19">
        <v>241</v>
      </c>
      <c r="J26" s="5">
        <v>40063</v>
      </c>
      <c r="K26" s="13">
        <v>256561</v>
      </c>
      <c r="L26" s="5">
        <v>97790.452282157683</v>
      </c>
      <c r="N26" s="12" t="s">
        <v>1996</v>
      </c>
      <c r="O26" s="19">
        <v>1000</v>
      </c>
      <c r="P26" s="5">
        <v>40063</v>
      </c>
      <c r="Q26" s="13">
        <v>258498</v>
      </c>
      <c r="R26" s="5">
        <v>113217.36500000001</v>
      </c>
    </row>
    <row r="27" spans="2:18" x14ac:dyDescent="0.25">
      <c r="B27" s="12" t="s">
        <v>1061</v>
      </c>
      <c r="C27" s="19">
        <v>18</v>
      </c>
      <c r="D27" s="5">
        <v>64462</v>
      </c>
      <c r="E27" s="13">
        <v>99575</v>
      </c>
      <c r="F27" s="5">
        <v>84698.666666666672</v>
      </c>
      <c r="H27" s="12" t="s">
        <v>1504</v>
      </c>
      <c r="I27" s="19">
        <v>120</v>
      </c>
      <c r="J27" s="5">
        <v>40752</v>
      </c>
      <c r="K27" s="13">
        <v>257194</v>
      </c>
      <c r="L27" s="5">
        <v>129663.03333333334</v>
      </c>
    </row>
    <row r="28" spans="2:18" x14ac:dyDescent="0.25">
      <c r="B28" s="12" t="s">
        <v>1087</v>
      </c>
      <c r="C28" s="19">
        <v>18</v>
      </c>
      <c r="D28" s="5">
        <v>60985</v>
      </c>
      <c r="E28" s="13">
        <v>96566</v>
      </c>
      <c r="F28" s="5">
        <v>80092.555555555562</v>
      </c>
      <c r="H28" s="12" t="s">
        <v>1731</v>
      </c>
      <c r="I28" s="19">
        <v>140</v>
      </c>
      <c r="J28" s="5">
        <v>41429</v>
      </c>
      <c r="K28" s="13">
        <v>258498</v>
      </c>
      <c r="L28" s="5">
        <v>111049.85714285714</v>
      </c>
    </row>
    <row r="29" spans="2:18" x14ac:dyDescent="0.25">
      <c r="B29" s="12" t="s">
        <v>1042</v>
      </c>
      <c r="C29" s="19">
        <v>17</v>
      </c>
      <c r="D29" s="5">
        <v>63411</v>
      </c>
      <c r="E29" s="13">
        <v>99975</v>
      </c>
      <c r="F29" s="5">
        <v>79773.823529411762</v>
      </c>
      <c r="H29" s="12" t="s">
        <v>1996</v>
      </c>
      <c r="I29" s="19">
        <v>1000</v>
      </c>
      <c r="J29" s="5">
        <v>40063</v>
      </c>
      <c r="K29" s="13">
        <v>258498</v>
      </c>
      <c r="L29" s="5">
        <v>113217.36500000001</v>
      </c>
    </row>
    <row r="30" spans="2:18" x14ac:dyDescent="0.25">
      <c r="B30" s="12" t="s">
        <v>800</v>
      </c>
      <c r="C30" s="19">
        <v>17</v>
      </c>
      <c r="D30" s="5">
        <v>70980</v>
      </c>
      <c r="E30" s="13">
        <v>95998</v>
      </c>
      <c r="F30" s="5">
        <v>85035.352941176476</v>
      </c>
    </row>
    <row r="31" spans="2:18" x14ac:dyDescent="0.25">
      <c r="B31" s="12" t="s">
        <v>803</v>
      </c>
      <c r="C31" s="19">
        <v>16</v>
      </c>
      <c r="D31" s="5">
        <v>50548</v>
      </c>
      <c r="E31" s="13">
        <v>73854</v>
      </c>
      <c r="F31" s="5">
        <v>61760.375</v>
      </c>
    </row>
    <row r="32" spans="2:18" x14ac:dyDescent="0.25">
      <c r="B32" s="12" t="s">
        <v>1079</v>
      </c>
      <c r="C32" s="19">
        <v>15</v>
      </c>
      <c r="D32" s="5">
        <v>62335</v>
      </c>
      <c r="E32" s="13">
        <v>99774</v>
      </c>
      <c r="F32" s="5">
        <v>86961.333333333328</v>
      </c>
    </row>
    <row r="33" spans="2:6" x14ac:dyDescent="0.25">
      <c r="B33" s="12" t="s">
        <v>1101</v>
      </c>
      <c r="C33" s="19">
        <v>15</v>
      </c>
      <c r="D33" s="5">
        <v>63318</v>
      </c>
      <c r="E33" s="13">
        <v>96548</v>
      </c>
      <c r="F33" s="5">
        <v>79852.666666666672</v>
      </c>
    </row>
    <row r="34" spans="2:6" x14ac:dyDescent="0.25">
      <c r="B34" s="12" t="s">
        <v>1110</v>
      </c>
      <c r="C34" s="19">
        <v>15</v>
      </c>
      <c r="D34" s="5">
        <v>40316</v>
      </c>
      <c r="E34" s="13">
        <v>59888</v>
      </c>
      <c r="F34" s="5">
        <v>48787.933333333334</v>
      </c>
    </row>
    <row r="35" spans="2:6" x14ac:dyDescent="0.25">
      <c r="B35" s="12" t="s">
        <v>242</v>
      </c>
      <c r="C35" s="19">
        <v>15</v>
      </c>
      <c r="D35" s="5">
        <v>76272</v>
      </c>
      <c r="E35" s="13">
        <v>124827</v>
      </c>
      <c r="F35" s="5">
        <v>99626.133333333331</v>
      </c>
    </row>
    <row r="36" spans="2:6" x14ac:dyDescent="0.25">
      <c r="B36" s="12" t="s">
        <v>1119</v>
      </c>
      <c r="C36" s="19">
        <v>15</v>
      </c>
      <c r="D36" s="5">
        <v>62174</v>
      </c>
      <c r="E36" s="13">
        <v>97807</v>
      </c>
      <c r="F36" s="5">
        <v>78163.266666666663</v>
      </c>
    </row>
    <row r="37" spans="2:6" x14ac:dyDescent="0.25">
      <c r="B37" s="12" t="s">
        <v>275</v>
      </c>
      <c r="C37" s="19">
        <v>12</v>
      </c>
      <c r="D37" s="5">
        <v>60055</v>
      </c>
      <c r="E37" s="13">
        <v>96757</v>
      </c>
      <c r="F37" s="5">
        <v>74550.833333333328</v>
      </c>
    </row>
    <row r="38" spans="2:6" x14ac:dyDescent="0.25">
      <c r="B38" s="12" t="s">
        <v>266</v>
      </c>
      <c r="C38" s="19">
        <v>12</v>
      </c>
      <c r="D38" s="5">
        <v>77442</v>
      </c>
      <c r="E38" s="13">
        <v>123588</v>
      </c>
      <c r="F38" s="5">
        <v>101135.25</v>
      </c>
    </row>
    <row r="39" spans="2:6" x14ac:dyDescent="0.25">
      <c r="B39" s="12" t="s">
        <v>1142</v>
      </c>
      <c r="C39" s="19">
        <v>12</v>
      </c>
      <c r="D39" s="5">
        <v>66819</v>
      </c>
      <c r="E39" s="13">
        <v>96567</v>
      </c>
      <c r="F39" s="5">
        <v>81496.833333333328</v>
      </c>
    </row>
    <row r="40" spans="2:6" x14ac:dyDescent="0.25">
      <c r="B40" s="12" t="s">
        <v>1058</v>
      </c>
      <c r="C40" s="19">
        <v>11</v>
      </c>
      <c r="D40" s="5">
        <v>40063</v>
      </c>
      <c r="E40" s="13">
        <v>57446</v>
      </c>
      <c r="F40" s="5">
        <v>48024.454545454544</v>
      </c>
    </row>
    <row r="41" spans="2:6" x14ac:dyDescent="0.25">
      <c r="B41" s="12" t="s">
        <v>1149</v>
      </c>
      <c r="C41" s="19">
        <v>10</v>
      </c>
      <c r="D41" s="5">
        <v>64417</v>
      </c>
      <c r="E41" s="13">
        <v>95963</v>
      </c>
      <c r="F41" s="5">
        <v>82329.2</v>
      </c>
    </row>
    <row r="42" spans="2:6" x14ac:dyDescent="0.25">
      <c r="B42" s="12" t="s">
        <v>1156</v>
      </c>
      <c r="C42" s="19">
        <v>10</v>
      </c>
      <c r="D42" s="5">
        <v>61310</v>
      </c>
      <c r="E42" s="13">
        <v>92321</v>
      </c>
      <c r="F42" s="5">
        <v>75908.399999999994</v>
      </c>
    </row>
    <row r="43" spans="2:6" x14ac:dyDescent="0.25">
      <c r="B43" s="12" t="s">
        <v>1752</v>
      </c>
      <c r="C43" s="19">
        <v>9</v>
      </c>
      <c r="D43" s="5">
        <v>71677</v>
      </c>
      <c r="E43" s="13">
        <v>96719</v>
      </c>
      <c r="F43" s="5">
        <v>84808.222222222219</v>
      </c>
    </row>
    <row r="44" spans="2:6" x14ac:dyDescent="0.25">
      <c r="B44" s="12" t="s">
        <v>263</v>
      </c>
      <c r="C44" s="19">
        <v>7</v>
      </c>
      <c r="D44" s="5">
        <v>78237</v>
      </c>
      <c r="E44" s="13">
        <v>115854</v>
      </c>
      <c r="F44" s="5">
        <v>95106.857142857145</v>
      </c>
    </row>
    <row r="45" spans="2:6" x14ac:dyDescent="0.25">
      <c r="B45" s="12" t="s">
        <v>1090</v>
      </c>
      <c r="C45" s="19">
        <v>7</v>
      </c>
      <c r="D45" s="5">
        <v>61944</v>
      </c>
      <c r="E45" s="13">
        <v>97537</v>
      </c>
      <c r="F45" s="5">
        <v>74171.71428571429</v>
      </c>
    </row>
    <row r="46" spans="2:6" x14ac:dyDescent="0.25">
      <c r="B46" s="12" t="s">
        <v>1996</v>
      </c>
      <c r="C46" s="19">
        <v>1000</v>
      </c>
      <c r="D46" s="5">
        <v>40063</v>
      </c>
      <c r="E46" s="13">
        <v>258498</v>
      </c>
      <c r="F46" s="5">
        <v>113217.36500000001</v>
      </c>
    </row>
  </sheetData>
  <mergeCells count="2">
    <mergeCell ref="A1:S1"/>
    <mergeCell ref="A2:S2"/>
  </mergeCells>
  <conditionalFormatting pivot="1" sqref="C13:C45">
    <cfRule type="dataBar" priority="8">
      <dataBar>
        <cfvo type="min"/>
        <cfvo type="max"/>
        <color rgb="FF63C384"/>
      </dataBar>
      <extLst>
        <ext xmlns:x14="http://schemas.microsoft.com/office/spreadsheetml/2009/9/main" uri="{B025F937-C7B1-47D3-B67F-A62EFF666E3E}">
          <x14:id>{5F3CFBFD-FFA4-4D5A-81AE-7194D2107D52}</x14:id>
        </ext>
      </extLst>
    </cfRule>
  </conditionalFormatting>
  <conditionalFormatting pivot="1" sqref="D13:D45">
    <cfRule type="colorScale" priority="7">
      <colorScale>
        <cfvo type="min"/>
        <cfvo type="max"/>
        <color rgb="FFFCFCFF"/>
        <color rgb="FF63BE7B"/>
      </colorScale>
    </cfRule>
  </conditionalFormatting>
  <conditionalFormatting pivot="1" sqref="E13:E45">
    <cfRule type="colorScale" priority="6">
      <colorScale>
        <cfvo type="min"/>
        <cfvo type="max"/>
        <color rgb="FFFCFCFF"/>
        <color rgb="FF63BE7B"/>
      </colorScale>
    </cfRule>
  </conditionalFormatting>
  <conditionalFormatting pivot="1" sqref="F13:F45">
    <cfRule type="colorScale" priority="5">
      <colorScale>
        <cfvo type="min"/>
        <cfvo type="max"/>
        <color rgb="FFFCFCFF"/>
        <color rgb="FF63BE7B"/>
      </colorScale>
    </cfRule>
  </conditionalFormatting>
  <pageMargins left="0.7" right="0.7" top="0.75" bottom="0.75" header="0.3" footer="0.3"/>
  <drawing r:id="rId6"/>
  <extLst>
    <ext xmlns:x14="http://schemas.microsoft.com/office/spreadsheetml/2009/9/main" uri="{78C0D931-6437-407d-A8EE-F0AAD7539E65}">
      <x14:conditionalFormattings>
        <x14:conditionalFormatting xmlns:xm="http://schemas.microsoft.com/office/excel/2006/main" pivot="1">
          <x14:cfRule type="dataBar" id="{5F3CFBFD-FFA4-4D5A-81AE-7194D2107D52}">
            <x14:dataBar minLength="0" maxLength="100" gradient="0">
              <x14:cfvo type="autoMin"/>
              <x14:cfvo type="autoMax"/>
              <x14:negativeFillColor rgb="FFFF0000"/>
              <x14:axisColor rgb="FF000000"/>
            </x14:dataBar>
          </x14:cfRule>
          <xm:sqref>C13:C45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Awal</vt:lpstr>
      <vt:lpstr>Data</vt:lpstr>
      <vt:lpstr>Category</vt:lpstr>
      <vt:lpstr>Wilayah</vt:lpstr>
      <vt:lpstr>Dashboard</vt:lpstr>
      <vt:lpstr>Gaji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Idham Abidin Kaisilay</dc:creator>
  <cp:lastModifiedBy>Idham Abidin Kaisilay</cp:lastModifiedBy>
  <dcterms:created xsi:type="dcterms:W3CDTF">2025-09-21T06:24:42Z</dcterms:created>
  <dcterms:modified xsi:type="dcterms:W3CDTF">2025-09-30T17:59:39Z</dcterms:modified>
</cp:coreProperties>
</file>